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ue\Documents\"/>
    </mc:Choice>
  </mc:AlternateContent>
  <xr:revisionPtr revIDLastSave="0" documentId="8_{777F71F2-8673-4EC1-93F9-8DE1797993D2}" xr6:coauthVersionLast="45" xr6:coauthVersionMax="45" xr10:uidLastSave="{00000000-0000-0000-0000-000000000000}"/>
  <bookViews>
    <workbookView xWindow="-120" yWindow="-120" windowWidth="20730" windowHeight="11760" activeTab="1" xr2:uid="{93E6B7B2-3087-4D09-AC2E-3795A65F3908}"/>
  </bookViews>
  <sheets>
    <sheet name="BDD Inventaire" sheetId="2" r:id="rId1"/>
    <sheet name="Suivi de stock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2" l="1"/>
  <c r="E3" i="2" s="1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E68" i="2" s="1"/>
  <c r="E69" i="2" s="1"/>
  <c r="E70" i="2" s="1"/>
  <c r="E71" i="2" s="1"/>
  <c r="E72" i="2" s="1"/>
  <c r="E73" i="2" s="1"/>
  <c r="E74" i="2" s="1"/>
  <c r="E75" i="2" s="1"/>
  <c r="E76" i="2" s="1"/>
  <c r="E77" i="2" s="1"/>
  <c r="E78" i="2" s="1"/>
  <c r="E79" i="2" s="1"/>
  <c r="E80" i="2" s="1"/>
  <c r="E81" i="2" s="1"/>
  <c r="E82" i="2" s="1"/>
  <c r="E83" i="2" s="1"/>
  <c r="E84" i="2" s="1"/>
  <c r="E85" i="2" s="1"/>
  <c r="E86" i="2" s="1"/>
  <c r="E87" i="2" s="1"/>
  <c r="E88" i="2" s="1"/>
  <c r="E89" i="2" s="1"/>
  <c r="E90" i="2" s="1"/>
  <c r="E91" i="2" s="1"/>
  <c r="E92" i="2" s="1"/>
  <c r="E93" i="2" s="1"/>
  <c r="E94" i="2" s="1"/>
  <c r="E95" i="2" s="1"/>
  <c r="E96" i="2" s="1"/>
  <c r="E97" i="2" s="1"/>
  <c r="E98" i="2" s="1"/>
  <c r="E99" i="2" s="1"/>
  <c r="E100" i="2" s="1"/>
  <c r="E101" i="2" s="1"/>
  <c r="E102" i="2" s="1"/>
  <c r="E103" i="2" s="1"/>
  <c r="E104" i="2" s="1"/>
  <c r="E105" i="2" s="1"/>
  <c r="E106" i="2" s="1"/>
  <c r="E107" i="2" s="1"/>
  <c r="E108" i="2" s="1"/>
  <c r="E109" i="2" s="1"/>
  <c r="E110" i="2" s="1"/>
  <c r="E111" i="2" s="1"/>
  <c r="E112" i="2" s="1"/>
  <c r="E113" i="2" s="1"/>
  <c r="E114" i="2" s="1"/>
  <c r="E115" i="2" s="1"/>
  <c r="D132" i="1"/>
  <c r="C132" i="1"/>
  <c r="A132" i="1"/>
  <c r="C131" i="1"/>
  <c r="A131" i="1"/>
  <c r="D130" i="1"/>
  <c r="C130" i="1"/>
  <c r="A130" i="1"/>
  <c r="C129" i="1"/>
  <c r="A129" i="1"/>
  <c r="D128" i="1"/>
  <c r="C128" i="1"/>
  <c r="A128" i="1"/>
  <c r="C127" i="1"/>
  <c r="A127" i="1"/>
  <c r="D126" i="1"/>
  <c r="C126" i="1"/>
  <c r="A126" i="1"/>
  <c r="C125" i="1"/>
  <c r="A125" i="1"/>
  <c r="C124" i="1"/>
  <c r="A124" i="1"/>
  <c r="C123" i="1"/>
  <c r="A123" i="1"/>
  <c r="C122" i="1"/>
  <c r="A122" i="1"/>
  <c r="C121" i="1"/>
  <c r="A121" i="1"/>
  <c r="C120" i="1"/>
  <c r="A120" i="1"/>
  <c r="D119" i="1"/>
  <c r="C119" i="1"/>
  <c r="B119" i="1"/>
  <c r="A119" i="1"/>
  <c r="C118" i="1"/>
  <c r="A118" i="1"/>
  <c r="D117" i="1"/>
  <c r="C117" i="1"/>
  <c r="B117" i="1"/>
  <c r="A117" i="1"/>
  <c r="C116" i="1"/>
  <c r="B116" i="1"/>
  <c r="A116" i="1"/>
  <c r="C115" i="1"/>
  <c r="A115" i="1"/>
  <c r="C114" i="1"/>
  <c r="A114" i="1"/>
  <c r="D113" i="1"/>
  <c r="C113" i="1"/>
  <c r="B113" i="1"/>
  <c r="A113" i="1"/>
  <c r="D112" i="1"/>
  <c r="C112" i="1"/>
  <c r="A112" i="1"/>
  <c r="D111" i="1"/>
  <c r="C111" i="1"/>
  <c r="B111" i="1"/>
  <c r="A111" i="1"/>
  <c r="C110" i="1"/>
  <c r="A110" i="1"/>
  <c r="BH109" i="1"/>
  <c r="BG109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A109" i="1"/>
  <c r="C108" i="1"/>
  <c r="B108" i="1"/>
  <c r="A108" i="1"/>
  <c r="C107" i="1"/>
  <c r="A107" i="1"/>
  <c r="C106" i="1"/>
  <c r="B106" i="1"/>
  <c r="A106" i="1"/>
  <c r="C105" i="1"/>
  <c r="B105" i="1"/>
  <c r="A105" i="1"/>
  <c r="D104" i="1"/>
  <c r="C104" i="1"/>
  <c r="B104" i="1"/>
  <c r="A104" i="1"/>
  <c r="C103" i="1"/>
  <c r="A103" i="1"/>
  <c r="D102" i="1"/>
  <c r="C102" i="1"/>
  <c r="B102" i="1"/>
  <c r="A102" i="1"/>
  <c r="D101" i="1"/>
  <c r="C101" i="1"/>
  <c r="B101" i="1"/>
  <c r="A101" i="1"/>
  <c r="D100" i="1"/>
  <c r="C100" i="1"/>
  <c r="B100" i="1"/>
  <c r="A100" i="1"/>
  <c r="C99" i="1"/>
  <c r="A99" i="1"/>
  <c r="C98" i="1"/>
  <c r="A98" i="1"/>
  <c r="C97" i="1"/>
  <c r="A97" i="1"/>
  <c r="C96" i="1"/>
  <c r="A96" i="1"/>
  <c r="D95" i="1"/>
  <c r="C95" i="1"/>
  <c r="B95" i="1"/>
  <c r="A95" i="1"/>
  <c r="C94" i="1"/>
  <c r="A94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A93" i="1"/>
  <c r="D92" i="1"/>
  <c r="C92" i="1"/>
  <c r="B92" i="1"/>
  <c r="A92" i="1"/>
  <c r="D91" i="1"/>
  <c r="C91" i="1"/>
  <c r="B91" i="1"/>
  <c r="A91" i="1"/>
  <c r="C90" i="1"/>
  <c r="B90" i="1"/>
  <c r="A90" i="1"/>
  <c r="BH89" i="1"/>
  <c r="BG89" i="1"/>
  <c r="BF89" i="1"/>
  <c r="BE89" i="1"/>
  <c r="BD89" i="1"/>
  <c r="BC89" i="1"/>
  <c r="BB89" i="1"/>
  <c r="BA89" i="1"/>
  <c r="AZ89" i="1"/>
  <c r="AY89" i="1"/>
  <c r="AX89" i="1"/>
  <c r="AW89" i="1"/>
  <c r="AV89" i="1"/>
  <c r="AU89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B89" i="1"/>
  <c r="A89" i="1"/>
  <c r="C88" i="1"/>
  <c r="A88" i="1"/>
  <c r="C87" i="1"/>
  <c r="A87" i="1"/>
  <c r="D86" i="1"/>
  <c r="C86" i="1"/>
  <c r="B86" i="1"/>
  <c r="A86" i="1"/>
  <c r="C85" i="1"/>
  <c r="A85" i="1"/>
  <c r="D84" i="1"/>
  <c r="C84" i="1"/>
  <c r="B84" i="1"/>
  <c r="A84" i="1"/>
  <c r="C83" i="1"/>
  <c r="A83" i="1"/>
  <c r="BH82" i="1"/>
  <c r="BG82" i="1"/>
  <c r="BF82" i="1"/>
  <c r="BE82" i="1"/>
  <c r="BD82" i="1"/>
  <c r="BC82" i="1"/>
  <c r="BB82" i="1"/>
  <c r="BA82" i="1"/>
  <c r="AZ82" i="1"/>
  <c r="AY82" i="1"/>
  <c r="AX82" i="1"/>
  <c r="AW82" i="1"/>
  <c r="AV82" i="1"/>
  <c r="AU82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Z82" i="1"/>
  <c r="Y82" i="1"/>
  <c r="X82" i="1"/>
  <c r="W82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A82" i="1"/>
  <c r="D81" i="1"/>
  <c r="C81" i="1"/>
  <c r="B81" i="1"/>
  <c r="A81" i="1"/>
  <c r="C80" i="1"/>
  <c r="A80" i="1"/>
  <c r="D79" i="1"/>
  <c r="C79" i="1"/>
  <c r="B79" i="1"/>
  <c r="A79" i="1"/>
  <c r="C78" i="1"/>
  <c r="A78" i="1"/>
  <c r="D77" i="1"/>
  <c r="C77" i="1"/>
  <c r="B77" i="1"/>
  <c r="A77" i="1"/>
  <c r="D76" i="1"/>
  <c r="C76" i="1"/>
  <c r="A76" i="1"/>
  <c r="D75" i="1"/>
  <c r="C75" i="1"/>
  <c r="B75" i="1"/>
  <c r="A75" i="1"/>
  <c r="D74" i="1"/>
  <c r="C74" i="1"/>
  <c r="A74" i="1"/>
  <c r="BH73" i="1"/>
  <c r="BG73" i="1"/>
  <c r="BF73" i="1"/>
  <c r="BE73" i="1"/>
  <c r="BD73" i="1"/>
  <c r="BC73" i="1"/>
  <c r="BB73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A73" i="1"/>
  <c r="D72" i="1"/>
  <c r="C72" i="1"/>
  <c r="A72" i="1"/>
  <c r="D71" i="1"/>
  <c r="C71" i="1"/>
  <c r="A71" i="1"/>
  <c r="D70" i="1"/>
  <c r="C70" i="1"/>
  <c r="B70" i="1"/>
  <c r="A70" i="1"/>
  <c r="D69" i="1"/>
  <c r="C69" i="1"/>
  <c r="A69" i="1"/>
  <c r="D68" i="1"/>
  <c r="C68" i="1"/>
  <c r="B68" i="1"/>
  <c r="A68" i="1"/>
  <c r="D67" i="1"/>
  <c r="C67" i="1"/>
  <c r="A67" i="1"/>
  <c r="D66" i="1"/>
  <c r="C66" i="1"/>
  <c r="B66" i="1"/>
  <c r="A66" i="1"/>
  <c r="C65" i="1"/>
  <c r="A65" i="1"/>
  <c r="D64" i="1"/>
  <c r="C64" i="1"/>
  <c r="B64" i="1"/>
  <c r="A64" i="1"/>
  <c r="D63" i="1"/>
  <c r="C63" i="1"/>
  <c r="A63" i="1"/>
  <c r="D62" i="1"/>
  <c r="C62" i="1"/>
  <c r="B62" i="1"/>
  <c r="A62" i="1"/>
  <c r="C61" i="1"/>
  <c r="A61" i="1"/>
  <c r="D60" i="1"/>
  <c r="C60" i="1"/>
  <c r="B60" i="1"/>
  <c r="A60" i="1"/>
  <c r="D59" i="1"/>
  <c r="C59" i="1"/>
  <c r="A59" i="1"/>
  <c r="D58" i="1"/>
  <c r="C58" i="1"/>
  <c r="B58" i="1"/>
  <c r="A58" i="1"/>
  <c r="C57" i="1"/>
  <c r="A57" i="1"/>
  <c r="C56" i="1"/>
  <c r="A56" i="1"/>
  <c r="C55" i="1"/>
  <c r="A55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B54" i="1"/>
  <c r="A54" i="1"/>
  <c r="C53" i="1"/>
  <c r="A53" i="1"/>
  <c r="D52" i="1"/>
  <c r="C52" i="1"/>
  <c r="B52" i="1"/>
  <c r="A52" i="1"/>
  <c r="D51" i="1"/>
  <c r="C51" i="1"/>
  <c r="B51" i="1"/>
  <c r="A51" i="1"/>
  <c r="C50" i="1"/>
  <c r="B50" i="1"/>
  <c r="A50" i="1"/>
  <c r="C49" i="1"/>
  <c r="A49" i="1"/>
  <c r="D48" i="1"/>
  <c r="C48" i="1"/>
  <c r="A48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A47" i="1"/>
  <c r="C46" i="1"/>
  <c r="A46" i="1"/>
  <c r="C45" i="1"/>
  <c r="A45" i="1"/>
  <c r="D44" i="1"/>
  <c r="C44" i="1"/>
  <c r="B44" i="1"/>
  <c r="A44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B43" i="1"/>
  <c r="A43" i="1"/>
  <c r="D42" i="1"/>
  <c r="C42" i="1"/>
  <c r="B42" i="1"/>
  <c r="A42" i="1"/>
  <c r="C41" i="1"/>
  <c r="B41" i="1"/>
  <c r="A41" i="1"/>
  <c r="C40" i="1"/>
  <c r="A40" i="1"/>
  <c r="C39" i="1"/>
  <c r="A39" i="1"/>
  <c r="D38" i="1"/>
  <c r="C38" i="1"/>
  <c r="B38" i="1"/>
  <c r="A38" i="1"/>
  <c r="C37" i="1"/>
  <c r="B37" i="1"/>
  <c r="A37" i="1"/>
  <c r="C36" i="1"/>
  <c r="A36" i="1"/>
  <c r="C35" i="1"/>
  <c r="B35" i="1"/>
  <c r="A35" i="1"/>
  <c r="C34" i="1"/>
  <c r="B34" i="1"/>
  <c r="A34" i="1"/>
  <c r="D33" i="1"/>
  <c r="C33" i="1"/>
  <c r="B33" i="1"/>
  <c r="A33" i="1"/>
  <c r="D32" i="1"/>
  <c r="C32" i="1"/>
  <c r="B32" i="1"/>
  <c r="A32" i="1"/>
  <c r="D31" i="1"/>
  <c r="C31" i="1"/>
  <c r="B31" i="1"/>
  <c r="A31" i="1"/>
  <c r="D30" i="1"/>
  <c r="C30" i="1"/>
  <c r="B30" i="1"/>
  <c r="A30" i="1"/>
  <c r="D29" i="1"/>
  <c r="C29" i="1"/>
  <c r="B29" i="1"/>
  <c r="A29" i="1"/>
  <c r="D28" i="1"/>
  <c r="C28" i="1"/>
  <c r="B28" i="1"/>
  <c r="A28" i="1"/>
  <c r="D27" i="1"/>
  <c r="E27" i="1" s="1"/>
  <c r="F27" i="1" s="1"/>
  <c r="C27" i="1"/>
  <c r="B27" i="1"/>
  <c r="A27" i="1"/>
  <c r="D26" i="1"/>
  <c r="C26" i="1"/>
  <c r="B26" i="1"/>
  <c r="A26" i="1"/>
  <c r="D25" i="1"/>
  <c r="C25" i="1"/>
  <c r="B25" i="1"/>
  <c r="A25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A24" i="1"/>
  <c r="C23" i="1"/>
  <c r="A23" i="1"/>
  <c r="C22" i="1"/>
  <c r="A22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A21" i="1"/>
  <c r="C20" i="1"/>
  <c r="A20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A19" i="1"/>
  <c r="D18" i="1"/>
  <c r="C18" i="1"/>
  <c r="B18" i="1"/>
  <c r="A18" i="1"/>
  <c r="D17" i="1"/>
  <c r="C17" i="1"/>
  <c r="B17" i="1"/>
  <c r="A17" i="1"/>
  <c r="C16" i="1"/>
  <c r="B16" i="1"/>
  <c r="A16" i="1"/>
  <c r="D15" i="1"/>
  <c r="E15" i="1" s="1"/>
  <c r="F15" i="1" s="1"/>
  <c r="G15" i="1" s="1"/>
  <c r="H15" i="1" s="1"/>
  <c r="C15" i="1"/>
  <c r="B15" i="1"/>
  <c r="A15" i="1"/>
  <c r="C14" i="1"/>
  <c r="B14" i="1"/>
  <c r="A14" i="1"/>
  <c r="D13" i="1"/>
  <c r="C13" i="1"/>
  <c r="B13" i="1"/>
  <c r="A13" i="1"/>
  <c r="C12" i="1"/>
  <c r="B12" i="1"/>
  <c r="A12" i="1"/>
  <c r="C11" i="1"/>
  <c r="D11" i="1" s="1"/>
  <c r="E11" i="1" s="1"/>
  <c r="F11" i="1" s="1"/>
  <c r="G11" i="1" s="1"/>
  <c r="H11" i="1" s="1"/>
  <c r="B11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B10" i="1"/>
  <c r="A10" i="1"/>
  <c r="F9" i="1"/>
  <c r="G9" i="1" s="1"/>
  <c r="H9" i="1" s="1"/>
  <c r="E9" i="1"/>
  <c r="I9" i="1" l="1"/>
  <c r="I8" i="1"/>
  <c r="I15" i="1"/>
  <c r="I11" i="1"/>
  <c r="D14" i="1"/>
  <c r="E14" i="1" s="1"/>
  <c r="F14" i="1" s="1"/>
  <c r="G14" i="1" s="1"/>
  <c r="H14" i="1" s="1"/>
  <c r="I14" i="1" s="1"/>
  <c r="D16" i="1"/>
  <c r="E16" i="1" s="1"/>
  <c r="F16" i="1" s="1"/>
  <c r="G16" i="1" s="1"/>
  <c r="H16" i="1" s="1"/>
  <c r="I16" i="1" s="1"/>
  <c r="E17" i="1"/>
  <c r="F17" i="1" s="1"/>
  <c r="G17" i="1" s="1"/>
  <c r="H17" i="1" s="1"/>
  <c r="I17" i="1" s="1"/>
  <c r="E26" i="1"/>
  <c r="F26" i="1" s="1"/>
  <c r="G26" i="1" s="1"/>
  <c r="H26" i="1" s="1"/>
  <c r="I26" i="1" s="1"/>
  <c r="E13" i="1"/>
  <c r="F13" i="1" s="1"/>
  <c r="G13" i="1" s="1"/>
  <c r="H13" i="1" s="1"/>
  <c r="I13" i="1" s="1"/>
  <c r="B22" i="1"/>
  <c r="D22" i="1"/>
  <c r="B21" i="1"/>
  <c r="E25" i="1"/>
  <c r="F25" i="1" s="1"/>
  <c r="D12" i="1"/>
  <c r="E12" i="1" s="1"/>
  <c r="F12" i="1" s="1"/>
  <c r="G12" i="1" s="1"/>
  <c r="H12" i="1" s="1"/>
  <c r="I12" i="1" s="1"/>
  <c r="E28" i="1"/>
  <c r="F28" i="1" s="1"/>
  <c r="G28" i="1" s="1"/>
  <c r="H28" i="1" s="1"/>
  <c r="I28" i="1" s="1"/>
  <c r="E29" i="1"/>
  <c r="F29" i="1" s="1"/>
  <c r="E30" i="1"/>
  <c r="F30" i="1" s="1"/>
  <c r="G30" i="1" s="1"/>
  <c r="H30" i="1" s="1"/>
  <c r="I30" i="1" s="1"/>
  <c r="E31" i="1"/>
  <c r="F31" i="1" s="1"/>
  <c r="E32" i="1"/>
  <c r="F32" i="1" s="1"/>
  <c r="G32" i="1" s="1"/>
  <c r="H32" i="1" s="1"/>
  <c r="I32" i="1" s="1"/>
  <c r="B20" i="1"/>
  <c r="B19" i="1"/>
  <c r="D20" i="1"/>
  <c r="F36" i="1"/>
  <c r="G36" i="1" s="1"/>
  <c r="H36" i="1" s="1"/>
  <c r="I36" i="1" s="1"/>
  <c r="D36" i="1"/>
  <c r="E36" i="1" s="1"/>
  <c r="B36" i="1"/>
  <c r="E104" i="1"/>
  <c r="F104" i="1" s="1"/>
  <c r="G104" i="1" s="1"/>
  <c r="H104" i="1" s="1"/>
  <c r="E92" i="1"/>
  <c r="F92" i="1" s="1"/>
  <c r="G92" i="1" s="1"/>
  <c r="H92" i="1" s="1"/>
  <c r="I92" i="1" s="1"/>
  <c r="E67" i="1"/>
  <c r="F67" i="1" s="1"/>
  <c r="G67" i="1" s="1"/>
  <c r="E76" i="1"/>
  <c r="F76" i="1" s="1"/>
  <c r="E62" i="1"/>
  <c r="E58" i="1"/>
  <c r="E66" i="1"/>
  <c r="F66" i="1" s="1"/>
  <c r="G66" i="1" s="1"/>
  <c r="H66" i="1" s="1"/>
  <c r="I66" i="1" s="1"/>
  <c r="E44" i="1"/>
  <c r="F44" i="1" s="1"/>
  <c r="G44" i="1" s="1"/>
  <c r="H44" i="1" s="1"/>
  <c r="E42" i="1"/>
  <c r="F42" i="1" s="1"/>
  <c r="E34" i="1"/>
  <c r="F34" i="1" s="1"/>
  <c r="G34" i="1" s="1"/>
  <c r="H34" i="1" s="1"/>
  <c r="I34" i="1" s="1"/>
  <c r="E38" i="1"/>
  <c r="F38" i="1" s="1"/>
  <c r="G38" i="1" s="1"/>
  <c r="D34" i="1"/>
  <c r="D40" i="1"/>
  <c r="E40" i="1" s="1"/>
  <c r="F40" i="1" s="1"/>
  <c r="G40" i="1" s="1"/>
  <c r="H40" i="1" s="1"/>
  <c r="I40" i="1" s="1"/>
  <c r="B40" i="1"/>
  <c r="E18" i="1"/>
  <c r="F18" i="1" s="1"/>
  <c r="G18" i="1" s="1"/>
  <c r="H18" i="1" s="1"/>
  <c r="I18" i="1" s="1"/>
  <c r="B23" i="1"/>
  <c r="E51" i="1"/>
  <c r="F51" i="1" s="1"/>
  <c r="G51" i="1" s="1"/>
  <c r="H51" i="1" s="1"/>
  <c r="I51" i="1" s="1"/>
  <c r="D23" i="1"/>
  <c r="E23" i="1" s="1"/>
  <c r="F23" i="1" s="1"/>
  <c r="G23" i="1" s="1"/>
  <c r="H23" i="1" s="1"/>
  <c r="I23" i="1" s="1"/>
  <c r="D39" i="1"/>
  <c r="E39" i="1" s="1"/>
  <c r="B39" i="1"/>
  <c r="F39" i="1"/>
  <c r="G39" i="1" s="1"/>
  <c r="H39" i="1" s="1"/>
  <c r="I39" i="1" s="1"/>
  <c r="E33" i="1"/>
  <c r="F33" i="1" s="1"/>
  <c r="B45" i="1"/>
  <c r="H38" i="1"/>
  <c r="I38" i="1" s="1"/>
  <c r="D45" i="1"/>
  <c r="D43" i="1" s="1"/>
  <c r="B46" i="1"/>
  <c r="B49" i="1"/>
  <c r="E49" i="1"/>
  <c r="F49" i="1" s="1"/>
  <c r="G49" i="1" s="1"/>
  <c r="H49" i="1" s="1"/>
  <c r="I49" i="1" s="1"/>
  <c r="D49" i="1"/>
  <c r="B55" i="1"/>
  <c r="E55" i="1"/>
  <c r="F55" i="1" s="1"/>
  <c r="G55" i="1" s="1"/>
  <c r="H55" i="1" s="1"/>
  <c r="I55" i="1" s="1"/>
  <c r="D55" i="1"/>
  <c r="E59" i="1"/>
  <c r="F59" i="1" s="1"/>
  <c r="D46" i="1"/>
  <c r="F46" i="1"/>
  <c r="E46" i="1"/>
  <c r="E53" i="1"/>
  <c r="F53" i="1" s="1"/>
  <c r="B53" i="1"/>
  <c r="G53" i="1"/>
  <c r="H53" i="1" s="1"/>
  <c r="I53" i="1" s="1"/>
  <c r="D53" i="1"/>
  <c r="D35" i="1"/>
  <c r="G46" i="1"/>
  <c r="H46" i="1" s="1"/>
  <c r="I46" i="1" s="1"/>
  <c r="D50" i="1"/>
  <c r="E50" i="1" s="1"/>
  <c r="F50" i="1" s="1"/>
  <c r="G50" i="1" s="1"/>
  <c r="H50" i="1" s="1"/>
  <c r="I50" i="1" s="1"/>
  <c r="B24" i="1"/>
  <c r="G25" i="1"/>
  <c r="H25" i="1" s="1"/>
  <c r="I25" i="1" s="1"/>
  <c r="G27" i="1"/>
  <c r="H27" i="1" s="1"/>
  <c r="I27" i="1" s="1"/>
  <c r="G29" i="1"/>
  <c r="H29" i="1" s="1"/>
  <c r="I29" i="1" s="1"/>
  <c r="G31" i="1"/>
  <c r="H31" i="1" s="1"/>
  <c r="I31" i="1" s="1"/>
  <c r="G33" i="1"/>
  <c r="H33" i="1" s="1"/>
  <c r="I33" i="1" s="1"/>
  <c r="E35" i="1"/>
  <c r="F35" i="1" s="1"/>
  <c r="G35" i="1" s="1"/>
  <c r="H35" i="1" s="1"/>
  <c r="I35" i="1" s="1"/>
  <c r="D37" i="1"/>
  <c r="E37" i="1" s="1"/>
  <c r="F37" i="1" s="1"/>
  <c r="G37" i="1" s="1"/>
  <c r="H37" i="1" s="1"/>
  <c r="I37" i="1" s="1"/>
  <c r="G42" i="1"/>
  <c r="H42" i="1" s="1"/>
  <c r="I42" i="1" s="1"/>
  <c r="I44" i="1"/>
  <c r="E48" i="1"/>
  <c r="F48" i="1" s="1"/>
  <c r="G48" i="1" s="1"/>
  <c r="H48" i="1" s="1"/>
  <c r="I48" i="1" s="1"/>
  <c r="B47" i="1"/>
  <c r="B48" i="1"/>
  <c r="B65" i="1"/>
  <c r="D65" i="1"/>
  <c r="E65" i="1" s="1"/>
  <c r="F65" i="1" s="1"/>
  <c r="G65" i="1" s="1"/>
  <c r="H65" i="1" s="1"/>
  <c r="I65" i="1" s="1"/>
  <c r="B61" i="1"/>
  <c r="D61" i="1"/>
  <c r="E61" i="1"/>
  <c r="F61" i="1" s="1"/>
  <c r="G61" i="1" s="1"/>
  <c r="H61" i="1" s="1"/>
  <c r="I61" i="1" s="1"/>
  <c r="E68" i="1"/>
  <c r="D41" i="1"/>
  <c r="E41" i="1" s="1"/>
  <c r="F41" i="1" s="1"/>
  <c r="G41" i="1" s="1"/>
  <c r="H41" i="1" s="1"/>
  <c r="I41" i="1" s="1"/>
  <c r="E52" i="1"/>
  <c r="F52" i="1" s="1"/>
  <c r="G52" i="1" s="1"/>
  <c r="H52" i="1" s="1"/>
  <c r="I52" i="1"/>
  <c r="B57" i="1"/>
  <c r="D57" i="1"/>
  <c r="E57" i="1" s="1"/>
  <c r="F57" i="1" s="1"/>
  <c r="G57" i="1" s="1"/>
  <c r="H57" i="1" s="1"/>
  <c r="I57" i="1" s="1"/>
  <c r="E60" i="1"/>
  <c r="E64" i="1"/>
  <c r="F64" i="1" s="1"/>
  <c r="G64" i="1" s="1"/>
  <c r="H64" i="1" s="1"/>
  <c r="I64" i="1" s="1"/>
  <c r="D56" i="1"/>
  <c r="E56" i="1" s="1"/>
  <c r="F56" i="1" s="1"/>
  <c r="G56" i="1" s="1"/>
  <c r="H56" i="1" s="1"/>
  <c r="I56" i="1" s="1"/>
  <c r="B56" i="1"/>
  <c r="B67" i="1"/>
  <c r="E77" i="1"/>
  <c r="B63" i="1"/>
  <c r="E75" i="1"/>
  <c r="F75" i="1" s="1"/>
  <c r="G75" i="1" s="1"/>
  <c r="H75" i="1" s="1"/>
  <c r="I75" i="1" s="1"/>
  <c r="G59" i="1"/>
  <c r="H59" i="1" s="1"/>
  <c r="I59" i="1" s="1"/>
  <c r="B59" i="1"/>
  <c r="E63" i="1"/>
  <c r="F63" i="1" s="1"/>
  <c r="G63" i="1" s="1"/>
  <c r="H63" i="1" s="1"/>
  <c r="I63" i="1" s="1"/>
  <c r="H67" i="1"/>
  <c r="I67" i="1" s="1"/>
  <c r="B78" i="1"/>
  <c r="D78" i="1"/>
  <c r="E78" i="1" s="1"/>
  <c r="F78" i="1" s="1"/>
  <c r="G78" i="1" s="1"/>
  <c r="H78" i="1" s="1"/>
  <c r="I78" i="1" s="1"/>
  <c r="D73" i="1"/>
  <c r="E79" i="1"/>
  <c r="F79" i="1" s="1"/>
  <c r="G79" i="1" s="1"/>
  <c r="H79" i="1" s="1"/>
  <c r="I79" i="1" s="1"/>
  <c r="F72" i="1"/>
  <c r="G72" i="1" s="1"/>
  <c r="H72" i="1" s="1"/>
  <c r="I72" i="1" s="1"/>
  <c r="B72" i="1"/>
  <c r="E72" i="1"/>
  <c r="E74" i="1"/>
  <c r="F74" i="1" s="1"/>
  <c r="G74" i="1" s="1"/>
  <c r="H74" i="1" s="1"/>
  <c r="I74" i="1" s="1"/>
  <c r="F58" i="1"/>
  <c r="G58" i="1" s="1"/>
  <c r="H58" i="1" s="1"/>
  <c r="I58" i="1" s="1"/>
  <c r="F60" i="1"/>
  <c r="G60" i="1" s="1"/>
  <c r="H60" i="1" s="1"/>
  <c r="I60" i="1" s="1"/>
  <c r="F62" i="1"/>
  <c r="G62" i="1" s="1"/>
  <c r="H62" i="1" s="1"/>
  <c r="I62" i="1" s="1"/>
  <c r="I68" i="1"/>
  <c r="F68" i="1"/>
  <c r="G68" i="1" s="1"/>
  <c r="H68" i="1" s="1"/>
  <c r="E71" i="1"/>
  <c r="F71" i="1" s="1"/>
  <c r="G71" i="1" s="1"/>
  <c r="H71" i="1" s="1"/>
  <c r="B71" i="1"/>
  <c r="B76" i="1"/>
  <c r="G76" i="1"/>
  <c r="H76" i="1" s="1"/>
  <c r="I76" i="1" s="1"/>
  <c r="E91" i="1"/>
  <c r="F91" i="1" s="1"/>
  <c r="D96" i="1"/>
  <c r="E96" i="1" s="1"/>
  <c r="F96" i="1" s="1"/>
  <c r="G96" i="1" s="1"/>
  <c r="H96" i="1" s="1"/>
  <c r="I96" i="1" s="1"/>
  <c r="B96" i="1"/>
  <c r="B83" i="1"/>
  <c r="B82" i="1"/>
  <c r="D83" i="1"/>
  <c r="B80" i="1"/>
  <c r="G80" i="1"/>
  <c r="H80" i="1" s="1"/>
  <c r="I80" i="1" s="1"/>
  <c r="E81" i="1"/>
  <c r="F81" i="1" s="1"/>
  <c r="G81" i="1" s="1"/>
  <c r="H81" i="1" s="1"/>
  <c r="I81" i="1" s="1"/>
  <c r="E84" i="1"/>
  <c r="F84" i="1" s="1"/>
  <c r="G84" i="1" s="1"/>
  <c r="H84" i="1" s="1"/>
  <c r="I84" i="1" s="1"/>
  <c r="B85" i="1"/>
  <c r="F85" i="1"/>
  <c r="G85" i="1" s="1"/>
  <c r="H85" i="1" s="1"/>
  <c r="I85" i="1" s="1"/>
  <c r="D85" i="1"/>
  <c r="E85" i="1" s="1"/>
  <c r="E69" i="1"/>
  <c r="F69" i="1" s="1"/>
  <c r="G69" i="1" s="1"/>
  <c r="H69" i="1" s="1"/>
  <c r="I69" i="1" s="1"/>
  <c r="B69" i="1"/>
  <c r="E70" i="1"/>
  <c r="F70" i="1" s="1"/>
  <c r="G70" i="1" s="1"/>
  <c r="H70" i="1" s="1"/>
  <c r="I70" i="1" s="1"/>
  <c r="I71" i="1"/>
  <c r="B74" i="1"/>
  <c r="B73" i="1"/>
  <c r="D80" i="1"/>
  <c r="E80" i="1" s="1"/>
  <c r="F80" i="1" s="1"/>
  <c r="E88" i="1"/>
  <c r="F88" i="1" s="1"/>
  <c r="B88" i="1"/>
  <c r="G88" i="1"/>
  <c r="H88" i="1" s="1"/>
  <c r="I88" i="1" s="1"/>
  <c r="D88" i="1"/>
  <c r="E86" i="1"/>
  <c r="F86" i="1" s="1"/>
  <c r="G86" i="1" s="1"/>
  <c r="B87" i="1"/>
  <c r="F87" i="1"/>
  <c r="G87" i="1" s="1"/>
  <c r="H87" i="1" s="1"/>
  <c r="I87" i="1" s="1"/>
  <c r="D87" i="1"/>
  <c r="E87" i="1" s="1"/>
  <c r="H86" i="1"/>
  <c r="I86" i="1" s="1"/>
  <c r="E97" i="1"/>
  <c r="F97" i="1" s="1"/>
  <c r="B97" i="1"/>
  <c r="D97" i="1"/>
  <c r="E100" i="1"/>
  <c r="F100" i="1" s="1"/>
  <c r="G100" i="1" s="1"/>
  <c r="H100" i="1" s="1"/>
  <c r="G97" i="1"/>
  <c r="H97" i="1" s="1"/>
  <c r="I97" i="1" s="1"/>
  <c r="F77" i="1"/>
  <c r="G77" i="1" s="1"/>
  <c r="H77" i="1" s="1"/>
  <c r="I77" i="1" s="1"/>
  <c r="D90" i="1"/>
  <c r="D89" i="1" s="1"/>
  <c r="B93" i="1"/>
  <c r="E102" i="1"/>
  <c r="F102" i="1" s="1"/>
  <c r="G102" i="1" s="1"/>
  <c r="H102" i="1" s="1"/>
  <c r="I102" i="1" s="1"/>
  <c r="D94" i="1"/>
  <c r="E94" i="1" s="1"/>
  <c r="B94" i="1"/>
  <c r="F94" i="1"/>
  <c r="G94" i="1" s="1"/>
  <c r="H94" i="1" s="1"/>
  <c r="I94" i="1" s="1"/>
  <c r="B99" i="1"/>
  <c r="D99" i="1"/>
  <c r="E99" i="1" s="1"/>
  <c r="F99" i="1" s="1"/>
  <c r="G99" i="1" s="1"/>
  <c r="H99" i="1" s="1"/>
  <c r="I99" i="1" s="1"/>
  <c r="D107" i="1"/>
  <c r="E107" i="1" s="1"/>
  <c r="F107" i="1" s="1"/>
  <c r="G107" i="1" s="1"/>
  <c r="H107" i="1" s="1"/>
  <c r="I107" i="1" s="1"/>
  <c r="B107" i="1"/>
  <c r="G101" i="1"/>
  <c r="H101" i="1" s="1"/>
  <c r="I101" i="1" s="1"/>
  <c r="E101" i="1"/>
  <c r="F101" i="1"/>
  <c r="F103" i="1"/>
  <c r="G103" i="1" s="1"/>
  <c r="E103" i="1"/>
  <c r="D103" i="1"/>
  <c r="I103" i="1"/>
  <c r="B103" i="1"/>
  <c r="H103" i="1"/>
  <c r="E95" i="1"/>
  <c r="B98" i="1"/>
  <c r="D98" i="1"/>
  <c r="E98" i="1" s="1"/>
  <c r="F98" i="1" s="1"/>
  <c r="G98" i="1" s="1"/>
  <c r="H98" i="1" s="1"/>
  <c r="I98" i="1" s="1"/>
  <c r="G91" i="1"/>
  <c r="H91" i="1" s="1"/>
  <c r="I91" i="1" s="1"/>
  <c r="F95" i="1"/>
  <c r="G95" i="1" s="1"/>
  <c r="H95" i="1" s="1"/>
  <c r="I95" i="1" s="1"/>
  <c r="E105" i="1"/>
  <c r="F105" i="1" s="1"/>
  <c r="G105" i="1" s="1"/>
  <c r="H105" i="1" s="1"/>
  <c r="I105" i="1" s="1"/>
  <c r="D105" i="1"/>
  <c r="D106" i="1"/>
  <c r="E106" i="1" s="1"/>
  <c r="F106" i="1" s="1"/>
  <c r="G106" i="1" s="1"/>
  <c r="H106" i="1" s="1"/>
  <c r="I106" i="1" s="1"/>
  <c r="B110" i="1"/>
  <c r="B109" i="1"/>
  <c r="E110" i="1"/>
  <c r="F110" i="1" s="1"/>
  <c r="G110" i="1" s="1"/>
  <c r="H110" i="1" s="1"/>
  <c r="I110" i="1" s="1"/>
  <c r="D110" i="1"/>
  <c r="E112" i="1"/>
  <c r="F112" i="1" s="1"/>
  <c r="E117" i="1"/>
  <c r="E113" i="1"/>
  <c r="D108" i="1"/>
  <c r="E108" i="1" s="1"/>
  <c r="F108" i="1" s="1"/>
  <c r="G108" i="1" s="1"/>
  <c r="H108" i="1" s="1"/>
  <c r="I108" i="1" s="1"/>
  <c r="I100" i="1"/>
  <c r="I104" i="1"/>
  <c r="E119" i="1"/>
  <c r="F119" i="1" s="1"/>
  <c r="G119" i="1" s="1"/>
  <c r="B114" i="1"/>
  <c r="G114" i="1"/>
  <c r="H114" i="1" s="1"/>
  <c r="I114" i="1" s="1"/>
  <c r="D114" i="1"/>
  <c r="E114" i="1"/>
  <c r="F114" i="1" s="1"/>
  <c r="B112" i="1"/>
  <c r="G112" i="1"/>
  <c r="H112" i="1" s="1"/>
  <c r="I112" i="1" s="1"/>
  <c r="B115" i="1"/>
  <c r="F115" i="1"/>
  <c r="G115" i="1" s="1"/>
  <c r="H115" i="1" s="1"/>
  <c r="I115" i="1" s="1"/>
  <c r="B118" i="1"/>
  <c r="B121" i="1"/>
  <c r="D115" i="1"/>
  <c r="E115" i="1" s="1"/>
  <c r="D118" i="1"/>
  <c r="E118" i="1" s="1"/>
  <c r="F118" i="1" s="1"/>
  <c r="G118" i="1" s="1"/>
  <c r="H118" i="1" s="1"/>
  <c r="I118" i="1" s="1"/>
  <c r="G131" i="1"/>
  <c r="H131" i="1" s="1"/>
  <c r="I131" i="1" s="1"/>
  <c r="F131" i="1"/>
  <c r="D131" i="1"/>
  <c r="B131" i="1"/>
  <c r="E131" i="1"/>
  <c r="D121" i="1"/>
  <c r="E121" i="1" s="1"/>
  <c r="F121" i="1" s="1"/>
  <c r="G121" i="1" s="1"/>
  <c r="H121" i="1" s="1"/>
  <c r="I121" i="1" s="1"/>
  <c r="E111" i="1"/>
  <c r="F111" i="1" s="1"/>
  <c r="G111" i="1" s="1"/>
  <c r="H111" i="1" s="1"/>
  <c r="I111" i="1" s="1"/>
  <c r="B122" i="1"/>
  <c r="E122" i="1"/>
  <c r="F122" i="1" s="1"/>
  <c r="G122" i="1" s="1"/>
  <c r="H122" i="1" s="1"/>
  <c r="I122" i="1" s="1"/>
  <c r="D127" i="1"/>
  <c r="B127" i="1"/>
  <c r="E127" i="1"/>
  <c r="F127" i="1" s="1"/>
  <c r="G127" i="1" s="1"/>
  <c r="H127" i="1" s="1"/>
  <c r="I127" i="1" s="1"/>
  <c r="D122" i="1"/>
  <c r="B120" i="1"/>
  <c r="B124" i="1"/>
  <c r="F124" i="1"/>
  <c r="G124" i="1" s="1"/>
  <c r="H124" i="1" s="1"/>
  <c r="I124" i="1" s="1"/>
  <c r="E124" i="1"/>
  <c r="D120" i="1"/>
  <c r="E120" i="1" s="1"/>
  <c r="F120" i="1" s="1"/>
  <c r="G120" i="1" s="1"/>
  <c r="H120" i="1" s="1"/>
  <c r="I120" i="1" s="1"/>
  <c r="D123" i="1"/>
  <c r="B123" i="1"/>
  <c r="D124" i="1"/>
  <c r="E123" i="1"/>
  <c r="F123" i="1" s="1"/>
  <c r="F129" i="1"/>
  <c r="G129" i="1" s="1"/>
  <c r="H129" i="1" s="1"/>
  <c r="I129" i="1" s="1"/>
  <c r="D129" i="1"/>
  <c r="E129" i="1" s="1"/>
  <c r="B129" i="1"/>
  <c r="F113" i="1"/>
  <c r="G113" i="1" s="1"/>
  <c r="H113" i="1" s="1"/>
  <c r="I113" i="1" s="1"/>
  <c r="E116" i="1"/>
  <c r="F116" i="1" s="1"/>
  <c r="G116" i="1" s="1"/>
  <c r="H116" i="1" s="1"/>
  <c r="I116" i="1" s="1"/>
  <c r="D116" i="1"/>
  <c r="F117" i="1"/>
  <c r="G117" i="1" s="1"/>
  <c r="H117" i="1" s="1"/>
  <c r="I117" i="1" s="1"/>
  <c r="I119" i="1"/>
  <c r="H119" i="1"/>
  <c r="G123" i="1"/>
  <c r="H123" i="1" s="1"/>
  <c r="I123" i="1" s="1"/>
  <c r="F125" i="1"/>
  <c r="G125" i="1" s="1"/>
  <c r="H125" i="1" s="1"/>
  <c r="I125" i="1" s="1"/>
  <c r="D125" i="1"/>
  <c r="E125" i="1" s="1"/>
  <c r="B125" i="1"/>
  <c r="E126" i="1"/>
  <c r="E128" i="1"/>
  <c r="E130" i="1"/>
  <c r="E132" i="1"/>
  <c r="F132" i="1" s="1"/>
  <c r="G132" i="1" s="1"/>
  <c r="H132" i="1" s="1"/>
  <c r="I132" i="1" s="1"/>
  <c r="F126" i="1"/>
  <c r="G126" i="1" s="1"/>
  <c r="F128" i="1"/>
  <c r="G128" i="1" s="1"/>
  <c r="H128" i="1" s="1"/>
  <c r="I128" i="1" s="1"/>
  <c r="F130" i="1"/>
  <c r="G130" i="1" s="1"/>
  <c r="H130" i="1" s="1"/>
  <c r="I130" i="1" s="1"/>
  <c r="H126" i="1"/>
  <c r="I126" i="1" s="1"/>
  <c r="B126" i="1"/>
  <c r="B128" i="1"/>
  <c r="B130" i="1"/>
  <c r="B132" i="1"/>
  <c r="E83" i="1" l="1"/>
  <c r="F83" i="1" s="1"/>
  <c r="G83" i="1" s="1"/>
  <c r="H83" i="1" s="1"/>
  <c r="I83" i="1" s="1"/>
  <c r="J83" i="1" s="1"/>
  <c r="D82" i="1"/>
  <c r="D93" i="1"/>
  <c r="E90" i="1"/>
  <c r="F90" i="1" s="1"/>
  <c r="G90" i="1" s="1"/>
  <c r="H90" i="1" s="1"/>
  <c r="I90" i="1" s="1"/>
  <c r="J90" i="1" s="1"/>
  <c r="E45" i="1"/>
  <c r="F45" i="1" s="1"/>
  <c r="G45" i="1" s="1"/>
  <c r="H45" i="1" s="1"/>
  <c r="I45" i="1" s="1"/>
  <c r="J45" i="1" s="1"/>
  <c r="D47" i="1"/>
  <c r="D19" i="1"/>
  <c r="E20" i="1"/>
  <c r="F20" i="1" s="1"/>
  <c r="G20" i="1" s="1"/>
  <c r="H20" i="1" s="1"/>
  <c r="I20" i="1" s="1"/>
  <c r="J20" i="1" s="1"/>
  <c r="D54" i="1"/>
  <c r="D24" i="1"/>
  <c r="D10" i="1"/>
  <c r="D109" i="1"/>
  <c r="J8" i="1"/>
  <c r="J129" i="1" s="1"/>
  <c r="J9" i="1"/>
  <c r="D21" i="1"/>
  <c r="E22" i="1"/>
  <c r="F22" i="1" s="1"/>
  <c r="G22" i="1" s="1"/>
  <c r="H22" i="1" s="1"/>
  <c r="I22" i="1" s="1"/>
  <c r="J22" i="1" s="1"/>
  <c r="J55" i="1" l="1"/>
  <c r="J26" i="1"/>
  <c r="J15" i="1"/>
  <c r="J37" i="1"/>
  <c r="J81" i="1"/>
  <c r="J14" i="1"/>
  <c r="J17" i="1"/>
  <c r="J67" i="1"/>
  <c r="J114" i="1"/>
  <c r="J69" i="1"/>
  <c r="J48" i="1"/>
  <c r="J76" i="1"/>
  <c r="J110" i="1"/>
  <c r="J99" i="1"/>
  <c r="J106" i="1"/>
  <c r="J119" i="1"/>
  <c r="J39" i="1"/>
  <c r="J12" i="1"/>
  <c r="J100" i="1"/>
  <c r="J23" i="1"/>
  <c r="J71" i="1"/>
  <c r="J56" i="1"/>
  <c r="J80" i="1"/>
  <c r="J115" i="1"/>
  <c r="J95" i="1"/>
  <c r="J118" i="1"/>
  <c r="J92" i="1"/>
  <c r="J32" i="1"/>
  <c r="K32" i="1" s="1"/>
  <c r="J51" i="1"/>
  <c r="J64" i="1"/>
  <c r="J53" i="1"/>
  <c r="K53" i="1" s="1"/>
  <c r="J111" i="1"/>
  <c r="J65" i="1"/>
  <c r="J16" i="1"/>
  <c r="J63" i="1"/>
  <c r="K63" i="1" s="1"/>
  <c r="J70" i="1"/>
  <c r="K70" i="1" s="1"/>
  <c r="J120" i="1"/>
  <c r="K120" i="1" s="1"/>
  <c r="J121" i="1"/>
  <c r="J117" i="1"/>
  <c r="K117" i="1" s="1"/>
  <c r="K9" i="1"/>
  <c r="K8" i="1"/>
  <c r="K129" i="1" s="1"/>
  <c r="J27" i="1"/>
  <c r="K27" i="1" s="1"/>
  <c r="J36" i="1"/>
  <c r="K36" i="1" s="1"/>
  <c r="J35" i="1"/>
  <c r="K35" i="1" s="1"/>
  <c r="J60" i="1"/>
  <c r="K60" i="1" s="1"/>
  <c r="J52" i="1"/>
  <c r="K52" i="1" s="1"/>
  <c r="J104" i="1"/>
  <c r="K104" i="1" s="1"/>
  <c r="J77" i="1"/>
  <c r="K77" i="1" s="1"/>
  <c r="J72" i="1"/>
  <c r="K72" i="1" s="1"/>
  <c r="J127" i="1"/>
  <c r="K127" i="1" s="1"/>
  <c r="J96" i="1"/>
  <c r="K96" i="1" s="1"/>
  <c r="J85" i="1"/>
  <c r="K85" i="1" s="1"/>
  <c r="J126" i="1"/>
  <c r="K126" i="1" s="1"/>
  <c r="K83" i="1"/>
  <c r="J86" i="1"/>
  <c r="K86" i="1" s="1"/>
  <c r="J130" i="1"/>
  <c r="K130" i="1" s="1"/>
  <c r="J97" i="1"/>
  <c r="K97" i="1" s="1"/>
  <c r="J107" i="1"/>
  <c r="K107" i="1" s="1"/>
  <c r="J108" i="1"/>
  <c r="K108" i="1" s="1"/>
  <c r="K45" i="1"/>
  <c r="J44" i="1"/>
  <c r="K44" i="1" s="1"/>
  <c r="J31" i="1"/>
  <c r="K31" i="1" s="1"/>
  <c r="J38" i="1"/>
  <c r="K38" i="1" s="1"/>
  <c r="J33" i="1"/>
  <c r="K33" i="1" s="1"/>
  <c r="J113" i="1"/>
  <c r="K113" i="1" s="1"/>
  <c r="J57" i="1"/>
  <c r="K57" i="1" s="1"/>
  <c r="J40" i="1"/>
  <c r="K40" i="1" s="1"/>
  <c r="J88" i="1"/>
  <c r="K88" i="1" s="1"/>
  <c r="J116" i="1"/>
  <c r="K116" i="1" s="1"/>
  <c r="J124" i="1"/>
  <c r="K124" i="1" s="1"/>
  <c r="J105" i="1"/>
  <c r="K105" i="1" s="1"/>
  <c r="J132" i="1"/>
  <c r="K132" i="1" s="1"/>
  <c r="J49" i="1"/>
  <c r="K49" i="1" s="1"/>
  <c r="J18" i="1"/>
  <c r="K18" i="1" s="1"/>
  <c r="J79" i="1"/>
  <c r="K79" i="1" s="1"/>
  <c r="J103" i="1"/>
  <c r="K103" i="1" s="1"/>
  <c r="J25" i="1"/>
  <c r="K25" i="1" s="1"/>
  <c r="J13" i="1"/>
  <c r="K13" i="1" s="1"/>
  <c r="J28" i="1"/>
  <c r="K28" i="1" s="1"/>
  <c r="J29" i="1"/>
  <c r="K29" i="1" s="1"/>
  <c r="J41" i="1"/>
  <c r="K41" i="1" s="1"/>
  <c r="J42" i="1"/>
  <c r="K42" i="1" s="1"/>
  <c r="J46" i="1"/>
  <c r="K46" i="1" s="1"/>
  <c r="J58" i="1"/>
  <c r="K58" i="1" s="1"/>
  <c r="J78" i="1"/>
  <c r="K78" i="1" s="1"/>
  <c r="J75" i="1"/>
  <c r="K75" i="1" s="1"/>
  <c r="J61" i="1"/>
  <c r="K61" i="1" s="1"/>
  <c r="J122" i="1"/>
  <c r="K122" i="1" s="1"/>
  <c r="J94" i="1"/>
  <c r="K94" i="1" s="1"/>
  <c r="J131" i="1"/>
  <c r="K131" i="1" s="1"/>
  <c r="J123" i="1"/>
  <c r="K123" i="1" s="1"/>
  <c r="J59" i="1"/>
  <c r="K59" i="1" s="1"/>
  <c r="J112" i="1"/>
  <c r="K112" i="1" s="1"/>
  <c r="J11" i="1"/>
  <c r="K11" i="1" s="1"/>
  <c r="J34" i="1"/>
  <c r="K34" i="1" s="1"/>
  <c r="J91" i="1"/>
  <c r="K91" i="1" s="1"/>
  <c r="J30" i="1"/>
  <c r="K30" i="1" s="1"/>
  <c r="J66" i="1"/>
  <c r="K66" i="1" s="1"/>
  <c r="J62" i="1"/>
  <c r="K62" i="1" s="1"/>
  <c r="J102" i="1"/>
  <c r="K102" i="1" s="1"/>
  <c r="J50" i="1"/>
  <c r="K50" i="1" s="1"/>
  <c r="J68" i="1"/>
  <c r="K68" i="1" s="1"/>
  <c r="J74" i="1"/>
  <c r="K74" i="1" s="1"/>
  <c r="J84" i="1"/>
  <c r="K84" i="1" s="1"/>
  <c r="J128" i="1"/>
  <c r="K128" i="1" s="1"/>
  <c r="J98" i="1"/>
  <c r="K98" i="1" s="1"/>
  <c r="J87" i="1"/>
  <c r="K87" i="1" s="1"/>
  <c r="J101" i="1"/>
  <c r="K101" i="1" s="1"/>
  <c r="J125" i="1"/>
  <c r="K125" i="1" s="1"/>
  <c r="K71" i="1" l="1"/>
  <c r="K99" i="1"/>
  <c r="K14" i="1"/>
  <c r="K92" i="1"/>
  <c r="K23" i="1"/>
  <c r="K110" i="1"/>
  <c r="K81" i="1"/>
  <c r="K16" i="1"/>
  <c r="K22" i="1"/>
  <c r="K100" i="1"/>
  <c r="K76" i="1"/>
  <c r="K37" i="1"/>
  <c r="K65" i="1"/>
  <c r="K118" i="1"/>
  <c r="K12" i="1"/>
  <c r="L12" i="1" s="1"/>
  <c r="K48" i="1"/>
  <c r="K15" i="1"/>
  <c r="L29" i="1"/>
  <c r="L9" i="1"/>
  <c r="L8" i="1"/>
  <c r="L129" i="1" s="1"/>
  <c r="K111" i="1"/>
  <c r="L111" i="1" s="1"/>
  <c r="K95" i="1"/>
  <c r="L95" i="1" s="1"/>
  <c r="K39" i="1"/>
  <c r="L39" i="1" s="1"/>
  <c r="K69" i="1"/>
  <c r="L69" i="1" s="1"/>
  <c r="K26" i="1"/>
  <c r="L26" i="1" s="1"/>
  <c r="L61" i="1"/>
  <c r="L28" i="1"/>
  <c r="L105" i="1"/>
  <c r="L38" i="1"/>
  <c r="L86" i="1"/>
  <c r="L104" i="1"/>
  <c r="K115" i="1"/>
  <c r="L115" i="1" s="1"/>
  <c r="K119" i="1"/>
  <c r="L119" i="1" s="1"/>
  <c r="K114" i="1"/>
  <c r="L114" i="1" s="1"/>
  <c r="K55" i="1"/>
  <c r="L55" i="1" s="1"/>
  <c r="L74" i="1"/>
  <c r="L68" i="1"/>
  <c r="L13" i="1"/>
  <c r="L124" i="1"/>
  <c r="L31" i="1"/>
  <c r="L83" i="1"/>
  <c r="L52" i="1"/>
  <c r="K121" i="1"/>
  <c r="L121" i="1" s="1"/>
  <c r="K64" i="1"/>
  <c r="K80" i="1"/>
  <c r="K90" i="1"/>
  <c r="L90" i="1" s="1"/>
  <c r="K67" i="1"/>
  <c r="L67" i="1" s="1"/>
  <c r="K20" i="1"/>
  <c r="L20" i="1" s="1"/>
  <c r="L125" i="1"/>
  <c r="L50" i="1"/>
  <c r="L112" i="1"/>
  <c r="L116" i="1"/>
  <c r="L44" i="1"/>
  <c r="L126" i="1"/>
  <c r="L60" i="1"/>
  <c r="L120" i="1"/>
  <c r="K51" i="1"/>
  <c r="L51" i="1" s="1"/>
  <c r="K56" i="1"/>
  <c r="L56" i="1" s="1"/>
  <c r="K106" i="1"/>
  <c r="L106" i="1" s="1"/>
  <c r="K17" i="1"/>
  <c r="L17" i="1" s="1"/>
  <c r="M125" i="1" l="1"/>
  <c r="L25" i="1"/>
  <c r="M25" i="1" s="1"/>
  <c r="L80" i="1"/>
  <c r="M80" i="1" s="1"/>
  <c r="L75" i="1"/>
  <c r="M75" i="1" s="1"/>
  <c r="L53" i="1"/>
  <c r="M53" i="1" s="1"/>
  <c r="L34" i="1"/>
  <c r="M34" i="1" s="1"/>
  <c r="M9" i="1"/>
  <c r="M8" i="1"/>
  <c r="M129" i="1" s="1"/>
  <c r="L84" i="1"/>
  <c r="M84" i="1" s="1"/>
  <c r="L72" i="1"/>
  <c r="M72" i="1" s="1"/>
  <c r="L102" i="1"/>
  <c r="M102" i="1" s="1"/>
  <c r="L107" i="1"/>
  <c r="M107" i="1" s="1"/>
  <c r="L110" i="1"/>
  <c r="M110" i="1" s="1"/>
  <c r="L79" i="1"/>
  <c r="M79" i="1" s="1"/>
  <c r="L32" i="1"/>
  <c r="M32" i="1" s="1"/>
  <c r="M20" i="1"/>
  <c r="M67" i="1"/>
  <c r="M90" i="1"/>
  <c r="M56" i="1"/>
  <c r="L78" i="1"/>
  <c r="M78" i="1" s="1"/>
  <c r="L64" i="1"/>
  <c r="M64" i="1" s="1"/>
  <c r="L11" i="1"/>
  <c r="M11" i="1" s="1"/>
  <c r="L117" i="1"/>
  <c r="M117" i="1" s="1"/>
  <c r="L58" i="1"/>
  <c r="M58" i="1" s="1"/>
  <c r="L77" i="1"/>
  <c r="M77" i="1" s="1"/>
  <c r="L98" i="1"/>
  <c r="M98" i="1" s="1"/>
  <c r="L97" i="1"/>
  <c r="M97" i="1" s="1"/>
  <c r="L37" i="1"/>
  <c r="M37" i="1" s="1"/>
  <c r="L57" i="1"/>
  <c r="M57" i="1" s="1"/>
  <c r="L23" i="1"/>
  <c r="M23" i="1" s="1"/>
  <c r="L46" i="1"/>
  <c r="M46" i="1" s="1"/>
  <c r="L70" i="1"/>
  <c r="M70" i="1" s="1"/>
  <c r="M60" i="1"/>
  <c r="M112" i="1"/>
  <c r="M121" i="1"/>
  <c r="M68" i="1"/>
  <c r="M104" i="1"/>
  <c r="M26" i="1"/>
  <c r="L130" i="1"/>
  <c r="M130" i="1" s="1"/>
  <c r="L101" i="1"/>
  <c r="M101" i="1" s="1"/>
  <c r="L113" i="1"/>
  <c r="M113" i="1" s="1"/>
  <c r="L76" i="1"/>
  <c r="M76" i="1" s="1"/>
  <c r="L18" i="1"/>
  <c r="M18" i="1" s="1"/>
  <c r="L92" i="1"/>
  <c r="M92" i="1" s="1"/>
  <c r="L123" i="1"/>
  <c r="M123" i="1" s="1"/>
  <c r="L35" i="1"/>
  <c r="M35" i="1" s="1"/>
  <c r="M51" i="1"/>
  <c r="M120" i="1"/>
  <c r="M50" i="1"/>
  <c r="M52" i="1"/>
  <c r="M74" i="1"/>
  <c r="M86" i="1"/>
  <c r="M69" i="1"/>
  <c r="L33" i="1"/>
  <c r="M33" i="1" s="1"/>
  <c r="L15" i="1"/>
  <c r="M15" i="1" s="1"/>
  <c r="L49" i="1"/>
  <c r="M49" i="1" s="1"/>
  <c r="L100" i="1"/>
  <c r="M100" i="1" s="1"/>
  <c r="L42" i="1"/>
  <c r="M42" i="1" s="1"/>
  <c r="L63" i="1"/>
  <c r="M63" i="1" s="1"/>
  <c r="L62" i="1"/>
  <c r="M62" i="1" s="1"/>
  <c r="L85" i="1"/>
  <c r="M85" i="1" s="1"/>
  <c r="M83" i="1"/>
  <c r="M55" i="1"/>
  <c r="M38" i="1"/>
  <c r="M39" i="1"/>
  <c r="L132" i="1"/>
  <c r="M132" i="1" s="1"/>
  <c r="L48" i="1"/>
  <c r="M48" i="1" s="1"/>
  <c r="L41" i="1"/>
  <c r="M41" i="1" s="1"/>
  <c r="L22" i="1"/>
  <c r="M22" i="1" s="1"/>
  <c r="L131" i="1"/>
  <c r="M131" i="1" s="1"/>
  <c r="L36" i="1"/>
  <c r="M36" i="1" s="1"/>
  <c r="L59" i="1"/>
  <c r="M59" i="1" s="1"/>
  <c r="L45" i="1"/>
  <c r="M45" i="1" s="1"/>
  <c r="M95" i="1"/>
  <c r="M29" i="1"/>
  <c r="M12" i="1"/>
  <c r="L94" i="1"/>
  <c r="M94" i="1" s="1"/>
  <c r="L16" i="1"/>
  <c r="M16" i="1" s="1"/>
  <c r="L66" i="1"/>
  <c r="M66" i="1" s="1"/>
  <c r="L96" i="1"/>
  <c r="M96" i="1" s="1"/>
  <c r="L14" i="1"/>
  <c r="M14" i="1" s="1"/>
  <c r="L88" i="1"/>
  <c r="M88" i="1" s="1"/>
  <c r="M126" i="1"/>
  <c r="M105" i="1"/>
  <c r="M124" i="1"/>
  <c r="M119" i="1"/>
  <c r="M28" i="1"/>
  <c r="M111" i="1"/>
  <c r="L122" i="1"/>
  <c r="M122" i="1" s="1"/>
  <c r="L118" i="1"/>
  <c r="M118" i="1" s="1"/>
  <c r="L30" i="1"/>
  <c r="M30" i="1" s="1"/>
  <c r="L27" i="1"/>
  <c r="M27" i="1" s="1"/>
  <c r="L87" i="1"/>
  <c r="M87" i="1" s="1"/>
  <c r="L108" i="1"/>
  <c r="M108" i="1" s="1"/>
  <c r="L99" i="1"/>
  <c r="M99" i="1" s="1"/>
  <c r="L103" i="1"/>
  <c r="M103" i="1" s="1"/>
  <c r="M114" i="1"/>
  <c r="M17" i="1"/>
  <c r="M115" i="1"/>
  <c r="M61" i="1"/>
  <c r="L91" i="1"/>
  <c r="M91" i="1" s="1"/>
  <c r="L65" i="1"/>
  <c r="M65" i="1" s="1"/>
  <c r="L128" i="1"/>
  <c r="M128" i="1" s="1"/>
  <c r="L127" i="1"/>
  <c r="M127" i="1" s="1"/>
  <c r="L81" i="1"/>
  <c r="M81" i="1" s="1"/>
  <c r="L40" i="1"/>
  <c r="M40" i="1" s="1"/>
  <c r="L71" i="1"/>
  <c r="M71" i="1" s="1"/>
  <c r="N90" i="1" l="1"/>
  <c r="N14" i="1"/>
  <c r="N67" i="1"/>
  <c r="M106" i="1"/>
  <c r="N106" i="1" s="1"/>
  <c r="N59" i="1"/>
  <c r="N49" i="1"/>
  <c r="M13" i="1"/>
  <c r="N13" i="1" s="1"/>
  <c r="N128" i="1"/>
  <c r="N15" i="1"/>
  <c r="N130" i="1"/>
  <c r="N9" i="1"/>
  <c r="N8" i="1"/>
  <c r="N129" i="1" s="1"/>
  <c r="M116" i="1"/>
  <c r="N116" i="1" s="1"/>
  <c r="N119" i="1"/>
  <c r="N35" i="1"/>
  <c r="N26" i="1"/>
  <c r="N11" i="1"/>
  <c r="M44" i="1"/>
  <c r="N44" i="1" s="1"/>
  <c r="N91" i="1"/>
  <c r="N87" i="1"/>
  <c r="N94" i="1"/>
  <c r="N69" i="1"/>
  <c r="N104" i="1"/>
  <c r="N57" i="1"/>
  <c r="N110" i="1"/>
  <c r="M31" i="1"/>
  <c r="N31" i="1" s="1"/>
  <c r="N65" i="1"/>
  <c r="N27" i="1"/>
  <c r="N105" i="1"/>
  <c r="N41" i="1"/>
  <c r="N86" i="1"/>
  <c r="N92" i="1"/>
  <c r="N37" i="1"/>
  <c r="N78" i="1"/>
  <c r="N75" i="1"/>
  <c r="N71" i="1"/>
  <c r="N115" i="1"/>
  <c r="N126" i="1"/>
  <c r="N29" i="1"/>
  <c r="N63" i="1"/>
  <c r="N18" i="1"/>
  <c r="N121" i="1"/>
  <c r="N56" i="1"/>
  <c r="N102" i="1"/>
  <c r="N55" i="1" l="1"/>
  <c r="N20" i="1"/>
  <c r="N96" i="1"/>
  <c r="O96" i="1" s="1"/>
  <c r="N77" i="1"/>
  <c r="N122" i="1"/>
  <c r="N98" i="1"/>
  <c r="N97" i="1"/>
  <c r="N30" i="1"/>
  <c r="N68" i="1"/>
  <c r="N61" i="1"/>
  <c r="N123" i="1"/>
  <c r="N40" i="1"/>
  <c r="N33" i="1"/>
  <c r="O9" i="1"/>
  <c r="O121" i="1" s="1"/>
  <c r="O8" i="1"/>
  <c r="O129" i="1" s="1"/>
  <c r="N36" i="1"/>
  <c r="N58" i="1"/>
  <c r="N111" i="1"/>
  <c r="N60" i="1"/>
  <c r="N114" i="1"/>
  <c r="N112" i="1"/>
  <c r="O29" i="1"/>
  <c r="N83" i="1"/>
  <c r="N32" i="1"/>
  <c r="N66" i="1"/>
  <c r="N70" i="1"/>
  <c r="O70" i="1" s="1"/>
  <c r="N103" i="1"/>
  <c r="N113" i="1"/>
  <c r="N81" i="1"/>
  <c r="N76" i="1"/>
  <c r="O18" i="1"/>
  <c r="N85" i="1"/>
  <c r="N34" i="1"/>
  <c r="N131" i="1"/>
  <c r="N117" i="1"/>
  <c r="N28" i="1"/>
  <c r="N101" i="1"/>
  <c r="N127" i="1"/>
  <c r="O127" i="1" s="1"/>
  <c r="N50" i="1"/>
  <c r="N95" i="1"/>
  <c r="O95" i="1" s="1"/>
  <c r="N52" i="1"/>
  <c r="N74" i="1"/>
  <c r="O74" i="1" s="1"/>
  <c r="N125" i="1"/>
  <c r="N62" i="1"/>
  <c r="O62" i="1" s="1"/>
  <c r="N53" i="1"/>
  <c r="N22" i="1"/>
  <c r="N79" i="1"/>
  <c r="N16" i="1"/>
  <c r="N46" i="1"/>
  <c r="N99" i="1"/>
  <c r="O99" i="1" s="1"/>
  <c r="N120" i="1"/>
  <c r="N118" i="1"/>
  <c r="O118" i="1" s="1"/>
  <c r="N100" i="1"/>
  <c r="N17" i="1"/>
  <c r="N42" i="1"/>
  <c r="O94" i="1"/>
  <c r="O106" i="1"/>
  <c r="N39" i="1"/>
  <c r="O39" i="1" s="1"/>
  <c r="N25" i="1"/>
  <c r="N132" i="1"/>
  <c r="O11" i="1"/>
  <c r="O128" i="1"/>
  <c r="O49" i="1"/>
  <c r="N80" i="1"/>
  <c r="N48" i="1"/>
  <c r="N107" i="1"/>
  <c r="N12" i="1"/>
  <c r="N64" i="1"/>
  <c r="O64" i="1" s="1"/>
  <c r="N124" i="1"/>
  <c r="N23" i="1"/>
  <c r="O23" i="1" s="1"/>
  <c r="N108" i="1"/>
  <c r="O108" i="1" s="1"/>
  <c r="N51" i="1"/>
  <c r="O51" i="1" s="1"/>
  <c r="N88" i="1"/>
  <c r="N38" i="1"/>
  <c r="O38" i="1" s="1"/>
  <c r="N84" i="1"/>
  <c r="N45" i="1"/>
  <c r="O45" i="1" s="1"/>
  <c r="N72" i="1"/>
  <c r="O90" i="1" l="1"/>
  <c r="O84" i="1"/>
  <c r="O12" i="1"/>
  <c r="P12" i="1" s="1"/>
  <c r="O110" i="1"/>
  <c r="O41" i="1"/>
  <c r="O46" i="1"/>
  <c r="O86" i="1"/>
  <c r="O101" i="1"/>
  <c r="O92" i="1"/>
  <c r="O66" i="1"/>
  <c r="O112" i="1"/>
  <c r="P112" i="1" s="1"/>
  <c r="O33" i="1"/>
  <c r="O104" i="1"/>
  <c r="O20" i="1"/>
  <c r="O14" i="1"/>
  <c r="O107" i="1"/>
  <c r="P107" i="1" s="1"/>
  <c r="O63" i="1"/>
  <c r="O75" i="1"/>
  <c r="O16" i="1"/>
  <c r="O71" i="1"/>
  <c r="O28" i="1"/>
  <c r="O32" i="1"/>
  <c r="O114" i="1"/>
  <c r="O40" i="1"/>
  <c r="P40" i="1" s="1"/>
  <c r="O37" i="1"/>
  <c r="O55" i="1"/>
  <c r="O67" i="1"/>
  <c r="P8" i="1"/>
  <c r="P121" i="1" s="1"/>
  <c r="P9" i="1"/>
  <c r="O35" i="1"/>
  <c r="O88" i="1"/>
  <c r="O48" i="1"/>
  <c r="O132" i="1"/>
  <c r="O42" i="1"/>
  <c r="O79" i="1"/>
  <c r="O65" i="1"/>
  <c r="P65" i="1" s="1"/>
  <c r="O117" i="1"/>
  <c r="O105" i="1"/>
  <c r="O83" i="1"/>
  <c r="O60" i="1"/>
  <c r="O123" i="1"/>
  <c r="O56" i="1"/>
  <c r="O91" i="1"/>
  <c r="O59" i="1"/>
  <c r="P59" i="1" s="1"/>
  <c r="O80" i="1"/>
  <c r="O25" i="1"/>
  <c r="O17" i="1"/>
  <c r="O22" i="1"/>
  <c r="O26" i="1"/>
  <c r="P26" i="1" s="1"/>
  <c r="O131" i="1"/>
  <c r="O76" i="1"/>
  <c r="O44" i="1"/>
  <c r="O111" i="1"/>
  <c r="O61" i="1"/>
  <c r="O116" i="1"/>
  <c r="O27" i="1"/>
  <c r="O15" i="1"/>
  <c r="P15" i="1" s="1"/>
  <c r="O100" i="1"/>
  <c r="O53" i="1"/>
  <c r="O52" i="1"/>
  <c r="O34" i="1"/>
  <c r="P34" i="1" s="1"/>
  <c r="O81" i="1"/>
  <c r="P81" i="1" s="1"/>
  <c r="O69" i="1"/>
  <c r="O58" i="1"/>
  <c r="O68" i="1"/>
  <c r="O98" i="1"/>
  <c r="O126" i="1"/>
  <c r="O57" i="1"/>
  <c r="P106" i="1"/>
  <c r="P95" i="1"/>
  <c r="O85" i="1"/>
  <c r="O113" i="1"/>
  <c r="O115" i="1"/>
  <c r="O36" i="1"/>
  <c r="O30" i="1"/>
  <c r="O122" i="1"/>
  <c r="O13" i="1"/>
  <c r="P13" i="1" s="1"/>
  <c r="O102" i="1"/>
  <c r="P102" i="1" s="1"/>
  <c r="O72" i="1"/>
  <c r="O124" i="1"/>
  <c r="O130" i="1"/>
  <c r="O119" i="1"/>
  <c r="P119" i="1" s="1"/>
  <c r="O120" i="1"/>
  <c r="P120" i="1" s="1"/>
  <c r="O125" i="1"/>
  <c r="O50" i="1"/>
  <c r="O31" i="1"/>
  <c r="O103" i="1"/>
  <c r="O87" i="1"/>
  <c r="O97" i="1"/>
  <c r="P97" i="1" s="1"/>
  <c r="O77" i="1"/>
  <c r="P77" i="1" s="1"/>
  <c r="O78" i="1"/>
  <c r="P78" i="1" s="1"/>
  <c r="P130" i="1" l="1"/>
  <c r="P122" i="1"/>
  <c r="P57" i="1"/>
  <c r="P52" i="1"/>
  <c r="Q52" i="1" s="1"/>
  <c r="P27" i="1"/>
  <c r="P22" i="1"/>
  <c r="P91" i="1"/>
  <c r="P79" i="1"/>
  <c r="P29" i="1"/>
  <c r="P114" i="1"/>
  <c r="P38" i="1"/>
  <c r="Q38" i="1" s="1"/>
  <c r="P66" i="1"/>
  <c r="Q66" i="1" s="1"/>
  <c r="P84" i="1"/>
  <c r="P124" i="1"/>
  <c r="P30" i="1"/>
  <c r="P126" i="1"/>
  <c r="P53" i="1"/>
  <c r="Q53" i="1" s="1"/>
  <c r="P116" i="1"/>
  <c r="Q116" i="1" s="1"/>
  <c r="P17" i="1"/>
  <c r="P56" i="1"/>
  <c r="P42" i="1"/>
  <c r="P70" i="1"/>
  <c r="P32" i="1"/>
  <c r="P18" i="1"/>
  <c r="P92" i="1"/>
  <c r="Q92" i="1" s="1"/>
  <c r="P90" i="1"/>
  <c r="Q90" i="1" s="1"/>
  <c r="P36" i="1"/>
  <c r="P98" i="1"/>
  <c r="P100" i="1"/>
  <c r="P61" i="1"/>
  <c r="Q61" i="1" s="1"/>
  <c r="P25" i="1"/>
  <c r="Q25" i="1" s="1"/>
  <c r="P123" i="1"/>
  <c r="P132" i="1"/>
  <c r="P94" i="1"/>
  <c r="P28" i="1"/>
  <c r="P99" i="1"/>
  <c r="P101" i="1"/>
  <c r="P96" i="1"/>
  <c r="Q96" i="1" s="1"/>
  <c r="Q119" i="1"/>
  <c r="P103" i="1"/>
  <c r="P31" i="1"/>
  <c r="P62" i="1"/>
  <c r="P115" i="1"/>
  <c r="P68" i="1"/>
  <c r="Q68" i="1" s="1"/>
  <c r="P39" i="1"/>
  <c r="Q39" i="1" s="1"/>
  <c r="P111" i="1"/>
  <c r="P80" i="1"/>
  <c r="P60" i="1"/>
  <c r="P48" i="1"/>
  <c r="P45" i="1"/>
  <c r="P71" i="1"/>
  <c r="P14" i="1"/>
  <c r="Q14" i="1" s="1"/>
  <c r="P86" i="1"/>
  <c r="Q86" i="1" s="1"/>
  <c r="P74" i="1"/>
  <c r="P72" i="1"/>
  <c r="P50" i="1"/>
  <c r="P118" i="1"/>
  <c r="Q118" i="1" s="1"/>
  <c r="P113" i="1"/>
  <c r="Q113" i="1" s="1"/>
  <c r="P58" i="1"/>
  <c r="P49" i="1"/>
  <c r="P44" i="1"/>
  <c r="Q44" i="1" s="1"/>
  <c r="P51" i="1"/>
  <c r="P83" i="1"/>
  <c r="P88" i="1"/>
  <c r="Q88" i="1" s="1"/>
  <c r="P67" i="1"/>
  <c r="Q67" i="1" s="1"/>
  <c r="P16" i="1"/>
  <c r="Q16" i="1" s="1"/>
  <c r="P20" i="1"/>
  <c r="P46" i="1"/>
  <c r="P64" i="1"/>
  <c r="Q64" i="1" s="1"/>
  <c r="P87" i="1"/>
  <c r="Q87" i="1" s="1"/>
  <c r="P125" i="1"/>
  <c r="Q125" i="1" s="1"/>
  <c r="P128" i="1"/>
  <c r="Q128" i="1" s="1"/>
  <c r="P85" i="1"/>
  <c r="P69" i="1"/>
  <c r="P108" i="1"/>
  <c r="Q108" i="1" s="1"/>
  <c r="P76" i="1"/>
  <c r="P127" i="1"/>
  <c r="Q127" i="1" s="1"/>
  <c r="P105" i="1"/>
  <c r="Q105" i="1" s="1"/>
  <c r="P35" i="1"/>
  <c r="Q35" i="1" s="1"/>
  <c r="P55" i="1"/>
  <c r="Q55" i="1" s="1"/>
  <c r="P75" i="1"/>
  <c r="Q75" i="1" s="1"/>
  <c r="P104" i="1"/>
  <c r="P41" i="1"/>
  <c r="Q41" i="1" s="1"/>
  <c r="P129" i="1"/>
  <c r="Q95" i="1"/>
  <c r="Q81" i="1"/>
  <c r="P23" i="1"/>
  <c r="Q23" i="1" s="1"/>
  <c r="P131" i="1"/>
  <c r="Q131" i="1" s="1"/>
  <c r="P11" i="1"/>
  <c r="P117" i="1"/>
  <c r="Q117" i="1" s="1"/>
  <c r="Q9" i="1"/>
  <c r="Q8" i="1"/>
  <c r="Q121" i="1" s="1"/>
  <c r="P37" i="1"/>
  <c r="Q37" i="1" s="1"/>
  <c r="P63" i="1"/>
  <c r="Q63" i="1" s="1"/>
  <c r="P33" i="1"/>
  <c r="Q33" i="1" s="1"/>
  <c r="P110" i="1"/>
  <c r="Q110" i="1" s="1"/>
  <c r="Q57" i="1" l="1"/>
  <c r="R57" i="1" s="1"/>
  <c r="Q50" i="1"/>
  <c r="R50" i="1" s="1"/>
  <c r="Q71" i="1"/>
  <c r="Q115" i="1"/>
  <c r="Q101" i="1"/>
  <c r="Q100" i="1"/>
  <c r="Q18" i="1"/>
  <c r="Q126" i="1"/>
  <c r="Q114" i="1"/>
  <c r="Q122" i="1"/>
  <c r="R122" i="1" s="1"/>
  <c r="Q40" i="1"/>
  <c r="Q83" i="1"/>
  <c r="R83" i="1" s="1"/>
  <c r="Q72" i="1"/>
  <c r="Q45" i="1"/>
  <c r="Q62" i="1"/>
  <c r="Q99" i="1"/>
  <c r="Q98" i="1"/>
  <c r="Q32" i="1"/>
  <c r="R32" i="1" s="1"/>
  <c r="Q30" i="1"/>
  <c r="R30" i="1" s="1"/>
  <c r="Q29" i="1"/>
  <c r="R29" i="1" s="1"/>
  <c r="Q130" i="1"/>
  <c r="R37" i="1"/>
  <c r="R87" i="1"/>
  <c r="Q120" i="1"/>
  <c r="R120" i="1" s="1"/>
  <c r="R8" i="1"/>
  <c r="R121" i="1" s="1"/>
  <c r="R9" i="1"/>
  <c r="Q129" i="1"/>
  <c r="R129" i="1" s="1"/>
  <c r="Q76" i="1"/>
  <c r="R76" i="1" s="1"/>
  <c r="Q15" i="1"/>
  <c r="R15" i="1" s="1"/>
  <c r="Q51" i="1"/>
  <c r="R51" i="1" s="1"/>
  <c r="Q12" i="1"/>
  <c r="R12" i="1" s="1"/>
  <c r="Q48" i="1"/>
  <c r="R48" i="1" s="1"/>
  <c r="Q31" i="1"/>
  <c r="R31" i="1" s="1"/>
  <c r="Q28" i="1"/>
  <c r="Q36" i="1"/>
  <c r="R36" i="1" s="1"/>
  <c r="Q70" i="1"/>
  <c r="R70" i="1" s="1"/>
  <c r="Q124" i="1"/>
  <c r="R124" i="1" s="1"/>
  <c r="Q79" i="1"/>
  <c r="R79" i="1" s="1"/>
  <c r="Q65" i="1"/>
  <c r="R65" i="1" s="1"/>
  <c r="R23" i="1"/>
  <c r="R39" i="1"/>
  <c r="R117" i="1"/>
  <c r="R44" i="1"/>
  <c r="Q59" i="1"/>
  <c r="R59" i="1" s="1"/>
  <c r="Q60" i="1"/>
  <c r="R60" i="1" s="1"/>
  <c r="Q103" i="1"/>
  <c r="R103" i="1" s="1"/>
  <c r="Q94" i="1"/>
  <c r="R94" i="1" s="1"/>
  <c r="Q97" i="1"/>
  <c r="R97" i="1" s="1"/>
  <c r="Q42" i="1"/>
  <c r="R42" i="1" s="1"/>
  <c r="Q107" i="1"/>
  <c r="R107" i="1" s="1"/>
  <c r="Q91" i="1"/>
  <c r="R91" i="1" s="1"/>
  <c r="Q34" i="1"/>
  <c r="R34" i="1" s="1"/>
  <c r="R33" i="1"/>
  <c r="R86" i="1"/>
  <c r="R52" i="1"/>
  <c r="R14" i="1"/>
  <c r="R41" i="1"/>
  <c r="R108" i="1"/>
  <c r="R64" i="1"/>
  <c r="Q11" i="1"/>
  <c r="R11" i="1" s="1"/>
  <c r="Q104" i="1"/>
  <c r="R104" i="1" s="1"/>
  <c r="Q69" i="1"/>
  <c r="R69" i="1" s="1"/>
  <c r="Q46" i="1"/>
  <c r="R46" i="1" s="1"/>
  <c r="Q49" i="1"/>
  <c r="R49" i="1" s="1"/>
  <c r="Q77" i="1"/>
  <c r="R77" i="1" s="1"/>
  <c r="Q80" i="1"/>
  <c r="R80" i="1" s="1"/>
  <c r="Q112" i="1"/>
  <c r="R112" i="1" s="1"/>
  <c r="Q132" i="1"/>
  <c r="R132" i="1" s="1"/>
  <c r="Q26" i="1"/>
  <c r="R26" i="1" s="1"/>
  <c r="Q56" i="1"/>
  <c r="R56" i="1" s="1"/>
  <c r="Q13" i="1"/>
  <c r="R13" i="1" s="1"/>
  <c r="Q22" i="1"/>
  <c r="R22" i="1" s="1"/>
  <c r="Q78" i="1"/>
  <c r="R78" i="1" s="1"/>
  <c r="R113" i="1"/>
  <c r="R66" i="1"/>
  <c r="R118" i="1"/>
  <c r="R110" i="1"/>
  <c r="R131" i="1"/>
  <c r="R75" i="1"/>
  <c r="Q85" i="1"/>
  <c r="R85" i="1" s="1"/>
  <c r="Q20" i="1"/>
  <c r="R20" i="1" s="1"/>
  <c r="Q58" i="1"/>
  <c r="R58" i="1" s="1"/>
  <c r="Q74" i="1"/>
  <c r="R74" i="1" s="1"/>
  <c r="Q111" i="1"/>
  <c r="R111" i="1" s="1"/>
  <c r="Q106" i="1"/>
  <c r="R106" i="1" s="1"/>
  <c r="Q123" i="1"/>
  <c r="R123" i="1" s="1"/>
  <c r="Q102" i="1"/>
  <c r="R102" i="1" s="1"/>
  <c r="Q17" i="1"/>
  <c r="R17" i="1" s="1"/>
  <c r="Q84" i="1"/>
  <c r="R84" i="1" s="1"/>
  <c r="Q27" i="1"/>
  <c r="R27" i="1" s="1"/>
  <c r="S75" i="1" l="1"/>
  <c r="S23" i="1"/>
  <c r="S113" i="1"/>
  <c r="S77" i="1"/>
  <c r="S41" i="1"/>
  <c r="R35" i="1"/>
  <c r="S35" i="1" s="1"/>
  <c r="R28" i="1"/>
  <c r="S28" i="1" s="1"/>
  <c r="S9" i="1"/>
  <c r="S8" i="1"/>
  <c r="S121" i="1" s="1"/>
  <c r="R55" i="1"/>
  <c r="S55" i="1" s="1"/>
  <c r="R45" i="1"/>
  <c r="S45" i="1" s="1"/>
  <c r="R116" i="1"/>
  <c r="S116" i="1" s="1"/>
  <c r="R115" i="1"/>
  <c r="S115" i="1" s="1"/>
  <c r="R119" i="1"/>
  <c r="S119" i="1" s="1"/>
  <c r="S13" i="1"/>
  <c r="S83" i="1"/>
  <c r="S17" i="1"/>
  <c r="S85" i="1"/>
  <c r="S22" i="1"/>
  <c r="S49" i="1"/>
  <c r="S14" i="1"/>
  <c r="S97" i="1"/>
  <c r="S39" i="1"/>
  <c r="S31" i="1"/>
  <c r="R130" i="1"/>
  <c r="S130" i="1" s="1"/>
  <c r="R72" i="1"/>
  <c r="S72" i="1" s="1"/>
  <c r="R16" i="1"/>
  <c r="S16" i="1" s="1"/>
  <c r="R71" i="1"/>
  <c r="S71" i="1" s="1"/>
  <c r="R128" i="1"/>
  <c r="S128" i="1" s="1"/>
  <c r="S46" i="1"/>
  <c r="S50" i="1"/>
  <c r="S131" i="1"/>
  <c r="S56" i="1"/>
  <c r="S69" i="1"/>
  <c r="S86" i="1"/>
  <c r="S103" i="1"/>
  <c r="S65" i="1"/>
  <c r="S12" i="1"/>
  <c r="S87" i="1"/>
  <c r="S30" i="1"/>
  <c r="R40" i="1"/>
  <c r="S40" i="1" s="1"/>
  <c r="R114" i="1"/>
  <c r="S114" i="1" s="1"/>
  <c r="R88" i="1"/>
  <c r="S88" i="1" s="1"/>
  <c r="R38" i="1"/>
  <c r="S38" i="1" s="1"/>
  <c r="S120" i="1"/>
  <c r="S123" i="1"/>
  <c r="S110" i="1"/>
  <c r="S104" i="1"/>
  <c r="S33" i="1"/>
  <c r="S60" i="1"/>
  <c r="S79" i="1"/>
  <c r="S51" i="1"/>
  <c r="S37" i="1"/>
  <c r="S32" i="1"/>
  <c r="R127" i="1"/>
  <c r="S127" i="1" s="1"/>
  <c r="R126" i="1"/>
  <c r="S126" i="1" s="1"/>
  <c r="R95" i="1"/>
  <c r="S95" i="1" s="1"/>
  <c r="R92" i="1"/>
  <c r="S92" i="1" s="1"/>
  <c r="S94" i="1"/>
  <c r="S29" i="1"/>
  <c r="S26" i="1"/>
  <c r="S118" i="1"/>
  <c r="S132" i="1"/>
  <c r="S11" i="1"/>
  <c r="S34" i="1"/>
  <c r="S59" i="1"/>
  <c r="S124" i="1"/>
  <c r="S15" i="1"/>
  <c r="R96" i="1"/>
  <c r="S96" i="1" s="1"/>
  <c r="R98" i="1"/>
  <c r="S98" i="1" s="1"/>
  <c r="R105" i="1"/>
  <c r="S105" i="1" s="1"/>
  <c r="R18" i="1"/>
  <c r="S18" i="1" s="1"/>
  <c r="R53" i="1"/>
  <c r="S53" i="1" s="1"/>
  <c r="R81" i="1"/>
  <c r="S81" i="1" s="1"/>
  <c r="S102" i="1"/>
  <c r="S52" i="1"/>
  <c r="S122" i="1"/>
  <c r="S111" i="1"/>
  <c r="S74" i="1"/>
  <c r="S66" i="1"/>
  <c r="S112" i="1"/>
  <c r="S64" i="1"/>
  <c r="S91" i="1"/>
  <c r="S44" i="1"/>
  <c r="S70" i="1"/>
  <c r="S76" i="1"/>
  <c r="R125" i="1"/>
  <c r="S125" i="1" s="1"/>
  <c r="R99" i="1"/>
  <c r="S99" i="1" s="1"/>
  <c r="R61" i="1"/>
  <c r="S61" i="1" s="1"/>
  <c r="R100" i="1"/>
  <c r="S100" i="1" s="1"/>
  <c r="R68" i="1"/>
  <c r="S68" i="1" s="1"/>
  <c r="R25" i="1"/>
  <c r="S25" i="1" s="1"/>
  <c r="S48" i="1"/>
  <c r="S106" i="1"/>
  <c r="S58" i="1"/>
  <c r="S80" i="1"/>
  <c r="S108" i="1"/>
  <c r="S107" i="1"/>
  <c r="S117" i="1"/>
  <c r="S36" i="1"/>
  <c r="S129" i="1"/>
  <c r="R90" i="1"/>
  <c r="S90" i="1" s="1"/>
  <c r="R62" i="1"/>
  <c r="S62" i="1" s="1"/>
  <c r="R67" i="1"/>
  <c r="S67" i="1" s="1"/>
  <c r="R101" i="1"/>
  <c r="S101" i="1" s="1"/>
  <c r="R63" i="1"/>
  <c r="S63" i="1" s="1"/>
  <c r="T95" i="1" l="1"/>
  <c r="S20" i="1"/>
  <c r="T20" i="1" s="1"/>
  <c r="T66" i="1"/>
  <c r="T83" i="1"/>
  <c r="T8" i="1"/>
  <c r="T121" i="1" s="1"/>
  <c r="T9" i="1"/>
  <c r="T122" i="1" s="1"/>
  <c r="S84" i="1"/>
  <c r="T84" i="1" s="1"/>
  <c r="T90" i="1"/>
  <c r="T76" i="1"/>
  <c r="T111" i="1"/>
  <c r="T12" i="1"/>
  <c r="T97" i="1"/>
  <c r="T119" i="1"/>
  <c r="S27" i="1"/>
  <c r="T27" i="1" s="1"/>
  <c r="T28" i="1"/>
  <c r="T48" i="1"/>
  <c r="T70" i="1"/>
  <c r="T96" i="1"/>
  <c r="T120" i="1"/>
  <c r="T128" i="1"/>
  <c r="T14" i="1"/>
  <c r="S42" i="1"/>
  <c r="T42" i="1" s="1"/>
  <c r="S57" i="1"/>
  <c r="T57" i="1" s="1"/>
  <c r="T50" i="1"/>
  <c r="T25" i="1"/>
  <c r="T44" i="1"/>
  <c r="T15" i="1"/>
  <c r="T29" i="1"/>
  <c r="T38" i="1"/>
  <c r="T71" i="1"/>
  <c r="T49" i="1"/>
  <c r="T41" i="1"/>
  <c r="T23" i="1"/>
  <c r="T94" i="1"/>
  <c r="T88" i="1"/>
  <c r="T86" i="1"/>
  <c r="T22" i="1"/>
  <c r="T45" i="1"/>
  <c r="T75" i="1"/>
  <c r="T110" i="1"/>
  <c r="T91" i="1"/>
  <c r="T100" i="1"/>
  <c r="T64" i="1"/>
  <c r="T59" i="1"/>
  <c r="T60" i="1"/>
  <c r="T114" i="1"/>
  <c r="T72" i="1"/>
  <c r="T85" i="1"/>
  <c r="S78" i="1"/>
  <c r="T78" i="1" s="1"/>
  <c r="T55" i="1" l="1"/>
  <c r="T81" i="1"/>
  <c r="T77" i="1"/>
  <c r="T68" i="1"/>
  <c r="T51" i="1"/>
  <c r="U51" i="1" s="1"/>
  <c r="T74" i="1"/>
  <c r="T37" i="1"/>
  <c r="T132" i="1"/>
  <c r="T123" i="1"/>
  <c r="T113" i="1"/>
  <c r="T31" i="1"/>
  <c r="T99" i="1"/>
  <c r="T17" i="1"/>
  <c r="U17" i="1" s="1"/>
  <c r="T112" i="1"/>
  <c r="T26" i="1"/>
  <c r="U26" i="1" s="1"/>
  <c r="T62" i="1"/>
  <c r="T32" i="1"/>
  <c r="T13" i="1"/>
  <c r="T131" i="1"/>
  <c r="T80" i="1"/>
  <c r="T130" i="1"/>
  <c r="T61" i="1"/>
  <c r="U78" i="1"/>
  <c r="U42" i="1"/>
  <c r="T118" i="1"/>
  <c r="T87" i="1"/>
  <c r="T30" i="1"/>
  <c r="T67" i="1"/>
  <c r="T56" i="1"/>
  <c r="T108" i="1"/>
  <c r="T69" i="1"/>
  <c r="U69" i="1" s="1"/>
  <c r="T124" i="1"/>
  <c r="T16" i="1"/>
  <c r="T116" i="1"/>
  <c r="T52" i="1"/>
  <c r="T115" i="1"/>
  <c r="T35" i="1"/>
  <c r="T98" i="1"/>
  <c r="T125" i="1"/>
  <c r="U125" i="1" s="1"/>
  <c r="T104" i="1"/>
  <c r="T107" i="1"/>
  <c r="T40" i="1"/>
  <c r="T101" i="1"/>
  <c r="U119" i="1"/>
  <c r="T126" i="1"/>
  <c r="T63" i="1"/>
  <c r="T33" i="1"/>
  <c r="T102" i="1"/>
  <c r="U110" i="1"/>
  <c r="T117" i="1"/>
  <c r="U117" i="1" s="1"/>
  <c r="U25" i="1"/>
  <c r="U8" i="1"/>
  <c r="U122" i="1" s="1"/>
  <c r="U9" i="1"/>
  <c r="T11" i="1"/>
  <c r="U11" i="1" s="1"/>
  <c r="T39" i="1"/>
  <c r="T92" i="1"/>
  <c r="U92" i="1" s="1"/>
  <c r="T58" i="1"/>
  <c r="T79" i="1"/>
  <c r="T103" i="1"/>
  <c r="T36" i="1"/>
  <c r="U36" i="1" s="1"/>
  <c r="T65" i="1"/>
  <c r="U65" i="1" s="1"/>
  <c r="T129" i="1"/>
  <c r="U129" i="1" s="1"/>
  <c r="T46" i="1"/>
  <c r="T106" i="1"/>
  <c r="U106" i="1" s="1"/>
  <c r="T18" i="1"/>
  <c r="T105" i="1"/>
  <c r="T34" i="1"/>
  <c r="U34" i="1" s="1"/>
  <c r="T127" i="1"/>
  <c r="U127" i="1" s="1"/>
  <c r="U59" i="1"/>
  <c r="U94" i="1"/>
  <c r="U28" i="1"/>
  <c r="T53" i="1"/>
  <c r="U53" i="1" s="1"/>
  <c r="U20" i="1" l="1"/>
  <c r="U105" i="1"/>
  <c r="U79" i="1"/>
  <c r="V79" i="1" s="1"/>
  <c r="U97" i="1"/>
  <c r="U48" i="1"/>
  <c r="U84" i="1"/>
  <c r="U107" i="1"/>
  <c r="U16" i="1"/>
  <c r="U118" i="1"/>
  <c r="U41" i="1"/>
  <c r="U32" i="1"/>
  <c r="V32" i="1" s="1"/>
  <c r="U85" i="1"/>
  <c r="U37" i="1"/>
  <c r="U83" i="1"/>
  <c r="U90" i="1"/>
  <c r="U18" i="1"/>
  <c r="V18" i="1" s="1"/>
  <c r="U58" i="1"/>
  <c r="U128" i="1"/>
  <c r="U71" i="1"/>
  <c r="U111" i="1"/>
  <c r="U104" i="1"/>
  <c r="U124" i="1"/>
  <c r="U27" i="1"/>
  <c r="U100" i="1"/>
  <c r="V100" i="1" s="1"/>
  <c r="U62" i="1"/>
  <c r="U112" i="1"/>
  <c r="U74" i="1"/>
  <c r="U12" i="1"/>
  <c r="U120" i="1"/>
  <c r="V120" i="1" s="1"/>
  <c r="U50" i="1"/>
  <c r="U46" i="1"/>
  <c r="U39" i="1"/>
  <c r="U88" i="1"/>
  <c r="U91" i="1"/>
  <c r="U70" i="1"/>
  <c r="U98" i="1"/>
  <c r="V98" i="1" s="1"/>
  <c r="U108" i="1"/>
  <c r="V108" i="1" s="1"/>
  <c r="U22" i="1"/>
  <c r="U61" i="1"/>
  <c r="U57" i="1"/>
  <c r="U99" i="1"/>
  <c r="U68" i="1"/>
  <c r="U38" i="1"/>
  <c r="V106" i="1"/>
  <c r="V129" i="1"/>
  <c r="U60" i="1"/>
  <c r="U102" i="1"/>
  <c r="U14" i="1"/>
  <c r="U35" i="1"/>
  <c r="U56" i="1"/>
  <c r="U72" i="1"/>
  <c r="V72" i="1" s="1"/>
  <c r="U130" i="1"/>
  <c r="V130" i="1" s="1"/>
  <c r="U29" i="1"/>
  <c r="U31" i="1"/>
  <c r="U77" i="1"/>
  <c r="V77" i="1" s="1"/>
  <c r="U75" i="1"/>
  <c r="V59" i="1"/>
  <c r="V65" i="1"/>
  <c r="V9" i="1"/>
  <c r="V8" i="1"/>
  <c r="V122" i="1" s="1"/>
  <c r="U49" i="1"/>
  <c r="V49" i="1" s="1"/>
  <c r="U33" i="1"/>
  <c r="U44" i="1"/>
  <c r="U115" i="1"/>
  <c r="U67" i="1"/>
  <c r="V67" i="1" s="1"/>
  <c r="U114" i="1"/>
  <c r="V114" i="1" s="1"/>
  <c r="U80" i="1"/>
  <c r="V80" i="1" s="1"/>
  <c r="U23" i="1"/>
  <c r="V23" i="1" s="1"/>
  <c r="U113" i="1"/>
  <c r="V113" i="1" s="1"/>
  <c r="U81" i="1"/>
  <c r="V81" i="1" s="1"/>
  <c r="U86" i="1"/>
  <c r="V127" i="1"/>
  <c r="V117" i="1"/>
  <c r="U63" i="1"/>
  <c r="V63" i="1" s="1"/>
  <c r="U101" i="1"/>
  <c r="V101" i="1" s="1"/>
  <c r="U52" i="1"/>
  <c r="V52" i="1" s="1"/>
  <c r="U30" i="1"/>
  <c r="V30" i="1" s="1"/>
  <c r="U96" i="1"/>
  <c r="V96" i="1" s="1"/>
  <c r="U131" i="1"/>
  <c r="U45" i="1"/>
  <c r="V45" i="1" s="1"/>
  <c r="U123" i="1"/>
  <c r="V123" i="1" s="1"/>
  <c r="U55" i="1"/>
  <c r="V55" i="1" s="1"/>
  <c r="U121" i="1"/>
  <c r="V121" i="1" s="1"/>
  <c r="V125" i="1"/>
  <c r="V78" i="1"/>
  <c r="V53" i="1"/>
  <c r="U103" i="1"/>
  <c r="V103" i="1" s="1"/>
  <c r="U76" i="1"/>
  <c r="V76" i="1" s="1"/>
  <c r="U95" i="1"/>
  <c r="V95" i="1" s="1"/>
  <c r="U126" i="1"/>
  <c r="V126" i="1" s="1"/>
  <c r="U40" i="1"/>
  <c r="V40" i="1" s="1"/>
  <c r="U116" i="1"/>
  <c r="V116" i="1" s="1"/>
  <c r="U87" i="1"/>
  <c r="V87" i="1" s="1"/>
  <c r="U15" i="1"/>
  <c r="V15" i="1" s="1"/>
  <c r="U13" i="1"/>
  <c r="V13" i="1" s="1"/>
  <c r="U64" i="1"/>
  <c r="V64" i="1" s="1"/>
  <c r="U132" i="1"/>
  <c r="V132" i="1" s="1"/>
  <c r="U66" i="1"/>
  <c r="V66" i="1" s="1"/>
  <c r="V51" i="1" l="1"/>
  <c r="V27" i="1"/>
  <c r="V90" i="1"/>
  <c r="V41" i="1"/>
  <c r="V105" i="1"/>
  <c r="V131" i="1"/>
  <c r="V92" i="1"/>
  <c r="V115" i="1"/>
  <c r="V42" i="1"/>
  <c r="V56" i="1"/>
  <c r="V38" i="1"/>
  <c r="V70" i="1"/>
  <c r="V17" i="1"/>
  <c r="V124" i="1"/>
  <c r="V36" i="1"/>
  <c r="V118" i="1"/>
  <c r="V20" i="1"/>
  <c r="V86" i="1"/>
  <c r="V44" i="1"/>
  <c r="W44" i="1" s="1"/>
  <c r="V119" i="1"/>
  <c r="V35" i="1"/>
  <c r="V68" i="1"/>
  <c r="V91" i="1"/>
  <c r="V110" i="1"/>
  <c r="V104" i="1"/>
  <c r="V26" i="1"/>
  <c r="V16" i="1"/>
  <c r="W16" i="1" s="1"/>
  <c r="V34" i="1"/>
  <c r="V33" i="1"/>
  <c r="V75" i="1"/>
  <c r="V14" i="1"/>
  <c r="V99" i="1"/>
  <c r="V88" i="1"/>
  <c r="V12" i="1"/>
  <c r="V111" i="1"/>
  <c r="V25" i="1"/>
  <c r="W25" i="1" s="1"/>
  <c r="V107" i="1"/>
  <c r="V94" i="1"/>
  <c r="V102" i="1"/>
  <c r="V57" i="1"/>
  <c r="V39" i="1"/>
  <c r="V74" i="1"/>
  <c r="V71" i="1"/>
  <c r="V83" i="1"/>
  <c r="V84" i="1"/>
  <c r="V69" i="1"/>
  <c r="W69" i="1" s="1"/>
  <c r="V31" i="1"/>
  <c r="W31" i="1" s="1"/>
  <c r="V60" i="1"/>
  <c r="V61" i="1"/>
  <c r="V46" i="1"/>
  <c r="V112" i="1"/>
  <c r="V128" i="1"/>
  <c r="V37" i="1"/>
  <c r="V48" i="1"/>
  <c r="V28" i="1"/>
  <c r="W28" i="1" s="1"/>
  <c r="W9" i="1"/>
  <c r="W77" i="1" s="1"/>
  <c r="W8" i="1"/>
  <c r="W122" i="1" s="1"/>
  <c r="V29" i="1"/>
  <c r="V11" i="1"/>
  <c r="V22" i="1"/>
  <c r="V50" i="1"/>
  <c r="V62" i="1"/>
  <c r="V58" i="1"/>
  <c r="V85" i="1"/>
  <c r="W85" i="1" s="1"/>
  <c r="V97" i="1"/>
  <c r="W130" i="1" l="1"/>
  <c r="W111" i="1"/>
  <c r="W30" i="1"/>
  <c r="W26" i="1"/>
  <c r="W86" i="1"/>
  <c r="W20" i="1"/>
  <c r="W42" i="1"/>
  <c r="W32" i="1"/>
  <c r="W98" i="1"/>
  <c r="W81" i="1"/>
  <c r="W58" i="1"/>
  <c r="W80" i="1"/>
  <c r="W62" i="1"/>
  <c r="W63" i="1"/>
  <c r="W37" i="1"/>
  <c r="W101" i="1"/>
  <c r="W83" i="1"/>
  <c r="W113" i="1"/>
  <c r="W12" i="1"/>
  <c r="W78" i="1"/>
  <c r="W104" i="1"/>
  <c r="W96" i="1"/>
  <c r="W118" i="1"/>
  <c r="W115" i="1"/>
  <c r="W129" i="1"/>
  <c r="W106" i="1"/>
  <c r="W48" i="1"/>
  <c r="W23" i="1"/>
  <c r="W50" i="1"/>
  <c r="W55" i="1"/>
  <c r="W128" i="1"/>
  <c r="W121" i="1"/>
  <c r="W71" i="1"/>
  <c r="W52" i="1"/>
  <c r="X52" i="1" s="1"/>
  <c r="W88" i="1"/>
  <c r="W87" i="1"/>
  <c r="W110" i="1"/>
  <c r="W53" i="1"/>
  <c r="W36" i="1"/>
  <c r="W92" i="1"/>
  <c r="W114" i="1"/>
  <c r="W59" i="1"/>
  <c r="X59" i="1" s="1"/>
  <c r="W56" i="1"/>
  <c r="W45" i="1"/>
  <c r="W84" i="1"/>
  <c r="W49" i="1"/>
  <c r="W112" i="1"/>
  <c r="W40" i="1"/>
  <c r="W74" i="1"/>
  <c r="X74" i="1" s="1"/>
  <c r="W116" i="1"/>
  <c r="W99" i="1"/>
  <c r="W64" i="1"/>
  <c r="W91" i="1"/>
  <c r="W15" i="1"/>
  <c r="W124" i="1"/>
  <c r="W131" i="1"/>
  <c r="W105" i="1"/>
  <c r="X105" i="1" s="1"/>
  <c r="W127" i="1"/>
  <c r="W51" i="1"/>
  <c r="X51" i="1" s="1"/>
  <c r="W22" i="1"/>
  <c r="W126" i="1"/>
  <c r="W11" i="1"/>
  <c r="W66" i="1"/>
  <c r="W46" i="1"/>
  <c r="X46" i="1" s="1"/>
  <c r="W125" i="1"/>
  <c r="W39" i="1"/>
  <c r="W117" i="1"/>
  <c r="X117" i="1" s="1"/>
  <c r="W14" i="1"/>
  <c r="W100" i="1"/>
  <c r="W68" i="1"/>
  <c r="W67" i="1"/>
  <c r="W17" i="1"/>
  <c r="X17" i="1" s="1"/>
  <c r="W103" i="1"/>
  <c r="X103" i="1" s="1"/>
  <c r="W41" i="1"/>
  <c r="W79" i="1"/>
  <c r="X79" i="1" s="1"/>
  <c r="W29" i="1"/>
  <c r="W120" i="1"/>
  <c r="X120" i="1" s="1"/>
  <c r="W61" i="1"/>
  <c r="W108" i="1"/>
  <c r="X108" i="1" s="1"/>
  <c r="W57" i="1"/>
  <c r="X57" i="1" s="1"/>
  <c r="W94" i="1"/>
  <c r="W75" i="1"/>
  <c r="X75" i="1" s="1"/>
  <c r="W123" i="1"/>
  <c r="W35" i="1"/>
  <c r="X35" i="1" s="1"/>
  <c r="W76" i="1"/>
  <c r="X76" i="1" s="1"/>
  <c r="W70" i="1"/>
  <c r="X70" i="1" s="1"/>
  <c r="W13" i="1"/>
  <c r="X13" i="1" s="1"/>
  <c r="W90" i="1"/>
  <c r="X90" i="1" s="1"/>
  <c r="W65" i="1"/>
  <c r="X85" i="1"/>
  <c r="X9" i="1"/>
  <c r="X8" i="1"/>
  <c r="X77" i="1" s="1"/>
  <c r="W97" i="1"/>
  <c r="X97" i="1" s="1"/>
  <c r="W95" i="1"/>
  <c r="X95" i="1" s="1"/>
  <c r="W60" i="1"/>
  <c r="X60" i="1" s="1"/>
  <c r="W132" i="1"/>
  <c r="X132" i="1" s="1"/>
  <c r="W102" i="1"/>
  <c r="X102" i="1" s="1"/>
  <c r="W107" i="1"/>
  <c r="X107" i="1" s="1"/>
  <c r="W33" i="1"/>
  <c r="W34" i="1"/>
  <c r="X34" i="1" s="1"/>
  <c r="W119" i="1"/>
  <c r="X119" i="1" s="1"/>
  <c r="W18" i="1"/>
  <c r="X18" i="1" s="1"/>
  <c r="W38" i="1"/>
  <c r="X38" i="1" s="1"/>
  <c r="W72" i="1"/>
  <c r="X72" i="1" s="1"/>
  <c r="W27" i="1"/>
  <c r="X27" i="1" s="1"/>
  <c r="X125" i="1" l="1"/>
  <c r="X127" i="1"/>
  <c r="X116" i="1"/>
  <c r="X31" i="1"/>
  <c r="X88" i="1"/>
  <c r="X48" i="1"/>
  <c r="X78" i="1"/>
  <c r="X80" i="1"/>
  <c r="X86" i="1"/>
  <c r="X16" i="1"/>
  <c r="X12" i="1"/>
  <c r="X58" i="1"/>
  <c r="X26" i="1"/>
  <c r="X61" i="1"/>
  <c r="X67" i="1"/>
  <c r="X66" i="1"/>
  <c r="X131" i="1"/>
  <c r="X40" i="1"/>
  <c r="X114" i="1"/>
  <c r="X71" i="1"/>
  <c r="X106" i="1"/>
  <c r="X113" i="1"/>
  <c r="X81" i="1"/>
  <c r="X30" i="1"/>
  <c r="X68" i="1"/>
  <c r="X11" i="1"/>
  <c r="X124" i="1"/>
  <c r="X112" i="1"/>
  <c r="X92" i="1"/>
  <c r="Y92" i="1" s="1"/>
  <c r="X121" i="1"/>
  <c r="X129" i="1"/>
  <c r="X83" i="1"/>
  <c r="X25" i="1"/>
  <c r="X111" i="1"/>
  <c r="Y97" i="1"/>
  <c r="X29" i="1"/>
  <c r="X100" i="1"/>
  <c r="X126" i="1"/>
  <c r="X15" i="1"/>
  <c r="Y15" i="1" s="1"/>
  <c r="X49" i="1"/>
  <c r="X36" i="1"/>
  <c r="X128" i="1"/>
  <c r="Y128" i="1" s="1"/>
  <c r="X115" i="1"/>
  <c r="X101" i="1"/>
  <c r="X98" i="1"/>
  <c r="X130" i="1"/>
  <c r="Y60" i="1"/>
  <c r="Y76" i="1"/>
  <c r="X33" i="1"/>
  <c r="Y33" i="1" s="1"/>
  <c r="Y9" i="1"/>
  <c r="Y8" i="1"/>
  <c r="Y77" i="1" s="1"/>
  <c r="X123" i="1"/>
  <c r="Y123" i="1" s="1"/>
  <c r="X69" i="1"/>
  <c r="Y69" i="1" s="1"/>
  <c r="X14" i="1"/>
  <c r="Y14" i="1" s="1"/>
  <c r="X22" i="1"/>
  <c r="Y22" i="1" s="1"/>
  <c r="X91" i="1"/>
  <c r="X84" i="1"/>
  <c r="Y84" i="1" s="1"/>
  <c r="X53" i="1"/>
  <c r="Y53" i="1" s="1"/>
  <c r="X55" i="1"/>
  <c r="Y55" i="1" s="1"/>
  <c r="X118" i="1"/>
  <c r="Y118" i="1" s="1"/>
  <c r="X37" i="1"/>
  <c r="Y37" i="1" s="1"/>
  <c r="X32" i="1"/>
  <c r="Y32" i="1" s="1"/>
  <c r="X44" i="1"/>
  <c r="Y44" i="1" s="1"/>
  <c r="Y107" i="1"/>
  <c r="Y75" i="1"/>
  <c r="Y117" i="1"/>
  <c r="Y51" i="1"/>
  <c r="X64" i="1"/>
  <c r="Y64" i="1" s="1"/>
  <c r="X45" i="1"/>
  <c r="Y45" i="1" s="1"/>
  <c r="X110" i="1"/>
  <c r="Y110" i="1" s="1"/>
  <c r="X50" i="1"/>
  <c r="X96" i="1"/>
  <c r="Y96" i="1" s="1"/>
  <c r="X63" i="1"/>
  <c r="Y63" i="1" s="1"/>
  <c r="X42" i="1"/>
  <c r="Y42" i="1" s="1"/>
  <c r="X122" i="1"/>
  <c r="Y122" i="1" s="1"/>
  <c r="Y108" i="1"/>
  <c r="Y85" i="1"/>
  <c r="Y79" i="1"/>
  <c r="Y102" i="1"/>
  <c r="X65" i="1"/>
  <c r="Y65" i="1" s="1"/>
  <c r="X94" i="1"/>
  <c r="Y94" i="1" s="1"/>
  <c r="X41" i="1"/>
  <c r="Y41" i="1" s="1"/>
  <c r="X39" i="1"/>
  <c r="Y39" i="1" s="1"/>
  <c r="X28" i="1"/>
  <c r="Y28" i="1" s="1"/>
  <c r="X99" i="1"/>
  <c r="Y99" i="1" s="1"/>
  <c r="X56" i="1"/>
  <c r="Y56" i="1" s="1"/>
  <c r="X87" i="1"/>
  <c r="Y87" i="1" s="1"/>
  <c r="X23" i="1"/>
  <c r="Y23" i="1" s="1"/>
  <c r="X104" i="1"/>
  <c r="Y104" i="1" s="1"/>
  <c r="X62" i="1"/>
  <c r="Y62" i="1" s="1"/>
  <c r="X20" i="1"/>
  <c r="Y20" i="1" s="1"/>
  <c r="Z60" i="1" l="1"/>
  <c r="Y111" i="1"/>
  <c r="Y11" i="1"/>
  <c r="Y106" i="1"/>
  <c r="Y70" i="1"/>
  <c r="Y16" i="1"/>
  <c r="Y116" i="1"/>
  <c r="Z110" i="1"/>
  <c r="Y130" i="1"/>
  <c r="Y126" i="1"/>
  <c r="Z126" i="1" s="1"/>
  <c r="Y25" i="1"/>
  <c r="Z25" i="1" s="1"/>
  <c r="Y68" i="1"/>
  <c r="Y71" i="1"/>
  <c r="Y95" i="1"/>
  <c r="Y52" i="1"/>
  <c r="Y127" i="1"/>
  <c r="Z127" i="1" s="1"/>
  <c r="Z65" i="1"/>
  <c r="Z63" i="1"/>
  <c r="Z9" i="1"/>
  <c r="Z8" i="1"/>
  <c r="Z77" i="1" s="1"/>
  <c r="Y98" i="1"/>
  <c r="Z98" i="1" s="1"/>
  <c r="Y100" i="1"/>
  <c r="Z100" i="1" s="1"/>
  <c r="Y83" i="1"/>
  <c r="Z83" i="1" s="1"/>
  <c r="Y120" i="1"/>
  <c r="Z120" i="1" s="1"/>
  <c r="Y114" i="1"/>
  <c r="Y18" i="1"/>
  <c r="Z18" i="1" s="1"/>
  <c r="Y86" i="1"/>
  <c r="Z86" i="1" s="1"/>
  <c r="Y125" i="1"/>
  <c r="Z125" i="1" s="1"/>
  <c r="Z20" i="1"/>
  <c r="Z23" i="1"/>
  <c r="Z102" i="1"/>
  <c r="Z84" i="1"/>
  <c r="Y101" i="1"/>
  <c r="Z101" i="1" s="1"/>
  <c r="Y29" i="1"/>
  <c r="Z29" i="1" s="1"/>
  <c r="Y129" i="1"/>
  <c r="Z129" i="1" s="1"/>
  <c r="Y119" i="1"/>
  <c r="Z119" i="1" s="1"/>
  <c r="Y40" i="1"/>
  <c r="Z40" i="1" s="1"/>
  <c r="Y46" i="1"/>
  <c r="Z46" i="1" s="1"/>
  <c r="Y80" i="1"/>
  <c r="Z80" i="1" s="1"/>
  <c r="Y103" i="1"/>
  <c r="Z103" i="1" s="1"/>
  <c r="Z99" i="1"/>
  <c r="Z122" i="1"/>
  <c r="Z87" i="1"/>
  <c r="Z96" i="1"/>
  <c r="Z107" i="1"/>
  <c r="Z56" i="1"/>
  <c r="Y27" i="1"/>
  <c r="Z27" i="1" s="1"/>
  <c r="Y50" i="1"/>
  <c r="Z50" i="1" s="1"/>
  <c r="Y72" i="1"/>
  <c r="Z72" i="1" s="1"/>
  <c r="Y91" i="1"/>
  <c r="Z91" i="1" s="1"/>
  <c r="Y35" i="1"/>
  <c r="Z35" i="1" s="1"/>
  <c r="Y115" i="1"/>
  <c r="Z115" i="1" s="1"/>
  <c r="Y34" i="1"/>
  <c r="Z34" i="1" s="1"/>
  <c r="Y121" i="1"/>
  <c r="Z121" i="1" s="1"/>
  <c r="Y17" i="1"/>
  <c r="Z17" i="1" s="1"/>
  <c r="Y131" i="1"/>
  <c r="Z131" i="1" s="1"/>
  <c r="Y38" i="1"/>
  <c r="Z38" i="1" s="1"/>
  <c r="Y78" i="1"/>
  <c r="Z78" i="1" s="1"/>
  <c r="Y57" i="1"/>
  <c r="Z57" i="1" s="1"/>
  <c r="Z79" i="1"/>
  <c r="Z76" i="1"/>
  <c r="Z128" i="1"/>
  <c r="Z97" i="1"/>
  <c r="Z92" i="1"/>
  <c r="Y30" i="1"/>
  <c r="Z30" i="1" s="1"/>
  <c r="Y66" i="1"/>
  <c r="Z66" i="1" s="1"/>
  <c r="Y26" i="1"/>
  <c r="Z26" i="1" s="1"/>
  <c r="Y48" i="1"/>
  <c r="Z48" i="1" s="1"/>
  <c r="Y90" i="1"/>
  <c r="Z90" i="1" s="1"/>
  <c r="Z22" i="1"/>
  <c r="Z28" i="1"/>
  <c r="Z85" i="1"/>
  <c r="Z45" i="1"/>
  <c r="Z32" i="1"/>
  <c r="Z14" i="1"/>
  <c r="Y59" i="1"/>
  <c r="Z59" i="1" s="1"/>
  <c r="Y36" i="1"/>
  <c r="Z36" i="1" s="1"/>
  <c r="Y74" i="1"/>
  <c r="Z74" i="1" s="1"/>
  <c r="Y112" i="1"/>
  <c r="Z112" i="1" s="1"/>
  <c r="Y81" i="1"/>
  <c r="Z81" i="1" s="1"/>
  <c r="Y67" i="1"/>
  <c r="Z67" i="1" s="1"/>
  <c r="Y58" i="1"/>
  <c r="Z58" i="1" s="1"/>
  <c r="Y88" i="1"/>
  <c r="Z88" i="1" s="1"/>
  <c r="Y132" i="1"/>
  <c r="Z132" i="1" s="1"/>
  <c r="Z44" i="1"/>
  <c r="Z39" i="1"/>
  <c r="Z108" i="1"/>
  <c r="Z64" i="1"/>
  <c r="Z37" i="1"/>
  <c r="Z69" i="1"/>
  <c r="Y105" i="1"/>
  <c r="Z105" i="1" s="1"/>
  <c r="Y49" i="1"/>
  <c r="Z49" i="1" s="1"/>
  <c r="Y13" i="1"/>
  <c r="Z13" i="1" s="1"/>
  <c r="Y124" i="1"/>
  <c r="Z124" i="1" s="1"/>
  <c r="Y113" i="1"/>
  <c r="Z113" i="1" s="1"/>
  <c r="Y61" i="1"/>
  <c r="Z61" i="1" s="1"/>
  <c r="Y12" i="1"/>
  <c r="Z12" i="1" s="1"/>
  <c r="Y31" i="1"/>
  <c r="Z31" i="1" s="1"/>
  <c r="Z53" i="1" l="1"/>
  <c r="Z71" i="1"/>
  <c r="Z94" i="1"/>
  <c r="Z111" i="1"/>
  <c r="Z33" i="1"/>
  <c r="Z114" i="1"/>
  <c r="AA114" i="1" s="1"/>
  <c r="Z75" i="1"/>
  <c r="Z68" i="1"/>
  <c r="Z104" i="1"/>
  <c r="Z15" i="1"/>
  <c r="AA74" i="1"/>
  <c r="AA65" i="1"/>
  <c r="Z116" i="1"/>
  <c r="AA116" i="1" s="1"/>
  <c r="Z123" i="1"/>
  <c r="AA123" i="1" s="1"/>
  <c r="AA36" i="1"/>
  <c r="AA76" i="1"/>
  <c r="AA34" i="1"/>
  <c r="Z41" i="1"/>
  <c r="AA41" i="1" s="1"/>
  <c r="Z130" i="1"/>
  <c r="AA130" i="1" s="1"/>
  <c r="Z16" i="1"/>
  <c r="AA16" i="1" s="1"/>
  <c r="Z118" i="1"/>
  <c r="AA118" i="1" s="1"/>
  <c r="AA79" i="1"/>
  <c r="AA115" i="1"/>
  <c r="AA96" i="1"/>
  <c r="AA119" i="1"/>
  <c r="Z55" i="1"/>
  <c r="AA55" i="1" s="1"/>
  <c r="Z70" i="1"/>
  <c r="AA70" i="1" s="1"/>
  <c r="Z51" i="1"/>
  <c r="AA51" i="1" s="1"/>
  <c r="AA27" i="1"/>
  <c r="AA110" i="1"/>
  <c r="AA57" i="1"/>
  <c r="AA35" i="1"/>
  <c r="AA87" i="1"/>
  <c r="AA129" i="1"/>
  <c r="Z52" i="1"/>
  <c r="Z117" i="1"/>
  <c r="Z106" i="1"/>
  <c r="AA106" i="1" s="1"/>
  <c r="Z62" i="1"/>
  <c r="AA62" i="1" s="1"/>
  <c r="AA113" i="1"/>
  <c r="AA97" i="1"/>
  <c r="AA84" i="1"/>
  <c r="AA66" i="1"/>
  <c r="AA78" i="1"/>
  <c r="AA91" i="1"/>
  <c r="AA122" i="1"/>
  <c r="AA9" i="1"/>
  <c r="AA8" i="1"/>
  <c r="AA77" i="1" s="1"/>
  <c r="Z95" i="1"/>
  <c r="AA95" i="1" s="1"/>
  <c r="Z42" i="1"/>
  <c r="AA42" i="1" s="1"/>
  <c r="Z11" i="1"/>
  <c r="AA11" i="1" s="1"/>
  <c r="AA90" i="1" l="1"/>
  <c r="AA126" i="1"/>
  <c r="AA22" i="1"/>
  <c r="AA75" i="1"/>
  <c r="AA81" i="1"/>
  <c r="AB81" i="1" s="1"/>
  <c r="AA94" i="1"/>
  <c r="AA30" i="1"/>
  <c r="AA64" i="1"/>
  <c r="AB64" i="1" s="1"/>
  <c r="AA71" i="1"/>
  <c r="AB71" i="1" s="1"/>
  <c r="AA45" i="1"/>
  <c r="AB45" i="1" s="1"/>
  <c r="AB74" i="1"/>
  <c r="AA32" i="1"/>
  <c r="AB32" i="1" s="1"/>
  <c r="AA26" i="1"/>
  <c r="AB26" i="1" s="1"/>
  <c r="AA53" i="1"/>
  <c r="AB8" i="1"/>
  <c r="AB77" i="1" s="1"/>
  <c r="AB9" i="1"/>
  <c r="AA117" i="1"/>
  <c r="AB117" i="1" s="1"/>
  <c r="AA14" i="1"/>
  <c r="AB14" i="1" s="1"/>
  <c r="AA127" i="1"/>
  <c r="AB127" i="1" s="1"/>
  <c r="AA59" i="1"/>
  <c r="AB59" i="1" s="1"/>
  <c r="AA23" i="1"/>
  <c r="AB23" i="1" s="1"/>
  <c r="AA13" i="1"/>
  <c r="AB13" i="1" s="1"/>
  <c r="AA102" i="1"/>
  <c r="AB102" i="1" s="1"/>
  <c r="AA63" i="1"/>
  <c r="AB63" i="1" s="1"/>
  <c r="AA103" i="1"/>
  <c r="AB103" i="1" s="1"/>
  <c r="AA37" i="1"/>
  <c r="AB37" i="1" s="1"/>
  <c r="AA18" i="1"/>
  <c r="AB18" i="1" s="1"/>
  <c r="AA12" i="1"/>
  <c r="AB12" i="1" s="1"/>
  <c r="AB11" i="1"/>
  <c r="AB27" i="1"/>
  <c r="AB113" i="1"/>
  <c r="AB66" i="1"/>
  <c r="AB57" i="1"/>
  <c r="AB106" i="1"/>
  <c r="AA33" i="1"/>
  <c r="AB33" i="1" s="1"/>
  <c r="AA61" i="1"/>
  <c r="AB61" i="1" s="1"/>
  <c r="AA67" i="1"/>
  <c r="AB67" i="1" s="1"/>
  <c r="AA58" i="1"/>
  <c r="AB58" i="1" s="1"/>
  <c r="AA86" i="1"/>
  <c r="AB86" i="1" s="1"/>
  <c r="AA69" i="1"/>
  <c r="AB69" i="1" s="1"/>
  <c r="AA52" i="1"/>
  <c r="AB52" i="1" s="1"/>
  <c r="AA88" i="1"/>
  <c r="AB88" i="1" s="1"/>
  <c r="AA98" i="1"/>
  <c r="AB98" i="1" s="1"/>
  <c r="AA49" i="1"/>
  <c r="AB49" i="1" s="1"/>
  <c r="AA40" i="1"/>
  <c r="AB40" i="1" s="1"/>
  <c r="AA25" i="1"/>
  <c r="AB25" i="1" s="1"/>
  <c r="AA46" i="1"/>
  <c r="AB46" i="1" s="1"/>
  <c r="AA17" i="1"/>
  <c r="AB17" i="1" s="1"/>
  <c r="AA50" i="1"/>
  <c r="AB50" i="1" s="1"/>
  <c r="AA31" i="1"/>
  <c r="AB31" i="1" s="1"/>
  <c r="AA101" i="1"/>
  <c r="AB101" i="1" s="1"/>
  <c r="AA124" i="1"/>
  <c r="AB124" i="1" s="1"/>
  <c r="AB91" i="1"/>
  <c r="AB95" i="1"/>
  <c r="AB41" i="1"/>
  <c r="AB55" i="1"/>
  <c r="AA48" i="1"/>
  <c r="AB48" i="1" s="1"/>
  <c r="AA100" i="1"/>
  <c r="AB100" i="1" s="1"/>
  <c r="AA44" i="1"/>
  <c r="AB44" i="1" s="1"/>
  <c r="AA83" i="1"/>
  <c r="AB83" i="1" s="1"/>
  <c r="AA39" i="1"/>
  <c r="AB39" i="1" s="1"/>
  <c r="AA29" i="1"/>
  <c r="AB29" i="1" s="1"/>
  <c r="AA132" i="1"/>
  <c r="AB132" i="1" s="1"/>
  <c r="AA125" i="1"/>
  <c r="AB125" i="1" s="1"/>
  <c r="AA105" i="1"/>
  <c r="AB105" i="1" s="1"/>
  <c r="AA20" i="1"/>
  <c r="AB20" i="1" s="1"/>
  <c r="AA80" i="1"/>
  <c r="AB80" i="1" s="1"/>
  <c r="AA107" i="1"/>
  <c r="AB107" i="1" s="1"/>
  <c r="AA112" i="1"/>
  <c r="AB112" i="1" s="1"/>
  <c r="AA56" i="1"/>
  <c r="AB56" i="1" s="1"/>
  <c r="AA15" i="1"/>
  <c r="AB15" i="1" s="1"/>
  <c r="AA131" i="1"/>
  <c r="AB131" i="1" s="1"/>
  <c r="AA60" i="1"/>
  <c r="AB60" i="1" s="1"/>
  <c r="AA99" i="1"/>
  <c r="AB99" i="1" s="1"/>
  <c r="AA28" i="1"/>
  <c r="AB28" i="1" s="1"/>
  <c r="AB122" i="1"/>
  <c r="AB110" i="1"/>
  <c r="AB119" i="1"/>
  <c r="AB118" i="1"/>
  <c r="AB34" i="1"/>
  <c r="AB123" i="1"/>
  <c r="AA121" i="1"/>
  <c r="AB121" i="1" s="1"/>
  <c r="AA104" i="1"/>
  <c r="AB104" i="1" s="1"/>
  <c r="AA92" i="1"/>
  <c r="AB92" i="1" s="1"/>
  <c r="AA120" i="1"/>
  <c r="AB120" i="1" s="1"/>
  <c r="AA72" i="1"/>
  <c r="AB72" i="1" s="1"/>
  <c r="AA108" i="1"/>
  <c r="AB108" i="1" s="1"/>
  <c r="AB84" i="1"/>
  <c r="AB96" i="1"/>
  <c r="AB16" i="1"/>
  <c r="AB76" i="1"/>
  <c r="AB116" i="1"/>
  <c r="AA128" i="1"/>
  <c r="AB128" i="1" s="1"/>
  <c r="AA68" i="1"/>
  <c r="AB68" i="1" s="1"/>
  <c r="AA85" i="1"/>
  <c r="AB85" i="1" s="1"/>
  <c r="AA111" i="1"/>
  <c r="AB111" i="1" s="1"/>
  <c r="AA38" i="1"/>
  <c r="AB38" i="1" s="1"/>
  <c r="AC96" i="1" l="1"/>
  <c r="AC84" i="1"/>
  <c r="AC17" i="1"/>
  <c r="AC69" i="1"/>
  <c r="AC66" i="1"/>
  <c r="AC63" i="1"/>
  <c r="AC8" i="1"/>
  <c r="AC77" i="1" s="1"/>
  <c r="AC9" i="1"/>
  <c r="AB62" i="1"/>
  <c r="AC62" i="1" s="1"/>
  <c r="AB70" i="1"/>
  <c r="AC70" i="1" s="1"/>
  <c r="AB126" i="1"/>
  <c r="AC126" i="1" s="1"/>
  <c r="AC72" i="1"/>
  <c r="AC28" i="1"/>
  <c r="AC85" i="1"/>
  <c r="AC108" i="1"/>
  <c r="AC118" i="1"/>
  <c r="AC15" i="1"/>
  <c r="AC132" i="1"/>
  <c r="AC41" i="1"/>
  <c r="AC46" i="1"/>
  <c r="AC86" i="1"/>
  <c r="AC113" i="1"/>
  <c r="AC102" i="1"/>
  <c r="AB78" i="1"/>
  <c r="AC78" i="1" s="1"/>
  <c r="AB35" i="1"/>
  <c r="AC35" i="1" s="1"/>
  <c r="AB90" i="1"/>
  <c r="AC90" i="1" s="1"/>
  <c r="AC29" i="1"/>
  <c r="AC95" i="1"/>
  <c r="AC25" i="1"/>
  <c r="AC58" i="1"/>
  <c r="AC27" i="1"/>
  <c r="AC13" i="1"/>
  <c r="AB53" i="1"/>
  <c r="AC53" i="1" s="1"/>
  <c r="AB97" i="1"/>
  <c r="AC97" i="1" s="1"/>
  <c r="AB42" i="1"/>
  <c r="AC42" i="1" s="1"/>
  <c r="AB130" i="1"/>
  <c r="AC130" i="1" s="1"/>
  <c r="AC56" i="1"/>
  <c r="AC128" i="1"/>
  <c r="AC120" i="1"/>
  <c r="AC110" i="1"/>
  <c r="AC112" i="1"/>
  <c r="AC39" i="1"/>
  <c r="AC91" i="1"/>
  <c r="AC40" i="1"/>
  <c r="AC67" i="1"/>
  <c r="AC11" i="1"/>
  <c r="AC23" i="1"/>
  <c r="AC26" i="1"/>
  <c r="AC45" i="1"/>
  <c r="AB30" i="1"/>
  <c r="AC30" i="1" s="1"/>
  <c r="AB115" i="1"/>
  <c r="AC115" i="1" s="1"/>
  <c r="AC92" i="1"/>
  <c r="AC122" i="1"/>
  <c r="AC107" i="1"/>
  <c r="AC83" i="1"/>
  <c r="AC124" i="1"/>
  <c r="AC49" i="1"/>
  <c r="AC61" i="1"/>
  <c r="AC12" i="1"/>
  <c r="AC59" i="1"/>
  <c r="AC32" i="1"/>
  <c r="AC71" i="1"/>
  <c r="AB94" i="1"/>
  <c r="AC94" i="1" s="1"/>
  <c r="AB51" i="1"/>
  <c r="AC51" i="1" s="1"/>
  <c r="AC101" i="1"/>
  <c r="AC33" i="1"/>
  <c r="AC18" i="1"/>
  <c r="AC127" i="1"/>
  <c r="AC74" i="1"/>
  <c r="AC64" i="1"/>
  <c r="AC81" i="1"/>
  <c r="AB87" i="1"/>
  <c r="AC87" i="1" s="1"/>
  <c r="AC104" i="1"/>
  <c r="AC98" i="1"/>
  <c r="AC121" i="1"/>
  <c r="AC99" i="1"/>
  <c r="AC20" i="1"/>
  <c r="AC100" i="1"/>
  <c r="AC31" i="1"/>
  <c r="AC88" i="1"/>
  <c r="AC106" i="1"/>
  <c r="AC37" i="1"/>
  <c r="AC14" i="1"/>
  <c r="AB65" i="1"/>
  <c r="AC65" i="1" s="1"/>
  <c r="AB114" i="1"/>
  <c r="AC114" i="1" s="1"/>
  <c r="AB75" i="1"/>
  <c r="AC75" i="1" s="1"/>
  <c r="AB129" i="1"/>
  <c r="AC129" i="1" s="1"/>
  <c r="AC68" i="1"/>
  <c r="AC116" i="1"/>
  <c r="AC80" i="1"/>
  <c r="AC38" i="1"/>
  <c r="AC123" i="1"/>
  <c r="AC60" i="1"/>
  <c r="AC105" i="1"/>
  <c r="AC48" i="1"/>
  <c r="AC50" i="1"/>
  <c r="AC52" i="1"/>
  <c r="AC57" i="1"/>
  <c r="AC103" i="1"/>
  <c r="AC117" i="1"/>
  <c r="AB79" i="1"/>
  <c r="AC79" i="1" s="1"/>
  <c r="AB36" i="1"/>
  <c r="AC36" i="1" s="1"/>
  <c r="AB22" i="1"/>
  <c r="AC22" i="1" s="1"/>
  <c r="AC111" i="1" l="1"/>
  <c r="AC16" i="1"/>
  <c r="AD16" i="1" s="1"/>
  <c r="AC55" i="1"/>
  <c r="AD55" i="1" s="1"/>
  <c r="AC44" i="1"/>
  <c r="AD44" i="1" s="1"/>
  <c r="AC125" i="1"/>
  <c r="AD125" i="1" s="1"/>
  <c r="AC76" i="1"/>
  <c r="AD76" i="1" s="1"/>
  <c r="AD8" i="1"/>
  <c r="AD77" i="1" s="1"/>
  <c r="AD9" i="1"/>
  <c r="AC131" i="1"/>
  <c r="AD131" i="1" s="1"/>
  <c r="AC119" i="1"/>
  <c r="AD83" i="1"/>
  <c r="AC34" i="1"/>
  <c r="AD33" i="1" l="1"/>
  <c r="AD87" i="1"/>
  <c r="AD49" i="1"/>
  <c r="AD119" i="1"/>
  <c r="AD26" i="1"/>
  <c r="AE26" i="1" s="1"/>
  <c r="AD103" i="1"/>
  <c r="AD53" i="1"/>
  <c r="AD63" i="1"/>
  <c r="AD97" i="1"/>
  <c r="AD57" i="1"/>
  <c r="AD29" i="1"/>
  <c r="AD38" i="1"/>
  <c r="AD95" i="1"/>
  <c r="AE95" i="1" s="1"/>
  <c r="AD123" i="1"/>
  <c r="AD25" i="1"/>
  <c r="AD60" i="1"/>
  <c r="AD124" i="1"/>
  <c r="AD11" i="1"/>
  <c r="AD112" i="1"/>
  <c r="AD107" i="1"/>
  <c r="AE107" i="1" s="1"/>
  <c r="AD39" i="1"/>
  <c r="AD117" i="1"/>
  <c r="AD42" i="1"/>
  <c r="AD85" i="1"/>
  <c r="AD130" i="1"/>
  <c r="AD113" i="1"/>
  <c r="AD56" i="1"/>
  <c r="AD79" i="1"/>
  <c r="AE79" i="1" s="1"/>
  <c r="AD12" i="1"/>
  <c r="AD96" i="1"/>
  <c r="AD59" i="1"/>
  <c r="AD108" i="1"/>
  <c r="AD31" i="1"/>
  <c r="AD13" i="1"/>
  <c r="AD50" i="1"/>
  <c r="AE50" i="1" s="1"/>
  <c r="AD15" i="1"/>
  <c r="AD106" i="1"/>
  <c r="AD132" i="1"/>
  <c r="AD37" i="1"/>
  <c r="AD126" i="1"/>
  <c r="AD121" i="1"/>
  <c r="AD72" i="1"/>
  <c r="AD99" i="1"/>
  <c r="AE99" i="1" s="1"/>
  <c r="AD28" i="1"/>
  <c r="AD20" i="1"/>
  <c r="AD102" i="1"/>
  <c r="AD129" i="1"/>
  <c r="AD110" i="1"/>
  <c r="AD116" i="1"/>
  <c r="AD35" i="1"/>
  <c r="AD52" i="1"/>
  <c r="AE52" i="1" s="1"/>
  <c r="AD90" i="1"/>
  <c r="AD80" i="1"/>
  <c r="AD41" i="1"/>
  <c r="AD14" i="1"/>
  <c r="AD46" i="1"/>
  <c r="AD65" i="1"/>
  <c r="AD86" i="1"/>
  <c r="AE86" i="1" s="1"/>
  <c r="AD114" i="1"/>
  <c r="AE114" i="1" s="1"/>
  <c r="AD27" i="1"/>
  <c r="AD120" i="1"/>
  <c r="AD23" i="1"/>
  <c r="AE8" i="1"/>
  <c r="AE77" i="1" s="1"/>
  <c r="AE9" i="1"/>
  <c r="AD51" i="1"/>
  <c r="AD75" i="1"/>
  <c r="AE75" i="1" s="1"/>
  <c r="AD45" i="1"/>
  <c r="AE45" i="1" s="1"/>
  <c r="AD22" i="1"/>
  <c r="AD30" i="1"/>
  <c r="AE30" i="1" s="1"/>
  <c r="AD128" i="1"/>
  <c r="AE128" i="1" s="1"/>
  <c r="AD91" i="1"/>
  <c r="AE91" i="1" s="1"/>
  <c r="AD71" i="1"/>
  <c r="AD40" i="1"/>
  <c r="AD64" i="1"/>
  <c r="AE64" i="1" s="1"/>
  <c r="AD67" i="1"/>
  <c r="AE67" i="1" s="1"/>
  <c r="AD84" i="1"/>
  <c r="AE44" i="1"/>
  <c r="AD61" i="1"/>
  <c r="AE61" i="1" s="1"/>
  <c r="AD105" i="1"/>
  <c r="AE105" i="1" s="1"/>
  <c r="AD115" i="1"/>
  <c r="AE115" i="1" s="1"/>
  <c r="AD36" i="1"/>
  <c r="AE36" i="1" s="1"/>
  <c r="AD92" i="1"/>
  <c r="AE92" i="1" s="1"/>
  <c r="AD48" i="1"/>
  <c r="AE48" i="1" s="1"/>
  <c r="AD122" i="1"/>
  <c r="AE122" i="1" s="1"/>
  <c r="AD58" i="1"/>
  <c r="AE58" i="1" s="1"/>
  <c r="AE125" i="1"/>
  <c r="AD101" i="1"/>
  <c r="AE101" i="1" s="1"/>
  <c r="AD111" i="1"/>
  <c r="AE111" i="1" s="1"/>
  <c r="AD32" i="1"/>
  <c r="AE32" i="1" s="1"/>
  <c r="AD100" i="1"/>
  <c r="AE100" i="1" s="1"/>
  <c r="AE76" i="1"/>
  <c r="AD94" i="1"/>
  <c r="AE94" i="1" s="1"/>
  <c r="AD118" i="1"/>
  <c r="AE118" i="1" s="1"/>
  <c r="AD88" i="1"/>
  <c r="AE88" i="1" s="1"/>
  <c r="AD34" i="1"/>
  <c r="AE34" i="1" s="1"/>
  <c r="AD81" i="1"/>
  <c r="AE81" i="1" s="1"/>
  <c r="AD78" i="1"/>
  <c r="AE78" i="1" s="1"/>
  <c r="AD68" i="1"/>
  <c r="AE68" i="1" s="1"/>
  <c r="AD62" i="1"/>
  <c r="AE62" i="1" s="1"/>
  <c r="AD104" i="1"/>
  <c r="AE104" i="1" s="1"/>
  <c r="AD70" i="1"/>
  <c r="AE70" i="1" s="1"/>
  <c r="AD98" i="1"/>
  <c r="AE98" i="1" s="1"/>
  <c r="AD17" i="1"/>
  <c r="AE17" i="1" s="1"/>
  <c r="AD18" i="1"/>
  <c r="AE18" i="1" s="1"/>
  <c r="AD69" i="1"/>
  <c r="AE69" i="1" s="1"/>
  <c r="AD127" i="1"/>
  <c r="AE127" i="1" s="1"/>
  <c r="AD66" i="1"/>
  <c r="AE66" i="1" s="1"/>
  <c r="AD74" i="1"/>
  <c r="AE74" i="1" s="1"/>
  <c r="AF86" i="1" l="1"/>
  <c r="AE35" i="1"/>
  <c r="AE72" i="1"/>
  <c r="AE13" i="1"/>
  <c r="AE56" i="1"/>
  <c r="AE112" i="1"/>
  <c r="AE38" i="1"/>
  <c r="AE119" i="1"/>
  <c r="AF45" i="1"/>
  <c r="AE40" i="1"/>
  <c r="AE51" i="1"/>
  <c r="AF51" i="1" s="1"/>
  <c r="AE65" i="1"/>
  <c r="AE116" i="1"/>
  <c r="AE121" i="1"/>
  <c r="AE31" i="1"/>
  <c r="AE113" i="1"/>
  <c r="AE11" i="1"/>
  <c r="AE29" i="1"/>
  <c r="AE49" i="1"/>
  <c r="AF49" i="1" s="1"/>
  <c r="AE71" i="1"/>
  <c r="AF71" i="1" s="1"/>
  <c r="AF9" i="1"/>
  <c r="AF127" i="1" s="1"/>
  <c r="AF8" i="1"/>
  <c r="AF77" i="1" s="1"/>
  <c r="AE46" i="1"/>
  <c r="AE110" i="1"/>
  <c r="AE126" i="1"/>
  <c r="AE108" i="1"/>
  <c r="AF108" i="1" s="1"/>
  <c r="AE130" i="1"/>
  <c r="AF130" i="1" s="1"/>
  <c r="AE124" i="1"/>
  <c r="AF124" i="1" s="1"/>
  <c r="AE57" i="1"/>
  <c r="AF57" i="1" s="1"/>
  <c r="AE87" i="1"/>
  <c r="AF91" i="1"/>
  <c r="AE14" i="1"/>
  <c r="AF14" i="1" s="1"/>
  <c r="AE129" i="1"/>
  <c r="AF129" i="1" s="1"/>
  <c r="AE37" i="1"/>
  <c r="AF37" i="1" s="1"/>
  <c r="AE59" i="1"/>
  <c r="AF59" i="1" s="1"/>
  <c r="AE85" i="1"/>
  <c r="AF85" i="1" s="1"/>
  <c r="AE131" i="1"/>
  <c r="AF131" i="1" s="1"/>
  <c r="AE97" i="1"/>
  <c r="AF97" i="1" s="1"/>
  <c r="AE83" i="1"/>
  <c r="AF83" i="1" s="1"/>
  <c r="AF62" i="1"/>
  <c r="AF52" i="1"/>
  <c r="AF26" i="1"/>
  <c r="AF98" i="1"/>
  <c r="AF88" i="1"/>
  <c r="AF125" i="1"/>
  <c r="AF61" i="1"/>
  <c r="AF128" i="1"/>
  <c r="AE23" i="1"/>
  <c r="AF23" i="1" s="1"/>
  <c r="AE41" i="1"/>
  <c r="AF41" i="1" s="1"/>
  <c r="AE102" i="1"/>
  <c r="AF102" i="1" s="1"/>
  <c r="AE132" i="1"/>
  <c r="AF132" i="1" s="1"/>
  <c r="AE96" i="1"/>
  <c r="AF96" i="1" s="1"/>
  <c r="AE42" i="1"/>
  <c r="AF42" i="1" s="1"/>
  <c r="AE60" i="1"/>
  <c r="AF60" i="1" s="1"/>
  <c r="AE63" i="1"/>
  <c r="AF63" i="1" s="1"/>
  <c r="AE33" i="1"/>
  <c r="AF33" i="1" s="1"/>
  <c r="AF66" i="1"/>
  <c r="AF114" i="1"/>
  <c r="AF17" i="1"/>
  <c r="AF70" i="1"/>
  <c r="AF118" i="1"/>
  <c r="AF58" i="1"/>
  <c r="AF44" i="1"/>
  <c r="AF30" i="1"/>
  <c r="AE120" i="1"/>
  <c r="AF120" i="1" s="1"/>
  <c r="AE80" i="1"/>
  <c r="AF80" i="1" s="1"/>
  <c r="AE20" i="1"/>
  <c r="AF20" i="1" s="1"/>
  <c r="AE106" i="1"/>
  <c r="AF106" i="1" s="1"/>
  <c r="AE12" i="1"/>
  <c r="AF12" i="1" s="1"/>
  <c r="AE117" i="1"/>
  <c r="AF117" i="1" s="1"/>
  <c r="AE25" i="1"/>
  <c r="AF25" i="1" s="1"/>
  <c r="AE53" i="1"/>
  <c r="AF53" i="1" s="1"/>
  <c r="AE55" i="1"/>
  <c r="AF55" i="1" s="1"/>
  <c r="AF48" i="1"/>
  <c r="AF107" i="1"/>
  <c r="AF34" i="1"/>
  <c r="AF74" i="1"/>
  <c r="AF104" i="1"/>
  <c r="AF94" i="1"/>
  <c r="AF122" i="1"/>
  <c r="AE84" i="1"/>
  <c r="AF84" i="1" s="1"/>
  <c r="AE22" i="1"/>
  <c r="AF22" i="1" s="1"/>
  <c r="AE27" i="1"/>
  <c r="AF27" i="1" s="1"/>
  <c r="AE90" i="1"/>
  <c r="AF90" i="1" s="1"/>
  <c r="AE28" i="1"/>
  <c r="AF28" i="1" s="1"/>
  <c r="AE15" i="1"/>
  <c r="AF15" i="1" s="1"/>
  <c r="AE16" i="1"/>
  <c r="AF16" i="1" s="1"/>
  <c r="AE39" i="1"/>
  <c r="AF39" i="1" s="1"/>
  <c r="AE123" i="1"/>
  <c r="AF123" i="1" s="1"/>
  <c r="AE103" i="1"/>
  <c r="AF103" i="1" s="1"/>
  <c r="AG33" i="1" l="1"/>
  <c r="AF115" i="1"/>
  <c r="AF29" i="1"/>
  <c r="AF40" i="1"/>
  <c r="AF119" i="1"/>
  <c r="AG119" i="1" s="1"/>
  <c r="AF75" i="1"/>
  <c r="AG128" i="1"/>
  <c r="AF111" i="1"/>
  <c r="AF11" i="1"/>
  <c r="AF36" i="1"/>
  <c r="AF38" i="1"/>
  <c r="AF64" i="1"/>
  <c r="AG64" i="1" s="1"/>
  <c r="AG58" i="1"/>
  <c r="AF105" i="1"/>
  <c r="AF126" i="1"/>
  <c r="AG126" i="1" s="1"/>
  <c r="AF81" i="1"/>
  <c r="AF113" i="1"/>
  <c r="AG113" i="1" s="1"/>
  <c r="AF32" i="1"/>
  <c r="AG32" i="1" s="1"/>
  <c r="AF112" i="1"/>
  <c r="AG112" i="1" s="1"/>
  <c r="AF92" i="1"/>
  <c r="AG74" i="1"/>
  <c r="AG12" i="1"/>
  <c r="AG118" i="1"/>
  <c r="AF101" i="1"/>
  <c r="AG101" i="1" s="1"/>
  <c r="AF110" i="1"/>
  <c r="AG110" i="1" s="1"/>
  <c r="AF18" i="1"/>
  <c r="AG18" i="1" s="1"/>
  <c r="AF31" i="1"/>
  <c r="AG31" i="1" s="1"/>
  <c r="AF78" i="1"/>
  <c r="AG78" i="1" s="1"/>
  <c r="AF56" i="1"/>
  <c r="AF68" i="1"/>
  <c r="AG39" i="1"/>
  <c r="AG90" i="1"/>
  <c r="AG34" i="1"/>
  <c r="AG106" i="1"/>
  <c r="AF50" i="1"/>
  <c r="AG50" i="1" s="1"/>
  <c r="AF46" i="1"/>
  <c r="AG46" i="1" s="1"/>
  <c r="AF121" i="1"/>
  <c r="AG121" i="1" s="1"/>
  <c r="AF69" i="1"/>
  <c r="AG69" i="1" s="1"/>
  <c r="AF13" i="1"/>
  <c r="AF79" i="1"/>
  <c r="AG49" i="1"/>
  <c r="AG122" i="1"/>
  <c r="AG27" i="1"/>
  <c r="AG107" i="1"/>
  <c r="AG59" i="1"/>
  <c r="AF87" i="1"/>
  <c r="AG87" i="1" s="1"/>
  <c r="AF99" i="1"/>
  <c r="AG99" i="1" s="1"/>
  <c r="AF116" i="1"/>
  <c r="AG116" i="1" s="1"/>
  <c r="AF100" i="1"/>
  <c r="AG100" i="1" s="1"/>
  <c r="AF72" i="1"/>
  <c r="AF67" i="1"/>
  <c r="AG80" i="1"/>
  <c r="AG114" i="1"/>
  <c r="AG102" i="1"/>
  <c r="AG26" i="1"/>
  <c r="AG37" i="1"/>
  <c r="AG9" i="1"/>
  <c r="AG8" i="1"/>
  <c r="AG127" i="1" s="1"/>
  <c r="AF76" i="1"/>
  <c r="AG76" i="1" s="1"/>
  <c r="AF65" i="1"/>
  <c r="AG65" i="1" s="1"/>
  <c r="AF95" i="1"/>
  <c r="AG95" i="1" s="1"/>
  <c r="AF35" i="1"/>
  <c r="AG35" i="1" s="1"/>
  <c r="AG117" i="1" l="1"/>
  <c r="AG38" i="1"/>
  <c r="AH38" i="1" s="1"/>
  <c r="AG63" i="1"/>
  <c r="AG40" i="1"/>
  <c r="AG30" i="1"/>
  <c r="AH128" i="1"/>
  <c r="AG28" i="1"/>
  <c r="AG81" i="1"/>
  <c r="AG104" i="1"/>
  <c r="AG36" i="1"/>
  <c r="AH36" i="1" s="1"/>
  <c r="AG44" i="1"/>
  <c r="AH44" i="1" s="1"/>
  <c r="AG29" i="1"/>
  <c r="AH29" i="1" s="1"/>
  <c r="AG53" i="1"/>
  <c r="AH53" i="1" s="1"/>
  <c r="AG15" i="1"/>
  <c r="AH15" i="1" s="1"/>
  <c r="AG11" i="1"/>
  <c r="AH11" i="1" s="1"/>
  <c r="AG25" i="1"/>
  <c r="AH25" i="1" s="1"/>
  <c r="AG115" i="1"/>
  <c r="AH115" i="1" s="1"/>
  <c r="AG51" i="1"/>
  <c r="AH51" i="1" s="1"/>
  <c r="AH119" i="1"/>
  <c r="AH46" i="1"/>
  <c r="AH80" i="1"/>
  <c r="AH101" i="1"/>
  <c r="AG16" i="1"/>
  <c r="AH16" i="1" s="1"/>
  <c r="AH9" i="1"/>
  <c r="AH8" i="1"/>
  <c r="AH127" i="1" s="1"/>
  <c r="AG67" i="1"/>
  <c r="AH67" i="1" s="1"/>
  <c r="AG132" i="1"/>
  <c r="AH132" i="1" s="1"/>
  <c r="AG123" i="1"/>
  <c r="AH123" i="1" s="1"/>
  <c r="AG88" i="1"/>
  <c r="AH88" i="1" s="1"/>
  <c r="AG120" i="1"/>
  <c r="AH120" i="1" s="1"/>
  <c r="AG131" i="1"/>
  <c r="AH131" i="1" s="1"/>
  <c r="AG129" i="1"/>
  <c r="AH129" i="1" s="1"/>
  <c r="AG105" i="1"/>
  <c r="AH105" i="1" s="1"/>
  <c r="AG94" i="1"/>
  <c r="AH94" i="1" s="1"/>
  <c r="AG111" i="1"/>
  <c r="AH111" i="1" s="1"/>
  <c r="AG86" i="1"/>
  <c r="AH86" i="1" s="1"/>
  <c r="AG130" i="1"/>
  <c r="AH130" i="1" s="1"/>
  <c r="AG41" i="1"/>
  <c r="AH41" i="1" s="1"/>
  <c r="AH69" i="1"/>
  <c r="AH121" i="1"/>
  <c r="AH12" i="1"/>
  <c r="AH65" i="1"/>
  <c r="AH122" i="1"/>
  <c r="AH50" i="1"/>
  <c r="AH39" i="1"/>
  <c r="AG103" i="1"/>
  <c r="AH103" i="1" s="1"/>
  <c r="AG98" i="1"/>
  <c r="AH98" i="1" s="1"/>
  <c r="AG66" i="1"/>
  <c r="AH66" i="1" s="1"/>
  <c r="AG85" i="1"/>
  <c r="AH85" i="1" s="1"/>
  <c r="AG52" i="1"/>
  <c r="AH52" i="1" s="1"/>
  <c r="AG57" i="1"/>
  <c r="AH57" i="1" s="1"/>
  <c r="AG72" i="1"/>
  <c r="AH72" i="1" s="1"/>
  <c r="AG17" i="1"/>
  <c r="AH17" i="1" s="1"/>
  <c r="AG79" i="1"/>
  <c r="AH79" i="1" s="1"/>
  <c r="AG96" i="1"/>
  <c r="AH96" i="1" s="1"/>
  <c r="AG68" i="1"/>
  <c r="AH68" i="1" s="1"/>
  <c r="AG125" i="1"/>
  <c r="AH125" i="1" s="1"/>
  <c r="AG48" i="1"/>
  <c r="AH48" i="1" s="1"/>
  <c r="AG97" i="1"/>
  <c r="AH97" i="1" s="1"/>
  <c r="AG45" i="1"/>
  <c r="AH45" i="1" s="1"/>
  <c r="AG108" i="1"/>
  <c r="AH108" i="1" s="1"/>
  <c r="AG71" i="1"/>
  <c r="AH71" i="1" s="1"/>
  <c r="AG14" i="1"/>
  <c r="AH14" i="1" s="1"/>
  <c r="AG22" i="1"/>
  <c r="AH22" i="1" s="1"/>
  <c r="AH35" i="1"/>
  <c r="AH95" i="1"/>
  <c r="AH27" i="1"/>
  <c r="AH64" i="1"/>
  <c r="AH114" i="1"/>
  <c r="AH90" i="1"/>
  <c r="AH37" i="1"/>
  <c r="AH100" i="1"/>
  <c r="AG20" i="1"/>
  <c r="AH20" i="1" s="1"/>
  <c r="AG13" i="1"/>
  <c r="AH13" i="1" s="1"/>
  <c r="AG70" i="1"/>
  <c r="AH70" i="1" s="1"/>
  <c r="AG56" i="1"/>
  <c r="AH56" i="1" s="1"/>
  <c r="AG42" i="1"/>
  <c r="AH42" i="1" s="1"/>
  <c r="AG92" i="1"/>
  <c r="AH92" i="1" s="1"/>
  <c r="AG61" i="1"/>
  <c r="AH61" i="1" s="1"/>
  <c r="AG124" i="1"/>
  <c r="AH124" i="1" s="1"/>
  <c r="AG91" i="1"/>
  <c r="AH91" i="1" s="1"/>
  <c r="AG55" i="1"/>
  <c r="AH55" i="1" s="1"/>
  <c r="AG62" i="1"/>
  <c r="AH62" i="1" s="1"/>
  <c r="AG77" i="1"/>
  <c r="AH77" i="1" s="1"/>
  <c r="AH112" i="1"/>
  <c r="AG60" i="1"/>
  <c r="AH60" i="1" s="1"/>
  <c r="AG84" i="1"/>
  <c r="AH84" i="1" s="1"/>
  <c r="AG83" i="1"/>
  <c r="AH83" i="1" s="1"/>
  <c r="AG75" i="1"/>
  <c r="AH75" i="1" s="1"/>
  <c r="AG23" i="1"/>
  <c r="AH23" i="1" s="1"/>
  <c r="AI105" i="1" l="1"/>
  <c r="AH99" i="1"/>
  <c r="AH49" i="1"/>
  <c r="AH81" i="1"/>
  <c r="AI81" i="1" s="1"/>
  <c r="AH106" i="1"/>
  <c r="AI106" i="1" s="1"/>
  <c r="AH74" i="1"/>
  <c r="AI91" i="1"/>
  <c r="AI100" i="1"/>
  <c r="AI22" i="1"/>
  <c r="AI129" i="1"/>
  <c r="AI9" i="1"/>
  <c r="AI61" i="1" s="1"/>
  <c r="AI8" i="1"/>
  <c r="AI127" i="1" s="1"/>
  <c r="AH116" i="1"/>
  <c r="AI116" i="1" s="1"/>
  <c r="AH87" i="1"/>
  <c r="AI87" i="1" s="1"/>
  <c r="AH28" i="1"/>
  <c r="AI28" i="1" s="1"/>
  <c r="AH26" i="1"/>
  <c r="AH18" i="1"/>
  <c r="AI64" i="1"/>
  <c r="AI84" i="1"/>
  <c r="AI37" i="1"/>
  <c r="AI14" i="1"/>
  <c r="AI96" i="1"/>
  <c r="AI131" i="1"/>
  <c r="AI16" i="1"/>
  <c r="AH78" i="1"/>
  <c r="AI78" i="1" s="1"/>
  <c r="AH110" i="1"/>
  <c r="AI110" i="1" s="1"/>
  <c r="AH30" i="1"/>
  <c r="AI30" i="1" s="1"/>
  <c r="AH33" i="1"/>
  <c r="AI33" i="1" s="1"/>
  <c r="AI90" i="1"/>
  <c r="AI71" i="1"/>
  <c r="AI103" i="1"/>
  <c r="AI41" i="1"/>
  <c r="AI120" i="1"/>
  <c r="AI101" i="1"/>
  <c r="AI53" i="1"/>
  <c r="AH59" i="1"/>
  <c r="AI59" i="1" s="1"/>
  <c r="AH40" i="1"/>
  <c r="AI40" i="1" s="1"/>
  <c r="AH58" i="1"/>
  <c r="AI58" i="1" s="1"/>
  <c r="AI60" i="1"/>
  <c r="AI112" i="1"/>
  <c r="AI42" i="1"/>
  <c r="AI108" i="1"/>
  <c r="AI17" i="1"/>
  <c r="AI39" i="1"/>
  <c r="AI130" i="1"/>
  <c r="AI88" i="1"/>
  <c r="AI80" i="1"/>
  <c r="AI25" i="1"/>
  <c r="AH76" i="1"/>
  <c r="AI76" i="1" s="1"/>
  <c r="AH63" i="1"/>
  <c r="AI63" i="1" s="1"/>
  <c r="AH31" i="1"/>
  <c r="AI31" i="1" s="1"/>
  <c r="AI45" i="1"/>
  <c r="AI72" i="1"/>
  <c r="AI50" i="1"/>
  <c r="AI86" i="1"/>
  <c r="AI46" i="1"/>
  <c r="AI11" i="1"/>
  <c r="AI44" i="1"/>
  <c r="AI128" i="1"/>
  <c r="AI38" i="1"/>
  <c r="AH118" i="1"/>
  <c r="AI118" i="1" s="1"/>
  <c r="AI70" i="1"/>
  <c r="AI97" i="1"/>
  <c r="AI57" i="1"/>
  <c r="AI122" i="1"/>
  <c r="AI111" i="1"/>
  <c r="AI132" i="1"/>
  <c r="AI119" i="1"/>
  <c r="AI15" i="1"/>
  <c r="AH32" i="1"/>
  <c r="AI32" i="1" s="1"/>
  <c r="AH117" i="1"/>
  <c r="AI117" i="1" s="1"/>
  <c r="AH107" i="1"/>
  <c r="AI107" i="1" s="1"/>
  <c r="AI56" i="1"/>
  <c r="AI23" i="1"/>
  <c r="AI55" i="1"/>
  <c r="AI13" i="1"/>
  <c r="AI95" i="1"/>
  <c r="AI48" i="1"/>
  <c r="AI52" i="1"/>
  <c r="AI65" i="1"/>
  <c r="AI94" i="1"/>
  <c r="AI67" i="1"/>
  <c r="AH34" i="1"/>
  <c r="AI34" i="1" s="1"/>
  <c r="AH126" i="1"/>
  <c r="AI126" i="1" s="1"/>
  <c r="AH104" i="1"/>
  <c r="AI104" i="1" s="1"/>
  <c r="AH102" i="1"/>
  <c r="AI102" i="1" s="1"/>
  <c r="AH113" i="1"/>
  <c r="AI113" i="1" s="1"/>
  <c r="AI36" i="1" l="1"/>
  <c r="AI27" i="1"/>
  <c r="AI123" i="1"/>
  <c r="AI29" i="1"/>
  <c r="AI114" i="1"/>
  <c r="AI115" i="1"/>
  <c r="AI92" i="1"/>
  <c r="AI69" i="1"/>
  <c r="AI18" i="1"/>
  <c r="AI121" i="1"/>
  <c r="AI75" i="1"/>
  <c r="AI12" i="1"/>
  <c r="AI98" i="1"/>
  <c r="AI26" i="1"/>
  <c r="AI66" i="1"/>
  <c r="AI77" i="1"/>
  <c r="AJ77" i="1" s="1"/>
  <c r="AI85" i="1"/>
  <c r="AI68" i="1"/>
  <c r="AJ68" i="1" s="1"/>
  <c r="AI74" i="1"/>
  <c r="AI125" i="1"/>
  <c r="AJ41" i="1"/>
  <c r="AI35" i="1"/>
  <c r="AJ111" i="1"/>
  <c r="AI20" i="1"/>
  <c r="AJ20" i="1" s="1"/>
  <c r="AJ94" i="1"/>
  <c r="AJ44" i="1"/>
  <c r="AJ31" i="1"/>
  <c r="AI79" i="1"/>
  <c r="AJ79" i="1" s="1"/>
  <c r="AI51" i="1"/>
  <c r="AJ51" i="1" s="1"/>
  <c r="AI124" i="1"/>
  <c r="AJ124" i="1" s="1"/>
  <c r="AI49" i="1"/>
  <c r="AJ49" i="1" s="1"/>
  <c r="AI62" i="1"/>
  <c r="AJ62" i="1" s="1"/>
  <c r="AJ67" i="1"/>
  <c r="AJ63" i="1"/>
  <c r="AJ17" i="1"/>
  <c r="AJ59" i="1"/>
  <c r="AJ71" i="1"/>
  <c r="AJ9" i="1"/>
  <c r="AJ8" i="1"/>
  <c r="AJ127" i="1" s="1"/>
  <c r="AI83" i="1"/>
  <c r="AJ83" i="1" s="1"/>
  <c r="AI99" i="1"/>
  <c r="AJ99" i="1" s="1"/>
  <c r="AJ107" i="1" l="1"/>
  <c r="AJ100" i="1"/>
  <c r="AJ106" i="1"/>
  <c r="AJ72" i="1"/>
  <c r="AJ30" i="1"/>
  <c r="AK30" i="1" s="1"/>
  <c r="AJ34" i="1"/>
  <c r="AJ42" i="1"/>
  <c r="AJ75" i="1"/>
  <c r="AJ123" i="1"/>
  <c r="AJ46" i="1"/>
  <c r="AJ76" i="1"/>
  <c r="AK51" i="1"/>
  <c r="AJ65" i="1"/>
  <c r="AJ116" i="1"/>
  <c r="AJ22" i="1"/>
  <c r="AJ38" i="1"/>
  <c r="AJ120" i="1"/>
  <c r="AJ85" i="1"/>
  <c r="AJ25" i="1"/>
  <c r="AJ121" i="1"/>
  <c r="AK121" i="1" s="1"/>
  <c r="AJ27" i="1"/>
  <c r="AJ48" i="1"/>
  <c r="AJ97" i="1"/>
  <c r="AJ86" i="1"/>
  <c r="AJ18" i="1"/>
  <c r="AK18" i="1" s="1"/>
  <c r="AJ36" i="1"/>
  <c r="AJ102" i="1"/>
  <c r="AK102" i="1" s="1"/>
  <c r="AJ32" i="1"/>
  <c r="AJ103" i="1"/>
  <c r="AJ37" i="1"/>
  <c r="AK37" i="1" s="1"/>
  <c r="AJ87" i="1"/>
  <c r="AJ132" i="1"/>
  <c r="AK132" i="1" s="1"/>
  <c r="AJ112" i="1"/>
  <c r="AK112" i="1" s="1"/>
  <c r="AJ84" i="1"/>
  <c r="AJ117" i="1"/>
  <c r="AJ40" i="1"/>
  <c r="AJ130" i="1"/>
  <c r="AK130" i="1" s="1"/>
  <c r="AJ78" i="1"/>
  <c r="AK78" i="1" s="1"/>
  <c r="AJ14" i="1"/>
  <c r="AK14" i="1" s="1"/>
  <c r="AJ125" i="1"/>
  <c r="AK125" i="1" s="1"/>
  <c r="AJ80" i="1"/>
  <c r="AK80" i="1" s="1"/>
  <c r="AJ66" i="1"/>
  <c r="AK66" i="1" s="1"/>
  <c r="AJ70" i="1"/>
  <c r="AJ69" i="1"/>
  <c r="AJ95" i="1"/>
  <c r="AK95" i="1" s="1"/>
  <c r="AJ105" i="1"/>
  <c r="AK105" i="1" s="1"/>
  <c r="AJ52" i="1"/>
  <c r="AK52" i="1" s="1"/>
  <c r="AK83" i="1"/>
  <c r="AK63" i="1"/>
  <c r="AJ11" i="1"/>
  <c r="AK11" i="1" s="1"/>
  <c r="AK9" i="1"/>
  <c r="AK8" i="1"/>
  <c r="AK127" i="1" s="1"/>
  <c r="AJ57" i="1"/>
  <c r="AK57" i="1" s="1"/>
  <c r="AJ16" i="1"/>
  <c r="AK16" i="1" s="1"/>
  <c r="AJ113" i="1"/>
  <c r="AK113" i="1" s="1"/>
  <c r="AJ39" i="1"/>
  <c r="AK39" i="1" s="1"/>
  <c r="AJ128" i="1"/>
  <c r="AK128" i="1" s="1"/>
  <c r="AJ58" i="1"/>
  <c r="AK58" i="1" s="1"/>
  <c r="AJ110" i="1"/>
  <c r="AK110" i="1" s="1"/>
  <c r="AJ74" i="1"/>
  <c r="AK74" i="1" s="1"/>
  <c r="AJ50" i="1"/>
  <c r="AK50" i="1" s="1"/>
  <c r="AJ26" i="1"/>
  <c r="AK26" i="1" s="1"/>
  <c r="AJ15" i="1"/>
  <c r="AK15" i="1" s="1"/>
  <c r="AJ92" i="1"/>
  <c r="AK92" i="1" s="1"/>
  <c r="AJ104" i="1"/>
  <c r="AK104" i="1" s="1"/>
  <c r="AJ91" i="1"/>
  <c r="AK91" i="1" s="1"/>
  <c r="AJ45" i="1"/>
  <c r="AK45" i="1" s="1"/>
  <c r="AK94" i="1"/>
  <c r="AK41" i="1"/>
  <c r="AK68" i="1"/>
  <c r="AJ118" i="1"/>
  <c r="AK118" i="1" s="1"/>
  <c r="AJ98" i="1"/>
  <c r="AK98" i="1" s="1"/>
  <c r="AJ13" i="1"/>
  <c r="AK13" i="1" s="1"/>
  <c r="AJ115" i="1"/>
  <c r="AK115" i="1" s="1"/>
  <c r="AJ64" i="1"/>
  <c r="AK64" i="1" s="1"/>
  <c r="AJ129" i="1"/>
  <c r="AK129" i="1" s="1"/>
  <c r="AJ56" i="1"/>
  <c r="AK56" i="1" s="1"/>
  <c r="AK62" i="1"/>
  <c r="AK20" i="1"/>
  <c r="AJ23" i="1"/>
  <c r="AK23" i="1" s="1"/>
  <c r="AJ60" i="1"/>
  <c r="AK60" i="1" s="1"/>
  <c r="AJ28" i="1"/>
  <c r="AK28" i="1" s="1"/>
  <c r="AJ119" i="1"/>
  <c r="AK119" i="1" s="1"/>
  <c r="AJ33" i="1"/>
  <c r="AK33" i="1" s="1"/>
  <c r="AJ126" i="1"/>
  <c r="AK126" i="1" s="1"/>
  <c r="AJ114" i="1"/>
  <c r="AK114" i="1" s="1"/>
  <c r="AJ90" i="1"/>
  <c r="AK90" i="1" s="1"/>
  <c r="AJ131" i="1"/>
  <c r="AK131" i="1" s="1"/>
  <c r="AJ61" i="1"/>
  <c r="AK61" i="1" s="1"/>
  <c r="AK67" i="1"/>
  <c r="AK44" i="1"/>
  <c r="AK49" i="1"/>
  <c r="AJ122" i="1"/>
  <c r="AK122" i="1" s="1"/>
  <c r="AJ81" i="1"/>
  <c r="AK81" i="1" s="1"/>
  <c r="AJ35" i="1"/>
  <c r="AK35" i="1" s="1"/>
  <c r="AJ88" i="1"/>
  <c r="AK88" i="1" s="1"/>
  <c r="AJ96" i="1"/>
  <c r="AK96" i="1" s="1"/>
  <c r="AJ55" i="1"/>
  <c r="AK55" i="1" s="1"/>
  <c r="AJ101" i="1"/>
  <c r="AK101" i="1" s="1"/>
  <c r="AJ12" i="1"/>
  <c r="AK12" i="1" s="1"/>
  <c r="AJ29" i="1"/>
  <c r="AK29" i="1" s="1"/>
  <c r="AJ108" i="1"/>
  <c r="AK108" i="1" s="1"/>
  <c r="AJ53" i="1"/>
  <c r="AK53" i="1" s="1"/>
  <c r="AK103" i="1" l="1"/>
  <c r="AK86" i="1"/>
  <c r="AK25" i="1"/>
  <c r="AK111" i="1"/>
  <c r="AL111" i="1" s="1"/>
  <c r="AK72" i="1"/>
  <c r="AK69" i="1"/>
  <c r="AK40" i="1"/>
  <c r="AK79" i="1"/>
  <c r="AK77" i="1"/>
  <c r="AL77" i="1" s="1"/>
  <c r="AK85" i="1"/>
  <c r="AK76" i="1"/>
  <c r="AK106" i="1"/>
  <c r="AL8" i="1"/>
  <c r="AL127" i="1" s="1"/>
  <c r="AL9" i="1"/>
  <c r="AL102" i="1" s="1"/>
  <c r="AK70" i="1"/>
  <c r="AK117" i="1"/>
  <c r="AK59" i="1"/>
  <c r="AK17" i="1"/>
  <c r="AK120" i="1"/>
  <c r="AK46" i="1"/>
  <c r="AK100" i="1"/>
  <c r="AL108" i="1"/>
  <c r="AL91" i="1"/>
  <c r="AK84" i="1"/>
  <c r="AK71" i="1"/>
  <c r="AK31" i="1"/>
  <c r="AK38" i="1"/>
  <c r="AK123" i="1"/>
  <c r="AL123" i="1" s="1"/>
  <c r="AK107" i="1"/>
  <c r="AL63" i="1"/>
  <c r="AK32" i="1"/>
  <c r="AK97" i="1"/>
  <c r="AK22" i="1"/>
  <c r="AK75" i="1"/>
  <c r="AK124" i="1"/>
  <c r="AL124" i="1" s="1"/>
  <c r="AL131" i="1"/>
  <c r="AK48" i="1"/>
  <c r="AL48" i="1" s="1"/>
  <c r="AK116" i="1"/>
  <c r="AL116" i="1" s="1"/>
  <c r="AK42" i="1"/>
  <c r="AK99" i="1"/>
  <c r="AL118" i="1"/>
  <c r="AK87" i="1"/>
  <c r="AK36" i="1"/>
  <c r="AK27" i="1"/>
  <c r="AL27" i="1" s="1"/>
  <c r="AK65" i="1"/>
  <c r="AL65" i="1" s="1"/>
  <c r="AK34" i="1"/>
  <c r="AL34" i="1" s="1"/>
  <c r="AL49" i="1" l="1"/>
  <c r="AL100" i="1"/>
  <c r="AL121" i="1"/>
  <c r="AL79" i="1"/>
  <c r="AL12" i="1"/>
  <c r="AL25" i="1"/>
  <c r="AL56" i="1"/>
  <c r="AL41" i="1"/>
  <c r="AL36" i="1"/>
  <c r="AL90" i="1"/>
  <c r="AL31" i="1"/>
  <c r="AL28" i="1"/>
  <c r="AL46" i="1"/>
  <c r="AL110" i="1"/>
  <c r="AL105" i="1"/>
  <c r="AL40" i="1"/>
  <c r="AL126" i="1"/>
  <c r="AL86" i="1"/>
  <c r="AL122" i="1"/>
  <c r="AL87" i="1"/>
  <c r="AL35" i="1"/>
  <c r="AL132" i="1"/>
  <c r="AL120" i="1"/>
  <c r="AL45" i="1"/>
  <c r="AL114" i="1"/>
  <c r="AL69" i="1"/>
  <c r="AL30" i="1"/>
  <c r="AL103" i="1"/>
  <c r="AL51" i="1"/>
  <c r="AM8" i="1"/>
  <c r="AM102" i="1" s="1"/>
  <c r="AM9" i="1"/>
  <c r="AL29" i="1"/>
  <c r="AL38" i="1"/>
  <c r="AL115" i="1"/>
  <c r="AM115" i="1" s="1"/>
  <c r="AL22" i="1"/>
  <c r="AM22" i="1" s="1"/>
  <c r="AL13" i="1"/>
  <c r="AM13" i="1" s="1"/>
  <c r="AL67" i="1"/>
  <c r="AM67" i="1" s="1"/>
  <c r="AL14" i="1"/>
  <c r="AM14" i="1" s="1"/>
  <c r="AL53" i="1"/>
  <c r="AL125" i="1"/>
  <c r="AM125" i="1" s="1"/>
  <c r="AL97" i="1"/>
  <c r="AL60" i="1"/>
  <c r="AM60" i="1" s="1"/>
  <c r="AL84" i="1"/>
  <c r="AM84" i="1" s="1"/>
  <c r="AL55" i="1"/>
  <c r="AM55" i="1" s="1"/>
  <c r="AL17" i="1"/>
  <c r="AM17" i="1" s="1"/>
  <c r="AL64" i="1"/>
  <c r="AM64" i="1" s="1"/>
  <c r="AL88" i="1"/>
  <c r="AL74" i="1"/>
  <c r="AM74" i="1" s="1"/>
  <c r="AL37" i="1"/>
  <c r="AM37" i="1" s="1"/>
  <c r="AL130" i="1"/>
  <c r="AM130" i="1" s="1"/>
  <c r="AL18" i="1"/>
  <c r="AM18" i="1" s="1"/>
  <c r="AM63" i="1"/>
  <c r="AM124" i="1"/>
  <c r="AL128" i="1"/>
  <c r="AM128" i="1" s="1"/>
  <c r="AL71" i="1"/>
  <c r="AM71" i="1" s="1"/>
  <c r="AL52" i="1"/>
  <c r="AM52" i="1" s="1"/>
  <c r="AL98" i="1"/>
  <c r="AM98" i="1" s="1"/>
  <c r="AL83" i="1"/>
  <c r="AM83" i="1" s="1"/>
  <c r="AL32" i="1"/>
  <c r="AM32" i="1" s="1"/>
  <c r="AL61" i="1"/>
  <c r="AM61" i="1" s="1"/>
  <c r="AL66" i="1"/>
  <c r="AM66" i="1" s="1"/>
  <c r="AL78" i="1"/>
  <c r="AM78" i="1" s="1"/>
  <c r="AL59" i="1"/>
  <c r="AM59" i="1" s="1"/>
  <c r="AL119" i="1"/>
  <c r="AM119" i="1" s="1"/>
  <c r="AL106" i="1"/>
  <c r="AM106" i="1" s="1"/>
  <c r="AL94" i="1"/>
  <c r="AM94" i="1" s="1"/>
  <c r="AL26" i="1"/>
  <c r="AM26" i="1" s="1"/>
  <c r="AL95" i="1"/>
  <c r="AM95" i="1" s="1"/>
  <c r="AL16" i="1"/>
  <c r="AM16" i="1" s="1"/>
  <c r="AM131" i="1"/>
  <c r="AM27" i="1"/>
  <c r="AL20" i="1"/>
  <c r="AM20" i="1" s="1"/>
  <c r="AL75" i="1"/>
  <c r="AM75" i="1" s="1"/>
  <c r="AL104" i="1"/>
  <c r="AM104" i="1" s="1"/>
  <c r="AL113" i="1"/>
  <c r="AM113" i="1" s="1"/>
  <c r="AL99" i="1"/>
  <c r="AM99" i="1" s="1"/>
  <c r="AL39" i="1"/>
  <c r="AM39" i="1" s="1"/>
  <c r="AL112" i="1"/>
  <c r="AM112" i="1" s="1"/>
  <c r="AL96" i="1"/>
  <c r="AM96" i="1" s="1"/>
  <c r="AL11" i="1"/>
  <c r="AM11" i="1" s="1"/>
  <c r="AL68" i="1"/>
  <c r="AM68" i="1" s="1"/>
  <c r="AL117" i="1"/>
  <c r="AM117" i="1" s="1"/>
  <c r="AL44" i="1"/>
  <c r="AM44" i="1" s="1"/>
  <c r="AL76" i="1"/>
  <c r="AM76" i="1" s="1"/>
  <c r="AL129" i="1"/>
  <c r="AM129" i="1" s="1"/>
  <c r="AL23" i="1"/>
  <c r="AM23" i="1" s="1"/>
  <c r="AL57" i="1"/>
  <c r="AM57" i="1" s="1"/>
  <c r="AL81" i="1"/>
  <c r="AM81" i="1" s="1"/>
  <c r="AM118" i="1"/>
  <c r="AM34" i="1"/>
  <c r="AL15" i="1"/>
  <c r="AM15" i="1" s="1"/>
  <c r="AL42" i="1"/>
  <c r="AM42" i="1" s="1"/>
  <c r="AL92" i="1"/>
  <c r="AM92" i="1" s="1"/>
  <c r="AL80" i="1"/>
  <c r="AM80" i="1" s="1"/>
  <c r="AL107" i="1"/>
  <c r="AM107" i="1" s="1"/>
  <c r="AL58" i="1"/>
  <c r="AM58" i="1" s="1"/>
  <c r="AL62" i="1"/>
  <c r="AM62" i="1" s="1"/>
  <c r="AL70" i="1"/>
  <c r="AM70" i="1" s="1"/>
  <c r="AL101" i="1"/>
  <c r="AM101" i="1" s="1"/>
  <c r="AL85" i="1"/>
  <c r="AM85" i="1" s="1"/>
  <c r="AL33" i="1"/>
  <c r="AM33" i="1" s="1"/>
  <c r="AL72" i="1"/>
  <c r="AM72" i="1" s="1"/>
  <c r="AL50" i="1"/>
  <c r="AM50" i="1" s="1"/>
  <c r="AM45" i="1" l="1"/>
  <c r="AM122" i="1"/>
  <c r="AM31" i="1"/>
  <c r="AM12" i="1"/>
  <c r="AM108" i="1"/>
  <c r="AM120" i="1"/>
  <c r="AM86" i="1"/>
  <c r="AM90" i="1"/>
  <c r="AM79" i="1"/>
  <c r="AM123" i="1"/>
  <c r="AM132" i="1"/>
  <c r="AM126" i="1"/>
  <c r="AM36" i="1"/>
  <c r="AM121" i="1"/>
  <c r="AM51" i="1"/>
  <c r="AM35" i="1"/>
  <c r="AM40" i="1"/>
  <c r="AM41" i="1"/>
  <c r="AM100" i="1"/>
  <c r="AM103" i="1"/>
  <c r="AM87" i="1"/>
  <c r="AM105" i="1"/>
  <c r="AM111" i="1"/>
  <c r="AM49" i="1"/>
  <c r="AM97" i="1"/>
  <c r="AM38" i="1"/>
  <c r="AM30" i="1"/>
  <c r="AM48" i="1"/>
  <c r="AM110" i="1"/>
  <c r="AM116" i="1"/>
  <c r="AM77" i="1"/>
  <c r="AN77" i="1" s="1"/>
  <c r="AN74" i="1"/>
  <c r="AM29" i="1"/>
  <c r="AN29" i="1" s="1"/>
  <c r="AM69" i="1"/>
  <c r="AM91" i="1"/>
  <c r="AM46" i="1"/>
  <c r="AM56" i="1"/>
  <c r="AM127" i="1"/>
  <c r="AN127" i="1" s="1"/>
  <c r="AN34" i="1"/>
  <c r="AN59" i="1"/>
  <c r="AN71" i="1"/>
  <c r="AM88" i="1"/>
  <c r="AM53" i="1"/>
  <c r="AN53" i="1" s="1"/>
  <c r="AN9" i="1"/>
  <c r="AN8" i="1"/>
  <c r="AN102" i="1" s="1"/>
  <c r="AM114" i="1"/>
  <c r="AN114" i="1" s="1"/>
  <c r="AM65" i="1"/>
  <c r="AN65" i="1" s="1"/>
  <c r="AM28" i="1"/>
  <c r="AN28" i="1" s="1"/>
  <c r="AM25" i="1"/>
  <c r="AN25" i="1" s="1"/>
  <c r="AN52" i="1" l="1"/>
  <c r="AN116" i="1"/>
  <c r="AN106" i="1"/>
  <c r="AN111" i="1"/>
  <c r="AN40" i="1"/>
  <c r="AN113" i="1"/>
  <c r="AN123" i="1"/>
  <c r="AN42" i="1"/>
  <c r="AN67" i="1"/>
  <c r="AN33" i="1"/>
  <c r="AN128" i="1"/>
  <c r="AN27" i="1"/>
  <c r="AN56" i="1"/>
  <c r="AN119" i="1"/>
  <c r="AN110" i="1"/>
  <c r="AN75" i="1"/>
  <c r="AN105" i="1"/>
  <c r="AN35" i="1"/>
  <c r="AN44" i="1"/>
  <c r="AN13" i="1"/>
  <c r="AN85" i="1"/>
  <c r="AN17" i="1"/>
  <c r="AN72" i="1"/>
  <c r="AN78" i="1"/>
  <c r="AN96" i="1"/>
  <c r="AN46" i="1"/>
  <c r="AN20" i="1"/>
  <c r="AN48" i="1"/>
  <c r="AN68" i="1"/>
  <c r="AN87" i="1"/>
  <c r="AN51" i="1"/>
  <c r="AN15" i="1"/>
  <c r="AN55" i="1"/>
  <c r="AN70" i="1"/>
  <c r="AN124" i="1"/>
  <c r="AN12" i="1"/>
  <c r="AN131" i="1"/>
  <c r="AN57" i="1"/>
  <c r="AN91" i="1"/>
  <c r="AN11" i="1"/>
  <c r="AO11" i="1" s="1"/>
  <c r="AN30" i="1"/>
  <c r="AN118" i="1"/>
  <c r="AN103" i="1"/>
  <c r="AN22" i="1"/>
  <c r="AN101" i="1"/>
  <c r="AN63" i="1"/>
  <c r="AN79" i="1"/>
  <c r="AO79" i="1" s="1"/>
  <c r="AN66" i="1"/>
  <c r="AO66" i="1" s="1"/>
  <c r="AN31" i="1"/>
  <c r="AN112" i="1"/>
  <c r="AO112" i="1" s="1"/>
  <c r="AO9" i="1"/>
  <c r="AO8" i="1"/>
  <c r="AO102" i="1" s="1"/>
  <c r="AN107" i="1"/>
  <c r="AO107" i="1" s="1"/>
  <c r="AN69" i="1"/>
  <c r="AO69" i="1" s="1"/>
  <c r="AN81" i="1"/>
  <c r="AO81" i="1" s="1"/>
  <c r="AN38" i="1"/>
  <c r="AO38" i="1" s="1"/>
  <c r="AN62" i="1"/>
  <c r="AO62" i="1" s="1"/>
  <c r="AN115" i="1"/>
  <c r="AO115" i="1" s="1"/>
  <c r="AN84" i="1"/>
  <c r="AN121" i="1"/>
  <c r="AO121" i="1" s="1"/>
  <c r="AN61" i="1"/>
  <c r="AO61" i="1" s="1"/>
  <c r="AN90" i="1"/>
  <c r="AO90" i="1" s="1"/>
  <c r="AN16" i="1"/>
  <c r="AO16" i="1" s="1"/>
  <c r="AN122" i="1"/>
  <c r="AO122" i="1" s="1"/>
  <c r="AN23" i="1"/>
  <c r="AO23" i="1" s="1"/>
  <c r="AO53" i="1"/>
  <c r="AN50" i="1"/>
  <c r="AO50" i="1" s="1"/>
  <c r="AN97" i="1"/>
  <c r="AO97" i="1" s="1"/>
  <c r="AN130" i="1"/>
  <c r="AO130" i="1" s="1"/>
  <c r="AN60" i="1"/>
  <c r="AO60" i="1" s="1"/>
  <c r="AN18" i="1"/>
  <c r="AO18" i="1" s="1"/>
  <c r="AN36" i="1"/>
  <c r="AO36" i="1" s="1"/>
  <c r="AN95" i="1"/>
  <c r="AO95" i="1" s="1"/>
  <c r="AN86" i="1"/>
  <c r="AO86" i="1" s="1"/>
  <c r="AN39" i="1"/>
  <c r="AO39" i="1" s="1"/>
  <c r="AN45" i="1"/>
  <c r="AO45" i="1" s="1"/>
  <c r="AN80" i="1"/>
  <c r="AO80" i="1" s="1"/>
  <c r="AO71" i="1"/>
  <c r="AO29" i="1"/>
  <c r="AN58" i="1"/>
  <c r="AO58" i="1" s="1"/>
  <c r="AN88" i="1"/>
  <c r="AO88" i="1" s="1"/>
  <c r="AN83" i="1"/>
  <c r="AO83" i="1" s="1"/>
  <c r="AN125" i="1"/>
  <c r="AO125" i="1" s="1"/>
  <c r="AN104" i="1"/>
  <c r="AO104" i="1" s="1"/>
  <c r="AN37" i="1"/>
  <c r="AO37" i="1" s="1"/>
  <c r="AN94" i="1"/>
  <c r="AO94" i="1" s="1"/>
  <c r="AN100" i="1"/>
  <c r="AO100" i="1" s="1"/>
  <c r="AN32" i="1"/>
  <c r="AO32" i="1" s="1"/>
  <c r="AN126" i="1"/>
  <c r="AO126" i="1" s="1"/>
  <c r="AN99" i="1"/>
  <c r="AO99" i="1" s="1"/>
  <c r="AN120" i="1"/>
  <c r="AO120" i="1" s="1"/>
  <c r="AN129" i="1"/>
  <c r="AO129" i="1" s="1"/>
  <c r="AN14" i="1"/>
  <c r="AO14" i="1" s="1"/>
  <c r="AN117" i="1"/>
  <c r="AO117" i="1" s="1"/>
  <c r="AO74" i="1"/>
  <c r="AO77" i="1"/>
  <c r="AN98" i="1"/>
  <c r="AO98" i="1" s="1"/>
  <c r="AN49" i="1"/>
  <c r="AO49" i="1" s="1"/>
  <c r="AN41" i="1"/>
  <c r="AO41" i="1" s="1"/>
  <c r="AN26" i="1"/>
  <c r="AO26" i="1" s="1"/>
  <c r="AN132" i="1"/>
  <c r="AO132" i="1" s="1"/>
  <c r="AN76" i="1"/>
  <c r="AO76" i="1" s="1"/>
  <c r="AN108" i="1"/>
  <c r="AO108" i="1" s="1"/>
  <c r="AN92" i="1"/>
  <c r="AO92" i="1" s="1"/>
  <c r="AN64" i="1"/>
  <c r="AO64" i="1" s="1"/>
  <c r="AO118" i="1" l="1"/>
  <c r="AO124" i="1"/>
  <c r="AO20" i="1"/>
  <c r="AO13" i="1"/>
  <c r="AO27" i="1"/>
  <c r="AO40" i="1"/>
  <c r="AO31" i="1"/>
  <c r="AO30" i="1"/>
  <c r="AO70" i="1"/>
  <c r="AO46" i="1"/>
  <c r="AO44" i="1"/>
  <c r="AO65" i="1"/>
  <c r="AO111" i="1"/>
  <c r="AO55" i="1"/>
  <c r="AO96" i="1"/>
  <c r="AO35" i="1"/>
  <c r="AO128" i="1"/>
  <c r="AO106" i="1"/>
  <c r="AO91" i="1"/>
  <c r="AO15" i="1"/>
  <c r="AO114" i="1"/>
  <c r="AO105" i="1"/>
  <c r="AO33" i="1"/>
  <c r="AO116" i="1"/>
  <c r="AO63" i="1"/>
  <c r="AO57" i="1"/>
  <c r="AO51" i="1"/>
  <c r="AO78" i="1"/>
  <c r="AO75" i="1"/>
  <c r="AO67" i="1"/>
  <c r="AO52" i="1"/>
  <c r="AO84" i="1"/>
  <c r="AP84" i="1" s="1"/>
  <c r="AP8" i="1"/>
  <c r="AP102" i="1" s="1"/>
  <c r="AP9" i="1"/>
  <c r="AP107" i="1" s="1"/>
  <c r="AO101" i="1"/>
  <c r="AP101" i="1" s="1"/>
  <c r="AO28" i="1"/>
  <c r="AO87" i="1"/>
  <c r="AO72" i="1"/>
  <c r="AO110" i="1"/>
  <c r="AO42" i="1"/>
  <c r="AP42" i="1" s="1"/>
  <c r="AO127" i="1"/>
  <c r="AP14" i="1"/>
  <c r="AP49" i="1"/>
  <c r="AP115" i="1"/>
  <c r="AO59" i="1"/>
  <c r="AO22" i="1"/>
  <c r="AP22" i="1" s="1"/>
  <c r="AO131" i="1"/>
  <c r="AP131" i="1" s="1"/>
  <c r="AO68" i="1"/>
  <c r="AO17" i="1"/>
  <c r="AP17" i="1" s="1"/>
  <c r="AO119" i="1"/>
  <c r="AP119" i="1" s="1"/>
  <c r="AO123" i="1"/>
  <c r="AP123" i="1" s="1"/>
  <c r="AO25" i="1"/>
  <c r="AP25" i="1" s="1"/>
  <c r="AP98" i="1"/>
  <c r="AP126" i="1"/>
  <c r="AP95" i="1"/>
  <c r="AP23" i="1"/>
  <c r="AP62" i="1"/>
  <c r="AO34" i="1"/>
  <c r="AP34" i="1" s="1"/>
  <c r="AO103" i="1"/>
  <c r="AP103" i="1" s="1"/>
  <c r="AO12" i="1"/>
  <c r="AP12" i="1" s="1"/>
  <c r="AO48" i="1"/>
  <c r="AP48" i="1" s="1"/>
  <c r="AO85" i="1"/>
  <c r="AP85" i="1" s="1"/>
  <c r="AO56" i="1"/>
  <c r="AP56" i="1" s="1"/>
  <c r="AO113" i="1"/>
  <c r="AP113" i="1" s="1"/>
  <c r="AP83" i="1" l="1"/>
  <c r="AP87" i="1"/>
  <c r="AP125" i="1"/>
  <c r="AQ125" i="1" s="1"/>
  <c r="AP78" i="1"/>
  <c r="AP129" i="1"/>
  <c r="AP91" i="1"/>
  <c r="AP128" i="1"/>
  <c r="AP60" i="1"/>
  <c r="AP31" i="1"/>
  <c r="AP92" i="1"/>
  <c r="AP38" i="1"/>
  <c r="AQ38" i="1" s="1"/>
  <c r="AP88" i="1"/>
  <c r="AP68" i="1"/>
  <c r="AP99" i="1"/>
  <c r="AP28" i="1"/>
  <c r="AP120" i="1"/>
  <c r="AP51" i="1"/>
  <c r="AQ51" i="1" s="1"/>
  <c r="AP37" i="1"/>
  <c r="AP79" i="1"/>
  <c r="AP35" i="1"/>
  <c r="AP71" i="1"/>
  <c r="AP81" i="1"/>
  <c r="AP40" i="1"/>
  <c r="AP122" i="1"/>
  <c r="AQ131" i="1"/>
  <c r="AP41" i="1"/>
  <c r="AP57" i="1"/>
  <c r="AP76" i="1"/>
  <c r="AP96" i="1"/>
  <c r="AP111" i="1"/>
  <c r="AP16" i="1"/>
  <c r="AQ16" i="1" s="1"/>
  <c r="AP27" i="1"/>
  <c r="AP36" i="1"/>
  <c r="AQ9" i="1"/>
  <c r="AQ8" i="1"/>
  <c r="AQ107" i="1" s="1"/>
  <c r="AP26" i="1"/>
  <c r="AQ26" i="1" s="1"/>
  <c r="AP63" i="1"/>
  <c r="AP116" i="1"/>
  <c r="AP61" i="1"/>
  <c r="AP55" i="1"/>
  <c r="AP65" i="1"/>
  <c r="AP18" i="1"/>
  <c r="AQ18" i="1" s="1"/>
  <c r="AP13" i="1"/>
  <c r="AQ13" i="1" s="1"/>
  <c r="AP58" i="1"/>
  <c r="AQ58" i="1" s="1"/>
  <c r="AP64" i="1"/>
  <c r="AQ64" i="1" s="1"/>
  <c r="AP59" i="1"/>
  <c r="AQ59" i="1" s="1"/>
  <c r="AP127" i="1"/>
  <c r="AQ127" i="1" s="1"/>
  <c r="AP94" i="1"/>
  <c r="AQ94" i="1" s="1"/>
  <c r="AP121" i="1"/>
  <c r="AQ121" i="1" s="1"/>
  <c r="AP33" i="1"/>
  <c r="AP130" i="1"/>
  <c r="AQ130" i="1" s="1"/>
  <c r="AP11" i="1"/>
  <c r="AQ11" i="1" s="1"/>
  <c r="AP44" i="1"/>
  <c r="AQ44" i="1" s="1"/>
  <c r="AP29" i="1"/>
  <c r="AQ29" i="1" s="1"/>
  <c r="AP20" i="1"/>
  <c r="AQ20" i="1" s="1"/>
  <c r="AP32" i="1"/>
  <c r="AQ32" i="1" s="1"/>
  <c r="AQ48" i="1"/>
  <c r="AQ84" i="1"/>
  <c r="AP52" i="1"/>
  <c r="AQ52" i="1" s="1"/>
  <c r="AP97" i="1"/>
  <c r="AQ97" i="1" s="1"/>
  <c r="AP105" i="1"/>
  <c r="AQ105" i="1" s="1"/>
  <c r="AP80" i="1"/>
  <c r="AQ80" i="1" s="1"/>
  <c r="AP66" i="1"/>
  <c r="AQ66" i="1" s="1"/>
  <c r="AP46" i="1"/>
  <c r="AQ46" i="1" s="1"/>
  <c r="AP100" i="1"/>
  <c r="AQ100" i="1" s="1"/>
  <c r="AP124" i="1"/>
  <c r="AQ124" i="1" s="1"/>
  <c r="AP77" i="1"/>
  <c r="AQ77" i="1" s="1"/>
  <c r="AQ34" i="1"/>
  <c r="AQ115" i="1"/>
  <c r="AQ62" i="1"/>
  <c r="AQ123" i="1"/>
  <c r="AP53" i="1"/>
  <c r="AQ53" i="1" s="1"/>
  <c r="AP110" i="1"/>
  <c r="AQ110" i="1" s="1"/>
  <c r="AP50" i="1"/>
  <c r="AQ50" i="1" s="1"/>
  <c r="AP67" i="1"/>
  <c r="AQ67" i="1" s="1"/>
  <c r="AP45" i="1"/>
  <c r="AQ45" i="1" s="1"/>
  <c r="AP114" i="1"/>
  <c r="AQ114" i="1" s="1"/>
  <c r="AP132" i="1"/>
  <c r="AQ132" i="1" s="1"/>
  <c r="AP69" i="1"/>
  <c r="AQ69" i="1" s="1"/>
  <c r="AP70" i="1"/>
  <c r="AQ70" i="1" s="1"/>
  <c r="AP74" i="1"/>
  <c r="AQ74" i="1" s="1"/>
  <c r="AP118" i="1"/>
  <c r="AQ118" i="1" s="1"/>
  <c r="AP117" i="1"/>
  <c r="AQ117" i="1" s="1"/>
  <c r="AQ25" i="1"/>
  <c r="AQ23" i="1"/>
  <c r="AQ119" i="1"/>
  <c r="AP86" i="1"/>
  <c r="AQ86" i="1" s="1"/>
  <c r="AP72" i="1"/>
  <c r="AQ72" i="1" s="1"/>
  <c r="AP39" i="1"/>
  <c r="AQ39" i="1" s="1"/>
  <c r="AP75" i="1"/>
  <c r="AQ75" i="1" s="1"/>
  <c r="AP104" i="1"/>
  <c r="AQ104" i="1" s="1"/>
  <c r="AP15" i="1"/>
  <c r="AQ15" i="1" s="1"/>
  <c r="AP106" i="1"/>
  <c r="AQ106" i="1" s="1"/>
  <c r="AP90" i="1"/>
  <c r="AQ90" i="1" s="1"/>
  <c r="AP30" i="1"/>
  <c r="AQ30" i="1" s="1"/>
  <c r="AP108" i="1"/>
  <c r="AQ108" i="1" s="1"/>
  <c r="AP112" i="1"/>
  <c r="AQ112" i="1" s="1"/>
  <c r="AR32" i="1" l="1"/>
  <c r="AQ111" i="1"/>
  <c r="AR111" i="1" s="1"/>
  <c r="AQ122" i="1"/>
  <c r="AR122" i="1" s="1"/>
  <c r="AQ120" i="1"/>
  <c r="AR120" i="1" s="1"/>
  <c r="AQ92" i="1"/>
  <c r="AR92" i="1" s="1"/>
  <c r="AQ87" i="1"/>
  <c r="AR87" i="1" s="1"/>
  <c r="AR70" i="1"/>
  <c r="AR132" i="1"/>
  <c r="AR62" i="1"/>
  <c r="AR80" i="1"/>
  <c r="AR20" i="1"/>
  <c r="AR127" i="1"/>
  <c r="AR18" i="1"/>
  <c r="AR9" i="1"/>
  <c r="AR8" i="1"/>
  <c r="AR107" i="1" s="1"/>
  <c r="AQ96" i="1"/>
  <c r="AR96" i="1" s="1"/>
  <c r="AQ40" i="1"/>
  <c r="AR40" i="1" s="1"/>
  <c r="AQ28" i="1"/>
  <c r="AR28" i="1" s="1"/>
  <c r="AQ31" i="1"/>
  <c r="AR31" i="1" s="1"/>
  <c r="AQ83" i="1"/>
  <c r="AR83" i="1" s="1"/>
  <c r="AR121" i="1"/>
  <c r="AR106" i="1"/>
  <c r="AR23" i="1"/>
  <c r="AR114" i="1"/>
  <c r="AR115" i="1"/>
  <c r="AR105" i="1"/>
  <c r="AR29" i="1"/>
  <c r="AR59" i="1"/>
  <c r="AQ65" i="1"/>
  <c r="AR65" i="1" s="1"/>
  <c r="AQ14" i="1"/>
  <c r="AR14" i="1" s="1"/>
  <c r="AQ76" i="1"/>
  <c r="AR76" i="1" s="1"/>
  <c r="AQ81" i="1"/>
  <c r="AR81" i="1" s="1"/>
  <c r="AQ99" i="1"/>
  <c r="AR99" i="1" s="1"/>
  <c r="AQ60" i="1"/>
  <c r="AR60" i="1" s="1"/>
  <c r="AQ17" i="1"/>
  <c r="AR17" i="1" s="1"/>
  <c r="AR53" i="1"/>
  <c r="AR51" i="1"/>
  <c r="AR15" i="1"/>
  <c r="AR25" i="1"/>
  <c r="AR45" i="1"/>
  <c r="AR34" i="1"/>
  <c r="AR97" i="1"/>
  <c r="AR44" i="1"/>
  <c r="AR64" i="1"/>
  <c r="AQ55" i="1"/>
  <c r="AR55" i="1" s="1"/>
  <c r="AQ22" i="1"/>
  <c r="AR22" i="1" s="1"/>
  <c r="AQ57" i="1"/>
  <c r="AR57" i="1" s="1"/>
  <c r="AQ71" i="1"/>
  <c r="AR71" i="1" s="1"/>
  <c r="AQ68" i="1"/>
  <c r="AR68" i="1" s="1"/>
  <c r="AQ128" i="1"/>
  <c r="AR128" i="1" s="1"/>
  <c r="AQ95" i="1"/>
  <c r="AR95" i="1" s="1"/>
  <c r="AR58" i="1"/>
  <c r="AR131" i="1"/>
  <c r="AR104" i="1"/>
  <c r="AR117" i="1"/>
  <c r="AR67" i="1"/>
  <c r="AR77" i="1"/>
  <c r="AR52" i="1"/>
  <c r="AR11" i="1"/>
  <c r="AQ103" i="1"/>
  <c r="AR103" i="1" s="1"/>
  <c r="AQ61" i="1"/>
  <c r="AR61" i="1" s="1"/>
  <c r="AQ126" i="1"/>
  <c r="AR126" i="1" s="1"/>
  <c r="AQ41" i="1"/>
  <c r="AR41" i="1" s="1"/>
  <c r="AQ35" i="1"/>
  <c r="AR35" i="1" s="1"/>
  <c r="AQ88" i="1"/>
  <c r="AR88" i="1" s="1"/>
  <c r="AQ91" i="1"/>
  <c r="AR91" i="1" s="1"/>
  <c r="AQ113" i="1"/>
  <c r="AR113" i="1" s="1"/>
  <c r="AR46" i="1"/>
  <c r="AR125" i="1"/>
  <c r="AR119" i="1"/>
  <c r="AR75" i="1"/>
  <c r="AR118" i="1"/>
  <c r="AR50" i="1"/>
  <c r="AR124" i="1"/>
  <c r="AR84" i="1"/>
  <c r="AR130" i="1"/>
  <c r="AQ98" i="1"/>
  <c r="AR98" i="1" s="1"/>
  <c r="AQ116" i="1"/>
  <c r="AR116" i="1" s="1"/>
  <c r="AQ36" i="1"/>
  <c r="AR36" i="1" s="1"/>
  <c r="AQ101" i="1"/>
  <c r="AR101" i="1" s="1"/>
  <c r="AQ79" i="1"/>
  <c r="AR79" i="1" s="1"/>
  <c r="AQ85" i="1"/>
  <c r="AR85" i="1" s="1"/>
  <c r="AQ129" i="1"/>
  <c r="AR129" i="1" s="1"/>
  <c r="AQ102" i="1"/>
  <c r="AR102" i="1" s="1"/>
  <c r="AR72" i="1"/>
  <c r="AR16" i="1"/>
  <c r="AR90" i="1"/>
  <c r="AR112" i="1"/>
  <c r="AR39" i="1"/>
  <c r="AR74" i="1"/>
  <c r="AR110" i="1"/>
  <c r="AR100" i="1"/>
  <c r="AQ42" i="1"/>
  <c r="AR42" i="1" s="1"/>
  <c r="AQ33" i="1"/>
  <c r="AR33" i="1" s="1"/>
  <c r="AQ12" i="1"/>
  <c r="AR12" i="1" s="1"/>
  <c r="AQ63" i="1"/>
  <c r="AR63" i="1" s="1"/>
  <c r="AQ27" i="1"/>
  <c r="AR27" i="1" s="1"/>
  <c r="AQ49" i="1"/>
  <c r="AR49" i="1" s="1"/>
  <c r="AQ37" i="1"/>
  <c r="AR37" i="1" s="1"/>
  <c r="AQ56" i="1"/>
  <c r="AR56" i="1" s="1"/>
  <c r="AQ78" i="1"/>
  <c r="AR78" i="1" s="1"/>
  <c r="AS11" i="1" l="1"/>
  <c r="AR66" i="1"/>
  <c r="AS66" i="1" s="1"/>
  <c r="AS128" i="1"/>
  <c r="AR123" i="1"/>
  <c r="AS123" i="1" s="1"/>
  <c r="AS58" i="1"/>
  <c r="AS99" i="1"/>
  <c r="AR69" i="1"/>
  <c r="AS37" i="1"/>
  <c r="AS45" i="1"/>
  <c r="AR86" i="1"/>
  <c r="AS59" i="1"/>
  <c r="AS76" i="1"/>
  <c r="AR26" i="1"/>
  <c r="AS63" i="1"/>
  <c r="AS22" i="1"/>
  <c r="AR30" i="1"/>
  <c r="AR13" i="1"/>
  <c r="AR108" i="1"/>
  <c r="AS108" i="1" s="1"/>
  <c r="AS53" i="1"/>
  <c r="AS61" i="1"/>
  <c r="AR38" i="1"/>
  <c r="AS38" i="1" s="1"/>
  <c r="AS9" i="1"/>
  <c r="AS8" i="1"/>
  <c r="AS107" i="1" s="1"/>
  <c r="AR48" i="1"/>
  <c r="AS48" i="1" s="1"/>
  <c r="AR94" i="1"/>
  <c r="AS52" i="1" l="1"/>
  <c r="AS87" i="1"/>
  <c r="AS113" i="1"/>
  <c r="AT22" i="1"/>
  <c r="AS104" i="1"/>
  <c r="AS25" i="1"/>
  <c r="AS64" i="1"/>
  <c r="AT64" i="1" s="1"/>
  <c r="AT9" i="1"/>
  <c r="AT8" i="1"/>
  <c r="AT107" i="1" s="1"/>
  <c r="AS98" i="1"/>
  <c r="AT98" i="1" s="1"/>
  <c r="AS126" i="1"/>
  <c r="AT126" i="1" s="1"/>
  <c r="AS46" i="1"/>
  <c r="AS86" i="1"/>
  <c r="AT86" i="1" s="1"/>
  <c r="AS67" i="1"/>
  <c r="AT67" i="1" s="1"/>
  <c r="AS56" i="1"/>
  <c r="AT56" i="1" s="1"/>
  <c r="AS68" i="1"/>
  <c r="AT68" i="1" s="1"/>
  <c r="AS92" i="1"/>
  <c r="AT92" i="1" s="1"/>
  <c r="AS91" i="1"/>
  <c r="AT91" i="1" s="1"/>
  <c r="AS127" i="1"/>
  <c r="AT127" i="1" s="1"/>
  <c r="AS84" i="1"/>
  <c r="AT84" i="1" s="1"/>
  <c r="AT108" i="1"/>
  <c r="AS57" i="1"/>
  <c r="AT57" i="1" s="1"/>
  <c r="AS69" i="1"/>
  <c r="AT69" i="1" s="1"/>
  <c r="AS77" i="1"/>
  <c r="AT77" i="1" s="1"/>
  <c r="AS20" i="1"/>
  <c r="AT20" i="1" s="1"/>
  <c r="AS124" i="1"/>
  <c r="AT124" i="1" s="1"/>
  <c r="AS83" i="1"/>
  <c r="AT83" i="1" s="1"/>
  <c r="AS129" i="1"/>
  <c r="AT129" i="1" s="1"/>
  <c r="AT76" i="1"/>
  <c r="AT38" i="1"/>
  <c r="AS72" i="1"/>
  <c r="AT72" i="1" s="1"/>
  <c r="AS30" i="1"/>
  <c r="AT30" i="1" s="1"/>
  <c r="AS116" i="1"/>
  <c r="AT116" i="1" s="1"/>
  <c r="AS111" i="1"/>
  <c r="AT111" i="1" s="1"/>
  <c r="AS41" i="1"/>
  <c r="AT41" i="1" s="1"/>
  <c r="AS62" i="1"/>
  <c r="AT62" i="1" s="1"/>
  <c r="AS118" i="1"/>
  <c r="AT118" i="1" s="1"/>
  <c r="AS120" i="1"/>
  <c r="AT120" i="1" s="1"/>
  <c r="AS88" i="1"/>
  <c r="AT88" i="1" s="1"/>
  <c r="AS31" i="1"/>
  <c r="AT31" i="1" s="1"/>
  <c r="AS85" i="1"/>
  <c r="AT85" i="1" s="1"/>
  <c r="AS29" i="1"/>
  <c r="AT29" i="1" s="1"/>
  <c r="AS110" i="1"/>
  <c r="AT110" i="1" s="1"/>
  <c r="AT53" i="1"/>
  <c r="AT45" i="1"/>
  <c r="AT128" i="1"/>
  <c r="AS125" i="1"/>
  <c r="AT125" i="1" s="1"/>
  <c r="AS13" i="1"/>
  <c r="AT13" i="1" s="1"/>
  <c r="AS119" i="1"/>
  <c r="AT119" i="1" s="1"/>
  <c r="AS117" i="1"/>
  <c r="AT117" i="1" s="1"/>
  <c r="AS35" i="1"/>
  <c r="AT35" i="1" s="1"/>
  <c r="AS42" i="1"/>
  <c r="AT42" i="1" s="1"/>
  <c r="AS51" i="1"/>
  <c r="AT51" i="1" s="1"/>
  <c r="AS78" i="1"/>
  <c r="AT78" i="1" s="1"/>
  <c r="AS106" i="1"/>
  <c r="AT106" i="1" s="1"/>
  <c r="AS16" i="1"/>
  <c r="AT16" i="1" s="1"/>
  <c r="AS132" i="1"/>
  <c r="AT132" i="1" s="1"/>
  <c r="AS75" i="1"/>
  <c r="AT75" i="1" s="1"/>
  <c r="AS40" i="1"/>
  <c r="AT40" i="1" s="1"/>
  <c r="AS101" i="1"/>
  <c r="AT101" i="1" s="1"/>
  <c r="AS80" i="1"/>
  <c r="AT80" i="1" s="1"/>
  <c r="AS50" i="1"/>
  <c r="AT50" i="1" s="1"/>
  <c r="AS105" i="1"/>
  <c r="AT105" i="1" s="1"/>
  <c r="AS74" i="1"/>
  <c r="AT74" i="1" s="1"/>
  <c r="AS17" i="1"/>
  <c r="AT17" i="1" s="1"/>
  <c r="AS121" i="1"/>
  <c r="AT121" i="1" s="1"/>
  <c r="AT63" i="1"/>
  <c r="AT66" i="1"/>
  <c r="AS100" i="1"/>
  <c r="AT100" i="1" s="1"/>
  <c r="AS26" i="1"/>
  <c r="AT26" i="1" s="1"/>
  <c r="AS122" i="1"/>
  <c r="AT122" i="1" s="1"/>
  <c r="AS65" i="1"/>
  <c r="AT65" i="1" s="1"/>
  <c r="AS55" i="1"/>
  <c r="AT55" i="1" s="1"/>
  <c r="AS12" i="1"/>
  <c r="AT12" i="1" s="1"/>
  <c r="AS14" i="1"/>
  <c r="AT14" i="1" s="1"/>
  <c r="AS33" i="1"/>
  <c r="AT33" i="1" s="1"/>
  <c r="AS96" i="1"/>
  <c r="AT96" i="1" s="1"/>
  <c r="AS36" i="1"/>
  <c r="AT36" i="1" s="1"/>
  <c r="AS114" i="1"/>
  <c r="AT114" i="1" s="1"/>
  <c r="AS112" i="1"/>
  <c r="AT112" i="1" s="1"/>
  <c r="AS28" i="1"/>
  <c r="AT28" i="1" s="1"/>
  <c r="AS79" i="1"/>
  <c r="AT79" i="1" s="1"/>
  <c r="AS60" i="1"/>
  <c r="AT60" i="1" s="1"/>
  <c r="AS70" i="1"/>
  <c r="AT70" i="1" s="1"/>
  <c r="AS44" i="1"/>
  <c r="AT44" i="1" s="1"/>
  <c r="AS130" i="1"/>
  <c r="AT130" i="1" s="1"/>
  <c r="AT48" i="1"/>
  <c r="AT99" i="1"/>
  <c r="AT58" i="1"/>
  <c r="AS18" i="1"/>
  <c r="AT18" i="1" s="1"/>
  <c r="AS102" i="1"/>
  <c r="AT102" i="1" s="1"/>
  <c r="AS71" i="1"/>
  <c r="AT71" i="1" s="1"/>
  <c r="AS34" i="1"/>
  <c r="AT34" i="1" s="1"/>
  <c r="AS94" i="1"/>
  <c r="AT94" i="1" s="1"/>
  <c r="AS131" i="1"/>
  <c r="AT131" i="1" s="1"/>
  <c r="AS32" i="1"/>
  <c r="AT32" i="1" s="1"/>
  <c r="AS15" i="1"/>
  <c r="AT15" i="1" s="1"/>
  <c r="AS90" i="1"/>
  <c r="AT90" i="1" s="1"/>
  <c r="AS23" i="1"/>
  <c r="AT23" i="1" s="1"/>
  <c r="AS27" i="1"/>
  <c r="AT27" i="1" s="1"/>
  <c r="AS81" i="1"/>
  <c r="AT81" i="1" s="1"/>
  <c r="AS39" i="1"/>
  <c r="AT39" i="1" s="1"/>
  <c r="AS115" i="1"/>
  <c r="AT115" i="1" s="1"/>
  <c r="AS49" i="1"/>
  <c r="AT49" i="1" s="1"/>
  <c r="AS97" i="1"/>
  <c r="AT97" i="1" s="1"/>
  <c r="AS103" i="1"/>
  <c r="AT103" i="1" s="1"/>
  <c r="AS95" i="1"/>
  <c r="AT95" i="1" s="1"/>
  <c r="AT113" i="1" l="1"/>
  <c r="AU113" i="1" s="1"/>
  <c r="AU9" i="1"/>
  <c r="AU8" i="1"/>
  <c r="AU107" i="1" s="1"/>
  <c r="AT87" i="1"/>
  <c r="AU87" i="1" s="1"/>
  <c r="AU106" i="1"/>
  <c r="AU125" i="1"/>
  <c r="AT52" i="1"/>
  <c r="AU52" i="1" s="1"/>
  <c r="AU12" i="1"/>
  <c r="AU111" i="1"/>
  <c r="AU26" i="1"/>
  <c r="AU50" i="1"/>
  <c r="AT25" i="1"/>
  <c r="AU25" i="1" s="1"/>
  <c r="AT123" i="1"/>
  <c r="AU123" i="1" s="1"/>
  <c r="AU100" i="1"/>
  <c r="AU80" i="1"/>
  <c r="AT104" i="1"/>
  <c r="AU104" i="1" s="1"/>
  <c r="AT59" i="1"/>
  <c r="AU59" i="1" s="1"/>
  <c r="AU33" i="1"/>
  <c r="AU66" i="1"/>
  <c r="AT46" i="1"/>
  <c r="AU46" i="1" s="1"/>
  <c r="AT11" i="1"/>
  <c r="AU11" i="1" s="1"/>
  <c r="AT61" i="1"/>
  <c r="AU61" i="1" s="1"/>
  <c r="AU14" i="1"/>
  <c r="AU63" i="1"/>
  <c r="AU40" i="1"/>
  <c r="AU126" i="1"/>
  <c r="AT37" i="1"/>
  <c r="AU37" i="1" s="1"/>
  <c r="AU105" i="1" l="1"/>
  <c r="AV105" i="1" s="1"/>
  <c r="AV8" i="1"/>
  <c r="AV107" i="1" s="1"/>
  <c r="AV9" i="1"/>
  <c r="AU65" i="1"/>
  <c r="AV65" i="1" s="1"/>
  <c r="AU92" i="1"/>
  <c r="AV92" i="1" s="1"/>
  <c r="AU28" i="1"/>
  <c r="AV28" i="1" s="1"/>
  <c r="AV100" i="1"/>
  <c r="AV12" i="1"/>
  <c r="AU74" i="1"/>
  <c r="AV74" i="1" s="1"/>
  <c r="AU60" i="1"/>
  <c r="AV60" i="1" s="1"/>
  <c r="AU96" i="1"/>
  <c r="AV96" i="1" s="1"/>
  <c r="AU83" i="1"/>
  <c r="AV83" i="1" s="1"/>
  <c r="AU102" i="1"/>
  <c r="AV102" i="1" s="1"/>
  <c r="AU129" i="1"/>
  <c r="AV129" i="1" s="1"/>
  <c r="AU71" i="1"/>
  <c r="AV71" i="1" s="1"/>
  <c r="AU108" i="1"/>
  <c r="AV108" i="1" s="1"/>
  <c r="AU44" i="1"/>
  <c r="AV44" i="1" s="1"/>
  <c r="AU57" i="1"/>
  <c r="AV57" i="1" s="1"/>
  <c r="AU130" i="1"/>
  <c r="AV130" i="1" s="1"/>
  <c r="AU64" i="1"/>
  <c r="AV64" i="1" s="1"/>
  <c r="AU122" i="1"/>
  <c r="AV122" i="1" s="1"/>
  <c r="AU68" i="1"/>
  <c r="AV68" i="1" s="1"/>
  <c r="AU112" i="1"/>
  <c r="AV112" i="1" s="1"/>
  <c r="AU20" i="1"/>
  <c r="AV20" i="1" s="1"/>
  <c r="AU58" i="1"/>
  <c r="AV58" i="1" s="1"/>
  <c r="AV80" i="1"/>
  <c r="AV14" i="1"/>
  <c r="AV113" i="1"/>
  <c r="AU84" i="1"/>
  <c r="AV84" i="1" s="1"/>
  <c r="AU67" i="1"/>
  <c r="AV67" i="1" s="1"/>
  <c r="AU41" i="1"/>
  <c r="AV41" i="1" s="1"/>
  <c r="AU23" i="1"/>
  <c r="AV23" i="1" s="1"/>
  <c r="AU62" i="1"/>
  <c r="AV62" i="1" s="1"/>
  <c r="AU27" i="1"/>
  <c r="AV27" i="1" s="1"/>
  <c r="AU76" i="1"/>
  <c r="AV76" i="1" s="1"/>
  <c r="AU34" i="1"/>
  <c r="AV34" i="1" s="1"/>
  <c r="AU38" i="1"/>
  <c r="AV38" i="1" s="1"/>
  <c r="AU94" i="1"/>
  <c r="AV94" i="1" s="1"/>
  <c r="AU56" i="1"/>
  <c r="AV56" i="1" s="1"/>
  <c r="AU114" i="1"/>
  <c r="AV114" i="1" s="1"/>
  <c r="AU77" i="1"/>
  <c r="AV77" i="1" s="1"/>
  <c r="AU99" i="1"/>
  <c r="AV99" i="1" s="1"/>
  <c r="AU116" i="1"/>
  <c r="AV116" i="1" s="1"/>
  <c r="AU15" i="1"/>
  <c r="AV15" i="1" s="1"/>
  <c r="AV66" i="1"/>
  <c r="AV126" i="1"/>
  <c r="AV25" i="1"/>
  <c r="AV26" i="1"/>
  <c r="AU127" i="1"/>
  <c r="AV127" i="1" s="1"/>
  <c r="AU86" i="1"/>
  <c r="AV86" i="1" s="1"/>
  <c r="AU110" i="1"/>
  <c r="AV110" i="1" s="1"/>
  <c r="AU95" i="1"/>
  <c r="AV95" i="1" s="1"/>
  <c r="AU53" i="1"/>
  <c r="AV53" i="1" s="1"/>
  <c r="AU131" i="1"/>
  <c r="AV131" i="1" s="1"/>
  <c r="AU118" i="1"/>
  <c r="AV118" i="1" s="1"/>
  <c r="AU81" i="1"/>
  <c r="AV81" i="1" s="1"/>
  <c r="AU120" i="1"/>
  <c r="AV120" i="1" s="1"/>
  <c r="AU39" i="1"/>
  <c r="AV39" i="1" s="1"/>
  <c r="AU69" i="1"/>
  <c r="AV69" i="1" s="1"/>
  <c r="AU115" i="1"/>
  <c r="AV115" i="1" s="1"/>
  <c r="AU30" i="1"/>
  <c r="AV30" i="1" s="1"/>
  <c r="AU32" i="1"/>
  <c r="AV32" i="1" s="1"/>
  <c r="AU85" i="1"/>
  <c r="AV85" i="1" s="1"/>
  <c r="AU22" i="1"/>
  <c r="AV22" i="1" s="1"/>
  <c r="AV59" i="1"/>
  <c r="AV104" i="1"/>
  <c r="AV106" i="1"/>
  <c r="AU55" i="1"/>
  <c r="AV55" i="1" s="1"/>
  <c r="AU70" i="1"/>
  <c r="AV70" i="1" s="1"/>
  <c r="AU36" i="1"/>
  <c r="AV36" i="1" s="1"/>
  <c r="AU35" i="1"/>
  <c r="AV35" i="1" s="1"/>
  <c r="AU18" i="1"/>
  <c r="AV18" i="1" s="1"/>
  <c r="AU42" i="1"/>
  <c r="AV42" i="1" s="1"/>
  <c r="AU91" i="1"/>
  <c r="AV91" i="1" s="1"/>
  <c r="AU45" i="1"/>
  <c r="AV45" i="1" s="1"/>
  <c r="AU98" i="1"/>
  <c r="AV98" i="1" s="1"/>
  <c r="AU128" i="1"/>
  <c r="AV128" i="1" s="1"/>
  <c r="AU48" i="1"/>
  <c r="AV48" i="1" s="1"/>
  <c r="AU72" i="1"/>
  <c r="AV72" i="1" s="1"/>
  <c r="AU29" i="1"/>
  <c r="AV29" i="1" s="1"/>
  <c r="AU31" i="1"/>
  <c r="AV31" i="1" s="1"/>
  <c r="AU97" i="1"/>
  <c r="AV97" i="1" s="1"/>
  <c r="AU119" i="1"/>
  <c r="AV119" i="1" s="1"/>
  <c r="AU124" i="1"/>
  <c r="AV124" i="1" s="1"/>
  <c r="AV11" i="1"/>
  <c r="AV111" i="1"/>
  <c r="AV40" i="1"/>
  <c r="AV61" i="1"/>
  <c r="AU101" i="1"/>
  <c r="AV101" i="1" s="1"/>
  <c r="AU121" i="1"/>
  <c r="AV121" i="1" s="1"/>
  <c r="AU51" i="1"/>
  <c r="AV51" i="1" s="1"/>
  <c r="AU75" i="1"/>
  <c r="AV75" i="1" s="1"/>
  <c r="AU78" i="1"/>
  <c r="AV78" i="1" s="1"/>
  <c r="AU49" i="1"/>
  <c r="AV49" i="1" s="1"/>
  <c r="AU88" i="1"/>
  <c r="AV88" i="1" s="1"/>
  <c r="AU90" i="1"/>
  <c r="AV90" i="1" s="1"/>
  <c r="AU13" i="1"/>
  <c r="AV13" i="1" s="1"/>
  <c r="AU117" i="1"/>
  <c r="AV117" i="1" s="1"/>
  <c r="AU132" i="1"/>
  <c r="AV132" i="1" s="1"/>
  <c r="AU79" i="1"/>
  <c r="AV79" i="1" s="1"/>
  <c r="AV63" i="1"/>
  <c r="AV50" i="1"/>
  <c r="AV125" i="1"/>
  <c r="AV87" i="1"/>
  <c r="AU16" i="1"/>
  <c r="AV16" i="1" s="1"/>
  <c r="AU103" i="1"/>
  <c r="AV103" i="1" s="1"/>
  <c r="AU17" i="1"/>
  <c r="AV17" i="1" s="1"/>
  <c r="AW42" i="1" l="1"/>
  <c r="AW58" i="1"/>
  <c r="AW44" i="1"/>
  <c r="AW74" i="1"/>
  <c r="AW9" i="1"/>
  <c r="AW8" i="1"/>
  <c r="AW107" i="1" s="1"/>
  <c r="AW87" i="1"/>
  <c r="AW90" i="1"/>
  <c r="AW61" i="1"/>
  <c r="AW18" i="1"/>
  <c r="AW22" i="1"/>
  <c r="AW81" i="1"/>
  <c r="AW26" i="1"/>
  <c r="AW114" i="1"/>
  <c r="AW23" i="1"/>
  <c r="AW20" i="1"/>
  <c r="AW108" i="1"/>
  <c r="AW12" i="1"/>
  <c r="AW97" i="1"/>
  <c r="AW27" i="1"/>
  <c r="AW16" i="1"/>
  <c r="AW40" i="1"/>
  <c r="AW35" i="1"/>
  <c r="AW85" i="1"/>
  <c r="AW118" i="1"/>
  <c r="AW25" i="1"/>
  <c r="AW56" i="1"/>
  <c r="AW41" i="1"/>
  <c r="AW112" i="1"/>
  <c r="AW71" i="1"/>
  <c r="AW100" i="1"/>
  <c r="AW105" i="1"/>
  <c r="AW121" i="1"/>
  <c r="AW99" i="1"/>
  <c r="AW65" i="1"/>
  <c r="AW125" i="1"/>
  <c r="AW72" i="1"/>
  <c r="AW50" i="1"/>
  <c r="AW49" i="1"/>
  <c r="AW111" i="1"/>
  <c r="AW48" i="1"/>
  <c r="AW36" i="1"/>
  <c r="AW32" i="1"/>
  <c r="AW131" i="1"/>
  <c r="AW126" i="1"/>
  <c r="AW94" i="1"/>
  <c r="AW67" i="1"/>
  <c r="AW68" i="1"/>
  <c r="AW129" i="1"/>
  <c r="AV46" i="1"/>
  <c r="AW46" i="1" s="1"/>
  <c r="AV52" i="1"/>
  <c r="AW52" i="1" s="1"/>
  <c r="AW117" i="1"/>
  <c r="AW86" i="1"/>
  <c r="AW80" i="1"/>
  <c r="AW88" i="1"/>
  <c r="AW63" i="1"/>
  <c r="AW78" i="1"/>
  <c r="AW11" i="1"/>
  <c r="AW128" i="1"/>
  <c r="AW70" i="1"/>
  <c r="AW30" i="1"/>
  <c r="AW53" i="1"/>
  <c r="AW66" i="1"/>
  <c r="AW38" i="1"/>
  <c r="AW84" i="1"/>
  <c r="AW122" i="1"/>
  <c r="AW102" i="1"/>
  <c r="AV37" i="1"/>
  <c r="AW37" i="1" s="1"/>
  <c r="AV33" i="1"/>
  <c r="AW33" i="1" s="1"/>
  <c r="AW91" i="1"/>
  <c r="AW79" i="1"/>
  <c r="AW75" i="1"/>
  <c r="AW124" i="1"/>
  <c r="AW98" i="1"/>
  <c r="AW55" i="1"/>
  <c r="AW115" i="1"/>
  <c r="AW95" i="1"/>
  <c r="AW15" i="1"/>
  <c r="AW34" i="1"/>
  <c r="AW113" i="1"/>
  <c r="AW64" i="1"/>
  <c r="AW83" i="1"/>
  <c r="AW28" i="1"/>
  <c r="AV123" i="1"/>
  <c r="AW123" i="1" s="1"/>
  <c r="AW132" i="1"/>
  <c r="AW51" i="1"/>
  <c r="AW119" i="1"/>
  <c r="AW45" i="1"/>
  <c r="AW106" i="1"/>
  <c r="AW69" i="1"/>
  <c r="AW110" i="1"/>
  <c r="AW116" i="1"/>
  <c r="AW76" i="1"/>
  <c r="AW14" i="1"/>
  <c r="AW130" i="1"/>
  <c r="AW96" i="1"/>
  <c r="AW92" i="1"/>
  <c r="AW31" i="1" l="1"/>
  <c r="AX31" i="1" s="1"/>
  <c r="AW101" i="1"/>
  <c r="AW60" i="1"/>
  <c r="AW62" i="1"/>
  <c r="AW13" i="1"/>
  <c r="AW39" i="1"/>
  <c r="AW77" i="1"/>
  <c r="AX77" i="1" s="1"/>
  <c r="AW57" i="1"/>
  <c r="AX57" i="1" s="1"/>
  <c r="AW17" i="1"/>
  <c r="AW127" i="1"/>
  <c r="AX127" i="1" s="1"/>
  <c r="AW104" i="1"/>
  <c r="AX104" i="1" s="1"/>
  <c r="AW120" i="1"/>
  <c r="AW103" i="1"/>
  <c r="AX103" i="1" s="1"/>
  <c r="AW29" i="1"/>
  <c r="AX8" i="1"/>
  <c r="AX107" i="1" s="1"/>
  <c r="AX9" i="1"/>
  <c r="AX52" i="1" s="1"/>
  <c r="AW59" i="1"/>
  <c r="AX88" i="1" l="1"/>
  <c r="AX84" i="1"/>
  <c r="AX11" i="1"/>
  <c r="AX128" i="1"/>
  <c r="AX101" i="1"/>
  <c r="AX80" i="1"/>
  <c r="AX44" i="1"/>
  <c r="AX66" i="1"/>
  <c r="AX29" i="1"/>
  <c r="AX124" i="1"/>
  <c r="AX62" i="1"/>
  <c r="AX30" i="1"/>
  <c r="AY30" i="1" s="1"/>
  <c r="AX58" i="1"/>
  <c r="AX53" i="1"/>
  <c r="AX90" i="1"/>
  <c r="AX79" i="1"/>
  <c r="AX70" i="1"/>
  <c r="AX60" i="1"/>
  <c r="AX33" i="1"/>
  <c r="AY33" i="1" s="1"/>
  <c r="AX87" i="1"/>
  <c r="AX91" i="1"/>
  <c r="AX23" i="1"/>
  <c r="AX34" i="1"/>
  <c r="AX17" i="1"/>
  <c r="AX37" i="1"/>
  <c r="AX98" i="1"/>
  <c r="AY98" i="1" s="1"/>
  <c r="AX81" i="1"/>
  <c r="AX118" i="1"/>
  <c r="AX106" i="1"/>
  <c r="AX12" i="1"/>
  <c r="AX83" i="1"/>
  <c r="AX97" i="1"/>
  <c r="AX28" i="1"/>
  <c r="AX27" i="1"/>
  <c r="AY27" i="1" s="1"/>
  <c r="AX123" i="1"/>
  <c r="AX26" i="1"/>
  <c r="AX95" i="1"/>
  <c r="AX114" i="1"/>
  <c r="AX15" i="1"/>
  <c r="AX35" i="1"/>
  <c r="AX119" i="1"/>
  <c r="AY9" i="1"/>
  <c r="AY8" i="1"/>
  <c r="AY107" i="1" s="1"/>
  <c r="AX78" i="1"/>
  <c r="AX45" i="1"/>
  <c r="AX46" i="1"/>
  <c r="AX13" i="1"/>
  <c r="AX86" i="1"/>
  <c r="AX39" i="1"/>
  <c r="AX64" i="1"/>
  <c r="AY64" i="1" s="1"/>
  <c r="AX22" i="1"/>
  <c r="AX115" i="1"/>
  <c r="AX121" i="1"/>
  <c r="AX92" i="1"/>
  <c r="AX25" i="1"/>
  <c r="AX69" i="1"/>
  <c r="AX56" i="1"/>
  <c r="AX110" i="1"/>
  <c r="AY110" i="1" s="1"/>
  <c r="AX41" i="1"/>
  <c r="AX116" i="1"/>
  <c r="AX16" i="1"/>
  <c r="AX132" i="1"/>
  <c r="AX40" i="1"/>
  <c r="AX51" i="1"/>
  <c r="AX100" i="1"/>
  <c r="AX130" i="1"/>
  <c r="AY130" i="1" s="1"/>
  <c r="AX117" i="1"/>
  <c r="AX96" i="1"/>
  <c r="AX126" i="1"/>
  <c r="AX38" i="1"/>
  <c r="AX94" i="1"/>
  <c r="AX120" i="1"/>
  <c r="AX122" i="1"/>
  <c r="AY122" i="1" s="1"/>
  <c r="AX102" i="1"/>
  <c r="AX108" i="1"/>
  <c r="AX18" i="1"/>
  <c r="AX55" i="1"/>
  <c r="AX48" i="1"/>
  <c r="AX14" i="1"/>
  <c r="AX99" i="1"/>
  <c r="AX85" i="1"/>
  <c r="AY85" i="1" s="1"/>
  <c r="AX65" i="1"/>
  <c r="AX20" i="1"/>
  <c r="AX125" i="1"/>
  <c r="AX74" i="1"/>
  <c r="AX112" i="1"/>
  <c r="AX76" i="1"/>
  <c r="AX71" i="1"/>
  <c r="AX42" i="1"/>
  <c r="AY42" i="1" s="1"/>
  <c r="AX49" i="1"/>
  <c r="AX63" i="1"/>
  <c r="AX59" i="1"/>
  <c r="AX129" i="1"/>
  <c r="AX105" i="1"/>
  <c r="AX36" i="1"/>
  <c r="AX113" i="1"/>
  <c r="AY113" i="1" s="1"/>
  <c r="AX32" i="1"/>
  <c r="AX75" i="1"/>
  <c r="AX131" i="1"/>
  <c r="AY131" i="1" s="1"/>
  <c r="AX111" i="1"/>
  <c r="AX72" i="1"/>
  <c r="AX61" i="1"/>
  <c r="AY61" i="1" s="1"/>
  <c r="AX50" i="1"/>
  <c r="AX68" i="1"/>
  <c r="AY68" i="1" s="1"/>
  <c r="AX67" i="1"/>
  <c r="AY101" i="1" l="1"/>
  <c r="AY50" i="1"/>
  <c r="AY36" i="1"/>
  <c r="AY71" i="1"/>
  <c r="AY99" i="1"/>
  <c r="AZ99" i="1" s="1"/>
  <c r="AY120" i="1"/>
  <c r="AY100" i="1"/>
  <c r="AY56" i="1"/>
  <c r="AY39" i="1"/>
  <c r="AY119" i="1"/>
  <c r="AY28" i="1"/>
  <c r="AY37" i="1"/>
  <c r="AY60" i="1"/>
  <c r="AZ60" i="1" s="1"/>
  <c r="AY62" i="1"/>
  <c r="AY128" i="1"/>
  <c r="AY76" i="1"/>
  <c r="AZ76" i="1" s="1"/>
  <c r="AY14" i="1"/>
  <c r="AZ14" i="1" s="1"/>
  <c r="AY94" i="1"/>
  <c r="AZ94" i="1" s="1"/>
  <c r="AY51" i="1"/>
  <c r="AZ51" i="1" s="1"/>
  <c r="AY69" i="1"/>
  <c r="AZ69" i="1" s="1"/>
  <c r="AY86" i="1"/>
  <c r="AZ86" i="1" s="1"/>
  <c r="AY35" i="1"/>
  <c r="AY97" i="1"/>
  <c r="AY17" i="1"/>
  <c r="AZ17" i="1" s="1"/>
  <c r="AY70" i="1"/>
  <c r="AZ70" i="1" s="1"/>
  <c r="AY124" i="1"/>
  <c r="AZ124" i="1" s="1"/>
  <c r="AY11" i="1"/>
  <c r="AZ11" i="1" s="1"/>
  <c r="AZ68" i="1"/>
  <c r="AZ64" i="1"/>
  <c r="AZ8" i="1"/>
  <c r="AZ107" i="1" s="1"/>
  <c r="AZ9" i="1"/>
  <c r="AY105" i="1"/>
  <c r="AZ105" i="1" s="1"/>
  <c r="AY129" i="1"/>
  <c r="AZ129" i="1" s="1"/>
  <c r="AY112" i="1"/>
  <c r="AZ112" i="1" s="1"/>
  <c r="AY48" i="1"/>
  <c r="AZ48" i="1" s="1"/>
  <c r="AY38" i="1"/>
  <c r="AZ38" i="1" s="1"/>
  <c r="AY40" i="1"/>
  <c r="AZ40" i="1" s="1"/>
  <c r="AY25" i="1"/>
  <c r="AZ25" i="1" s="1"/>
  <c r="AY13" i="1"/>
  <c r="AZ13" i="1" s="1"/>
  <c r="AY15" i="1"/>
  <c r="AZ15" i="1" s="1"/>
  <c r="AY83" i="1"/>
  <c r="AZ83" i="1" s="1"/>
  <c r="AY103" i="1"/>
  <c r="AZ103" i="1" s="1"/>
  <c r="AY77" i="1"/>
  <c r="AZ77" i="1" s="1"/>
  <c r="AY29" i="1"/>
  <c r="AZ29" i="1" s="1"/>
  <c r="AY84" i="1"/>
  <c r="AZ84" i="1" s="1"/>
  <c r="AZ130" i="1"/>
  <c r="AZ30" i="1"/>
  <c r="AY72" i="1"/>
  <c r="AZ72" i="1" s="1"/>
  <c r="AY111" i="1"/>
  <c r="AZ111" i="1" s="1"/>
  <c r="AY59" i="1"/>
  <c r="AZ59" i="1" s="1"/>
  <c r="AY74" i="1"/>
  <c r="AZ74" i="1" s="1"/>
  <c r="AY55" i="1"/>
  <c r="AZ55" i="1" s="1"/>
  <c r="AY126" i="1"/>
  <c r="AZ126" i="1" s="1"/>
  <c r="AY132" i="1"/>
  <c r="AZ132" i="1" s="1"/>
  <c r="AY92" i="1"/>
  <c r="AZ92" i="1" s="1"/>
  <c r="AY46" i="1"/>
  <c r="AZ46" i="1" s="1"/>
  <c r="AY114" i="1"/>
  <c r="AZ114" i="1" s="1"/>
  <c r="AY12" i="1"/>
  <c r="AZ12" i="1" s="1"/>
  <c r="AY34" i="1"/>
  <c r="AZ34" i="1" s="1"/>
  <c r="AY79" i="1"/>
  <c r="AZ79" i="1" s="1"/>
  <c r="AY104" i="1"/>
  <c r="AZ104" i="1" s="1"/>
  <c r="AY88" i="1"/>
  <c r="AZ88" i="1" s="1"/>
  <c r="AZ85" i="1"/>
  <c r="AZ131" i="1"/>
  <c r="AY127" i="1"/>
  <c r="AZ127" i="1" s="1"/>
  <c r="AY96" i="1"/>
  <c r="AZ96" i="1" s="1"/>
  <c r="AY45" i="1"/>
  <c r="AZ45" i="1" s="1"/>
  <c r="AY95" i="1"/>
  <c r="AZ95" i="1" s="1"/>
  <c r="AY106" i="1"/>
  <c r="AZ106" i="1" s="1"/>
  <c r="AY23" i="1"/>
  <c r="AZ23" i="1" s="1"/>
  <c r="AY90" i="1"/>
  <c r="AZ90" i="1" s="1"/>
  <c r="AY66" i="1"/>
  <c r="AZ66" i="1" s="1"/>
  <c r="AY31" i="1"/>
  <c r="AZ31" i="1" s="1"/>
  <c r="AZ110" i="1"/>
  <c r="AZ61" i="1"/>
  <c r="AY125" i="1"/>
  <c r="AZ125" i="1" s="1"/>
  <c r="AY16" i="1"/>
  <c r="AZ16" i="1" s="1"/>
  <c r="AY75" i="1"/>
  <c r="AZ75" i="1" s="1"/>
  <c r="AY63" i="1"/>
  <c r="AZ63" i="1" s="1"/>
  <c r="AY20" i="1"/>
  <c r="AZ20" i="1" s="1"/>
  <c r="AY108" i="1"/>
  <c r="AZ108" i="1" s="1"/>
  <c r="AY117" i="1"/>
  <c r="AZ117" i="1" s="1"/>
  <c r="AY116" i="1"/>
  <c r="AZ116" i="1" s="1"/>
  <c r="AY115" i="1"/>
  <c r="AZ115" i="1" s="1"/>
  <c r="AY78" i="1"/>
  <c r="AZ78" i="1" s="1"/>
  <c r="AY26" i="1"/>
  <c r="AZ26" i="1" s="1"/>
  <c r="AY118" i="1"/>
  <c r="AZ118" i="1" s="1"/>
  <c r="AY91" i="1"/>
  <c r="AZ91" i="1" s="1"/>
  <c r="AY53" i="1"/>
  <c r="AZ53" i="1" s="1"/>
  <c r="AY44" i="1"/>
  <c r="AZ44" i="1" s="1"/>
  <c r="AY52" i="1"/>
  <c r="AZ52" i="1" s="1"/>
  <c r="AZ42" i="1"/>
  <c r="AZ98" i="1"/>
  <c r="AY18" i="1"/>
  <c r="AZ18" i="1" s="1"/>
  <c r="AY121" i="1"/>
  <c r="AZ121" i="1" s="1"/>
  <c r="AY67" i="1"/>
  <c r="AZ67" i="1" s="1"/>
  <c r="AY32" i="1"/>
  <c r="AZ32" i="1" s="1"/>
  <c r="AY49" i="1"/>
  <c r="AZ49" i="1" s="1"/>
  <c r="AY65" i="1"/>
  <c r="AZ65" i="1" s="1"/>
  <c r="AY102" i="1"/>
  <c r="AZ102" i="1" s="1"/>
  <c r="AY57" i="1"/>
  <c r="AZ57" i="1" s="1"/>
  <c r="AY41" i="1"/>
  <c r="AZ41" i="1" s="1"/>
  <c r="AY22" i="1"/>
  <c r="AZ22" i="1" s="1"/>
  <c r="AY123" i="1"/>
  <c r="AZ123" i="1" s="1"/>
  <c r="AY81" i="1"/>
  <c r="AZ81" i="1" s="1"/>
  <c r="AY87" i="1"/>
  <c r="AZ87" i="1" s="1"/>
  <c r="AY58" i="1"/>
  <c r="AZ58" i="1" s="1"/>
  <c r="AY80" i="1"/>
  <c r="AZ80" i="1" s="1"/>
  <c r="BA12" i="1" l="1"/>
  <c r="AZ37" i="1"/>
  <c r="AZ71" i="1"/>
  <c r="BA34" i="1"/>
  <c r="BA83" i="1"/>
  <c r="AZ28" i="1"/>
  <c r="AZ36" i="1"/>
  <c r="BA49" i="1"/>
  <c r="BA105" i="1"/>
  <c r="AZ119" i="1"/>
  <c r="AZ50" i="1"/>
  <c r="BA50" i="1" s="1"/>
  <c r="BA67" i="1"/>
  <c r="BA92" i="1"/>
  <c r="BA8" i="1"/>
  <c r="BA107" i="1" s="1"/>
  <c r="BA9" i="1"/>
  <c r="BA87" i="1" s="1"/>
  <c r="AZ97" i="1"/>
  <c r="BA97" i="1" s="1"/>
  <c r="AZ27" i="1"/>
  <c r="BA27" i="1" s="1"/>
  <c r="AZ39" i="1"/>
  <c r="BA39" i="1" s="1"/>
  <c r="AZ101" i="1"/>
  <c r="BA101" i="1" s="1"/>
  <c r="BA123" i="1"/>
  <c r="BA41" i="1"/>
  <c r="BA18" i="1"/>
  <c r="BA26" i="1"/>
  <c r="BA75" i="1"/>
  <c r="BA130" i="1"/>
  <c r="BA25" i="1"/>
  <c r="AZ35" i="1"/>
  <c r="BA35" i="1" s="1"/>
  <c r="AZ113" i="1"/>
  <c r="BA113" i="1" s="1"/>
  <c r="AZ56" i="1"/>
  <c r="BA56" i="1" s="1"/>
  <c r="AZ33" i="1"/>
  <c r="BA51" i="1"/>
  <c r="BA57" i="1"/>
  <c r="BA98" i="1"/>
  <c r="BA78" i="1"/>
  <c r="BA16" i="1"/>
  <c r="BA84" i="1"/>
  <c r="BA40" i="1"/>
  <c r="BA64" i="1"/>
  <c r="BA86" i="1"/>
  <c r="AZ128" i="1"/>
  <c r="BA128" i="1" s="1"/>
  <c r="AZ100" i="1"/>
  <c r="BA100" i="1" s="1"/>
  <c r="AZ122" i="1"/>
  <c r="BA80" i="1"/>
  <c r="BA102" i="1"/>
  <c r="BA42" i="1"/>
  <c r="BA115" i="1"/>
  <c r="BA125" i="1"/>
  <c r="BA95" i="1"/>
  <c r="BA29" i="1"/>
  <c r="BA38" i="1"/>
  <c r="BA68" i="1"/>
  <c r="BA69" i="1"/>
  <c r="AZ62" i="1"/>
  <c r="BA62" i="1" s="1"/>
  <c r="AZ120" i="1"/>
  <c r="BA120" i="1" s="1"/>
  <c r="BB39" i="1" l="1"/>
  <c r="BA85" i="1"/>
  <c r="BA81" i="1"/>
  <c r="BA15" i="1"/>
  <c r="BA48" i="1"/>
  <c r="BA111" i="1"/>
  <c r="BA71" i="1"/>
  <c r="BA96" i="1"/>
  <c r="BB92" i="1"/>
  <c r="BA90" i="1"/>
  <c r="BA11" i="1"/>
  <c r="BA72" i="1"/>
  <c r="BA52" i="1"/>
  <c r="BB52" i="1" s="1"/>
  <c r="BA114" i="1"/>
  <c r="BA37" i="1"/>
  <c r="BA110" i="1"/>
  <c r="BB38" i="1"/>
  <c r="BA63" i="1"/>
  <c r="BA45" i="1"/>
  <c r="BA46" i="1"/>
  <c r="BA36" i="1"/>
  <c r="BA127" i="1"/>
  <c r="BA94" i="1"/>
  <c r="BB94" i="1" s="1"/>
  <c r="BA117" i="1"/>
  <c r="BB50" i="1"/>
  <c r="BA131" i="1"/>
  <c r="BA28" i="1"/>
  <c r="BA31" i="1"/>
  <c r="BA124" i="1"/>
  <c r="BA44" i="1"/>
  <c r="BB42" i="1"/>
  <c r="BA118" i="1"/>
  <c r="BA55" i="1"/>
  <c r="BA116" i="1"/>
  <c r="BA126" i="1"/>
  <c r="BB126" i="1" s="1"/>
  <c r="BA61" i="1"/>
  <c r="BA132" i="1"/>
  <c r="BA121" i="1"/>
  <c r="BA119" i="1"/>
  <c r="BA66" i="1"/>
  <c r="BB66" i="1" s="1"/>
  <c r="BA14" i="1"/>
  <c r="BA108" i="1"/>
  <c r="BB108" i="1" s="1"/>
  <c r="BA112" i="1"/>
  <c r="BB112" i="1" s="1"/>
  <c r="BA99" i="1"/>
  <c r="BB99" i="1" s="1"/>
  <c r="BB64" i="1"/>
  <c r="BB29" i="1"/>
  <c r="BB84" i="1"/>
  <c r="BB130" i="1"/>
  <c r="BB9" i="1"/>
  <c r="BB8" i="1"/>
  <c r="BB87" i="1" s="1"/>
  <c r="BA79" i="1"/>
  <c r="BA122" i="1"/>
  <c r="BB122" i="1" s="1"/>
  <c r="BA104" i="1"/>
  <c r="BB104" i="1" s="1"/>
  <c r="BA58" i="1"/>
  <c r="BB58" i="1" s="1"/>
  <c r="BA88" i="1"/>
  <c r="BB88" i="1" s="1"/>
  <c r="BA77" i="1"/>
  <c r="BB77" i="1" s="1"/>
  <c r="BA13" i="1"/>
  <c r="BA22" i="1"/>
  <c r="BB22" i="1" s="1"/>
  <c r="BA76" i="1"/>
  <c r="BB76" i="1" s="1"/>
  <c r="BA91" i="1"/>
  <c r="BB91" i="1" s="1"/>
  <c r="BA70" i="1"/>
  <c r="BB70" i="1" s="1"/>
  <c r="BA32" i="1"/>
  <c r="BB32" i="1" s="1"/>
  <c r="BA103" i="1"/>
  <c r="BB103" i="1" s="1"/>
  <c r="BA74" i="1"/>
  <c r="BB74" i="1" s="1"/>
  <c r="BB83" i="1"/>
  <c r="BB120" i="1"/>
  <c r="BB95" i="1"/>
  <c r="BB100" i="1"/>
  <c r="BA106" i="1"/>
  <c r="BB106" i="1" s="1"/>
  <c r="BA33" i="1"/>
  <c r="BB33" i="1" s="1"/>
  <c r="BA23" i="1"/>
  <c r="BB23" i="1" s="1"/>
  <c r="BA65" i="1"/>
  <c r="BB65" i="1" s="1"/>
  <c r="BA30" i="1"/>
  <c r="BB30" i="1" s="1"/>
  <c r="BA20" i="1"/>
  <c r="BB20" i="1" s="1"/>
  <c r="BA17" i="1"/>
  <c r="BB17" i="1" s="1"/>
  <c r="BA53" i="1"/>
  <c r="BB53" i="1" s="1"/>
  <c r="BA129" i="1"/>
  <c r="BB129" i="1" s="1"/>
  <c r="BA60" i="1"/>
  <c r="BB60" i="1" s="1"/>
  <c r="BA59" i="1"/>
  <c r="BB59" i="1" s="1"/>
  <c r="BB116" i="1" l="1"/>
  <c r="BB12" i="1"/>
  <c r="BB80" i="1"/>
  <c r="BB127" i="1"/>
  <c r="BB68" i="1"/>
  <c r="BB72" i="1"/>
  <c r="BB96" i="1"/>
  <c r="BB26" i="1"/>
  <c r="BB40" i="1"/>
  <c r="BB14" i="1"/>
  <c r="BB55" i="1"/>
  <c r="BB101" i="1"/>
  <c r="BB57" i="1"/>
  <c r="BB36" i="1"/>
  <c r="BB34" i="1"/>
  <c r="BB11" i="1"/>
  <c r="BB71" i="1"/>
  <c r="BB113" i="1"/>
  <c r="BB118" i="1"/>
  <c r="BB44" i="1"/>
  <c r="BB98" i="1"/>
  <c r="BB46" i="1"/>
  <c r="BB75" i="1"/>
  <c r="BB90" i="1"/>
  <c r="BB111" i="1"/>
  <c r="BB86" i="1"/>
  <c r="BB79" i="1"/>
  <c r="BB69" i="1"/>
  <c r="BB119" i="1"/>
  <c r="BB123" i="1"/>
  <c r="BB124" i="1"/>
  <c r="BC124" i="1" s="1"/>
  <c r="BB78" i="1"/>
  <c r="BB45" i="1"/>
  <c r="BB62" i="1"/>
  <c r="BB27" i="1"/>
  <c r="BB48" i="1"/>
  <c r="BB105" i="1"/>
  <c r="BB67" i="1"/>
  <c r="BB121" i="1"/>
  <c r="BB51" i="1"/>
  <c r="BC51" i="1" s="1"/>
  <c r="BB31" i="1"/>
  <c r="BB49" i="1"/>
  <c r="BB63" i="1"/>
  <c r="BB110" i="1"/>
  <c r="BB18" i="1"/>
  <c r="BC18" i="1" s="1"/>
  <c r="BB15" i="1"/>
  <c r="BB125" i="1"/>
  <c r="BB56" i="1"/>
  <c r="BB13" i="1"/>
  <c r="BC9" i="1"/>
  <c r="BC65" i="1" s="1"/>
  <c r="BC8" i="1"/>
  <c r="BC87" i="1" s="1"/>
  <c r="BB128" i="1"/>
  <c r="BB132" i="1"/>
  <c r="BB41" i="1"/>
  <c r="BB28" i="1"/>
  <c r="BB16" i="1"/>
  <c r="BC16" i="1" s="1"/>
  <c r="BB97" i="1"/>
  <c r="BC97" i="1" s="1"/>
  <c r="BB37" i="1"/>
  <c r="BC37" i="1" s="1"/>
  <c r="BB35" i="1"/>
  <c r="BB81" i="1"/>
  <c r="BB107" i="1"/>
  <c r="BC130" i="1"/>
  <c r="BB61" i="1"/>
  <c r="BB102" i="1"/>
  <c r="BB131" i="1"/>
  <c r="BB117" i="1"/>
  <c r="BB25" i="1"/>
  <c r="BC25" i="1" s="1"/>
  <c r="BB114" i="1"/>
  <c r="BC114" i="1" s="1"/>
  <c r="BB115" i="1"/>
  <c r="BC115" i="1" s="1"/>
  <c r="BB85" i="1"/>
  <c r="BC84" i="1" l="1"/>
  <c r="BC46" i="1"/>
  <c r="BC112" i="1"/>
  <c r="BC55" i="1"/>
  <c r="BC103" i="1"/>
  <c r="BC116" i="1"/>
  <c r="BC77" i="1"/>
  <c r="BC13" i="1"/>
  <c r="BC125" i="1"/>
  <c r="BC121" i="1"/>
  <c r="BC60" i="1"/>
  <c r="BC123" i="1"/>
  <c r="BC53" i="1"/>
  <c r="BC98" i="1"/>
  <c r="BC113" i="1"/>
  <c r="BC14" i="1"/>
  <c r="BC26" i="1"/>
  <c r="BC108" i="1"/>
  <c r="BC15" i="1"/>
  <c r="BC67" i="1"/>
  <c r="BC105" i="1"/>
  <c r="BC119" i="1"/>
  <c r="BC94" i="1"/>
  <c r="BC44" i="1"/>
  <c r="BC71" i="1"/>
  <c r="BC40" i="1"/>
  <c r="BC96" i="1"/>
  <c r="BC29" i="1"/>
  <c r="BC22" i="1"/>
  <c r="BC48" i="1"/>
  <c r="BC69" i="1"/>
  <c r="BC33" i="1"/>
  <c r="BC118" i="1"/>
  <c r="BD118" i="1" s="1"/>
  <c r="BC11" i="1"/>
  <c r="BC104" i="1"/>
  <c r="BC72" i="1"/>
  <c r="BC58" i="1"/>
  <c r="BC95" i="1"/>
  <c r="BC117" i="1"/>
  <c r="BC23" i="1"/>
  <c r="BC131" i="1"/>
  <c r="BC59" i="1"/>
  <c r="BC41" i="1"/>
  <c r="BC83" i="1"/>
  <c r="BC110" i="1"/>
  <c r="BC30" i="1"/>
  <c r="BC27" i="1"/>
  <c r="BD27" i="1" s="1"/>
  <c r="BC79" i="1"/>
  <c r="BC86" i="1"/>
  <c r="BC66" i="1"/>
  <c r="BC34" i="1"/>
  <c r="BC70" i="1"/>
  <c r="BC68" i="1"/>
  <c r="BC32" i="1"/>
  <c r="BC74" i="1"/>
  <c r="BC28" i="1"/>
  <c r="BC107" i="1"/>
  <c r="BC132" i="1"/>
  <c r="BC122" i="1"/>
  <c r="BC63" i="1"/>
  <c r="BC17" i="1"/>
  <c r="BC62" i="1"/>
  <c r="BD62" i="1" s="1"/>
  <c r="BC76" i="1"/>
  <c r="BC111" i="1"/>
  <c r="BC64" i="1"/>
  <c r="BC36" i="1"/>
  <c r="BC100" i="1"/>
  <c r="BC127" i="1"/>
  <c r="BC38" i="1"/>
  <c r="BC102" i="1"/>
  <c r="BC81" i="1"/>
  <c r="BC128" i="1"/>
  <c r="BC39" i="1"/>
  <c r="BC49" i="1"/>
  <c r="BC92" i="1"/>
  <c r="BC45" i="1"/>
  <c r="BC120" i="1"/>
  <c r="BD120" i="1" s="1"/>
  <c r="BC90" i="1"/>
  <c r="BC91" i="1"/>
  <c r="BC57" i="1"/>
  <c r="BC129" i="1"/>
  <c r="BC80" i="1"/>
  <c r="BC126" i="1"/>
  <c r="BD9" i="1"/>
  <c r="BD97" i="1" s="1"/>
  <c r="BD8" i="1"/>
  <c r="BD87" i="1" s="1"/>
  <c r="BC88" i="1"/>
  <c r="BC56" i="1"/>
  <c r="BC61" i="1"/>
  <c r="BC85" i="1"/>
  <c r="BC99" i="1"/>
  <c r="BC35" i="1"/>
  <c r="BC52" i="1"/>
  <c r="BD52" i="1" s="1"/>
  <c r="BC31" i="1"/>
  <c r="BC50" i="1"/>
  <c r="BC78" i="1"/>
  <c r="BD78" i="1" s="1"/>
  <c r="BC20" i="1"/>
  <c r="BC75" i="1"/>
  <c r="BC106" i="1"/>
  <c r="BC101" i="1"/>
  <c r="BC42" i="1"/>
  <c r="BD42" i="1" s="1"/>
  <c r="BC12" i="1"/>
  <c r="BD25" i="1" l="1"/>
  <c r="BD40" i="1"/>
  <c r="BD16" i="1"/>
  <c r="BD103" i="1"/>
  <c r="BD101" i="1"/>
  <c r="BE101" i="1" s="1"/>
  <c r="BD35" i="1"/>
  <c r="BD37" i="1"/>
  <c r="BD45" i="1"/>
  <c r="BD38" i="1"/>
  <c r="BD17" i="1"/>
  <c r="BD32" i="1"/>
  <c r="BD30" i="1"/>
  <c r="BD95" i="1"/>
  <c r="BE95" i="1" s="1"/>
  <c r="BD33" i="1"/>
  <c r="BD71" i="1"/>
  <c r="BD130" i="1"/>
  <c r="BD60" i="1"/>
  <c r="BD55" i="1"/>
  <c r="BD106" i="1"/>
  <c r="BD99" i="1"/>
  <c r="BE99" i="1" s="1"/>
  <c r="BD126" i="1"/>
  <c r="BD92" i="1"/>
  <c r="BD127" i="1"/>
  <c r="BD63" i="1"/>
  <c r="BD68" i="1"/>
  <c r="BD110" i="1"/>
  <c r="BD124" i="1"/>
  <c r="BD69" i="1"/>
  <c r="BE69" i="1" s="1"/>
  <c r="BD44" i="1"/>
  <c r="BD108" i="1"/>
  <c r="BD121" i="1"/>
  <c r="BD112" i="1"/>
  <c r="BD123" i="1"/>
  <c r="BD75" i="1"/>
  <c r="BD85" i="1"/>
  <c r="BE85" i="1" s="1"/>
  <c r="BD80" i="1"/>
  <c r="BD49" i="1"/>
  <c r="BD100" i="1"/>
  <c r="BD122" i="1"/>
  <c r="BD70" i="1"/>
  <c r="BD83" i="1"/>
  <c r="BD115" i="1"/>
  <c r="BD48" i="1"/>
  <c r="BE48" i="1" s="1"/>
  <c r="BD94" i="1"/>
  <c r="BD26" i="1"/>
  <c r="BD125" i="1"/>
  <c r="BD46" i="1"/>
  <c r="BD117" i="1"/>
  <c r="BD20" i="1"/>
  <c r="BD61" i="1"/>
  <c r="BE61" i="1" s="1"/>
  <c r="BD129" i="1"/>
  <c r="BD39" i="1"/>
  <c r="BD36" i="1"/>
  <c r="BD132" i="1"/>
  <c r="BD34" i="1"/>
  <c r="BD41" i="1"/>
  <c r="BD58" i="1"/>
  <c r="BD22" i="1"/>
  <c r="BE22" i="1" s="1"/>
  <c r="BD119" i="1"/>
  <c r="BD14" i="1"/>
  <c r="BD13" i="1"/>
  <c r="BD84" i="1"/>
  <c r="BD56" i="1"/>
  <c r="BD57" i="1"/>
  <c r="BD128" i="1"/>
  <c r="BE128" i="1" s="1"/>
  <c r="BD64" i="1"/>
  <c r="BD107" i="1"/>
  <c r="BD66" i="1"/>
  <c r="BD59" i="1"/>
  <c r="BD72" i="1"/>
  <c r="BD18" i="1"/>
  <c r="BD105" i="1"/>
  <c r="BD113" i="1"/>
  <c r="BE113" i="1" s="1"/>
  <c r="BD77" i="1"/>
  <c r="BD51" i="1"/>
  <c r="BD88" i="1"/>
  <c r="BD91" i="1"/>
  <c r="BD81" i="1"/>
  <c r="BD111" i="1"/>
  <c r="BE111" i="1" s="1"/>
  <c r="BD28" i="1"/>
  <c r="BE28" i="1" s="1"/>
  <c r="BD86" i="1"/>
  <c r="BE86" i="1" s="1"/>
  <c r="BD131" i="1"/>
  <c r="BD104" i="1"/>
  <c r="BD29" i="1"/>
  <c r="BD67" i="1"/>
  <c r="BD98" i="1"/>
  <c r="BE98" i="1" s="1"/>
  <c r="BD114" i="1"/>
  <c r="BE114" i="1" s="1"/>
  <c r="BD65" i="1"/>
  <c r="BE65" i="1" s="1"/>
  <c r="BE42" i="1"/>
  <c r="BE9" i="1"/>
  <c r="BE8" i="1"/>
  <c r="BE87" i="1" s="1"/>
  <c r="BD50" i="1"/>
  <c r="BE50" i="1" s="1"/>
  <c r="BD12" i="1"/>
  <c r="BD31" i="1"/>
  <c r="BE31" i="1" s="1"/>
  <c r="BD90" i="1"/>
  <c r="BE90" i="1" s="1"/>
  <c r="BD102" i="1"/>
  <c r="BE102" i="1" s="1"/>
  <c r="BD76" i="1"/>
  <c r="BE76" i="1" s="1"/>
  <c r="BD74" i="1"/>
  <c r="BE74" i="1" s="1"/>
  <c r="BD79" i="1"/>
  <c r="BE79" i="1" s="1"/>
  <c r="BD23" i="1"/>
  <c r="BE23" i="1" s="1"/>
  <c r="BD11" i="1"/>
  <c r="BD96" i="1"/>
  <c r="BE96" i="1" s="1"/>
  <c r="BD15" i="1"/>
  <c r="BE15" i="1" s="1"/>
  <c r="BD53" i="1"/>
  <c r="BE53" i="1" s="1"/>
  <c r="BD116" i="1"/>
  <c r="BE116" i="1" s="1"/>
  <c r="BE105" i="1" l="1"/>
  <c r="BE57" i="1"/>
  <c r="BE58" i="1"/>
  <c r="BF58" i="1" s="1"/>
  <c r="BE20" i="1"/>
  <c r="BE115" i="1"/>
  <c r="BE75" i="1"/>
  <c r="BE124" i="1"/>
  <c r="BE106" i="1"/>
  <c r="BE30" i="1"/>
  <c r="BE103" i="1"/>
  <c r="BF28" i="1"/>
  <c r="BE81" i="1"/>
  <c r="BE18" i="1"/>
  <c r="BE56" i="1"/>
  <c r="BE41" i="1"/>
  <c r="BE117" i="1"/>
  <c r="BF117" i="1" s="1"/>
  <c r="BE83" i="1"/>
  <c r="BE123" i="1"/>
  <c r="BE110" i="1"/>
  <c r="BE27" i="1"/>
  <c r="BE32" i="1"/>
  <c r="BE16" i="1"/>
  <c r="BF48" i="1"/>
  <c r="BE11" i="1"/>
  <c r="BE12" i="1"/>
  <c r="BE67" i="1"/>
  <c r="BE91" i="1"/>
  <c r="BE72" i="1"/>
  <c r="BE78" i="1"/>
  <c r="BF78" i="1" s="1"/>
  <c r="BE34" i="1"/>
  <c r="BE120" i="1"/>
  <c r="BE70" i="1"/>
  <c r="BE52" i="1"/>
  <c r="BE68" i="1"/>
  <c r="BE55" i="1"/>
  <c r="BE17" i="1"/>
  <c r="BE40" i="1"/>
  <c r="BF40" i="1" s="1"/>
  <c r="BE29" i="1"/>
  <c r="BE88" i="1"/>
  <c r="BE59" i="1"/>
  <c r="BE84" i="1"/>
  <c r="BF84" i="1" s="1"/>
  <c r="BE132" i="1"/>
  <c r="BE46" i="1"/>
  <c r="BE122" i="1"/>
  <c r="BE112" i="1"/>
  <c r="BE63" i="1"/>
  <c r="BE60" i="1"/>
  <c r="BF60" i="1" s="1"/>
  <c r="BE38" i="1"/>
  <c r="BE25" i="1"/>
  <c r="BF25" i="1" s="1"/>
  <c r="BE104" i="1"/>
  <c r="BE118" i="1"/>
  <c r="BF118" i="1" s="1"/>
  <c r="BE66" i="1"/>
  <c r="BE13" i="1"/>
  <c r="BF13" i="1" s="1"/>
  <c r="BE36" i="1"/>
  <c r="BE125" i="1"/>
  <c r="BE100" i="1"/>
  <c r="BE121" i="1"/>
  <c r="BE127" i="1"/>
  <c r="BF127" i="1" s="1"/>
  <c r="BE130" i="1"/>
  <c r="BF130" i="1" s="1"/>
  <c r="BE45" i="1"/>
  <c r="BE62" i="1"/>
  <c r="BF62" i="1" s="1"/>
  <c r="BF9" i="1"/>
  <c r="BF8" i="1"/>
  <c r="BF87" i="1" s="1"/>
  <c r="BE131" i="1"/>
  <c r="BF131" i="1" s="1"/>
  <c r="BE51" i="1"/>
  <c r="BF51" i="1" s="1"/>
  <c r="BE107" i="1"/>
  <c r="BE14" i="1"/>
  <c r="BE39" i="1"/>
  <c r="BE26" i="1"/>
  <c r="BE49" i="1"/>
  <c r="BE108" i="1"/>
  <c r="BF108" i="1" s="1"/>
  <c r="BE92" i="1"/>
  <c r="BF92" i="1" s="1"/>
  <c r="BE71" i="1"/>
  <c r="BF71" i="1" s="1"/>
  <c r="BE37" i="1"/>
  <c r="BE97" i="1"/>
  <c r="BF42" i="1"/>
  <c r="BF86" i="1"/>
  <c r="BE77" i="1"/>
  <c r="BF77" i="1" s="1"/>
  <c r="BE64" i="1"/>
  <c r="BE119" i="1"/>
  <c r="BE129" i="1"/>
  <c r="BE94" i="1"/>
  <c r="BE80" i="1"/>
  <c r="BF80" i="1" s="1"/>
  <c r="BE44" i="1"/>
  <c r="BF44" i="1" s="1"/>
  <c r="BE126" i="1"/>
  <c r="BF126" i="1" s="1"/>
  <c r="BE33" i="1"/>
  <c r="BF33" i="1" s="1"/>
  <c r="BE35" i="1"/>
  <c r="BF45" i="1" l="1"/>
  <c r="BF66" i="1"/>
  <c r="BF38" i="1"/>
  <c r="BF59" i="1"/>
  <c r="BF17" i="1"/>
  <c r="BF72" i="1"/>
  <c r="BF65" i="1"/>
  <c r="BF41" i="1"/>
  <c r="BF103" i="1"/>
  <c r="BF57" i="1"/>
  <c r="BF88" i="1"/>
  <c r="BF55" i="1"/>
  <c r="BF91" i="1"/>
  <c r="BF16" i="1"/>
  <c r="BF56" i="1"/>
  <c r="BF30" i="1"/>
  <c r="BF105" i="1"/>
  <c r="BF76" i="1"/>
  <c r="BF63" i="1"/>
  <c r="BF29" i="1"/>
  <c r="BF68" i="1"/>
  <c r="BF67" i="1"/>
  <c r="BF32" i="1"/>
  <c r="BF18" i="1"/>
  <c r="BF106" i="1"/>
  <c r="BF111" i="1"/>
  <c r="BF26" i="1"/>
  <c r="BF74" i="1"/>
  <c r="BF121" i="1"/>
  <c r="BF79" i="1"/>
  <c r="BF112" i="1"/>
  <c r="BF50" i="1"/>
  <c r="BF52" i="1"/>
  <c r="BF12" i="1"/>
  <c r="BF27" i="1"/>
  <c r="BF81" i="1"/>
  <c r="BF124" i="1"/>
  <c r="BF114" i="1"/>
  <c r="BF104" i="1"/>
  <c r="BF129" i="1"/>
  <c r="BF53" i="1"/>
  <c r="BF39" i="1"/>
  <c r="BG39" i="1" s="1"/>
  <c r="BF101" i="1"/>
  <c r="BF100" i="1"/>
  <c r="BF23" i="1"/>
  <c r="BF122" i="1"/>
  <c r="BF90" i="1"/>
  <c r="BF70" i="1"/>
  <c r="BF11" i="1"/>
  <c r="BF110" i="1"/>
  <c r="BG110" i="1" s="1"/>
  <c r="BF98" i="1"/>
  <c r="BF75" i="1"/>
  <c r="BF99" i="1"/>
  <c r="BF49" i="1"/>
  <c r="BG49" i="1" s="1"/>
  <c r="BG9" i="1"/>
  <c r="BG8" i="1"/>
  <c r="BG87" i="1" s="1"/>
  <c r="BF94" i="1"/>
  <c r="BF116" i="1"/>
  <c r="BF119" i="1"/>
  <c r="BF97" i="1"/>
  <c r="BF14" i="1"/>
  <c r="BF61" i="1"/>
  <c r="BG61" i="1" s="1"/>
  <c r="BF125" i="1"/>
  <c r="BG125" i="1" s="1"/>
  <c r="BF95" i="1"/>
  <c r="BF46" i="1"/>
  <c r="BF69" i="1"/>
  <c r="BF120" i="1"/>
  <c r="BF31" i="1"/>
  <c r="BG31" i="1" s="1"/>
  <c r="BF123" i="1"/>
  <c r="BG123" i="1" s="1"/>
  <c r="BF96" i="1"/>
  <c r="BG96" i="1" s="1"/>
  <c r="BF115" i="1"/>
  <c r="BG115" i="1" s="1"/>
  <c r="BF113" i="1"/>
  <c r="BG113" i="1" s="1"/>
  <c r="BF35" i="1"/>
  <c r="BG35" i="1" s="1"/>
  <c r="BF64" i="1"/>
  <c r="BG64" i="1" s="1"/>
  <c r="BF37" i="1"/>
  <c r="BG37" i="1" s="1"/>
  <c r="BF107" i="1"/>
  <c r="BG107" i="1" s="1"/>
  <c r="BF102" i="1"/>
  <c r="BG102" i="1" s="1"/>
  <c r="BF36" i="1"/>
  <c r="BG36" i="1" s="1"/>
  <c r="BF128" i="1"/>
  <c r="BG128" i="1" s="1"/>
  <c r="BF132" i="1"/>
  <c r="BG132" i="1" s="1"/>
  <c r="BF22" i="1"/>
  <c r="BG22" i="1" s="1"/>
  <c r="BF34" i="1"/>
  <c r="BG34" i="1" s="1"/>
  <c r="BF15" i="1"/>
  <c r="BG15" i="1" s="1"/>
  <c r="BF83" i="1"/>
  <c r="BG83" i="1" s="1"/>
  <c r="BF85" i="1"/>
  <c r="BG85" i="1" s="1"/>
  <c r="BF20" i="1"/>
  <c r="BG20" i="1" s="1"/>
  <c r="BG95" i="1" l="1"/>
  <c r="BH95" i="1" s="1"/>
  <c r="BG75" i="1"/>
  <c r="BH75" i="1" s="1"/>
  <c r="BG100" i="1"/>
  <c r="BH100" i="1" s="1"/>
  <c r="BG51" i="1"/>
  <c r="BH51" i="1" s="1"/>
  <c r="BG112" i="1"/>
  <c r="BH112" i="1" s="1"/>
  <c r="BG78" i="1"/>
  <c r="BG29" i="1"/>
  <c r="BG56" i="1"/>
  <c r="BG57" i="1"/>
  <c r="BH57" i="1" s="1"/>
  <c r="BG66" i="1"/>
  <c r="BH66" i="1" s="1"/>
  <c r="BH107" i="1"/>
  <c r="BH115" i="1"/>
  <c r="BH125" i="1"/>
  <c r="BH8" i="1"/>
  <c r="BH87" i="1" s="1"/>
  <c r="BH9" i="1"/>
  <c r="BG98" i="1"/>
  <c r="BH98" i="1" s="1"/>
  <c r="BG101" i="1"/>
  <c r="BH101" i="1" s="1"/>
  <c r="BG114" i="1"/>
  <c r="BH114" i="1" s="1"/>
  <c r="BG79" i="1"/>
  <c r="BH79" i="1" s="1"/>
  <c r="BG71" i="1"/>
  <c r="BH71" i="1" s="1"/>
  <c r="BG63" i="1"/>
  <c r="BH63" i="1" s="1"/>
  <c r="BG16" i="1"/>
  <c r="BH16" i="1" s="1"/>
  <c r="BG103" i="1"/>
  <c r="BH103" i="1" s="1"/>
  <c r="BG45" i="1"/>
  <c r="BH45" i="1" s="1"/>
  <c r="BH37" i="1"/>
  <c r="BH110" i="1"/>
  <c r="BH39" i="1"/>
  <c r="BG124" i="1"/>
  <c r="BH124" i="1" s="1"/>
  <c r="BG121" i="1"/>
  <c r="BH121" i="1" s="1"/>
  <c r="BG111" i="1"/>
  <c r="BH111" i="1" s="1"/>
  <c r="BG76" i="1"/>
  <c r="BH76" i="1" s="1"/>
  <c r="BG91" i="1"/>
  <c r="BH91" i="1" s="1"/>
  <c r="BG41" i="1"/>
  <c r="BH41" i="1" s="1"/>
  <c r="BG131" i="1"/>
  <c r="BH131" i="1" s="1"/>
  <c r="BH15" i="1"/>
  <c r="BH64" i="1"/>
  <c r="BH123" i="1"/>
  <c r="BG14" i="1"/>
  <c r="BH14" i="1" s="1"/>
  <c r="BG130" i="1"/>
  <c r="BH130" i="1" s="1"/>
  <c r="BG11" i="1"/>
  <c r="BH11" i="1" s="1"/>
  <c r="BG53" i="1"/>
  <c r="BH53" i="1" s="1"/>
  <c r="BG81" i="1"/>
  <c r="BH81" i="1" s="1"/>
  <c r="BG74" i="1"/>
  <c r="BH74" i="1" s="1"/>
  <c r="BG106" i="1"/>
  <c r="BH106" i="1" s="1"/>
  <c r="BG80" i="1"/>
  <c r="BH80" i="1" s="1"/>
  <c r="BG55" i="1"/>
  <c r="BH55" i="1" s="1"/>
  <c r="BG65" i="1"/>
  <c r="BH65" i="1" s="1"/>
  <c r="BG86" i="1"/>
  <c r="BH86" i="1" s="1"/>
  <c r="BH96" i="1"/>
  <c r="BH22" i="1"/>
  <c r="BH31" i="1"/>
  <c r="BG97" i="1"/>
  <c r="BH97" i="1" s="1"/>
  <c r="BG126" i="1"/>
  <c r="BH126" i="1" s="1"/>
  <c r="BG70" i="1"/>
  <c r="BH70" i="1" s="1"/>
  <c r="BG129" i="1"/>
  <c r="BH129" i="1" s="1"/>
  <c r="BG27" i="1"/>
  <c r="BH27" i="1" s="1"/>
  <c r="BG26" i="1"/>
  <c r="BH26" i="1" s="1"/>
  <c r="BG18" i="1"/>
  <c r="BH18" i="1" s="1"/>
  <c r="BG92" i="1"/>
  <c r="BH92" i="1" s="1"/>
  <c r="BG88" i="1"/>
  <c r="BH88" i="1" s="1"/>
  <c r="BG72" i="1"/>
  <c r="BH72" i="1" s="1"/>
  <c r="BG48" i="1"/>
  <c r="BH48" i="1" s="1"/>
  <c r="BH83" i="1"/>
  <c r="BH34" i="1"/>
  <c r="BH132" i="1"/>
  <c r="BG118" i="1"/>
  <c r="BH118" i="1" s="1"/>
  <c r="BG120" i="1"/>
  <c r="BH120" i="1" s="1"/>
  <c r="BG119" i="1"/>
  <c r="BH119" i="1" s="1"/>
  <c r="BG25" i="1"/>
  <c r="BH25" i="1" s="1"/>
  <c r="BG90" i="1"/>
  <c r="BH90" i="1" s="1"/>
  <c r="BG104" i="1"/>
  <c r="BH104" i="1" s="1"/>
  <c r="BG12" i="1"/>
  <c r="BH12" i="1" s="1"/>
  <c r="BG127" i="1"/>
  <c r="BH127" i="1" s="1"/>
  <c r="BG32" i="1"/>
  <c r="BH32" i="1" s="1"/>
  <c r="BG62" i="1"/>
  <c r="BH62" i="1" s="1"/>
  <c r="BG60" i="1"/>
  <c r="BH60" i="1" s="1"/>
  <c r="BG17" i="1"/>
  <c r="BH17" i="1" s="1"/>
  <c r="BG40" i="1"/>
  <c r="BH40" i="1" s="1"/>
  <c r="BH49" i="1"/>
  <c r="BH35" i="1"/>
  <c r="BH128" i="1"/>
  <c r="BG58" i="1"/>
  <c r="BH58" i="1" s="1"/>
  <c r="BG69" i="1"/>
  <c r="BH69" i="1" s="1"/>
  <c r="BG116" i="1"/>
  <c r="BH116" i="1" s="1"/>
  <c r="BG77" i="1"/>
  <c r="BH77" i="1" s="1"/>
  <c r="BG122" i="1"/>
  <c r="BH122" i="1" s="1"/>
  <c r="BG108" i="1"/>
  <c r="BH108" i="1" s="1"/>
  <c r="BG52" i="1"/>
  <c r="BH52" i="1" s="1"/>
  <c r="BG42" i="1"/>
  <c r="BH42" i="1" s="1"/>
  <c r="BG67" i="1"/>
  <c r="BH67" i="1" s="1"/>
  <c r="BG105" i="1"/>
  <c r="BH105" i="1" s="1"/>
  <c r="BG44" i="1"/>
  <c r="BH44" i="1" s="1"/>
  <c r="BG59" i="1"/>
  <c r="BH59" i="1" s="1"/>
  <c r="BG33" i="1"/>
  <c r="BH33" i="1" s="1"/>
  <c r="BH61" i="1"/>
  <c r="BH20" i="1"/>
  <c r="BH36" i="1"/>
  <c r="BG13" i="1"/>
  <c r="BH13" i="1" s="1"/>
  <c r="BG46" i="1"/>
  <c r="BH46" i="1" s="1"/>
  <c r="BG94" i="1"/>
  <c r="BH94" i="1" s="1"/>
  <c r="BG99" i="1"/>
  <c r="BH99" i="1" s="1"/>
  <c r="BG23" i="1"/>
  <c r="BH23" i="1" s="1"/>
  <c r="BG117" i="1"/>
  <c r="BH117" i="1" s="1"/>
  <c r="BG50" i="1"/>
  <c r="BH50" i="1" s="1"/>
  <c r="BG28" i="1"/>
  <c r="BH28" i="1" s="1"/>
  <c r="BG68" i="1"/>
  <c r="BH68" i="1" s="1"/>
  <c r="BG30" i="1"/>
  <c r="BH30" i="1" s="1"/>
  <c r="BG84" i="1"/>
  <c r="BH84" i="1" s="1"/>
  <c r="BG38" i="1"/>
  <c r="BH38" i="1" s="1"/>
  <c r="BH56" i="1" l="1"/>
  <c r="BH113" i="1"/>
  <c r="BH29" i="1"/>
  <c r="BH102" i="1"/>
  <c r="BH78" i="1"/>
  <c r="BH85" i="1"/>
</calcChain>
</file>

<file path=xl/sharedStrings.xml><?xml version="1.0" encoding="utf-8"?>
<sst xmlns="http://schemas.openxmlformats.org/spreadsheetml/2006/main" count="351" uniqueCount="247">
  <si>
    <t xml:space="preserve">         Suivi de stock</t>
  </si>
  <si>
    <t>Catégories</t>
  </si>
  <si>
    <t>Articles</t>
  </si>
  <si>
    <t>Stock Odoo :</t>
  </si>
  <si>
    <t>__export__.product_template_729_7c1d8b9d</t>
  </si>
  <si>
    <t>All</t>
  </si>
  <si>
    <t>Article</t>
  </si>
  <si>
    <t>Qté</t>
  </si>
  <si>
    <t>INDEX</t>
  </si>
  <si>
    <t>Acompte</t>
  </si>
  <si>
    <t>__export__.product_template_723_75e75dc6</t>
  </si>
  <si>
    <t>Cartes Postales</t>
  </si>
  <si>
    <t>__export__.product_template_724_c80ba053</t>
  </si>
  <si>
    <t>Design Etui</t>
  </si>
  <si>
    <t>__export__.product_template_700_46325e0c</t>
  </si>
  <si>
    <t>Down payment</t>
  </si>
  <si>
    <t>__export__.product_template_727_18569b9a</t>
  </si>
  <si>
    <t>Frais personnalisés</t>
  </si>
  <si>
    <t>__export__.product_template_726_e925b3f0</t>
  </si>
  <si>
    <t>Mise à Disposition</t>
  </si>
  <si>
    <t>__export__.product_template_725_7a5c7557</t>
  </si>
  <si>
    <t>Production Etu</t>
  </si>
  <si>
    <t>__export__.product_template_728_5d06a807</t>
  </si>
  <si>
    <t>TAG EM</t>
  </si>
  <si>
    <t>delivery.product_product_delivery_product_template</t>
  </si>
  <si>
    <t>All / Deliveries</t>
  </si>
  <si>
    <t>Frais de livraison gratuit</t>
  </si>
  <si>
    <t>product.product_053</t>
  </si>
  <si>
    <t>Bagues</t>
  </si>
  <si>
    <t>Bague</t>
  </si>
  <si>
    <t>__export__.product_template_338_591e944a</t>
  </si>
  <si>
    <t>Bague laboratoire sciences et nature</t>
  </si>
  <si>
    <t>product.product_057</t>
  </si>
  <si>
    <t>Consommables</t>
  </si>
  <si>
    <t>Carton 40x30x30</t>
  </si>
  <si>
    <t>product.product_056</t>
  </si>
  <si>
    <t>Carton 60x40x20</t>
  </si>
  <si>
    <t>product.product_054</t>
  </si>
  <si>
    <t>Carton 60x40x40</t>
  </si>
  <si>
    <t>product.product_058</t>
  </si>
  <si>
    <t>Carton RPT 13</t>
  </si>
  <si>
    <t>product.product_059</t>
  </si>
  <si>
    <t>Carton RPT 15</t>
  </si>
  <si>
    <t>product.product_060</t>
  </si>
  <si>
    <t>Carton RPT 20</t>
  </si>
  <si>
    <t>product.product_061</t>
  </si>
  <si>
    <t>Carton RPT 21</t>
  </si>
  <si>
    <t>product.product_071</t>
  </si>
  <si>
    <t>Goupillon</t>
  </si>
  <si>
    <t>product.product_055</t>
  </si>
  <si>
    <t>Intercalaire 59x39</t>
  </si>
  <si>
    <t>product.product_047</t>
  </si>
  <si>
    <t>Kit d'entretien</t>
  </si>
  <si>
    <t>product.product_067</t>
  </si>
  <si>
    <t>Papier Kraft emballage</t>
  </si>
  <si>
    <t>product.product_052</t>
  </si>
  <si>
    <t>Pochette transparente</t>
  </si>
  <si>
    <t>product.product_070</t>
  </si>
  <si>
    <t>Pot à crayon</t>
  </si>
  <si>
    <t>product.product_072</t>
  </si>
  <si>
    <t>Produit Vaisselle</t>
  </si>
  <si>
    <t>product.product_068</t>
  </si>
  <si>
    <t>Présentoir</t>
  </si>
  <si>
    <t>__export__.product_template_730_6a0da9e4</t>
  </si>
  <si>
    <t>Sacs SOS neutres</t>
  </si>
  <si>
    <t>product.product_080</t>
  </si>
  <si>
    <t>Scotch Kraft</t>
  </si>
  <si>
    <t>product.product_066</t>
  </si>
  <si>
    <t>Scotch personnalisé</t>
  </si>
  <si>
    <t>product.product_051</t>
  </si>
  <si>
    <t>Starter Kit</t>
  </si>
  <si>
    <t>__export__.product_template_709_2fa6a5fb</t>
  </si>
  <si>
    <t>Couverts</t>
  </si>
  <si>
    <t>Etui</t>
  </si>
  <si>
    <t>__export__.product_template_708_c0c1e0d3</t>
  </si>
  <si>
    <t>Kit couverts (1Fourchette+1Couteau+1Cuiller)</t>
  </si>
  <si>
    <t>__export__.product_template_712_550d63b5</t>
  </si>
  <si>
    <t>Sérigraphie Etui</t>
  </si>
  <si>
    <t>product.product_007</t>
  </si>
  <si>
    <t>Gobi Original</t>
  </si>
  <si>
    <t>Bouchon Gobi O</t>
  </si>
  <si>
    <t>product.product_001</t>
  </si>
  <si>
    <t>Gobi O</t>
  </si>
  <si>
    <t>product.product_003</t>
  </si>
  <si>
    <t>Gobi O Imparfait</t>
  </si>
  <si>
    <t>__export__.product_template_335_19e0f08a</t>
  </si>
  <si>
    <t>Gobi départ Rue Blondel</t>
  </si>
  <si>
    <t>product.product_002</t>
  </si>
  <si>
    <t>Mini Gobi O</t>
  </si>
  <si>
    <t>product.product_049</t>
  </si>
  <si>
    <t>Sérigraphie Gobi O</t>
  </si>
  <si>
    <t>__export__.product_template_706_119780e4</t>
  </si>
  <si>
    <t>Gobi Street et Gobi Verre</t>
  </si>
  <si>
    <t>Bouchon Anthracite</t>
  </si>
  <si>
    <t>__export__.product_template_707_0cd57df4</t>
  </si>
  <si>
    <t>Bouchon Bleu nuit</t>
  </si>
  <si>
    <t>__export__.product_template_702_ed996667</t>
  </si>
  <si>
    <t>Bouchon Jaune Champagne</t>
  </si>
  <si>
    <t>__export__.product_template_705_bc29df77</t>
  </si>
  <si>
    <t>Bouchon Rose poudré</t>
  </si>
  <si>
    <t>__export__.product_template_704_2b6cfdab</t>
  </si>
  <si>
    <t>Bouchon Rouge brique</t>
  </si>
  <si>
    <t>__export__.product_template_703_49cb80d6</t>
  </si>
  <si>
    <t>Bouchon Turquoise minéral</t>
  </si>
  <si>
    <t>__export__.product_template_714_907dc8fb</t>
  </si>
  <si>
    <t>Gobi Street</t>
  </si>
  <si>
    <t>__export__.product_template_713_d8981c34</t>
  </si>
  <si>
    <t>Gobi Verre</t>
  </si>
  <si>
    <t>__export__.product_template_722_cacd4cec</t>
  </si>
  <si>
    <t>Gobicarte ronde R/V</t>
  </si>
  <si>
    <t>__export__.product_template_721_709af211</t>
  </si>
  <si>
    <t>Pastille ronde en Tritan</t>
  </si>
  <si>
    <t>__export__.product_template_716_683ef646</t>
  </si>
  <si>
    <t>Sleeve Anthracite clair</t>
  </si>
  <si>
    <t>__export__.product_template_715_e1a85ff3</t>
  </si>
  <si>
    <t>Sleeve Bleu nuit clair</t>
  </si>
  <si>
    <t>__export__.product_template_719_110cfe49</t>
  </si>
  <si>
    <t>Sleeve Jaune Champagne clair</t>
  </si>
  <si>
    <t>__export__.product_template_717_4bfecb78</t>
  </si>
  <si>
    <t>Sleeve Rose poudré clair</t>
  </si>
  <si>
    <t>__export__.product_template_718_c6d38462</t>
  </si>
  <si>
    <t>Sleeve Rouge brique clair</t>
  </si>
  <si>
    <t>__export__.product_template_720_d959c850</t>
  </si>
  <si>
    <t>Sleeve Turquoise minéral clair</t>
  </si>
  <si>
    <t>__export__.product_template_711_749f2076</t>
  </si>
  <si>
    <t>Sérigraphie Gobi Street</t>
  </si>
  <si>
    <t>__export__.product_template_710_1fa644a8</t>
  </si>
  <si>
    <t>Sérigraphie Gobi Verre</t>
  </si>
  <si>
    <t>product.product_077</t>
  </si>
  <si>
    <t>Gobicartes</t>
  </si>
  <si>
    <t>Cartes Inside woman</t>
  </si>
  <si>
    <t>product.product_074</t>
  </si>
  <si>
    <t>Cartes standard Flamant</t>
  </si>
  <si>
    <t>product.product_075</t>
  </si>
  <si>
    <t>Cartes standard breathe</t>
  </si>
  <si>
    <t>product.product_073</t>
  </si>
  <si>
    <t>Cartes standard palmiers</t>
  </si>
  <si>
    <t>product.product_076</t>
  </si>
  <si>
    <t>Cartes standard sunset</t>
  </si>
  <si>
    <t>__export__.product_template_334_5ef886ca</t>
  </si>
  <si>
    <t>Gobicarte avec personnalisation individuelle</t>
  </si>
  <si>
    <t>product.product_064</t>
  </si>
  <si>
    <t>Gobicarte standard</t>
  </si>
  <si>
    <t>product.product_004</t>
  </si>
  <si>
    <t>Gobicartes Personnalisées</t>
  </si>
  <si>
    <t>product.product_048</t>
  </si>
  <si>
    <t>PLV</t>
  </si>
  <si>
    <t>Leaflet explicatif FR</t>
  </si>
  <si>
    <t>product.product_050</t>
  </si>
  <si>
    <t>Leaflet explicatif GB</t>
  </si>
  <si>
    <t>product.product_063</t>
  </si>
  <si>
    <t>Lettre Fondateurs</t>
  </si>
  <si>
    <t>product.product_065</t>
  </si>
  <si>
    <t>Poster Fontaine A2</t>
  </si>
  <si>
    <t>product.product_069</t>
  </si>
  <si>
    <t>Poster Fontaine A2 UK</t>
  </si>
  <si>
    <t>product.product_062</t>
  </si>
  <si>
    <t>Thank you card</t>
  </si>
  <si>
    <t>product.product_006</t>
  </si>
  <si>
    <t>Service</t>
  </si>
  <si>
    <t>Frais de port</t>
  </si>
  <si>
    <t>product.product_005</t>
  </si>
  <si>
    <t>Frais techniques</t>
  </si>
  <si>
    <t>__export__.product_template_333_f674e4b6</t>
  </si>
  <si>
    <t>Franco de port</t>
  </si>
  <si>
    <t>product.product_042</t>
  </si>
  <si>
    <t>Tags Gobi O Nuancier 2019</t>
  </si>
  <si>
    <t>Tag Black #35</t>
  </si>
  <si>
    <t>product.product_008</t>
  </si>
  <si>
    <t>Tag Bleu Lagon #1</t>
  </si>
  <si>
    <t>product.product_014</t>
  </si>
  <si>
    <t>Tag Citron #7</t>
  </si>
  <si>
    <t>product.product_015</t>
  </si>
  <si>
    <t>Tag Corail #8</t>
  </si>
  <si>
    <t>product.product_018</t>
  </si>
  <si>
    <t>Tag Emeraude #11</t>
  </si>
  <si>
    <t>product.product_013</t>
  </si>
  <si>
    <t>Tag Koï #6</t>
  </si>
  <si>
    <t>product.product_043</t>
  </si>
  <si>
    <t>Tag Millenial PINK #36</t>
  </si>
  <si>
    <t>product.product_012</t>
  </si>
  <si>
    <t>Tag Nuage #5</t>
  </si>
  <si>
    <t>product.product_016</t>
  </si>
  <si>
    <t>Tag Olive #9</t>
  </si>
  <si>
    <t>product.product_011</t>
  </si>
  <si>
    <t>Tag Orage #4</t>
  </si>
  <si>
    <t>product.product_021</t>
  </si>
  <si>
    <t>Tag Orangé Pur #14</t>
  </si>
  <si>
    <t>product.product_009</t>
  </si>
  <si>
    <t>Tag Rosée #2</t>
  </si>
  <si>
    <t>product.product_017</t>
  </si>
  <si>
    <t>Tag Saphir #10</t>
  </si>
  <si>
    <t>product.product_010</t>
  </si>
  <si>
    <t>Tag Vert d'eau #3</t>
  </si>
  <si>
    <t>product.product_023</t>
  </si>
  <si>
    <t>Tag Violet #16</t>
  </si>
  <si>
    <t>product.product_045</t>
  </si>
  <si>
    <t>Tags spéciaux</t>
  </si>
  <si>
    <t>Couleur sur mesure</t>
  </si>
  <si>
    <t>product.product_032</t>
  </si>
  <si>
    <t>Tag Bleu CLARINS #25</t>
  </si>
  <si>
    <t>product.product_025</t>
  </si>
  <si>
    <t>Tag Corail Fluo #18</t>
  </si>
  <si>
    <t>product.product_031</t>
  </si>
  <si>
    <t>Tag Elior Koï #24</t>
  </si>
  <si>
    <t>product.product_028</t>
  </si>
  <si>
    <t>Tag Elior Lagon #21</t>
  </si>
  <si>
    <t>product.product_030</t>
  </si>
  <si>
    <t>Tag Elior Orange Translucide #23</t>
  </si>
  <si>
    <t>product.product_033</t>
  </si>
  <si>
    <t>Tag Elior Rosé #26</t>
  </si>
  <si>
    <t>product.product_029</t>
  </si>
  <si>
    <t>Tag Elior Vert d'Eau #22</t>
  </si>
  <si>
    <t>product.product_024</t>
  </si>
  <si>
    <t>Tag Gris Perle #17</t>
  </si>
  <si>
    <t>product.product_079</t>
  </si>
  <si>
    <t>Tag Koï #6 Def</t>
  </si>
  <si>
    <t>product.product_034</t>
  </si>
  <si>
    <t>Tag MSFT Bleu Lagon #27</t>
  </si>
  <si>
    <t>product.product_039</t>
  </si>
  <si>
    <t>Tag MSFT Emeraude #32</t>
  </si>
  <si>
    <t>product.product_036</t>
  </si>
  <si>
    <t>Tag MSFT Koi #29</t>
  </si>
  <si>
    <t>product.product_035</t>
  </si>
  <si>
    <t>Tag MSFT Rosée #28</t>
  </si>
  <si>
    <t>product.product_038</t>
  </si>
  <si>
    <t>Tag MSFT Saphir #31</t>
  </si>
  <si>
    <t>product.product_037</t>
  </si>
  <si>
    <t>Tag MSFT Vert Fluo #30</t>
  </si>
  <si>
    <t>product.product_040</t>
  </si>
  <si>
    <t>Tag MSFT Violet #33</t>
  </si>
  <si>
    <t>product.product_027</t>
  </si>
  <si>
    <t>Tag Marron #20</t>
  </si>
  <si>
    <t>__export__.product_template_336_665bce91</t>
  </si>
  <si>
    <t>Tag Olive New Labo Science et nature</t>
  </si>
  <si>
    <t>product.product_022</t>
  </si>
  <si>
    <t>Tag Phospho #15</t>
  </si>
  <si>
    <t>product.product_044</t>
  </si>
  <si>
    <t>Tag Saphir Behring #37</t>
  </si>
  <si>
    <t>product.product_026</t>
  </si>
  <si>
    <t>Tag Vert Fluo #19</t>
  </si>
  <si>
    <t>product.product_041</t>
  </si>
  <si>
    <t>Tag Vert Pomme #34</t>
  </si>
  <si>
    <t>product.product_078</t>
  </si>
  <si>
    <t>Tag Violet #16 Def</t>
  </si>
  <si>
    <t>product.product_046</t>
  </si>
  <si>
    <t>Tag gravé 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</si>
</sst>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48"/>
      <color theme="4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1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6" fillId="0" borderId="0" xfId="0" applyFont="1" applyAlignment="1">
      <alignment wrapText="1"/>
    </xf>
    <xf numFmtId="0" fontId="7" fillId="0" borderId="0" xfId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</cellXfs>
  <cellStyles count="2">
    <cellStyle name="Normal" xfId="0" builtinId="0"/>
    <cellStyle name="Normal 3" xfId="1" xr:uid="{98D8DF6F-1358-4950-A899-5FAA8244203B}"/>
  </cellStyles>
  <dxfs count="29">
    <dxf>
      <font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sz val="10"/>
        <color auto="1"/>
        <name val="Arial"/>
        <charset val="1"/>
        <scheme val="none"/>
      </font>
      <alignment horizontal="general" vertical="bottom" textRotation="0" wrapText="1" indent="0" justifyLastLine="0" shrinkToFit="0" readingOrder="0"/>
    </dxf>
    <dxf>
      <font>
        <sz val="10"/>
        <color auto="1"/>
        <name val="Arial"/>
        <charset val="1"/>
        <scheme val="none"/>
      </font>
      <alignment horizontal="general" vertical="bottom" textRotation="0" wrapText="1" indent="0" justifyLastLine="0" shrinkToFit="0" readingOrder="0"/>
    </dxf>
    <dxf>
      <font>
        <sz val="10"/>
        <color auto="1"/>
        <name val="Arial"/>
        <charset val="1"/>
        <scheme val="none"/>
      </font>
      <alignment horizontal="general" vertical="bottom" textRotation="0" wrapText="1" indent="0" justifyLastLine="0" shrinkToFit="0" readingOrder="0"/>
    </dxf>
    <dxf>
      <font>
        <sz val="10"/>
        <color auto="1"/>
        <name val="Arial"/>
        <charset val="1"/>
        <scheme val="none"/>
      </font>
      <alignment horizontal="general" vertical="bottom" textRotation="0" wrapText="1" indent="0" justifyLastLine="0" shrinkToFit="0" readingOrder="0"/>
    </dxf>
    <dxf>
      <font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9525</xdr:rowOff>
    </xdr:from>
    <xdr:to>
      <xdr:col>2</xdr:col>
      <xdr:colOff>0</xdr:colOff>
      <xdr:row>19</xdr:row>
      <xdr:rowOff>0</xdr:rowOff>
    </xdr:to>
    <xdr:sp macro="[1]!ALL_DELIVERIES" textlink="">
      <xdr:nvSpPr>
        <xdr:cNvPr id="2" name="Rectangle 1">
          <a:extLst>
            <a:ext uri="{FF2B5EF4-FFF2-40B4-BE49-F238E27FC236}">
              <a16:creationId xmlns:a16="http://schemas.microsoft.com/office/drawing/2014/main" id="{265B905B-1477-4293-BA2C-9B3DD250F44A}"/>
            </a:ext>
          </a:extLst>
        </xdr:cNvPr>
        <xdr:cNvSpPr>
          <a:spLocks noChangeAspect="1"/>
        </xdr:cNvSpPr>
      </xdr:nvSpPr>
      <xdr:spPr>
        <a:xfrm>
          <a:off x="0" y="360997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20</xdr:row>
      <xdr:rowOff>9525</xdr:rowOff>
    </xdr:from>
    <xdr:to>
      <xdr:col>2</xdr:col>
      <xdr:colOff>0</xdr:colOff>
      <xdr:row>21</xdr:row>
      <xdr:rowOff>0</xdr:rowOff>
    </xdr:to>
    <xdr:sp macro="[1]!BAGUES" textlink="">
      <xdr:nvSpPr>
        <xdr:cNvPr id="3" name="Rectangle 2">
          <a:extLst>
            <a:ext uri="{FF2B5EF4-FFF2-40B4-BE49-F238E27FC236}">
              <a16:creationId xmlns:a16="http://schemas.microsoft.com/office/drawing/2014/main" id="{49D7B43A-4D0B-4F42-8A33-9EFF573B960C}"/>
            </a:ext>
          </a:extLst>
        </xdr:cNvPr>
        <xdr:cNvSpPr>
          <a:spLocks noChangeAspect="1"/>
        </xdr:cNvSpPr>
      </xdr:nvSpPr>
      <xdr:spPr>
        <a:xfrm>
          <a:off x="0" y="401002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23</xdr:row>
      <xdr:rowOff>0</xdr:rowOff>
    </xdr:from>
    <xdr:to>
      <xdr:col>2</xdr:col>
      <xdr:colOff>0</xdr:colOff>
      <xdr:row>23</xdr:row>
      <xdr:rowOff>209550</xdr:rowOff>
    </xdr:to>
    <xdr:sp macro="[1]!CONSOMMABLES" textlink="">
      <xdr:nvSpPr>
        <xdr:cNvPr id="4" name="Rectangle 3">
          <a:extLst>
            <a:ext uri="{FF2B5EF4-FFF2-40B4-BE49-F238E27FC236}">
              <a16:creationId xmlns:a16="http://schemas.microsoft.com/office/drawing/2014/main" id="{58A507A4-A53F-46E3-B65E-7057F242D2C3}"/>
            </a:ext>
          </a:extLst>
        </xdr:cNvPr>
        <xdr:cNvSpPr>
          <a:spLocks noChangeAspect="1"/>
        </xdr:cNvSpPr>
      </xdr:nvSpPr>
      <xdr:spPr>
        <a:xfrm>
          <a:off x="0" y="46005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42</xdr:row>
      <xdr:rowOff>9525</xdr:rowOff>
    </xdr:from>
    <xdr:to>
      <xdr:col>2</xdr:col>
      <xdr:colOff>0</xdr:colOff>
      <xdr:row>43</xdr:row>
      <xdr:rowOff>0</xdr:rowOff>
    </xdr:to>
    <xdr:sp macro="[1]!COUVERTS" textlink="">
      <xdr:nvSpPr>
        <xdr:cNvPr id="5" name="Rectangle 4">
          <a:extLst>
            <a:ext uri="{FF2B5EF4-FFF2-40B4-BE49-F238E27FC236}">
              <a16:creationId xmlns:a16="http://schemas.microsoft.com/office/drawing/2014/main" id="{24904F90-D747-4D08-953E-DADAA5B4C6A3}"/>
            </a:ext>
          </a:extLst>
        </xdr:cNvPr>
        <xdr:cNvSpPr>
          <a:spLocks noChangeAspect="1"/>
        </xdr:cNvSpPr>
      </xdr:nvSpPr>
      <xdr:spPr>
        <a:xfrm>
          <a:off x="0" y="481012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46</xdr:row>
      <xdr:rowOff>9525</xdr:rowOff>
    </xdr:from>
    <xdr:to>
      <xdr:col>2</xdr:col>
      <xdr:colOff>0</xdr:colOff>
      <xdr:row>47</xdr:row>
      <xdr:rowOff>0</xdr:rowOff>
    </xdr:to>
    <xdr:sp macro="[1]!GOBI_ORIGINAL" textlink="">
      <xdr:nvSpPr>
        <xdr:cNvPr id="6" name="Rectangle 5">
          <a:extLst>
            <a:ext uri="{FF2B5EF4-FFF2-40B4-BE49-F238E27FC236}">
              <a16:creationId xmlns:a16="http://schemas.microsoft.com/office/drawing/2014/main" id="{D5CFE1B6-532D-4112-89B9-2DE7732AFC15}"/>
            </a:ext>
          </a:extLst>
        </xdr:cNvPr>
        <xdr:cNvSpPr>
          <a:spLocks noChangeAspect="1"/>
        </xdr:cNvSpPr>
      </xdr:nvSpPr>
      <xdr:spPr>
        <a:xfrm>
          <a:off x="0" y="561022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53</xdr:row>
      <xdr:rowOff>9525</xdr:rowOff>
    </xdr:from>
    <xdr:to>
      <xdr:col>2</xdr:col>
      <xdr:colOff>0</xdr:colOff>
      <xdr:row>54</xdr:row>
      <xdr:rowOff>0</xdr:rowOff>
    </xdr:to>
    <xdr:sp macro="[1]!GOBI_STREET_VERRE" textlink="">
      <xdr:nvSpPr>
        <xdr:cNvPr id="7" name="Rectangle 6">
          <a:extLst>
            <a:ext uri="{FF2B5EF4-FFF2-40B4-BE49-F238E27FC236}">
              <a16:creationId xmlns:a16="http://schemas.microsoft.com/office/drawing/2014/main" id="{DE67819F-F208-4F74-AB25-BE3DE72D1C7C}"/>
            </a:ext>
          </a:extLst>
        </xdr:cNvPr>
        <xdr:cNvSpPr>
          <a:spLocks noChangeAspect="1"/>
        </xdr:cNvSpPr>
      </xdr:nvSpPr>
      <xdr:spPr>
        <a:xfrm>
          <a:off x="0" y="7010400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72</xdr:row>
      <xdr:rowOff>9525</xdr:rowOff>
    </xdr:from>
    <xdr:to>
      <xdr:col>2</xdr:col>
      <xdr:colOff>0</xdr:colOff>
      <xdr:row>73</xdr:row>
      <xdr:rowOff>0</xdr:rowOff>
    </xdr:to>
    <xdr:sp macro="[1]!GOBICARTES" textlink="">
      <xdr:nvSpPr>
        <xdr:cNvPr id="8" name="Rectangle 7">
          <a:extLst>
            <a:ext uri="{FF2B5EF4-FFF2-40B4-BE49-F238E27FC236}">
              <a16:creationId xmlns:a16="http://schemas.microsoft.com/office/drawing/2014/main" id="{AD949BA8-CE8F-45BF-8A64-4735FE20221D}"/>
            </a:ext>
          </a:extLst>
        </xdr:cNvPr>
        <xdr:cNvSpPr>
          <a:spLocks noChangeAspect="1"/>
        </xdr:cNvSpPr>
      </xdr:nvSpPr>
      <xdr:spPr>
        <a:xfrm>
          <a:off x="0" y="1081087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81</xdr:row>
      <xdr:rowOff>9525</xdr:rowOff>
    </xdr:from>
    <xdr:to>
      <xdr:col>2</xdr:col>
      <xdr:colOff>0</xdr:colOff>
      <xdr:row>82</xdr:row>
      <xdr:rowOff>0</xdr:rowOff>
    </xdr:to>
    <xdr:sp macro="[1]!PLV" textlink="">
      <xdr:nvSpPr>
        <xdr:cNvPr id="9" name="Rectangle 8">
          <a:extLst>
            <a:ext uri="{FF2B5EF4-FFF2-40B4-BE49-F238E27FC236}">
              <a16:creationId xmlns:a16="http://schemas.microsoft.com/office/drawing/2014/main" id="{B0108FB7-BA67-4F68-806A-2C9FC189392A}"/>
            </a:ext>
          </a:extLst>
        </xdr:cNvPr>
        <xdr:cNvSpPr>
          <a:spLocks noChangeAspect="1"/>
        </xdr:cNvSpPr>
      </xdr:nvSpPr>
      <xdr:spPr>
        <a:xfrm>
          <a:off x="0" y="12611100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88</xdr:row>
      <xdr:rowOff>9525</xdr:rowOff>
    </xdr:from>
    <xdr:to>
      <xdr:col>2</xdr:col>
      <xdr:colOff>0</xdr:colOff>
      <xdr:row>89</xdr:row>
      <xdr:rowOff>0</xdr:rowOff>
    </xdr:to>
    <xdr:sp macro="[1]!SERVICE" textlink="">
      <xdr:nvSpPr>
        <xdr:cNvPr id="10" name="Rectangle 9">
          <a:extLst>
            <a:ext uri="{FF2B5EF4-FFF2-40B4-BE49-F238E27FC236}">
              <a16:creationId xmlns:a16="http://schemas.microsoft.com/office/drawing/2014/main" id="{5E8F714E-1874-4F65-B47F-E1A775FDBD58}"/>
            </a:ext>
          </a:extLst>
        </xdr:cNvPr>
        <xdr:cNvSpPr>
          <a:spLocks noChangeAspect="1"/>
        </xdr:cNvSpPr>
      </xdr:nvSpPr>
      <xdr:spPr>
        <a:xfrm>
          <a:off x="0" y="1401127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92</xdr:row>
      <xdr:rowOff>19050</xdr:rowOff>
    </xdr:from>
    <xdr:to>
      <xdr:col>2</xdr:col>
      <xdr:colOff>0</xdr:colOff>
      <xdr:row>93</xdr:row>
      <xdr:rowOff>0</xdr:rowOff>
    </xdr:to>
    <xdr:sp macro="[1]!TAGS_GOBI_NUANCIER" textlink="">
      <xdr:nvSpPr>
        <xdr:cNvPr id="11" name="Rectangle 10">
          <a:extLst>
            <a:ext uri="{FF2B5EF4-FFF2-40B4-BE49-F238E27FC236}">
              <a16:creationId xmlns:a16="http://schemas.microsoft.com/office/drawing/2014/main" id="{8151155F-CC21-4D97-ABCC-A54E8C36AB83}"/>
            </a:ext>
          </a:extLst>
        </xdr:cNvPr>
        <xdr:cNvSpPr>
          <a:spLocks noChangeAspect="1"/>
        </xdr:cNvSpPr>
      </xdr:nvSpPr>
      <xdr:spPr>
        <a:xfrm>
          <a:off x="0" y="14820900"/>
          <a:ext cx="1838325" cy="1809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108</xdr:row>
      <xdr:rowOff>9525</xdr:rowOff>
    </xdr:from>
    <xdr:to>
      <xdr:col>2</xdr:col>
      <xdr:colOff>0</xdr:colOff>
      <xdr:row>109</xdr:row>
      <xdr:rowOff>0</xdr:rowOff>
    </xdr:to>
    <xdr:sp macro="[1]!TAGS_SPECIAUX" textlink="">
      <xdr:nvSpPr>
        <xdr:cNvPr id="12" name="Rectangle 11">
          <a:extLst>
            <a:ext uri="{FF2B5EF4-FFF2-40B4-BE49-F238E27FC236}">
              <a16:creationId xmlns:a16="http://schemas.microsoft.com/office/drawing/2014/main" id="{496308FD-135B-402A-A61D-F9B7A2DDB495}"/>
            </a:ext>
          </a:extLst>
        </xdr:cNvPr>
        <xdr:cNvSpPr>
          <a:spLocks noChangeAspect="1"/>
        </xdr:cNvSpPr>
      </xdr:nvSpPr>
      <xdr:spPr>
        <a:xfrm>
          <a:off x="0" y="18011775"/>
          <a:ext cx="18383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76200</xdr:colOff>
      <xdr:row>5</xdr:row>
      <xdr:rowOff>95249</xdr:rowOff>
    </xdr:from>
    <xdr:to>
      <xdr:col>1</xdr:col>
      <xdr:colOff>276225</xdr:colOff>
      <xdr:row>6</xdr:row>
      <xdr:rowOff>104774</xdr:rowOff>
    </xdr:to>
    <xdr:pic macro="[1]!informations">
      <xdr:nvPicPr>
        <xdr:cNvPr id="13" name="Image 12" descr="Résultat de recherche d'images pour &quot;ICONE BESOIN D'une information&quot;&quot;">
          <a:extLst>
            <a:ext uri="{FF2B5EF4-FFF2-40B4-BE49-F238E27FC236}">
              <a16:creationId xmlns:a16="http://schemas.microsoft.com/office/drawing/2014/main" id="{A5F44212-40AB-4035-8D20-7786B667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47749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247649</xdr:colOff>
      <xdr:row>5</xdr:row>
      <xdr:rowOff>28575</xdr:rowOff>
    </xdr:from>
    <xdr:to>
      <xdr:col>2</xdr:col>
      <xdr:colOff>761999</xdr:colOff>
      <xdr:row>6</xdr:row>
      <xdr:rowOff>152400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7C3C01C8-7F63-45C3-A15E-25B0E5519CE1}"/>
            </a:ext>
          </a:extLst>
        </xdr:cNvPr>
        <xdr:cNvSpPr txBox="1"/>
      </xdr:nvSpPr>
      <xdr:spPr>
        <a:xfrm>
          <a:off x="247649" y="981075"/>
          <a:ext cx="2352675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</a:rPr>
            <a:t>= Cliquez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içi pour plus d'informations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3</xdr:col>
      <xdr:colOff>838200</xdr:colOff>
      <xdr:row>5</xdr:row>
      <xdr:rowOff>66675</xdr:rowOff>
    </xdr:from>
    <xdr:to>
      <xdr:col>3</xdr:col>
      <xdr:colOff>1104899</xdr:colOff>
      <xdr:row>6</xdr:row>
      <xdr:rowOff>142874</xdr:rowOff>
    </xdr:to>
    <xdr:pic macro="[1]!launch">
      <xdr:nvPicPr>
        <xdr:cNvPr id="16" name="Graphique 15" descr="Répéter">
          <a:extLst>
            <a:ext uri="{FF2B5EF4-FFF2-40B4-BE49-F238E27FC236}">
              <a16:creationId xmlns:a16="http://schemas.microsoft.com/office/drawing/2014/main" id="{1A65EEE9-232C-4CFE-9236-6C40386361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5486400" y="1019175"/>
          <a:ext cx="266699" cy="266699"/>
        </a:xfrm>
        <a:prstGeom prst="rect">
          <a:avLst/>
        </a:prstGeom>
      </xdr:spPr>
    </xdr:pic>
    <xdr:clientData/>
  </xdr:twoCellAnchor>
  <xdr:twoCellAnchor>
    <xdr:from>
      <xdr:col>2</xdr:col>
      <xdr:colOff>2619375</xdr:colOff>
      <xdr:row>5</xdr:row>
      <xdr:rowOff>38100</xdr:rowOff>
    </xdr:from>
    <xdr:to>
      <xdr:col>3</xdr:col>
      <xdr:colOff>866774</xdr:colOff>
      <xdr:row>6</xdr:row>
      <xdr:rowOff>161925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B87A5D0D-0DE4-4A7F-A24E-B217DA208CDB}"/>
            </a:ext>
          </a:extLst>
        </xdr:cNvPr>
        <xdr:cNvSpPr txBox="1"/>
      </xdr:nvSpPr>
      <xdr:spPr>
        <a:xfrm>
          <a:off x="4457700" y="990600"/>
          <a:ext cx="1057274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>
              <a:solidFill>
                <a:schemeClr val="accent6">
                  <a:lumMod val="75000"/>
                </a:schemeClr>
              </a:solidFill>
            </a:rPr>
            <a:t>Actualisation</a:t>
          </a:r>
          <a:r>
            <a:rPr lang="fr-FR" sz="1100" baseline="0">
              <a:solidFill>
                <a:schemeClr val="accent6">
                  <a:lumMod val="75000"/>
                </a:schemeClr>
              </a:solidFill>
            </a:rPr>
            <a:t> =</a:t>
          </a:r>
          <a:endParaRPr lang="fr-FR" sz="11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2</xdr:col>
      <xdr:colOff>0</xdr:colOff>
      <xdr:row>25</xdr:row>
      <xdr:rowOff>209550</xdr:rowOff>
    </xdr:to>
    <xdr:sp macro="[1]!ALL" textlink="">
      <xdr:nvSpPr>
        <xdr:cNvPr id="18" name="Rectangle 17">
          <a:extLst>
            <a:ext uri="{FF2B5EF4-FFF2-40B4-BE49-F238E27FC236}">
              <a16:creationId xmlns:a16="http://schemas.microsoft.com/office/drawing/2014/main" id="{CB1AEE50-6E97-4EE1-8D8A-4BEB2BDB5ED0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26</xdr:row>
      <xdr:rowOff>0</xdr:rowOff>
    </xdr:from>
    <xdr:to>
      <xdr:col>2</xdr:col>
      <xdr:colOff>0</xdr:colOff>
      <xdr:row>26</xdr:row>
      <xdr:rowOff>209550</xdr:rowOff>
    </xdr:to>
    <xdr:sp macro="[1]!ALL" textlink="">
      <xdr:nvSpPr>
        <xdr:cNvPr id="19" name="Rectangle 18">
          <a:extLst>
            <a:ext uri="{FF2B5EF4-FFF2-40B4-BE49-F238E27FC236}">
              <a16:creationId xmlns:a16="http://schemas.microsoft.com/office/drawing/2014/main" id="{FDFED4CD-99FD-444D-8A1C-CD53FAB44805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27</xdr:row>
      <xdr:rowOff>0</xdr:rowOff>
    </xdr:from>
    <xdr:to>
      <xdr:col>2</xdr:col>
      <xdr:colOff>0</xdr:colOff>
      <xdr:row>27</xdr:row>
      <xdr:rowOff>209550</xdr:rowOff>
    </xdr:to>
    <xdr:sp macro="[1]!ALL" textlink="">
      <xdr:nvSpPr>
        <xdr:cNvPr id="20" name="Rectangle 19">
          <a:extLst>
            <a:ext uri="{FF2B5EF4-FFF2-40B4-BE49-F238E27FC236}">
              <a16:creationId xmlns:a16="http://schemas.microsoft.com/office/drawing/2014/main" id="{C12EFDCA-24CA-40A2-B8AA-12C16B4F92DF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28</xdr:row>
      <xdr:rowOff>0</xdr:rowOff>
    </xdr:from>
    <xdr:to>
      <xdr:col>2</xdr:col>
      <xdr:colOff>0</xdr:colOff>
      <xdr:row>28</xdr:row>
      <xdr:rowOff>209550</xdr:rowOff>
    </xdr:to>
    <xdr:sp macro="[1]!ALL" textlink="">
      <xdr:nvSpPr>
        <xdr:cNvPr id="21" name="Rectangle 20">
          <a:extLst>
            <a:ext uri="{FF2B5EF4-FFF2-40B4-BE49-F238E27FC236}">
              <a16:creationId xmlns:a16="http://schemas.microsoft.com/office/drawing/2014/main" id="{0641B8A2-68D4-409A-9214-59469812BAF9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29</xdr:row>
      <xdr:rowOff>0</xdr:rowOff>
    </xdr:from>
    <xdr:to>
      <xdr:col>2</xdr:col>
      <xdr:colOff>0</xdr:colOff>
      <xdr:row>29</xdr:row>
      <xdr:rowOff>209550</xdr:rowOff>
    </xdr:to>
    <xdr:sp macro="[1]!ALL" textlink="">
      <xdr:nvSpPr>
        <xdr:cNvPr id="22" name="Rectangle 21">
          <a:extLst>
            <a:ext uri="{FF2B5EF4-FFF2-40B4-BE49-F238E27FC236}">
              <a16:creationId xmlns:a16="http://schemas.microsoft.com/office/drawing/2014/main" id="{587B4EB7-ABCB-4A65-9916-6FDC0A4322AA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30</xdr:row>
      <xdr:rowOff>0</xdr:rowOff>
    </xdr:from>
    <xdr:to>
      <xdr:col>2</xdr:col>
      <xdr:colOff>0</xdr:colOff>
      <xdr:row>30</xdr:row>
      <xdr:rowOff>209550</xdr:rowOff>
    </xdr:to>
    <xdr:sp macro="[1]!ALL" textlink="">
      <xdr:nvSpPr>
        <xdr:cNvPr id="23" name="Rectangle 22">
          <a:extLst>
            <a:ext uri="{FF2B5EF4-FFF2-40B4-BE49-F238E27FC236}">
              <a16:creationId xmlns:a16="http://schemas.microsoft.com/office/drawing/2014/main" id="{1CA498EA-2E59-4911-B46C-CF9A804373D6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31</xdr:row>
      <xdr:rowOff>0</xdr:rowOff>
    </xdr:from>
    <xdr:to>
      <xdr:col>2</xdr:col>
      <xdr:colOff>0</xdr:colOff>
      <xdr:row>31</xdr:row>
      <xdr:rowOff>209550</xdr:rowOff>
    </xdr:to>
    <xdr:sp macro="[1]!ALL" textlink="">
      <xdr:nvSpPr>
        <xdr:cNvPr id="24" name="Rectangle 23">
          <a:extLst>
            <a:ext uri="{FF2B5EF4-FFF2-40B4-BE49-F238E27FC236}">
              <a16:creationId xmlns:a16="http://schemas.microsoft.com/office/drawing/2014/main" id="{F7BBD026-BC7F-4059-A4D1-9F55A510A4BF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32</xdr:row>
      <xdr:rowOff>0</xdr:rowOff>
    </xdr:from>
    <xdr:to>
      <xdr:col>2</xdr:col>
      <xdr:colOff>0</xdr:colOff>
      <xdr:row>32</xdr:row>
      <xdr:rowOff>209550</xdr:rowOff>
    </xdr:to>
    <xdr:sp macro="[1]!ALL" textlink="">
      <xdr:nvSpPr>
        <xdr:cNvPr id="25" name="Rectangle 24">
          <a:extLst>
            <a:ext uri="{FF2B5EF4-FFF2-40B4-BE49-F238E27FC236}">
              <a16:creationId xmlns:a16="http://schemas.microsoft.com/office/drawing/2014/main" id="{55EECE23-A271-43CB-9DCB-91D41D628D5A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33</xdr:row>
      <xdr:rowOff>0</xdr:rowOff>
    </xdr:from>
    <xdr:to>
      <xdr:col>2</xdr:col>
      <xdr:colOff>0</xdr:colOff>
      <xdr:row>33</xdr:row>
      <xdr:rowOff>209550</xdr:rowOff>
    </xdr:to>
    <xdr:sp macro="[1]!ALL" textlink="">
      <xdr:nvSpPr>
        <xdr:cNvPr id="26" name="Rectangle 25">
          <a:extLst>
            <a:ext uri="{FF2B5EF4-FFF2-40B4-BE49-F238E27FC236}">
              <a16:creationId xmlns:a16="http://schemas.microsoft.com/office/drawing/2014/main" id="{0020F9A3-2555-4FB7-BC4D-AB7BFE804DB7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34</xdr:row>
      <xdr:rowOff>0</xdr:rowOff>
    </xdr:from>
    <xdr:to>
      <xdr:col>2</xdr:col>
      <xdr:colOff>0</xdr:colOff>
      <xdr:row>34</xdr:row>
      <xdr:rowOff>209550</xdr:rowOff>
    </xdr:to>
    <xdr:sp macro="[1]!ALL" textlink="">
      <xdr:nvSpPr>
        <xdr:cNvPr id="27" name="Rectangle 26">
          <a:extLst>
            <a:ext uri="{FF2B5EF4-FFF2-40B4-BE49-F238E27FC236}">
              <a16:creationId xmlns:a16="http://schemas.microsoft.com/office/drawing/2014/main" id="{8C51B830-4EFE-488F-B76C-D884174A8461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35</xdr:row>
      <xdr:rowOff>0</xdr:rowOff>
    </xdr:from>
    <xdr:to>
      <xdr:col>2</xdr:col>
      <xdr:colOff>0</xdr:colOff>
      <xdr:row>35</xdr:row>
      <xdr:rowOff>209550</xdr:rowOff>
    </xdr:to>
    <xdr:sp macro="[1]!ALL" textlink="">
      <xdr:nvSpPr>
        <xdr:cNvPr id="28" name="Rectangle 27">
          <a:extLst>
            <a:ext uri="{FF2B5EF4-FFF2-40B4-BE49-F238E27FC236}">
              <a16:creationId xmlns:a16="http://schemas.microsoft.com/office/drawing/2014/main" id="{1A960137-EDB4-4B0F-A7F9-3E1A3B02E8A6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36</xdr:row>
      <xdr:rowOff>0</xdr:rowOff>
    </xdr:from>
    <xdr:to>
      <xdr:col>2</xdr:col>
      <xdr:colOff>0</xdr:colOff>
      <xdr:row>36</xdr:row>
      <xdr:rowOff>209550</xdr:rowOff>
    </xdr:to>
    <xdr:sp macro="[1]!ALL" textlink="">
      <xdr:nvSpPr>
        <xdr:cNvPr id="29" name="Rectangle 28">
          <a:extLst>
            <a:ext uri="{FF2B5EF4-FFF2-40B4-BE49-F238E27FC236}">
              <a16:creationId xmlns:a16="http://schemas.microsoft.com/office/drawing/2014/main" id="{A17C0FD4-A505-441B-8DC9-EF3DB5AF63F4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37</xdr:row>
      <xdr:rowOff>0</xdr:rowOff>
    </xdr:from>
    <xdr:to>
      <xdr:col>2</xdr:col>
      <xdr:colOff>0</xdr:colOff>
      <xdr:row>37</xdr:row>
      <xdr:rowOff>209550</xdr:rowOff>
    </xdr:to>
    <xdr:sp macro="[1]!ALL" textlink="">
      <xdr:nvSpPr>
        <xdr:cNvPr id="30" name="Rectangle 29">
          <a:extLst>
            <a:ext uri="{FF2B5EF4-FFF2-40B4-BE49-F238E27FC236}">
              <a16:creationId xmlns:a16="http://schemas.microsoft.com/office/drawing/2014/main" id="{4475D01F-0F3E-4C3F-8BAE-E33A4B243BA3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38</xdr:row>
      <xdr:rowOff>0</xdr:rowOff>
    </xdr:from>
    <xdr:to>
      <xdr:col>2</xdr:col>
      <xdr:colOff>0</xdr:colOff>
      <xdr:row>38</xdr:row>
      <xdr:rowOff>209550</xdr:rowOff>
    </xdr:to>
    <xdr:sp macro="[1]!ALL" textlink="">
      <xdr:nvSpPr>
        <xdr:cNvPr id="31" name="Rectangle 30">
          <a:extLst>
            <a:ext uri="{FF2B5EF4-FFF2-40B4-BE49-F238E27FC236}">
              <a16:creationId xmlns:a16="http://schemas.microsoft.com/office/drawing/2014/main" id="{20C12B18-5BC1-495D-A43A-C593F2B9DD1F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39</xdr:row>
      <xdr:rowOff>0</xdr:rowOff>
    </xdr:from>
    <xdr:to>
      <xdr:col>2</xdr:col>
      <xdr:colOff>0</xdr:colOff>
      <xdr:row>39</xdr:row>
      <xdr:rowOff>209550</xdr:rowOff>
    </xdr:to>
    <xdr:sp macro="[1]!ALL" textlink="">
      <xdr:nvSpPr>
        <xdr:cNvPr id="32" name="Rectangle 31">
          <a:extLst>
            <a:ext uri="{FF2B5EF4-FFF2-40B4-BE49-F238E27FC236}">
              <a16:creationId xmlns:a16="http://schemas.microsoft.com/office/drawing/2014/main" id="{5CDE09D9-209D-44AC-85AE-8330BA32B54F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40</xdr:row>
      <xdr:rowOff>0</xdr:rowOff>
    </xdr:from>
    <xdr:to>
      <xdr:col>2</xdr:col>
      <xdr:colOff>0</xdr:colOff>
      <xdr:row>40</xdr:row>
      <xdr:rowOff>209550</xdr:rowOff>
    </xdr:to>
    <xdr:sp macro="[1]!ALL" textlink="">
      <xdr:nvSpPr>
        <xdr:cNvPr id="33" name="Rectangle 32">
          <a:extLst>
            <a:ext uri="{FF2B5EF4-FFF2-40B4-BE49-F238E27FC236}">
              <a16:creationId xmlns:a16="http://schemas.microsoft.com/office/drawing/2014/main" id="{5EFF39B8-C07E-4B47-A1C1-C7F767197BFD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41</xdr:row>
      <xdr:rowOff>0</xdr:rowOff>
    </xdr:from>
    <xdr:to>
      <xdr:col>2</xdr:col>
      <xdr:colOff>0</xdr:colOff>
      <xdr:row>41</xdr:row>
      <xdr:rowOff>209550</xdr:rowOff>
    </xdr:to>
    <xdr:sp macro="[1]!ALL" textlink="">
      <xdr:nvSpPr>
        <xdr:cNvPr id="34" name="Rectangle 33">
          <a:extLst>
            <a:ext uri="{FF2B5EF4-FFF2-40B4-BE49-F238E27FC236}">
              <a16:creationId xmlns:a16="http://schemas.microsoft.com/office/drawing/2014/main" id="{66AB2F4B-70BF-4076-9D6B-6BC1E470D3EC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42</xdr:row>
      <xdr:rowOff>0</xdr:rowOff>
    </xdr:from>
    <xdr:to>
      <xdr:col>2</xdr:col>
      <xdr:colOff>0</xdr:colOff>
      <xdr:row>42</xdr:row>
      <xdr:rowOff>209550</xdr:rowOff>
    </xdr:to>
    <xdr:sp macro="[1]!ALL" textlink="">
      <xdr:nvSpPr>
        <xdr:cNvPr id="35" name="Rectangle 34">
          <a:extLst>
            <a:ext uri="{FF2B5EF4-FFF2-40B4-BE49-F238E27FC236}">
              <a16:creationId xmlns:a16="http://schemas.microsoft.com/office/drawing/2014/main" id="{5F6412A4-36D9-4CE2-86C6-96408332A679}"/>
            </a:ext>
          </a:extLst>
        </xdr:cNvPr>
        <xdr:cNvSpPr>
          <a:spLocks noChangeAspect="1"/>
        </xdr:cNvSpPr>
      </xdr:nvSpPr>
      <xdr:spPr>
        <a:xfrm>
          <a:off x="0" y="48006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43</xdr:row>
      <xdr:rowOff>0</xdr:rowOff>
    </xdr:from>
    <xdr:to>
      <xdr:col>2</xdr:col>
      <xdr:colOff>0</xdr:colOff>
      <xdr:row>43</xdr:row>
      <xdr:rowOff>209550</xdr:rowOff>
    </xdr:to>
    <xdr:sp macro="[1]!ALL" textlink="">
      <xdr:nvSpPr>
        <xdr:cNvPr id="36" name="Rectangle 35">
          <a:extLst>
            <a:ext uri="{FF2B5EF4-FFF2-40B4-BE49-F238E27FC236}">
              <a16:creationId xmlns:a16="http://schemas.microsoft.com/office/drawing/2014/main" id="{0866C4DA-D06C-4C66-BEC4-533AF6382103}"/>
            </a:ext>
          </a:extLst>
        </xdr:cNvPr>
        <xdr:cNvSpPr>
          <a:spLocks noChangeAspect="1"/>
        </xdr:cNvSpPr>
      </xdr:nvSpPr>
      <xdr:spPr>
        <a:xfrm>
          <a:off x="0" y="50006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44</xdr:row>
      <xdr:rowOff>0</xdr:rowOff>
    </xdr:from>
    <xdr:to>
      <xdr:col>2</xdr:col>
      <xdr:colOff>0</xdr:colOff>
      <xdr:row>44</xdr:row>
      <xdr:rowOff>209550</xdr:rowOff>
    </xdr:to>
    <xdr:sp macro="[1]!ALL" textlink="">
      <xdr:nvSpPr>
        <xdr:cNvPr id="37" name="Rectangle 36">
          <a:extLst>
            <a:ext uri="{FF2B5EF4-FFF2-40B4-BE49-F238E27FC236}">
              <a16:creationId xmlns:a16="http://schemas.microsoft.com/office/drawing/2014/main" id="{A5811AE6-FF90-4D72-8C5A-F4AA226269A0}"/>
            </a:ext>
          </a:extLst>
        </xdr:cNvPr>
        <xdr:cNvSpPr>
          <a:spLocks noChangeAspect="1"/>
        </xdr:cNvSpPr>
      </xdr:nvSpPr>
      <xdr:spPr>
        <a:xfrm>
          <a:off x="0" y="52006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45</xdr:row>
      <xdr:rowOff>0</xdr:rowOff>
    </xdr:from>
    <xdr:to>
      <xdr:col>2</xdr:col>
      <xdr:colOff>0</xdr:colOff>
      <xdr:row>45</xdr:row>
      <xdr:rowOff>209550</xdr:rowOff>
    </xdr:to>
    <xdr:sp macro="[1]!ALL" textlink="">
      <xdr:nvSpPr>
        <xdr:cNvPr id="38" name="Rectangle 37">
          <a:extLst>
            <a:ext uri="{FF2B5EF4-FFF2-40B4-BE49-F238E27FC236}">
              <a16:creationId xmlns:a16="http://schemas.microsoft.com/office/drawing/2014/main" id="{670A53A7-C8AF-4CF1-A656-7D8F30DDF8FD}"/>
            </a:ext>
          </a:extLst>
        </xdr:cNvPr>
        <xdr:cNvSpPr>
          <a:spLocks noChangeAspect="1"/>
        </xdr:cNvSpPr>
      </xdr:nvSpPr>
      <xdr:spPr>
        <a:xfrm>
          <a:off x="0" y="54006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46</xdr:row>
      <xdr:rowOff>0</xdr:rowOff>
    </xdr:from>
    <xdr:to>
      <xdr:col>2</xdr:col>
      <xdr:colOff>0</xdr:colOff>
      <xdr:row>46</xdr:row>
      <xdr:rowOff>209550</xdr:rowOff>
    </xdr:to>
    <xdr:sp macro="[1]!ALL" textlink="">
      <xdr:nvSpPr>
        <xdr:cNvPr id="39" name="Rectangle 38">
          <a:extLst>
            <a:ext uri="{FF2B5EF4-FFF2-40B4-BE49-F238E27FC236}">
              <a16:creationId xmlns:a16="http://schemas.microsoft.com/office/drawing/2014/main" id="{F0CA3194-633C-4870-987F-CDFB976F8A09}"/>
            </a:ext>
          </a:extLst>
        </xdr:cNvPr>
        <xdr:cNvSpPr>
          <a:spLocks noChangeAspect="1"/>
        </xdr:cNvSpPr>
      </xdr:nvSpPr>
      <xdr:spPr>
        <a:xfrm>
          <a:off x="0" y="56007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47</xdr:row>
      <xdr:rowOff>0</xdr:rowOff>
    </xdr:from>
    <xdr:to>
      <xdr:col>2</xdr:col>
      <xdr:colOff>0</xdr:colOff>
      <xdr:row>47</xdr:row>
      <xdr:rowOff>209550</xdr:rowOff>
    </xdr:to>
    <xdr:sp macro="[1]!ALL" textlink="">
      <xdr:nvSpPr>
        <xdr:cNvPr id="40" name="Rectangle 39">
          <a:extLst>
            <a:ext uri="{FF2B5EF4-FFF2-40B4-BE49-F238E27FC236}">
              <a16:creationId xmlns:a16="http://schemas.microsoft.com/office/drawing/2014/main" id="{EF711E8A-67CF-4518-917F-0BEE2A1C6875}"/>
            </a:ext>
          </a:extLst>
        </xdr:cNvPr>
        <xdr:cNvSpPr>
          <a:spLocks noChangeAspect="1"/>
        </xdr:cNvSpPr>
      </xdr:nvSpPr>
      <xdr:spPr>
        <a:xfrm>
          <a:off x="0" y="58007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48</xdr:row>
      <xdr:rowOff>0</xdr:rowOff>
    </xdr:from>
    <xdr:to>
      <xdr:col>2</xdr:col>
      <xdr:colOff>0</xdr:colOff>
      <xdr:row>48</xdr:row>
      <xdr:rowOff>209550</xdr:rowOff>
    </xdr:to>
    <xdr:sp macro="[1]!ALL" textlink="">
      <xdr:nvSpPr>
        <xdr:cNvPr id="41" name="Rectangle 40">
          <a:extLst>
            <a:ext uri="{FF2B5EF4-FFF2-40B4-BE49-F238E27FC236}">
              <a16:creationId xmlns:a16="http://schemas.microsoft.com/office/drawing/2014/main" id="{C06B4DF3-B2BC-40BF-9736-8A208689A35E}"/>
            </a:ext>
          </a:extLst>
        </xdr:cNvPr>
        <xdr:cNvSpPr>
          <a:spLocks noChangeAspect="1"/>
        </xdr:cNvSpPr>
      </xdr:nvSpPr>
      <xdr:spPr>
        <a:xfrm>
          <a:off x="0" y="60007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49</xdr:row>
      <xdr:rowOff>0</xdr:rowOff>
    </xdr:from>
    <xdr:to>
      <xdr:col>2</xdr:col>
      <xdr:colOff>0</xdr:colOff>
      <xdr:row>49</xdr:row>
      <xdr:rowOff>209550</xdr:rowOff>
    </xdr:to>
    <xdr:sp macro="[1]!ALL" textlink="">
      <xdr:nvSpPr>
        <xdr:cNvPr id="42" name="Rectangle 41">
          <a:extLst>
            <a:ext uri="{FF2B5EF4-FFF2-40B4-BE49-F238E27FC236}">
              <a16:creationId xmlns:a16="http://schemas.microsoft.com/office/drawing/2014/main" id="{5C319A56-B5DB-49E5-A934-F3BA17CF8E02}"/>
            </a:ext>
          </a:extLst>
        </xdr:cNvPr>
        <xdr:cNvSpPr>
          <a:spLocks noChangeAspect="1"/>
        </xdr:cNvSpPr>
      </xdr:nvSpPr>
      <xdr:spPr>
        <a:xfrm>
          <a:off x="0" y="62007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50</xdr:row>
      <xdr:rowOff>0</xdr:rowOff>
    </xdr:from>
    <xdr:to>
      <xdr:col>2</xdr:col>
      <xdr:colOff>0</xdr:colOff>
      <xdr:row>50</xdr:row>
      <xdr:rowOff>209550</xdr:rowOff>
    </xdr:to>
    <xdr:sp macro="[1]!ALL" textlink="">
      <xdr:nvSpPr>
        <xdr:cNvPr id="43" name="Rectangle 42">
          <a:extLst>
            <a:ext uri="{FF2B5EF4-FFF2-40B4-BE49-F238E27FC236}">
              <a16:creationId xmlns:a16="http://schemas.microsoft.com/office/drawing/2014/main" id="{0E3FA36D-3924-44BF-B023-D1F66AC35257}"/>
            </a:ext>
          </a:extLst>
        </xdr:cNvPr>
        <xdr:cNvSpPr>
          <a:spLocks noChangeAspect="1"/>
        </xdr:cNvSpPr>
      </xdr:nvSpPr>
      <xdr:spPr>
        <a:xfrm>
          <a:off x="0" y="64008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51</xdr:row>
      <xdr:rowOff>0</xdr:rowOff>
    </xdr:from>
    <xdr:to>
      <xdr:col>2</xdr:col>
      <xdr:colOff>0</xdr:colOff>
      <xdr:row>51</xdr:row>
      <xdr:rowOff>209550</xdr:rowOff>
    </xdr:to>
    <xdr:sp macro="[1]!ALL" textlink="">
      <xdr:nvSpPr>
        <xdr:cNvPr id="44" name="Rectangle 43">
          <a:extLst>
            <a:ext uri="{FF2B5EF4-FFF2-40B4-BE49-F238E27FC236}">
              <a16:creationId xmlns:a16="http://schemas.microsoft.com/office/drawing/2014/main" id="{7A9D8F15-BFD2-4196-ABA4-64D97E2AFEA2}"/>
            </a:ext>
          </a:extLst>
        </xdr:cNvPr>
        <xdr:cNvSpPr>
          <a:spLocks noChangeAspect="1"/>
        </xdr:cNvSpPr>
      </xdr:nvSpPr>
      <xdr:spPr>
        <a:xfrm>
          <a:off x="0" y="66008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52</xdr:row>
      <xdr:rowOff>0</xdr:rowOff>
    </xdr:from>
    <xdr:to>
      <xdr:col>2</xdr:col>
      <xdr:colOff>0</xdr:colOff>
      <xdr:row>52</xdr:row>
      <xdr:rowOff>209550</xdr:rowOff>
    </xdr:to>
    <xdr:sp macro="[1]!ALL" textlink="">
      <xdr:nvSpPr>
        <xdr:cNvPr id="45" name="Rectangle 44">
          <a:extLst>
            <a:ext uri="{FF2B5EF4-FFF2-40B4-BE49-F238E27FC236}">
              <a16:creationId xmlns:a16="http://schemas.microsoft.com/office/drawing/2014/main" id="{6C23D3E0-21FC-4452-A151-26A9B1198FD4}"/>
            </a:ext>
          </a:extLst>
        </xdr:cNvPr>
        <xdr:cNvSpPr>
          <a:spLocks noChangeAspect="1"/>
        </xdr:cNvSpPr>
      </xdr:nvSpPr>
      <xdr:spPr>
        <a:xfrm>
          <a:off x="0" y="68008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53</xdr:row>
      <xdr:rowOff>0</xdr:rowOff>
    </xdr:from>
    <xdr:to>
      <xdr:col>2</xdr:col>
      <xdr:colOff>0</xdr:colOff>
      <xdr:row>53</xdr:row>
      <xdr:rowOff>209550</xdr:rowOff>
    </xdr:to>
    <xdr:sp macro="[1]!ALL" textlink="">
      <xdr:nvSpPr>
        <xdr:cNvPr id="46" name="Rectangle 45">
          <a:extLst>
            <a:ext uri="{FF2B5EF4-FFF2-40B4-BE49-F238E27FC236}">
              <a16:creationId xmlns:a16="http://schemas.microsoft.com/office/drawing/2014/main" id="{1121FAEB-C808-465B-B6B4-B50648B06A74}"/>
            </a:ext>
          </a:extLst>
        </xdr:cNvPr>
        <xdr:cNvSpPr>
          <a:spLocks noChangeAspect="1"/>
        </xdr:cNvSpPr>
      </xdr:nvSpPr>
      <xdr:spPr>
        <a:xfrm>
          <a:off x="0" y="70008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54</xdr:row>
      <xdr:rowOff>0</xdr:rowOff>
    </xdr:from>
    <xdr:to>
      <xdr:col>2</xdr:col>
      <xdr:colOff>0</xdr:colOff>
      <xdr:row>54</xdr:row>
      <xdr:rowOff>209550</xdr:rowOff>
    </xdr:to>
    <xdr:sp macro="[1]!ALL" textlink="">
      <xdr:nvSpPr>
        <xdr:cNvPr id="47" name="Rectangle 46">
          <a:extLst>
            <a:ext uri="{FF2B5EF4-FFF2-40B4-BE49-F238E27FC236}">
              <a16:creationId xmlns:a16="http://schemas.microsoft.com/office/drawing/2014/main" id="{A259AD3A-1E46-466E-A3D0-C1D261B7D717}"/>
            </a:ext>
          </a:extLst>
        </xdr:cNvPr>
        <xdr:cNvSpPr>
          <a:spLocks noChangeAspect="1"/>
        </xdr:cNvSpPr>
      </xdr:nvSpPr>
      <xdr:spPr>
        <a:xfrm>
          <a:off x="0" y="72009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55</xdr:row>
      <xdr:rowOff>0</xdr:rowOff>
    </xdr:from>
    <xdr:to>
      <xdr:col>2</xdr:col>
      <xdr:colOff>0</xdr:colOff>
      <xdr:row>55</xdr:row>
      <xdr:rowOff>209550</xdr:rowOff>
    </xdr:to>
    <xdr:sp macro="[1]!ALL" textlink="">
      <xdr:nvSpPr>
        <xdr:cNvPr id="48" name="Rectangle 47">
          <a:extLst>
            <a:ext uri="{FF2B5EF4-FFF2-40B4-BE49-F238E27FC236}">
              <a16:creationId xmlns:a16="http://schemas.microsoft.com/office/drawing/2014/main" id="{68718E2B-93BB-4B34-98EE-A75F4B19E170}"/>
            </a:ext>
          </a:extLst>
        </xdr:cNvPr>
        <xdr:cNvSpPr>
          <a:spLocks noChangeAspect="1"/>
        </xdr:cNvSpPr>
      </xdr:nvSpPr>
      <xdr:spPr>
        <a:xfrm>
          <a:off x="0" y="74009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56</xdr:row>
      <xdr:rowOff>0</xdr:rowOff>
    </xdr:from>
    <xdr:to>
      <xdr:col>2</xdr:col>
      <xdr:colOff>0</xdr:colOff>
      <xdr:row>56</xdr:row>
      <xdr:rowOff>209550</xdr:rowOff>
    </xdr:to>
    <xdr:sp macro="[1]!ALL" textlink="">
      <xdr:nvSpPr>
        <xdr:cNvPr id="49" name="Rectangle 48">
          <a:extLst>
            <a:ext uri="{FF2B5EF4-FFF2-40B4-BE49-F238E27FC236}">
              <a16:creationId xmlns:a16="http://schemas.microsoft.com/office/drawing/2014/main" id="{1C33464B-D6FD-46A1-9062-85CB83E9C16B}"/>
            </a:ext>
          </a:extLst>
        </xdr:cNvPr>
        <xdr:cNvSpPr>
          <a:spLocks noChangeAspect="1"/>
        </xdr:cNvSpPr>
      </xdr:nvSpPr>
      <xdr:spPr>
        <a:xfrm>
          <a:off x="0" y="76009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57</xdr:row>
      <xdr:rowOff>0</xdr:rowOff>
    </xdr:from>
    <xdr:to>
      <xdr:col>2</xdr:col>
      <xdr:colOff>0</xdr:colOff>
      <xdr:row>57</xdr:row>
      <xdr:rowOff>209550</xdr:rowOff>
    </xdr:to>
    <xdr:sp macro="[1]!ALL" textlink="">
      <xdr:nvSpPr>
        <xdr:cNvPr id="50" name="Rectangle 49">
          <a:extLst>
            <a:ext uri="{FF2B5EF4-FFF2-40B4-BE49-F238E27FC236}">
              <a16:creationId xmlns:a16="http://schemas.microsoft.com/office/drawing/2014/main" id="{98C5D9EB-4BC7-4211-9789-98C85EE61D18}"/>
            </a:ext>
          </a:extLst>
        </xdr:cNvPr>
        <xdr:cNvSpPr>
          <a:spLocks noChangeAspect="1"/>
        </xdr:cNvSpPr>
      </xdr:nvSpPr>
      <xdr:spPr>
        <a:xfrm>
          <a:off x="0" y="78009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58</xdr:row>
      <xdr:rowOff>0</xdr:rowOff>
    </xdr:from>
    <xdr:to>
      <xdr:col>2</xdr:col>
      <xdr:colOff>0</xdr:colOff>
      <xdr:row>58</xdr:row>
      <xdr:rowOff>209550</xdr:rowOff>
    </xdr:to>
    <xdr:sp macro="[1]!ALL" textlink="">
      <xdr:nvSpPr>
        <xdr:cNvPr id="51" name="Rectangle 50">
          <a:extLst>
            <a:ext uri="{FF2B5EF4-FFF2-40B4-BE49-F238E27FC236}">
              <a16:creationId xmlns:a16="http://schemas.microsoft.com/office/drawing/2014/main" id="{F23A6794-1669-4797-B828-09E884E88E54}"/>
            </a:ext>
          </a:extLst>
        </xdr:cNvPr>
        <xdr:cNvSpPr>
          <a:spLocks noChangeAspect="1"/>
        </xdr:cNvSpPr>
      </xdr:nvSpPr>
      <xdr:spPr>
        <a:xfrm>
          <a:off x="0" y="80010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59</xdr:row>
      <xdr:rowOff>0</xdr:rowOff>
    </xdr:from>
    <xdr:to>
      <xdr:col>2</xdr:col>
      <xdr:colOff>0</xdr:colOff>
      <xdr:row>59</xdr:row>
      <xdr:rowOff>209550</xdr:rowOff>
    </xdr:to>
    <xdr:sp macro="[1]!ALL" textlink="">
      <xdr:nvSpPr>
        <xdr:cNvPr id="52" name="Rectangle 51">
          <a:extLst>
            <a:ext uri="{FF2B5EF4-FFF2-40B4-BE49-F238E27FC236}">
              <a16:creationId xmlns:a16="http://schemas.microsoft.com/office/drawing/2014/main" id="{C4C77EC6-4079-40C5-84FF-01894EA36B80}"/>
            </a:ext>
          </a:extLst>
        </xdr:cNvPr>
        <xdr:cNvSpPr>
          <a:spLocks noChangeAspect="1"/>
        </xdr:cNvSpPr>
      </xdr:nvSpPr>
      <xdr:spPr>
        <a:xfrm>
          <a:off x="0" y="82010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60</xdr:row>
      <xdr:rowOff>0</xdr:rowOff>
    </xdr:from>
    <xdr:to>
      <xdr:col>2</xdr:col>
      <xdr:colOff>0</xdr:colOff>
      <xdr:row>60</xdr:row>
      <xdr:rowOff>209550</xdr:rowOff>
    </xdr:to>
    <xdr:sp macro="[1]!ALL" textlink="">
      <xdr:nvSpPr>
        <xdr:cNvPr id="53" name="Rectangle 52">
          <a:extLst>
            <a:ext uri="{FF2B5EF4-FFF2-40B4-BE49-F238E27FC236}">
              <a16:creationId xmlns:a16="http://schemas.microsoft.com/office/drawing/2014/main" id="{3EA577C5-3A0A-4474-B23A-6E2AF464750F}"/>
            </a:ext>
          </a:extLst>
        </xdr:cNvPr>
        <xdr:cNvSpPr>
          <a:spLocks noChangeAspect="1"/>
        </xdr:cNvSpPr>
      </xdr:nvSpPr>
      <xdr:spPr>
        <a:xfrm>
          <a:off x="0" y="84010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61</xdr:row>
      <xdr:rowOff>0</xdr:rowOff>
    </xdr:from>
    <xdr:to>
      <xdr:col>2</xdr:col>
      <xdr:colOff>0</xdr:colOff>
      <xdr:row>61</xdr:row>
      <xdr:rowOff>209550</xdr:rowOff>
    </xdr:to>
    <xdr:sp macro="[1]!ALL" textlink="">
      <xdr:nvSpPr>
        <xdr:cNvPr id="54" name="Rectangle 53">
          <a:extLst>
            <a:ext uri="{FF2B5EF4-FFF2-40B4-BE49-F238E27FC236}">
              <a16:creationId xmlns:a16="http://schemas.microsoft.com/office/drawing/2014/main" id="{C485B8CA-3C0F-42C6-BE31-918744C3544B}"/>
            </a:ext>
          </a:extLst>
        </xdr:cNvPr>
        <xdr:cNvSpPr>
          <a:spLocks noChangeAspect="1"/>
        </xdr:cNvSpPr>
      </xdr:nvSpPr>
      <xdr:spPr>
        <a:xfrm>
          <a:off x="0" y="86010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62</xdr:row>
      <xdr:rowOff>0</xdr:rowOff>
    </xdr:from>
    <xdr:to>
      <xdr:col>2</xdr:col>
      <xdr:colOff>0</xdr:colOff>
      <xdr:row>62</xdr:row>
      <xdr:rowOff>209550</xdr:rowOff>
    </xdr:to>
    <xdr:sp macro="[1]!ALL" textlink="">
      <xdr:nvSpPr>
        <xdr:cNvPr id="55" name="Rectangle 54">
          <a:extLst>
            <a:ext uri="{FF2B5EF4-FFF2-40B4-BE49-F238E27FC236}">
              <a16:creationId xmlns:a16="http://schemas.microsoft.com/office/drawing/2014/main" id="{B49ECCC1-2D9A-4B16-81DD-4F9D02AE26B9}"/>
            </a:ext>
          </a:extLst>
        </xdr:cNvPr>
        <xdr:cNvSpPr>
          <a:spLocks noChangeAspect="1"/>
        </xdr:cNvSpPr>
      </xdr:nvSpPr>
      <xdr:spPr>
        <a:xfrm>
          <a:off x="0" y="88011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63</xdr:row>
      <xdr:rowOff>0</xdr:rowOff>
    </xdr:from>
    <xdr:to>
      <xdr:col>2</xdr:col>
      <xdr:colOff>0</xdr:colOff>
      <xdr:row>63</xdr:row>
      <xdr:rowOff>209550</xdr:rowOff>
    </xdr:to>
    <xdr:sp macro="[1]!ALL" textlink="">
      <xdr:nvSpPr>
        <xdr:cNvPr id="56" name="Rectangle 55">
          <a:extLst>
            <a:ext uri="{FF2B5EF4-FFF2-40B4-BE49-F238E27FC236}">
              <a16:creationId xmlns:a16="http://schemas.microsoft.com/office/drawing/2014/main" id="{EFCEBA9A-2090-4B44-ACB8-1C46F1DD28DF}"/>
            </a:ext>
          </a:extLst>
        </xdr:cNvPr>
        <xdr:cNvSpPr>
          <a:spLocks noChangeAspect="1"/>
        </xdr:cNvSpPr>
      </xdr:nvSpPr>
      <xdr:spPr>
        <a:xfrm>
          <a:off x="0" y="90011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64</xdr:row>
      <xdr:rowOff>0</xdr:rowOff>
    </xdr:from>
    <xdr:to>
      <xdr:col>2</xdr:col>
      <xdr:colOff>0</xdr:colOff>
      <xdr:row>64</xdr:row>
      <xdr:rowOff>209550</xdr:rowOff>
    </xdr:to>
    <xdr:sp macro="[1]!ALL" textlink="">
      <xdr:nvSpPr>
        <xdr:cNvPr id="57" name="Rectangle 56">
          <a:extLst>
            <a:ext uri="{FF2B5EF4-FFF2-40B4-BE49-F238E27FC236}">
              <a16:creationId xmlns:a16="http://schemas.microsoft.com/office/drawing/2014/main" id="{DA5E6F0C-ECB7-4823-B0E1-5248226DDC41}"/>
            </a:ext>
          </a:extLst>
        </xdr:cNvPr>
        <xdr:cNvSpPr>
          <a:spLocks noChangeAspect="1"/>
        </xdr:cNvSpPr>
      </xdr:nvSpPr>
      <xdr:spPr>
        <a:xfrm>
          <a:off x="0" y="92011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65</xdr:row>
      <xdr:rowOff>0</xdr:rowOff>
    </xdr:from>
    <xdr:to>
      <xdr:col>2</xdr:col>
      <xdr:colOff>0</xdr:colOff>
      <xdr:row>65</xdr:row>
      <xdr:rowOff>209550</xdr:rowOff>
    </xdr:to>
    <xdr:sp macro="[1]!ALL" textlink="">
      <xdr:nvSpPr>
        <xdr:cNvPr id="58" name="Rectangle 57">
          <a:extLst>
            <a:ext uri="{FF2B5EF4-FFF2-40B4-BE49-F238E27FC236}">
              <a16:creationId xmlns:a16="http://schemas.microsoft.com/office/drawing/2014/main" id="{314599D7-2F6A-415A-AFFF-B731110355A7}"/>
            </a:ext>
          </a:extLst>
        </xdr:cNvPr>
        <xdr:cNvSpPr>
          <a:spLocks noChangeAspect="1"/>
        </xdr:cNvSpPr>
      </xdr:nvSpPr>
      <xdr:spPr>
        <a:xfrm>
          <a:off x="0" y="94011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66</xdr:row>
      <xdr:rowOff>0</xdr:rowOff>
    </xdr:from>
    <xdr:to>
      <xdr:col>2</xdr:col>
      <xdr:colOff>0</xdr:colOff>
      <xdr:row>66</xdr:row>
      <xdr:rowOff>209550</xdr:rowOff>
    </xdr:to>
    <xdr:sp macro="[1]!ALL" textlink="">
      <xdr:nvSpPr>
        <xdr:cNvPr id="59" name="Rectangle 58">
          <a:extLst>
            <a:ext uri="{FF2B5EF4-FFF2-40B4-BE49-F238E27FC236}">
              <a16:creationId xmlns:a16="http://schemas.microsoft.com/office/drawing/2014/main" id="{C10D9D7D-F06D-4A53-A149-D1714B00E6F8}"/>
            </a:ext>
          </a:extLst>
        </xdr:cNvPr>
        <xdr:cNvSpPr>
          <a:spLocks noChangeAspect="1"/>
        </xdr:cNvSpPr>
      </xdr:nvSpPr>
      <xdr:spPr>
        <a:xfrm>
          <a:off x="0" y="96012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67</xdr:row>
      <xdr:rowOff>0</xdr:rowOff>
    </xdr:from>
    <xdr:to>
      <xdr:col>2</xdr:col>
      <xdr:colOff>0</xdr:colOff>
      <xdr:row>67</xdr:row>
      <xdr:rowOff>209550</xdr:rowOff>
    </xdr:to>
    <xdr:sp macro="[1]!ALL" textlink="">
      <xdr:nvSpPr>
        <xdr:cNvPr id="60" name="Rectangle 59">
          <a:extLst>
            <a:ext uri="{FF2B5EF4-FFF2-40B4-BE49-F238E27FC236}">
              <a16:creationId xmlns:a16="http://schemas.microsoft.com/office/drawing/2014/main" id="{4EEFB6E6-1AAF-4437-9FB7-867BF3905FB9}"/>
            </a:ext>
          </a:extLst>
        </xdr:cNvPr>
        <xdr:cNvSpPr>
          <a:spLocks noChangeAspect="1"/>
        </xdr:cNvSpPr>
      </xdr:nvSpPr>
      <xdr:spPr>
        <a:xfrm>
          <a:off x="0" y="98012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68</xdr:row>
      <xdr:rowOff>0</xdr:rowOff>
    </xdr:from>
    <xdr:to>
      <xdr:col>2</xdr:col>
      <xdr:colOff>0</xdr:colOff>
      <xdr:row>68</xdr:row>
      <xdr:rowOff>209550</xdr:rowOff>
    </xdr:to>
    <xdr:sp macro="[1]!ALL" textlink="">
      <xdr:nvSpPr>
        <xdr:cNvPr id="61" name="Rectangle 60">
          <a:extLst>
            <a:ext uri="{FF2B5EF4-FFF2-40B4-BE49-F238E27FC236}">
              <a16:creationId xmlns:a16="http://schemas.microsoft.com/office/drawing/2014/main" id="{AE408495-9824-42A1-9250-ED585701C8B2}"/>
            </a:ext>
          </a:extLst>
        </xdr:cNvPr>
        <xdr:cNvSpPr>
          <a:spLocks noChangeAspect="1"/>
        </xdr:cNvSpPr>
      </xdr:nvSpPr>
      <xdr:spPr>
        <a:xfrm>
          <a:off x="0" y="100012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69</xdr:row>
      <xdr:rowOff>0</xdr:rowOff>
    </xdr:from>
    <xdr:to>
      <xdr:col>2</xdr:col>
      <xdr:colOff>0</xdr:colOff>
      <xdr:row>69</xdr:row>
      <xdr:rowOff>209550</xdr:rowOff>
    </xdr:to>
    <xdr:sp macro="[1]!ALL" textlink="">
      <xdr:nvSpPr>
        <xdr:cNvPr id="62" name="Rectangle 61">
          <a:extLst>
            <a:ext uri="{FF2B5EF4-FFF2-40B4-BE49-F238E27FC236}">
              <a16:creationId xmlns:a16="http://schemas.microsoft.com/office/drawing/2014/main" id="{E85308BE-3944-4F58-91DA-8CE42CA749A0}"/>
            </a:ext>
          </a:extLst>
        </xdr:cNvPr>
        <xdr:cNvSpPr>
          <a:spLocks noChangeAspect="1"/>
        </xdr:cNvSpPr>
      </xdr:nvSpPr>
      <xdr:spPr>
        <a:xfrm>
          <a:off x="0" y="102012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70</xdr:row>
      <xdr:rowOff>0</xdr:rowOff>
    </xdr:from>
    <xdr:to>
      <xdr:col>2</xdr:col>
      <xdr:colOff>0</xdr:colOff>
      <xdr:row>70</xdr:row>
      <xdr:rowOff>209550</xdr:rowOff>
    </xdr:to>
    <xdr:sp macro="[1]!ALL" textlink="">
      <xdr:nvSpPr>
        <xdr:cNvPr id="63" name="Rectangle 62">
          <a:extLst>
            <a:ext uri="{FF2B5EF4-FFF2-40B4-BE49-F238E27FC236}">
              <a16:creationId xmlns:a16="http://schemas.microsoft.com/office/drawing/2014/main" id="{83DA4572-2706-448D-96A9-3CDA2E9A27DB}"/>
            </a:ext>
          </a:extLst>
        </xdr:cNvPr>
        <xdr:cNvSpPr>
          <a:spLocks noChangeAspect="1"/>
        </xdr:cNvSpPr>
      </xdr:nvSpPr>
      <xdr:spPr>
        <a:xfrm>
          <a:off x="0" y="104013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71</xdr:row>
      <xdr:rowOff>0</xdr:rowOff>
    </xdr:from>
    <xdr:to>
      <xdr:col>2</xdr:col>
      <xdr:colOff>0</xdr:colOff>
      <xdr:row>71</xdr:row>
      <xdr:rowOff>209550</xdr:rowOff>
    </xdr:to>
    <xdr:sp macro="[1]!ALL" textlink="">
      <xdr:nvSpPr>
        <xdr:cNvPr id="64" name="Rectangle 63">
          <a:extLst>
            <a:ext uri="{FF2B5EF4-FFF2-40B4-BE49-F238E27FC236}">
              <a16:creationId xmlns:a16="http://schemas.microsoft.com/office/drawing/2014/main" id="{FD37FF7B-CEA9-4F45-ADBA-54721BBAAEFB}"/>
            </a:ext>
          </a:extLst>
        </xdr:cNvPr>
        <xdr:cNvSpPr>
          <a:spLocks noChangeAspect="1"/>
        </xdr:cNvSpPr>
      </xdr:nvSpPr>
      <xdr:spPr>
        <a:xfrm>
          <a:off x="0" y="106013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72</xdr:row>
      <xdr:rowOff>0</xdr:rowOff>
    </xdr:from>
    <xdr:to>
      <xdr:col>2</xdr:col>
      <xdr:colOff>0</xdr:colOff>
      <xdr:row>72</xdr:row>
      <xdr:rowOff>209550</xdr:rowOff>
    </xdr:to>
    <xdr:sp macro="[1]!ALL" textlink="">
      <xdr:nvSpPr>
        <xdr:cNvPr id="65" name="Rectangle 64">
          <a:extLst>
            <a:ext uri="{FF2B5EF4-FFF2-40B4-BE49-F238E27FC236}">
              <a16:creationId xmlns:a16="http://schemas.microsoft.com/office/drawing/2014/main" id="{93C4ADC0-4ACA-4DF8-A65B-D19F272E8791}"/>
            </a:ext>
          </a:extLst>
        </xdr:cNvPr>
        <xdr:cNvSpPr>
          <a:spLocks noChangeAspect="1"/>
        </xdr:cNvSpPr>
      </xdr:nvSpPr>
      <xdr:spPr>
        <a:xfrm>
          <a:off x="0" y="108013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73</xdr:row>
      <xdr:rowOff>0</xdr:rowOff>
    </xdr:from>
    <xdr:to>
      <xdr:col>2</xdr:col>
      <xdr:colOff>0</xdr:colOff>
      <xdr:row>73</xdr:row>
      <xdr:rowOff>209550</xdr:rowOff>
    </xdr:to>
    <xdr:sp macro="[1]!ALL" textlink="">
      <xdr:nvSpPr>
        <xdr:cNvPr id="66" name="Rectangle 65">
          <a:extLst>
            <a:ext uri="{FF2B5EF4-FFF2-40B4-BE49-F238E27FC236}">
              <a16:creationId xmlns:a16="http://schemas.microsoft.com/office/drawing/2014/main" id="{6C26ACE6-F0EE-475B-8957-CBA474A114D8}"/>
            </a:ext>
          </a:extLst>
        </xdr:cNvPr>
        <xdr:cNvSpPr>
          <a:spLocks noChangeAspect="1"/>
        </xdr:cNvSpPr>
      </xdr:nvSpPr>
      <xdr:spPr>
        <a:xfrm>
          <a:off x="0" y="110013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74</xdr:row>
      <xdr:rowOff>0</xdr:rowOff>
    </xdr:from>
    <xdr:to>
      <xdr:col>2</xdr:col>
      <xdr:colOff>0</xdr:colOff>
      <xdr:row>74</xdr:row>
      <xdr:rowOff>209550</xdr:rowOff>
    </xdr:to>
    <xdr:sp macro="[1]!ALL" textlink="">
      <xdr:nvSpPr>
        <xdr:cNvPr id="67" name="Rectangle 66">
          <a:extLst>
            <a:ext uri="{FF2B5EF4-FFF2-40B4-BE49-F238E27FC236}">
              <a16:creationId xmlns:a16="http://schemas.microsoft.com/office/drawing/2014/main" id="{0AA7B3B2-27D1-4D28-B03C-62D6FF23A060}"/>
            </a:ext>
          </a:extLst>
        </xdr:cNvPr>
        <xdr:cNvSpPr>
          <a:spLocks noChangeAspect="1"/>
        </xdr:cNvSpPr>
      </xdr:nvSpPr>
      <xdr:spPr>
        <a:xfrm>
          <a:off x="0" y="112014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75</xdr:row>
      <xdr:rowOff>0</xdr:rowOff>
    </xdr:from>
    <xdr:to>
      <xdr:col>2</xdr:col>
      <xdr:colOff>0</xdr:colOff>
      <xdr:row>75</xdr:row>
      <xdr:rowOff>209550</xdr:rowOff>
    </xdr:to>
    <xdr:sp macro="[1]!ALL" textlink="">
      <xdr:nvSpPr>
        <xdr:cNvPr id="68" name="Rectangle 67">
          <a:extLst>
            <a:ext uri="{FF2B5EF4-FFF2-40B4-BE49-F238E27FC236}">
              <a16:creationId xmlns:a16="http://schemas.microsoft.com/office/drawing/2014/main" id="{C18DBE25-1922-4178-946A-6D184502D7D2}"/>
            </a:ext>
          </a:extLst>
        </xdr:cNvPr>
        <xdr:cNvSpPr>
          <a:spLocks noChangeAspect="1"/>
        </xdr:cNvSpPr>
      </xdr:nvSpPr>
      <xdr:spPr>
        <a:xfrm>
          <a:off x="0" y="114014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76</xdr:row>
      <xdr:rowOff>0</xdr:rowOff>
    </xdr:from>
    <xdr:to>
      <xdr:col>2</xdr:col>
      <xdr:colOff>0</xdr:colOff>
      <xdr:row>76</xdr:row>
      <xdr:rowOff>209550</xdr:rowOff>
    </xdr:to>
    <xdr:sp macro="[1]!ALL" textlink="">
      <xdr:nvSpPr>
        <xdr:cNvPr id="69" name="Rectangle 68">
          <a:extLst>
            <a:ext uri="{FF2B5EF4-FFF2-40B4-BE49-F238E27FC236}">
              <a16:creationId xmlns:a16="http://schemas.microsoft.com/office/drawing/2014/main" id="{C8697EFC-1C39-453E-9433-BD76C93549B5}"/>
            </a:ext>
          </a:extLst>
        </xdr:cNvPr>
        <xdr:cNvSpPr>
          <a:spLocks noChangeAspect="1"/>
        </xdr:cNvSpPr>
      </xdr:nvSpPr>
      <xdr:spPr>
        <a:xfrm>
          <a:off x="0" y="116014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77</xdr:row>
      <xdr:rowOff>0</xdr:rowOff>
    </xdr:from>
    <xdr:to>
      <xdr:col>2</xdr:col>
      <xdr:colOff>0</xdr:colOff>
      <xdr:row>77</xdr:row>
      <xdr:rowOff>209550</xdr:rowOff>
    </xdr:to>
    <xdr:sp macro="[1]!ALL" textlink="">
      <xdr:nvSpPr>
        <xdr:cNvPr id="70" name="Rectangle 69">
          <a:extLst>
            <a:ext uri="{FF2B5EF4-FFF2-40B4-BE49-F238E27FC236}">
              <a16:creationId xmlns:a16="http://schemas.microsoft.com/office/drawing/2014/main" id="{BCA06D6F-CC23-4AD4-8677-9F432908F3D7}"/>
            </a:ext>
          </a:extLst>
        </xdr:cNvPr>
        <xdr:cNvSpPr>
          <a:spLocks noChangeAspect="1"/>
        </xdr:cNvSpPr>
      </xdr:nvSpPr>
      <xdr:spPr>
        <a:xfrm>
          <a:off x="0" y="118014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78</xdr:row>
      <xdr:rowOff>0</xdr:rowOff>
    </xdr:from>
    <xdr:to>
      <xdr:col>2</xdr:col>
      <xdr:colOff>0</xdr:colOff>
      <xdr:row>78</xdr:row>
      <xdr:rowOff>209550</xdr:rowOff>
    </xdr:to>
    <xdr:sp macro="[1]!ALL" textlink="">
      <xdr:nvSpPr>
        <xdr:cNvPr id="71" name="Rectangle 70">
          <a:extLst>
            <a:ext uri="{FF2B5EF4-FFF2-40B4-BE49-F238E27FC236}">
              <a16:creationId xmlns:a16="http://schemas.microsoft.com/office/drawing/2014/main" id="{205D30C2-D3E0-425D-B2A8-5D5943625D3A}"/>
            </a:ext>
          </a:extLst>
        </xdr:cNvPr>
        <xdr:cNvSpPr>
          <a:spLocks noChangeAspect="1"/>
        </xdr:cNvSpPr>
      </xdr:nvSpPr>
      <xdr:spPr>
        <a:xfrm>
          <a:off x="0" y="120015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79</xdr:row>
      <xdr:rowOff>0</xdr:rowOff>
    </xdr:from>
    <xdr:to>
      <xdr:col>2</xdr:col>
      <xdr:colOff>0</xdr:colOff>
      <xdr:row>79</xdr:row>
      <xdr:rowOff>209550</xdr:rowOff>
    </xdr:to>
    <xdr:sp macro="[1]!ALL" textlink="">
      <xdr:nvSpPr>
        <xdr:cNvPr id="72" name="Rectangle 71">
          <a:extLst>
            <a:ext uri="{FF2B5EF4-FFF2-40B4-BE49-F238E27FC236}">
              <a16:creationId xmlns:a16="http://schemas.microsoft.com/office/drawing/2014/main" id="{DD4EC236-EFEE-4D31-85B8-DDA671191710}"/>
            </a:ext>
          </a:extLst>
        </xdr:cNvPr>
        <xdr:cNvSpPr>
          <a:spLocks noChangeAspect="1"/>
        </xdr:cNvSpPr>
      </xdr:nvSpPr>
      <xdr:spPr>
        <a:xfrm>
          <a:off x="0" y="122015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80</xdr:row>
      <xdr:rowOff>0</xdr:rowOff>
    </xdr:from>
    <xdr:to>
      <xdr:col>2</xdr:col>
      <xdr:colOff>0</xdr:colOff>
      <xdr:row>80</xdr:row>
      <xdr:rowOff>209550</xdr:rowOff>
    </xdr:to>
    <xdr:sp macro="[1]!ALL" textlink="">
      <xdr:nvSpPr>
        <xdr:cNvPr id="73" name="Rectangle 72">
          <a:extLst>
            <a:ext uri="{FF2B5EF4-FFF2-40B4-BE49-F238E27FC236}">
              <a16:creationId xmlns:a16="http://schemas.microsoft.com/office/drawing/2014/main" id="{E0C4FB34-6D79-47BE-9E30-40457568BB53}"/>
            </a:ext>
          </a:extLst>
        </xdr:cNvPr>
        <xdr:cNvSpPr>
          <a:spLocks noChangeAspect="1"/>
        </xdr:cNvSpPr>
      </xdr:nvSpPr>
      <xdr:spPr>
        <a:xfrm>
          <a:off x="0" y="124015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81</xdr:row>
      <xdr:rowOff>0</xdr:rowOff>
    </xdr:from>
    <xdr:to>
      <xdr:col>2</xdr:col>
      <xdr:colOff>0</xdr:colOff>
      <xdr:row>81</xdr:row>
      <xdr:rowOff>209550</xdr:rowOff>
    </xdr:to>
    <xdr:sp macro="[1]!ALL" textlink="">
      <xdr:nvSpPr>
        <xdr:cNvPr id="74" name="Rectangle 73">
          <a:extLst>
            <a:ext uri="{FF2B5EF4-FFF2-40B4-BE49-F238E27FC236}">
              <a16:creationId xmlns:a16="http://schemas.microsoft.com/office/drawing/2014/main" id="{52EE8F09-D101-4C6D-88A2-E5C807245E28}"/>
            </a:ext>
          </a:extLst>
        </xdr:cNvPr>
        <xdr:cNvSpPr>
          <a:spLocks noChangeAspect="1"/>
        </xdr:cNvSpPr>
      </xdr:nvSpPr>
      <xdr:spPr>
        <a:xfrm>
          <a:off x="0" y="126015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82</xdr:row>
      <xdr:rowOff>0</xdr:rowOff>
    </xdr:from>
    <xdr:to>
      <xdr:col>2</xdr:col>
      <xdr:colOff>0</xdr:colOff>
      <xdr:row>82</xdr:row>
      <xdr:rowOff>209550</xdr:rowOff>
    </xdr:to>
    <xdr:sp macro="[1]!ALL" textlink="">
      <xdr:nvSpPr>
        <xdr:cNvPr id="75" name="Rectangle 74">
          <a:extLst>
            <a:ext uri="{FF2B5EF4-FFF2-40B4-BE49-F238E27FC236}">
              <a16:creationId xmlns:a16="http://schemas.microsoft.com/office/drawing/2014/main" id="{92B8C5DA-806F-4F9F-9CB5-8BAF852CF1A1}"/>
            </a:ext>
          </a:extLst>
        </xdr:cNvPr>
        <xdr:cNvSpPr>
          <a:spLocks noChangeAspect="1"/>
        </xdr:cNvSpPr>
      </xdr:nvSpPr>
      <xdr:spPr>
        <a:xfrm>
          <a:off x="0" y="128016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83</xdr:row>
      <xdr:rowOff>0</xdr:rowOff>
    </xdr:from>
    <xdr:to>
      <xdr:col>2</xdr:col>
      <xdr:colOff>0</xdr:colOff>
      <xdr:row>83</xdr:row>
      <xdr:rowOff>209550</xdr:rowOff>
    </xdr:to>
    <xdr:sp macro="[1]!ALL" textlink="">
      <xdr:nvSpPr>
        <xdr:cNvPr id="76" name="Rectangle 75">
          <a:extLst>
            <a:ext uri="{FF2B5EF4-FFF2-40B4-BE49-F238E27FC236}">
              <a16:creationId xmlns:a16="http://schemas.microsoft.com/office/drawing/2014/main" id="{85096C95-E147-456C-8314-25005023B5A3}"/>
            </a:ext>
          </a:extLst>
        </xdr:cNvPr>
        <xdr:cNvSpPr>
          <a:spLocks noChangeAspect="1"/>
        </xdr:cNvSpPr>
      </xdr:nvSpPr>
      <xdr:spPr>
        <a:xfrm>
          <a:off x="0" y="130016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84</xdr:row>
      <xdr:rowOff>0</xdr:rowOff>
    </xdr:from>
    <xdr:to>
      <xdr:col>2</xdr:col>
      <xdr:colOff>0</xdr:colOff>
      <xdr:row>84</xdr:row>
      <xdr:rowOff>209550</xdr:rowOff>
    </xdr:to>
    <xdr:sp macro="[1]!ALL" textlink="">
      <xdr:nvSpPr>
        <xdr:cNvPr id="77" name="Rectangle 76">
          <a:extLst>
            <a:ext uri="{FF2B5EF4-FFF2-40B4-BE49-F238E27FC236}">
              <a16:creationId xmlns:a16="http://schemas.microsoft.com/office/drawing/2014/main" id="{CD8436CB-8C08-4CFE-BE4D-422E814442A1}"/>
            </a:ext>
          </a:extLst>
        </xdr:cNvPr>
        <xdr:cNvSpPr>
          <a:spLocks noChangeAspect="1"/>
        </xdr:cNvSpPr>
      </xdr:nvSpPr>
      <xdr:spPr>
        <a:xfrm>
          <a:off x="0" y="132016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85</xdr:row>
      <xdr:rowOff>0</xdr:rowOff>
    </xdr:from>
    <xdr:to>
      <xdr:col>2</xdr:col>
      <xdr:colOff>0</xdr:colOff>
      <xdr:row>85</xdr:row>
      <xdr:rowOff>209550</xdr:rowOff>
    </xdr:to>
    <xdr:sp macro="[1]!ALL" textlink="">
      <xdr:nvSpPr>
        <xdr:cNvPr id="78" name="Rectangle 77">
          <a:extLst>
            <a:ext uri="{FF2B5EF4-FFF2-40B4-BE49-F238E27FC236}">
              <a16:creationId xmlns:a16="http://schemas.microsoft.com/office/drawing/2014/main" id="{1858C4CB-B21F-4E91-93A5-5116FB9717B6}"/>
            </a:ext>
          </a:extLst>
        </xdr:cNvPr>
        <xdr:cNvSpPr>
          <a:spLocks noChangeAspect="1"/>
        </xdr:cNvSpPr>
      </xdr:nvSpPr>
      <xdr:spPr>
        <a:xfrm>
          <a:off x="0" y="134016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86</xdr:row>
      <xdr:rowOff>0</xdr:rowOff>
    </xdr:from>
    <xdr:to>
      <xdr:col>2</xdr:col>
      <xdr:colOff>0</xdr:colOff>
      <xdr:row>86</xdr:row>
      <xdr:rowOff>209550</xdr:rowOff>
    </xdr:to>
    <xdr:sp macro="[1]!ALL" textlink="">
      <xdr:nvSpPr>
        <xdr:cNvPr id="79" name="Rectangle 78">
          <a:extLst>
            <a:ext uri="{FF2B5EF4-FFF2-40B4-BE49-F238E27FC236}">
              <a16:creationId xmlns:a16="http://schemas.microsoft.com/office/drawing/2014/main" id="{C84E0A27-5654-448F-BD77-3E02981F88E9}"/>
            </a:ext>
          </a:extLst>
        </xdr:cNvPr>
        <xdr:cNvSpPr>
          <a:spLocks noChangeAspect="1"/>
        </xdr:cNvSpPr>
      </xdr:nvSpPr>
      <xdr:spPr>
        <a:xfrm>
          <a:off x="0" y="136017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87</xdr:row>
      <xdr:rowOff>0</xdr:rowOff>
    </xdr:from>
    <xdr:to>
      <xdr:col>2</xdr:col>
      <xdr:colOff>0</xdr:colOff>
      <xdr:row>87</xdr:row>
      <xdr:rowOff>209550</xdr:rowOff>
    </xdr:to>
    <xdr:sp macro="[1]!ALL" textlink="">
      <xdr:nvSpPr>
        <xdr:cNvPr id="80" name="Rectangle 79">
          <a:extLst>
            <a:ext uri="{FF2B5EF4-FFF2-40B4-BE49-F238E27FC236}">
              <a16:creationId xmlns:a16="http://schemas.microsoft.com/office/drawing/2014/main" id="{87AFF183-8E87-4FA6-BDC4-27CA84CEBFA9}"/>
            </a:ext>
          </a:extLst>
        </xdr:cNvPr>
        <xdr:cNvSpPr>
          <a:spLocks noChangeAspect="1"/>
        </xdr:cNvSpPr>
      </xdr:nvSpPr>
      <xdr:spPr>
        <a:xfrm>
          <a:off x="0" y="138017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88</xdr:row>
      <xdr:rowOff>0</xdr:rowOff>
    </xdr:from>
    <xdr:to>
      <xdr:col>2</xdr:col>
      <xdr:colOff>0</xdr:colOff>
      <xdr:row>88</xdr:row>
      <xdr:rowOff>209550</xdr:rowOff>
    </xdr:to>
    <xdr:sp macro="[1]!ALL" textlink="">
      <xdr:nvSpPr>
        <xdr:cNvPr id="81" name="Rectangle 80">
          <a:extLst>
            <a:ext uri="{FF2B5EF4-FFF2-40B4-BE49-F238E27FC236}">
              <a16:creationId xmlns:a16="http://schemas.microsoft.com/office/drawing/2014/main" id="{764705C8-DE28-4182-9A43-BC5B20F2C304}"/>
            </a:ext>
          </a:extLst>
        </xdr:cNvPr>
        <xdr:cNvSpPr>
          <a:spLocks noChangeAspect="1"/>
        </xdr:cNvSpPr>
      </xdr:nvSpPr>
      <xdr:spPr>
        <a:xfrm>
          <a:off x="0" y="140017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89</xdr:row>
      <xdr:rowOff>0</xdr:rowOff>
    </xdr:from>
    <xdr:to>
      <xdr:col>2</xdr:col>
      <xdr:colOff>0</xdr:colOff>
      <xdr:row>89</xdr:row>
      <xdr:rowOff>209550</xdr:rowOff>
    </xdr:to>
    <xdr:sp macro="[1]!ALL" textlink="">
      <xdr:nvSpPr>
        <xdr:cNvPr id="82" name="Rectangle 81">
          <a:extLst>
            <a:ext uri="{FF2B5EF4-FFF2-40B4-BE49-F238E27FC236}">
              <a16:creationId xmlns:a16="http://schemas.microsoft.com/office/drawing/2014/main" id="{15C64C57-49D8-47C0-AD07-609949FC79B5}"/>
            </a:ext>
          </a:extLst>
        </xdr:cNvPr>
        <xdr:cNvSpPr>
          <a:spLocks noChangeAspect="1"/>
        </xdr:cNvSpPr>
      </xdr:nvSpPr>
      <xdr:spPr>
        <a:xfrm>
          <a:off x="0" y="142017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90</xdr:row>
      <xdr:rowOff>0</xdr:rowOff>
    </xdr:from>
    <xdr:to>
      <xdr:col>2</xdr:col>
      <xdr:colOff>0</xdr:colOff>
      <xdr:row>90</xdr:row>
      <xdr:rowOff>209550</xdr:rowOff>
    </xdr:to>
    <xdr:sp macro="[1]!ALL" textlink="">
      <xdr:nvSpPr>
        <xdr:cNvPr id="83" name="Rectangle 82">
          <a:extLst>
            <a:ext uri="{FF2B5EF4-FFF2-40B4-BE49-F238E27FC236}">
              <a16:creationId xmlns:a16="http://schemas.microsoft.com/office/drawing/2014/main" id="{110BDE15-8BEF-458B-8E9C-870DF4D1A36C}"/>
            </a:ext>
          </a:extLst>
        </xdr:cNvPr>
        <xdr:cNvSpPr>
          <a:spLocks noChangeAspect="1"/>
        </xdr:cNvSpPr>
      </xdr:nvSpPr>
      <xdr:spPr>
        <a:xfrm>
          <a:off x="0" y="144018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91</xdr:row>
      <xdr:rowOff>0</xdr:rowOff>
    </xdr:from>
    <xdr:to>
      <xdr:col>2</xdr:col>
      <xdr:colOff>0</xdr:colOff>
      <xdr:row>91</xdr:row>
      <xdr:rowOff>209550</xdr:rowOff>
    </xdr:to>
    <xdr:sp macro="[1]!ALL" textlink="">
      <xdr:nvSpPr>
        <xdr:cNvPr id="84" name="Rectangle 83">
          <a:extLst>
            <a:ext uri="{FF2B5EF4-FFF2-40B4-BE49-F238E27FC236}">
              <a16:creationId xmlns:a16="http://schemas.microsoft.com/office/drawing/2014/main" id="{072C8AE2-12A3-454C-8233-56349C6C496F}"/>
            </a:ext>
          </a:extLst>
        </xdr:cNvPr>
        <xdr:cNvSpPr>
          <a:spLocks noChangeAspect="1"/>
        </xdr:cNvSpPr>
      </xdr:nvSpPr>
      <xdr:spPr>
        <a:xfrm>
          <a:off x="0" y="146018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92</xdr:row>
      <xdr:rowOff>0</xdr:rowOff>
    </xdr:from>
    <xdr:to>
      <xdr:col>2</xdr:col>
      <xdr:colOff>0</xdr:colOff>
      <xdr:row>92</xdr:row>
      <xdr:rowOff>209550</xdr:rowOff>
    </xdr:to>
    <xdr:sp macro="[1]!ALL" textlink="">
      <xdr:nvSpPr>
        <xdr:cNvPr id="85" name="Rectangle 84">
          <a:extLst>
            <a:ext uri="{FF2B5EF4-FFF2-40B4-BE49-F238E27FC236}">
              <a16:creationId xmlns:a16="http://schemas.microsoft.com/office/drawing/2014/main" id="{CD75F528-4FD2-41EA-81E3-B1C643BA83CD}"/>
            </a:ext>
          </a:extLst>
        </xdr:cNvPr>
        <xdr:cNvSpPr>
          <a:spLocks noChangeAspect="1"/>
        </xdr:cNvSpPr>
      </xdr:nvSpPr>
      <xdr:spPr>
        <a:xfrm>
          <a:off x="0" y="148018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93</xdr:row>
      <xdr:rowOff>0</xdr:rowOff>
    </xdr:from>
    <xdr:to>
      <xdr:col>2</xdr:col>
      <xdr:colOff>0</xdr:colOff>
      <xdr:row>93</xdr:row>
      <xdr:rowOff>209550</xdr:rowOff>
    </xdr:to>
    <xdr:sp macro="[1]!ALL" textlink="">
      <xdr:nvSpPr>
        <xdr:cNvPr id="86" name="Rectangle 85">
          <a:extLst>
            <a:ext uri="{FF2B5EF4-FFF2-40B4-BE49-F238E27FC236}">
              <a16:creationId xmlns:a16="http://schemas.microsoft.com/office/drawing/2014/main" id="{60D5AC1E-E9C9-48CE-B9B1-80ACCD5705E7}"/>
            </a:ext>
          </a:extLst>
        </xdr:cNvPr>
        <xdr:cNvSpPr>
          <a:spLocks noChangeAspect="1"/>
        </xdr:cNvSpPr>
      </xdr:nvSpPr>
      <xdr:spPr>
        <a:xfrm>
          <a:off x="0" y="150018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96</xdr:row>
      <xdr:rowOff>0</xdr:rowOff>
    </xdr:from>
    <xdr:to>
      <xdr:col>2</xdr:col>
      <xdr:colOff>0</xdr:colOff>
      <xdr:row>96</xdr:row>
      <xdr:rowOff>209550</xdr:rowOff>
    </xdr:to>
    <xdr:sp macro="[1]!ALL" textlink="">
      <xdr:nvSpPr>
        <xdr:cNvPr id="87" name="Rectangle 86">
          <a:extLst>
            <a:ext uri="{FF2B5EF4-FFF2-40B4-BE49-F238E27FC236}">
              <a16:creationId xmlns:a16="http://schemas.microsoft.com/office/drawing/2014/main" id="{6700C9A2-156F-4ECA-A00D-3D288FF1863A}"/>
            </a:ext>
          </a:extLst>
        </xdr:cNvPr>
        <xdr:cNvSpPr>
          <a:spLocks noChangeAspect="1"/>
        </xdr:cNvSpPr>
      </xdr:nvSpPr>
      <xdr:spPr>
        <a:xfrm>
          <a:off x="0" y="156019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97</xdr:row>
      <xdr:rowOff>0</xdr:rowOff>
    </xdr:from>
    <xdr:to>
      <xdr:col>2</xdr:col>
      <xdr:colOff>0</xdr:colOff>
      <xdr:row>97</xdr:row>
      <xdr:rowOff>209550</xdr:rowOff>
    </xdr:to>
    <xdr:sp macro="[1]!ALL" textlink="">
      <xdr:nvSpPr>
        <xdr:cNvPr id="88" name="Rectangle 87">
          <a:extLst>
            <a:ext uri="{FF2B5EF4-FFF2-40B4-BE49-F238E27FC236}">
              <a16:creationId xmlns:a16="http://schemas.microsoft.com/office/drawing/2014/main" id="{83394457-D7E3-4127-BA6D-EA8BA2E1B079}"/>
            </a:ext>
          </a:extLst>
        </xdr:cNvPr>
        <xdr:cNvSpPr>
          <a:spLocks noChangeAspect="1"/>
        </xdr:cNvSpPr>
      </xdr:nvSpPr>
      <xdr:spPr>
        <a:xfrm>
          <a:off x="0" y="158019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98</xdr:row>
      <xdr:rowOff>0</xdr:rowOff>
    </xdr:from>
    <xdr:to>
      <xdr:col>2</xdr:col>
      <xdr:colOff>0</xdr:colOff>
      <xdr:row>98</xdr:row>
      <xdr:rowOff>209550</xdr:rowOff>
    </xdr:to>
    <xdr:sp macro="[1]!ALL" textlink="">
      <xdr:nvSpPr>
        <xdr:cNvPr id="89" name="Rectangle 88">
          <a:extLst>
            <a:ext uri="{FF2B5EF4-FFF2-40B4-BE49-F238E27FC236}">
              <a16:creationId xmlns:a16="http://schemas.microsoft.com/office/drawing/2014/main" id="{93529D07-CCD6-4517-BB7A-DE741DAE5C6C}"/>
            </a:ext>
          </a:extLst>
        </xdr:cNvPr>
        <xdr:cNvSpPr>
          <a:spLocks noChangeAspect="1"/>
        </xdr:cNvSpPr>
      </xdr:nvSpPr>
      <xdr:spPr>
        <a:xfrm>
          <a:off x="0" y="160020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99</xdr:row>
      <xdr:rowOff>0</xdr:rowOff>
    </xdr:from>
    <xdr:to>
      <xdr:col>2</xdr:col>
      <xdr:colOff>0</xdr:colOff>
      <xdr:row>99</xdr:row>
      <xdr:rowOff>209550</xdr:rowOff>
    </xdr:to>
    <xdr:sp macro="[1]!ALL" textlink="">
      <xdr:nvSpPr>
        <xdr:cNvPr id="90" name="Rectangle 89">
          <a:extLst>
            <a:ext uri="{FF2B5EF4-FFF2-40B4-BE49-F238E27FC236}">
              <a16:creationId xmlns:a16="http://schemas.microsoft.com/office/drawing/2014/main" id="{0ED2F2D7-3070-414F-92E7-9A15904FA9AE}"/>
            </a:ext>
          </a:extLst>
        </xdr:cNvPr>
        <xdr:cNvSpPr>
          <a:spLocks noChangeAspect="1"/>
        </xdr:cNvSpPr>
      </xdr:nvSpPr>
      <xdr:spPr>
        <a:xfrm>
          <a:off x="0" y="162020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100</xdr:row>
      <xdr:rowOff>0</xdr:rowOff>
    </xdr:from>
    <xdr:to>
      <xdr:col>2</xdr:col>
      <xdr:colOff>0</xdr:colOff>
      <xdr:row>100</xdr:row>
      <xdr:rowOff>209550</xdr:rowOff>
    </xdr:to>
    <xdr:sp macro="[1]!ALL" textlink="">
      <xdr:nvSpPr>
        <xdr:cNvPr id="91" name="Rectangle 90">
          <a:extLst>
            <a:ext uri="{FF2B5EF4-FFF2-40B4-BE49-F238E27FC236}">
              <a16:creationId xmlns:a16="http://schemas.microsoft.com/office/drawing/2014/main" id="{AD64D791-7DAE-4E35-B5B5-81A715B80C87}"/>
            </a:ext>
          </a:extLst>
        </xdr:cNvPr>
        <xdr:cNvSpPr>
          <a:spLocks noChangeAspect="1"/>
        </xdr:cNvSpPr>
      </xdr:nvSpPr>
      <xdr:spPr>
        <a:xfrm>
          <a:off x="0" y="164020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101</xdr:row>
      <xdr:rowOff>0</xdr:rowOff>
    </xdr:from>
    <xdr:to>
      <xdr:col>2</xdr:col>
      <xdr:colOff>0</xdr:colOff>
      <xdr:row>101</xdr:row>
      <xdr:rowOff>209550</xdr:rowOff>
    </xdr:to>
    <xdr:sp macro="[1]!ALL" textlink="">
      <xdr:nvSpPr>
        <xdr:cNvPr id="92" name="Rectangle 91">
          <a:extLst>
            <a:ext uri="{FF2B5EF4-FFF2-40B4-BE49-F238E27FC236}">
              <a16:creationId xmlns:a16="http://schemas.microsoft.com/office/drawing/2014/main" id="{EAF80D3B-4C6E-4C8D-B236-59466E7FB619}"/>
            </a:ext>
          </a:extLst>
        </xdr:cNvPr>
        <xdr:cNvSpPr>
          <a:spLocks noChangeAspect="1"/>
        </xdr:cNvSpPr>
      </xdr:nvSpPr>
      <xdr:spPr>
        <a:xfrm>
          <a:off x="0" y="166020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102</xdr:row>
      <xdr:rowOff>0</xdr:rowOff>
    </xdr:from>
    <xdr:to>
      <xdr:col>2</xdr:col>
      <xdr:colOff>0</xdr:colOff>
      <xdr:row>102</xdr:row>
      <xdr:rowOff>209550</xdr:rowOff>
    </xdr:to>
    <xdr:sp macro="[1]!ALL" textlink="">
      <xdr:nvSpPr>
        <xdr:cNvPr id="93" name="Rectangle 92">
          <a:extLst>
            <a:ext uri="{FF2B5EF4-FFF2-40B4-BE49-F238E27FC236}">
              <a16:creationId xmlns:a16="http://schemas.microsoft.com/office/drawing/2014/main" id="{F1020141-865F-43B8-A36D-0EA1A5B053B4}"/>
            </a:ext>
          </a:extLst>
        </xdr:cNvPr>
        <xdr:cNvSpPr>
          <a:spLocks noChangeAspect="1"/>
        </xdr:cNvSpPr>
      </xdr:nvSpPr>
      <xdr:spPr>
        <a:xfrm>
          <a:off x="0" y="168021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103</xdr:row>
      <xdr:rowOff>0</xdr:rowOff>
    </xdr:from>
    <xdr:to>
      <xdr:col>2</xdr:col>
      <xdr:colOff>0</xdr:colOff>
      <xdr:row>103</xdr:row>
      <xdr:rowOff>209550</xdr:rowOff>
    </xdr:to>
    <xdr:sp macro="[1]!ALL" textlink="">
      <xdr:nvSpPr>
        <xdr:cNvPr id="94" name="Rectangle 93">
          <a:extLst>
            <a:ext uri="{FF2B5EF4-FFF2-40B4-BE49-F238E27FC236}">
              <a16:creationId xmlns:a16="http://schemas.microsoft.com/office/drawing/2014/main" id="{38F1CCB8-8BC8-4162-94AF-8D7DB55B0D0F}"/>
            </a:ext>
          </a:extLst>
        </xdr:cNvPr>
        <xdr:cNvSpPr>
          <a:spLocks noChangeAspect="1"/>
        </xdr:cNvSpPr>
      </xdr:nvSpPr>
      <xdr:spPr>
        <a:xfrm>
          <a:off x="0" y="170021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104</xdr:row>
      <xdr:rowOff>0</xdr:rowOff>
    </xdr:from>
    <xdr:to>
      <xdr:col>2</xdr:col>
      <xdr:colOff>0</xdr:colOff>
      <xdr:row>104</xdr:row>
      <xdr:rowOff>209550</xdr:rowOff>
    </xdr:to>
    <xdr:sp macro="[1]!ALL" textlink="">
      <xdr:nvSpPr>
        <xdr:cNvPr id="95" name="Rectangle 94">
          <a:extLst>
            <a:ext uri="{FF2B5EF4-FFF2-40B4-BE49-F238E27FC236}">
              <a16:creationId xmlns:a16="http://schemas.microsoft.com/office/drawing/2014/main" id="{1738E430-A6DD-49D9-B1A6-D692999BE56B}"/>
            </a:ext>
          </a:extLst>
        </xdr:cNvPr>
        <xdr:cNvSpPr>
          <a:spLocks noChangeAspect="1"/>
        </xdr:cNvSpPr>
      </xdr:nvSpPr>
      <xdr:spPr>
        <a:xfrm>
          <a:off x="0" y="172021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105</xdr:row>
      <xdr:rowOff>0</xdr:rowOff>
    </xdr:from>
    <xdr:to>
      <xdr:col>2</xdr:col>
      <xdr:colOff>0</xdr:colOff>
      <xdr:row>105</xdr:row>
      <xdr:rowOff>209550</xdr:rowOff>
    </xdr:to>
    <xdr:sp macro="[1]!ALL" textlink="">
      <xdr:nvSpPr>
        <xdr:cNvPr id="96" name="Rectangle 95">
          <a:extLst>
            <a:ext uri="{FF2B5EF4-FFF2-40B4-BE49-F238E27FC236}">
              <a16:creationId xmlns:a16="http://schemas.microsoft.com/office/drawing/2014/main" id="{AFAAA546-2998-487E-AA44-74CCB3413630}"/>
            </a:ext>
          </a:extLst>
        </xdr:cNvPr>
        <xdr:cNvSpPr>
          <a:spLocks noChangeAspect="1"/>
        </xdr:cNvSpPr>
      </xdr:nvSpPr>
      <xdr:spPr>
        <a:xfrm>
          <a:off x="0" y="174021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106</xdr:row>
      <xdr:rowOff>0</xdr:rowOff>
    </xdr:from>
    <xdr:to>
      <xdr:col>2</xdr:col>
      <xdr:colOff>0</xdr:colOff>
      <xdr:row>106</xdr:row>
      <xdr:rowOff>209550</xdr:rowOff>
    </xdr:to>
    <xdr:sp macro="[1]!ALL" textlink="">
      <xdr:nvSpPr>
        <xdr:cNvPr id="97" name="Rectangle 96">
          <a:extLst>
            <a:ext uri="{FF2B5EF4-FFF2-40B4-BE49-F238E27FC236}">
              <a16:creationId xmlns:a16="http://schemas.microsoft.com/office/drawing/2014/main" id="{9CC49EA2-1404-4CBA-BB27-2879610CCC99}"/>
            </a:ext>
          </a:extLst>
        </xdr:cNvPr>
        <xdr:cNvSpPr>
          <a:spLocks noChangeAspect="1"/>
        </xdr:cNvSpPr>
      </xdr:nvSpPr>
      <xdr:spPr>
        <a:xfrm>
          <a:off x="0" y="176022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107</xdr:row>
      <xdr:rowOff>0</xdr:rowOff>
    </xdr:from>
    <xdr:to>
      <xdr:col>2</xdr:col>
      <xdr:colOff>0</xdr:colOff>
      <xdr:row>107</xdr:row>
      <xdr:rowOff>209550</xdr:rowOff>
    </xdr:to>
    <xdr:sp macro="[1]!ALL" textlink="">
      <xdr:nvSpPr>
        <xdr:cNvPr id="98" name="Rectangle 97">
          <a:extLst>
            <a:ext uri="{FF2B5EF4-FFF2-40B4-BE49-F238E27FC236}">
              <a16:creationId xmlns:a16="http://schemas.microsoft.com/office/drawing/2014/main" id="{80B047BA-30ED-4835-B93C-725B15533D89}"/>
            </a:ext>
          </a:extLst>
        </xdr:cNvPr>
        <xdr:cNvSpPr>
          <a:spLocks noChangeAspect="1"/>
        </xdr:cNvSpPr>
      </xdr:nvSpPr>
      <xdr:spPr>
        <a:xfrm>
          <a:off x="0" y="178022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108</xdr:row>
      <xdr:rowOff>0</xdr:rowOff>
    </xdr:from>
    <xdr:to>
      <xdr:col>2</xdr:col>
      <xdr:colOff>0</xdr:colOff>
      <xdr:row>108</xdr:row>
      <xdr:rowOff>209550</xdr:rowOff>
    </xdr:to>
    <xdr:sp macro="[1]!ALL" textlink="">
      <xdr:nvSpPr>
        <xdr:cNvPr id="99" name="Rectangle 98">
          <a:extLst>
            <a:ext uri="{FF2B5EF4-FFF2-40B4-BE49-F238E27FC236}">
              <a16:creationId xmlns:a16="http://schemas.microsoft.com/office/drawing/2014/main" id="{9233799C-18AF-4DB6-BED7-C52D1B0B8852}"/>
            </a:ext>
          </a:extLst>
        </xdr:cNvPr>
        <xdr:cNvSpPr>
          <a:spLocks noChangeAspect="1"/>
        </xdr:cNvSpPr>
      </xdr:nvSpPr>
      <xdr:spPr>
        <a:xfrm>
          <a:off x="0" y="180022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109</xdr:row>
      <xdr:rowOff>0</xdr:rowOff>
    </xdr:from>
    <xdr:to>
      <xdr:col>2</xdr:col>
      <xdr:colOff>0</xdr:colOff>
      <xdr:row>109</xdr:row>
      <xdr:rowOff>209550</xdr:rowOff>
    </xdr:to>
    <xdr:sp macro="[1]!ALL" textlink="">
      <xdr:nvSpPr>
        <xdr:cNvPr id="100" name="Rectangle 99">
          <a:extLst>
            <a:ext uri="{FF2B5EF4-FFF2-40B4-BE49-F238E27FC236}">
              <a16:creationId xmlns:a16="http://schemas.microsoft.com/office/drawing/2014/main" id="{ACD33065-CBE7-43B0-B662-AF25B3D09422}"/>
            </a:ext>
          </a:extLst>
        </xdr:cNvPr>
        <xdr:cNvSpPr>
          <a:spLocks noChangeAspect="1"/>
        </xdr:cNvSpPr>
      </xdr:nvSpPr>
      <xdr:spPr>
        <a:xfrm>
          <a:off x="0" y="182022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110</xdr:row>
      <xdr:rowOff>0</xdr:rowOff>
    </xdr:from>
    <xdr:to>
      <xdr:col>2</xdr:col>
      <xdr:colOff>0</xdr:colOff>
      <xdr:row>110</xdr:row>
      <xdr:rowOff>209550</xdr:rowOff>
    </xdr:to>
    <xdr:sp macro="[1]!ALL" textlink="">
      <xdr:nvSpPr>
        <xdr:cNvPr id="101" name="Rectangle 100">
          <a:extLst>
            <a:ext uri="{FF2B5EF4-FFF2-40B4-BE49-F238E27FC236}">
              <a16:creationId xmlns:a16="http://schemas.microsoft.com/office/drawing/2014/main" id="{B647A119-990A-42D0-860C-5099EAB0A723}"/>
            </a:ext>
          </a:extLst>
        </xdr:cNvPr>
        <xdr:cNvSpPr>
          <a:spLocks noChangeAspect="1"/>
        </xdr:cNvSpPr>
      </xdr:nvSpPr>
      <xdr:spPr>
        <a:xfrm>
          <a:off x="0" y="184023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111</xdr:row>
      <xdr:rowOff>0</xdr:rowOff>
    </xdr:from>
    <xdr:to>
      <xdr:col>2</xdr:col>
      <xdr:colOff>0</xdr:colOff>
      <xdr:row>111</xdr:row>
      <xdr:rowOff>209550</xdr:rowOff>
    </xdr:to>
    <xdr:sp macro="[1]!ALL" textlink="">
      <xdr:nvSpPr>
        <xdr:cNvPr id="102" name="Rectangle 101">
          <a:extLst>
            <a:ext uri="{FF2B5EF4-FFF2-40B4-BE49-F238E27FC236}">
              <a16:creationId xmlns:a16="http://schemas.microsoft.com/office/drawing/2014/main" id="{78761A04-107B-418F-B531-8251E811A731}"/>
            </a:ext>
          </a:extLst>
        </xdr:cNvPr>
        <xdr:cNvSpPr>
          <a:spLocks noChangeAspect="1"/>
        </xdr:cNvSpPr>
      </xdr:nvSpPr>
      <xdr:spPr>
        <a:xfrm>
          <a:off x="0" y="186023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112</xdr:row>
      <xdr:rowOff>0</xdr:rowOff>
    </xdr:from>
    <xdr:to>
      <xdr:col>2</xdr:col>
      <xdr:colOff>0</xdr:colOff>
      <xdr:row>112</xdr:row>
      <xdr:rowOff>209550</xdr:rowOff>
    </xdr:to>
    <xdr:sp macro="[1]!ALL" textlink="">
      <xdr:nvSpPr>
        <xdr:cNvPr id="103" name="Rectangle 102">
          <a:extLst>
            <a:ext uri="{FF2B5EF4-FFF2-40B4-BE49-F238E27FC236}">
              <a16:creationId xmlns:a16="http://schemas.microsoft.com/office/drawing/2014/main" id="{FC706775-DDAF-45CA-A6B8-D3C2B5C127A3}"/>
            </a:ext>
          </a:extLst>
        </xdr:cNvPr>
        <xdr:cNvSpPr>
          <a:spLocks noChangeAspect="1"/>
        </xdr:cNvSpPr>
      </xdr:nvSpPr>
      <xdr:spPr>
        <a:xfrm>
          <a:off x="0" y="188023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113</xdr:row>
      <xdr:rowOff>0</xdr:rowOff>
    </xdr:from>
    <xdr:to>
      <xdr:col>2</xdr:col>
      <xdr:colOff>0</xdr:colOff>
      <xdr:row>113</xdr:row>
      <xdr:rowOff>209550</xdr:rowOff>
    </xdr:to>
    <xdr:sp macro="[1]!ALL" textlink="">
      <xdr:nvSpPr>
        <xdr:cNvPr id="104" name="Rectangle 103">
          <a:extLst>
            <a:ext uri="{FF2B5EF4-FFF2-40B4-BE49-F238E27FC236}">
              <a16:creationId xmlns:a16="http://schemas.microsoft.com/office/drawing/2014/main" id="{6010168F-E279-48DC-A294-8572E2241EF9}"/>
            </a:ext>
          </a:extLst>
        </xdr:cNvPr>
        <xdr:cNvSpPr>
          <a:spLocks noChangeAspect="1"/>
        </xdr:cNvSpPr>
      </xdr:nvSpPr>
      <xdr:spPr>
        <a:xfrm>
          <a:off x="0" y="190023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114</xdr:row>
      <xdr:rowOff>0</xdr:rowOff>
    </xdr:from>
    <xdr:to>
      <xdr:col>2</xdr:col>
      <xdr:colOff>0</xdr:colOff>
      <xdr:row>114</xdr:row>
      <xdr:rowOff>209550</xdr:rowOff>
    </xdr:to>
    <xdr:sp macro="[1]!ALL" textlink="">
      <xdr:nvSpPr>
        <xdr:cNvPr id="105" name="Rectangle 104">
          <a:extLst>
            <a:ext uri="{FF2B5EF4-FFF2-40B4-BE49-F238E27FC236}">
              <a16:creationId xmlns:a16="http://schemas.microsoft.com/office/drawing/2014/main" id="{B965C4C1-0B5D-4269-9ECA-3B9D7B841C9D}"/>
            </a:ext>
          </a:extLst>
        </xdr:cNvPr>
        <xdr:cNvSpPr>
          <a:spLocks noChangeAspect="1"/>
        </xdr:cNvSpPr>
      </xdr:nvSpPr>
      <xdr:spPr>
        <a:xfrm>
          <a:off x="0" y="192024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115</xdr:row>
      <xdr:rowOff>0</xdr:rowOff>
    </xdr:from>
    <xdr:to>
      <xdr:col>2</xdr:col>
      <xdr:colOff>0</xdr:colOff>
      <xdr:row>115</xdr:row>
      <xdr:rowOff>209550</xdr:rowOff>
    </xdr:to>
    <xdr:sp macro="[1]!ALL" textlink="">
      <xdr:nvSpPr>
        <xdr:cNvPr id="106" name="Rectangle 105">
          <a:extLst>
            <a:ext uri="{FF2B5EF4-FFF2-40B4-BE49-F238E27FC236}">
              <a16:creationId xmlns:a16="http://schemas.microsoft.com/office/drawing/2014/main" id="{9AEA6DB5-B2A5-4C73-AF87-6DCBA455648E}"/>
            </a:ext>
          </a:extLst>
        </xdr:cNvPr>
        <xdr:cNvSpPr>
          <a:spLocks noChangeAspect="1"/>
        </xdr:cNvSpPr>
      </xdr:nvSpPr>
      <xdr:spPr>
        <a:xfrm>
          <a:off x="0" y="194024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116</xdr:row>
      <xdr:rowOff>0</xdr:rowOff>
    </xdr:from>
    <xdr:to>
      <xdr:col>2</xdr:col>
      <xdr:colOff>0</xdr:colOff>
      <xdr:row>116</xdr:row>
      <xdr:rowOff>209550</xdr:rowOff>
    </xdr:to>
    <xdr:sp macro="[1]!ALL" textlink="">
      <xdr:nvSpPr>
        <xdr:cNvPr id="107" name="Rectangle 106">
          <a:extLst>
            <a:ext uri="{FF2B5EF4-FFF2-40B4-BE49-F238E27FC236}">
              <a16:creationId xmlns:a16="http://schemas.microsoft.com/office/drawing/2014/main" id="{CD4E42F1-F10A-4C12-865D-12ED8A96BE42}"/>
            </a:ext>
          </a:extLst>
        </xdr:cNvPr>
        <xdr:cNvSpPr>
          <a:spLocks noChangeAspect="1"/>
        </xdr:cNvSpPr>
      </xdr:nvSpPr>
      <xdr:spPr>
        <a:xfrm>
          <a:off x="0" y="196024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117</xdr:row>
      <xdr:rowOff>0</xdr:rowOff>
    </xdr:from>
    <xdr:to>
      <xdr:col>2</xdr:col>
      <xdr:colOff>0</xdr:colOff>
      <xdr:row>117</xdr:row>
      <xdr:rowOff>209550</xdr:rowOff>
    </xdr:to>
    <xdr:sp macro="[1]!ALL" textlink="">
      <xdr:nvSpPr>
        <xdr:cNvPr id="108" name="Rectangle 107">
          <a:extLst>
            <a:ext uri="{FF2B5EF4-FFF2-40B4-BE49-F238E27FC236}">
              <a16:creationId xmlns:a16="http://schemas.microsoft.com/office/drawing/2014/main" id="{A362468F-D6C6-4D69-BF1C-54BAD53BE858}"/>
            </a:ext>
          </a:extLst>
        </xdr:cNvPr>
        <xdr:cNvSpPr>
          <a:spLocks noChangeAspect="1"/>
        </xdr:cNvSpPr>
      </xdr:nvSpPr>
      <xdr:spPr>
        <a:xfrm>
          <a:off x="0" y="198024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118</xdr:row>
      <xdr:rowOff>0</xdr:rowOff>
    </xdr:from>
    <xdr:to>
      <xdr:col>2</xdr:col>
      <xdr:colOff>0</xdr:colOff>
      <xdr:row>118</xdr:row>
      <xdr:rowOff>209550</xdr:rowOff>
    </xdr:to>
    <xdr:sp macro="[1]!ALL" textlink="">
      <xdr:nvSpPr>
        <xdr:cNvPr id="109" name="Rectangle 108">
          <a:extLst>
            <a:ext uri="{FF2B5EF4-FFF2-40B4-BE49-F238E27FC236}">
              <a16:creationId xmlns:a16="http://schemas.microsoft.com/office/drawing/2014/main" id="{E15074BA-18D8-4580-8B22-59138C449498}"/>
            </a:ext>
          </a:extLst>
        </xdr:cNvPr>
        <xdr:cNvSpPr>
          <a:spLocks noChangeAspect="1"/>
        </xdr:cNvSpPr>
      </xdr:nvSpPr>
      <xdr:spPr>
        <a:xfrm>
          <a:off x="0" y="200025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119</xdr:row>
      <xdr:rowOff>0</xdr:rowOff>
    </xdr:from>
    <xdr:to>
      <xdr:col>2</xdr:col>
      <xdr:colOff>0</xdr:colOff>
      <xdr:row>119</xdr:row>
      <xdr:rowOff>209550</xdr:rowOff>
    </xdr:to>
    <xdr:sp macro="[1]!ALL" textlink="">
      <xdr:nvSpPr>
        <xdr:cNvPr id="110" name="Rectangle 109">
          <a:extLst>
            <a:ext uri="{FF2B5EF4-FFF2-40B4-BE49-F238E27FC236}">
              <a16:creationId xmlns:a16="http://schemas.microsoft.com/office/drawing/2014/main" id="{8A867D03-19A9-47F8-A44D-42CDD56C3B4E}"/>
            </a:ext>
          </a:extLst>
        </xdr:cNvPr>
        <xdr:cNvSpPr>
          <a:spLocks noChangeAspect="1"/>
        </xdr:cNvSpPr>
      </xdr:nvSpPr>
      <xdr:spPr>
        <a:xfrm>
          <a:off x="0" y="202025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120</xdr:row>
      <xdr:rowOff>0</xdr:rowOff>
    </xdr:from>
    <xdr:to>
      <xdr:col>2</xdr:col>
      <xdr:colOff>0</xdr:colOff>
      <xdr:row>120</xdr:row>
      <xdr:rowOff>209550</xdr:rowOff>
    </xdr:to>
    <xdr:sp macro="[1]!ALL" textlink="">
      <xdr:nvSpPr>
        <xdr:cNvPr id="111" name="Rectangle 110">
          <a:extLst>
            <a:ext uri="{FF2B5EF4-FFF2-40B4-BE49-F238E27FC236}">
              <a16:creationId xmlns:a16="http://schemas.microsoft.com/office/drawing/2014/main" id="{E981321C-2AE4-40F8-B111-B07590993966}"/>
            </a:ext>
          </a:extLst>
        </xdr:cNvPr>
        <xdr:cNvSpPr>
          <a:spLocks noChangeAspect="1"/>
        </xdr:cNvSpPr>
      </xdr:nvSpPr>
      <xdr:spPr>
        <a:xfrm>
          <a:off x="0" y="204025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121</xdr:row>
      <xdr:rowOff>0</xdr:rowOff>
    </xdr:from>
    <xdr:to>
      <xdr:col>2</xdr:col>
      <xdr:colOff>0</xdr:colOff>
      <xdr:row>121</xdr:row>
      <xdr:rowOff>209550</xdr:rowOff>
    </xdr:to>
    <xdr:sp macro="[1]!ALL" textlink="">
      <xdr:nvSpPr>
        <xdr:cNvPr id="112" name="Rectangle 111">
          <a:extLst>
            <a:ext uri="{FF2B5EF4-FFF2-40B4-BE49-F238E27FC236}">
              <a16:creationId xmlns:a16="http://schemas.microsoft.com/office/drawing/2014/main" id="{14035619-3653-44AE-8A56-ABF1CA1C5F34}"/>
            </a:ext>
          </a:extLst>
        </xdr:cNvPr>
        <xdr:cNvSpPr>
          <a:spLocks noChangeAspect="1"/>
        </xdr:cNvSpPr>
      </xdr:nvSpPr>
      <xdr:spPr>
        <a:xfrm>
          <a:off x="0" y="206025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122</xdr:row>
      <xdr:rowOff>0</xdr:rowOff>
    </xdr:from>
    <xdr:to>
      <xdr:col>2</xdr:col>
      <xdr:colOff>0</xdr:colOff>
      <xdr:row>122</xdr:row>
      <xdr:rowOff>209550</xdr:rowOff>
    </xdr:to>
    <xdr:sp macro="[1]!ALL" textlink="">
      <xdr:nvSpPr>
        <xdr:cNvPr id="113" name="Rectangle 112">
          <a:extLst>
            <a:ext uri="{FF2B5EF4-FFF2-40B4-BE49-F238E27FC236}">
              <a16:creationId xmlns:a16="http://schemas.microsoft.com/office/drawing/2014/main" id="{1A443DC2-E0DF-4B5B-BF21-C4A376F5E869}"/>
            </a:ext>
          </a:extLst>
        </xdr:cNvPr>
        <xdr:cNvSpPr>
          <a:spLocks noChangeAspect="1"/>
        </xdr:cNvSpPr>
      </xdr:nvSpPr>
      <xdr:spPr>
        <a:xfrm>
          <a:off x="0" y="208026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123</xdr:row>
      <xdr:rowOff>0</xdr:rowOff>
    </xdr:from>
    <xdr:to>
      <xdr:col>2</xdr:col>
      <xdr:colOff>0</xdr:colOff>
      <xdr:row>123</xdr:row>
      <xdr:rowOff>209550</xdr:rowOff>
    </xdr:to>
    <xdr:sp macro="[1]!ALL" textlink="">
      <xdr:nvSpPr>
        <xdr:cNvPr id="114" name="Rectangle 113">
          <a:extLst>
            <a:ext uri="{FF2B5EF4-FFF2-40B4-BE49-F238E27FC236}">
              <a16:creationId xmlns:a16="http://schemas.microsoft.com/office/drawing/2014/main" id="{0EC8E1F7-0EC4-454D-B78E-EB7DA389B477}"/>
            </a:ext>
          </a:extLst>
        </xdr:cNvPr>
        <xdr:cNvSpPr>
          <a:spLocks noChangeAspect="1"/>
        </xdr:cNvSpPr>
      </xdr:nvSpPr>
      <xdr:spPr>
        <a:xfrm>
          <a:off x="0" y="210026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124</xdr:row>
      <xdr:rowOff>0</xdr:rowOff>
    </xdr:from>
    <xdr:to>
      <xdr:col>2</xdr:col>
      <xdr:colOff>0</xdr:colOff>
      <xdr:row>124</xdr:row>
      <xdr:rowOff>209550</xdr:rowOff>
    </xdr:to>
    <xdr:sp macro="[1]!ALL" textlink="">
      <xdr:nvSpPr>
        <xdr:cNvPr id="115" name="Rectangle 114">
          <a:extLst>
            <a:ext uri="{FF2B5EF4-FFF2-40B4-BE49-F238E27FC236}">
              <a16:creationId xmlns:a16="http://schemas.microsoft.com/office/drawing/2014/main" id="{2CBA3014-5304-4161-9218-A0552EAE8899}"/>
            </a:ext>
          </a:extLst>
        </xdr:cNvPr>
        <xdr:cNvSpPr>
          <a:spLocks noChangeAspect="1"/>
        </xdr:cNvSpPr>
      </xdr:nvSpPr>
      <xdr:spPr>
        <a:xfrm>
          <a:off x="0" y="212026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125</xdr:row>
      <xdr:rowOff>0</xdr:rowOff>
    </xdr:from>
    <xdr:to>
      <xdr:col>2</xdr:col>
      <xdr:colOff>0</xdr:colOff>
      <xdr:row>125</xdr:row>
      <xdr:rowOff>209550</xdr:rowOff>
    </xdr:to>
    <xdr:sp macro="[1]!ALL" textlink="">
      <xdr:nvSpPr>
        <xdr:cNvPr id="116" name="Rectangle 115">
          <a:extLst>
            <a:ext uri="{FF2B5EF4-FFF2-40B4-BE49-F238E27FC236}">
              <a16:creationId xmlns:a16="http://schemas.microsoft.com/office/drawing/2014/main" id="{1B0EC4F2-9FE2-4E2A-A066-CE539BBCAB7E}"/>
            </a:ext>
          </a:extLst>
        </xdr:cNvPr>
        <xdr:cNvSpPr>
          <a:spLocks noChangeAspect="1"/>
        </xdr:cNvSpPr>
      </xdr:nvSpPr>
      <xdr:spPr>
        <a:xfrm>
          <a:off x="0" y="214026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126</xdr:row>
      <xdr:rowOff>0</xdr:rowOff>
    </xdr:from>
    <xdr:to>
      <xdr:col>2</xdr:col>
      <xdr:colOff>0</xdr:colOff>
      <xdr:row>126</xdr:row>
      <xdr:rowOff>209550</xdr:rowOff>
    </xdr:to>
    <xdr:sp macro="[1]!ALL" textlink="">
      <xdr:nvSpPr>
        <xdr:cNvPr id="117" name="Rectangle 116">
          <a:extLst>
            <a:ext uri="{FF2B5EF4-FFF2-40B4-BE49-F238E27FC236}">
              <a16:creationId xmlns:a16="http://schemas.microsoft.com/office/drawing/2014/main" id="{AEEF7270-CAF8-409D-97F9-808402596164}"/>
            </a:ext>
          </a:extLst>
        </xdr:cNvPr>
        <xdr:cNvSpPr>
          <a:spLocks noChangeAspect="1"/>
        </xdr:cNvSpPr>
      </xdr:nvSpPr>
      <xdr:spPr>
        <a:xfrm>
          <a:off x="0" y="216027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127</xdr:row>
      <xdr:rowOff>0</xdr:rowOff>
    </xdr:from>
    <xdr:to>
      <xdr:col>2</xdr:col>
      <xdr:colOff>0</xdr:colOff>
      <xdr:row>127</xdr:row>
      <xdr:rowOff>209550</xdr:rowOff>
    </xdr:to>
    <xdr:sp macro="[1]!ALL" textlink="">
      <xdr:nvSpPr>
        <xdr:cNvPr id="118" name="Rectangle 117">
          <a:extLst>
            <a:ext uri="{FF2B5EF4-FFF2-40B4-BE49-F238E27FC236}">
              <a16:creationId xmlns:a16="http://schemas.microsoft.com/office/drawing/2014/main" id="{89495978-9FCE-460E-85AA-6FF86C781DE3}"/>
            </a:ext>
          </a:extLst>
        </xdr:cNvPr>
        <xdr:cNvSpPr>
          <a:spLocks noChangeAspect="1"/>
        </xdr:cNvSpPr>
      </xdr:nvSpPr>
      <xdr:spPr>
        <a:xfrm>
          <a:off x="0" y="218027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128</xdr:row>
      <xdr:rowOff>0</xdr:rowOff>
    </xdr:from>
    <xdr:to>
      <xdr:col>2</xdr:col>
      <xdr:colOff>0</xdr:colOff>
      <xdr:row>128</xdr:row>
      <xdr:rowOff>209550</xdr:rowOff>
    </xdr:to>
    <xdr:sp macro="[1]!ALL" textlink="">
      <xdr:nvSpPr>
        <xdr:cNvPr id="119" name="Rectangle 118">
          <a:extLst>
            <a:ext uri="{FF2B5EF4-FFF2-40B4-BE49-F238E27FC236}">
              <a16:creationId xmlns:a16="http://schemas.microsoft.com/office/drawing/2014/main" id="{B770F02E-1FA4-431A-A409-CD6F22DD4D0C}"/>
            </a:ext>
          </a:extLst>
        </xdr:cNvPr>
        <xdr:cNvSpPr>
          <a:spLocks noChangeAspect="1"/>
        </xdr:cNvSpPr>
      </xdr:nvSpPr>
      <xdr:spPr>
        <a:xfrm>
          <a:off x="0" y="2200275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129</xdr:row>
      <xdr:rowOff>0</xdr:rowOff>
    </xdr:from>
    <xdr:to>
      <xdr:col>2</xdr:col>
      <xdr:colOff>0</xdr:colOff>
      <xdr:row>129</xdr:row>
      <xdr:rowOff>209550</xdr:rowOff>
    </xdr:to>
    <xdr:sp macro="[1]!ALL" textlink="">
      <xdr:nvSpPr>
        <xdr:cNvPr id="120" name="Rectangle 119">
          <a:extLst>
            <a:ext uri="{FF2B5EF4-FFF2-40B4-BE49-F238E27FC236}">
              <a16:creationId xmlns:a16="http://schemas.microsoft.com/office/drawing/2014/main" id="{ED84840E-C4CC-4130-A7FF-C8C12276ED00}"/>
            </a:ext>
          </a:extLst>
        </xdr:cNvPr>
        <xdr:cNvSpPr>
          <a:spLocks noChangeAspect="1"/>
        </xdr:cNvSpPr>
      </xdr:nvSpPr>
      <xdr:spPr>
        <a:xfrm>
          <a:off x="0" y="2220277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130</xdr:row>
      <xdr:rowOff>0</xdr:rowOff>
    </xdr:from>
    <xdr:to>
      <xdr:col>2</xdr:col>
      <xdr:colOff>0</xdr:colOff>
      <xdr:row>130</xdr:row>
      <xdr:rowOff>209550</xdr:rowOff>
    </xdr:to>
    <xdr:sp macro="[1]!ALL" textlink="">
      <xdr:nvSpPr>
        <xdr:cNvPr id="121" name="Rectangle 120">
          <a:extLst>
            <a:ext uri="{FF2B5EF4-FFF2-40B4-BE49-F238E27FC236}">
              <a16:creationId xmlns:a16="http://schemas.microsoft.com/office/drawing/2014/main" id="{3842C953-6622-4E57-A546-40C722E7CBB3}"/>
            </a:ext>
          </a:extLst>
        </xdr:cNvPr>
        <xdr:cNvSpPr>
          <a:spLocks noChangeAspect="1"/>
        </xdr:cNvSpPr>
      </xdr:nvSpPr>
      <xdr:spPr>
        <a:xfrm>
          <a:off x="0" y="22402800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131</xdr:row>
      <xdr:rowOff>0</xdr:rowOff>
    </xdr:from>
    <xdr:to>
      <xdr:col>2</xdr:col>
      <xdr:colOff>0</xdr:colOff>
      <xdr:row>131</xdr:row>
      <xdr:rowOff>209550</xdr:rowOff>
    </xdr:to>
    <xdr:sp macro="[1]!ALL" textlink="">
      <xdr:nvSpPr>
        <xdr:cNvPr id="122" name="Rectangle 121">
          <a:extLst>
            <a:ext uri="{FF2B5EF4-FFF2-40B4-BE49-F238E27FC236}">
              <a16:creationId xmlns:a16="http://schemas.microsoft.com/office/drawing/2014/main" id="{54EC5BB5-22F3-40DD-B8D8-1F7B8E30E566}"/>
            </a:ext>
          </a:extLst>
        </xdr:cNvPr>
        <xdr:cNvSpPr>
          <a:spLocks noChangeAspect="1"/>
        </xdr:cNvSpPr>
      </xdr:nvSpPr>
      <xdr:spPr>
        <a:xfrm>
          <a:off x="0" y="22602825"/>
          <a:ext cx="1838325" cy="200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ue/Dropbox%20(Gobilab)/PRODUCTION%20CLIENTS%202020/Suivi%20de%20stock/Suivi%20de%20stock/Etat%20de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Vente"/>
      <sheetName val="BDD Réception"/>
      <sheetName val="BDD Inventaire"/>
      <sheetName val="Feuil7"/>
      <sheetName val="Calcul Vente"/>
      <sheetName val="Calcul Réception"/>
      <sheetName val="Info"/>
      <sheetName val="Suivi de stock"/>
      <sheetName val="Suivi sans réception"/>
    </sheetNames>
    <definedNames>
      <definedName name="ALL"/>
      <definedName name="ALL_DELIVERIES"/>
      <definedName name="BAGUES"/>
      <definedName name="CONSOMMABLES"/>
      <definedName name="COUVERTS"/>
      <definedName name="GOBI_ORIGINAL"/>
      <definedName name="GOBI_STREET_VERRE"/>
      <definedName name="GOBICARTES"/>
      <definedName name="informations"/>
      <definedName name="launch"/>
      <definedName name="PLV"/>
      <definedName name="SERVICE"/>
      <definedName name="TAGS_GOBI_NUANCIER"/>
      <definedName name="TAGS_SPECIAUX"/>
    </definedNames>
    <sheetDataSet>
      <sheetData sheetId="0"/>
      <sheetData sheetId="1"/>
      <sheetData sheetId="2">
        <row r="2">
          <cell r="B2" t="str">
            <v>All</v>
          </cell>
        </row>
        <row r="3">
          <cell r="B3" t="str">
            <v>All</v>
          </cell>
          <cell r="C3" t="str">
            <v>Cartes Postales</v>
          </cell>
        </row>
        <row r="4">
          <cell r="B4" t="str">
            <v>All</v>
          </cell>
          <cell r="C4" t="str">
            <v>Design Etui</v>
          </cell>
        </row>
        <row r="5">
          <cell r="B5" t="str">
            <v>All</v>
          </cell>
          <cell r="C5" t="str">
            <v>Down payment</v>
          </cell>
        </row>
        <row r="6">
          <cell r="B6" t="str">
            <v>All</v>
          </cell>
          <cell r="C6" t="str">
            <v>Frais personnalisés</v>
          </cell>
        </row>
        <row r="7">
          <cell r="B7" t="str">
            <v>All</v>
          </cell>
          <cell r="C7" t="str">
            <v>Mise à Disposition</v>
          </cell>
        </row>
        <row r="8">
          <cell r="B8" t="str">
            <v>All</v>
          </cell>
          <cell r="C8" t="str">
            <v>Production Etu</v>
          </cell>
        </row>
        <row r="9">
          <cell r="B9" t="str">
            <v>All</v>
          </cell>
          <cell r="C9" t="str">
            <v>TAG EM</v>
          </cell>
        </row>
        <row r="10">
          <cell r="B10" t="str">
            <v>All / Deliveries</v>
          </cell>
          <cell r="C10" t="str">
            <v>Frais de livraison gratuit</v>
          </cell>
        </row>
        <row r="11">
          <cell r="B11" t="str">
            <v>Bagues</v>
          </cell>
          <cell r="C11" t="str">
            <v>Bague</v>
          </cell>
        </row>
        <row r="12">
          <cell r="B12" t="str">
            <v>Bagues</v>
          </cell>
          <cell r="C12" t="str">
            <v>Bague laboratoire sciences et nature</v>
          </cell>
        </row>
        <row r="13">
          <cell r="B13" t="str">
            <v>Consommables</v>
          </cell>
          <cell r="C13" t="str">
            <v>Carton 40x30x30</v>
          </cell>
        </row>
        <row r="14">
          <cell r="B14" t="str">
            <v>Consommables</v>
          </cell>
          <cell r="C14" t="str">
            <v>Carton 60x40x20</v>
          </cell>
        </row>
        <row r="15">
          <cell r="B15" t="str">
            <v>Consommables</v>
          </cell>
          <cell r="C15" t="str">
            <v>Carton 60x40x40</v>
          </cell>
        </row>
        <row r="16">
          <cell r="B16" t="str">
            <v>Consommables</v>
          </cell>
          <cell r="C16" t="str">
            <v>Carton RPT 13</v>
          </cell>
        </row>
        <row r="17">
          <cell r="B17" t="str">
            <v>Consommables</v>
          </cell>
          <cell r="C17" t="str">
            <v>Carton RPT 15</v>
          </cell>
        </row>
        <row r="18">
          <cell r="B18" t="str">
            <v>Consommables</v>
          </cell>
          <cell r="C18" t="str">
            <v>Carton RPT 20</v>
          </cell>
        </row>
        <row r="19">
          <cell r="B19" t="str">
            <v>Consommables</v>
          </cell>
          <cell r="C19" t="str">
            <v>Carton RPT 21</v>
          </cell>
        </row>
        <row r="20">
          <cell r="B20" t="str">
            <v>Consommables</v>
          </cell>
          <cell r="C20" t="str">
            <v>Goupillon</v>
          </cell>
        </row>
        <row r="21">
          <cell r="B21" t="str">
            <v>Consommables</v>
          </cell>
          <cell r="C21" t="str">
            <v>Intercalaire 59x39</v>
          </cell>
        </row>
        <row r="22">
          <cell r="B22" t="str">
            <v>Consommables</v>
          </cell>
          <cell r="C22" t="str">
            <v>Kit d'entretien</v>
          </cell>
        </row>
        <row r="23">
          <cell r="B23" t="str">
            <v>Consommables</v>
          </cell>
          <cell r="C23" t="str">
            <v>Papier Kraft emballage</v>
          </cell>
        </row>
        <row r="24">
          <cell r="B24" t="str">
            <v>Consommables</v>
          </cell>
          <cell r="C24" t="str">
            <v>Pochette transparente</v>
          </cell>
        </row>
        <row r="25">
          <cell r="B25" t="str">
            <v>Consommables</v>
          </cell>
          <cell r="C25" t="str">
            <v>Pot à crayon</v>
          </cell>
        </row>
        <row r="26">
          <cell r="B26" t="str">
            <v>Consommables</v>
          </cell>
          <cell r="C26" t="str">
            <v>Produit Vaisselle</v>
          </cell>
        </row>
        <row r="27">
          <cell r="B27" t="str">
            <v>Consommables</v>
          </cell>
          <cell r="C27" t="str">
            <v>Présentoir</v>
          </cell>
        </row>
        <row r="28">
          <cell r="B28" t="str">
            <v>Consommables</v>
          </cell>
          <cell r="C28" t="str">
            <v>Sacs SOS neutres</v>
          </cell>
        </row>
        <row r="29">
          <cell r="B29" t="str">
            <v>Consommables</v>
          </cell>
          <cell r="C29" t="str">
            <v>Scotch Kraft</v>
          </cell>
        </row>
        <row r="30">
          <cell r="B30" t="str">
            <v>Consommables</v>
          </cell>
          <cell r="C30" t="str">
            <v>Scotch personnalisé</v>
          </cell>
        </row>
        <row r="31">
          <cell r="B31" t="str">
            <v>Consommables</v>
          </cell>
          <cell r="C31" t="str">
            <v>Starter Kit</v>
          </cell>
        </row>
        <row r="32">
          <cell r="B32" t="str">
            <v>Couverts</v>
          </cell>
          <cell r="C32" t="str">
            <v>Etui</v>
          </cell>
        </row>
        <row r="33">
          <cell r="B33" t="str">
            <v>Couverts</v>
          </cell>
          <cell r="C33" t="str">
            <v>Kit couverts (1Fourchette+1Couteau+1Cuiller)</v>
          </cell>
        </row>
        <row r="34">
          <cell r="B34" t="str">
            <v>Couverts</v>
          </cell>
          <cell r="C34" t="str">
            <v>Sérigraphie Etui</v>
          </cell>
        </row>
        <row r="35">
          <cell r="B35" t="str">
            <v>Gobi Original</v>
          </cell>
          <cell r="C35" t="str">
            <v>Bouchon Gobi O</v>
          </cell>
        </row>
        <row r="36">
          <cell r="B36" t="str">
            <v>Gobi Original</v>
          </cell>
          <cell r="C36" t="str">
            <v>Gobi O</v>
          </cell>
        </row>
        <row r="37">
          <cell r="B37" t="str">
            <v>Gobi Original</v>
          </cell>
          <cell r="C37" t="str">
            <v>Gobi O Imparfait</v>
          </cell>
        </row>
        <row r="38">
          <cell r="B38" t="str">
            <v>Gobi Original</v>
          </cell>
          <cell r="C38" t="str">
            <v>Gobi départ Rue Blondel</v>
          </cell>
        </row>
        <row r="39">
          <cell r="B39" t="str">
            <v>Gobi Original</v>
          </cell>
          <cell r="C39" t="str">
            <v>Mini Gobi O</v>
          </cell>
        </row>
        <row r="40">
          <cell r="B40" t="str">
            <v>Gobi Original</v>
          </cell>
          <cell r="C40" t="str">
            <v>Sérigraphie Gobi O</v>
          </cell>
        </row>
        <row r="41">
          <cell r="B41" t="str">
            <v>Gobi Street et Gobi Verre</v>
          </cell>
          <cell r="C41" t="str">
            <v>Bouchon Anthracite</v>
          </cell>
        </row>
        <row r="42">
          <cell r="B42" t="str">
            <v>Gobi Street et Gobi Verre</v>
          </cell>
          <cell r="C42" t="str">
            <v>Bouchon Bleu nuit</v>
          </cell>
        </row>
        <row r="43">
          <cell r="B43" t="str">
            <v>Gobi Street et Gobi Verre</v>
          </cell>
          <cell r="C43" t="str">
            <v>Bouchon Jaune Champagne</v>
          </cell>
        </row>
        <row r="44">
          <cell r="B44" t="str">
            <v>Gobi Street et Gobi Verre</v>
          </cell>
          <cell r="C44" t="str">
            <v>Bouchon Rose poudré</v>
          </cell>
        </row>
        <row r="45">
          <cell r="B45" t="str">
            <v>Gobi Street et Gobi Verre</v>
          </cell>
          <cell r="C45" t="str">
            <v>Bouchon Rouge brique</v>
          </cell>
        </row>
        <row r="46">
          <cell r="B46" t="str">
            <v>Gobi Street et Gobi Verre</v>
          </cell>
          <cell r="C46" t="str">
            <v>Bouchon Turquoise minéral</v>
          </cell>
        </row>
        <row r="47">
          <cell r="B47" t="str">
            <v>Gobi Street et Gobi Verre</v>
          </cell>
          <cell r="C47" t="str">
            <v>Gobi Street</v>
          </cell>
        </row>
        <row r="48">
          <cell r="B48" t="str">
            <v>Gobi Street et Gobi Verre</v>
          </cell>
          <cell r="C48" t="str">
            <v>Gobi Verre</v>
          </cell>
        </row>
        <row r="49">
          <cell r="B49" t="str">
            <v>Gobi Street et Gobi Verre</v>
          </cell>
          <cell r="C49" t="str">
            <v>Gobicarte ronde R/V</v>
          </cell>
        </row>
        <row r="50">
          <cell r="B50" t="str">
            <v>Gobi Street et Gobi Verre</v>
          </cell>
          <cell r="C50" t="str">
            <v>Pastille ronde en Tritan</v>
          </cell>
        </row>
        <row r="51">
          <cell r="B51" t="str">
            <v>Gobi Street et Gobi Verre</v>
          </cell>
          <cell r="C51" t="str">
            <v>Sleeve Anthracite clair</v>
          </cell>
        </row>
        <row r="52">
          <cell r="B52" t="str">
            <v>Gobi Street et Gobi Verre</v>
          </cell>
          <cell r="C52" t="str">
            <v>Sleeve Bleu nuit clair</v>
          </cell>
        </row>
        <row r="53">
          <cell r="B53" t="str">
            <v>Gobi Street et Gobi Verre</v>
          </cell>
          <cell r="C53" t="str">
            <v>Sleeve Jaune Champagne clair</v>
          </cell>
        </row>
        <row r="54">
          <cell r="B54" t="str">
            <v>Gobi Street et Gobi Verre</v>
          </cell>
          <cell r="C54" t="str">
            <v>Sleeve Rose poudré clair</v>
          </cell>
        </row>
        <row r="55">
          <cell r="B55" t="str">
            <v>Gobi Street et Gobi Verre</v>
          </cell>
          <cell r="C55" t="str">
            <v>Sleeve Rouge brique clair</v>
          </cell>
        </row>
        <row r="56">
          <cell r="B56" t="str">
            <v>Gobi Street et Gobi Verre</v>
          </cell>
          <cell r="C56" t="str">
            <v>Sleeve Turquoise minéral clair</v>
          </cell>
        </row>
        <row r="57">
          <cell r="B57" t="str">
            <v>Gobi Street et Gobi Verre</v>
          </cell>
          <cell r="C57" t="str">
            <v>Sérigraphie Gobi Street</v>
          </cell>
        </row>
        <row r="58">
          <cell r="B58" t="str">
            <v>Gobi Street et Gobi Verre</v>
          </cell>
          <cell r="C58" t="str">
            <v>Sérigraphie Gobi Verre</v>
          </cell>
        </row>
        <row r="59">
          <cell r="B59" t="str">
            <v>Gobicartes</v>
          </cell>
          <cell r="C59" t="str">
            <v>Cartes Inside woman</v>
          </cell>
        </row>
        <row r="60">
          <cell r="B60" t="str">
            <v>Gobicartes</v>
          </cell>
          <cell r="C60" t="str">
            <v>Cartes standard Flamant</v>
          </cell>
        </row>
        <row r="61">
          <cell r="B61" t="str">
            <v>Gobicartes</v>
          </cell>
          <cell r="C61" t="str">
            <v>Cartes standard breathe</v>
          </cell>
        </row>
        <row r="62">
          <cell r="B62" t="str">
            <v>Gobicartes</v>
          </cell>
          <cell r="C62" t="str">
            <v>Cartes standard palmiers</v>
          </cell>
        </row>
        <row r="63">
          <cell r="B63" t="str">
            <v>Gobicartes</v>
          </cell>
          <cell r="C63" t="str">
            <v>Cartes standard sunset</v>
          </cell>
        </row>
        <row r="64">
          <cell r="B64" t="str">
            <v>Gobicartes</v>
          </cell>
          <cell r="C64" t="str">
            <v>Gobicarte avec personnalisation individuelle</v>
          </cell>
        </row>
        <row r="65">
          <cell r="B65" t="str">
            <v>Gobicartes</v>
          </cell>
          <cell r="C65" t="str">
            <v>Gobicarte standard</v>
          </cell>
        </row>
        <row r="66">
          <cell r="B66" t="str">
            <v>Gobicartes</v>
          </cell>
          <cell r="C66" t="str">
            <v>Gobicartes Personnalisées</v>
          </cell>
        </row>
        <row r="67">
          <cell r="B67" t="str">
            <v>PLV</v>
          </cell>
          <cell r="C67" t="str">
            <v>Leaflet explicatif FR</v>
          </cell>
        </row>
        <row r="68">
          <cell r="B68" t="str">
            <v>PLV</v>
          </cell>
          <cell r="C68" t="str">
            <v>Leaflet explicatif GB</v>
          </cell>
        </row>
        <row r="69">
          <cell r="B69" t="str">
            <v>PLV</v>
          </cell>
          <cell r="C69" t="str">
            <v>Lettre Fondateurs</v>
          </cell>
        </row>
        <row r="70">
          <cell r="B70" t="str">
            <v>PLV</v>
          </cell>
          <cell r="C70" t="str">
            <v>Poster Fontaine A2</v>
          </cell>
        </row>
        <row r="71">
          <cell r="B71" t="str">
            <v>PLV</v>
          </cell>
          <cell r="C71" t="str">
            <v>Poster Fontaine A2 UK</v>
          </cell>
        </row>
        <row r="72">
          <cell r="B72" t="str">
            <v>PLV</v>
          </cell>
          <cell r="C72" t="str">
            <v>Thank you card</v>
          </cell>
        </row>
        <row r="73">
          <cell r="B73" t="str">
            <v>Service</v>
          </cell>
          <cell r="C73" t="str">
            <v>Frais de port</v>
          </cell>
        </row>
        <row r="74">
          <cell r="B74" t="str">
            <v>Service</v>
          </cell>
          <cell r="C74" t="str">
            <v>Frais techniques</v>
          </cell>
        </row>
        <row r="75">
          <cell r="B75" t="str">
            <v>Service</v>
          </cell>
          <cell r="C75" t="str">
            <v>Franco de port</v>
          </cell>
        </row>
        <row r="76">
          <cell r="B76" t="str">
            <v>Tags Gobi O Nuancier 2019</v>
          </cell>
          <cell r="C76" t="str">
            <v>Tag Black #35</v>
          </cell>
        </row>
        <row r="77">
          <cell r="B77" t="str">
            <v>Tags Gobi O Nuancier 2019</v>
          </cell>
          <cell r="C77" t="str">
            <v>Tag Bleu Lagon #1</v>
          </cell>
        </row>
        <row r="78">
          <cell r="B78" t="str">
            <v>Tags Gobi O Nuancier 2019</v>
          </cell>
          <cell r="C78" t="str">
            <v>Tag Citron #7</v>
          </cell>
        </row>
        <row r="79">
          <cell r="B79" t="str">
            <v>Tags Gobi O Nuancier 2019</v>
          </cell>
          <cell r="C79" t="str">
            <v>Tag Corail #8</v>
          </cell>
        </row>
        <row r="80">
          <cell r="B80" t="str">
            <v>Tags Gobi O Nuancier 2019</v>
          </cell>
          <cell r="C80" t="str">
            <v>Tag Emeraude #11</v>
          </cell>
        </row>
        <row r="81">
          <cell r="B81" t="str">
            <v>Tags Gobi O Nuancier 2019</v>
          </cell>
          <cell r="C81" t="str">
            <v>Tag Koï #6</v>
          </cell>
        </row>
        <row r="82">
          <cell r="B82" t="str">
            <v>Tags Gobi O Nuancier 2019</v>
          </cell>
          <cell r="C82" t="str">
            <v>Tag Millenial PINK #36</v>
          </cell>
        </row>
        <row r="83">
          <cell r="B83" t="str">
            <v>Tags Gobi O Nuancier 2019</v>
          </cell>
          <cell r="C83" t="str">
            <v>Tag Nuage #5</v>
          </cell>
        </row>
        <row r="84">
          <cell r="B84" t="str">
            <v>Tags Gobi O Nuancier 2019</v>
          </cell>
          <cell r="C84" t="str">
            <v>Tag Olive #9</v>
          </cell>
        </row>
        <row r="85">
          <cell r="B85" t="str">
            <v>Tags Gobi O Nuancier 2019</v>
          </cell>
          <cell r="C85" t="str">
            <v>Tag Orage #4</v>
          </cell>
        </row>
        <row r="86">
          <cell r="B86" t="str">
            <v>Tags Gobi O Nuancier 2019</v>
          </cell>
          <cell r="C86" t="str">
            <v>Tag Orangé Pur #14</v>
          </cell>
        </row>
        <row r="87">
          <cell r="B87" t="str">
            <v>Tags Gobi O Nuancier 2019</v>
          </cell>
          <cell r="C87" t="str">
            <v>Tag Rosée #2</v>
          </cell>
        </row>
        <row r="88">
          <cell r="B88" t="str">
            <v>Tags Gobi O Nuancier 2019</v>
          </cell>
          <cell r="C88" t="str">
            <v>Tag Saphir #10</v>
          </cell>
        </row>
        <row r="89">
          <cell r="B89" t="str">
            <v>Tags Gobi O Nuancier 2019</v>
          </cell>
          <cell r="C89" t="str">
            <v>Tag Vert d'eau #3</v>
          </cell>
        </row>
        <row r="90">
          <cell r="B90" t="str">
            <v>Tags Gobi O Nuancier 2019</v>
          </cell>
          <cell r="C90" t="str">
            <v>Tag Violet #16</v>
          </cell>
        </row>
        <row r="91">
          <cell r="B91" t="str">
            <v>Tags spéciaux</v>
          </cell>
          <cell r="C91" t="str">
            <v>Couleur sur mesure</v>
          </cell>
        </row>
        <row r="92">
          <cell r="B92" t="str">
            <v>Tags spéciaux</v>
          </cell>
          <cell r="C92" t="str">
            <v>Tag Bleu CLARINS #25</v>
          </cell>
        </row>
        <row r="93">
          <cell r="B93" t="str">
            <v>Tags spéciaux</v>
          </cell>
          <cell r="C93" t="str">
            <v>Tag Corail Fluo #18</v>
          </cell>
        </row>
        <row r="94">
          <cell r="B94" t="str">
            <v>Tags spéciaux</v>
          </cell>
          <cell r="C94" t="str">
            <v>Tag Elior Koï #24</v>
          </cell>
        </row>
        <row r="95">
          <cell r="B95" t="str">
            <v>Tags spéciaux</v>
          </cell>
          <cell r="C95" t="str">
            <v>Tag Elior Lagon #21</v>
          </cell>
        </row>
        <row r="96">
          <cell r="B96" t="str">
            <v>Tags spéciaux</v>
          </cell>
          <cell r="C96" t="str">
            <v>Tag Elior Orange Translucide #23</v>
          </cell>
        </row>
        <row r="97">
          <cell r="B97" t="str">
            <v>Tags spéciaux</v>
          </cell>
          <cell r="C97" t="str">
            <v>Tag Elior Rosé #26</v>
          </cell>
        </row>
        <row r="98">
          <cell r="B98" t="str">
            <v>Tags spéciaux</v>
          </cell>
          <cell r="C98" t="str">
            <v>Tag Elior Vert d'Eau #22</v>
          </cell>
        </row>
        <row r="99">
          <cell r="B99" t="str">
            <v>Tags spéciaux</v>
          </cell>
          <cell r="C99" t="str">
            <v>Tag Gris Perle #17</v>
          </cell>
        </row>
        <row r="100">
          <cell r="B100" t="str">
            <v>Tags spéciaux</v>
          </cell>
          <cell r="C100" t="str">
            <v>Tag Koï #6 Def</v>
          </cell>
        </row>
        <row r="101">
          <cell r="B101" t="str">
            <v>Tags spéciaux</v>
          </cell>
          <cell r="C101" t="str">
            <v>Tag MSFT Bleu Lagon #27</v>
          </cell>
        </row>
        <row r="102">
          <cell r="B102" t="str">
            <v>Tags spéciaux</v>
          </cell>
          <cell r="C102" t="str">
            <v>Tag MSFT Emeraude #32</v>
          </cell>
        </row>
        <row r="103">
          <cell r="B103" t="str">
            <v>Tags spéciaux</v>
          </cell>
          <cell r="C103" t="str">
            <v>Tag MSFT Koi #29</v>
          </cell>
        </row>
        <row r="104">
          <cell r="B104" t="str">
            <v>Tags spéciaux</v>
          </cell>
          <cell r="C104" t="str">
            <v>Tag MSFT Rosée #28</v>
          </cell>
        </row>
        <row r="105">
          <cell r="B105" t="str">
            <v>Tags spéciaux</v>
          </cell>
          <cell r="C105" t="str">
            <v>Tag MSFT Saphir #31</v>
          </cell>
        </row>
        <row r="106">
          <cell r="B106" t="str">
            <v>Tags spéciaux</v>
          </cell>
          <cell r="C106" t="str">
            <v>Tag MSFT Vert Fluo #30</v>
          </cell>
        </row>
        <row r="107">
          <cell r="B107" t="str">
            <v>Tags spéciaux</v>
          </cell>
          <cell r="C107" t="str">
            <v>Tag MSFT Violet #33</v>
          </cell>
        </row>
        <row r="108">
          <cell r="B108" t="str">
            <v>Tags spéciaux</v>
          </cell>
          <cell r="C108" t="str">
            <v>Tag Marron #20</v>
          </cell>
        </row>
        <row r="109">
          <cell r="B109" t="str">
            <v>Tags spéciaux</v>
          </cell>
          <cell r="C109" t="str">
            <v>Tag Olive New Labo Science et nature</v>
          </cell>
        </row>
        <row r="110">
          <cell r="B110" t="str">
            <v>Tags spéciaux</v>
          </cell>
          <cell r="C110" t="str">
            <v>Tag Phospho #15</v>
          </cell>
        </row>
        <row r="111">
          <cell r="B111" t="str">
            <v>Tags spéciaux</v>
          </cell>
          <cell r="C111" t="str">
            <v>Tag Saphir Behring #37</v>
          </cell>
        </row>
        <row r="112">
          <cell r="B112" t="str">
            <v>Tags spéciaux</v>
          </cell>
          <cell r="C112" t="str">
            <v>Tag Vert Fluo #19</v>
          </cell>
        </row>
        <row r="113">
          <cell r="B113" t="str">
            <v>Tags spéciaux</v>
          </cell>
        </row>
        <row r="114">
          <cell r="B114" t="str">
            <v>Tags spéciaux</v>
          </cell>
        </row>
        <row r="115">
          <cell r="B115" t="str">
            <v>Tags spéciaux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D41109-596D-4DB8-9CB9-2D363E48B094}" name="BASEINVENTAIRE" displayName="BASEINVENTAIRE" ref="A1:E115" totalsRowShown="0" headerRowDxfId="6" dataDxfId="5" headerRowCellStyle="Normal 3">
  <autoFilter ref="A1:E115" xr:uid="{47052650-D1F7-40C2-810E-73153CE3FD15}"/>
  <sortState xmlns:xlrd2="http://schemas.microsoft.com/office/spreadsheetml/2017/richdata2" ref="A2:E115">
    <sortCondition ref="B1:B115"/>
  </sortState>
  <tableColumns count="5">
    <tableColumn id="1" xr3:uid="{72D53A78-5607-421D-8BB9-52D5FC46B92C}" name="__export__.product_template_729_7c1d8b9d" dataDxfId="4"/>
    <tableColumn id="2" xr3:uid="{2B0F9A64-73D5-4801-93C9-B3C125820CA6}" name="All" dataDxfId="3"/>
    <tableColumn id="3" xr3:uid="{D16DF8FD-1C7E-4D0D-8EA9-6F4D55AA2F00}" name="Article" dataDxfId="2"/>
    <tableColumn id="4" xr3:uid="{AB4FE98D-72ED-4DF6-8234-8BEAF68D156D}" name="Qté" dataDxfId="1"/>
    <tableColumn id="12" xr3:uid="{D583B012-60E0-4A4E-9FF2-45788266B513}" name="INDEX" dataDxfId="0">
      <calculatedColumnFormula>IF(E1="INDEX",1,E1+1)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D2586-2BFD-400A-A234-970564891E72}">
  <sheetPr codeName="Feuil6"/>
  <dimension ref="A1:E115"/>
  <sheetViews>
    <sheetView topLeftCell="B1" workbookViewId="0">
      <selection activeCell="B14" sqref="B14"/>
    </sheetView>
  </sheetViews>
  <sheetFormatPr baseColWidth="10" defaultRowHeight="15" x14ac:dyDescent="0.25"/>
  <cols>
    <col min="1" max="2" width="53.42578125" style="23" customWidth="1"/>
    <col min="3" max="3" width="62.140625" style="23" customWidth="1"/>
    <col min="4" max="4" width="53.42578125" style="23" customWidth="1"/>
    <col min="5" max="5" width="11.140625" style="23" bestFit="1" customWidth="1"/>
    <col min="6" max="16384" width="11.42578125" style="23"/>
  </cols>
  <sheetData>
    <row r="1" spans="1:5" x14ac:dyDescent="0.2">
      <c r="A1" s="21" t="s">
        <v>4</v>
      </c>
      <c r="B1" s="21" t="s">
        <v>5</v>
      </c>
      <c r="C1" s="21" t="s">
        <v>6</v>
      </c>
      <c r="D1" s="21" t="s">
        <v>7</v>
      </c>
      <c r="E1" s="22" t="s">
        <v>8</v>
      </c>
    </row>
    <row r="2" spans="1:5" x14ac:dyDescent="0.2">
      <c r="A2" s="21" t="s">
        <v>4</v>
      </c>
      <c r="B2" s="21" t="s">
        <v>5</v>
      </c>
      <c r="C2" s="21" t="s">
        <v>9</v>
      </c>
      <c r="D2" s="21">
        <v>0</v>
      </c>
      <c r="E2" s="24">
        <f>IF(E1="INDEX",1,E1+1)</f>
        <v>1</v>
      </c>
    </row>
    <row r="3" spans="1:5" x14ac:dyDescent="0.2">
      <c r="A3" s="21" t="s">
        <v>10</v>
      </c>
      <c r="B3" s="21" t="s">
        <v>5</v>
      </c>
      <c r="C3" s="21" t="s">
        <v>11</v>
      </c>
      <c r="D3" s="21">
        <v>0</v>
      </c>
      <c r="E3" s="24">
        <f>IF(E2="INDEX",1,E2+1)</f>
        <v>2</v>
      </c>
    </row>
    <row r="4" spans="1:5" x14ac:dyDescent="0.2">
      <c r="A4" s="21" t="s">
        <v>12</v>
      </c>
      <c r="B4" s="21" t="s">
        <v>5</v>
      </c>
      <c r="C4" s="21" t="s">
        <v>13</v>
      </c>
      <c r="D4" s="21">
        <v>0</v>
      </c>
      <c r="E4" s="24">
        <f>IF(E3="INDEX",1,E3+1)</f>
        <v>3</v>
      </c>
    </row>
    <row r="5" spans="1:5" x14ac:dyDescent="0.2">
      <c r="A5" s="21" t="s">
        <v>14</v>
      </c>
      <c r="B5" s="21" t="s">
        <v>5</v>
      </c>
      <c r="C5" s="21" t="s">
        <v>15</v>
      </c>
      <c r="D5" s="21">
        <v>0</v>
      </c>
      <c r="E5" s="24">
        <f>IF(E4="INDEX",1,E4+1)</f>
        <v>4</v>
      </c>
    </row>
    <row r="6" spans="1:5" x14ac:dyDescent="0.2">
      <c r="A6" s="21" t="s">
        <v>16</v>
      </c>
      <c r="B6" s="21" t="s">
        <v>5</v>
      </c>
      <c r="C6" s="21" t="s">
        <v>17</v>
      </c>
      <c r="D6" s="21">
        <v>0</v>
      </c>
      <c r="E6" s="24">
        <f>IF(E5="INDEX",1,E5+1)</f>
        <v>5</v>
      </c>
    </row>
    <row r="7" spans="1:5" x14ac:dyDescent="0.2">
      <c r="A7" s="21" t="s">
        <v>18</v>
      </c>
      <c r="B7" s="21" t="s">
        <v>5</v>
      </c>
      <c r="C7" s="21" t="s">
        <v>19</v>
      </c>
      <c r="D7" s="21">
        <v>0</v>
      </c>
      <c r="E7" s="24">
        <f>IF(E6="INDEX",1,E6+1)</f>
        <v>6</v>
      </c>
    </row>
    <row r="8" spans="1:5" x14ac:dyDescent="0.2">
      <c r="A8" s="21" t="s">
        <v>20</v>
      </c>
      <c r="B8" s="21" t="s">
        <v>5</v>
      </c>
      <c r="C8" s="21" t="s">
        <v>21</v>
      </c>
      <c r="D8" s="21">
        <v>0</v>
      </c>
      <c r="E8" s="24">
        <f>IF(E7="INDEX",1,E7+1)</f>
        <v>7</v>
      </c>
    </row>
    <row r="9" spans="1:5" x14ac:dyDescent="0.2">
      <c r="A9" s="21" t="s">
        <v>22</v>
      </c>
      <c r="B9" s="21" t="s">
        <v>5</v>
      </c>
      <c r="C9" s="21" t="s">
        <v>23</v>
      </c>
      <c r="D9" s="21">
        <v>0</v>
      </c>
      <c r="E9" s="24">
        <f>IF(E8="INDEX",1,E8+1)</f>
        <v>8</v>
      </c>
    </row>
    <row r="10" spans="1:5" x14ac:dyDescent="0.2">
      <c r="A10" s="21" t="s">
        <v>24</v>
      </c>
      <c r="B10" s="21" t="s">
        <v>25</v>
      </c>
      <c r="C10" s="21" t="s">
        <v>26</v>
      </c>
      <c r="D10" s="21">
        <v>0</v>
      </c>
      <c r="E10" s="24">
        <f>IF(E9="INDEX",1,E9+1)</f>
        <v>9</v>
      </c>
    </row>
    <row r="11" spans="1:5" x14ac:dyDescent="0.2">
      <c r="A11" s="21" t="s">
        <v>27</v>
      </c>
      <c r="B11" s="21" t="s">
        <v>28</v>
      </c>
      <c r="C11" s="21" t="s">
        <v>29</v>
      </c>
      <c r="D11" s="21">
        <v>121999</v>
      </c>
      <c r="E11" s="24">
        <f>IF(E10="INDEX",1,E10+1)</f>
        <v>10</v>
      </c>
    </row>
    <row r="12" spans="1:5" x14ac:dyDescent="0.2">
      <c r="A12" s="21" t="s">
        <v>30</v>
      </c>
      <c r="B12" s="21" t="s">
        <v>28</v>
      </c>
      <c r="C12" s="21" t="s">
        <v>31</v>
      </c>
      <c r="D12" s="21">
        <v>0</v>
      </c>
      <c r="E12" s="24">
        <f>IF(E11="INDEX",1,E11+1)</f>
        <v>11</v>
      </c>
    </row>
    <row r="13" spans="1:5" x14ac:dyDescent="0.2">
      <c r="A13" s="21" t="s">
        <v>32</v>
      </c>
      <c r="B13" s="21" t="s">
        <v>33</v>
      </c>
      <c r="C13" s="21" t="s">
        <v>34</v>
      </c>
      <c r="D13" s="21">
        <v>440</v>
      </c>
      <c r="E13" s="24">
        <f>IF(E12="INDEX",1,E12+1)</f>
        <v>12</v>
      </c>
    </row>
    <row r="14" spans="1:5" x14ac:dyDescent="0.2">
      <c r="A14" s="21" t="s">
        <v>35</v>
      </c>
      <c r="B14" s="21" t="s">
        <v>33</v>
      </c>
      <c r="C14" s="21" t="s">
        <v>36</v>
      </c>
      <c r="D14" s="21">
        <v>60</v>
      </c>
      <c r="E14" s="24">
        <f>IF(E13="INDEX",1,E13+1)</f>
        <v>13</v>
      </c>
    </row>
    <row r="15" spans="1:5" x14ac:dyDescent="0.2">
      <c r="A15" s="21" t="s">
        <v>37</v>
      </c>
      <c r="B15" s="21" t="s">
        <v>33</v>
      </c>
      <c r="C15" s="21" t="s">
        <v>38</v>
      </c>
      <c r="D15" s="21">
        <v>300</v>
      </c>
      <c r="E15" s="24">
        <f>IF(E14="INDEX",1,E14+1)</f>
        <v>14</v>
      </c>
    </row>
    <row r="16" spans="1:5" x14ac:dyDescent="0.2">
      <c r="A16" s="21" t="s">
        <v>39</v>
      </c>
      <c r="B16" s="21" t="s">
        <v>33</v>
      </c>
      <c r="C16" s="21" t="s">
        <v>40</v>
      </c>
      <c r="D16" s="21">
        <v>34</v>
      </c>
      <c r="E16" s="24">
        <f>IF(E15="INDEX",1,E15+1)</f>
        <v>15</v>
      </c>
    </row>
    <row r="17" spans="1:5" x14ac:dyDescent="0.2">
      <c r="A17" s="21" t="s">
        <v>41</v>
      </c>
      <c r="B17" s="21" t="s">
        <v>33</v>
      </c>
      <c r="C17" s="21" t="s">
        <v>42</v>
      </c>
      <c r="D17" s="21">
        <v>25</v>
      </c>
      <c r="E17" s="24">
        <f>IF(E16="INDEX",1,E16+1)</f>
        <v>16</v>
      </c>
    </row>
    <row r="18" spans="1:5" x14ac:dyDescent="0.2">
      <c r="A18" s="21" t="s">
        <v>43</v>
      </c>
      <c r="B18" s="21" t="s">
        <v>33</v>
      </c>
      <c r="C18" s="21" t="s">
        <v>44</v>
      </c>
      <c r="D18" s="21">
        <v>75</v>
      </c>
      <c r="E18" s="24">
        <f>IF(E17="INDEX",1,E17+1)</f>
        <v>17</v>
      </c>
    </row>
    <row r="19" spans="1:5" x14ac:dyDescent="0.2">
      <c r="A19" s="21" t="s">
        <v>45</v>
      </c>
      <c r="B19" s="21" t="s">
        <v>33</v>
      </c>
      <c r="C19" s="21" t="s">
        <v>46</v>
      </c>
      <c r="D19" s="21">
        <v>150</v>
      </c>
      <c r="E19" s="24">
        <f>IF(E18="INDEX",1,E18+1)</f>
        <v>18</v>
      </c>
    </row>
    <row r="20" spans="1:5" x14ac:dyDescent="0.2">
      <c r="A20" s="21" t="s">
        <v>47</v>
      </c>
      <c r="B20" s="21" t="s">
        <v>33</v>
      </c>
      <c r="C20" s="21" t="s">
        <v>48</v>
      </c>
      <c r="D20" s="21">
        <v>72</v>
      </c>
      <c r="E20" s="24">
        <f>IF(E19="INDEX",1,E19+1)</f>
        <v>19</v>
      </c>
    </row>
    <row r="21" spans="1:5" x14ac:dyDescent="0.2">
      <c r="A21" s="21" t="s">
        <v>49</v>
      </c>
      <c r="B21" s="21" t="s">
        <v>33</v>
      </c>
      <c r="C21" s="21" t="s">
        <v>50</v>
      </c>
      <c r="D21" s="21">
        <v>600</v>
      </c>
      <c r="E21" s="24">
        <f>IF(E20="INDEX",1,E20+1)</f>
        <v>20</v>
      </c>
    </row>
    <row r="22" spans="1:5" x14ac:dyDescent="0.2">
      <c r="A22" s="21" t="s">
        <v>51</v>
      </c>
      <c r="B22" s="21" t="s">
        <v>33</v>
      </c>
      <c r="C22" s="21" t="s">
        <v>52</v>
      </c>
      <c r="D22" s="21">
        <v>0</v>
      </c>
      <c r="E22" s="24">
        <f>IF(E21="INDEX",1,E21+1)</f>
        <v>21</v>
      </c>
    </row>
    <row r="23" spans="1:5" x14ac:dyDescent="0.2">
      <c r="A23" s="21" t="s">
        <v>53</v>
      </c>
      <c r="B23" s="21" t="s">
        <v>33</v>
      </c>
      <c r="C23" s="21" t="s">
        <v>54</v>
      </c>
      <c r="D23" s="21">
        <v>2</v>
      </c>
      <c r="E23" s="24">
        <f>IF(E22="INDEX",1,E22+1)</f>
        <v>22</v>
      </c>
    </row>
    <row r="24" spans="1:5" x14ac:dyDescent="0.2">
      <c r="A24" s="21" t="s">
        <v>55</v>
      </c>
      <c r="B24" s="21" t="s">
        <v>33</v>
      </c>
      <c r="C24" s="21" t="s">
        <v>56</v>
      </c>
      <c r="D24" s="21">
        <v>2000</v>
      </c>
      <c r="E24" s="24">
        <f>IF(E23="INDEX",1,E23+1)</f>
        <v>23</v>
      </c>
    </row>
    <row r="25" spans="1:5" x14ac:dyDescent="0.2">
      <c r="A25" s="21" t="s">
        <v>57</v>
      </c>
      <c r="B25" s="21" t="s">
        <v>33</v>
      </c>
      <c r="C25" s="21" t="s">
        <v>58</v>
      </c>
      <c r="D25" s="21">
        <v>216</v>
      </c>
      <c r="E25" s="24">
        <f>IF(E24="INDEX",1,E24+1)</f>
        <v>24</v>
      </c>
    </row>
    <row r="26" spans="1:5" x14ac:dyDescent="0.2">
      <c r="A26" s="21" t="s">
        <v>59</v>
      </c>
      <c r="B26" s="21" t="s">
        <v>33</v>
      </c>
      <c r="C26" s="21" t="s">
        <v>60</v>
      </c>
      <c r="D26" s="21">
        <v>3</v>
      </c>
      <c r="E26" s="24">
        <f>IF(E25="INDEX",1,E25+1)</f>
        <v>25</v>
      </c>
    </row>
    <row r="27" spans="1:5" x14ac:dyDescent="0.2">
      <c r="A27" s="21" t="s">
        <v>61</v>
      </c>
      <c r="B27" s="21" t="s">
        <v>33</v>
      </c>
      <c r="C27" s="21" t="s">
        <v>62</v>
      </c>
      <c r="D27" s="21">
        <v>279</v>
      </c>
      <c r="E27" s="24">
        <f>IF(E26="INDEX",1,E26+1)</f>
        <v>26</v>
      </c>
    </row>
    <row r="28" spans="1:5" x14ac:dyDescent="0.2">
      <c r="A28" s="21" t="s">
        <v>63</v>
      </c>
      <c r="B28" s="21" t="s">
        <v>33</v>
      </c>
      <c r="C28" s="21" t="s">
        <v>64</v>
      </c>
      <c r="D28" s="21">
        <v>0</v>
      </c>
      <c r="E28" s="24">
        <f>IF(E27="INDEX",1,E27+1)</f>
        <v>27</v>
      </c>
    </row>
    <row r="29" spans="1:5" x14ac:dyDescent="0.2">
      <c r="A29" s="21" t="s">
        <v>65</v>
      </c>
      <c r="B29" s="21" t="s">
        <v>33</v>
      </c>
      <c r="C29" s="21" t="s">
        <v>66</v>
      </c>
      <c r="D29" s="21">
        <v>32</v>
      </c>
      <c r="E29" s="24">
        <f>IF(E28="INDEX",1,E28+1)</f>
        <v>28</v>
      </c>
    </row>
    <row r="30" spans="1:5" x14ac:dyDescent="0.2">
      <c r="A30" s="21" t="s">
        <v>67</v>
      </c>
      <c r="B30" s="21" t="s">
        <v>33</v>
      </c>
      <c r="C30" s="21" t="s">
        <v>68</v>
      </c>
      <c r="D30" s="21">
        <v>0</v>
      </c>
      <c r="E30" s="24">
        <f>IF(E29="INDEX",1,E29+1)</f>
        <v>29</v>
      </c>
    </row>
    <row r="31" spans="1:5" x14ac:dyDescent="0.2">
      <c r="A31" s="21" t="s">
        <v>69</v>
      </c>
      <c r="B31" s="21" t="s">
        <v>33</v>
      </c>
      <c r="C31" s="21" t="s">
        <v>70</v>
      </c>
      <c r="D31" s="21">
        <v>0</v>
      </c>
      <c r="E31" s="24">
        <f>IF(E30="INDEX",1,E30+1)</f>
        <v>30</v>
      </c>
    </row>
    <row r="32" spans="1:5" x14ac:dyDescent="0.2">
      <c r="A32" s="21" t="s">
        <v>71</v>
      </c>
      <c r="B32" s="21" t="s">
        <v>72</v>
      </c>
      <c r="C32" s="21" t="s">
        <v>73</v>
      </c>
      <c r="D32" s="21">
        <v>0</v>
      </c>
      <c r="E32" s="24">
        <f>IF(E31="INDEX",1,E31+1)</f>
        <v>31</v>
      </c>
    </row>
    <row r="33" spans="1:5" x14ac:dyDescent="0.2">
      <c r="A33" s="21" t="s">
        <v>74</v>
      </c>
      <c r="B33" s="21" t="s">
        <v>72</v>
      </c>
      <c r="C33" s="21" t="s">
        <v>75</v>
      </c>
      <c r="D33" s="21">
        <v>0</v>
      </c>
      <c r="E33" s="24">
        <f>IF(E32="INDEX",1,E32+1)</f>
        <v>32</v>
      </c>
    </row>
    <row r="34" spans="1:5" x14ac:dyDescent="0.2">
      <c r="A34" s="21" t="s">
        <v>76</v>
      </c>
      <c r="B34" s="21" t="s">
        <v>72</v>
      </c>
      <c r="C34" s="21" t="s">
        <v>77</v>
      </c>
      <c r="D34" s="21">
        <v>0</v>
      </c>
      <c r="E34" s="24">
        <f>IF(E33="INDEX",1,E33+1)</f>
        <v>33</v>
      </c>
    </row>
    <row r="35" spans="1:5" x14ac:dyDescent="0.2">
      <c r="A35" s="21" t="s">
        <v>78</v>
      </c>
      <c r="B35" s="21" t="s">
        <v>79</v>
      </c>
      <c r="C35" s="21" t="s">
        <v>80</v>
      </c>
      <c r="D35" s="21">
        <v>17</v>
      </c>
      <c r="E35" s="24">
        <f>IF(E34="INDEX",1,E34+1)</f>
        <v>34</v>
      </c>
    </row>
    <row r="36" spans="1:5" x14ac:dyDescent="0.2">
      <c r="A36" s="21" t="s">
        <v>81</v>
      </c>
      <c r="B36" s="21" t="s">
        <v>79</v>
      </c>
      <c r="C36" s="21" t="s">
        <v>82</v>
      </c>
      <c r="D36" s="21">
        <v>13317</v>
      </c>
      <c r="E36" s="24">
        <f>IF(E35="INDEX",1,E35+1)</f>
        <v>35</v>
      </c>
    </row>
    <row r="37" spans="1:5" x14ac:dyDescent="0.2">
      <c r="A37" s="21" t="s">
        <v>83</v>
      </c>
      <c r="B37" s="21" t="s">
        <v>79</v>
      </c>
      <c r="C37" s="21" t="s">
        <v>84</v>
      </c>
      <c r="D37" s="21">
        <v>857</v>
      </c>
      <c r="E37" s="24">
        <f>IF(E36="INDEX",1,E36+1)</f>
        <v>36</v>
      </c>
    </row>
    <row r="38" spans="1:5" x14ac:dyDescent="0.2">
      <c r="A38" s="21" t="s">
        <v>85</v>
      </c>
      <c r="B38" s="21" t="s">
        <v>79</v>
      </c>
      <c r="C38" s="21" t="s">
        <v>86</v>
      </c>
      <c r="D38" s="21">
        <v>0</v>
      </c>
      <c r="E38" s="24">
        <f>IF(E37="INDEX",1,E37+1)</f>
        <v>37</v>
      </c>
    </row>
    <row r="39" spans="1:5" x14ac:dyDescent="0.2">
      <c r="A39" s="21" t="s">
        <v>87</v>
      </c>
      <c r="B39" s="21" t="s">
        <v>79</v>
      </c>
      <c r="C39" s="21" t="s">
        <v>88</v>
      </c>
      <c r="D39" s="21">
        <v>1135</v>
      </c>
      <c r="E39" s="24">
        <f>IF(E38="INDEX",1,E38+1)</f>
        <v>38</v>
      </c>
    </row>
    <row r="40" spans="1:5" x14ac:dyDescent="0.2">
      <c r="A40" s="21" t="s">
        <v>89</v>
      </c>
      <c r="B40" s="21" t="s">
        <v>79</v>
      </c>
      <c r="C40" s="21" t="s">
        <v>90</v>
      </c>
      <c r="D40" s="21">
        <v>0</v>
      </c>
      <c r="E40" s="24">
        <f>IF(E39="INDEX",1,E39+1)</f>
        <v>39</v>
      </c>
    </row>
    <row r="41" spans="1:5" x14ac:dyDescent="0.2">
      <c r="A41" s="21" t="s">
        <v>91</v>
      </c>
      <c r="B41" s="21" t="s">
        <v>92</v>
      </c>
      <c r="C41" s="21" t="s">
        <v>93</v>
      </c>
      <c r="D41" s="21">
        <v>0</v>
      </c>
      <c r="E41" s="24">
        <f>IF(E40="INDEX",1,E40+1)</f>
        <v>40</v>
      </c>
    </row>
    <row r="42" spans="1:5" x14ac:dyDescent="0.2">
      <c r="A42" s="21" t="s">
        <v>94</v>
      </c>
      <c r="B42" s="21" t="s">
        <v>92</v>
      </c>
      <c r="C42" s="21" t="s">
        <v>95</v>
      </c>
      <c r="D42" s="21">
        <v>0</v>
      </c>
      <c r="E42" s="24">
        <f>IF(E41="INDEX",1,E41+1)</f>
        <v>41</v>
      </c>
    </row>
    <row r="43" spans="1:5" x14ac:dyDescent="0.2">
      <c r="A43" s="21" t="s">
        <v>96</v>
      </c>
      <c r="B43" s="21" t="s">
        <v>92</v>
      </c>
      <c r="C43" s="21" t="s">
        <v>97</v>
      </c>
      <c r="D43" s="21">
        <v>0</v>
      </c>
      <c r="E43" s="24">
        <f>IF(E42="INDEX",1,E42+1)</f>
        <v>42</v>
      </c>
    </row>
    <row r="44" spans="1:5" x14ac:dyDescent="0.2">
      <c r="A44" s="21" t="s">
        <v>98</v>
      </c>
      <c r="B44" s="21" t="s">
        <v>92</v>
      </c>
      <c r="C44" s="21" t="s">
        <v>99</v>
      </c>
      <c r="D44" s="21">
        <v>0</v>
      </c>
      <c r="E44" s="24">
        <f>IF(E43="INDEX",1,E43+1)</f>
        <v>43</v>
      </c>
    </row>
    <row r="45" spans="1:5" x14ac:dyDescent="0.2">
      <c r="A45" s="21" t="s">
        <v>100</v>
      </c>
      <c r="B45" s="21" t="s">
        <v>92</v>
      </c>
      <c r="C45" s="21" t="s">
        <v>101</v>
      </c>
      <c r="D45" s="21">
        <v>0</v>
      </c>
      <c r="E45" s="24">
        <f>IF(E44="INDEX",1,E44+1)</f>
        <v>44</v>
      </c>
    </row>
    <row r="46" spans="1:5" x14ac:dyDescent="0.2">
      <c r="A46" s="21" t="s">
        <v>102</v>
      </c>
      <c r="B46" s="21" t="s">
        <v>92</v>
      </c>
      <c r="C46" s="21" t="s">
        <v>103</v>
      </c>
      <c r="D46" s="21">
        <v>0</v>
      </c>
      <c r="E46" s="24">
        <f>IF(E45="INDEX",1,E45+1)</f>
        <v>45</v>
      </c>
    </row>
    <row r="47" spans="1:5" x14ac:dyDescent="0.2">
      <c r="A47" s="21" t="s">
        <v>104</v>
      </c>
      <c r="B47" s="21" t="s">
        <v>92</v>
      </c>
      <c r="C47" s="21" t="s">
        <v>105</v>
      </c>
      <c r="D47" s="21">
        <v>0</v>
      </c>
      <c r="E47" s="24">
        <f>IF(E46="INDEX",1,E46+1)</f>
        <v>46</v>
      </c>
    </row>
    <row r="48" spans="1:5" x14ac:dyDescent="0.2">
      <c r="A48" s="21" t="s">
        <v>106</v>
      </c>
      <c r="B48" s="21" t="s">
        <v>92</v>
      </c>
      <c r="C48" s="21" t="s">
        <v>107</v>
      </c>
      <c r="D48" s="21">
        <v>0</v>
      </c>
      <c r="E48" s="24">
        <f>IF(E47="INDEX",1,E47+1)</f>
        <v>47</v>
      </c>
    </row>
    <row r="49" spans="1:5" x14ac:dyDescent="0.2">
      <c r="A49" s="21" t="s">
        <v>108</v>
      </c>
      <c r="B49" s="21" t="s">
        <v>92</v>
      </c>
      <c r="C49" s="21" t="s">
        <v>109</v>
      </c>
      <c r="D49" s="21">
        <v>0</v>
      </c>
      <c r="E49" s="24">
        <f>IF(E48="INDEX",1,E48+1)</f>
        <v>48</v>
      </c>
    </row>
    <row r="50" spans="1:5" x14ac:dyDescent="0.2">
      <c r="A50" s="21" t="s">
        <v>110</v>
      </c>
      <c r="B50" s="21" t="s">
        <v>92</v>
      </c>
      <c r="C50" s="21" t="s">
        <v>111</v>
      </c>
      <c r="D50" s="21">
        <v>0</v>
      </c>
      <c r="E50" s="24">
        <f>IF(E49="INDEX",1,E49+1)</f>
        <v>49</v>
      </c>
    </row>
    <row r="51" spans="1:5" x14ac:dyDescent="0.2">
      <c r="A51" s="21" t="s">
        <v>112</v>
      </c>
      <c r="B51" s="21" t="s">
        <v>92</v>
      </c>
      <c r="C51" s="21" t="s">
        <v>113</v>
      </c>
      <c r="D51" s="21">
        <v>0</v>
      </c>
      <c r="E51" s="24">
        <f>IF(E50="INDEX",1,E50+1)</f>
        <v>50</v>
      </c>
    </row>
    <row r="52" spans="1:5" x14ac:dyDescent="0.2">
      <c r="A52" s="21" t="s">
        <v>114</v>
      </c>
      <c r="B52" s="21" t="s">
        <v>92</v>
      </c>
      <c r="C52" s="21" t="s">
        <v>115</v>
      </c>
      <c r="D52" s="21">
        <v>0</v>
      </c>
      <c r="E52" s="24">
        <f>IF(E51="INDEX",1,E51+1)</f>
        <v>51</v>
      </c>
    </row>
    <row r="53" spans="1:5" x14ac:dyDescent="0.2">
      <c r="A53" s="21" t="s">
        <v>116</v>
      </c>
      <c r="B53" s="21" t="s">
        <v>92</v>
      </c>
      <c r="C53" s="21" t="s">
        <v>117</v>
      </c>
      <c r="D53" s="21">
        <v>0</v>
      </c>
      <c r="E53" s="24">
        <f>IF(E52="INDEX",1,E52+1)</f>
        <v>52</v>
      </c>
    </row>
    <row r="54" spans="1:5" x14ac:dyDescent="0.2">
      <c r="A54" s="21" t="s">
        <v>118</v>
      </c>
      <c r="B54" s="21" t="s">
        <v>92</v>
      </c>
      <c r="C54" s="21" t="s">
        <v>119</v>
      </c>
      <c r="D54" s="21">
        <v>0</v>
      </c>
      <c r="E54" s="24">
        <f>IF(E53="INDEX",1,E53+1)</f>
        <v>53</v>
      </c>
    </row>
    <row r="55" spans="1:5" x14ac:dyDescent="0.2">
      <c r="A55" s="21" t="s">
        <v>120</v>
      </c>
      <c r="B55" s="21" t="s">
        <v>92</v>
      </c>
      <c r="C55" s="21" t="s">
        <v>121</v>
      </c>
      <c r="D55" s="21">
        <v>0</v>
      </c>
      <c r="E55" s="24">
        <f>IF(E54="INDEX",1,E54+1)</f>
        <v>54</v>
      </c>
    </row>
    <row r="56" spans="1:5" x14ac:dyDescent="0.2">
      <c r="A56" s="21" t="s">
        <v>122</v>
      </c>
      <c r="B56" s="21" t="s">
        <v>92</v>
      </c>
      <c r="C56" s="21" t="s">
        <v>123</v>
      </c>
      <c r="D56" s="21">
        <v>0</v>
      </c>
      <c r="E56" s="24">
        <f>IF(E55="INDEX",1,E55+1)</f>
        <v>55</v>
      </c>
    </row>
    <row r="57" spans="1:5" x14ac:dyDescent="0.2">
      <c r="A57" s="21" t="s">
        <v>124</v>
      </c>
      <c r="B57" s="21" t="s">
        <v>92</v>
      </c>
      <c r="C57" s="21" t="s">
        <v>125</v>
      </c>
      <c r="D57" s="21">
        <v>0</v>
      </c>
      <c r="E57" s="24">
        <f>IF(E56="INDEX",1,E56+1)</f>
        <v>56</v>
      </c>
    </row>
    <row r="58" spans="1:5" x14ac:dyDescent="0.2">
      <c r="A58" s="21" t="s">
        <v>126</v>
      </c>
      <c r="B58" s="21" t="s">
        <v>92</v>
      </c>
      <c r="C58" s="21" t="s">
        <v>127</v>
      </c>
      <c r="D58" s="21">
        <v>0</v>
      </c>
      <c r="E58" s="24">
        <f>IF(E57="INDEX",1,E57+1)</f>
        <v>57</v>
      </c>
    </row>
    <row r="59" spans="1:5" x14ac:dyDescent="0.2">
      <c r="A59" s="21" t="s">
        <v>128</v>
      </c>
      <c r="B59" s="21" t="s">
        <v>129</v>
      </c>
      <c r="C59" s="21" t="s">
        <v>130</v>
      </c>
      <c r="D59" s="21">
        <v>190</v>
      </c>
      <c r="E59" s="24">
        <f>IF(E58="INDEX",1,E58+1)</f>
        <v>58</v>
      </c>
    </row>
    <row r="60" spans="1:5" x14ac:dyDescent="0.2">
      <c r="A60" s="21" t="s">
        <v>131</v>
      </c>
      <c r="B60" s="21" t="s">
        <v>129</v>
      </c>
      <c r="C60" s="21" t="s">
        <v>132</v>
      </c>
      <c r="D60" s="21">
        <v>134</v>
      </c>
      <c r="E60" s="24">
        <f>IF(E59="INDEX",1,E59+1)</f>
        <v>59</v>
      </c>
    </row>
    <row r="61" spans="1:5" x14ac:dyDescent="0.2">
      <c r="A61" s="21" t="s">
        <v>133</v>
      </c>
      <c r="B61" s="21" t="s">
        <v>129</v>
      </c>
      <c r="C61" s="21" t="s">
        <v>134</v>
      </c>
      <c r="D61" s="21">
        <v>370</v>
      </c>
      <c r="E61" s="24">
        <f>IF(E60="INDEX",1,E60+1)</f>
        <v>60</v>
      </c>
    </row>
    <row r="62" spans="1:5" x14ac:dyDescent="0.2">
      <c r="A62" s="21" t="s">
        <v>135</v>
      </c>
      <c r="B62" s="21" t="s">
        <v>129</v>
      </c>
      <c r="C62" s="21" t="s">
        <v>136</v>
      </c>
      <c r="D62" s="21">
        <v>278</v>
      </c>
      <c r="E62" s="24">
        <f>IF(E61="INDEX",1,E61+1)</f>
        <v>61</v>
      </c>
    </row>
    <row r="63" spans="1:5" x14ac:dyDescent="0.2">
      <c r="A63" s="21" t="s">
        <v>137</v>
      </c>
      <c r="B63" s="21" t="s">
        <v>129</v>
      </c>
      <c r="C63" s="21" t="s">
        <v>138</v>
      </c>
      <c r="D63" s="21">
        <v>200</v>
      </c>
      <c r="E63" s="24">
        <f>IF(E62="INDEX",1,E62+1)</f>
        <v>62</v>
      </c>
    </row>
    <row r="64" spans="1:5" x14ac:dyDescent="0.2">
      <c r="A64" s="21" t="s">
        <v>139</v>
      </c>
      <c r="B64" s="21" t="s">
        <v>129</v>
      </c>
      <c r="C64" s="21" t="s">
        <v>140</v>
      </c>
      <c r="D64" s="21">
        <v>911</v>
      </c>
      <c r="E64" s="24">
        <f>IF(E63="INDEX",1,E63+1)</f>
        <v>63</v>
      </c>
    </row>
    <row r="65" spans="1:5" x14ac:dyDescent="0.2">
      <c r="A65" s="21" t="s">
        <v>141</v>
      </c>
      <c r="B65" s="21" t="s">
        <v>129</v>
      </c>
      <c r="C65" s="21" t="s">
        <v>142</v>
      </c>
      <c r="D65" s="21">
        <v>0</v>
      </c>
      <c r="E65" s="24">
        <f>IF(E64="INDEX",1,E64+1)</f>
        <v>64</v>
      </c>
    </row>
    <row r="66" spans="1:5" x14ac:dyDescent="0.2">
      <c r="A66" s="21" t="s">
        <v>143</v>
      </c>
      <c r="B66" s="21" t="s">
        <v>129</v>
      </c>
      <c r="C66" s="21" t="s">
        <v>144</v>
      </c>
      <c r="D66" s="21">
        <v>99878</v>
      </c>
      <c r="E66" s="24">
        <f>IF(E65="INDEX",1,E65+1)</f>
        <v>65</v>
      </c>
    </row>
    <row r="67" spans="1:5" x14ac:dyDescent="0.2">
      <c r="A67" s="21" t="s">
        <v>145</v>
      </c>
      <c r="B67" s="21" t="s">
        <v>146</v>
      </c>
      <c r="C67" s="21" t="s">
        <v>147</v>
      </c>
      <c r="D67" s="21">
        <v>550</v>
      </c>
      <c r="E67" s="24">
        <f>IF(E66="INDEX",1,E66+1)</f>
        <v>66</v>
      </c>
    </row>
    <row r="68" spans="1:5" x14ac:dyDescent="0.2">
      <c r="A68" s="21" t="s">
        <v>148</v>
      </c>
      <c r="B68" s="21" t="s">
        <v>146</v>
      </c>
      <c r="C68" s="21" t="s">
        <v>149</v>
      </c>
      <c r="D68" s="21">
        <v>105</v>
      </c>
      <c r="E68" s="24">
        <f>IF(E67="INDEX",1,E67+1)</f>
        <v>67</v>
      </c>
    </row>
    <row r="69" spans="1:5" x14ac:dyDescent="0.2">
      <c r="A69" s="21" t="s">
        <v>150</v>
      </c>
      <c r="B69" s="21" t="s">
        <v>146</v>
      </c>
      <c r="C69" s="21" t="s">
        <v>151</v>
      </c>
      <c r="D69" s="21">
        <v>459</v>
      </c>
      <c r="E69" s="24">
        <f>IF(E68="INDEX",1,E68+1)</f>
        <v>68</v>
      </c>
    </row>
    <row r="70" spans="1:5" x14ac:dyDescent="0.2">
      <c r="A70" s="21" t="s">
        <v>152</v>
      </c>
      <c r="B70" s="21" t="s">
        <v>146</v>
      </c>
      <c r="C70" s="21" t="s">
        <v>153</v>
      </c>
      <c r="D70" s="21">
        <v>488</v>
      </c>
      <c r="E70" s="24">
        <f>IF(E69="INDEX",1,E69+1)</f>
        <v>69</v>
      </c>
    </row>
    <row r="71" spans="1:5" x14ac:dyDescent="0.2">
      <c r="A71" s="21" t="s">
        <v>154</v>
      </c>
      <c r="B71" s="21" t="s">
        <v>146</v>
      </c>
      <c r="C71" s="21" t="s">
        <v>155</v>
      </c>
      <c r="D71" s="21">
        <v>100</v>
      </c>
      <c r="E71" s="24">
        <f>IF(E70="INDEX",1,E70+1)</f>
        <v>70</v>
      </c>
    </row>
    <row r="72" spans="1:5" x14ac:dyDescent="0.2">
      <c r="A72" s="21" t="s">
        <v>156</v>
      </c>
      <c r="B72" s="21" t="s">
        <v>146</v>
      </c>
      <c r="C72" s="21" t="s">
        <v>157</v>
      </c>
      <c r="D72" s="21">
        <v>2500</v>
      </c>
      <c r="E72" s="24">
        <f>IF(E71="INDEX",1,E71+1)</f>
        <v>71</v>
      </c>
    </row>
    <row r="73" spans="1:5" x14ac:dyDescent="0.2">
      <c r="A73" s="21" t="s">
        <v>158</v>
      </c>
      <c r="B73" s="21" t="s">
        <v>159</v>
      </c>
      <c r="C73" s="21" t="s">
        <v>160</v>
      </c>
      <c r="D73" s="21">
        <v>0</v>
      </c>
      <c r="E73" s="24">
        <f>IF(E72="INDEX",1,E72+1)</f>
        <v>72</v>
      </c>
    </row>
    <row r="74" spans="1:5" x14ac:dyDescent="0.2">
      <c r="A74" s="21" t="s">
        <v>161</v>
      </c>
      <c r="B74" s="21" t="s">
        <v>159</v>
      </c>
      <c r="C74" s="21" t="s">
        <v>162</v>
      </c>
      <c r="D74" s="21">
        <v>0</v>
      </c>
      <c r="E74" s="24">
        <f>IF(E73="INDEX",1,E73+1)</f>
        <v>73</v>
      </c>
    </row>
    <row r="75" spans="1:5" x14ac:dyDescent="0.2">
      <c r="A75" s="21" t="s">
        <v>163</v>
      </c>
      <c r="B75" s="21" t="s">
        <v>159</v>
      </c>
      <c r="C75" s="21" t="s">
        <v>164</v>
      </c>
      <c r="D75" s="21">
        <v>0</v>
      </c>
      <c r="E75" s="24">
        <f>IF(E74="INDEX",1,E74+1)</f>
        <v>74</v>
      </c>
    </row>
    <row r="76" spans="1:5" x14ac:dyDescent="0.2">
      <c r="A76" s="21" t="s">
        <v>165</v>
      </c>
      <c r="B76" s="21" t="s">
        <v>166</v>
      </c>
      <c r="C76" s="21" t="s">
        <v>167</v>
      </c>
      <c r="D76" s="21">
        <v>5943</v>
      </c>
      <c r="E76" s="24">
        <f>IF(E75="INDEX",1,E75+1)</f>
        <v>75</v>
      </c>
    </row>
    <row r="77" spans="1:5" x14ac:dyDescent="0.2">
      <c r="A77" s="21" t="s">
        <v>168</v>
      </c>
      <c r="B77" s="21" t="s">
        <v>166</v>
      </c>
      <c r="C77" s="21" t="s">
        <v>169</v>
      </c>
      <c r="D77" s="21">
        <v>1267</v>
      </c>
      <c r="E77" s="24">
        <f>IF(E76="INDEX",1,E76+1)</f>
        <v>76</v>
      </c>
    </row>
    <row r="78" spans="1:5" x14ac:dyDescent="0.2">
      <c r="A78" s="21" t="s">
        <v>170</v>
      </c>
      <c r="B78" s="21" t="s">
        <v>166</v>
      </c>
      <c r="C78" s="21" t="s">
        <v>171</v>
      </c>
      <c r="D78" s="21">
        <v>5665</v>
      </c>
      <c r="E78" s="24">
        <f>IF(E77="INDEX",1,E77+1)</f>
        <v>77</v>
      </c>
    </row>
    <row r="79" spans="1:5" x14ac:dyDescent="0.2">
      <c r="A79" s="21" t="s">
        <v>172</v>
      </c>
      <c r="B79" s="21" t="s">
        <v>166</v>
      </c>
      <c r="C79" s="21" t="s">
        <v>173</v>
      </c>
      <c r="D79" s="21">
        <v>4545</v>
      </c>
      <c r="E79" s="24">
        <f>IF(E78="INDEX",1,E78+1)</f>
        <v>78</v>
      </c>
    </row>
    <row r="80" spans="1:5" x14ac:dyDescent="0.2">
      <c r="A80" s="21" t="s">
        <v>174</v>
      </c>
      <c r="B80" s="21" t="s">
        <v>166</v>
      </c>
      <c r="C80" s="21" t="s">
        <v>175</v>
      </c>
      <c r="D80" s="21">
        <v>2263</v>
      </c>
      <c r="E80" s="24">
        <f>IF(E79="INDEX",1,E79+1)</f>
        <v>79</v>
      </c>
    </row>
    <row r="81" spans="1:5" x14ac:dyDescent="0.2">
      <c r="A81" s="21" t="s">
        <v>176</v>
      </c>
      <c r="B81" s="21" t="s">
        <v>166</v>
      </c>
      <c r="C81" s="21" t="s">
        <v>177</v>
      </c>
      <c r="D81" s="21">
        <v>5572</v>
      </c>
      <c r="E81" s="24">
        <f>IF(E80="INDEX",1,E80+1)</f>
        <v>80</v>
      </c>
    </row>
    <row r="82" spans="1:5" x14ac:dyDescent="0.2">
      <c r="A82" s="21" t="s">
        <v>178</v>
      </c>
      <c r="B82" s="21" t="s">
        <v>166</v>
      </c>
      <c r="C82" s="21" t="s">
        <v>179</v>
      </c>
      <c r="D82" s="21">
        <v>7428</v>
      </c>
      <c r="E82" s="24">
        <f>IF(E81="INDEX",1,E81+1)</f>
        <v>81</v>
      </c>
    </row>
    <row r="83" spans="1:5" x14ac:dyDescent="0.2">
      <c r="A83" s="21" t="s">
        <v>180</v>
      </c>
      <c r="B83" s="21" t="s">
        <v>166</v>
      </c>
      <c r="C83" s="21" t="s">
        <v>181</v>
      </c>
      <c r="D83" s="21">
        <v>4507</v>
      </c>
      <c r="E83" s="24">
        <f>IF(E82="INDEX",1,E82+1)</f>
        <v>82</v>
      </c>
    </row>
    <row r="84" spans="1:5" x14ac:dyDescent="0.2">
      <c r="A84" s="21" t="s">
        <v>182</v>
      </c>
      <c r="B84" s="21" t="s">
        <v>166</v>
      </c>
      <c r="C84" s="21" t="s">
        <v>183</v>
      </c>
      <c r="D84" s="21">
        <v>1000</v>
      </c>
      <c r="E84" s="24">
        <f>IF(E83="INDEX",1,E83+1)</f>
        <v>83</v>
      </c>
    </row>
    <row r="85" spans="1:5" x14ac:dyDescent="0.2">
      <c r="A85" s="21" t="s">
        <v>184</v>
      </c>
      <c r="B85" s="21" t="s">
        <v>166</v>
      </c>
      <c r="C85" s="21" t="s">
        <v>185</v>
      </c>
      <c r="D85" s="21">
        <v>4718</v>
      </c>
      <c r="E85" s="24">
        <f>IF(E84="INDEX",1,E84+1)</f>
        <v>84</v>
      </c>
    </row>
    <row r="86" spans="1:5" x14ac:dyDescent="0.2">
      <c r="A86" s="21" t="s">
        <v>186</v>
      </c>
      <c r="B86" s="21" t="s">
        <v>166</v>
      </c>
      <c r="C86" s="21" t="s">
        <v>187</v>
      </c>
      <c r="D86" s="21">
        <v>6971</v>
      </c>
      <c r="E86" s="24">
        <f>IF(E85="INDEX",1,E85+1)</f>
        <v>85</v>
      </c>
    </row>
    <row r="87" spans="1:5" x14ac:dyDescent="0.2">
      <c r="A87" s="21" t="s">
        <v>188</v>
      </c>
      <c r="B87" s="21" t="s">
        <v>166</v>
      </c>
      <c r="C87" s="21" t="s">
        <v>189</v>
      </c>
      <c r="D87" s="21">
        <v>3598</v>
      </c>
      <c r="E87" s="24">
        <f>IF(E86="INDEX",1,E86+1)</f>
        <v>86</v>
      </c>
    </row>
    <row r="88" spans="1:5" x14ac:dyDescent="0.2">
      <c r="A88" s="21" t="s">
        <v>190</v>
      </c>
      <c r="B88" s="21" t="s">
        <v>166</v>
      </c>
      <c r="C88" s="21" t="s">
        <v>191</v>
      </c>
      <c r="D88" s="21">
        <v>-858</v>
      </c>
      <c r="E88" s="24">
        <f>IF(E87="INDEX",1,E87+1)</f>
        <v>87</v>
      </c>
    </row>
    <row r="89" spans="1:5" x14ac:dyDescent="0.2">
      <c r="A89" s="21" t="s">
        <v>192</v>
      </c>
      <c r="B89" s="21" t="s">
        <v>166</v>
      </c>
      <c r="C89" s="21" t="s">
        <v>193</v>
      </c>
      <c r="D89" s="21">
        <v>2861</v>
      </c>
      <c r="E89" s="24">
        <f>IF(E88="INDEX",1,E88+1)</f>
        <v>88</v>
      </c>
    </row>
    <row r="90" spans="1:5" x14ac:dyDescent="0.2">
      <c r="A90" s="21" t="s">
        <v>194</v>
      </c>
      <c r="B90" s="21" t="s">
        <v>166</v>
      </c>
      <c r="C90" s="21" t="s">
        <v>195</v>
      </c>
      <c r="D90" s="21">
        <v>6275</v>
      </c>
      <c r="E90" s="24">
        <f>IF(E89="INDEX",1,E89+1)</f>
        <v>89</v>
      </c>
    </row>
    <row r="91" spans="1:5" x14ac:dyDescent="0.2">
      <c r="A91" s="21" t="s">
        <v>196</v>
      </c>
      <c r="B91" s="21" t="s">
        <v>197</v>
      </c>
      <c r="C91" s="21" t="s">
        <v>198</v>
      </c>
      <c r="D91" s="21">
        <v>0</v>
      </c>
      <c r="E91" s="24">
        <f>IF(E90="INDEX",1,E90+1)</f>
        <v>90</v>
      </c>
    </row>
    <row r="92" spans="1:5" x14ac:dyDescent="0.2">
      <c r="A92" s="21" t="s">
        <v>199</v>
      </c>
      <c r="B92" s="21" t="s">
        <v>197</v>
      </c>
      <c r="C92" s="21" t="s">
        <v>200</v>
      </c>
      <c r="D92" s="21">
        <v>0</v>
      </c>
      <c r="E92" s="24">
        <f>IF(E91="INDEX",1,E91+1)</f>
        <v>91</v>
      </c>
    </row>
    <row r="93" spans="1:5" x14ac:dyDescent="0.2">
      <c r="A93" s="21" t="s">
        <v>201</v>
      </c>
      <c r="B93" s="21" t="s">
        <v>197</v>
      </c>
      <c r="C93" s="21" t="s">
        <v>202</v>
      </c>
      <c r="D93" s="21">
        <v>2100</v>
      </c>
      <c r="E93" s="24">
        <f>IF(E92="INDEX",1,E92+1)</f>
        <v>92</v>
      </c>
    </row>
    <row r="94" spans="1:5" x14ac:dyDescent="0.2">
      <c r="A94" s="21" t="s">
        <v>203</v>
      </c>
      <c r="B94" s="21" t="s">
        <v>197</v>
      </c>
      <c r="C94" s="21" t="s">
        <v>204</v>
      </c>
      <c r="D94" s="21">
        <v>1495</v>
      </c>
      <c r="E94" s="24">
        <f>IF(E93="INDEX",1,E93+1)</f>
        <v>93</v>
      </c>
    </row>
    <row r="95" spans="1:5" x14ac:dyDescent="0.2">
      <c r="A95" s="21" t="s">
        <v>205</v>
      </c>
      <c r="B95" s="21" t="s">
        <v>197</v>
      </c>
      <c r="C95" s="21" t="s">
        <v>206</v>
      </c>
      <c r="D95" s="21">
        <v>570</v>
      </c>
      <c r="E95" s="24">
        <f>IF(E94="INDEX",1,E94+1)</f>
        <v>94</v>
      </c>
    </row>
    <row r="96" spans="1:5" x14ac:dyDescent="0.2">
      <c r="A96" s="21" t="s">
        <v>207</v>
      </c>
      <c r="B96" s="21" t="s">
        <v>197</v>
      </c>
      <c r="C96" s="21" t="s">
        <v>208</v>
      </c>
      <c r="D96" s="21">
        <v>48</v>
      </c>
      <c r="E96" s="24">
        <f>IF(E95="INDEX",1,E95+1)</f>
        <v>95</v>
      </c>
    </row>
    <row r="97" spans="1:5" x14ac:dyDescent="0.2">
      <c r="A97" s="21" t="s">
        <v>209</v>
      </c>
      <c r="B97" s="21" t="s">
        <v>197</v>
      </c>
      <c r="C97" s="21" t="s">
        <v>210</v>
      </c>
      <c r="D97" s="21">
        <v>542</v>
      </c>
      <c r="E97" s="24">
        <f>IF(E96="INDEX",1,E96+1)</f>
        <v>96</v>
      </c>
    </row>
    <row r="98" spans="1:5" x14ac:dyDescent="0.2">
      <c r="A98" s="21" t="s">
        <v>211</v>
      </c>
      <c r="B98" s="21" t="s">
        <v>197</v>
      </c>
      <c r="C98" s="21" t="s">
        <v>212</v>
      </c>
      <c r="D98" s="21">
        <v>270</v>
      </c>
      <c r="E98" s="24">
        <f>IF(E97="INDEX",1,E97+1)</f>
        <v>97</v>
      </c>
    </row>
    <row r="99" spans="1:5" x14ac:dyDescent="0.2">
      <c r="A99" s="21" t="s">
        <v>213</v>
      </c>
      <c r="B99" s="21" t="s">
        <v>197</v>
      </c>
      <c r="C99" s="21" t="s">
        <v>214</v>
      </c>
      <c r="D99" s="21">
        <v>0</v>
      </c>
      <c r="E99" s="24">
        <f>IF(E98="INDEX",1,E98+1)</f>
        <v>98</v>
      </c>
    </row>
    <row r="100" spans="1:5" x14ac:dyDescent="0.2">
      <c r="A100" s="21" t="s">
        <v>215</v>
      </c>
      <c r="B100" s="21" t="s">
        <v>197</v>
      </c>
      <c r="C100" s="21" t="s">
        <v>216</v>
      </c>
      <c r="D100" s="21">
        <v>300</v>
      </c>
      <c r="E100" s="24">
        <f>IF(E99="INDEX",1,E99+1)</f>
        <v>99</v>
      </c>
    </row>
    <row r="101" spans="1:5" x14ac:dyDescent="0.2">
      <c r="A101" s="21" t="s">
        <v>217</v>
      </c>
      <c r="B101" s="21" t="s">
        <v>197</v>
      </c>
      <c r="C101" s="21" t="s">
        <v>218</v>
      </c>
      <c r="D101" s="21">
        <v>2547</v>
      </c>
      <c r="E101" s="24">
        <f>IF(E100="INDEX",1,E100+1)</f>
        <v>100</v>
      </c>
    </row>
    <row r="102" spans="1:5" x14ac:dyDescent="0.2">
      <c r="A102" s="21" t="s">
        <v>219</v>
      </c>
      <c r="B102" s="21" t="s">
        <v>197</v>
      </c>
      <c r="C102" s="21" t="s">
        <v>220</v>
      </c>
      <c r="D102" s="21">
        <v>893</v>
      </c>
      <c r="E102" s="24">
        <f>IF(E101="INDEX",1,E101+1)</f>
        <v>101</v>
      </c>
    </row>
    <row r="103" spans="1:5" x14ac:dyDescent="0.2">
      <c r="A103" s="21" t="s">
        <v>221</v>
      </c>
      <c r="B103" s="21" t="s">
        <v>197</v>
      </c>
      <c r="C103" s="21" t="s">
        <v>222</v>
      </c>
      <c r="D103" s="21">
        <v>0</v>
      </c>
      <c r="E103" s="24">
        <f>IF(E102="INDEX",1,E102+1)</f>
        <v>102</v>
      </c>
    </row>
    <row r="104" spans="1:5" x14ac:dyDescent="0.2">
      <c r="A104" s="21" t="s">
        <v>223</v>
      </c>
      <c r="B104" s="21" t="s">
        <v>197</v>
      </c>
      <c r="C104" s="21" t="s">
        <v>224</v>
      </c>
      <c r="D104" s="21">
        <v>808</v>
      </c>
      <c r="E104" s="24">
        <f>IF(E103="INDEX",1,E103+1)</f>
        <v>103</v>
      </c>
    </row>
    <row r="105" spans="1:5" x14ac:dyDescent="0.2">
      <c r="A105" s="21" t="s">
        <v>225</v>
      </c>
      <c r="B105" s="21" t="s">
        <v>197</v>
      </c>
      <c r="C105" s="21" t="s">
        <v>226</v>
      </c>
      <c r="D105" s="21">
        <v>0</v>
      </c>
      <c r="E105" s="24">
        <f>IF(E104="INDEX",1,E104+1)</f>
        <v>104</v>
      </c>
    </row>
    <row r="106" spans="1:5" x14ac:dyDescent="0.2">
      <c r="A106" s="21" t="s">
        <v>227</v>
      </c>
      <c r="B106" s="21" t="s">
        <v>197</v>
      </c>
      <c r="C106" s="21" t="s">
        <v>228</v>
      </c>
      <c r="D106" s="21">
        <v>306</v>
      </c>
      <c r="E106" s="24">
        <f>IF(E105="INDEX",1,E105+1)</f>
        <v>105</v>
      </c>
    </row>
    <row r="107" spans="1:5" x14ac:dyDescent="0.2">
      <c r="A107" s="21" t="s">
        <v>229</v>
      </c>
      <c r="B107" s="21" t="s">
        <v>197</v>
      </c>
      <c r="C107" s="21" t="s">
        <v>230</v>
      </c>
      <c r="D107" s="21">
        <v>17</v>
      </c>
      <c r="E107" s="24">
        <f>IF(E106="INDEX",1,E106+1)</f>
        <v>106</v>
      </c>
    </row>
    <row r="108" spans="1:5" x14ac:dyDescent="0.2">
      <c r="A108" s="21" t="s">
        <v>231</v>
      </c>
      <c r="B108" s="21" t="s">
        <v>197</v>
      </c>
      <c r="C108" s="21" t="s">
        <v>232</v>
      </c>
      <c r="D108" s="21">
        <v>0</v>
      </c>
      <c r="E108" s="24">
        <f>IF(E107="INDEX",1,E107+1)</f>
        <v>107</v>
      </c>
    </row>
    <row r="109" spans="1:5" x14ac:dyDescent="0.2">
      <c r="A109" s="21" t="s">
        <v>233</v>
      </c>
      <c r="B109" s="21" t="s">
        <v>197</v>
      </c>
      <c r="C109" s="21" t="s">
        <v>234</v>
      </c>
      <c r="D109" s="21">
        <v>0</v>
      </c>
      <c r="E109" s="24">
        <f>IF(E108="INDEX",1,E108+1)</f>
        <v>108</v>
      </c>
    </row>
    <row r="110" spans="1:5" x14ac:dyDescent="0.2">
      <c r="A110" s="21" t="s">
        <v>235</v>
      </c>
      <c r="B110" s="21" t="s">
        <v>197</v>
      </c>
      <c r="C110" s="21" t="s">
        <v>236</v>
      </c>
      <c r="D110" s="21">
        <v>249</v>
      </c>
      <c r="E110" s="24">
        <f>IF(E109="INDEX",1,E109+1)</f>
        <v>109</v>
      </c>
    </row>
    <row r="111" spans="1:5" x14ac:dyDescent="0.2">
      <c r="A111" s="21" t="s">
        <v>237</v>
      </c>
      <c r="B111" s="21" t="s">
        <v>197</v>
      </c>
      <c r="C111" s="21" t="s">
        <v>238</v>
      </c>
      <c r="D111" s="21">
        <v>406</v>
      </c>
      <c r="E111" s="24">
        <f>IF(E110="INDEX",1,E110+1)</f>
        <v>110</v>
      </c>
    </row>
    <row r="112" spans="1:5" x14ac:dyDescent="0.2">
      <c r="A112" s="21" t="s">
        <v>239</v>
      </c>
      <c r="B112" s="21" t="s">
        <v>197</v>
      </c>
      <c r="C112" s="21" t="s">
        <v>240</v>
      </c>
      <c r="D112" s="21">
        <v>0</v>
      </c>
      <c r="E112" s="24">
        <f>IF(E111="INDEX",1,E111+1)</f>
        <v>111</v>
      </c>
    </row>
    <row r="113" spans="1:5" x14ac:dyDescent="0.2">
      <c r="A113" s="21" t="s">
        <v>241</v>
      </c>
      <c r="B113" s="21" t="s">
        <v>197</v>
      </c>
      <c r="C113" s="21" t="s">
        <v>242</v>
      </c>
      <c r="D113" s="21">
        <v>567</v>
      </c>
      <c r="E113" s="24">
        <f>IF(E112="INDEX",1,E112+1)</f>
        <v>112</v>
      </c>
    </row>
    <row r="114" spans="1:5" x14ac:dyDescent="0.2">
      <c r="A114" s="21" t="s">
        <v>243</v>
      </c>
      <c r="B114" s="21" t="s">
        <v>197</v>
      </c>
      <c r="C114" s="21" t="s">
        <v>244</v>
      </c>
      <c r="D114" s="21">
        <v>148</v>
      </c>
      <c r="E114" s="24">
        <f>IF(E113="INDEX",1,E113+1)</f>
        <v>113</v>
      </c>
    </row>
    <row r="115" spans="1:5" x14ac:dyDescent="0.2">
      <c r="A115" s="21" t="s">
        <v>245</v>
      </c>
      <c r="B115" s="21" t="s">
        <v>197</v>
      </c>
      <c r="C115" s="21" t="s">
        <v>246</v>
      </c>
      <c r="D115" s="21">
        <v>0</v>
      </c>
      <c r="E115" s="24">
        <f>IF(E114="INDEX",1,E114+1)</f>
        <v>114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D557F2-318B-43AA-81DC-F8B2F7D7CC7D}">
  <sheetPr codeName="Feuil5">
    <pageSetUpPr autoPageBreaks="0"/>
  </sheetPr>
  <dimension ref="A1:BH134"/>
  <sheetViews>
    <sheetView tabSelected="1" zoomScale="70" zoomScaleNormal="70" workbookViewId="0">
      <pane xSplit="4" ySplit="9" topLeftCell="E10" activePane="bottomRight" state="frozen"/>
      <selection pane="topRight" activeCell="D1" sqref="D1"/>
      <selection pane="bottomLeft" activeCell="A10" sqref="A10"/>
      <selection pane="bottomRight" activeCell="A21" sqref="A21"/>
    </sheetView>
  </sheetViews>
  <sheetFormatPr baseColWidth="10" defaultColWidth="0" defaultRowHeight="15" customHeight="1" zeroHeight="1" x14ac:dyDescent="0.25"/>
  <cols>
    <col min="1" max="1" width="25.28515625" style="1" hidden="1" customWidth="1"/>
    <col min="2" max="2" width="27.5703125" style="1" bestFit="1" customWidth="1"/>
    <col min="3" max="3" width="42.140625" style="20" bestFit="1" customWidth="1"/>
    <col min="4" max="4" width="17.140625" style="1" bestFit="1" customWidth="1"/>
    <col min="5" max="60" width="9.85546875" style="1" bestFit="1" customWidth="1"/>
    <col min="61" max="16384" width="24.140625" style="1" hidden="1"/>
  </cols>
  <sheetData>
    <row r="1" spans="1:60" x14ac:dyDescent="0.25">
      <c r="B1" s="2" t="s">
        <v>0</v>
      </c>
      <c r="C1" s="2"/>
      <c r="D1" s="2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x14ac:dyDescent="0.25">
      <c r="B2" s="2"/>
      <c r="C2" s="2"/>
      <c r="D2" s="2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 x14ac:dyDescent="0.25">
      <c r="B3" s="2"/>
      <c r="C3" s="2"/>
      <c r="D3" s="2"/>
      <c r="E3" s="3"/>
      <c r="F3" s="4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x14ac:dyDescent="0.25">
      <c r="C4" s="1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</row>
    <row r="5" spans="1:60" x14ac:dyDescent="0.25">
      <c r="C5" s="1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</row>
    <row r="6" spans="1:60" x14ac:dyDescent="0.25">
      <c r="C6" s="5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</row>
    <row r="7" spans="1:60" ht="15.75" thickBot="1" x14ac:dyDescent="0.3">
      <c r="C7" s="1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</row>
    <row r="8" spans="1:60" x14ac:dyDescent="0.25">
      <c r="B8" s="6" t="s">
        <v>1</v>
      </c>
      <c r="C8" s="6" t="s">
        <v>2</v>
      </c>
      <c r="D8" s="7" t="s">
        <v>3</v>
      </c>
      <c r="E8" s="8">
        <v>2019</v>
      </c>
      <c r="F8" s="9">
        <v>2019</v>
      </c>
      <c r="G8" s="9">
        <v>2019</v>
      </c>
      <c r="H8" s="9">
        <v>2019</v>
      </c>
      <c r="I8" s="9">
        <f>IF(H9=52,H8+1,H8)</f>
        <v>2020</v>
      </c>
      <c r="J8" s="9">
        <f t="shared" ref="J8:BH8" si="0">IF(I9=52,I8+1,I8)</f>
        <v>2020</v>
      </c>
      <c r="K8" s="9">
        <f t="shared" si="0"/>
        <v>2020</v>
      </c>
      <c r="L8" s="9">
        <f t="shared" si="0"/>
        <v>2020</v>
      </c>
      <c r="M8" s="9">
        <f t="shared" si="0"/>
        <v>2020</v>
      </c>
      <c r="N8" s="9">
        <f t="shared" si="0"/>
        <v>2020</v>
      </c>
      <c r="O8" s="9">
        <f t="shared" si="0"/>
        <v>2020</v>
      </c>
      <c r="P8" s="9">
        <f t="shared" si="0"/>
        <v>2020</v>
      </c>
      <c r="Q8" s="9">
        <f t="shared" si="0"/>
        <v>2020</v>
      </c>
      <c r="R8" s="9">
        <f t="shared" si="0"/>
        <v>2020</v>
      </c>
      <c r="S8" s="9">
        <f t="shared" si="0"/>
        <v>2020</v>
      </c>
      <c r="T8" s="9">
        <f t="shared" si="0"/>
        <v>2020</v>
      </c>
      <c r="U8" s="9">
        <f t="shared" si="0"/>
        <v>2020</v>
      </c>
      <c r="V8" s="9">
        <f t="shared" si="0"/>
        <v>2020</v>
      </c>
      <c r="W8" s="9">
        <f t="shared" si="0"/>
        <v>2020</v>
      </c>
      <c r="X8" s="9">
        <f t="shared" si="0"/>
        <v>2020</v>
      </c>
      <c r="Y8" s="9">
        <f t="shared" si="0"/>
        <v>2020</v>
      </c>
      <c r="Z8" s="9">
        <f t="shared" si="0"/>
        <v>2020</v>
      </c>
      <c r="AA8" s="9">
        <f t="shared" si="0"/>
        <v>2020</v>
      </c>
      <c r="AB8" s="9">
        <f t="shared" si="0"/>
        <v>2020</v>
      </c>
      <c r="AC8" s="9">
        <f t="shared" si="0"/>
        <v>2020</v>
      </c>
      <c r="AD8" s="9">
        <f t="shared" si="0"/>
        <v>2020</v>
      </c>
      <c r="AE8" s="9">
        <f t="shared" si="0"/>
        <v>2020</v>
      </c>
      <c r="AF8" s="9">
        <f t="shared" si="0"/>
        <v>2020</v>
      </c>
      <c r="AG8" s="9">
        <f t="shared" si="0"/>
        <v>2020</v>
      </c>
      <c r="AH8" s="9">
        <f t="shared" si="0"/>
        <v>2020</v>
      </c>
      <c r="AI8" s="9">
        <f t="shared" si="0"/>
        <v>2020</v>
      </c>
      <c r="AJ8" s="9">
        <f t="shared" si="0"/>
        <v>2020</v>
      </c>
      <c r="AK8" s="9">
        <f t="shared" si="0"/>
        <v>2020</v>
      </c>
      <c r="AL8" s="9">
        <f t="shared" si="0"/>
        <v>2020</v>
      </c>
      <c r="AM8" s="9">
        <f t="shared" si="0"/>
        <v>2020</v>
      </c>
      <c r="AN8" s="9">
        <f t="shared" si="0"/>
        <v>2020</v>
      </c>
      <c r="AO8" s="9">
        <f t="shared" si="0"/>
        <v>2020</v>
      </c>
      <c r="AP8" s="9">
        <f t="shared" si="0"/>
        <v>2020</v>
      </c>
      <c r="AQ8" s="9">
        <f t="shared" si="0"/>
        <v>2020</v>
      </c>
      <c r="AR8" s="9">
        <f t="shared" si="0"/>
        <v>2020</v>
      </c>
      <c r="AS8" s="9">
        <f t="shared" si="0"/>
        <v>2020</v>
      </c>
      <c r="AT8" s="9">
        <f t="shared" si="0"/>
        <v>2020</v>
      </c>
      <c r="AU8" s="9">
        <f t="shared" si="0"/>
        <v>2020</v>
      </c>
      <c r="AV8" s="9">
        <f t="shared" si="0"/>
        <v>2020</v>
      </c>
      <c r="AW8" s="9">
        <f t="shared" si="0"/>
        <v>2020</v>
      </c>
      <c r="AX8" s="9">
        <f t="shared" si="0"/>
        <v>2020</v>
      </c>
      <c r="AY8" s="9">
        <f t="shared" si="0"/>
        <v>2020</v>
      </c>
      <c r="AZ8" s="9">
        <f t="shared" si="0"/>
        <v>2020</v>
      </c>
      <c r="BA8" s="9">
        <f t="shared" si="0"/>
        <v>2020</v>
      </c>
      <c r="BB8" s="9">
        <f t="shared" si="0"/>
        <v>2020</v>
      </c>
      <c r="BC8" s="9">
        <f t="shared" si="0"/>
        <v>2020</v>
      </c>
      <c r="BD8" s="9">
        <f t="shared" si="0"/>
        <v>2020</v>
      </c>
      <c r="BE8" s="9">
        <f t="shared" si="0"/>
        <v>2020</v>
      </c>
      <c r="BF8" s="9">
        <f t="shared" si="0"/>
        <v>2020</v>
      </c>
      <c r="BG8" s="9">
        <f t="shared" si="0"/>
        <v>2020</v>
      </c>
      <c r="BH8" s="10">
        <f t="shared" si="0"/>
        <v>2020</v>
      </c>
    </row>
    <row r="9" spans="1:60" ht="15.75" thickBot="1" x14ac:dyDescent="0.3">
      <c r="B9" s="11"/>
      <c r="C9" s="11"/>
      <c r="D9" s="12"/>
      <c r="E9" s="13">
        <f>IF(C8="articles",49,IF(C8=52,1,C8+1))</f>
        <v>49</v>
      </c>
      <c r="F9" s="14">
        <f>IF(E9="tag nuancier",49,IF(E9=52,1,E9+1))</f>
        <v>50</v>
      </c>
      <c r="G9" s="14">
        <f t="shared" ref="G9:BH9" si="1">IF(F9="tag nuancier",49,IF(F9=52,1,F9+1))</f>
        <v>51</v>
      </c>
      <c r="H9" s="14">
        <f t="shared" si="1"/>
        <v>52</v>
      </c>
      <c r="I9" s="14">
        <f t="shared" si="1"/>
        <v>1</v>
      </c>
      <c r="J9" s="14">
        <f t="shared" si="1"/>
        <v>2</v>
      </c>
      <c r="K9" s="14">
        <f t="shared" si="1"/>
        <v>3</v>
      </c>
      <c r="L9" s="14">
        <f t="shared" si="1"/>
        <v>4</v>
      </c>
      <c r="M9" s="14">
        <f t="shared" si="1"/>
        <v>5</v>
      </c>
      <c r="N9" s="14">
        <f t="shared" si="1"/>
        <v>6</v>
      </c>
      <c r="O9" s="14">
        <f t="shared" si="1"/>
        <v>7</v>
      </c>
      <c r="P9" s="14">
        <f t="shared" si="1"/>
        <v>8</v>
      </c>
      <c r="Q9" s="14">
        <f t="shared" si="1"/>
        <v>9</v>
      </c>
      <c r="R9" s="14">
        <f t="shared" si="1"/>
        <v>10</v>
      </c>
      <c r="S9" s="14">
        <f t="shared" si="1"/>
        <v>11</v>
      </c>
      <c r="T9" s="14">
        <f t="shared" si="1"/>
        <v>12</v>
      </c>
      <c r="U9" s="14">
        <f t="shared" si="1"/>
        <v>13</v>
      </c>
      <c r="V9" s="14">
        <f t="shared" si="1"/>
        <v>14</v>
      </c>
      <c r="W9" s="14">
        <f t="shared" si="1"/>
        <v>15</v>
      </c>
      <c r="X9" s="14">
        <f t="shared" si="1"/>
        <v>16</v>
      </c>
      <c r="Y9" s="14">
        <f t="shared" si="1"/>
        <v>17</v>
      </c>
      <c r="Z9" s="14">
        <f t="shared" si="1"/>
        <v>18</v>
      </c>
      <c r="AA9" s="14">
        <f t="shared" si="1"/>
        <v>19</v>
      </c>
      <c r="AB9" s="14">
        <f t="shared" si="1"/>
        <v>20</v>
      </c>
      <c r="AC9" s="14">
        <f t="shared" si="1"/>
        <v>21</v>
      </c>
      <c r="AD9" s="14">
        <f t="shared" si="1"/>
        <v>22</v>
      </c>
      <c r="AE9" s="14">
        <f t="shared" si="1"/>
        <v>23</v>
      </c>
      <c r="AF9" s="14">
        <f t="shared" si="1"/>
        <v>24</v>
      </c>
      <c r="AG9" s="14">
        <f t="shared" si="1"/>
        <v>25</v>
      </c>
      <c r="AH9" s="14">
        <f t="shared" si="1"/>
        <v>26</v>
      </c>
      <c r="AI9" s="14">
        <f t="shared" si="1"/>
        <v>27</v>
      </c>
      <c r="AJ9" s="14">
        <f t="shared" si="1"/>
        <v>28</v>
      </c>
      <c r="AK9" s="14">
        <f t="shared" si="1"/>
        <v>29</v>
      </c>
      <c r="AL9" s="14">
        <f t="shared" si="1"/>
        <v>30</v>
      </c>
      <c r="AM9" s="14">
        <f t="shared" si="1"/>
        <v>31</v>
      </c>
      <c r="AN9" s="14">
        <f t="shared" si="1"/>
        <v>32</v>
      </c>
      <c r="AO9" s="14">
        <f t="shared" si="1"/>
        <v>33</v>
      </c>
      <c r="AP9" s="14">
        <f t="shared" si="1"/>
        <v>34</v>
      </c>
      <c r="AQ9" s="14">
        <f t="shared" si="1"/>
        <v>35</v>
      </c>
      <c r="AR9" s="14">
        <f t="shared" si="1"/>
        <v>36</v>
      </c>
      <c r="AS9" s="14">
        <f t="shared" si="1"/>
        <v>37</v>
      </c>
      <c r="AT9" s="14">
        <f t="shared" si="1"/>
        <v>38</v>
      </c>
      <c r="AU9" s="14">
        <f t="shared" si="1"/>
        <v>39</v>
      </c>
      <c r="AV9" s="14">
        <f t="shared" si="1"/>
        <v>40</v>
      </c>
      <c r="AW9" s="14">
        <f t="shared" si="1"/>
        <v>41</v>
      </c>
      <c r="AX9" s="14">
        <f t="shared" si="1"/>
        <v>42</v>
      </c>
      <c r="AY9" s="14">
        <f t="shared" si="1"/>
        <v>43</v>
      </c>
      <c r="AZ9" s="14">
        <f t="shared" si="1"/>
        <v>44</v>
      </c>
      <c r="BA9" s="14">
        <f t="shared" si="1"/>
        <v>45</v>
      </c>
      <c r="BB9" s="14">
        <f t="shared" si="1"/>
        <v>46</v>
      </c>
      <c r="BC9" s="14">
        <f t="shared" si="1"/>
        <v>47</v>
      </c>
      <c r="BD9" s="14">
        <f t="shared" si="1"/>
        <v>48</v>
      </c>
      <c r="BE9" s="14">
        <f t="shared" si="1"/>
        <v>49</v>
      </c>
      <c r="BF9" s="14">
        <f t="shared" si="1"/>
        <v>50</v>
      </c>
      <c r="BG9" s="14">
        <f t="shared" si="1"/>
        <v>51</v>
      </c>
      <c r="BH9" s="15">
        <f t="shared" si="1"/>
        <v>52</v>
      </c>
    </row>
    <row r="10" spans="1:60" ht="21" x14ac:dyDescent="0.25">
      <c r="A10" s="1" t="str">
        <f>'[1]BDD Inventaire'!B2</f>
        <v>All</v>
      </c>
      <c r="B10" s="16" t="str">
        <f>IF(B8="Catégories",INDEX([1]!BASEINVENTAIRE[#Data],1,2))</f>
        <v>All</v>
      </c>
      <c r="C10" s="17"/>
      <c r="D10" s="18">
        <f>SUM(D11:D18)</f>
        <v>0</v>
      </c>
      <c r="E10" s="1" t="str">
        <f>IF($C10="","",D10+SUMIFS([1]!BASERECEPTION[Bon de commande/Lignes de la commande/Quantité],[1]!BASERECEPTION[Bon de commande/Lignes de la commande/Article],$C10,[1]!BASERECEPTION[ANNEE],E$8,[1]!BASERECEPTION[Semaine],E$9)-SUMIFS([1]!BASEVENTE[Lignes de la commande/Quantité commandée],[1]!BASEVENTE[Lignes de la commande/Article/Nom affiché],$C10,[1]!BASEVENTE[Année],E$8,[1]!BASEVENTE[Semaine],E$9))</f>
        <v/>
      </c>
      <c r="F10" s="1" t="str">
        <f>IF($C10="","",E10+SUMIFS([1]!BASERECEPTION[Bon de commande/Lignes de la commande/Quantité],[1]!BASERECEPTION[Bon de commande/Lignes de la commande/Article],$C10,[1]!BASERECEPTION[ANNEE],F$8,[1]!BASERECEPTION[Semaine],F$9)-SUMIFS([1]!BASEVENTE[Lignes de la commande/Quantité commandée],[1]!BASEVENTE[Lignes de la commande/Article/Nom affiché],$C10,[1]!BASEVENTE[Année],F$8,[1]!BASEVENTE[Semaine],F$9))</f>
        <v/>
      </c>
      <c r="G10" s="1" t="str">
        <f>IF($C10="","",F10+SUMIFS([1]!BASERECEPTION[Bon de commande/Lignes de la commande/Quantité],[1]!BASERECEPTION[Bon de commande/Lignes de la commande/Article],$C10,[1]!BASERECEPTION[ANNEE],G$8,[1]!BASERECEPTION[Semaine],G$9)-SUMIFS([1]!BASEVENTE[Lignes de la commande/Quantité commandée],[1]!BASEVENTE[Lignes de la commande/Article/Nom affiché],$C10,[1]!BASEVENTE[Année],G$8,[1]!BASEVENTE[Semaine],G$9))</f>
        <v/>
      </c>
      <c r="H10" s="1" t="str">
        <f>IF($C10="","",G10+SUMIFS([1]!BASERECEPTION[Bon de commande/Lignes de la commande/Quantité],[1]!BASERECEPTION[Bon de commande/Lignes de la commande/Article],$C10,[1]!BASERECEPTION[ANNEE],H$8,[1]!BASERECEPTION[Semaine],H$9)-SUMIFS([1]!BASEVENTE[Lignes de la commande/Quantité commandée],[1]!BASEVENTE[Lignes de la commande/Article/Nom affiché],$C10,[1]!BASEVENTE[Année],H$8,[1]!BASEVENTE[Semaine],H$9))</f>
        <v/>
      </c>
      <c r="I10" s="1" t="str">
        <f>IF($C10="","",H10+SUMIFS([1]!BASERECEPTION[Bon de commande/Lignes de la commande/Quantité],[1]!BASERECEPTION[Bon de commande/Lignes de la commande/Article],$C10,[1]!BASERECEPTION[ANNEE],I$8,[1]!BASERECEPTION[Semaine],I$9)-SUMIFS([1]!BASEVENTE[Lignes de la commande/Quantité commandée],[1]!BASEVENTE[Lignes de la commande/Article/Nom affiché],$C10,[1]!BASEVENTE[Année],I$8,[1]!BASEVENTE[Semaine],I$9))</f>
        <v/>
      </c>
      <c r="J10" s="1" t="str">
        <f>IF($C10="","",I10+SUMIFS([1]!BASERECEPTION[Bon de commande/Lignes de la commande/Quantité],[1]!BASERECEPTION[Bon de commande/Lignes de la commande/Article],$C10,[1]!BASERECEPTION[ANNEE],J$8,[1]!BASERECEPTION[Semaine],J$9)-SUMIFS([1]!BASEVENTE[Lignes de la commande/Quantité commandée],[1]!BASEVENTE[Lignes de la commande/Article/Nom affiché],$C10,[1]!BASEVENTE[Année],J$8,[1]!BASEVENTE[Semaine],J$9))</f>
        <v/>
      </c>
      <c r="K10" s="1" t="str">
        <f>IF($C10="","",J10+SUMIFS([1]!BASERECEPTION[Bon de commande/Lignes de la commande/Quantité],[1]!BASERECEPTION[Bon de commande/Lignes de la commande/Article],$C10,[1]!BASERECEPTION[ANNEE],K$8,[1]!BASERECEPTION[Semaine],K$9)-SUMIFS([1]!BASEVENTE[Lignes de la commande/Quantité commandée],[1]!BASEVENTE[Lignes de la commande/Article/Nom affiché],$C10,[1]!BASEVENTE[Année],K$8,[1]!BASEVENTE[Semaine],K$9))</f>
        <v/>
      </c>
      <c r="L10" s="1" t="str">
        <f>IF($C10="","",K10+SUMIFS([1]!BASERECEPTION[Bon de commande/Lignes de la commande/Quantité],[1]!BASERECEPTION[Bon de commande/Lignes de la commande/Article],$C10,[1]!BASERECEPTION[ANNEE],L$8,[1]!BASERECEPTION[Semaine],L$9)-SUMIFS([1]!BASEVENTE[Lignes de la commande/Quantité commandée],[1]!BASEVENTE[Lignes de la commande/Article/Nom affiché],$C10,[1]!BASEVENTE[Année],L$8,[1]!BASEVENTE[Semaine],L$9))</f>
        <v/>
      </c>
      <c r="M10" s="1" t="str">
        <f>IF($C10="","",L10+SUMIFS([1]!BASERECEPTION[Bon de commande/Lignes de la commande/Quantité],[1]!BASERECEPTION[Bon de commande/Lignes de la commande/Article],$C10,[1]!BASERECEPTION[ANNEE],M$8,[1]!BASERECEPTION[Semaine],M$9)-SUMIFS([1]!BASEVENTE[Lignes de la commande/Quantité commandée],[1]!BASEVENTE[Lignes de la commande/Article/Nom affiché],$C10,[1]!BASEVENTE[Année],M$8,[1]!BASEVENTE[Semaine],M$9))</f>
        <v/>
      </c>
      <c r="N10" s="1" t="str">
        <f>IF($C10="","",M10+SUMIFS([1]!BASERECEPTION[Bon de commande/Lignes de la commande/Quantité],[1]!BASERECEPTION[Bon de commande/Lignes de la commande/Article],$C10,[1]!BASERECEPTION[ANNEE],N$8,[1]!BASERECEPTION[Semaine],N$9)-SUMIFS([1]!BASEVENTE[Lignes de la commande/Quantité commandée],[1]!BASEVENTE[Lignes de la commande/Article/Nom affiché],$C10,[1]!BASEVENTE[Année],N$8,[1]!BASEVENTE[Semaine],N$9))</f>
        <v/>
      </c>
      <c r="O10" s="1" t="str">
        <f>IF($C10="","",N10+SUMIFS([1]!BASERECEPTION[Bon de commande/Lignes de la commande/Quantité],[1]!BASERECEPTION[Bon de commande/Lignes de la commande/Article],$C10,[1]!BASERECEPTION[ANNEE],O$8,[1]!BASERECEPTION[Semaine],O$9)-SUMIFS([1]!BASEVENTE[Lignes de la commande/Quantité commandée],[1]!BASEVENTE[Lignes de la commande/Article/Nom affiché],$C10,[1]!BASEVENTE[Année],O$8,[1]!BASEVENTE[Semaine],O$9))</f>
        <v/>
      </c>
      <c r="P10" s="1" t="str">
        <f>IF($C10="","",O10+SUMIFS([1]!BASERECEPTION[Bon de commande/Lignes de la commande/Quantité],[1]!BASERECEPTION[Bon de commande/Lignes de la commande/Article],$C10,[1]!BASERECEPTION[ANNEE],P$8,[1]!BASERECEPTION[Semaine],P$9)-SUMIFS([1]!BASEVENTE[Lignes de la commande/Quantité commandée],[1]!BASEVENTE[Lignes de la commande/Article/Nom affiché],$C10,[1]!BASEVENTE[Année],P$8,[1]!BASEVENTE[Semaine],P$9))</f>
        <v/>
      </c>
      <c r="Q10" s="1" t="str">
        <f>IF($C10="","",P10+SUMIFS([1]!BASERECEPTION[Bon de commande/Lignes de la commande/Quantité],[1]!BASERECEPTION[Bon de commande/Lignes de la commande/Article],$C10,[1]!BASERECEPTION[ANNEE],Q$8,[1]!BASERECEPTION[Semaine],Q$9)-SUMIFS([1]!BASEVENTE[Lignes de la commande/Quantité commandée],[1]!BASEVENTE[Lignes de la commande/Article/Nom affiché],$C10,[1]!BASEVENTE[Année],Q$8,[1]!BASEVENTE[Semaine],Q$9))</f>
        <v/>
      </c>
      <c r="R10" s="1" t="str">
        <f>IF($C10="","",Q10+SUMIFS([1]!BASERECEPTION[Bon de commande/Lignes de la commande/Quantité],[1]!BASERECEPTION[Bon de commande/Lignes de la commande/Article],$C10,[1]!BASERECEPTION[ANNEE],R$8,[1]!BASERECEPTION[Semaine],R$9)-SUMIFS([1]!BASEVENTE[Lignes de la commande/Quantité commandée],[1]!BASEVENTE[Lignes de la commande/Article/Nom affiché],$C10,[1]!BASEVENTE[Année],R$8,[1]!BASEVENTE[Semaine],R$9))</f>
        <v/>
      </c>
      <c r="S10" s="1" t="str">
        <f>IF($C10="","",R10+SUMIFS([1]!BASERECEPTION[Bon de commande/Lignes de la commande/Quantité],[1]!BASERECEPTION[Bon de commande/Lignes de la commande/Article],$C10,[1]!BASERECEPTION[ANNEE],S$8,[1]!BASERECEPTION[Semaine],S$9)-SUMIFS([1]!BASEVENTE[Lignes de la commande/Quantité commandée],[1]!BASEVENTE[Lignes de la commande/Article/Nom affiché],$C10,[1]!BASEVENTE[Année],S$8,[1]!BASEVENTE[Semaine],S$9))</f>
        <v/>
      </c>
      <c r="T10" s="1" t="str">
        <f>IF($C10="","",S10+SUMIFS([1]!BASERECEPTION[Bon de commande/Lignes de la commande/Quantité],[1]!BASERECEPTION[Bon de commande/Lignes de la commande/Article],$C10,[1]!BASERECEPTION[ANNEE],T$8,[1]!BASERECEPTION[Semaine],T$9)-SUMIFS([1]!BASEVENTE[Lignes de la commande/Quantité commandée],[1]!BASEVENTE[Lignes de la commande/Article/Nom affiché],$C10,[1]!BASEVENTE[Année],T$8,[1]!BASEVENTE[Semaine],T$9))</f>
        <v/>
      </c>
      <c r="U10" s="1" t="str">
        <f>IF($C10="","",T10+SUMIFS([1]!BASERECEPTION[Bon de commande/Lignes de la commande/Quantité],[1]!BASERECEPTION[Bon de commande/Lignes de la commande/Article],$C10,[1]!BASERECEPTION[ANNEE],U$8,[1]!BASERECEPTION[Semaine],U$9)-SUMIFS([1]!BASEVENTE[Lignes de la commande/Quantité commandée],[1]!BASEVENTE[Lignes de la commande/Article/Nom affiché],$C10,[1]!BASEVENTE[Année],U$8,[1]!BASEVENTE[Semaine],U$9))</f>
        <v/>
      </c>
      <c r="V10" s="1" t="str">
        <f>IF($C10="","",U10+SUMIFS([1]!BASERECEPTION[Bon de commande/Lignes de la commande/Quantité],[1]!BASERECEPTION[Bon de commande/Lignes de la commande/Article],$C10,[1]!BASERECEPTION[ANNEE],V$8,[1]!BASERECEPTION[Semaine],V$9)-SUMIFS([1]!BASEVENTE[Lignes de la commande/Quantité commandée],[1]!BASEVENTE[Lignes de la commande/Article/Nom affiché],$C10,[1]!BASEVENTE[Année],V$8,[1]!BASEVENTE[Semaine],V$9))</f>
        <v/>
      </c>
      <c r="W10" s="1" t="str">
        <f>IF($C10="","",V10+SUMIFS([1]!BASERECEPTION[Bon de commande/Lignes de la commande/Quantité],[1]!BASERECEPTION[Bon de commande/Lignes de la commande/Article],$C10,[1]!BASERECEPTION[ANNEE],W$8,[1]!BASERECEPTION[Semaine],W$9)-SUMIFS([1]!BASEVENTE[Lignes de la commande/Quantité commandée],[1]!BASEVENTE[Lignes de la commande/Article/Nom affiché],$C10,[1]!BASEVENTE[Année],W$8,[1]!BASEVENTE[Semaine],W$9))</f>
        <v/>
      </c>
      <c r="X10" s="1" t="str">
        <f>IF($C10="","",W10+SUMIFS([1]!BASERECEPTION[Bon de commande/Lignes de la commande/Quantité],[1]!BASERECEPTION[Bon de commande/Lignes de la commande/Article],$C10,[1]!BASERECEPTION[ANNEE],X$8,[1]!BASERECEPTION[Semaine],X$9)-SUMIFS([1]!BASEVENTE[Lignes de la commande/Quantité commandée],[1]!BASEVENTE[Lignes de la commande/Article/Nom affiché],$C10,[1]!BASEVENTE[Année],X$8,[1]!BASEVENTE[Semaine],X$9))</f>
        <v/>
      </c>
      <c r="Y10" s="1" t="str">
        <f>IF($C10="","",X10+SUMIFS([1]!BASERECEPTION[Bon de commande/Lignes de la commande/Quantité],[1]!BASERECEPTION[Bon de commande/Lignes de la commande/Article],$C10,[1]!BASERECEPTION[ANNEE],Y$8,[1]!BASERECEPTION[Semaine],Y$9)-SUMIFS([1]!BASEVENTE[Lignes de la commande/Quantité commandée],[1]!BASEVENTE[Lignes de la commande/Article/Nom affiché],$C10,[1]!BASEVENTE[Année],Y$8,[1]!BASEVENTE[Semaine],Y$9))</f>
        <v/>
      </c>
      <c r="Z10" s="1" t="str">
        <f>IF($C10="","",Y10+SUMIFS([1]!BASERECEPTION[Bon de commande/Lignes de la commande/Quantité],[1]!BASERECEPTION[Bon de commande/Lignes de la commande/Article],$C10,[1]!BASERECEPTION[ANNEE],Z$8,[1]!BASERECEPTION[Semaine],Z$9)-SUMIFS([1]!BASEVENTE[Lignes de la commande/Quantité commandée],[1]!BASEVENTE[Lignes de la commande/Article/Nom affiché],$C10,[1]!BASEVENTE[Année],Z$8,[1]!BASEVENTE[Semaine],Z$9))</f>
        <v/>
      </c>
      <c r="AA10" s="1" t="str">
        <f>IF($C10="","",Z10+SUMIFS([1]!BASERECEPTION[Bon de commande/Lignes de la commande/Quantité],[1]!BASERECEPTION[Bon de commande/Lignes de la commande/Article],$C10,[1]!BASERECEPTION[ANNEE],AA$8,[1]!BASERECEPTION[Semaine],AA$9)-SUMIFS([1]!BASEVENTE[Lignes de la commande/Quantité commandée],[1]!BASEVENTE[Lignes de la commande/Article/Nom affiché],$C10,[1]!BASEVENTE[Année],AA$8,[1]!BASEVENTE[Semaine],AA$9))</f>
        <v/>
      </c>
      <c r="AB10" s="1" t="str">
        <f>IF($C10="","",AA10+SUMIFS([1]!BASERECEPTION[Bon de commande/Lignes de la commande/Quantité],[1]!BASERECEPTION[Bon de commande/Lignes de la commande/Article],$C10,[1]!BASERECEPTION[ANNEE],AB$8,[1]!BASERECEPTION[Semaine],AB$9)-SUMIFS([1]!BASEVENTE[Lignes de la commande/Quantité commandée],[1]!BASEVENTE[Lignes de la commande/Article/Nom affiché],$C10,[1]!BASEVENTE[Année],AB$8,[1]!BASEVENTE[Semaine],AB$9))</f>
        <v/>
      </c>
      <c r="AC10" s="1" t="str">
        <f>IF($C10="","",AB10+SUMIFS([1]!BASERECEPTION[Bon de commande/Lignes de la commande/Quantité],[1]!BASERECEPTION[Bon de commande/Lignes de la commande/Article],$C10,[1]!BASERECEPTION[ANNEE],AC$8,[1]!BASERECEPTION[Semaine],AC$9)-SUMIFS([1]!BASEVENTE[Lignes de la commande/Quantité commandée],[1]!BASEVENTE[Lignes de la commande/Article/Nom affiché],$C10,[1]!BASEVENTE[Année],AC$8,[1]!BASEVENTE[Semaine],AC$9))</f>
        <v/>
      </c>
      <c r="AD10" s="1" t="str">
        <f>IF($C10="","",AC10+SUMIFS([1]!BASERECEPTION[Bon de commande/Lignes de la commande/Quantité],[1]!BASERECEPTION[Bon de commande/Lignes de la commande/Article],$C10,[1]!BASERECEPTION[ANNEE],AD$8,[1]!BASERECEPTION[Semaine],AD$9)-SUMIFS([1]!BASEVENTE[Lignes de la commande/Quantité commandée],[1]!BASEVENTE[Lignes de la commande/Article/Nom affiché],$C10,[1]!BASEVENTE[Année],AD$8,[1]!BASEVENTE[Semaine],AD$9))</f>
        <v/>
      </c>
      <c r="AE10" s="1" t="str">
        <f>IF($C10="","",AD10+SUMIFS([1]!BASERECEPTION[Bon de commande/Lignes de la commande/Quantité],[1]!BASERECEPTION[Bon de commande/Lignes de la commande/Article],$C10,[1]!BASERECEPTION[ANNEE],AE$8,[1]!BASERECEPTION[Semaine],AE$9)-SUMIFS([1]!BASEVENTE[Lignes de la commande/Quantité commandée],[1]!BASEVENTE[Lignes de la commande/Article/Nom affiché],$C10,[1]!BASEVENTE[Année],AE$8,[1]!BASEVENTE[Semaine],AE$9))</f>
        <v/>
      </c>
      <c r="AF10" s="1" t="str">
        <f>IF($C10="","",AE10+SUMIFS([1]!BASERECEPTION[Bon de commande/Lignes de la commande/Quantité],[1]!BASERECEPTION[Bon de commande/Lignes de la commande/Article],$C10,[1]!BASERECEPTION[ANNEE],AF$8,[1]!BASERECEPTION[Semaine],AF$9)-SUMIFS([1]!BASEVENTE[Lignes de la commande/Quantité commandée],[1]!BASEVENTE[Lignes de la commande/Article/Nom affiché],$C10,[1]!BASEVENTE[Année],AF$8,[1]!BASEVENTE[Semaine],AF$9))</f>
        <v/>
      </c>
      <c r="AG10" s="1" t="str">
        <f>IF($C10="","",AF10+SUMIFS([1]!BASERECEPTION[Bon de commande/Lignes de la commande/Quantité],[1]!BASERECEPTION[Bon de commande/Lignes de la commande/Article],$C10,[1]!BASERECEPTION[ANNEE],AG$8,[1]!BASERECEPTION[Semaine],AG$9)-SUMIFS([1]!BASEVENTE[Lignes de la commande/Quantité commandée],[1]!BASEVENTE[Lignes de la commande/Article/Nom affiché],$C10,[1]!BASEVENTE[Année],AG$8,[1]!BASEVENTE[Semaine],AG$9))</f>
        <v/>
      </c>
      <c r="AH10" s="1" t="str">
        <f>IF($C10="","",AG10+SUMIFS([1]!BASERECEPTION[Bon de commande/Lignes de la commande/Quantité],[1]!BASERECEPTION[Bon de commande/Lignes de la commande/Article],$C10,[1]!BASERECEPTION[ANNEE],AH$8,[1]!BASERECEPTION[Semaine],AH$9)-SUMIFS([1]!BASEVENTE[Lignes de la commande/Quantité commandée],[1]!BASEVENTE[Lignes de la commande/Article/Nom affiché],$C10,[1]!BASEVENTE[Année],AH$8,[1]!BASEVENTE[Semaine],AH$9))</f>
        <v/>
      </c>
      <c r="AI10" s="1" t="e">
        <f>IF(#REF!="","",AH10+SUMIFS([1]!BASERECEPTION[Bon de commande/Lignes de la commande/Quantité],[1]!BASERECEPTION[Bon de commande/Lignes de la commande/Article],#REF!,[1]!BASERECEPTION[ANNEE],AI$8,[1]!BASERECEPTION[Semaine],AI$9)-SUMIFS([1]!BASEVENTE[Lignes de la commande/Quantité commandée],[1]!BASEVENTE[Lignes de la commande/Article/Nom affiché],#REF!,[1]!BASEVENTE[Année],AI$8,[1]!BASEVENTE[Semaine],AI$9))</f>
        <v>#REF!</v>
      </c>
      <c r="AJ10" s="1" t="e">
        <f>IF(#REF!="","",AI10+SUMIFS([1]!BASERECEPTION[Bon de commande/Lignes de la commande/Quantité],[1]!BASERECEPTION[Bon de commande/Lignes de la commande/Article],#REF!,[1]!BASERECEPTION[ANNEE],AJ$8,[1]!BASERECEPTION[Semaine],AJ$9)-SUMIFS([1]!BASEVENTE[Lignes de la commande/Quantité commandée],[1]!BASEVENTE[Lignes de la commande/Article/Nom affiché],#REF!,[1]!BASEVENTE[Année],AJ$8,[1]!BASEVENTE[Semaine],AJ$9))</f>
        <v>#REF!</v>
      </c>
      <c r="AK10" s="1" t="e">
        <f>IF(#REF!="","",AJ10+SUMIFS([1]!BASERECEPTION[Bon de commande/Lignes de la commande/Quantité],[1]!BASERECEPTION[Bon de commande/Lignes de la commande/Article],#REF!,[1]!BASERECEPTION[ANNEE],AK$8,[1]!BASERECEPTION[Semaine],AK$9)-SUMIFS([1]!BASEVENTE[Lignes de la commande/Quantité commandée],[1]!BASEVENTE[Lignes de la commande/Article/Nom affiché],#REF!,[1]!BASEVENTE[Année],AK$8,[1]!BASEVENTE[Semaine],AK$9))</f>
        <v>#REF!</v>
      </c>
      <c r="AL10" s="1" t="e">
        <f>IF(#REF!="","",AK10+SUMIFS([1]!BASERECEPTION[Bon de commande/Lignes de la commande/Quantité],[1]!BASERECEPTION[Bon de commande/Lignes de la commande/Article],#REF!,[1]!BASERECEPTION[ANNEE],AL$8,[1]!BASERECEPTION[Semaine],AL$9)-SUMIFS([1]!BASEVENTE[Lignes de la commande/Quantité commandée],[1]!BASEVENTE[Lignes de la commande/Article/Nom affiché],#REF!,[1]!BASEVENTE[Année],AL$8,[1]!BASEVENTE[Semaine],AL$9))</f>
        <v>#REF!</v>
      </c>
      <c r="AM10" s="1" t="e">
        <f>IF(#REF!="","",AL10+SUMIFS([1]!BASERECEPTION[Bon de commande/Lignes de la commande/Quantité],[1]!BASERECEPTION[Bon de commande/Lignes de la commande/Article],#REF!,[1]!BASERECEPTION[ANNEE],AM$8,[1]!BASERECEPTION[Semaine],AM$9)-SUMIFS([1]!BASEVENTE[Lignes de la commande/Quantité commandée],[1]!BASEVENTE[Lignes de la commande/Article/Nom affiché],#REF!,[1]!BASEVENTE[Année],AM$8,[1]!BASEVENTE[Semaine],AM$9))</f>
        <v>#REF!</v>
      </c>
      <c r="AN10" s="1" t="e">
        <f>IF(#REF!="","",AM10+SUMIFS([1]!BASERECEPTION[Bon de commande/Lignes de la commande/Quantité],[1]!BASERECEPTION[Bon de commande/Lignes de la commande/Article],#REF!,[1]!BASERECEPTION[ANNEE],AN$8,[1]!BASERECEPTION[Semaine],AN$9)-SUMIFS([1]!BASEVENTE[Lignes de la commande/Quantité commandée],[1]!BASEVENTE[Lignes de la commande/Article/Nom affiché],#REF!,[1]!BASEVENTE[Année],AN$8,[1]!BASEVENTE[Semaine],AN$9))</f>
        <v>#REF!</v>
      </c>
      <c r="AO10" s="1" t="e">
        <f>IF(#REF!="","",AN10+SUMIFS([1]!BASERECEPTION[Bon de commande/Lignes de la commande/Quantité],[1]!BASERECEPTION[Bon de commande/Lignes de la commande/Article],#REF!,[1]!BASERECEPTION[ANNEE],AO$8,[1]!BASERECEPTION[Semaine],AO$9)-SUMIFS([1]!BASEVENTE[Lignes de la commande/Quantité commandée],[1]!BASEVENTE[Lignes de la commande/Article/Nom affiché],#REF!,[1]!BASEVENTE[Année],AO$8,[1]!BASEVENTE[Semaine],AO$9))</f>
        <v>#REF!</v>
      </c>
      <c r="AP10" s="1" t="e">
        <f>IF(#REF!="","",AO10+SUMIFS([1]!BASERECEPTION[Bon de commande/Lignes de la commande/Quantité],[1]!BASERECEPTION[Bon de commande/Lignes de la commande/Article],#REF!,[1]!BASERECEPTION[ANNEE],AP$8,[1]!BASERECEPTION[Semaine],AP$9)-SUMIFS([1]!BASEVENTE[Lignes de la commande/Quantité commandée],[1]!BASEVENTE[Lignes de la commande/Article/Nom affiché],#REF!,[1]!BASEVENTE[Année],AP$8,[1]!BASEVENTE[Semaine],AP$9))</f>
        <v>#REF!</v>
      </c>
      <c r="AQ10" s="1" t="e">
        <f>IF(#REF!="","",AP10+SUMIFS([1]!BASERECEPTION[Bon de commande/Lignes de la commande/Quantité],[1]!BASERECEPTION[Bon de commande/Lignes de la commande/Article],#REF!,[1]!BASERECEPTION[ANNEE],AQ$8,[1]!BASERECEPTION[Semaine],AQ$9)-SUMIFS([1]!BASEVENTE[Lignes de la commande/Quantité commandée],[1]!BASEVENTE[Lignes de la commande/Article/Nom affiché],#REF!,[1]!BASEVENTE[Année],AQ$8,[1]!BASEVENTE[Semaine],AQ$9))</f>
        <v>#REF!</v>
      </c>
      <c r="AR10" s="1" t="e">
        <f>IF(#REF!="","",AQ10+SUMIFS([1]!BASERECEPTION[Bon de commande/Lignes de la commande/Quantité],[1]!BASERECEPTION[Bon de commande/Lignes de la commande/Article],#REF!,[1]!BASERECEPTION[ANNEE],AR$8,[1]!BASERECEPTION[Semaine],AR$9)-SUMIFS([1]!BASEVENTE[Lignes de la commande/Quantité commandée],[1]!BASEVENTE[Lignes de la commande/Article/Nom affiché],#REF!,[1]!BASEVENTE[Année],AR$8,[1]!BASEVENTE[Semaine],AR$9))</f>
        <v>#REF!</v>
      </c>
      <c r="AS10" s="1" t="e">
        <f>IF(#REF!="","",AR10+SUMIFS([1]!BASERECEPTION[Bon de commande/Lignes de la commande/Quantité],[1]!BASERECEPTION[Bon de commande/Lignes de la commande/Article],#REF!,[1]!BASERECEPTION[ANNEE],AS$8,[1]!BASERECEPTION[Semaine],AS$9)-SUMIFS([1]!BASEVENTE[Lignes de la commande/Quantité commandée],[1]!BASEVENTE[Lignes de la commande/Article/Nom affiché],#REF!,[1]!BASEVENTE[Année],AS$8,[1]!BASEVENTE[Semaine],AS$9))</f>
        <v>#REF!</v>
      </c>
      <c r="AT10" s="1" t="e">
        <f>IF(#REF!="","",AS10+SUMIFS([1]!BASERECEPTION[Bon de commande/Lignes de la commande/Quantité],[1]!BASERECEPTION[Bon de commande/Lignes de la commande/Article],#REF!,[1]!BASERECEPTION[ANNEE],AT$8,[1]!BASERECEPTION[Semaine],AT$9)-SUMIFS([1]!BASEVENTE[Lignes de la commande/Quantité commandée],[1]!BASEVENTE[Lignes de la commande/Article/Nom affiché],#REF!,[1]!BASEVENTE[Année],AT$8,[1]!BASEVENTE[Semaine],AT$9))</f>
        <v>#REF!</v>
      </c>
      <c r="AU10" s="1" t="e">
        <f>IF(#REF!="","",AT10+SUMIFS([1]!BASERECEPTION[Bon de commande/Lignes de la commande/Quantité],[1]!BASERECEPTION[Bon de commande/Lignes de la commande/Article],#REF!,[1]!BASERECEPTION[ANNEE],AU$8,[1]!BASERECEPTION[Semaine],AU$9)-SUMIFS([1]!BASEVENTE[Lignes de la commande/Quantité commandée],[1]!BASEVENTE[Lignes de la commande/Article/Nom affiché],#REF!,[1]!BASEVENTE[Année],AU$8,[1]!BASEVENTE[Semaine],AU$9))</f>
        <v>#REF!</v>
      </c>
      <c r="AV10" s="1" t="e">
        <f>IF(#REF!="","",AU10+SUMIFS([1]!BASERECEPTION[Bon de commande/Lignes de la commande/Quantité],[1]!BASERECEPTION[Bon de commande/Lignes de la commande/Article],#REF!,[1]!BASERECEPTION[ANNEE],AV$8,[1]!BASERECEPTION[Semaine],AV$9)-SUMIFS([1]!BASEVENTE[Lignes de la commande/Quantité commandée],[1]!BASEVENTE[Lignes de la commande/Article/Nom affiché],#REF!,[1]!BASEVENTE[Année],AV$8,[1]!BASEVENTE[Semaine],AV$9))</f>
        <v>#REF!</v>
      </c>
      <c r="AW10" s="1" t="e">
        <f>IF(#REF!="","",AV10+SUMIFS([1]!BASERECEPTION[Bon de commande/Lignes de la commande/Quantité],[1]!BASERECEPTION[Bon de commande/Lignes de la commande/Article],#REF!,[1]!BASERECEPTION[ANNEE],AW$8,[1]!BASERECEPTION[Semaine],AW$9)-SUMIFS([1]!BASEVENTE[Lignes de la commande/Quantité commandée],[1]!BASEVENTE[Lignes de la commande/Article/Nom affiché],#REF!,[1]!BASEVENTE[Année],AW$8,[1]!BASEVENTE[Semaine],AW$9))</f>
        <v>#REF!</v>
      </c>
      <c r="AX10" s="1" t="e">
        <f>IF(#REF!="","",AW10+SUMIFS([1]!BASERECEPTION[Bon de commande/Lignes de la commande/Quantité],[1]!BASERECEPTION[Bon de commande/Lignes de la commande/Article],#REF!,[1]!BASERECEPTION[ANNEE],AX$8,[1]!BASERECEPTION[Semaine],AX$9)-SUMIFS([1]!BASEVENTE[Lignes de la commande/Quantité commandée],[1]!BASEVENTE[Lignes de la commande/Article/Nom affiché],#REF!,[1]!BASEVENTE[Année],AX$8,[1]!BASEVENTE[Semaine],AX$9))</f>
        <v>#REF!</v>
      </c>
      <c r="AY10" s="1" t="e">
        <f>IF(#REF!="","",AX10+SUMIFS([1]!BASERECEPTION[Bon de commande/Lignes de la commande/Quantité],[1]!BASERECEPTION[Bon de commande/Lignes de la commande/Article],#REF!,[1]!BASERECEPTION[ANNEE],AY$8,[1]!BASERECEPTION[Semaine],AY$9)-SUMIFS([1]!BASEVENTE[Lignes de la commande/Quantité commandée],[1]!BASEVENTE[Lignes de la commande/Article/Nom affiché],#REF!,[1]!BASEVENTE[Année],AY$8,[1]!BASEVENTE[Semaine],AY$9))</f>
        <v>#REF!</v>
      </c>
      <c r="AZ10" s="1" t="e">
        <f>IF(#REF!="","",AY10+SUMIFS([1]!BASERECEPTION[Bon de commande/Lignes de la commande/Quantité],[1]!BASERECEPTION[Bon de commande/Lignes de la commande/Article],#REF!,[1]!BASERECEPTION[ANNEE],AZ$8,[1]!BASERECEPTION[Semaine],AZ$9)-SUMIFS([1]!BASEVENTE[Lignes de la commande/Quantité commandée],[1]!BASEVENTE[Lignes de la commande/Article/Nom affiché],#REF!,[1]!BASEVENTE[Année],AZ$8,[1]!BASEVENTE[Semaine],AZ$9))</f>
        <v>#REF!</v>
      </c>
      <c r="BA10" s="1" t="e">
        <f>IF(#REF!="","",AZ10+SUMIFS([1]!BASERECEPTION[Bon de commande/Lignes de la commande/Quantité],[1]!BASERECEPTION[Bon de commande/Lignes de la commande/Article],#REF!,[1]!BASERECEPTION[ANNEE],BA$8,[1]!BASERECEPTION[Semaine],BA$9)-SUMIFS([1]!BASEVENTE[Lignes de la commande/Quantité commandée],[1]!BASEVENTE[Lignes de la commande/Article/Nom affiché],#REF!,[1]!BASEVENTE[Année],BA$8,[1]!BASEVENTE[Semaine],BA$9))</f>
        <v>#REF!</v>
      </c>
      <c r="BB10" s="1" t="e">
        <f>IF(#REF!="","",BA10+SUMIFS([1]!BASERECEPTION[Bon de commande/Lignes de la commande/Quantité],[1]!BASERECEPTION[Bon de commande/Lignes de la commande/Article],#REF!,[1]!BASERECEPTION[ANNEE],BB$8,[1]!BASERECEPTION[Semaine],BB$9)-SUMIFS([1]!BASEVENTE[Lignes de la commande/Quantité commandée],[1]!BASEVENTE[Lignes de la commande/Article/Nom affiché],#REF!,[1]!BASEVENTE[Année],BB$8,[1]!BASEVENTE[Semaine],BB$9))</f>
        <v>#REF!</v>
      </c>
      <c r="BC10" s="1" t="e">
        <f>IF(#REF!="","",BB10+SUMIFS([1]!BASERECEPTION[Bon de commande/Lignes de la commande/Quantité],[1]!BASERECEPTION[Bon de commande/Lignes de la commande/Article],#REF!,[1]!BASERECEPTION[ANNEE],BC$8,[1]!BASERECEPTION[Semaine],BC$9)-SUMIFS([1]!BASEVENTE[Lignes de la commande/Quantité commandée],[1]!BASEVENTE[Lignes de la commande/Article/Nom affiché],#REF!,[1]!BASEVENTE[Année],BC$8,[1]!BASEVENTE[Semaine],BC$9))</f>
        <v>#REF!</v>
      </c>
      <c r="BD10" s="1" t="e">
        <f>IF(#REF!="","",BC10+SUMIFS([1]!BASERECEPTION[Bon de commande/Lignes de la commande/Quantité],[1]!BASERECEPTION[Bon de commande/Lignes de la commande/Article],#REF!,[1]!BASERECEPTION[ANNEE],BD$8,[1]!BASERECEPTION[Semaine],BD$9)-SUMIFS([1]!BASEVENTE[Lignes de la commande/Quantité commandée],[1]!BASEVENTE[Lignes de la commande/Article/Nom affiché],#REF!,[1]!BASEVENTE[Année],BD$8,[1]!BASEVENTE[Semaine],BD$9))</f>
        <v>#REF!</v>
      </c>
      <c r="BE10" s="1" t="e">
        <f>IF(#REF!="","",BD10+SUMIFS([1]!BASERECEPTION[Bon de commande/Lignes de la commande/Quantité],[1]!BASERECEPTION[Bon de commande/Lignes de la commande/Article],#REF!,[1]!BASERECEPTION[ANNEE],BE$8,[1]!BASERECEPTION[Semaine],BE$9)-SUMIFS([1]!BASEVENTE[Lignes de la commande/Quantité commandée],[1]!BASEVENTE[Lignes de la commande/Article/Nom affiché],#REF!,[1]!BASEVENTE[Année],BE$8,[1]!BASEVENTE[Semaine],BE$9))</f>
        <v>#REF!</v>
      </c>
      <c r="BF10" s="1" t="e">
        <f>IF(#REF!="","",BE10+SUMIFS([1]!BASERECEPTION[Bon de commande/Lignes de la commande/Quantité],[1]!BASERECEPTION[Bon de commande/Lignes de la commande/Article],#REF!,[1]!BASERECEPTION[ANNEE],BF$8,[1]!BASERECEPTION[Semaine],BF$9)-SUMIFS([1]!BASEVENTE[Lignes de la commande/Quantité commandée],[1]!BASEVENTE[Lignes de la commande/Article/Nom affiché],#REF!,[1]!BASEVENTE[Année],BF$8,[1]!BASEVENTE[Semaine],BF$9))</f>
        <v>#REF!</v>
      </c>
      <c r="BG10" s="1" t="e">
        <f>IF(#REF!="","",BF10+SUMIFS([1]!BASERECEPTION[Bon de commande/Lignes de la commande/Quantité],[1]!BASERECEPTION[Bon de commande/Lignes de la commande/Article],#REF!,[1]!BASERECEPTION[ANNEE],BG$8,[1]!BASERECEPTION[Semaine],BG$9)-SUMIFS([1]!BASEVENTE[Lignes de la commande/Quantité commandée],[1]!BASEVENTE[Lignes de la commande/Article/Nom affiché],#REF!,[1]!BASEVENTE[Année],BG$8,[1]!BASEVENTE[Semaine],BG$9))</f>
        <v>#REF!</v>
      </c>
      <c r="BH10" s="1" t="e">
        <f>IF(#REF!="","",BG10+SUMIFS([1]!BASERECEPTION[Bon de commande/Lignes de la commande/Quantité],[1]!BASERECEPTION[Bon de commande/Lignes de la commande/Article],#REF!,[1]!BASERECEPTION[ANNEE],BH$8,[1]!BASERECEPTION[Semaine],BH$9)-SUMIFS([1]!BASEVENTE[Lignes de la commande/Quantité commandée],[1]!BASEVENTE[Lignes de la commande/Article/Nom affiché],#REF!,[1]!BASEVENTE[Année],BH$8,[1]!BASEVENTE[Semaine],BH$9))</f>
        <v>#REF!</v>
      </c>
    </row>
    <row r="11" spans="1:60" ht="15.75" x14ac:dyDescent="0.25">
      <c r="A11" s="1">
        <v>1</v>
      </c>
      <c r="B11" s="16" t="str">
        <f>IF(C11="",INDEX([1]!BASEINVENTAIRE[#Data],_xlfn.MINIFS([1]!BASEINVENTAIRE[INDEX],[1]!BASEINVENTAIRE[Article],'Suivi de stock'!$C12),2),"")</f>
        <v/>
      </c>
      <c r="C11" s="19" t="str">
        <f>INDEX([1]!BASEINVENTAIRE[#Data],A11,3)</f>
        <v>Acompte</v>
      </c>
      <c r="D11" s="18">
        <f>INDEX([1]!BASEINVENTAIRE[#Data],_xlfn.MAXIFS([1]!BASEINVENTAIRE[INDEX],[1]!BASEINVENTAIRE[Article],C11),4)</f>
        <v>0</v>
      </c>
      <c r="E11" s="1">
        <f>IF($C11="","",D11+SUMIFS([1]!BASERECEPTION[Bon de commande/Lignes de la commande/Quantité],[1]!BASERECEPTION[Bon de commande/Lignes de la commande/Article],$C11,[1]!BASERECEPTION[ANNEE],E$8,[1]!BASERECEPTION[Semaine],E$9)-SUMIFS([1]!BASEVENTE[Lignes de la commande/Quantité commandée],[1]!BASEVENTE[Lignes de la commande/Article/Nom affiché],$C11,[1]!BASEVENTE[Année],E$8,[1]!BASEVENTE[Semaine],E$9))</f>
        <v>0</v>
      </c>
      <c r="F11" s="1">
        <f>IF($C11="","",E11+SUMIFS([1]!BASERECEPTION[Bon de commande/Lignes de la commande/Quantité],[1]!BASERECEPTION[Bon de commande/Lignes de la commande/Article],$C11,[1]!BASERECEPTION[ANNEE],F$8,[1]!BASERECEPTION[Semaine],F$9)-SUMIFS([1]!BASEVENTE[Lignes de la commande/Quantité commandée],[1]!BASEVENTE[Lignes de la commande/Article/Nom affiché],$C11,[1]!BASEVENTE[Année],F$8,[1]!BASEVENTE[Semaine],F$9))</f>
        <v>0</v>
      </c>
      <c r="G11" s="1">
        <f>IF($C11="","",F11+SUMIFS([1]!BASERECEPTION[Bon de commande/Lignes de la commande/Quantité],[1]!BASERECEPTION[Bon de commande/Lignes de la commande/Article],$C11,[1]!BASERECEPTION[ANNEE],G$8,[1]!BASERECEPTION[Semaine],G$9)-SUMIFS([1]!BASEVENTE[Lignes de la commande/Quantité commandée],[1]!BASEVENTE[Lignes de la commande/Article/Nom affiché],$C11,[1]!BASEVENTE[Année],G$8,[1]!BASEVENTE[Semaine],G$9))</f>
        <v>0</v>
      </c>
      <c r="H11" s="1">
        <f>IF($C11="","",G11+SUMIFS([1]!BASERECEPTION[Bon de commande/Lignes de la commande/Quantité],[1]!BASERECEPTION[Bon de commande/Lignes de la commande/Article],$C11,[1]!BASERECEPTION[ANNEE],H$8,[1]!BASERECEPTION[Semaine],H$9)-SUMIFS([1]!BASEVENTE[Lignes de la commande/Quantité commandée],[1]!BASEVENTE[Lignes de la commande/Article/Nom affiché],$C11,[1]!BASEVENTE[Année],H$8,[1]!BASEVENTE[Semaine],H$9))</f>
        <v>0</v>
      </c>
      <c r="I11" s="1">
        <f>IF($C11="","",H11+SUMIFS([1]!BASERECEPTION[Bon de commande/Lignes de la commande/Quantité],[1]!BASERECEPTION[Bon de commande/Lignes de la commande/Article],$C11,[1]!BASERECEPTION[ANNEE],I$8,[1]!BASERECEPTION[Semaine],I$9)-SUMIFS([1]!BASEVENTE[Lignes de la commande/Quantité commandée],[1]!BASEVENTE[Lignes de la commande/Article/Nom affiché],$C11,[1]!BASEVENTE[Année],I$8,[1]!BASEVENTE[Semaine],I$9))</f>
        <v>0</v>
      </c>
      <c r="J11" s="1">
        <f>IF($C11="","",I11+SUMIFS([1]!BASERECEPTION[Bon de commande/Lignes de la commande/Quantité],[1]!BASERECEPTION[Bon de commande/Lignes de la commande/Article],$C11,[1]!BASERECEPTION[ANNEE],J$8,[1]!BASERECEPTION[Semaine],J$9)-SUMIFS([1]!BASEVENTE[Lignes de la commande/Quantité commandée],[1]!BASEVENTE[Lignes de la commande/Article/Nom affiché],$C11,[1]!BASEVENTE[Année],J$8,[1]!BASEVENTE[Semaine],J$9))</f>
        <v>0</v>
      </c>
      <c r="K11" s="1">
        <f>IF($C11="","",J11+SUMIFS([1]!BASERECEPTION[Bon de commande/Lignes de la commande/Quantité],[1]!BASERECEPTION[Bon de commande/Lignes de la commande/Article],$C11,[1]!BASERECEPTION[ANNEE],K$8,[1]!BASERECEPTION[Semaine],K$9)-SUMIFS([1]!BASEVENTE[Lignes de la commande/Quantité commandée],[1]!BASEVENTE[Lignes de la commande/Article/Nom affiché],$C11,[1]!BASEVENTE[Année],K$8,[1]!BASEVENTE[Semaine],K$9))</f>
        <v>0</v>
      </c>
      <c r="L11" s="1">
        <f>IF($C11="","",K11+SUMIFS([1]!BASERECEPTION[Bon de commande/Lignes de la commande/Quantité],[1]!BASERECEPTION[Bon de commande/Lignes de la commande/Article],$C11,[1]!BASERECEPTION[ANNEE],L$8,[1]!BASERECEPTION[Semaine],L$9)-SUMIFS([1]!BASEVENTE[Lignes de la commande/Quantité commandée],[1]!BASEVENTE[Lignes de la commande/Article/Nom affiché],$C11,[1]!BASEVENTE[Année],L$8,[1]!BASEVENTE[Semaine],L$9))</f>
        <v>0</v>
      </c>
      <c r="M11" s="1">
        <f>IF($C11="","",L11+SUMIFS([1]!BASERECEPTION[Bon de commande/Lignes de la commande/Quantité],[1]!BASERECEPTION[Bon de commande/Lignes de la commande/Article],$C11,[1]!BASERECEPTION[ANNEE],M$8,[1]!BASERECEPTION[Semaine],M$9)-SUMIFS([1]!BASEVENTE[Lignes de la commande/Quantité commandée],[1]!BASEVENTE[Lignes de la commande/Article/Nom affiché],$C11,[1]!BASEVENTE[Année],M$8,[1]!BASEVENTE[Semaine],M$9))</f>
        <v>0</v>
      </c>
      <c r="N11" s="1">
        <f>IF($C11="","",M11+SUMIFS([1]!BASERECEPTION[Bon de commande/Lignes de la commande/Quantité],[1]!BASERECEPTION[Bon de commande/Lignes de la commande/Article],$C11,[1]!BASERECEPTION[ANNEE],N$8,[1]!BASERECEPTION[Semaine],N$9)-SUMIFS([1]!BASEVENTE[Lignes de la commande/Quantité commandée],[1]!BASEVENTE[Lignes de la commande/Article/Nom affiché],$C11,[1]!BASEVENTE[Année],N$8,[1]!BASEVENTE[Semaine],N$9))</f>
        <v>0</v>
      </c>
      <c r="O11" s="1">
        <f>IF($C11="","",N11+SUMIFS([1]!BASERECEPTION[Bon de commande/Lignes de la commande/Quantité],[1]!BASERECEPTION[Bon de commande/Lignes de la commande/Article],$C11,[1]!BASERECEPTION[ANNEE],O$8,[1]!BASERECEPTION[Semaine],O$9)-SUMIFS([1]!BASEVENTE[Lignes de la commande/Quantité commandée],[1]!BASEVENTE[Lignes de la commande/Article/Nom affiché],$C11,[1]!BASEVENTE[Année],O$8,[1]!BASEVENTE[Semaine],O$9))</f>
        <v>0</v>
      </c>
      <c r="P11" s="1">
        <f>IF($C11="","",O11+SUMIFS([1]!BASERECEPTION[Bon de commande/Lignes de la commande/Quantité],[1]!BASERECEPTION[Bon de commande/Lignes de la commande/Article],$C11,[1]!BASERECEPTION[ANNEE],P$8,[1]!BASERECEPTION[Semaine],P$9)-SUMIFS([1]!BASEVENTE[Lignes de la commande/Quantité commandée],[1]!BASEVENTE[Lignes de la commande/Article/Nom affiché],$C11,[1]!BASEVENTE[Année],P$8,[1]!BASEVENTE[Semaine],P$9))</f>
        <v>0</v>
      </c>
      <c r="Q11" s="1">
        <f>IF($C11="","",P11+SUMIFS([1]!BASERECEPTION[Bon de commande/Lignes de la commande/Quantité],[1]!BASERECEPTION[Bon de commande/Lignes de la commande/Article],$C11,[1]!BASERECEPTION[ANNEE],Q$8,[1]!BASERECEPTION[Semaine],Q$9)-SUMIFS([1]!BASEVENTE[Lignes de la commande/Quantité commandée],[1]!BASEVENTE[Lignes de la commande/Article/Nom affiché],$C11,[1]!BASEVENTE[Année],Q$8,[1]!BASEVENTE[Semaine],Q$9))</f>
        <v>0</v>
      </c>
      <c r="R11" s="1">
        <f>IF($C11="","",Q11+SUMIFS([1]!BASERECEPTION[Bon de commande/Lignes de la commande/Quantité],[1]!BASERECEPTION[Bon de commande/Lignes de la commande/Article],$C11,[1]!BASERECEPTION[ANNEE],R$8,[1]!BASERECEPTION[Semaine],R$9)-SUMIFS([1]!BASEVENTE[Lignes de la commande/Quantité commandée],[1]!BASEVENTE[Lignes de la commande/Article/Nom affiché],$C11,[1]!BASEVENTE[Année],R$8,[1]!BASEVENTE[Semaine],R$9))</f>
        <v>0</v>
      </c>
      <c r="S11" s="1">
        <f>IF($C11="","",R11+SUMIFS([1]!BASERECEPTION[Bon de commande/Lignes de la commande/Quantité],[1]!BASERECEPTION[Bon de commande/Lignes de la commande/Article],$C11,[1]!BASERECEPTION[ANNEE],S$8,[1]!BASERECEPTION[Semaine],S$9)-SUMIFS([1]!BASEVENTE[Lignes de la commande/Quantité commandée],[1]!BASEVENTE[Lignes de la commande/Article/Nom affiché],$C11,[1]!BASEVENTE[Année],S$8,[1]!BASEVENTE[Semaine],S$9))</f>
        <v>0</v>
      </c>
      <c r="T11" s="1">
        <f>IF($C11="","",S11+SUMIFS([1]!BASERECEPTION[Bon de commande/Lignes de la commande/Quantité],[1]!BASERECEPTION[Bon de commande/Lignes de la commande/Article],$C11,[1]!BASERECEPTION[ANNEE],T$8,[1]!BASERECEPTION[Semaine],T$9)-SUMIFS([1]!BASEVENTE[Lignes de la commande/Quantité commandée],[1]!BASEVENTE[Lignes de la commande/Article/Nom affiché],$C11,[1]!BASEVENTE[Année],T$8,[1]!BASEVENTE[Semaine],T$9))</f>
        <v>0</v>
      </c>
      <c r="U11" s="1">
        <f>IF($C11="","",T11+SUMIFS([1]!BASERECEPTION[Bon de commande/Lignes de la commande/Quantité],[1]!BASERECEPTION[Bon de commande/Lignes de la commande/Article],$C11,[1]!BASERECEPTION[ANNEE],U$8,[1]!BASERECEPTION[Semaine],U$9)-SUMIFS([1]!BASEVENTE[Lignes de la commande/Quantité commandée],[1]!BASEVENTE[Lignes de la commande/Article/Nom affiché],$C11,[1]!BASEVENTE[Année],U$8,[1]!BASEVENTE[Semaine],U$9))</f>
        <v>0</v>
      </c>
      <c r="V11" s="1">
        <f>IF($C11="","",U11+SUMIFS([1]!BASERECEPTION[Bon de commande/Lignes de la commande/Quantité],[1]!BASERECEPTION[Bon de commande/Lignes de la commande/Article],$C11,[1]!BASERECEPTION[ANNEE],V$8,[1]!BASERECEPTION[Semaine],V$9)-SUMIFS([1]!BASEVENTE[Lignes de la commande/Quantité commandée],[1]!BASEVENTE[Lignes de la commande/Article/Nom affiché],$C11,[1]!BASEVENTE[Année],V$8,[1]!BASEVENTE[Semaine],V$9))</f>
        <v>0</v>
      </c>
      <c r="W11" s="1">
        <f>IF($C11="","",V11+SUMIFS([1]!BASERECEPTION[Bon de commande/Lignes de la commande/Quantité],[1]!BASERECEPTION[Bon de commande/Lignes de la commande/Article],$C11,[1]!BASERECEPTION[ANNEE],W$8,[1]!BASERECEPTION[Semaine],W$9)-SUMIFS([1]!BASEVENTE[Lignes de la commande/Quantité commandée],[1]!BASEVENTE[Lignes de la commande/Article/Nom affiché],$C11,[1]!BASEVENTE[Année],W$8,[1]!BASEVENTE[Semaine],W$9))</f>
        <v>0</v>
      </c>
      <c r="X11" s="1">
        <f>IF($C11="","",W11+SUMIFS([1]!BASERECEPTION[Bon de commande/Lignes de la commande/Quantité],[1]!BASERECEPTION[Bon de commande/Lignes de la commande/Article],$C11,[1]!BASERECEPTION[ANNEE],X$8,[1]!BASERECEPTION[Semaine],X$9)-SUMIFS([1]!BASEVENTE[Lignes de la commande/Quantité commandée],[1]!BASEVENTE[Lignes de la commande/Article/Nom affiché],$C11,[1]!BASEVENTE[Année],X$8,[1]!BASEVENTE[Semaine],X$9))</f>
        <v>0</v>
      </c>
      <c r="Y11" s="1">
        <f>IF($C11="","",X11+SUMIFS([1]!BASERECEPTION[Bon de commande/Lignes de la commande/Quantité],[1]!BASERECEPTION[Bon de commande/Lignes de la commande/Article],$C11,[1]!BASERECEPTION[ANNEE],Y$8,[1]!BASERECEPTION[Semaine],Y$9)-SUMIFS([1]!BASEVENTE[Lignes de la commande/Quantité commandée],[1]!BASEVENTE[Lignes de la commande/Article/Nom affiché],$C11,[1]!BASEVENTE[Année],Y$8,[1]!BASEVENTE[Semaine],Y$9))</f>
        <v>0</v>
      </c>
      <c r="Z11" s="1">
        <f>IF($C11="","",Y11+SUMIFS([1]!BASERECEPTION[Bon de commande/Lignes de la commande/Quantité],[1]!BASERECEPTION[Bon de commande/Lignes de la commande/Article],$C11,[1]!BASERECEPTION[ANNEE],Z$8,[1]!BASERECEPTION[Semaine],Z$9)-SUMIFS([1]!BASEVENTE[Lignes de la commande/Quantité commandée],[1]!BASEVENTE[Lignes de la commande/Article/Nom affiché],$C11,[1]!BASEVENTE[Année],Z$8,[1]!BASEVENTE[Semaine],Z$9))</f>
        <v>0</v>
      </c>
      <c r="AA11" s="1">
        <f>IF($C11="","",Z11+SUMIFS([1]!BASERECEPTION[Bon de commande/Lignes de la commande/Quantité],[1]!BASERECEPTION[Bon de commande/Lignes de la commande/Article],$C11,[1]!BASERECEPTION[ANNEE],AA$8,[1]!BASERECEPTION[Semaine],AA$9)-SUMIFS([1]!BASEVENTE[Lignes de la commande/Quantité commandée],[1]!BASEVENTE[Lignes de la commande/Article/Nom affiché],$C11,[1]!BASEVENTE[Année],AA$8,[1]!BASEVENTE[Semaine],AA$9))</f>
        <v>0</v>
      </c>
      <c r="AB11" s="1">
        <f>IF($C11="","",AA11+SUMIFS([1]!BASERECEPTION[Bon de commande/Lignes de la commande/Quantité],[1]!BASERECEPTION[Bon de commande/Lignes de la commande/Article],$C11,[1]!BASERECEPTION[ANNEE],AB$8,[1]!BASERECEPTION[Semaine],AB$9)-SUMIFS([1]!BASEVENTE[Lignes de la commande/Quantité commandée],[1]!BASEVENTE[Lignes de la commande/Article/Nom affiché],$C11,[1]!BASEVENTE[Année],AB$8,[1]!BASEVENTE[Semaine],AB$9))</f>
        <v>0</v>
      </c>
      <c r="AC11" s="1">
        <f>IF($C11="","",AB11+SUMIFS([1]!BASERECEPTION[Bon de commande/Lignes de la commande/Quantité],[1]!BASERECEPTION[Bon de commande/Lignes de la commande/Article],$C11,[1]!BASERECEPTION[ANNEE],AC$8,[1]!BASERECEPTION[Semaine],AC$9)-SUMIFS([1]!BASEVENTE[Lignes de la commande/Quantité commandée],[1]!BASEVENTE[Lignes de la commande/Article/Nom affiché],$C11,[1]!BASEVENTE[Année],AC$8,[1]!BASEVENTE[Semaine],AC$9))</f>
        <v>0</v>
      </c>
      <c r="AD11" s="1">
        <f>IF($C11="","",AC11+SUMIFS([1]!BASERECEPTION[Bon de commande/Lignes de la commande/Quantité],[1]!BASERECEPTION[Bon de commande/Lignes de la commande/Article],$C11,[1]!BASERECEPTION[ANNEE],AD$8,[1]!BASERECEPTION[Semaine],AD$9)-SUMIFS([1]!BASEVENTE[Lignes de la commande/Quantité commandée],[1]!BASEVENTE[Lignes de la commande/Article/Nom affiché],$C11,[1]!BASEVENTE[Année],AD$8,[1]!BASEVENTE[Semaine],AD$9))</f>
        <v>0</v>
      </c>
      <c r="AE11" s="1">
        <f>IF($C11="","",AD11+SUMIFS([1]!BASERECEPTION[Bon de commande/Lignes de la commande/Quantité],[1]!BASERECEPTION[Bon de commande/Lignes de la commande/Article],$C11,[1]!BASERECEPTION[ANNEE],AE$8,[1]!BASERECEPTION[Semaine],AE$9)-SUMIFS([1]!BASEVENTE[Lignes de la commande/Quantité commandée],[1]!BASEVENTE[Lignes de la commande/Article/Nom affiché],$C11,[1]!BASEVENTE[Année],AE$8,[1]!BASEVENTE[Semaine],AE$9))</f>
        <v>0</v>
      </c>
      <c r="AF11" s="1">
        <f>IF($C11="","",AE11+SUMIFS([1]!BASERECEPTION[Bon de commande/Lignes de la commande/Quantité],[1]!BASERECEPTION[Bon de commande/Lignes de la commande/Article],$C11,[1]!BASERECEPTION[ANNEE],AF$8,[1]!BASERECEPTION[Semaine],AF$9)-SUMIFS([1]!BASEVENTE[Lignes de la commande/Quantité commandée],[1]!BASEVENTE[Lignes de la commande/Article/Nom affiché],$C11,[1]!BASEVENTE[Année],AF$8,[1]!BASEVENTE[Semaine],AF$9))</f>
        <v>0</v>
      </c>
      <c r="AG11" s="1">
        <f>IF($C11="","",AF11+SUMIFS([1]!BASERECEPTION[Bon de commande/Lignes de la commande/Quantité],[1]!BASERECEPTION[Bon de commande/Lignes de la commande/Article],$C11,[1]!BASERECEPTION[ANNEE],AG$8,[1]!BASERECEPTION[Semaine],AG$9)-SUMIFS([1]!BASEVENTE[Lignes de la commande/Quantité commandée],[1]!BASEVENTE[Lignes de la commande/Article/Nom affiché],$C11,[1]!BASEVENTE[Année],AG$8,[1]!BASEVENTE[Semaine],AG$9))</f>
        <v>0</v>
      </c>
      <c r="AH11" s="1">
        <f>IF($C11="","",AG11+SUMIFS([1]!BASERECEPTION[Bon de commande/Lignes de la commande/Quantité],[1]!BASERECEPTION[Bon de commande/Lignes de la commande/Article],$C11,[1]!BASERECEPTION[ANNEE],AH$8,[1]!BASERECEPTION[Semaine],AH$9)-SUMIFS([1]!BASEVENTE[Lignes de la commande/Quantité commandée],[1]!BASEVENTE[Lignes de la commande/Article/Nom affiché],$C11,[1]!BASEVENTE[Année],AH$8,[1]!BASEVENTE[Semaine],AH$9))</f>
        <v>0</v>
      </c>
      <c r="AI11" s="1">
        <f>IF($C11="","",AH11+SUMIFS([1]!BASERECEPTION[Bon de commande/Lignes de la commande/Quantité],[1]!BASERECEPTION[Bon de commande/Lignes de la commande/Article],$C11,[1]!BASERECEPTION[ANNEE],AI$8,[1]!BASERECEPTION[Semaine],AI$9)-SUMIFS([1]!BASEVENTE[Lignes de la commande/Quantité commandée],[1]!BASEVENTE[Lignes de la commande/Article/Nom affiché],$C11,[1]!BASEVENTE[Année],AI$8,[1]!BASEVENTE[Semaine],AI$9))</f>
        <v>0</v>
      </c>
      <c r="AJ11" s="1">
        <f>IF($C11="","",AI11+SUMIFS([1]!BASERECEPTION[Bon de commande/Lignes de la commande/Quantité],[1]!BASERECEPTION[Bon de commande/Lignes de la commande/Article],$C11,[1]!BASERECEPTION[ANNEE],AJ$8,[1]!BASERECEPTION[Semaine],AJ$9)-SUMIFS([1]!BASEVENTE[Lignes de la commande/Quantité commandée],[1]!BASEVENTE[Lignes de la commande/Article/Nom affiché],$C11,[1]!BASEVENTE[Année],AJ$8,[1]!BASEVENTE[Semaine],AJ$9))</f>
        <v>0</v>
      </c>
      <c r="AK11" s="1">
        <f>IF($C11="","",AJ11+SUMIFS([1]!BASERECEPTION[Bon de commande/Lignes de la commande/Quantité],[1]!BASERECEPTION[Bon de commande/Lignes de la commande/Article],$C11,[1]!BASERECEPTION[ANNEE],AK$8,[1]!BASERECEPTION[Semaine],AK$9)-SUMIFS([1]!BASEVENTE[Lignes de la commande/Quantité commandée],[1]!BASEVENTE[Lignes de la commande/Article/Nom affiché],$C11,[1]!BASEVENTE[Année],AK$8,[1]!BASEVENTE[Semaine],AK$9))</f>
        <v>0</v>
      </c>
      <c r="AL11" s="1">
        <f>IF($C11="","",AK11+SUMIFS([1]!BASERECEPTION[Bon de commande/Lignes de la commande/Quantité],[1]!BASERECEPTION[Bon de commande/Lignes de la commande/Article],$C11,[1]!BASERECEPTION[ANNEE],AL$8,[1]!BASERECEPTION[Semaine],AL$9)-SUMIFS([1]!BASEVENTE[Lignes de la commande/Quantité commandée],[1]!BASEVENTE[Lignes de la commande/Article/Nom affiché],$C11,[1]!BASEVENTE[Année],AL$8,[1]!BASEVENTE[Semaine],AL$9))</f>
        <v>0</v>
      </c>
      <c r="AM11" s="1">
        <f>IF($C11="","",AL11+SUMIFS([1]!BASERECEPTION[Bon de commande/Lignes de la commande/Quantité],[1]!BASERECEPTION[Bon de commande/Lignes de la commande/Article],$C11,[1]!BASERECEPTION[ANNEE],AM$8,[1]!BASERECEPTION[Semaine],AM$9)-SUMIFS([1]!BASEVENTE[Lignes de la commande/Quantité commandée],[1]!BASEVENTE[Lignes de la commande/Article/Nom affiché],$C11,[1]!BASEVENTE[Année],AM$8,[1]!BASEVENTE[Semaine],AM$9))</f>
        <v>0</v>
      </c>
      <c r="AN11" s="1">
        <f>IF($C11="","",AM11+SUMIFS([1]!BASERECEPTION[Bon de commande/Lignes de la commande/Quantité],[1]!BASERECEPTION[Bon de commande/Lignes de la commande/Article],$C11,[1]!BASERECEPTION[ANNEE],AN$8,[1]!BASERECEPTION[Semaine],AN$9)-SUMIFS([1]!BASEVENTE[Lignes de la commande/Quantité commandée],[1]!BASEVENTE[Lignes de la commande/Article/Nom affiché],$C11,[1]!BASEVENTE[Année],AN$8,[1]!BASEVENTE[Semaine],AN$9))</f>
        <v>0</v>
      </c>
      <c r="AO11" s="1">
        <f>IF($C11="","",AN11+SUMIFS([1]!BASERECEPTION[Bon de commande/Lignes de la commande/Quantité],[1]!BASERECEPTION[Bon de commande/Lignes de la commande/Article],$C11,[1]!BASERECEPTION[ANNEE],AO$8,[1]!BASERECEPTION[Semaine],AO$9)-SUMIFS([1]!BASEVENTE[Lignes de la commande/Quantité commandée],[1]!BASEVENTE[Lignes de la commande/Article/Nom affiché],$C11,[1]!BASEVENTE[Année],AO$8,[1]!BASEVENTE[Semaine],AO$9))</f>
        <v>0</v>
      </c>
      <c r="AP11" s="1">
        <f>IF($C11="","",AO11+SUMIFS([1]!BASERECEPTION[Bon de commande/Lignes de la commande/Quantité],[1]!BASERECEPTION[Bon de commande/Lignes de la commande/Article],$C11,[1]!BASERECEPTION[ANNEE],AP$8,[1]!BASERECEPTION[Semaine],AP$9)-SUMIFS([1]!BASEVENTE[Lignes de la commande/Quantité commandée],[1]!BASEVENTE[Lignes de la commande/Article/Nom affiché],$C11,[1]!BASEVENTE[Année],AP$8,[1]!BASEVENTE[Semaine],AP$9))</f>
        <v>0</v>
      </c>
      <c r="AQ11" s="1">
        <f>IF($C11="","",AP11+SUMIFS([1]!BASERECEPTION[Bon de commande/Lignes de la commande/Quantité],[1]!BASERECEPTION[Bon de commande/Lignes de la commande/Article],$C11,[1]!BASERECEPTION[ANNEE],AQ$8,[1]!BASERECEPTION[Semaine],AQ$9)-SUMIFS([1]!BASEVENTE[Lignes de la commande/Quantité commandée],[1]!BASEVENTE[Lignes de la commande/Article/Nom affiché],$C11,[1]!BASEVENTE[Année],AQ$8,[1]!BASEVENTE[Semaine],AQ$9))</f>
        <v>0</v>
      </c>
      <c r="AR11" s="1">
        <f>IF($C11="","",AQ11+SUMIFS([1]!BASERECEPTION[Bon de commande/Lignes de la commande/Quantité],[1]!BASERECEPTION[Bon de commande/Lignes de la commande/Article],$C11,[1]!BASERECEPTION[ANNEE],AR$8,[1]!BASERECEPTION[Semaine],AR$9)-SUMIFS([1]!BASEVENTE[Lignes de la commande/Quantité commandée],[1]!BASEVENTE[Lignes de la commande/Article/Nom affiché],$C11,[1]!BASEVENTE[Année],AR$8,[1]!BASEVENTE[Semaine],AR$9))</f>
        <v>0</v>
      </c>
      <c r="AS11" s="1">
        <f>IF($C11="","",AR11+SUMIFS([1]!BASERECEPTION[Bon de commande/Lignes de la commande/Quantité],[1]!BASERECEPTION[Bon de commande/Lignes de la commande/Article],$C11,[1]!BASERECEPTION[ANNEE],AS$8,[1]!BASERECEPTION[Semaine],AS$9)-SUMIFS([1]!BASEVENTE[Lignes de la commande/Quantité commandée],[1]!BASEVENTE[Lignes de la commande/Article/Nom affiché],$C11,[1]!BASEVENTE[Année],AS$8,[1]!BASEVENTE[Semaine],AS$9))</f>
        <v>0</v>
      </c>
      <c r="AT11" s="1">
        <f>IF($C11="","",AS11+SUMIFS([1]!BASERECEPTION[Bon de commande/Lignes de la commande/Quantité],[1]!BASERECEPTION[Bon de commande/Lignes de la commande/Article],$C11,[1]!BASERECEPTION[ANNEE],AT$8,[1]!BASERECEPTION[Semaine],AT$9)-SUMIFS([1]!BASEVENTE[Lignes de la commande/Quantité commandée],[1]!BASEVENTE[Lignes de la commande/Article/Nom affiché],$C11,[1]!BASEVENTE[Année],AT$8,[1]!BASEVENTE[Semaine],AT$9))</f>
        <v>0</v>
      </c>
      <c r="AU11" s="1">
        <f>IF($C11="","",AT11+SUMIFS([1]!BASERECEPTION[Bon de commande/Lignes de la commande/Quantité],[1]!BASERECEPTION[Bon de commande/Lignes de la commande/Article],$C11,[1]!BASERECEPTION[ANNEE],AU$8,[1]!BASERECEPTION[Semaine],AU$9)-SUMIFS([1]!BASEVENTE[Lignes de la commande/Quantité commandée],[1]!BASEVENTE[Lignes de la commande/Article/Nom affiché],$C11,[1]!BASEVENTE[Année],AU$8,[1]!BASEVENTE[Semaine],AU$9))</f>
        <v>0</v>
      </c>
      <c r="AV11" s="1">
        <f>IF($C11="","",AU11+SUMIFS([1]!BASERECEPTION[Bon de commande/Lignes de la commande/Quantité],[1]!BASERECEPTION[Bon de commande/Lignes de la commande/Article],$C11,[1]!BASERECEPTION[ANNEE],AV$8,[1]!BASERECEPTION[Semaine],AV$9)-SUMIFS([1]!BASEVENTE[Lignes de la commande/Quantité commandée],[1]!BASEVENTE[Lignes de la commande/Article/Nom affiché],$C11,[1]!BASEVENTE[Année],AV$8,[1]!BASEVENTE[Semaine],AV$9))</f>
        <v>0</v>
      </c>
      <c r="AW11" s="1">
        <f>IF($C11="","",AV11+SUMIFS([1]!BASERECEPTION[Bon de commande/Lignes de la commande/Quantité],[1]!BASERECEPTION[Bon de commande/Lignes de la commande/Article],$C11,[1]!BASERECEPTION[ANNEE],AW$8,[1]!BASERECEPTION[Semaine],AW$9)-SUMIFS([1]!BASEVENTE[Lignes de la commande/Quantité commandée],[1]!BASEVENTE[Lignes de la commande/Article/Nom affiché],$C11,[1]!BASEVENTE[Année],AW$8,[1]!BASEVENTE[Semaine],AW$9))</f>
        <v>0</v>
      </c>
      <c r="AX11" s="1">
        <f>IF($C11="","",AW11+SUMIFS([1]!BASERECEPTION[Bon de commande/Lignes de la commande/Quantité],[1]!BASERECEPTION[Bon de commande/Lignes de la commande/Article],$C11,[1]!BASERECEPTION[ANNEE],AX$8,[1]!BASERECEPTION[Semaine],AX$9)-SUMIFS([1]!BASEVENTE[Lignes de la commande/Quantité commandée],[1]!BASEVENTE[Lignes de la commande/Article/Nom affiché],$C11,[1]!BASEVENTE[Année],AX$8,[1]!BASEVENTE[Semaine],AX$9))</f>
        <v>0</v>
      </c>
      <c r="AY11" s="1">
        <f>IF($C11="","",AX11+SUMIFS([1]!BASERECEPTION[Bon de commande/Lignes de la commande/Quantité],[1]!BASERECEPTION[Bon de commande/Lignes de la commande/Article],$C11,[1]!BASERECEPTION[ANNEE],AY$8,[1]!BASERECEPTION[Semaine],AY$9)-SUMIFS([1]!BASEVENTE[Lignes de la commande/Quantité commandée],[1]!BASEVENTE[Lignes de la commande/Article/Nom affiché],$C11,[1]!BASEVENTE[Année],AY$8,[1]!BASEVENTE[Semaine],AY$9))</f>
        <v>0</v>
      </c>
      <c r="AZ11" s="1">
        <f>IF($C11="","",AY11+SUMIFS([1]!BASERECEPTION[Bon de commande/Lignes de la commande/Quantité],[1]!BASERECEPTION[Bon de commande/Lignes de la commande/Article],$C11,[1]!BASERECEPTION[ANNEE],AZ$8,[1]!BASERECEPTION[Semaine],AZ$9)-SUMIFS([1]!BASEVENTE[Lignes de la commande/Quantité commandée],[1]!BASEVENTE[Lignes de la commande/Article/Nom affiché],$C11,[1]!BASEVENTE[Année],AZ$8,[1]!BASEVENTE[Semaine],AZ$9))</f>
        <v>0</v>
      </c>
      <c r="BA11" s="1">
        <f>IF($C11="","",AZ11+SUMIFS([1]!BASERECEPTION[Bon de commande/Lignes de la commande/Quantité],[1]!BASERECEPTION[Bon de commande/Lignes de la commande/Article],$C11,[1]!BASERECEPTION[ANNEE],BA$8,[1]!BASERECEPTION[Semaine],BA$9)-SUMIFS([1]!BASEVENTE[Lignes de la commande/Quantité commandée],[1]!BASEVENTE[Lignes de la commande/Article/Nom affiché],$C11,[1]!BASEVENTE[Année],BA$8,[1]!BASEVENTE[Semaine],BA$9))</f>
        <v>0</v>
      </c>
      <c r="BB11" s="1">
        <f>IF($C11="","",BA11+SUMIFS([1]!BASERECEPTION[Bon de commande/Lignes de la commande/Quantité],[1]!BASERECEPTION[Bon de commande/Lignes de la commande/Article],$C11,[1]!BASERECEPTION[ANNEE],BB$8,[1]!BASERECEPTION[Semaine],BB$9)-SUMIFS([1]!BASEVENTE[Lignes de la commande/Quantité commandée],[1]!BASEVENTE[Lignes de la commande/Article/Nom affiché],$C11,[1]!BASEVENTE[Année],BB$8,[1]!BASEVENTE[Semaine],BB$9))</f>
        <v>0</v>
      </c>
      <c r="BC11" s="1">
        <f>IF($C11="","",BB11+SUMIFS([1]!BASERECEPTION[Bon de commande/Lignes de la commande/Quantité],[1]!BASERECEPTION[Bon de commande/Lignes de la commande/Article],$C11,[1]!BASERECEPTION[ANNEE],BC$8,[1]!BASERECEPTION[Semaine],BC$9)-SUMIFS([1]!BASEVENTE[Lignes de la commande/Quantité commandée],[1]!BASEVENTE[Lignes de la commande/Article/Nom affiché],$C11,[1]!BASEVENTE[Année],BC$8,[1]!BASEVENTE[Semaine],BC$9))</f>
        <v>0</v>
      </c>
      <c r="BD11" s="1">
        <f>IF($C11="","",BC11+SUMIFS([1]!BASERECEPTION[Bon de commande/Lignes de la commande/Quantité],[1]!BASERECEPTION[Bon de commande/Lignes de la commande/Article],$C11,[1]!BASERECEPTION[ANNEE],BD$8,[1]!BASERECEPTION[Semaine],BD$9)-SUMIFS([1]!BASEVENTE[Lignes de la commande/Quantité commandée],[1]!BASEVENTE[Lignes de la commande/Article/Nom affiché],$C11,[1]!BASEVENTE[Année],BD$8,[1]!BASEVENTE[Semaine],BD$9))</f>
        <v>0</v>
      </c>
      <c r="BE11" s="1">
        <f>IF($C11="","",BD11+SUMIFS([1]!BASERECEPTION[Bon de commande/Lignes de la commande/Quantité],[1]!BASERECEPTION[Bon de commande/Lignes de la commande/Article],$C11,[1]!BASERECEPTION[ANNEE],BE$8,[1]!BASERECEPTION[Semaine],BE$9)-SUMIFS([1]!BASEVENTE[Lignes de la commande/Quantité commandée],[1]!BASEVENTE[Lignes de la commande/Article/Nom affiché],$C11,[1]!BASEVENTE[Année],BE$8,[1]!BASEVENTE[Semaine],BE$9))</f>
        <v>0</v>
      </c>
      <c r="BF11" s="1">
        <f>IF($C11="","",BE11+SUMIFS([1]!BASERECEPTION[Bon de commande/Lignes de la commande/Quantité],[1]!BASERECEPTION[Bon de commande/Lignes de la commande/Article],$C11,[1]!BASERECEPTION[ANNEE],BF$8,[1]!BASERECEPTION[Semaine],BF$9)-SUMIFS([1]!BASEVENTE[Lignes de la commande/Quantité commandée],[1]!BASEVENTE[Lignes de la commande/Article/Nom affiché],$C11,[1]!BASEVENTE[Année],BF$8,[1]!BASEVENTE[Semaine],BF$9))</f>
        <v>0</v>
      </c>
      <c r="BG11" s="1">
        <f>IF($C11="","",BF11+SUMIFS([1]!BASERECEPTION[Bon de commande/Lignes de la commande/Quantité],[1]!BASERECEPTION[Bon de commande/Lignes de la commande/Article],$C11,[1]!BASERECEPTION[ANNEE],BG$8,[1]!BASERECEPTION[Semaine],BG$9)-SUMIFS([1]!BASEVENTE[Lignes de la commande/Quantité commandée],[1]!BASEVENTE[Lignes de la commande/Article/Nom affiché],$C11,[1]!BASEVENTE[Année],BG$8,[1]!BASEVENTE[Semaine],BG$9))</f>
        <v>0</v>
      </c>
      <c r="BH11" s="1">
        <f>IF($C11="","",BG11+SUMIFS([1]!BASERECEPTION[Bon de commande/Lignes de la commande/Quantité],[1]!BASERECEPTION[Bon de commande/Lignes de la commande/Article],$C11,[1]!BASERECEPTION[ANNEE],BH$8,[1]!BASERECEPTION[Semaine],BH$9)-SUMIFS([1]!BASEVENTE[Lignes de la commande/Quantité commandée],[1]!BASEVENTE[Lignes de la commande/Article/Nom affiché],$C11,[1]!BASEVENTE[Année],BH$8,[1]!BASEVENTE[Semaine],BH$9))</f>
        <v>0</v>
      </c>
    </row>
    <row r="12" spans="1:60" ht="15.75" x14ac:dyDescent="0.25">
      <c r="A12" s="1" t="str">
        <f>'[1]BDD Inventaire'!B3</f>
        <v>All</v>
      </c>
      <c r="B12" s="16" t="str">
        <f>IF(C12="",INDEX([1]!BASEINVENTAIRE[#Data],_xlfn.MINIFS([1]!BASEINVENTAIRE[INDEX],[1]!BASEINVENTAIRE[Article],'Suivi de stock'!$C13),2),"")</f>
        <v/>
      </c>
      <c r="C12" s="19" t="str">
        <f>'[1]BDD Inventaire'!C3</f>
        <v>Cartes Postales</v>
      </c>
      <c r="D12" s="18">
        <f>INDEX([1]!BASEINVENTAIRE[#Data],_xlfn.MAXIFS([1]!BASEINVENTAIRE[INDEX],[1]!BASEINVENTAIRE[Article],C12),4)</f>
        <v>0</v>
      </c>
      <c r="E12" s="1">
        <f>IF($C12="","",D12+SUMIFS([1]!BASERECEPTION[Bon de commande/Lignes de la commande/Quantité],[1]!BASERECEPTION[Bon de commande/Lignes de la commande/Article],$C12,[1]!BASERECEPTION[ANNEE],E$8,[1]!BASERECEPTION[Semaine],E$9)-SUMIFS([1]!BASEVENTE[Lignes de la commande/Quantité commandée],[1]!BASEVENTE[Lignes de la commande/Article/Nom affiché],$C12,[1]!BASEVENTE[Année],E$8,[1]!BASEVENTE[Semaine],E$9))</f>
        <v>0</v>
      </c>
      <c r="F12" s="1">
        <f>IF($C12="","",E12+SUMIFS([1]!BASERECEPTION[Bon de commande/Lignes de la commande/Quantité],[1]!BASERECEPTION[Bon de commande/Lignes de la commande/Article],$C12,[1]!BASERECEPTION[ANNEE],F$8,[1]!BASERECEPTION[Semaine],F$9)-SUMIFS([1]!BASEVENTE[Lignes de la commande/Quantité commandée],[1]!BASEVENTE[Lignes de la commande/Article/Nom affiché],$C12,[1]!BASEVENTE[Année],F$8,[1]!BASEVENTE[Semaine],F$9))</f>
        <v>0</v>
      </c>
      <c r="G12" s="1">
        <f>IF($C12="","",F12+SUMIFS([1]!BASERECEPTION[Bon de commande/Lignes de la commande/Quantité],[1]!BASERECEPTION[Bon de commande/Lignes de la commande/Article],$C12,[1]!BASERECEPTION[ANNEE],G$8,[1]!BASERECEPTION[Semaine],G$9)-SUMIFS([1]!BASEVENTE[Lignes de la commande/Quantité commandée],[1]!BASEVENTE[Lignes de la commande/Article/Nom affiché],$C12,[1]!BASEVENTE[Année],G$8,[1]!BASEVENTE[Semaine],G$9))</f>
        <v>0</v>
      </c>
      <c r="H12" s="1">
        <f>IF($C12="","",G12+SUMIFS([1]!BASERECEPTION[Bon de commande/Lignes de la commande/Quantité],[1]!BASERECEPTION[Bon de commande/Lignes de la commande/Article],$C12,[1]!BASERECEPTION[ANNEE],H$8,[1]!BASERECEPTION[Semaine],H$9)-SUMIFS([1]!BASEVENTE[Lignes de la commande/Quantité commandée],[1]!BASEVENTE[Lignes de la commande/Article/Nom affiché],$C12,[1]!BASEVENTE[Année],H$8,[1]!BASEVENTE[Semaine],H$9))</f>
        <v>0</v>
      </c>
      <c r="I12" s="1">
        <f>IF($C12="","",H12+SUMIFS([1]!BASERECEPTION[Bon de commande/Lignes de la commande/Quantité],[1]!BASERECEPTION[Bon de commande/Lignes de la commande/Article],$C12,[1]!BASERECEPTION[ANNEE],I$8,[1]!BASERECEPTION[Semaine],I$9)-SUMIFS([1]!BASEVENTE[Lignes de la commande/Quantité commandée],[1]!BASEVENTE[Lignes de la commande/Article/Nom affiché],$C12,[1]!BASEVENTE[Année],I$8,[1]!BASEVENTE[Semaine],I$9))</f>
        <v>0</v>
      </c>
      <c r="J12" s="1">
        <f>IF($C12="","",I12+SUMIFS([1]!BASERECEPTION[Bon de commande/Lignes de la commande/Quantité],[1]!BASERECEPTION[Bon de commande/Lignes de la commande/Article],$C12,[1]!BASERECEPTION[ANNEE],J$8,[1]!BASERECEPTION[Semaine],J$9)-SUMIFS([1]!BASEVENTE[Lignes de la commande/Quantité commandée],[1]!BASEVENTE[Lignes de la commande/Article/Nom affiché],$C12,[1]!BASEVENTE[Année],J$8,[1]!BASEVENTE[Semaine],J$9))</f>
        <v>0</v>
      </c>
      <c r="K12" s="1">
        <f>IF($C12="","",J12+SUMIFS([1]!BASERECEPTION[Bon de commande/Lignes de la commande/Quantité],[1]!BASERECEPTION[Bon de commande/Lignes de la commande/Article],$C12,[1]!BASERECEPTION[ANNEE],K$8,[1]!BASERECEPTION[Semaine],K$9)-SUMIFS([1]!BASEVENTE[Lignes de la commande/Quantité commandée],[1]!BASEVENTE[Lignes de la commande/Article/Nom affiché],$C12,[1]!BASEVENTE[Année],K$8,[1]!BASEVENTE[Semaine],K$9))</f>
        <v>0</v>
      </c>
      <c r="L12" s="1">
        <f>IF($C12="","",K12+SUMIFS([1]!BASERECEPTION[Bon de commande/Lignes de la commande/Quantité],[1]!BASERECEPTION[Bon de commande/Lignes de la commande/Article],$C12,[1]!BASERECEPTION[ANNEE],L$8,[1]!BASERECEPTION[Semaine],L$9)-SUMIFS([1]!BASEVENTE[Lignes de la commande/Quantité commandée],[1]!BASEVENTE[Lignes de la commande/Article/Nom affiché],$C12,[1]!BASEVENTE[Année],L$8,[1]!BASEVENTE[Semaine],L$9))</f>
        <v>0</v>
      </c>
      <c r="M12" s="1">
        <f>IF($C12="","",L12+SUMIFS([1]!BASERECEPTION[Bon de commande/Lignes de la commande/Quantité],[1]!BASERECEPTION[Bon de commande/Lignes de la commande/Article],$C12,[1]!BASERECEPTION[ANNEE],M$8,[1]!BASERECEPTION[Semaine],M$9)-SUMIFS([1]!BASEVENTE[Lignes de la commande/Quantité commandée],[1]!BASEVENTE[Lignes de la commande/Article/Nom affiché],$C12,[1]!BASEVENTE[Année],M$8,[1]!BASEVENTE[Semaine],M$9))</f>
        <v>0</v>
      </c>
      <c r="N12" s="1">
        <f>IF($C12="","",M12+SUMIFS([1]!BASERECEPTION[Bon de commande/Lignes de la commande/Quantité],[1]!BASERECEPTION[Bon de commande/Lignes de la commande/Article],$C12,[1]!BASERECEPTION[ANNEE],N$8,[1]!BASERECEPTION[Semaine],N$9)-SUMIFS([1]!BASEVENTE[Lignes de la commande/Quantité commandée],[1]!BASEVENTE[Lignes de la commande/Article/Nom affiché],$C12,[1]!BASEVENTE[Année],N$8,[1]!BASEVENTE[Semaine],N$9))</f>
        <v>0</v>
      </c>
      <c r="O12" s="1">
        <f>IF($C12="","",N12+SUMIFS([1]!BASERECEPTION[Bon de commande/Lignes de la commande/Quantité],[1]!BASERECEPTION[Bon de commande/Lignes de la commande/Article],$C12,[1]!BASERECEPTION[ANNEE],O$8,[1]!BASERECEPTION[Semaine],O$9)-SUMIFS([1]!BASEVENTE[Lignes de la commande/Quantité commandée],[1]!BASEVENTE[Lignes de la commande/Article/Nom affiché],$C12,[1]!BASEVENTE[Année],O$8,[1]!BASEVENTE[Semaine],O$9))</f>
        <v>0</v>
      </c>
      <c r="P12" s="1">
        <f>IF($C12="","",O12+SUMIFS([1]!BASERECEPTION[Bon de commande/Lignes de la commande/Quantité],[1]!BASERECEPTION[Bon de commande/Lignes de la commande/Article],$C12,[1]!BASERECEPTION[ANNEE],P$8,[1]!BASERECEPTION[Semaine],P$9)-SUMIFS([1]!BASEVENTE[Lignes de la commande/Quantité commandée],[1]!BASEVENTE[Lignes de la commande/Article/Nom affiché],$C12,[1]!BASEVENTE[Année],P$8,[1]!BASEVENTE[Semaine],P$9))</f>
        <v>0</v>
      </c>
      <c r="Q12" s="1">
        <f>IF($C12="","",P12+SUMIFS([1]!BASERECEPTION[Bon de commande/Lignes de la commande/Quantité],[1]!BASERECEPTION[Bon de commande/Lignes de la commande/Article],$C12,[1]!BASERECEPTION[ANNEE],Q$8,[1]!BASERECEPTION[Semaine],Q$9)-SUMIFS([1]!BASEVENTE[Lignes de la commande/Quantité commandée],[1]!BASEVENTE[Lignes de la commande/Article/Nom affiché],$C12,[1]!BASEVENTE[Année],Q$8,[1]!BASEVENTE[Semaine],Q$9))</f>
        <v>0</v>
      </c>
      <c r="R12" s="1">
        <f>IF($C12="","",Q12+SUMIFS([1]!BASERECEPTION[Bon de commande/Lignes de la commande/Quantité],[1]!BASERECEPTION[Bon de commande/Lignes de la commande/Article],$C12,[1]!BASERECEPTION[ANNEE],R$8,[1]!BASERECEPTION[Semaine],R$9)-SUMIFS([1]!BASEVENTE[Lignes de la commande/Quantité commandée],[1]!BASEVENTE[Lignes de la commande/Article/Nom affiché],$C12,[1]!BASEVENTE[Année],R$8,[1]!BASEVENTE[Semaine],R$9))</f>
        <v>0</v>
      </c>
      <c r="S12" s="1">
        <f>IF($C12="","",R12+SUMIFS([1]!BASERECEPTION[Bon de commande/Lignes de la commande/Quantité],[1]!BASERECEPTION[Bon de commande/Lignes de la commande/Article],$C12,[1]!BASERECEPTION[ANNEE],S$8,[1]!BASERECEPTION[Semaine],S$9)-SUMIFS([1]!BASEVENTE[Lignes de la commande/Quantité commandée],[1]!BASEVENTE[Lignes de la commande/Article/Nom affiché],$C12,[1]!BASEVENTE[Année],S$8,[1]!BASEVENTE[Semaine],S$9))</f>
        <v>0</v>
      </c>
      <c r="T12" s="1">
        <f>IF($C12="","",S12+SUMIFS([1]!BASERECEPTION[Bon de commande/Lignes de la commande/Quantité],[1]!BASERECEPTION[Bon de commande/Lignes de la commande/Article],$C12,[1]!BASERECEPTION[ANNEE],T$8,[1]!BASERECEPTION[Semaine],T$9)-SUMIFS([1]!BASEVENTE[Lignes de la commande/Quantité commandée],[1]!BASEVENTE[Lignes de la commande/Article/Nom affiché],$C12,[1]!BASEVENTE[Année],T$8,[1]!BASEVENTE[Semaine],T$9))</f>
        <v>0</v>
      </c>
      <c r="U12" s="1">
        <f>IF($C12="","",T12+SUMIFS([1]!BASERECEPTION[Bon de commande/Lignes de la commande/Quantité],[1]!BASERECEPTION[Bon de commande/Lignes de la commande/Article],$C12,[1]!BASERECEPTION[ANNEE],U$8,[1]!BASERECEPTION[Semaine],U$9)-SUMIFS([1]!BASEVENTE[Lignes de la commande/Quantité commandée],[1]!BASEVENTE[Lignes de la commande/Article/Nom affiché],$C12,[1]!BASEVENTE[Année],U$8,[1]!BASEVENTE[Semaine],U$9))</f>
        <v>0</v>
      </c>
      <c r="V12" s="1">
        <f>IF($C12="","",U12+SUMIFS([1]!BASERECEPTION[Bon de commande/Lignes de la commande/Quantité],[1]!BASERECEPTION[Bon de commande/Lignes de la commande/Article],$C12,[1]!BASERECEPTION[ANNEE],V$8,[1]!BASERECEPTION[Semaine],V$9)-SUMIFS([1]!BASEVENTE[Lignes de la commande/Quantité commandée],[1]!BASEVENTE[Lignes de la commande/Article/Nom affiché],$C12,[1]!BASEVENTE[Année],V$8,[1]!BASEVENTE[Semaine],V$9))</f>
        <v>0</v>
      </c>
      <c r="W12" s="1">
        <f>IF($C12="","",V12+SUMIFS([1]!BASERECEPTION[Bon de commande/Lignes de la commande/Quantité],[1]!BASERECEPTION[Bon de commande/Lignes de la commande/Article],$C12,[1]!BASERECEPTION[ANNEE],W$8,[1]!BASERECEPTION[Semaine],W$9)-SUMIFS([1]!BASEVENTE[Lignes de la commande/Quantité commandée],[1]!BASEVENTE[Lignes de la commande/Article/Nom affiché],$C12,[1]!BASEVENTE[Année],W$8,[1]!BASEVENTE[Semaine],W$9))</f>
        <v>0</v>
      </c>
      <c r="X12" s="1">
        <f>IF($C12="","",W12+SUMIFS([1]!BASERECEPTION[Bon de commande/Lignes de la commande/Quantité],[1]!BASERECEPTION[Bon de commande/Lignes de la commande/Article],$C12,[1]!BASERECEPTION[ANNEE],X$8,[1]!BASERECEPTION[Semaine],X$9)-SUMIFS([1]!BASEVENTE[Lignes de la commande/Quantité commandée],[1]!BASEVENTE[Lignes de la commande/Article/Nom affiché],$C12,[1]!BASEVENTE[Année],X$8,[1]!BASEVENTE[Semaine],X$9))</f>
        <v>0</v>
      </c>
      <c r="Y12" s="1">
        <f>IF($C12="","",X12+SUMIFS([1]!BASERECEPTION[Bon de commande/Lignes de la commande/Quantité],[1]!BASERECEPTION[Bon de commande/Lignes de la commande/Article],$C12,[1]!BASERECEPTION[ANNEE],Y$8,[1]!BASERECEPTION[Semaine],Y$9)-SUMIFS([1]!BASEVENTE[Lignes de la commande/Quantité commandée],[1]!BASEVENTE[Lignes de la commande/Article/Nom affiché],$C12,[1]!BASEVENTE[Année],Y$8,[1]!BASEVENTE[Semaine],Y$9))</f>
        <v>0</v>
      </c>
      <c r="Z12" s="1">
        <f>IF($C12="","",Y12+SUMIFS([1]!BASERECEPTION[Bon de commande/Lignes de la commande/Quantité],[1]!BASERECEPTION[Bon de commande/Lignes de la commande/Article],$C12,[1]!BASERECEPTION[ANNEE],Z$8,[1]!BASERECEPTION[Semaine],Z$9)-SUMIFS([1]!BASEVENTE[Lignes de la commande/Quantité commandée],[1]!BASEVENTE[Lignes de la commande/Article/Nom affiché],$C12,[1]!BASEVENTE[Année],Z$8,[1]!BASEVENTE[Semaine],Z$9))</f>
        <v>0</v>
      </c>
      <c r="AA12" s="1">
        <f>IF($C12="","",Z12+SUMIFS([1]!BASERECEPTION[Bon de commande/Lignes de la commande/Quantité],[1]!BASERECEPTION[Bon de commande/Lignes de la commande/Article],$C12,[1]!BASERECEPTION[ANNEE],AA$8,[1]!BASERECEPTION[Semaine],AA$9)-SUMIFS([1]!BASEVENTE[Lignes de la commande/Quantité commandée],[1]!BASEVENTE[Lignes de la commande/Article/Nom affiché],$C12,[1]!BASEVENTE[Année],AA$8,[1]!BASEVENTE[Semaine],AA$9))</f>
        <v>0</v>
      </c>
      <c r="AB12" s="1">
        <f>IF($C12="","",AA12+SUMIFS([1]!BASERECEPTION[Bon de commande/Lignes de la commande/Quantité],[1]!BASERECEPTION[Bon de commande/Lignes de la commande/Article],$C12,[1]!BASERECEPTION[ANNEE],AB$8,[1]!BASERECEPTION[Semaine],AB$9)-SUMIFS([1]!BASEVENTE[Lignes de la commande/Quantité commandée],[1]!BASEVENTE[Lignes de la commande/Article/Nom affiché],$C12,[1]!BASEVENTE[Année],AB$8,[1]!BASEVENTE[Semaine],AB$9))</f>
        <v>0</v>
      </c>
      <c r="AC12" s="1">
        <f>IF($C12="","",AB12+SUMIFS([1]!BASERECEPTION[Bon de commande/Lignes de la commande/Quantité],[1]!BASERECEPTION[Bon de commande/Lignes de la commande/Article],$C12,[1]!BASERECEPTION[ANNEE],AC$8,[1]!BASERECEPTION[Semaine],AC$9)-SUMIFS([1]!BASEVENTE[Lignes de la commande/Quantité commandée],[1]!BASEVENTE[Lignes de la commande/Article/Nom affiché],$C12,[1]!BASEVENTE[Année],AC$8,[1]!BASEVENTE[Semaine],AC$9))</f>
        <v>0</v>
      </c>
      <c r="AD12" s="1">
        <f>IF($C12="","",AC12+SUMIFS([1]!BASERECEPTION[Bon de commande/Lignes de la commande/Quantité],[1]!BASERECEPTION[Bon de commande/Lignes de la commande/Article],$C12,[1]!BASERECEPTION[ANNEE],AD$8,[1]!BASERECEPTION[Semaine],AD$9)-SUMIFS([1]!BASEVENTE[Lignes de la commande/Quantité commandée],[1]!BASEVENTE[Lignes de la commande/Article/Nom affiché],$C12,[1]!BASEVENTE[Année],AD$8,[1]!BASEVENTE[Semaine],AD$9))</f>
        <v>0</v>
      </c>
      <c r="AE12" s="1">
        <f>IF($C12="","",AD12+SUMIFS([1]!BASERECEPTION[Bon de commande/Lignes de la commande/Quantité],[1]!BASERECEPTION[Bon de commande/Lignes de la commande/Article],$C12,[1]!BASERECEPTION[ANNEE],AE$8,[1]!BASERECEPTION[Semaine],AE$9)-SUMIFS([1]!BASEVENTE[Lignes de la commande/Quantité commandée],[1]!BASEVENTE[Lignes de la commande/Article/Nom affiché],$C12,[1]!BASEVENTE[Année],AE$8,[1]!BASEVENTE[Semaine],AE$9))</f>
        <v>0</v>
      </c>
      <c r="AF12" s="1">
        <f>IF($C12="","",AE12+SUMIFS([1]!BASERECEPTION[Bon de commande/Lignes de la commande/Quantité],[1]!BASERECEPTION[Bon de commande/Lignes de la commande/Article],$C12,[1]!BASERECEPTION[ANNEE],AF$8,[1]!BASERECEPTION[Semaine],AF$9)-SUMIFS([1]!BASEVENTE[Lignes de la commande/Quantité commandée],[1]!BASEVENTE[Lignes de la commande/Article/Nom affiché],$C12,[1]!BASEVENTE[Année],AF$8,[1]!BASEVENTE[Semaine],AF$9))</f>
        <v>0</v>
      </c>
      <c r="AG12" s="1">
        <f>IF($C12="","",AF12+SUMIFS([1]!BASERECEPTION[Bon de commande/Lignes de la commande/Quantité],[1]!BASERECEPTION[Bon de commande/Lignes de la commande/Article],$C12,[1]!BASERECEPTION[ANNEE],AG$8,[1]!BASERECEPTION[Semaine],AG$9)-SUMIFS([1]!BASEVENTE[Lignes de la commande/Quantité commandée],[1]!BASEVENTE[Lignes de la commande/Article/Nom affiché],$C12,[1]!BASEVENTE[Année],AG$8,[1]!BASEVENTE[Semaine],AG$9))</f>
        <v>0</v>
      </c>
      <c r="AH12" s="1">
        <f>IF($C12="","",AG12+SUMIFS([1]!BASERECEPTION[Bon de commande/Lignes de la commande/Quantité],[1]!BASERECEPTION[Bon de commande/Lignes de la commande/Article],$C12,[1]!BASERECEPTION[ANNEE],AH$8,[1]!BASERECEPTION[Semaine],AH$9)-SUMIFS([1]!BASEVENTE[Lignes de la commande/Quantité commandée],[1]!BASEVENTE[Lignes de la commande/Article/Nom affiché],$C12,[1]!BASEVENTE[Année],AH$8,[1]!BASEVENTE[Semaine],AH$9))</f>
        <v>0</v>
      </c>
      <c r="AI12" s="1">
        <f>IF($C12="","",AH12+SUMIFS([1]!BASERECEPTION[Bon de commande/Lignes de la commande/Quantité],[1]!BASERECEPTION[Bon de commande/Lignes de la commande/Article],$C12,[1]!BASERECEPTION[ANNEE],AI$8,[1]!BASERECEPTION[Semaine],AI$9)-SUMIFS([1]!BASEVENTE[Lignes de la commande/Quantité commandée],[1]!BASEVENTE[Lignes de la commande/Article/Nom affiché],$C12,[1]!BASEVENTE[Année],AI$8,[1]!BASEVENTE[Semaine],AI$9))</f>
        <v>0</v>
      </c>
      <c r="AJ12" s="1">
        <f>IF($C12="","",AI12+SUMIFS([1]!BASERECEPTION[Bon de commande/Lignes de la commande/Quantité],[1]!BASERECEPTION[Bon de commande/Lignes de la commande/Article],$C12,[1]!BASERECEPTION[ANNEE],AJ$8,[1]!BASERECEPTION[Semaine],AJ$9)-SUMIFS([1]!BASEVENTE[Lignes de la commande/Quantité commandée],[1]!BASEVENTE[Lignes de la commande/Article/Nom affiché],$C12,[1]!BASEVENTE[Année],AJ$8,[1]!BASEVENTE[Semaine],AJ$9))</f>
        <v>0</v>
      </c>
      <c r="AK12" s="1">
        <f>IF($C12="","",AJ12+SUMIFS([1]!BASERECEPTION[Bon de commande/Lignes de la commande/Quantité],[1]!BASERECEPTION[Bon de commande/Lignes de la commande/Article],$C12,[1]!BASERECEPTION[ANNEE],AK$8,[1]!BASERECEPTION[Semaine],AK$9)-SUMIFS([1]!BASEVENTE[Lignes de la commande/Quantité commandée],[1]!BASEVENTE[Lignes de la commande/Article/Nom affiché],$C12,[1]!BASEVENTE[Année],AK$8,[1]!BASEVENTE[Semaine],AK$9))</f>
        <v>0</v>
      </c>
      <c r="AL12" s="1">
        <f>IF($C12="","",AK12+SUMIFS([1]!BASERECEPTION[Bon de commande/Lignes de la commande/Quantité],[1]!BASERECEPTION[Bon de commande/Lignes de la commande/Article],$C12,[1]!BASERECEPTION[ANNEE],AL$8,[1]!BASERECEPTION[Semaine],AL$9)-SUMIFS([1]!BASEVENTE[Lignes de la commande/Quantité commandée],[1]!BASEVENTE[Lignes de la commande/Article/Nom affiché],$C12,[1]!BASEVENTE[Année],AL$8,[1]!BASEVENTE[Semaine],AL$9))</f>
        <v>0</v>
      </c>
      <c r="AM12" s="1">
        <f>IF($C12="","",AL12+SUMIFS([1]!BASERECEPTION[Bon de commande/Lignes de la commande/Quantité],[1]!BASERECEPTION[Bon de commande/Lignes de la commande/Article],$C12,[1]!BASERECEPTION[ANNEE],AM$8,[1]!BASERECEPTION[Semaine],AM$9)-SUMIFS([1]!BASEVENTE[Lignes de la commande/Quantité commandée],[1]!BASEVENTE[Lignes de la commande/Article/Nom affiché],$C12,[1]!BASEVENTE[Année],AM$8,[1]!BASEVENTE[Semaine],AM$9))</f>
        <v>0</v>
      </c>
      <c r="AN12" s="1">
        <f>IF($C12="","",AM12+SUMIFS([1]!BASERECEPTION[Bon de commande/Lignes de la commande/Quantité],[1]!BASERECEPTION[Bon de commande/Lignes de la commande/Article],$C12,[1]!BASERECEPTION[ANNEE],AN$8,[1]!BASERECEPTION[Semaine],AN$9)-SUMIFS([1]!BASEVENTE[Lignes de la commande/Quantité commandée],[1]!BASEVENTE[Lignes de la commande/Article/Nom affiché],$C12,[1]!BASEVENTE[Année],AN$8,[1]!BASEVENTE[Semaine],AN$9))</f>
        <v>0</v>
      </c>
      <c r="AO12" s="1">
        <f>IF($C12="","",AN12+SUMIFS([1]!BASERECEPTION[Bon de commande/Lignes de la commande/Quantité],[1]!BASERECEPTION[Bon de commande/Lignes de la commande/Article],$C12,[1]!BASERECEPTION[ANNEE],AO$8,[1]!BASERECEPTION[Semaine],AO$9)-SUMIFS([1]!BASEVENTE[Lignes de la commande/Quantité commandée],[1]!BASEVENTE[Lignes de la commande/Article/Nom affiché],$C12,[1]!BASEVENTE[Année],AO$8,[1]!BASEVENTE[Semaine],AO$9))</f>
        <v>0</v>
      </c>
      <c r="AP12" s="1">
        <f>IF($C12="","",AO12+SUMIFS([1]!BASERECEPTION[Bon de commande/Lignes de la commande/Quantité],[1]!BASERECEPTION[Bon de commande/Lignes de la commande/Article],$C12,[1]!BASERECEPTION[ANNEE],AP$8,[1]!BASERECEPTION[Semaine],AP$9)-SUMIFS([1]!BASEVENTE[Lignes de la commande/Quantité commandée],[1]!BASEVENTE[Lignes de la commande/Article/Nom affiché],$C12,[1]!BASEVENTE[Année],AP$8,[1]!BASEVENTE[Semaine],AP$9))</f>
        <v>0</v>
      </c>
      <c r="AQ12" s="1">
        <f>IF($C12="","",AP12+SUMIFS([1]!BASERECEPTION[Bon de commande/Lignes de la commande/Quantité],[1]!BASERECEPTION[Bon de commande/Lignes de la commande/Article],$C12,[1]!BASERECEPTION[ANNEE],AQ$8,[1]!BASERECEPTION[Semaine],AQ$9)-SUMIFS([1]!BASEVENTE[Lignes de la commande/Quantité commandée],[1]!BASEVENTE[Lignes de la commande/Article/Nom affiché],$C12,[1]!BASEVENTE[Année],AQ$8,[1]!BASEVENTE[Semaine],AQ$9))</f>
        <v>0</v>
      </c>
      <c r="AR12" s="1">
        <f>IF($C12="","",AQ12+SUMIFS([1]!BASERECEPTION[Bon de commande/Lignes de la commande/Quantité],[1]!BASERECEPTION[Bon de commande/Lignes de la commande/Article],$C12,[1]!BASERECEPTION[ANNEE],AR$8,[1]!BASERECEPTION[Semaine],AR$9)-SUMIFS([1]!BASEVENTE[Lignes de la commande/Quantité commandée],[1]!BASEVENTE[Lignes de la commande/Article/Nom affiché],$C12,[1]!BASEVENTE[Année],AR$8,[1]!BASEVENTE[Semaine],AR$9))</f>
        <v>0</v>
      </c>
      <c r="AS12" s="1">
        <f>IF($C12="","",AR12+SUMIFS([1]!BASERECEPTION[Bon de commande/Lignes de la commande/Quantité],[1]!BASERECEPTION[Bon de commande/Lignes de la commande/Article],$C12,[1]!BASERECEPTION[ANNEE],AS$8,[1]!BASERECEPTION[Semaine],AS$9)-SUMIFS([1]!BASEVENTE[Lignes de la commande/Quantité commandée],[1]!BASEVENTE[Lignes de la commande/Article/Nom affiché],$C12,[1]!BASEVENTE[Année],AS$8,[1]!BASEVENTE[Semaine],AS$9))</f>
        <v>0</v>
      </c>
      <c r="AT12" s="1">
        <f>IF($C12="","",AS12+SUMIFS([1]!BASERECEPTION[Bon de commande/Lignes de la commande/Quantité],[1]!BASERECEPTION[Bon de commande/Lignes de la commande/Article],$C12,[1]!BASERECEPTION[ANNEE],AT$8,[1]!BASERECEPTION[Semaine],AT$9)-SUMIFS([1]!BASEVENTE[Lignes de la commande/Quantité commandée],[1]!BASEVENTE[Lignes de la commande/Article/Nom affiché],$C12,[1]!BASEVENTE[Année],AT$8,[1]!BASEVENTE[Semaine],AT$9))</f>
        <v>0</v>
      </c>
      <c r="AU12" s="1">
        <f>IF($C12="","",AT12+SUMIFS([1]!BASERECEPTION[Bon de commande/Lignes de la commande/Quantité],[1]!BASERECEPTION[Bon de commande/Lignes de la commande/Article],$C12,[1]!BASERECEPTION[ANNEE],AU$8,[1]!BASERECEPTION[Semaine],AU$9)-SUMIFS([1]!BASEVENTE[Lignes de la commande/Quantité commandée],[1]!BASEVENTE[Lignes de la commande/Article/Nom affiché],$C12,[1]!BASEVENTE[Année],AU$8,[1]!BASEVENTE[Semaine],AU$9))</f>
        <v>0</v>
      </c>
      <c r="AV12" s="1">
        <f>IF($C12="","",AU12+SUMIFS([1]!BASERECEPTION[Bon de commande/Lignes de la commande/Quantité],[1]!BASERECEPTION[Bon de commande/Lignes de la commande/Article],$C12,[1]!BASERECEPTION[ANNEE],AV$8,[1]!BASERECEPTION[Semaine],AV$9)-SUMIFS([1]!BASEVENTE[Lignes de la commande/Quantité commandée],[1]!BASEVENTE[Lignes de la commande/Article/Nom affiché],$C12,[1]!BASEVENTE[Année],AV$8,[1]!BASEVENTE[Semaine],AV$9))</f>
        <v>0</v>
      </c>
      <c r="AW12" s="1">
        <f>IF($C12="","",AV12+SUMIFS([1]!BASERECEPTION[Bon de commande/Lignes de la commande/Quantité],[1]!BASERECEPTION[Bon de commande/Lignes de la commande/Article],$C12,[1]!BASERECEPTION[ANNEE],AW$8,[1]!BASERECEPTION[Semaine],AW$9)-SUMIFS([1]!BASEVENTE[Lignes de la commande/Quantité commandée],[1]!BASEVENTE[Lignes de la commande/Article/Nom affiché],$C12,[1]!BASEVENTE[Année],AW$8,[1]!BASEVENTE[Semaine],AW$9))</f>
        <v>0</v>
      </c>
      <c r="AX12" s="1">
        <f>IF($C12="","",AW12+SUMIFS([1]!BASERECEPTION[Bon de commande/Lignes de la commande/Quantité],[1]!BASERECEPTION[Bon de commande/Lignes de la commande/Article],$C12,[1]!BASERECEPTION[ANNEE],AX$8,[1]!BASERECEPTION[Semaine],AX$9)-SUMIFS([1]!BASEVENTE[Lignes de la commande/Quantité commandée],[1]!BASEVENTE[Lignes de la commande/Article/Nom affiché],$C12,[1]!BASEVENTE[Année],AX$8,[1]!BASEVENTE[Semaine],AX$9))</f>
        <v>0</v>
      </c>
      <c r="AY12" s="1">
        <f>IF($C12="","",AX12+SUMIFS([1]!BASERECEPTION[Bon de commande/Lignes de la commande/Quantité],[1]!BASERECEPTION[Bon de commande/Lignes de la commande/Article],$C12,[1]!BASERECEPTION[ANNEE],AY$8,[1]!BASERECEPTION[Semaine],AY$9)-SUMIFS([1]!BASEVENTE[Lignes de la commande/Quantité commandée],[1]!BASEVENTE[Lignes de la commande/Article/Nom affiché],$C12,[1]!BASEVENTE[Année],AY$8,[1]!BASEVENTE[Semaine],AY$9))</f>
        <v>0</v>
      </c>
      <c r="AZ12" s="1">
        <f>IF($C12="","",AY12+SUMIFS([1]!BASERECEPTION[Bon de commande/Lignes de la commande/Quantité],[1]!BASERECEPTION[Bon de commande/Lignes de la commande/Article],$C12,[1]!BASERECEPTION[ANNEE],AZ$8,[1]!BASERECEPTION[Semaine],AZ$9)-SUMIFS([1]!BASEVENTE[Lignes de la commande/Quantité commandée],[1]!BASEVENTE[Lignes de la commande/Article/Nom affiché],$C12,[1]!BASEVENTE[Année],AZ$8,[1]!BASEVENTE[Semaine],AZ$9))</f>
        <v>0</v>
      </c>
      <c r="BA12" s="1">
        <f>IF($C12="","",AZ12+SUMIFS([1]!BASERECEPTION[Bon de commande/Lignes de la commande/Quantité],[1]!BASERECEPTION[Bon de commande/Lignes de la commande/Article],$C12,[1]!BASERECEPTION[ANNEE],BA$8,[1]!BASERECEPTION[Semaine],BA$9)-SUMIFS([1]!BASEVENTE[Lignes de la commande/Quantité commandée],[1]!BASEVENTE[Lignes de la commande/Article/Nom affiché],$C12,[1]!BASEVENTE[Année],BA$8,[1]!BASEVENTE[Semaine],BA$9))</f>
        <v>0</v>
      </c>
      <c r="BB12" s="1">
        <f>IF($C12="","",BA12+SUMIFS([1]!BASERECEPTION[Bon de commande/Lignes de la commande/Quantité],[1]!BASERECEPTION[Bon de commande/Lignes de la commande/Article],$C12,[1]!BASERECEPTION[ANNEE],BB$8,[1]!BASERECEPTION[Semaine],BB$9)-SUMIFS([1]!BASEVENTE[Lignes de la commande/Quantité commandée],[1]!BASEVENTE[Lignes de la commande/Article/Nom affiché],$C12,[1]!BASEVENTE[Année],BB$8,[1]!BASEVENTE[Semaine],BB$9))</f>
        <v>0</v>
      </c>
      <c r="BC12" s="1">
        <f>IF($C12="","",BB12+SUMIFS([1]!BASERECEPTION[Bon de commande/Lignes de la commande/Quantité],[1]!BASERECEPTION[Bon de commande/Lignes de la commande/Article],$C12,[1]!BASERECEPTION[ANNEE],BC$8,[1]!BASERECEPTION[Semaine],BC$9)-SUMIFS([1]!BASEVENTE[Lignes de la commande/Quantité commandée],[1]!BASEVENTE[Lignes de la commande/Article/Nom affiché],$C12,[1]!BASEVENTE[Année],BC$8,[1]!BASEVENTE[Semaine],BC$9))</f>
        <v>0</v>
      </c>
      <c r="BD12" s="1">
        <f>IF($C12="","",BC12+SUMIFS([1]!BASERECEPTION[Bon de commande/Lignes de la commande/Quantité],[1]!BASERECEPTION[Bon de commande/Lignes de la commande/Article],$C12,[1]!BASERECEPTION[ANNEE],BD$8,[1]!BASERECEPTION[Semaine],BD$9)-SUMIFS([1]!BASEVENTE[Lignes de la commande/Quantité commandée],[1]!BASEVENTE[Lignes de la commande/Article/Nom affiché],$C12,[1]!BASEVENTE[Année],BD$8,[1]!BASEVENTE[Semaine],BD$9))</f>
        <v>0</v>
      </c>
      <c r="BE12" s="1">
        <f>IF($C12="","",BD12+SUMIFS([1]!BASERECEPTION[Bon de commande/Lignes de la commande/Quantité],[1]!BASERECEPTION[Bon de commande/Lignes de la commande/Article],$C12,[1]!BASERECEPTION[ANNEE],BE$8,[1]!BASERECEPTION[Semaine],BE$9)-SUMIFS([1]!BASEVENTE[Lignes de la commande/Quantité commandée],[1]!BASEVENTE[Lignes de la commande/Article/Nom affiché],$C12,[1]!BASEVENTE[Année],BE$8,[1]!BASEVENTE[Semaine],BE$9))</f>
        <v>0</v>
      </c>
      <c r="BF12" s="1">
        <f>IF($C12="","",BE12+SUMIFS([1]!BASERECEPTION[Bon de commande/Lignes de la commande/Quantité],[1]!BASERECEPTION[Bon de commande/Lignes de la commande/Article],$C12,[1]!BASERECEPTION[ANNEE],BF$8,[1]!BASERECEPTION[Semaine],BF$9)-SUMIFS([1]!BASEVENTE[Lignes de la commande/Quantité commandée],[1]!BASEVENTE[Lignes de la commande/Article/Nom affiché],$C12,[1]!BASEVENTE[Année],BF$8,[1]!BASEVENTE[Semaine],BF$9))</f>
        <v>0</v>
      </c>
      <c r="BG12" s="1">
        <f>IF($C12="","",BF12+SUMIFS([1]!BASERECEPTION[Bon de commande/Lignes de la commande/Quantité],[1]!BASERECEPTION[Bon de commande/Lignes de la commande/Article],$C12,[1]!BASERECEPTION[ANNEE],BG$8,[1]!BASERECEPTION[Semaine],BG$9)-SUMIFS([1]!BASEVENTE[Lignes de la commande/Quantité commandée],[1]!BASEVENTE[Lignes de la commande/Article/Nom affiché],$C12,[1]!BASEVENTE[Année],BG$8,[1]!BASEVENTE[Semaine],BG$9))</f>
        <v>0</v>
      </c>
      <c r="BH12" s="1">
        <f>IF($C12="","",BG12+SUMIFS([1]!BASERECEPTION[Bon de commande/Lignes de la commande/Quantité],[1]!BASERECEPTION[Bon de commande/Lignes de la commande/Article],$C12,[1]!BASERECEPTION[ANNEE],BH$8,[1]!BASERECEPTION[Semaine],BH$9)-SUMIFS([1]!BASEVENTE[Lignes de la commande/Quantité commandée],[1]!BASEVENTE[Lignes de la commande/Article/Nom affiché],$C12,[1]!BASEVENTE[Année],BH$8,[1]!BASEVENTE[Semaine],BH$9))</f>
        <v>0</v>
      </c>
    </row>
    <row r="13" spans="1:60" ht="15.75" x14ac:dyDescent="0.25">
      <c r="A13" s="1" t="str">
        <f>'[1]BDD Inventaire'!B4</f>
        <v>All</v>
      </c>
      <c r="B13" s="16" t="str">
        <f>IF(C13="",INDEX([1]!BASEINVENTAIRE[#Data],_xlfn.MINIFS([1]!BASEINVENTAIRE[INDEX],[1]!BASEINVENTAIRE[Article],'Suivi de stock'!$C14),2),"")</f>
        <v/>
      </c>
      <c r="C13" s="19" t="str">
        <f>'[1]BDD Inventaire'!C4</f>
        <v>Design Etui</v>
      </c>
      <c r="D13" s="18">
        <f>INDEX([1]!BASEINVENTAIRE[#Data],_xlfn.MAXIFS([1]!BASEINVENTAIRE[INDEX],[1]!BASEINVENTAIRE[Article],C13),4)</f>
        <v>0</v>
      </c>
      <c r="E13" s="1">
        <f>IF($C13="","",D13+SUMIFS([1]!BASERECEPTION[Bon de commande/Lignes de la commande/Quantité],[1]!BASERECEPTION[Bon de commande/Lignes de la commande/Article],$C13,[1]!BASERECEPTION[ANNEE],E$8,[1]!BASERECEPTION[Semaine],E$9)-SUMIFS([1]!BASEVENTE[Lignes de la commande/Quantité commandée],[1]!BASEVENTE[Lignes de la commande/Article/Nom affiché],$C13,[1]!BASEVENTE[Année],E$8,[1]!BASEVENTE[Semaine],E$9))</f>
        <v>0</v>
      </c>
      <c r="F13" s="1">
        <f>IF($C13="","",E13+SUMIFS([1]!BASERECEPTION[Bon de commande/Lignes de la commande/Quantité],[1]!BASERECEPTION[Bon de commande/Lignes de la commande/Article],$C13,[1]!BASERECEPTION[ANNEE],F$8,[1]!BASERECEPTION[Semaine],F$9)-SUMIFS([1]!BASEVENTE[Lignes de la commande/Quantité commandée],[1]!BASEVENTE[Lignes de la commande/Article/Nom affiché],$C13,[1]!BASEVENTE[Année],F$8,[1]!BASEVENTE[Semaine],F$9))</f>
        <v>0</v>
      </c>
      <c r="G13" s="1">
        <f>IF($C13="","",F13+SUMIFS([1]!BASERECEPTION[Bon de commande/Lignes de la commande/Quantité],[1]!BASERECEPTION[Bon de commande/Lignes de la commande/Article],$C13,[1]!BASERECEPTION[ANNEE],G$8,[1]!BASERECEPTION[Semaine],G$9)-SUMIFS([1]!BASEVENTE[Lignes de la commande/Quantité commandée],[1]!BASEVENTE[Lignes de la commande/Article/Nom affiché],$C13,[1]!BASEVENTE[Année],G$8,[1]!BASEVENTE[Semaine],G$9))</f>
        <v>-1</v>
      </c>
      <c r="H13" s="1">
        <f>IF($C13="","",G13+SUMIFS([1]!BASERECEPTION[Bon de commande/Lignes de la commande/Quantité],[1]!BASERECEPTION[Bon de commande/Lignes de la commande/Article],$C13,[1]!BASERECEPTION[ANNEE],H$8,[1]!BASERECEPTION[Semaine],H$9)-SUMIFS([1]!BASEVENTE[Lignes de la commande/Quantité commandée],[1]!BASEVENTE[Lignes de la commande/Article/Nom affiché],$C13,[1]!BASEVENTE[Année],H$8,[1]!BASEVENTE[Semaine],H$9))</f>
        <v>-1</v>
      </c>
      <c r="I13" s="1">
        <f>IF($C13="","",H13+SUMIFS([1]!BASERECEPTION[Bon de commande/Lignes de la commande/Quantité],[1]!BASERECEPTION[Bon de commande/Lignes de la commande/Article],$C13,[1]!BASERECEPTION[ANNEE],I$8,[1]!BASERECEPTION[Semaine],I$9)-SUMIFS([1]!BASEVENTE[Lignes de la commande/Quantité commandée],[1]!BASEVENTE[Lignes de la commande/Article/Nom affiché],$C13,[1]!BASEVENTE[Année],I$8,[1]!BASEVENTE[Semaine],I$9))</f>
        <v>-1</v>
      </c>
      <c r="J13" s="1">
        <f>IF($C13="","",I13+SUMIFS([1]!BASERECEPTION[Bon de commande/Lignes de la commande/Quantité],[1]!BASERECEPTION[Bon de commande/Lignes de la commande/Article],$C13,[1]!BASERECEPTION[ANNEE],J$8,[1]!BASERECEPTION[Semaine],J$9)-SUMIFS([1]!BASEVENTE[Lignes de la commande/Quantité commandée],[1]!BASEVENTE[Lignes de la commande/Article/Nom affiché],$C13,[1]!BASEVENTE[Année],J$8,[1]!BASEVENTE[Semaine],J$9))</f>
        <v>-1</v>
      </c>
      <c r="K13" s="1">
        <f>IF($C13="","",J13+SUMIFS([1]!BASERECEPTION[Bon de commande/Lignes de la commande/Quantité],[1]!BASERECEPTION[Bon de commande/Lignes de la commande/Article],$C13,[1]!BASERECEPTION[ANNEE],K$8,[1]!BASERECEPTION[Semaine],K$9)-SUMIFS([1]!BASEVENTE[Lignes de la commande/Quantité commandée],[1]!BASEVENTE[Lignes de la commande/Article/Nom affiché],$C13,[1]!BASEVENTE[Année],K$8,[1]!BASEVENTE[Semaine],K$9))</f>
        <v>-1</v>
      </c>
      <c r="L13" s="1">
        <f>IF($C13="","",K13+SUMIFS([1]!BASERECEPTION[Bon de commande/Lignes de la commande/Quantité],[1]!BASERECEPTION[Bon de commande/Lignes de la commande/Article],$C13,[1]!BASERECEPTION[ANNEE],L$8,[1]!BASERECEPTION[Semaine],L$9)-SUMIFS([1]!BASEVENTE[Lignes de la commande/Quantité commandée],[1]!BASEVENTE[Lignes de la commande/Article/Nom affiché],$C13,[1]!BASEVENTE[Année],L$8,[1]!BASEVENTE[Semaine],L$9))</f>
        <v>-1</v>
      </c>
      <c r="M13" s="1">
        <f>IF($C13="","",L13+SUMIFS([1]!BASERECEPTION[Bon de commande/Lignes de la commande/Quantité],[1]!BASERECEPTION[Bon de commande/Lignes de la commande/Article],$C13,[1]!BASERECEPTION[ANNEE],M$8,[1]!BASERECEPTION[Semaine],M$9)-SUMIFS([1]!BASEVENTE[Lignes de la commande/Quantité commandée],[1]!BASEVENTE[Lignes de la commande/Article/Nom affiché],$C13,[1]!BASEVENTE[Année],M$8,[1]!BASEVENTE[Semaine],M$9))</f>
        <v>-1</v>
      </c>
      <c r="N13" s="1">
        <f>IF($C13="","",M13+SUMIFS([1]!BASERECEPTION[Bon de commande/Lignes de la commande/Quantité],[1]!BASERECEPTION[Bon de commande/Lignes de la commande/Article],$C13,[1]!BASERECEPTION[ANNEE],N$8,[1]!BASERECEPTION[Semaine],N$9)-SUMIFS([1]!BASEVENTE[Lignes de la commande/Quantité commandée],[1]!BASEVENTE[Lignes de la commande/Article/Nom affiché],$C13,[1]!BASEVENTE[Année],N$8,[1]!BASEVENTE[Semaine],N$9))</f>
        <v>-1</v>
      </c>
      <c r="O13" s="1">
        <f>IF($C13="","",N13+SUMIFS([1]!BASERECEPTION[Bon de commande/Lignes de la commande/Quantité],[1]!BASERECEPTION[Bon de commande/Lignes de la commande/Article],$C13,[1]!BASERECEPTION[ANNEE],O$8,[1]!BASERECEPTION[Semaine],O$9)-SUMIFS([1]!BASEVENTE[Lignes de la commande/Quantité commandée],[1]!BASEVENTE[Lignes de la commande/Article/Nom affiché],$C13,[1]!BASEVENTE[Année],O$8,[1]!BASEVENTE[Semaine],O$9))</f>
        <v>-1</v>
      </c>
      <c r="P13" s="1">
        <f>IF($C13="","",O13+SUMIFS([1]!BASERECEPTION[Bon de commande/Lignes de la commande/Quantité],[1]!BASERECEPTION[Bon de commande/Lignes de la commande/Article],$C13,[1]!BASERECEPTION[ANNEE],P$8,[1]!BASERECEPTION[Semaine],P$9)-SUMIFS([1]!BASEVENTE[Lignes de la commande/Quantité commandée],[1]!BASEVENTE[Lignes de la commande/Article/Nom affiché],$C13,[1]!BASEVENTE[Année],P$8,[1]!BASEVENTE[Semaine],P$9))</f>
        <v>-1</v>
      </c>
      <c r="Q13" s="1">
        <f>IF($C13="","",P13+SUMIFS([1]!BASERECEPTION[Bon de commande/Lignes de la commande/Quantité],[1]!BASERECEPTION[Bon de commande/Lignes de la commande/Article],$C13,[1]!BASERECEPTION[ANNEE],Q$8,[1]!BASERECEPTION[Semaine],Q$9)-SUMIFS([1]!BASEVENTE[Lignes de la commande/Quantité commandée],[1]!BASEVENTE[Lignes de la commande/Article/Nom affiché],$C13,[1]!BASEVENTE[Année],Q$8,[1]!BASEVENTE[Semaine],Q$9))</f>
        <v>-1</v>
      </c>
      <c r="R13" s="1">
        <f>IF($C13="","",Q13+SUMIFS([1]!BASERECEPTION[Bon de commande/Lignes de la commande/Quantité],[1]!BASERECEPTION[Bon de commande/Lignes de la commande/Article],$C13,[1]!BASERECEPTION[ANNEE],R$8,[1]!BASERECEPTION[Semaine],R$9)-SUMIFS([1]!BASEVENTE[Lignes de la commande/Quantité commandée],[1]!BASEVENTE[Lignes de la commande/Article/Nom affiché],$C13,[1]!BASEVENTE[Année],R$8,[1]!BASEVENTE[Semaine],R$9))</f>
        <v>-1</v>
      </c>
      <c r="S13" s="1">
        <f>IF($C13="","",R13+SUMIFS([1]!BASERECEPTION[Bon de commande/Lignes de la commande/Quantité],[1]!BASERECEPTION[Bon de commande/Lignes de la commande/Article],$C13,[1]!BASERECEPTION[ANNEE],S$8,[1]!BASERECEPTION[Semaine],S$9)-SUMIFS([1]!BASEVENTE[Lignes de la commande/Quantité commandée],[1]!BASEVENTE[Lignes de la commande/Article/Nom affiché],$C13,[1]!BASEVENTE[Année],S$8,[1]!BASEVENTE[Semaine],S$9))</f>
        <v>-1</v>
      </c>
      <c r="T13" s="1">
        <f>IF($C13="","",S13+SUMIFS([1]!BASERECEPTION[Bon de commande/Lignes de la commande/Quantité],[1]!BASERECEPTION[Bon de commande/Lignes de la commande/Article],$C13,[1]!BASERECEPTION[ANNEE],T$8,[1]!BASERECEPTION[Semaine],T$9)-SUMIFS([1]!BASEVENTE[Lignes de la commande/Quantité commandée],[1]!BASEVENTE[Lignes de la commande/Article/Nom affiché],$C13,[1]!BASEVENTE[Année],T$8,[1]!BASEVENTE[Semaine],T$9))</f>
        <v>-1</v>
      </c>
      <c r="U13" s="1">
        <f>IF($C13="","",T13+SUMIFS([1]!BASERECEPTION[Bon de commande/Lignes de la commande/Quantité],[1]!BASERECEPTION[Bon de commande/Lignes de la commande/Article],$C13,[1]!BASERECEPTION[ANNEE],U$8,[1]!BASERECEPTION[Semaine],U$9)-SUMIFS([1]!BASEVENTE[Lignes de la commande/Quantité commandée],[1]!BASEVENTE[Lignes de la commande/Article/Nom affiché],$C13,[1]!BASEVENTE[Année],U$8,[1]!BASEVENTE[Semaine],U$9))</f>
        <v>-1</v>
      </c>
      <c r="V13" s="1">
        <f>IF($C13="","",U13+SUMIFS([1]!BASERECEPTION[Bon de commande/Lignes de la commande/Quantité],[1]!BASERECEPTION[Bon de commande/Lignes de la commande/Article],$C13,[1]!BASERECEPTION[ANNEE],V$8,[1]!BASERECEPTION[Semaine],V$9)-SUMIFS([1]!BASEVENTE[Lignes de la commande/Quantité commandée],[1]!BASEVENTE[Lignes de la commande/Article/Nom affiché],$C13,[1]!BASEVENTE[Année],V$8,[1]!BASEVENTE[Semaine],V$9))</f>
        <v>-1</v>
      </c>
      <c r="W13" s="1">
        <f>IF($C13="","",V13+SUMIFS([1]!BASERECEPTION[Bon de commande/Lignes de la commande/Quantité],[1]!BASERECEPTION[Bon de commande/Lignes de la commande/Article],$C13,[1]!BASERECEPTION[ANNEE],W$8,[1]!BASERECEPTION[Semaine],W$9)-SUMIFS([1]!BASEVENTE[Lignes de la commande/Quantité commandée],[1]!BASEVENTE[Lignes de la commande/Article/Nom affiché],$C13,[1]!BASEVENTE[Année],W$8,[1]!BASEVENTE[Semaine],W$9))</f>
        <v>-1</v>
      </c>
      <c r="X13" s="1">
        <f>IF($C13="","",W13+SUMIFS([1]!BASERECEPTION[Bon de commande/Lignes de la commande/Quantité],[1]!BASERECEPTION[Bon de commande/Lignes de la commande/Article],$C13,[1]!BASERECEPTION[ANNEE],X$8,[1]!BASERECEPTION[Semaine],X$9)-SUMIFS([1]!BASEVENTE[Lignes de la commande/Quantité commandée],[1]!BASEVENTE[Lignes de la commande/Article/Nom affiché],$C13,[1]!BASEVENTE[Année],X$8,[1]!BASEVENTE[Semaine],X$9))</f>
        <v>-1</v>
      </c>
      <c r="Y13" s="1">
        <f>IF($C13="","",X13+SUMIFS([1]!BASERECEPTION[Bon de commande/Lignes de la commande/Quantité],[1]!BASERECEPTION[Bon de commande/Lignes de la commande/Article],$C13,[1]!BASERECEPTION[ANNEE],Y$8,[1]!BASERECEPTION[Semaine],Y$9)-SUMIFS([1]!BASEVENTE[Lignes de la commande/Quantité commandée],[1]!BASEVENTE[Lignes de la commande/Article/Nom affiché],$C13,[1]!BASEVENTE[Année],Y$8,[1]!BASEVENTE[Semaine],Y$9))</f>
        <v>-1</v>
      </c>
      <c r="Z13" s="1">
        <f>IF($C13="","",Y13+SUMIFS([1]!BASERECEPTION[Bon de commande/Lignes de la commande/Quantité],[1]!BASERECEPTION[Bon de commande/Lignes de la commande/Article],$C13,[1]!BASERECEPTION[ANNEE],Z$8,[1]!BASERECEPTION[Semaine],Z$9)-SUMIFS([1]!BASEVENTE[Lignes de la commande/Quantité commandée],[1]!BASEVENTE[Lignes de la commande/Article/Nom affiché],$C13,[1]!BASEVENTE[Année],Z$8,[1]!BASEVENTE[Semaine],Z$9))</f>
        <v>-1</v>
      </c>
      <c r="AA13" s="1">
        <f>IF($C13="","",Z13+SUMIFS([1]!BASERECEPTION[Bon de commande/Lignes de la commande/Quantité],[1]!BASERECEPTION[Bon de commande/Lignes de la commande/Article],$C13,[1]!BASERECEPTION[ANNEE],AA$8,[1]!BASERECEPTION[Semaine],AA$9)-SUMIFS([1]!BASEVENTE[Lignes de la commande/Quantité commandée],[1]!BASEVENTE[Lignes de la commande/Article/Nom affiché],$C13,[1]!BASEVENTE[Année],AA$8,[1]!BASEVENTE[Semaine],AA$9))</f>
        <v>-1</v>
      </c>
      <c r="AB13" s="1">
        <f>IF($C13="","",AA13+SUMIFS([1]!BASERECEPTION[Bon de commande/Lignes de la commande/Quantité],[1]!BASERECEPTION[Bon de commande/Lignes de la commande/Article],$C13,[1]!BASERECEPTION[ANNEE],AB$8,[1]!BASERECEPTION[Semaine],AB$9)-SUMIFS([1]!BASEVENTE[Lignes de la commande/Quantité commandée],[1]!BASEVENTE[Lignes de la commande/Article/Nom affiché],$C13,[1]!BASEVENTE[Année],AB$8,[1]!BASEVENTE[Semaine],AB$9))</f>
        <v>-1</v>
      </c>
      <c r="AC13" s="1">
        <f>IF($C13="","",AB13+SUMIFS([1]!BASERECEPTION[Bon de commande/Lignes de la commande/Quantité],[1]!BASERECEPTION[Bon de commande/Lignes de la commande/Article],$C13,[1]!BASERECEPTION[ANNEE],AC$8,[1]!BASERECEPTION[Semaine],AC$9)-SUMIFS([1]!BASEVENTE[Lignes de la commande/Quantité commandée],[1]!BASEVENTE[Lignes de la commande/Article/Nom affiché],$C13,[1]!BASEVENTE[Année],AC$8,[1]!BASEVENTE[Semaine],AC$9))</f>
        <v>-1</v>
      </c>
      <c r="AD13" s="1">
        <f>IF($C13="","",AC13+SUMIFS([1]!BASERECEPTION[Bon de commande/Lignes de la commande/Quantité],[1]!BASERECEPTION[Bon de commande/Lignes de la commande/Article],$C13,[1]!BASERECEPTION[ANNEE],AD$8,[1]!BASERECEPTION[Semaine],AD$9)-SUMIFS([1]!BASEVENTE[Lignes de la commande/Quantité commandée],[1]!BASEVENTE[Lignes de la commande/Article/Nom affiché],$C13,[1]!BASEVENTE[Année],AD$8,[1]!BASEVENTE[Semaine],AD$9))</f>
        <v>-1</v>
      </c>
      <c r="AE13" s="1">
        <f>IF($C13="","",AD13+SUMIFS([1]!BASERECEPTION[Bon de commande/Lignes de la commande/Quantité],[1]!BASERECEPTION[Bon de commande/Lignes de la commande/Article],$C13,[1]!BASERECEPTION[ANNEE],AE$8,[1]!BASERECEPTION[Semaine],AE$9)-SUMIFS([1]!BASEVENTE[Lignes de la commande/Quantité commandée],[1]!BASEVENTE[Lignes de la commande/Article/Nom affiché],$C13,[1]!BASEVENTE[Année],AE$8,[1]!BASEVENTE[Semaine],AE$9))</f>
        <v>-1</v>
      </c>
      <c r="AF13" s="1">
        <f>IF($C13="","",AE13+SUMIFS([1]!BASERECEPTION[Bon de commande/Lignes de la commande/Quantité],[1]!BASERECEPTION[Bon de commande/Lignes de la commande/Article],$C13,[1]!BASERECEPTION[ANNEE],AF$8,[1]!BASERECEPTION[Semaine],AF$9)-SUMIFS([1]!BASEVENTE[Lignes de la commande/Quantité commandée],[1]!BASEVENTE[Lignes de la commande/Article/Nom affiché],$C13,[1]!BASEVENTE[Année],AF$8,[1]!BASEVENTE[Semaine],AF$9))</f>
        <v>-1</v>
      </c>
      <c r="AG13" s="1">
        <f>IF($C13="","",AF13+SUMIFS([1]!BASERECEPTION[Bon de commande/Lignes de la commande/Quantité],[1]!BASERECEPTION[Bon de commande/Lignes de la commande/Article],$C13,[1]!BASERECEPTION[ANNEE],AG$8,[1]!BASERECEPTION[Semaine],AG$9)-SUMIFS([1]!BASEVENTE[Lignes de la commande/Quantité commandée],[1]!BASEVENTE[Lignes de la commande/Article/Nom affiché],$C13,[1]!BASEVENTE[Année],AG$8,[1]!BASEVENTE[Semaine],AG$9))</f>
        <v>-1</v>
      </c>
      <c r="AH13" s="1">
        <f>IF($C13="","",AG13+SUMIFS([1]!BASERECEPTION[Bon de commande/Lignes de la commande/Quantité],[1]!BASERECEPTION[Bon de commande/Lignes de la commande/Article],$C13,[1]!BASERECEPTION[ANNEE],AH$8,[1]!BASERECEPTION[Semaine],AH$9)-SUMIFS([1]!BASEVENTE[Lignes de la commande/Quantité commandée],[1]!BASEVENTE[Lignes de la commande/Article/Nom affiché],$C13,[1]!BASEVENTE[Année],AH$8,[1]!BASEVENTE[Semaine],AH$9))</f>
        <v>-1</v>
      </c>
      <c r="AI13" s="1">
        <f>IF($C13="","",AH13+SUMIFS([1]!BASERECEPTION[Bon de commande/Lignes de la commande/Quantité],[1]!BASERECEPTION[Bon de commande/Lignes de la commande/Article],$C13,[1]!BASERECEPTION[ANNEE],AI$8,[1]!BASERECEPTION[Semaine],AI$9)-SUMIFS([1]!BASEVENTE[Lignes de la commande/Quantité commandée],[1]!BASEVENTE[Lignes de la commande/Article/Nom affiché],$C13,[1]!BASEVENTE[Année],AI$8,[1]!BASEVENTE[Semaine],AI$9))</f>
        <v>-1</v>
      </c>
      <c r="AJ13" s="1">
        <f>IF($C13="","",AI13+SUMIFS([1]!BASERECEPTION[Bon de commande/Lignes de la commande/Quantité],[1]!BASERECEPTION[Bon de commande/Lignes de la commande/Article],$C13,[1]!BASERECEPTION[ANNEE],AJ$8,[1]!BASERECEPTION[Semaine],AJ$9)-SUMIFS([1]!BASEVENTE[Lignes de la commande/Quantité commandée],[1]!BASEVENTE[Lignes de la commande/Article/Nom affiché],$C13,[1]!BASEVENTE[Année],AJ$8,[1]!BASEVENTE[Semaine],AJ$9))</f>
        <v>-1</v>
      </c>
      <c r="AK13" s="1">
        <f>IF($C13="","",AJ13+SUMIFS([1]!BASERECEPTION[Bon de commande/Lignes de la commande/Quantité],[1]!BASERECEPTION[Bon de commande/Lignes de la commande/Article],$C13,[1]!BASERECEPTION[ANNEE],AK$8,[1]!BASERECEPTION[Semaine],AK$9)-SUMIFS([1]!BASEVENTE[Lignes de la commande/Quantité commandée],[1]!BASEVENTE[Lignes de la commande/Article/Nom affiché],$C13,[1]!BASEVENTE[Année],AK$8,[1]!BASEVENTE[Semaine],AK$9))</f>
        <v>-1</v>
      </c>
      <c r="AL13" s="1">
        <f>IF($C13="","",AK13+SUMIFS([1]!BASERECEPTION[Bon de commande/Lignes de la commande/Quantité],[1]!BASERECEPTION[Bon de commande/Lignes de la commande/Article],$C13,[1]!BASERECEPTION[ANNEE],AL$8,[1]!BASERECEPTION[Semaine],AL$9)-SUMIFS([1]!BASEVENTE[Lignes de la commande/Quantité commandée],[1]!BASEVENTE[Lignes de la commande/Article/Nom affiché],$C13,[1]!BASEVENTE[Année],AL$8,[1]!BASEVENTE[Semaine],AL$9))</f>
        <v>-1</v>
      </c>
      <c r="AM13" s="1">
        <f>IF($C13="","",AL13+SUMIFS([1]!BASERECEPTION[Bon de commande/Lignes de la commande/Quantité],[1]!BASERECEPTION[Bon de commande/Lignes de la commande/Article],$C13,[1]!BASERECEPTION[ANNEE],AM$8,[1]!BASERECEPTION[Semaine],AM$9)-SUMIFS([1]!BASEVENTE[Lignes de la commande/Quantité commandée],[1]!BASEVENTE[Lignes de la commande/Article/Nom affiché],$C13,[1]!BASEVENTE[Année],AM$8,[1]!BASEVENTE[Semaine],AM$9))</f>
        <v>-1</v>
      </c>
      <c r="AN13" s="1">
        <f>IF($C13="","",AM13+SUMIFS([1]!BASERECEPTION[Bon de commande/Lignes de la commande/Quantité],[1]!BASERECEPTION[Bon de commande/Lignes de la commande/Article],$C13,[1]!BASERECEPTION[ANNEE],AN$8,[1]!BASERECEPTION[Semaine],AN$9)-SUMIFS([1]!BASEVENTE[Lignes de la commande/Quantité commandée],[1]!BASEVENTE[Lignes de la commande/Article/Nom affiché],$C13,[1]!BASEVENTE[Année],AN$8,[1]!BASEVENTE[Semaine],AN$9))</f>
        <v>-1</v>
      </c>
      <c r="AO13" s="1">
        <f>IF($C13="","",AN13+SUMIFS([1]!BASERECEPTION[Bon de commande/Lignes de la commande/Quantité],[1]!BASERECEPTION[Bon de commande/Lignes de la commande/Article],$C13,[1]!BASERECEPTION[ANNEE],AO$8,[1]!BASERECEPTION[Semaine],AO$9)-SUMIFS([1]!BASEVENTE[Lignes de la commande/Quantité commandée],[1]!BASEVENTE[Lignes de la commande/Article/Nom affiché],$C13,[1]!BASEVENTE[Année],AO$8,[1]!BASEVENTE[Semaine],AO$9))</f>
        <v>-1</v>
      </c>
      <c r="AP13" s="1">
        <f>IF($C13="","",AO13+SUMIFS([1]!BASERECEPTION[Bon de commande/Lignes de la commande/Quantité],[1]!BASERECEPTION[Bon de commande/Lignes de la commande/Article],$C13,[1]!BASERECEPTION[ANNEE],AP$8,[1]!BASERECEPTION[Semaine],AP$9)-SUMIFS([1]!BASEVENTE[Lignes de la commande/Quantité commandée],[1]!BASEVENTE[Lignes de la commande/Article/Nom affiché],$C13,[1]!BASEVENTE[Année],AP$8,[1]!BASEVENTE[Semaine],AP$9))</f>
        <v>-1</v>
      </c>
      <c r="AQ13" s="1">
        <f>IF($C13="","",AP13+SUMIFS([1]!BASERECEPTION[Bon de commande/Lignes de la commande/Quantité],[1]!BASERECEPTION[Bon de commande/Lignes de la commande/Article],$C13,[1]!BASERECEPTION[ANNEE],AQ$8,[1]!BASERECEPTION[Semaine],AQ$9)-SUMIFS([1]!BASEVENTE[Lignes de la commande/Quantité commandée],[1]!BASEVENTE[Lignes de la commande/Article/Nom affiché],$C13,[1]!BASEVENTE[Année],AQ$8,[1]!BASEVENTE[Semaine],AQ$9))</f>
        <v>-1</v>
      </c>
      <c r="AR13" s="1">
        <f>IF($C13="","",AQ13+SUMIFS([1]!BASERECEPTION[Bon de commande/Lignes de la commande/Quantité],[1]!BASERECEPTION[Bon de commande/Lignes de la commande/Article],$C13,[1]!BASERECEPTION[ANNEE],AR$8,[1]!BASERECEPTION[Semaine],AR$9)-SUMIFS([1]!BASEVENTE[Lignes de la commande/Quantité commandée],[1]!BASEVENTE[Lignes de la commande/Article/Nom affiché],$C13,[1]!BASEVENTE[Année],AR$8,[1]!BASEVENTE[Semaine],AR$9))</f>
        <v>-1</v>
      </c>
      <c r="AS13" s="1">
        <f>IF($C13="","",AR13+SUMIFS([1]!BASERECEPTION[Bon de commande/Lignes de la commande/Quantité],[1]!BASERECEPTION[Bon de commande/Lignes de la commande/Article],$C13,[1]!BASERECEPTION[ANNEE],AS$8,[1]!BASERECEPTION[Semaine],AS$9)-SUMIFS([1]!BASEVENTE[Lignes de la commande/Quantité commandée],[1]!BASEVENTE[Lignes de la commande/Article/Nom affiché],$C13,[1]!BASEVENTE[Année],AS$8,[1]!BASEVENTE[Semaine],AS$9))</f>
        <v>-1</v>
      </c>
      <c r="AT13" s="1">
        <f>IF($C13="","",AS13+SUMIFS([1]!BASERECEPTION[Bon de commande/Lignes de la commande/Quantité],[1]!BASERECEPTION[Bon de commande/Lignes de la commande/Article],$C13,[1]!BASERECEPTION[ANNEE],AT$8,[1]!BASERECEPTION[Semaine],AT$9)-SUMIFS([1]!BASEVENTE[Lignes de la commande/Quantité commandée],[1]!BASEVENTE[Lignes de la commande/Article/Nom affiché],$C13,[1]!BASEVENTE[Année],AT$8,[1]!BASEVENTE[Semaine],AT$9))</f>
        <v>-1</v>
      </c>
      <c r="AU13" s="1">
        <f>IF($C13="","",AT13+SUMIFS([1]!BASERECEPTION[Bon de commande/Lignes de la commande/Quantité],[1]!BASERECEPTION[Bon de commande/Lignes de la commande/Article],$C13,[1]!BASERECEPTION[ANNEE],AU$8,[1]!BASERECEPTION[Semaine],AU$9)-SUMIFS([1]!BASEVENTE[Lignes de la commande/Quantité commandée],[1]!BASEVENTE[Lignes de la commande/Article/Nom affiché],$C13,[1]!BASEVENTE[Année],AU$8,[1]!BASEVENTE[Semaine],AU$9))</f>
        <v>-1</v>
      </c>
      <c r="AV13" s="1">
        <f>IF($C13="","",AU13+SUMIFS([1]!BASERECEPTION[Bon de commande/Lignes de la commande/Quantité],[1]!BASERECEPTION[Bon de commande/Lignes de la commande/Article],$C13,[1]!BASERECEPTION[ANNEE],AV$8,[1]!BASERECEPTION[Semaine],AV$9)-SUMIFS([1]!BASEVENTE[Lignes de la commande/Quantité commandée],[1]!BASEVENTE[Lignes de la commande/Article/Nom affiché],$C13,[1]!BASEVENTE[Année],AV$8,[1]!BASEVENTE[Semaine],AV$9))</f>
        <v>-1</v>
      </c>
      <c r="AW13" s="1">
        <f>IF($C13="","",AV13+SUMIFS([1]!BASERECEPTION[Bon de commande/Lignes de la commande/Quantité],[1]!BASERECEPTION[Bon de commande/Lignes de la commande/Article],$C13,[1]!BASERECEPTION[ANNEE],AW$8,[1]!BASERECEPTION[Semaine],AW$9)-SUMIFS([1]!BASEVENTE[Lignes de la commande/Quantité commandée],[1]!BASEVENTE[Lignes de la commande/Article/Nom affiché],$C13,[1]!BASEVENTE[Année],AW$8,[1]!BASEVENTE[Semaine],AW$9))</f>
        <v>-1</v>
      </c>
      <c r="AX13" s="1">
        <f>IF($C13="","",AW13+SUMIFS([1]!BASERECEPTION[Bon de commande/Lignes de la commande/Quantité],[1]!BASERECEPTION[Bon de commande/Lignes de la commande/Article],$C13,[1]!BASERECEPTION[ANNEE],AX$8,[1]!BASERECEPTION[Semaine],AX$9)-SUMIFS([1]!BASEVENTE[Lignes de la commande/Quantité commandée],[1]!BASEVENTE[Lignes de la commande/Article/Nom affiché],$C13,[1]!BASEVENTE[Année],AX$8,[1]!BASEVENTE[Semaine],AX$9))</f>
        <v>-1</v>
      </c>
      <c r="AY13" s="1">
        <f>IF($C13="","",AX13+SUMIFS([1]!BASERECEPTION[Bon de commande/Lignes de la commande/Quantité],[1]!BASERECEPTION[Bon de commande/Lignes de la commande/Article],$C13,[1]!BASERECEPTION[ANNEE],AY$8,[1]!BASERECEPTION[Semaine],AY$9)-SUMIFS([1]!BASEVENTE[Lignes de la commande/Quantité commandée],[1]!BASEVENTE[Lignes de la commande/Article/Nom affiché],$C13,[1]!BASEVENTE[Année],AY$8,[1]!BASEVENTE[Semaine],AY$9))</f>
        <v>-1</v>
      </c>
      <c r="AZ13" s="1">
        <f>IF($C13="","",AY13+SUMIFS([1]!BASERECEPTION[Bon de commande/Lignes de la commande/Quantité],[1]!BASERECEPTION[Bon de commande/Lignes de la commande/Article],$C13,[1]!BASERECEPTION[ANNEE],AZ$8,[1]!BASERECEPTION[Semaine],AZ$9)-SUMIFS([1]!BASEVENTE[Lignes de la commande/Quantité commandée],[1]!BASEVENTE[Lignes de la commande/Article/Nom affiché],$C13,[1]!BASEVENTE[Année],AZ$8,[1]!BASEVENTE[Semaine],AZ$9))</f>
        <v>-1</v>
      </c>
      <c r="BA13" s="1">
        <f>IF($C13="","",AZ13+SUMIFS([1]!BASERECEPTION[Bon de commande/Lignes de la commande/Quantité],[1]!BASERECEPTION[Bon de commande/Lignes de la commande/Article],$C13,[1]!BASERECEPTION[ANNEE],BA$8,[1]!BASERECEPTION[Semaine],BA$9)-SUMIFS([1]!BASEVENTE[Lignes de la commande/Quantité commandée],[1]!BASEVENTE[Lignes de la commande/Article/Nom affiché],$C13,[1]!BASEVENTE[Année],BA$8,[1]!BASEVENTE[Semaine],BA$9))</f>
        <v>-1</v>
      </c>
      <c r="BB13" s="1">
        <f>IF($C13="","",BA13+SUMIFS([1]!BASERECEPTION[Bon de commande/Lignes de la commande/Quantité],[1]!BASERECEPTION[Bon de commande/Lignes de la commande/Article],$C13,[1]!BASERECEPTION[ANNEE],BB$8,[1]!BASERECEPTION[Semaine],BB$9)-SUMIFS([1]!BASEVENTE[Lignes de la commande/Quantité commandée],[1]!BASEVENTE[Lignes de la commande/Article/Nom affiché],$C13,[1]!BASEVENTE[Année],BB$8,[1]!BASEVENTE[Semaine],BB$9))</f>
        <v>-1</v>
      </c>
      <c r="BC13" s="1">
        <f>IF($C13="","",BB13+SUMIFS([1]!BASERECEPTION[Bon de commande/Lignes de la commande/Quantité],[1]!BASERECEPTION[Bon de commande/Lignes de la commande/Article],$C13,[1]!BASERECEPTION[ANNEE],BC$8,[1]!BASERECEPTION[Semaine],BC$9)-SUMIFS([1]!BASEVENTE[Lignes de la commande/Quantité commandée],[1]!BASEVENTE[Lignes de la commande/Article/Nom affiché],$C13,[1]!BASEVENTE[Année],BC$8,[1]!BASEVENTE[Semaine],BC$9))</f>
        <v>-1</v>
      </c>
      <c r="BD13" s="1">
        <f>IF($C13="","",BC13+SUMIFS([1]!BASERECEPTION[Bon de commande/Lignes de la commande/Quantité],[1]!BASERECEPTION[Bon de commande/Lignes de la commande/Article],$C13,[1]!BASERECEPTION[ANNEE],BD$8,[1]!BASERECEPTION[Semaine],BD$9)-SUMIFS([1]!BASEVENTE[Lignes de la commande/Quantité commandée],[1]!BASEVENTE[Lignes de la commande/Article/Nom affiché],$C13,[1]!BASEVENTE[Année],BD$8,[1]!BASEVENTE[Semaine],BD$9))</f>
        <v>-1</v>
      </c>
      <c r="BE13" s="1">
        <f>IF($C13="","",BD13+SUMIFS([1]!BASERECEPTION[Bon de commande/Lignes de la commande/Quantité],[1]!BASERECEPTION[Bon de commande/Lignes de la commande/Article],$C13,[1]!BASERECEPTION[ANNEE],BE$8,[1]!BASERECEPTION[Semaine],BE$9)-SUMIFS([1]!BASEVENTE[Lignes de la commande/Quantité commandée],[1]!BASEVENTE[Lignes de la commande/Article/Nom affiché],$C13,[1]!BASEVENTE[Année],BE$8,[1]!BASEVENTE[Semaine],BE$9))</f>
        <v>-1</v>
      </c>
      <c r="BF13" s="1">
        <f>IF($C13="","",BE13+SUMIFS([1]!BASERECEPTION[Bon de commande/Lignes de la commande/Quantité],[1]!BASERECEPTION[Bon de commande/Lignes de la commande/Article],$C13,[1]!BASERECEPTION[ANNEE],BF$8,[1]!BASERECEPTION[Semaine],BF$9)-SUMIFS([1]!BASEVENTE[Lignes de la commande/Quantité commandée],[1]!BASEVENTE[Lignes de la commande/Article/Nom affiché],$C13,[1]!BASEVENTE[Année],BF$8,[1]!BASEVENTE[Semaine],BF$9))</f>
        <v>-1</v>
      </c>
      <c r="BG13" s="1">
        <f>IF($C13="","",BF13+SUMIFS([1]!BASERECEPTION[Bon de commande/Lignes de la commande/Quantité],[1]!BASERECEPTION[Bon de commande/Lignes de la commande/Article],$C13,[1]!BASERECEPTION[ANNEE],BG$8,[1]!BASERECEPTION[Semaine],BG$9)-SUMIFS([1]!BASEVENTE[Lignes de la commande/Quantité commandée],[1]!BASEVENTE[Lignes de la commande/Article/Nom affiché],$C13,[1]!BASEVENTE[Année],BG$8,[1]!BASEVENTE[Semaine],BG$9))</f>
        <v>-1</v>
      </c>
      <c r="BH13" s="1">
        <f>IF($C13="","",BG13+SUMIFS([1]!BASERECEPTION[Bon de commande/Lignes de la commande/Quantité],[1]!BASERECEPTION[Bon de commande/Lignes de la commande/Article],$C13,[1]!BASERECEPTION[ANNEE],BH$8,[1]!BASERECEPTION[Semaine],BH$9)-SUMIFS([1]!BASEVENTE[Lignes de la commande/Quantité commandée],[1]!BASEVENTE[Lignes de la commande/Article/Nom affiché],$C13,[1]!BASEVENTE[Année],BH$8,[1]!BASEVENTE[Semaine],BH$9))</f>
        <v>-1</v>
      </c>
    </row>
    <row r="14" spans="1:60" ht="15.75" x14ac:dyDescent="0.25">
      <c r="A14" s="1" t="str">
        <f>'[1]BDD Inventaire'!B5</f>
        <v>All</v>
      </c>
      <c r="B14" s="16" t="str">
        <f>IF(C14="",INDEX([1]!BASEINVENTAIRE[#Data],_xlfn.MINIFS([1]!BASEINVENTAIRE[INDEX],[1]!BASEINVENTAIRE[Article],'Suivi de stock'!$C15),2),"")</f>
        <v/>
      </c>
      <c r="C14" s="19" t="str">
        <f>'[1]BDD Inventaire'!C5</f>
        <v>Down payment</v>
      </c>
      <c r="D14" s="18">
        <f>INDEX([1]!BASEINVENTAIRE[#Data],_xlfn.MAXIFS([1]!BASEINVENTAIRE[INDEX],[1]!BASEINVENTAIRE[Article],C14),4)</f>
        <v>0</v>
      </c>
      <c r="E14" s="1">
        <f>IF($C14="","",D14+SUMIFS([1]!BASERECEPTION[Bon de commande/Lignes de la commande/Quantité],[1]!BASERECEPTION[Bon de commande/Lignes de la commande/Article],$C14,[1]!BASERECEPTION[ANNEE],E$8,[1]!BASERECEPTION[Semaine],E$9)-SUMIFS([1]!BASEVENTE[Lignes de la commande/Quantité commandée],[1]!BASEVENTE[Lignes de la commande/Article/Nom affiché],$C14,[1]!BASEVENTE[Année],E$8,[1]!BASEVENTE[Semaine],E$9))</f>
        <v>0</v>
      </c>
      <c r="F14" s="1">
        <f>IF($C14="","",E14+SUMIFS([1]!BASERECEPTION[Bon de commande/Lignes de la commande/Quantité],[1]!BASERECEPTION[Bon de commande/Lignes de la commande/Article],$C14,[1]!BASERECEPTION[ANNEE],F$8,[1]!BASERECEPTION[Semaine],F$9)-SUMIFS([1]!BASEVENTE[Lignes de la commande/Quantité commandée],[1]!BASEVENTE[Lignes de la commande/Article/Nom affiché],$C14,[1]!BASEVENTE[Année],F$8,[1]!BASEVENTE[Semaine],F$9))</f>
        <v>0</v>
      </c>
      <c r="G14" s="1">
        <f>IF($C14="","",F14+SUMIFS([1]!BASERECEPTION[Bon de commande/Lignes de la commande/Quantité],[1]!BASERECEPTION[Bon de commande/Lignes de la commande/Article],$C14,[1]!BASERECEPTION[ANNEE],G$8,[1]!BASERECEPTION[Semaine],G$9)-SUMIFS([1]!BASEVENTE[Lignes de la commande/Quantité commandée],[1]!BASEVENTE[Lignes de la commande/Article/Nom affiché],$C14,[1]!BASEVENTE[Année],G$8,[1]!BASEVENTE[Semaine],G$9))</f>
        <v>0</v>
      </c>
      <c r="H14" s="1">
        <f>IF($C14="","",G14+SUMIFS([1]!BASERECEPTION[Bon de commande/Lignes de la commande/Quantité],[1]!BASERECEPTION[Bon de commande/Lignes de la commande/Article],$C14,[1]!BASERECEPTION[ANNEE],H$8,[1]!BASERECEPTION[Semaine],H$9)-SUMIFS([1]!BASEVENTE[Lignes de la commande/Quantité commandée],[1]!BASEVENTE[Lignes de la commande/Article/Nom affiché],$C14,[1]!BASEVENTE[Année],H$8,[1]!BASEVENTE[Semaine],H$9))</f>
        <v>0</v>
      </c>
      <c r="I14" s="1">
        <f>IF($C14="","",H14+SUMIFS([1]!BASERECEPTION[Bon de commande/Lignes de la commande/Quantité],[1]!BASERECEPTION[Bon de commande/Lignes de la commande/Article],$C14,[1]!BASERECEPTION[ANNEE],I$8,[1]!BASERECEPTION[Semaine],I$9)-SUMIFS([1]!BASEVENTE[Lignes de la commande/Quantité commandée],[1]!BASEVENTE[Lignes de la commande/Article/Nom affiché],$C14,[1]!BASEVENTE[Année],I$8,[1]!BASEVENTE[Semaine],I$9))</f>
        <v>0</v>
      </c>
      <c r="J14" s="1">
        <f>IF($C14="","",I14+SUMIFS([1]!BASERECEPTION[Bon de commande/Lignes de la commande/Quantité],[1]!BASERECEPTION[Bon de commande/Lignes de la commande/Article],$C14,[1]!BASERECEPTION[ANNEE],J$8,[1]!BASERECEPTION[Semaine],J$9)-SUMIFS([1]!BASEVENTE[Lignes de la commande/Quantité commandée],[1]!BASEVENTE[Lignes de la commande/Article/Nom affiché],$C14,[1]!BASEVENTE[Année],J$8,[1]!BASEVENTE[Semaine],J$9))</f>
        <v>0</v>
      </c>
      <c r="K14" s="1">
        <f>IF($C14="","",J14+SUMIFS([1]!BASERECEPTION[Bon de commande/Lignes de la commande/Quantité],[1]!BASERECEPTION[Bon de commande/Lignes de la commande/Article],$C14,[1]!BASERECEPTION[ANNEE],K$8,[1]!BASERECEPTION[Semaine],K$9)-SUMIFS([1]!BASEVENTE[Lignes de la commande/Quantité commandée],[1]!BASEVENTE[Lignes de la commande/Article/Nom affiché],$C14,[1]!BASEVENTE[Année],K$8,[1]!BASEVENTE[Semaine],K$9))</f>
        <v>0</v>
      </c>
      <c r="L14" s="1">
        <f>IF($C14="","",K14+SUMIFS([1]!BASERECEPTION[Bon de commande/Lignes de la commande/Quantité],[1]!BASERECEPTION[Bon de commande/Lignes de la commande/Article],$C14,[1]!BASERECEPTION[ANNEE],L$8,[1]!BASERECEPTION[Semaine],L$9)-SUMIFS([1]!BASEVENTE[Lignes de la commande/Quantité commandée],[1]!BASEVENTE[Lignes de la commande/Article/Nom affiché],$C14,[1]!BASEVENTE[Année],L$8,[1]!BASEVENTE[Semaine],L$9))</f>
        <v>0</v>
      </c>
      <c r="M14" s="1">
        <f>IF($C14="","",L14+SUMIFS([1]!BASERECEPTION[Bon de commande/Lignes de la commande/Quantité],[1]!BASERECEPTION[Bon de commande/Lignes de la commande/Article],$C14,[1]!BASERECEPTION[ANNEE],M$8,[1]!BASERECEPTION[Semaine],M$9)-SUMIFS([1]!BASEVENTE[Lignes de la commande/Quantité commandée],[1]!BASEVENTE[Lignes de la commande/Article/Nom affiché],$C14,[1]!BASEVENTE[Année],M$8,[1]!BASEVENTE[Semaine],M$9))</f>
        <v>0</v>
      </c>
      <c r="N14" s="1">
        <f>IF($C14="","",M14+SUMIFS([1]!BASERECEPTION[Bon de commande/Lignes de la commande/Quantité],[1]!BASERECEPTION[Bon de commande/Lignes de la commande/Article],$C14,[1]!BASERECEPTION[ANNEE],N$8,[1]!BASERECEPTION[Semaine],N$9)-SUMIFS([1]!BASEVENTE[Lignes de la commande/Quantité commandée],[1]!BASEVENTE[Lignes de la commande/Article/Nom affiché],$C14,[1]!BASEVENTE[Année],N$8,[1]!BASEVENTE[Semaine],N$9))</f>
        <v>0</v>
      </c>
      <c r="O14" s="1">
        <f>IF($C14="","",N14+SUMIFS([1]!BASERECEPTION[Bon de commande/Lignes de la commande/Quantité],[1]!BASERECEPTION[Bon de commande/Lignes de la commande/Article],$C14,[1]!BASERECEPTION[ANNEE],O$8,[1]!BASERECEPTION[Semaine],O$9)-SUMIFS([1]!BASEVENTE[Lignes de la commande/Quantité commandée],[1]!BASEVENTE[Lignes de la commande/Article/Nom affiché],$C14,[1]!BASEVENTE[Année],O$8,[1]!BASEVENTE[Semaine],O$9))</f>
        <v>0</v>
      </c>
      <c r="P14" s="1">
        <f>IF($C14="","",O14+SUMIFS([1]!BASERECEPTION[Bon de commande/Lignes de la commande/Quantité],[1]!BASERECEPTION[Bon de commande/Lignes de la commande/Article],$C14,[1]!BASERECEPTION[ANNEE],P$8,[1]!BASERECEPTION[Semaine],P$9)-SUMIFS([1]!BASEVENTE[Lignes de la commande/Quantité commandée],[1]!BASEVENTE[Lignes de la commande/Article/Nom affiché],$C14,[1]!BASEVENTE[Année],P$8,[1]!BASEVENTE[Semaine],P$9))</f>
        <v>0</v>
      </c>
      <c r="Q14" s="1">
        <f>IF($C14="","",P14+SUMIFS([1]!BASERECEPTION[Bon de commande/Lignes de la commande/Quantité],[1]!BASERECEPTION[Bon de commande/Lignes de la commande/Article],$C14,[1]!BASERECEPTION[ANNEE],Q$8,[1]!BASERECEPTION[Semaine],Q$9)-SUMIFS([1]!BASEVENTE[Lignes de la commande/Quantité commandée],[1]!BASEVENTE[Lignes de la commande/Article/Nom affiché],$C14,[1]!BASEVENTE[Année],Q$8,[1]!BASEVENTE[Semaine],Q$9))</f>
        <v>0</v>
      </c>
      <c r="R14" s="1">
        <f>IF($C14="","",Q14+SUMIFS([1]!BASERECEPTION[Bon de commande/Lignes de la commande/Quantité],[1]!BASERECEPTION[Bon de commande/Lignes de la commande/Article],$C14,[1]!BASERECEPTION[ANNEE],R$8,[1]!BASERECEPTION[Semaine],R$9)-SUMIFS([1]!BASEVENTE[Lignes de la commande/Quantité commandée],[1]!BASEVENTE[Lignes de la commande/Article/Nom affiché],$C14,[1]!BASEVENTE[Année],R$8,[1]!BASEVENTE[Semaine],R$9))</f>
        <v>0</v>
      </c>
      <c r="S14" s="1">
        <f>IF($C14="","",R14+SUMIFS([1]!BASERECEPTION[Bon de commande/Lignes de la commande/Quantité],[1]!BASERECEPTION[Bon de commande/Lignes de la commande/Article],$C14,[1]!BASERECEPTION[ANNEE],S$8,[1]!BASERECEPTION[Semaine],S$9)-SUMIFS([1]!BASEVENTE[Lignes de la commande/Quantité commandée],[1]!BASEVENTE[Lignes de la commande/Article/Nom affiché],$C14,[1]!BASEVENTE[Année],S$8,[1]!BASEVENTE[Semaine],S$9))</f>
        <v>0</v>
      </c>
      <c r="T14" s="1">
        <f>IF($C14="","",S14+SUMIFS([1]!BASERECEPTION[Bon de commande/Lignes de la commande/Quantité],[1]!BASERECEPTION[Bon de commande/Lignes de la commande/Article],$C14,[1]!BASERECEPTION[ANNEE],T$8,[1]!BASERECEPTION[Semaine],T$9)-SUMIFS([1]!BASEVENTE[Lignes de la commande/Quantité commandée],[1]!BASEVENTE[Lignes de la commande/Article/Nom affiché],$C14,[1]!BASEVENTE[Année],T$8,[1]!BASEVENTE[Semaine],T$9))</f>
        <v>0</v>
      </c>
      <c r="U14" s="1">
        <f>IF($C14="","",T14+SUMIFS([1]!BASERECEPTION[Bon de commande/Lignes de la commande/Quantité],[1]!BASERECEPTION[Bon de commande/Lignes de la commande/Article],$C14,[1]!BASERECEPTION[ANNEE],U$8,[1]!BASERECEPTION[Semaine],U$9)-SUMIFS([1]!BASEVENTE[Lignes de la commande/Quantité commandée],[1]!BASEVENTE[Lignes de la commande/Article/Nom affiché],$C14,[1]!BASEVENTE[Année],U$8,[1]!BASEVENTE[Semaine],U$9))</f>
        <v>0</v>
      </c>
      <c r="V14" s="1">
        <f>IF($C14="","",U14+SUMIFS([1]!BASERECEPTION[Bon de commande/Lignes de la commande/Quantité],[1]!BASERECEPTION[Bon de commande/Lignes de la commande/Article],$C14,[1]!BASERECEPTION[ANNEE],V$8,[1]!BASERECEPTION[Semaine],V$9)-SUMIFS([1]!BASEVENTE[Lignes de la commande/Quantité commandée],[1]!BASEVENTE[Lignes de la commande/Article/Nom affiché],$C14,[1]!BASEVENTE[Année],V$8,[1]!BASEVENTE[Semaine],V$9))</f>
        <v>0</v>
      </c>
      <c r="W14" s="1">
        <f>IF($C14="","",V14+SUMIFS([1]!BASERECEPTION[Bon de commande/Lignes de la commande/Quantité],[1]!BASERECEPTION[Bon de commande/Lignes de la commande/Article],$C14,[1]!BASERECEPTION[ANNEE],W$8,[1]!BASERECEPTION[Semaine],W$9)-SUMIFS([1]!BASEVENTE[Lignes de la commande/Quantité commandée],[1]!BASEVENTE[Lignes de la commande/Article/Nom affiché],$C14,[1]!BASEVENTE[Année],W$8,[1]!BASEVENTE[Semaine],W$9))</f>
        <v>0</v>
      </c>
      <c r="X14" s="1">
        <f>IF($C14="","",W14+SUMIFS([1]!BASERECEPTION[Bon de commande/Lignes de la commande/Quantité],[1]!BASERECEPTION[Bon de commande/Lignes de la commande/Article],$C14,[1]!BASERECEPTION[ANNEE],X$8,[1]!BASERECEPTION[Semaine],X$9)-SUMIFS([1]!BASEVENTE[Lignes de la commande/Quantité commandée],[1]!BASEVENTE[Lignes de la commande/Article/Nom affiché],$C14,[1]!BASEVENTE[Année],X$8,[1]!BASEVENTE[Semaine],X$9))</f>
        <v>0</v>
      </c>
      <c r="Y14" s="1">
        <f>IF($C14="","",X14+SUMIFS([1]!BASERECEPTION[Bon de commande/Lignes de la commande/Quantité],[1]!BASERECEPTION[Bon de commande/Lignes de la commande/Article],$C14,[1]!BASERECEPTION[ANNEE],Y$8,[1]!BASERECEPTION[Semaine],Y$9)-SUMIFS([1]!BASEVENTE[Lignes de la commande/Quantité commandée],[1]!BASEVENTE[Lignes de la commande/Article/Nom affiché],$C14,[1]!BASEVENTE[Année],Y$8,[1]!BASEVENTE[Semaine],Y$9))</f>
        <v>0</v>
      </c>
      <c r="Z14" s="1">
        <f>IF($C14="","",Y14+SUMIFS([1]!BASERECEPTION[Bon de commande/Lignes de la commande/Quantité],[1]!BASERECEPTION[Bon de commande/Lignes de la commande/Article],$C14,[1]!BASERECEPTION[ANNEE],Z$8,[1]!BASERECEPTION[Semaine],Z$9)-SUMIFS([1]!BASEVENTE[Lignes de la commande/Quantité commandée],[1]!BASEVENTE[Lignes de la commande/Article/Nom affiché],$C14,[1]!BASEVENTE[Année],Z$8,[1]!BASEVENTE[Semaine],Z$9))</f>
        <v>0</v>
      </c>
      <c r="AA14" s="1">
        <f>IF($C14="","",Z14+SUMIFS([1]!BASERECEPTION[Bon de commande/Lignes de la commande/Quantité],[1]!BASERECEPTION[Bon de commande/Lignes de la commande/Article],$C14,[1]!BASERECEPTION[ANNEE],AA$8,[1]!BASERECEPTION[Semaine],AA$9)-SUMIFS([1]!BASEVENTE[Lignes de la commande/Quantité commandée],[1]!BASEVENTE[Lignes de la commande/Article/Nom affiché],$C14,[1]!BASEVENTE[Année],AA$8,[1]!BASEVENTE[Semaine],AA$9))</f>
        <v>0</v>
      </c>
      <c r="AB14" s="1">
        <f>IF($C14="","",AA14+SUMIFS([1]!BASERECEPTION[Bon de commande/Lignes de la commande/Quantité],[1]!BASERECEPTION[Bon de commande/Lignes de la commande/Article],$C14,[1]!BASERECEPTION[ANNEE],AB$8,[1]!BASERECEPTION[Semaine],AB$9)-SUMIFS([1]!BASEVENTE[Lignes de la commande/Quantité commandée],[1]!BASEVENTE[Lignes de la commande/Article/Nom affiché],$C14,[1]!BASEVENTE[Année],AB$8,[1]!BASEVENTE[Semaine],AB$9))</f>
        <v>0</v>
      </c>
      <c r="AC14" s="1">
        <f>IF($C14="","",AB14+SUMIFS([1]!BASERECEPTION[Bon de commande/Lignes de la commande/Quantité],[1]!BASERECEPTION[Bon de commande/Lignes de la commande/Article],$C14,[1]!BASERECEPTION[ANNEE],AC$8,[1]!BASERECEPTION[Semaine],AC$9)-SUMIFS([1]!BASEVENTE[Lignes de la commande/Quantité commandée],[1]!BASEVENTE[Lignes de la commande/Article/Nom affiché],$C14,[1]!BASEVENTE[Année],AC$8,[1]!BASEVENTE[Semaine],AC$9))</f>
        <v>0</v>
      </c>
      <c r="AD14" s="1">
        <f>IF($C14="","",AC14+SUMIFS([1]!BASERECEPTION[Bon de commande/Lignes de la commande/Quantité],[1]!BASERECEPTION[Bon de commande/Lignes de la commande/Article],$C14,[1]!BASERECEPTION[ANNEE],AD$8,[1]!BASERECEPTION[Semaine],AD$9)-SUMIFS([1]!BASEVENTE[Lignes de la commande/Quantité commandée],[1]!BASEVENTE[Lignes de la commande/Article/Nom affiché],$C14,[1]!BASEVENTE[Année],AD$8,[1]!BASEVENTE[Semaine],AD$9))</f>
        <v>0</v>
      </c>
      <c r="AE14" s="1">
        <f>IF($C14="","",AD14+SUMIFS([1]!BASERECEPTION[Bon de commande/Lignes de la commande/Quantité],[1]!BASERECEPTION[Bon de commande/Lignes de la commande/Article],$C14,[1]!BASERECEPTION[ANNEE],AE$8,[1]!BASERECEPTION[Semaine],AE$9)-SUMIFS([1]!BASEVENTE[Lignes de la commande/Quantité commandée],[1]!BASEVENTE[Lignes de la commande/Article/Nom affiché],$C14,[1]!BASEVENTE[Année],AE$8,[1]!BASEVENTE[Semaine],AE$9))</f>
        <v>0</v>
      </c>
      <c r="AF14" s="1">
        <f>IF($C14="","",AE14+SUMIFS([1]!BASERECEPTION[Bon de commande/Lignes de la commande/Quantité],[1]!BASERECEPTION[Bon de commande/Lignes de la commande/Article],$C14,[1]!BASERECEPTION[ANNEE],AF$8,[1]!BASERECEPTION[Semaine],AF$9)-SUMIFS([1]!BASEVENTE[Lignes de la commande/Quantité commandée],[1]!BASEVENTE[Lignes de la commande/Article/Nom affiché],$C14,[1]!BASEVENTE[Année],AF$8,[1]!BASEVENTE[Semaine],AF$9))</f>
        <v>0</v>
      </c>
      <c r="AG14" s="1">
        <f>IF($C14="","",AF14+SUMIFS([1]!BASERECEPTION[Bon de commande/Lignes de la commande/Quantité],[1]!BASERECEPTION[Bon de commande/Lignes de la commande/Article],$C14,[1]!BASERECEPTION[ANNEE],AG$8,[1]!BASERECEPTION[Semaine],AG$9)-SUMIFS([1]!BASEVENTE[Lignes de la commande/Quantité commandée],[1]!BASEVENTE[Lignes de la commande/Article/Nom affiché],$C14,[1]!BASEVENTE[Année],AG$8,[1]!BASEVENTE[Semaine],AG$9))</f>
        <v>0</v>
      </c>
      <c r="AH14" s="1">
        <f>IF($C14="","",AG14+SUMIFS([1]!BASERECEPTION[Bon de commande/Lignes de la commande/Quantité],[1]!BASERECEPTION[Bon de commande/Lignes de la commande/Article],$C14,[1]!BASERECEPTION[ANNEE],AH$8,[1]!BASERECEPTION[Semaine],AH$9)-SUMIFS([1]!BASEVENTE[Lignes de la commande/Quantité commandée],[1]!BASEVENTE[Lignes de la commande/Article/Nom affiché],$C14,[1]!BASEVENTE[Année],AH$8,[1]!BASEVENTE[Semaine],AH$9))</f>
        <v>0</v>
      </c>
      <c r="AI14" s="1">
        <f>IF($C14="","",AH14+SUMIFS([1]!BASERECEPTION[Bon de commande/Lignes de la commande/Quantité],[1]!BASERECEPTION[Bon de commande/Lignes de la commande/Article],$C14,[1]!BASERECEPTION[ANNEE],AI$8,[1]!BASERECEPTION[Semaine],AI$9)-SUMIFS([1]!BASEVENTE[Lignes de la commande/Quantité commandée],[1]!BASEVENTE[Lignes de la commande/Article/Nom affiché],$C14,[1]!BASEVENTE[Année],AI$8,[1]!BASEVENTE[Semaine],AI$9))</f>
        <v>0</v>
      </c>
      <c r="AJ14" s="1">
        <f>IF($C14="","",AI14+SUMIFS([1]!BASERECEPTION[Bon de commande/Lignes de la commande/Quantité],[1]!BASERECEPTION[Bon de commande/Lignes de la commande/Article],$C14,[1]!BASERECEPTION[ANNEE],AJ$8,[1]!BASERECEPTION[Semaine],AJ$9)-SUMIFS([1]!BASEVENTE[Lignes de la commande/Quantité commandée],[1]!BASEVENTE[Lignes de la commande/Article/Nom affiché],$C14,[1]!BASEVENTE[Année],AJ$8,[1]!BASEVENTE[Semaine],AJ$9))</f>
        <v>0</v>
      </c>
      <c r="AK14" s="1">
        <f>IF($C14="","",AJ14+SUMIFS([1]!BASERECEPTION[Bon de commande/Lignes de la commande/Quantité],[1]!BASERECEPTION[Bon de commande/Lignes de la commande/Article],$C14,[1]!BASERECEPTION[ANNEE],AK$8,[1]!BASERECEPTION[Semaine],AK$9)-SUMIFS([1]!BASEVENTE[Lignes de la commande/Quantité commandée],[1]!BASEVENTE[Lignes de la commande/Article/Nom affiché],$C14,[1]!BASEVENTE[Année],AK$8,[1]!BASEVENTE[Semaine],AK$9))</f>
        <v>0</v>
      </c>
      <c r="AL14" s="1">
        <f>IF($C14="","",AK14+SUMIFS([1]!BASERECEPTION[Bon de commande/Lignes de la commande/Quantité],[1]!BASERECEPTION[Bon de commande/Lignes de la commande/Article],$C14,[1]!BASERECEPTION[ANNEE],AL$8,[1]!BASERECEPTION[Semaine],AL$9)-SUMIFS([1]!BASEVENTE[Lignes de la commande/Quantité commandée],[1]!BASEVENTE[Lignes de la commande/Article/Nom affiché],$C14,[1]!BASEVENTE[Année],AL$8,[1]!BASEVENTE[Semaine],AL$9))</f>
        <v>0</v>
      </c>
      <c r="AM14" s="1">
        <f>IF($C14="","",AL14+SUMIFS([1]!BASERECEPTION[Bon de commande/Lignes de la commande/Quantité],[1]!BASERECEPTION[Bon de commande/Lignes de la commande/Article],$C14,[1]!BASERECEPTION[ANNEE],AM$8,[1]!BASERECEPTION[Semaine],AM$9)-SUMIFS([1]!BASEVENTE[Lignes de la commande/Quantité commandée],[1]!BASEVENTE[Lignes de la commande/Article/Nom affiché],$C14,[1]!BASEVENTE[Année],AM$8,[1]!BASEVENTE[Semaine],AM$9))</f>
        <v>0</v>
      </c>
      <c r="AN14" s="1">
        <f>IF($C14="","",AM14+SUMIFS([1]!BASERECEPTION[Bon de commande/Lignes de la commande/Quantité],[1]!BASERECEPTION[Bon de commande/Lignes de la commande/Article],$C14,[1]!BASERECEPTION[ANNEE],AN$8,[1]!BASERECEPTION[Semaine],AN$9)-SUMIFS([1]!BASEVENTE[Lignes de la commande/Quantité commandée],[1]!BASEVENTE[Lignes de la commande/Article/Nom affiché],$C14,[1]!BASEVENTE[Année],AN$8,[1]!BASEVENTE[Semaine],AN$9))</f>
        <v>0</v>
      </c>
      <c r="AO14" s="1">
        <f>IF($C14="","",AN14+SUMIFS([1]!BASERECEPTION[Bon de commande/Lignes de la commande/Quantité],[1]!BASERECEPTION[Bon de commande/Lignes de la commande/Article],$C14,[1]!BASERECEPTION[ANNEE],AO$8,[1]!BASERECEPTION[Semaine],AO$9)-SUMIFS([1]!BASEVENTE[Lignes de la commande/Quantité commandée],[1]!BASEVENTE[Lignes de la commande/Article/Nom affiché],$C14,[1]!BASEVENTE[Année],AO$8,[1]!BASEVENTE[Semaine],AO$9))</f>
        <v>0</v>
      </c>
      <c r="AP14" s="1">
        <f>IF($C14="","",AO14+SUMIFS([1]!BASERECEPTION[Bon de commande/Lignes de la commande/Quantité],[1]!BASERECEPTION[Bon de commande/Lignes de la commande/Article],$C14,[1]!BASERECEPTION[ANNEE],AP$8,[1]!BASERECEPTION[Semaine],AP$9)-SUMIFS([1]!BASEVENTE[Lignes de la commande/Quantité commandée],[1]!BASEVENTE[Lignes de la commande/Article/Nom affiché],$C14,[1]!BASEVENTE[Année],AP$8,[1]!BASEVENTE[Semaine],AP$9))</f>
        <v>0</v>
      </c>
      <c r="AQ14" s="1">
        <f>IF($C14="","",AP14+SUMIFS([1]!BASERECEPTION[Bon de commande/Lignes de la commande/Quantité],[1]!BASERECEPTION[Bon de commande/Lignes de la commande/Article],$C14,[1]!BASERECEPTION[ANNEE],AQ$8,[1]!BASERECEPTION[Semaine],AQ$9)-SUMIFS([1]!BASEVENTE[Lignes de la commande/Quantité commandée],[1]!BASEVENTE[Lignes de la commande/Article/Nom affiché],$C14,[1]!BASEVENTE[Année],AQ$8,[1]!BASEVENTE[Semaine],AQ$9))</f>
        <v>0</v>
      </c>
      <c r="AR14" s="1">
        <f>IF($C14="","",AQ14+SUMIFS([1]!BASERECEPTION[Bon de commande/Lignes de la commande/Quantité],[1]!BASERECEPTION[Bon de commande/Lignes de la commande/Article],$C14,[1]!BASERECEPTION[ANNEE],AR$8,[1]!BASERECEPTION[Semaine],AR$9)-SUMIFS([1]!BASEVENTE[Lignes de la commande/Quantité commandée],[1]!BASEVENTE[Lignes de la commande/Article/Nom affiché],$C14,[1]!BASEVENTE[Année],AR$8,[1]!BASEVENTE[Semaine],AR$9))</f>
        <v>0</v>
      </c>
      <c r="AS14" s="1">
        <f>IF($C14="","",AR14+SUMIFS([1]!BASERECEPTION[Bon de commande/Lignes de la commande/Quantité],[1]!BASERECEPTION[Bon de commande/Lignes de la commande/Article],$C14,[1]!BASERECEPTION[ANNEE],AS$8,[1]!BASERECEPTION[Semaine],AS$9)-SUMIFS([1]!BASEVENTE[Lignes de la commande/Quantité commandée],[1]!BASEVENTE[Lignes de la commande/Article/Nom affiché],$C14,[1]!BASEVENTE[Année],AS$8,[1]!BASEVENTE[Semaine],AS$9))</f>
        <v>0</v>
      </c>
      <c r="AT14" s="1">
        <f>IF($C14="","",AS14+SUMIFS([1]!BASERECEPTION[Bon de commande/Lignes de la commande/Quantité],[1]!BASERECEPTION[Bon de commande/Lignes de la commande/Article],$C14,[1]!BASERECEPTION[ANNEE],AT$8,[1]!BASERECEPTION[Semaine],AT$9)-SUMIFS([1]!BASEVENTE[Lignes de la commande/Quantité commandée],[1]!BASEVENTE[Lignes de la commande/Article/Nom affiché],$C14,[1]!BASEVENTE[Année],AT$8,[1]!BASEVENTE[Semaine],AT$9))</f>
        <v>0</v>
      </c>
      <c r="AU14" s="1">
        <f>IF($C14="","",AT14+SUMIFS([1]!BASERECEPTION[Bon de commande/Lignes de la commande/Quantité],[1]!BASERECEPTION[Bon de commande/Lignes de la commande/Article],$C14,[1]!BASERECEPTION[ANNEE],AU$8,[1]!BASERECEPTION[Semaine],AU$9)-SUMIFS([1]!BASEVENTE[Lignes de la commande/Quantité commandée],[1]!BASEVENTE[Lignes de la commande/Article/Nom affiché],$C14,[1]!BASEVENTE[Année],AU$8,[1]!BASEVENTE[Semaine],AU$9))</f>
        <v>0</v>
      </c>
      <c r="AV14" s="1">
        <f>IF($C14="","",AU14+SUMIFS([1]!BASERECEPTION[Bon de commande/Lignes de la commande/Quantité],[1]!BASERECEPTION[Bon de commande/Lignes de la commande/Article],$C14,[1]!BASERECEPTION[ANNEE],AV$8,[1]!BASERECEPTION[Semaine],AV$9)-SUMIFS([1]!BASEVENTE[Lignes de la commande/Quantité commandée],[1]!BASEVENTE[Lignes de la commande/Article/Nom affiché],$C14,[1]!BASEVENTE[Année],AV$8,[1]!BASEVENTE[Semaine],AV$9))</f>
        <v>0</v>
      </c>
      <c r="AW14" s="1">
        <f>IF($C14="","",AV14+SUMIFS([1]!BASERECEPTION[Bon de commande/Lignes de la commande/Quantité],[1]!BASERECEPTION[Bon de commande/Lignes de la commande/Article],$C14,[1]!BASERECEPTION[ANNEE],AW$8,[1]!BASERECEPTION[Semaine],AW$9)-SUMIFS([1]!BASEVENTE[Lignes de la commande/Quantité commandée],[1]!BASEVENTE[Lignes de la commande/Article/Nom affiché],$C14,[1]!BASEVENTE[Année],AW$8,[1]!BASEVENTE[Semaine],AW$9))</f>
        <v>0</v>
      </c>
      <c r="AX14" s="1">
        <f>IF($C14="","",AW14+SUMIFS([1]!BASERECEPTION[Bon de commande/Lignes de la commande/Quantité],[1]!BASERECEPTION[Bon de commande/Lignes de la commande/Article],$C14,[1]!BASERECEPTION[ANNEE],AX$8,[1]!BASERECEPTION[Semaine],AX$9)-SUMIFS([1]!BASEVENTE[Lignes de la commande/Quantité commandée],[1]!BASEVENTE[Lignes de la commande/Article/Nom affiché],$C14,[1]!BASEVENTE[Année],AX$8,[1]!BASEVENTE[Semaine],AX$9))</f>
        <v>0</v>
      </c>
      <c r="AY14" s="1">
        <f>IF($C14="","",AX14+SUMIFS([1]!BASERECEPTION[Bon de commande/Lignes de la commande/Quantité],[1]!BASERECEPTION[Bon de commande/Lignes de la commande/Article],$C14,[1]!BASERECEPTION[ANNEE],AY$8,[1]!BASERECEPTION[Semaine],AY$9)-SUMIFS([1]!BASEVENTE[Lignes de la commande/Quantité commandée],[1]!BASEVENTE[Lignes de la commande/Article/Nom affiché],$C14,[1]!BASEVENTE[Année],AY$8,[1]!BASEVENTE[Semaine],AY$9))</f>
        <v>0</v>
      </c>
      <c r="AZ14" s="1">
        <f>IF($C14="","",AY14+SUMIFS([1]!BASERECEPTION[Bon de commande/Lignes de la commande/Quantité],[1]!BASERECEPTION[Bon de commande/Lignes de la commande/Article],$C14,[1]!BASERECEPTION[ANNEE],AZ$8,[1]!BASERECEPTION[Semaine],AZ$9)-SUMIFS([1]!BASEVENTE[Lignes de la commande/Quantité commandée],[1]!BASEVENTE[Lignes de la commande/Article/Nom affiché],$C14,[1]!BASEVENTE[Année],AZ$8,[1]!BASEVENTE[Semaine],AZ$9))</f>
        <v>0</v>
      </c>
      <c r="BA14" s="1">
        <f>IF($C14="","",AZ14+SUMIFS([1]!BASERECEPTION[Bon de commande/Lignes de la commande/Quantité],[1]!BASERECEPTION[Bon de commande/Lignes de la commande/Article],$C14,[1]!BASERECEPTION[ANNEE],BA$8,[1]!BASERECEPTION[Semaine],BA$9)-SUMIFS([1]!BASEVENTE[Lignes de la commande/Quantité commandée],[1]!BASEVENTE[Lignes de la commande/Article/Nom affiché],$C14,[1]!BASEVENTE[Année],BA$8,[1]!BASEVENTE[Semaine],BA$9))</f>
        <v>0</v>
      </c>
      <c r="BB14" s="1">
        <f>IF($C14="","",BA14+SUMIFS([1]!BASERECEPTION[Bon de commande/Lignes de la commande/Quantité],[1]!BASERECEPTION[Bon de commande/Lignes de la commande/Article],$C14,[1]!BASERECEPTION[ANNEE],BB$8,[1]!BASERECEPTION[Semaine],BB$9)-SUMIFS([1]!BASEVENTE[Lignes de la commande/Quantité commandée],[1]!BASEVENTE[Lignes de la commande/Article/Nom affiché],$C14,[1]!BASEVENTE[Année],BB$8,[1]!BASEVENTE[Semaine],BB$9))</f>
        <v>0</v>
      </c>
      <c r="BC14" s="1">
        <f>IF($C14="","",BB14+SUMIFS([1]!BASERECEPTION[Bon de commande/Lignes de la commande/Quantité],[1]!BASERECEPTION[Bon de commande/Lignes de la commande/Article],$C14,[1]!BASERECEPTION[ANNEE],BC$8,[1]!BASERECEPTION[Semaine],BC$9)-SUMIFS([1]!BASEVENTE[Lignes de la commande/Quantité commandée],[1]!BASEVENTE[Lignes de la commande/Article/Nom affiché],$C14,[1]!BASEVENTE[Année],BC$8,[1]!BASEVENTE[Semaine],BC$9))</f>
        <v>0</v>
      </c>
      <c r="BD14" s="1">
        <f>IF($C14="","",BC14+SUMIFS([1]!BASERECEPTION[Bon de commande/Lignes de la commande/Quantité],[1]!BASERECEPTION[Bon de commande/Lignes de la commande/Article],$C14,[1]!BASERECEPTION[ANNEE],BD$8,[1]!BASERECEPTION[Semaine],BD$9)-SUMIFS([1]!BASEVENTE[Lignes de la commande/Quantité commandée],[1]!BASEVENTE[Lignes de la commande/Article/Nom affiché],$C14,[1]!BASEVENTE[Année],BD$8,[1]!BASEVENTE[Semaine],BD$9))</f>
        <v>0</v>
      </c>
      <c r="BE14" s="1">
        <f>IF($C14="","",BD14+SUMIFS([1]!BASERECEPTION[Bon de commande/Lignes de la commande/Quantité],[1]!BASERECEPTION[Bon de commande/Lignes de la commande/Article],$C14,[1]!BASERECEPTION[ANNEE],BE$8,[1]!BASERECEPTION[Semaine],BE$9)-SUMIFS([1]!BASEVENTE[Lignes de la commande/Quantité commandée],[1]!BASEVENTE[Lignes de la commande/Article/Nom affiché],$C14,[1]!BASEVENTE[Année],BE$8,[1]!BASEVENTE[Semaine],BE$9))</f>
        <v>0</v>
      </c>
      <c r="BF14" s="1">
        <f>IF($C14="","",BE14+SUMIFS([1]!BASERECEPTION[Bon de commande/Lignes de la commande/Quantité],[1]!BASERECEPTION[Bon de commande/Lignes de la commande/Article],$C14,[1]!BASERECEPTION[ANNEE],BF$8,[1]!BASERECEPTION[Semaine],BF$9)-SUMIFS([1]!BASEVENTE[Lignes de la commande/Quantité commandée],[1]!BASEVENTE[Lignes de la commande/Article/Nom affiché],$C14,[1]!BASEVENTE[Année],BF$8,[1]!BASEVENTE[Semaine],BF$9))</f>
        <v>0</v>
      </c>
      <c r="BG14" s="1">
        <f>IF($C14="","",BF14+SUMIFS([1]!BASERECEPTION[Bon de commande/Lignes de la commande/Quantité],[1]!BASERECEPTION[Bon de commande/Lignes de la commande/Article],$C14,[1]!BASERECEPTION[ANNEE],BG$8,[1]!BASERECEPTION[Semaine],BG$9)-SUMIFS([1]!BASEVENTE[Lignes de la commande/Quantité commandée],[1]!BASEVENTE[Lignes de la commande/Article/Nom affiché],$C14,[1]!BASEVENTE[Année],BG$8,[1]!BASEVENTE[Semaine],BG$9))</f>
        <v>0</v>
      </c>
      <c r="BH14" s="1">
        <f>IF($C14="","",BG14+SUMIFS([1]!BASERECEPTION[Bon de commande/Lignes de la commande/Quantité],[1]!BASERECEPTION[Bon de commande/Lignes de la commande/Article],$C14,[1]!BASERECEPTION[ANNEE],BH$8,[1]!BASERECEPTION[Semaine],BH$9)-SUMIFS([1]!BASEVENTE[Lignes de la commande/Quantité commandée],[1]!BASEVENTE[Lignes de la commande/Article/Nom affiché],$C14,[1]!BASEVENTE[Année],BH$8,[1]!BASEVENTE[Semaine],BH$9))</f>
        <v>0</v>
      </c>
    </row>
    <row r="15" spans="1:60" ht="15.75" x14ac:dyDescent="0.25">
      <c r="A15" s="1" t="str">
        <f>'[1]BDD Inventaire'!B6</f>
        <v>All</v>
      </c>
      <c r="B15" s="16" t="str">
        <f>IF(C15="",INDEX([1]!BASEINVENTAIRE[#Data],_xlfn.MINIFS([1]!BASEINVENTAIRE[INDEX],[1]!BASEINVENTAIRE[Article],'Suivi de stock'!$C16),2),"")</f>
        <v/>
      </c>
      <c r="C15" s="19" t="str">
        <f>'[1]BDD Inventaire'!C6</f>
        <v>Frais personnalisés</v>
      </c>
      <c r="D15" s="18">
        <f>INDEX([1]!BASEINVENTAIRE[#Data],_xlfn.MAXIFS([1]!BASEINVENTAIRE[INDEX],[1]!BASEINVENTAIRE[Article],C15),4)</f>
        <v>0</v>
      </c>
      <c r="E15" s="1">
        <f>IF($C15="","",D15+SUMIFS([1]!BASERECEPTION[Bon de commande/Lignes de la commande/Quantité],[1]!BASERECEPTION[Bon de commande/Lignes de la commande/Article],$C15,[1]!BASERECEPTION[ANNEE],E$8,[1]!BASERECEPTION[Semaine],E$9)-SUMIFS([1]!BASEVENTE[Lignes de la commande/Quantité commandée],[1]!BASEVENTE[Lignes de la commande/Article/Nom affiché],$C15,[1]!BASEVENTE[Année],E$8,[1]!BASEVENTE[Semaine],E$9))</f>
        <v>0</v>
      </c>
      <c r="F15" s="1">
        <f>IF($C15="","",E15+SUMIFS([1]!BASERECEPTION[Bon de commande/Lignes de la commande/Quantité],[1]!BASERECEPTION[Bon de commande/Lignes de la commande/Article],$C15,[1]!BASERECEPTION[ANNEE],F$8,[1]!BASERECEPTION[Semaine],F$9)-SUMIFS([1]!BASEVENTE[Lignes de la commande/Quantité commandée],[1]!BASEVENTE[Lignes de la commande/Article/Nom affiché],$C15,[1]!BASEVENTE[Année],F$8,[1]!BASEVENTE[Semaine],F$9))</f>
        <v>0</v>
      </c>
      <c r="G15" s="1">
        <f>IF($C15="","",F15+SUMIFS([1]!BASERECEPTION[Bon de commande/Lignes de la commande/Quantité],[1]!BASERECEPTION[Bon de commande/Lignes de la commande/Article],$C15,[1]!BASERECEPTION[ANNEE],G$8,[1]!BASERECEPTION[Semaine],G$9)-SUMIFS([1]!BASEVENTE[Lignes de la commande/Quantité commandée],[1]!BASEVENTE[Lignes de la commande/Article/Nom affiché],$C15,[1]!BASEVENTE[Année],G$8,[1]!BASEVENTE[Semaine],G$9))</f>
        <v>-1</v>
      </c>
      <c r="H15" s="1">
        <f>IF($C15="","",G15+SUMIFS([1]!BASERECEPTION[Bon de commande/Lignes de la commande/Quantité],[1]!BASERECEPTION[Bon de commande/Lignes de la commande/Article],$C15,[1]!BASERECEPTION[ANNEE],H$8,[1]!BASERECEPTION[Semaine],H$9)-SUMIFS([1]!BASEVENTE[Lignes de la commande/Quantité commandée],[1]!BASEVENTE[Lignes de la commande/Article/Nom affiché],$C15,[1]!BASEVENTE[Année],H$8,[1]!BASEVENTE[Semaine],H$9))</f>
        <v>-1</v>
      </c>
      <c r="I15" s="1">
        <f>IF($C15="","",H15+SUMIFS([1]!BASERECEPTION[Bon de commande/Lignes de la commande/Quantité],[1]!BASERECEPTION[Bon de commande/Lignes de la commande/Article],$C15,[1]!BASERECEPTION[ANNEE],I$8,[1]!BASERECEPTION[Semaine],I$9)-SUMIFS([1]!BASEVENTE[Lignes de la commande/Quantité commandée],[1]!BASEVENTE[Lignes de la commande/Article/Nom affiché],$C15,[1]!BASEVENTE[Année],I$8,[1]!BASEVENTE[Semaine],I$9))</f>
        <v>-1</v>
      </c>
      <c r="J15" s="1">
        <f>IF($C15="","",I15+SUMIFS([1]!BASERECEPTION[Bon de commande/Lignes de la commande/Quantité],[1]!BASERECEPTION[Bon de commande/Lignes de la commande/Article],$C15,[1]!BASERECEPTION[ANNEE],J$8,[1]!BASERECEPTION[Semaine],J$9)-SUMIFS([1]!BASEVENTE[Lignes de la commande/Quantité commandée],[1]!BASEVENTE[Lignes de la commande/Article/Nom affiché],$C15,[1]!BASEVENTE[Année],J$8,[1]!BASEVENTE[Semaine],J$9))</f>
        <v>-1</v>
      </c>
      <c r="K15" s="1">
        <f>IF($C15="","",J15+SUMIFS([1]!BASERECEPTION[Bon de commande/Lignes de la commande/Quantité],[1]!BASERECEPTION[Bon de commande/Lignes de la commande/Article],$C15,[1]!BASERECEPTION[ANNEE],K$8,[1]!BASERECEPTION[Semaine],K$9)-SUMIFS([1]!BASEVENTE[Lignes de la commande/Quantité commandée],[1]!BASEVENTE[Lignes de la commande/Article/Nom affiché],$C15,[1]!BASEVENTE[Année],K$8,[1]!BASEVENTE[Semaine],K$9))</f>
        <v>-1</v>
      </c>
      <c r="L15" s="1">
        <f>IF($C15="","",K15+SUMIFS([1]!BASERECEPTION[Bon de commande/Lignes de la commande/Quantité],[1]!BASERECEPTION[Bon de commande/Lignes de la commande/Article],$C15,[1]!BASERECEPTION[ANNEE],L$8,[1]!BASERECEPTION[Semaine],L$9)-SUMIFS([1]!BASEVENTE[Lignes de la commande/Quantité commandée],[1]!BASEVENTE[Lignes de la commande/Article/Nom affiché],$C15,[1]!BASEVENTE[Année],L$8,[1]!BASEVENTE[Semaine],L$9))</f>
        <v>-1</v>
      </c>
      <c r="M15" s="1">
        <f>IF($C15="","",L15+SUMIFS([1]!BASERECEPTION[Bon de commande/Lignes de la commande/Quantité],[1]!BASERECEPTION[Bon de commande/Lignes de la commande/Article],$C15,[1]!BASERECEPTION[ANNEE],M$8,[1]!BASERECEPTION[Semaine],M$9)-SUMIFS([1]!BASEVENTE[Lignes de la commande/Quantité commandée],[1]!BASEVENTE[Lignes de la commande/Article/Nom affiché],$C15,[1]!BASEVENTE[Année],M$8,[1]!BASEVENTE[Semaine],M$9))</f>
        <v>-1</v>
      </c>
      <c r="N15" s="1">
        <f>IF($C15="","",M15+SUMIFS([1]!BASERECEPTION[Bon de commande/Lignes de la commande/Quantité],[1]!BASERECEPTION[Bon de commande/Lignes de la commande/Article],$C15,[1]!BASERECEPTION[ANNEE],N$8,[1]!BASERECEPTION[Semaine],N$9)-SUMIFS([1]!BASEVENTE[Lignes de la commande/Quantité commandée],[1]!BASEVENTE[Lignes de la commande/Article/Nom affiché],$C15,[1]!BASEVENTE[Année],N$8,[1]!BASEVENTE[Semaine],N$9))</f>
        <v>-1</v>
      </c>
      <c r="O15" s="1">
        <f>IF($C15="","",N15+SUMIFS([1]!BASERECEPTION[Bon de commande/Lignes de la commande/Quantité],[1]!BASERECEPTION[Bon de commande/Lignes de la commande/Article],$C15,[1]!BASERECEPTION[ANNEE],O$8,[1]!BASERECEPTION[Semaine],O$9)-SUMIFS([1]!BASEVENTE[Lignes de la commande/Quantité commandée],[1]!BASEVENTE[Lignes de la commande/Article/Nom affiché],$C15,[1]!BASEVENTE[Année],O$8,[1]!BASEVENTE[Semaine],O$9))</f>
        <v>-1</v>
      </c>
      <c r="P15" s="1">
        <f>IF($C15="","",O15+SUMIFS([1]!BASERECEPTION[Bon de commande/Lignes de la commande/Quantité],[1]!BASERECEPTION[Bon de commande/Lignes de la commande/Article],$C15,[1]!BASERECEPTION[ANNEE],P$8,[1]!BASERECEPTION[Semaine],P$9)-SUMIFS([1]!BASEVENTE[Lignes de la commande/Quantité commandée],[1]!BASEVENTE[Lignes de la commande/Article/Nom affiché],$C15,[1]!BASEVENTE[Année],P$8,[1]!BASEVENTE[Semaine],P$9))</f>
        <v>-1</v>
      </c>
      <c r="Q15" s="1">
        <f>IF($C15="","",P15+SUMIFS([1]!BASERECEPTION[Bon de commande/Lignes de la commande/Quantité],[1]!BASERECEPTION[Bon de commande/Lignes de la commande/Article],$C15,[1]!BASERECEPTION[ANNEE],Q$8,[1]!BASERECEPTION[Semaine],Q$9)-SUMIFS([1]!BASEVENTE[Lignes de la commande/Quantité commandée],[1]!BASEVENTE[Lignes de la commande/Article/Nom affiché],$C15,[1]!BASEVENTE[Année],Q$8,[1]!BASEVENTE[Semaine],Q$9))</f>
        <v>-1</v>
      </c>
      <c r="R15" s="1">
        <f>IF($C15="","",Q15+SUMIFS([1]!BASERECEPTION[Bon de commande/Lignes de la commande/Quantité],[1]!BASERECEPTION[Bon de commande/Lignes de la commande/Article],$C15,[1]!BASERECEPTION[ANNEE],R$8,[1]!BASERECEPTION[Semaine],R$9)-SUMIFS([1]!BASEVENTE[Lignes de la commande/Quantité commandée],[1]!BASEVENTE[Lignes de la commande/Article/Nom affiché],$C15,[1]!BASEVENTE[Année],R$8,[1]!BASEVENTE[Semaine],R$9))</f>
        <v>-1</v>
      </c>
      <c r="S15" s="1">
        <f>IF($C15="","",R15+SUMIFS([1]!BASERECEPTION[Bon de commande/Lignes de la commande/Quantité],[1]!BASERECEPTION[Bon de commande/Lignes de la commande/Article],$C15,[1]!BASERECEPTION[ANNEE],S$8,[1]!BASERECEPTION[Semaine],S$9)-SUMIFS([1]!BASEVENTE[Lignes de la commande/Quantité commandée],[1]!BASEVENTE[Lignes de la commande/Article/Nom affiché],$C15,[1]!BASEVENTE[Année],S$8,[1]!BASEVENTE[Semaine],S$9))</f>
        <v>-1</v>
      </c>
      <c r="T15" s="1">
        <f>IF($C15="","",S15+SUMIFS([1]!BASERECEPTION[Bon de commande/Lignes de la commande/Quantité],[1]!BASERECEPTION[Bon de commande/Lignes de la commande/Article],$C15,[1]!BASERECEPTION[ANNEE],T$8,[1]!BASERECEPTION[Semaine],T$9)-SUMIFS([1]!BASEVENTE[Lignes de la commande/Quantité commandée],[1]!BASEVENTE[Lignes de la commande/Article/Nom affiché],$C15,[1]!BASEVENTE[Année],T$8,[1]!BASEVENTE[Semaine],T$9))</f>
        <v>-1</v>
      </c>
      <c r="U15" s="1">
        <f>IF($C15="","",T15+SUMIFS([1]!BASERECEPTION[Bon de commande/Lignes de la commande/Quantité],[1]!BASERECEPTION[Bon de commande/Lignes de la commande/Article],$C15,[1]!BASERECEPTION[ANNEE],U$8,[1]!BASERECEPTION[Semaine],U$9)-SUMIFS([1]!BASEVENTE[Lignes de la commande/Quantité commandée],[1]!BASEVENTE[Lignes de la commande/Article/Nom affiché],$C15,[1]!BASEVENTE[Année],U$8,[1]!BASEVENTE[Semaine],U$9))</f>
        <v>-1</v>
      </c>
      <c r="V15" s="1">
        <f>IF($C15="","",U15+SUMIFS([1]!BASERECEPTION[Bon de commande/Lignes de la commande/Quantité],[1]!BASERECEPTION[Bon de commande/Lignes de la commande/Article],$C15,[1]!BASERECEPTION[ANNEE],V$8,[1]!BASERECEPTION[Semaine],V$9)-SUMIFS([1]!BASEVENTE[Lignes de la commande/Quantité commandée],[1]!BASEVENTE[Lignes de la commande/Article/Nom affiché],$C15,[1]!BASEVENTE[Année],V$8,[1]!BASEVENTE[Semaine],V$9))</f>
        <v>-1</v>
      </c>
      <c r="W15" s="1">
        <f>IF($C15="","",V15+SUMIFS([1]!BASERECEPTION[Bon de commande/Lignes de la commande/Quantité],[1]!BASERECEPTION[Bon de commande/Lignes de la commande/Article],$C15,[1]!BASERECEPTION[ANNEE],W$8,[1]!BASERECEPTION[Semaine],W$9)-SUMIFS([1]!BASEVENTE[Lignes de la commande/Quantité commandée],[1]!BASEVENTE[Lignes de la commande/Article/Nom affiché],$C15,[1]!BASEVENTE[Année],W$8,[1]!BASEVENTE[Semaine],W$9))</f>
        <v>-1</v>
      </c>
      <c r="X15" s="1">
        <f>IF($C15="","",W15+SUMIFS([1]!BASERECEPTION[Bon de commande/Lignes de la commande/Quantité],[1]!BASERECEPTION[Bon de commande/Lignes de la commande/Article],$C15,[1]!BASERECEPTION[ANNEE],X$8,[1]!BASERECEPTION[Semaine],X$9)-SUMIFS([1]!BASEVENTE[Lignes de la commande/Quantité commandée],[1]!BASEVENTE[Lignes de la commande/Article/Nom affiché],$C15,[1]!BASEVENTE[Année],X$8,[1]!BASEVENTE[Semaine],X$9))</f>
        <v>-1</v>
      </c>
      <c r="Y15" s="1">
        <f>IF($C15="","",X15+SUMIFS([1]!BASERECEPTION[Bon de commande/Lignes de la commande/Quantité],[1]!BASERECEPTION[Bon de commande/Lignes de la commande/Article],$C15,[1]!BASERECEPTION[ANNEE],Y$8,[1]!BASERECEPTION[Semaine],Y$9)-SUMIFS([1]!BASEVENTE[Lignes de la commande/Quantité commandée],[1]!BASEVENTE[Lignes de la commande/Article/Nom affiché],$C15,[1]!BASEVENTE[Année],Y$8,[1]!BASEVENTE[Semaine],Y$9))</f>
        <v>-1</v>
      </c>
      <c r="Z15" s="1">
        <f>IF($C15="","",Y15+SUMIFS([1]!BASERECEPTION[Bon de commande/Lignes de la commande/Quantité],[1]!BASERECEPTION[Bon de commande/Lignes de la commande/Article],$C15,[1]!BASERECEPTION[ANNEE],Z$8,[1]!BASERECEPTION[Semaine],Z$9)-SUMIFS([1]!BASEVENTE[Lignes de la commande/Quantité commandée],[1]!BASEVENTE[Lignes de la commande/Article/Nom affiché],$C15,[1]!BASEVENTE[Année],Z$8,[1]!BASEVENTE[Semaine],Z$9))</f>
        <v>-1</v>
      </c>
      <c r="AA15" s="1">
        <f>IF($C15="","",Z15+SUMIFS([1]!BASERECEPTION[Bon de commande/Lignes de la commande/Quantité],[1]!BASERECEPTION[Bon de commande/Lignes de la commande/Article],$C15,[1]!BASERECEPTION[ANNEE],AA$8,[1]!BASERECEPTION[Semaine],AA$9)-SUMIFS([1]!BASEVENTE[Lignes de la commande/Quantité commandée],[1]!BASEVENTE[Lignes de la commande/Article/Nom affiché],$C15,[1]!BASEVENTE[Année],AA$8,[1]!BASEVENTE[Semaine],AA$9))</f>
        <v>-1</v>
      </c>
      <c r="AB15" s="1">
        <f>IF($C15="","",AA15+SUMIFS([1]!BASERECEPTION[Bon de commande/Lignes de la commande/Quantité],[1]!BASERECEPTION[Bon de commande/Lignes de la commande/Article],$C15,[1]!BASERECEPTION[ANNEE],AB$8,[1]!BASERECEPTION[Semaine],AB$9)-SUMIFS([1]!BASEVENTE[Lignes de la commande/Quantité commandée],[1]!BASEVENTE[Lignes de la commande/Article/Nom affiché],$C15,[1]!BASEVENTE[Année],AB$8,[1]!BASEVENTE[Semaine],AB$9))</f>
        <v>-1</v>
      </c>
      <c r="AC15" s="1">
        <f>IF($C15="","",AB15+SUMIFS([1]!BASERECEPTION[Bon de commande/Lignes de la commande/Quantité],[1]!BASERECEPTION[Bon de commande/Lignes de la commande/Article],$C15,[1]!BASERECEPTION[ANNEE],AC$8,[1]!BASERECEPTION[Semaine],AC$9)-SUMIFS([1]!BASEVENTE[Lignes de la commande/Quantité commandée],[1]!BASEVENTE[Lignes de la commande/Article/Nom affiché],$C15,[1]!BASEVENTE[Année],AC$8,[1]!BASEVENTE[Semaine],AC$9))</f>
        <v>-1</v>
      </c>
      <c r="AD15" s="1">
        <f>IF($C15="","",AC15+SUMIFS([1]!BASERECEPTION[Bon de commande/Lignes de la commande/Quantité],[1]!BASERECEPTION[Bon de commande/Lignes de la commande/Article],$C15,[1]!BASERECEPTION[ANNEE],AD$8,[1]!BASERECEPTION[Semaine],AD$9)-SUMIFS([1]!BASEVENTE[Lignes de la commande/Quantité commandée],[1]!BASEVENTE[Lignes de la commande/Article/Nom affiché],$C15,[1]!BASEVENTE[Année],AD$8,[1]!BASEVENTE[Semaine],AD$9))</f>
        <v>-1</v>
      </c>
      <c r="AE15" s="1">
        <f>IF($C15="","",AD15+SUMIFS([1]!BASERECEPTION[Bon de commande/Lignes de la commande/Quantité],[1]!BASERECEPTION[Bon de commande/Lignes de la commande/Article],$C15,[1]!BASERECEPTION[ANNEE],AE$8,[1]!BASERECEPTION[Semaine],AE$9)-SUMIFS([1]!BASEVENTE[Lignes de la commande/Quantité commandée],[1]!BASEVENTE[Lignes de la commande/Article/Nom affiché],$C15,[1]!BASEVENTE[Année],AE$8,[1]!BASEVENTE[Semaine],AE$9))</f>
        <v>-1</v>
      </c>
      <c r="AF15" s="1">
        <f>IF($C15="","",AE15+SUMIFS([1]!BASERECEPTION[Bon de commande/Lignes de la commande/Quantité],[1]!BASERECEPTION[Bon de commande/Lignes de la commande/Article],$C15,[1]!BASERECEPTION[ANNEE],AF$8,[1]!BASERECEPTION[Semaine],AF$9)-SUMIFS([1]!BASEVENTE[Lignes de la commande/Quantité commandée],[1]!BASEVENTE[Lignes de la commande/Article/Nom affiché],$C15,[1]!BASEVENTE[Année],AF$8,[1]!BASEVENTE[Semaine],AF$9))</f>
        <v>-1</v>
      </c>
      <c r="AG15" s="1">
        <f>IF($C15="","",AF15+SUMIFS([1]!BASERECEPTION[Bon de commande/Lignes de la commande/Quantité],[1]!BASERECEPTION[Bon de commande/Lignes de la commande/Article],$C15,[1]!BASERECEPTION[ANNEE],AG$8,[1]!BASERECEPTION[Semaine],AG$9)-SUMIFS([1]!BASEVENTE[Lignes de la commande/Quantité commandée],[1]!BASEVENTE[Lignes de la commande/Article/Nom affiché],$C15,[1]!BASEVENTE[Année],AG$8,[1]!BASEVENTE[Semaine],AG$9))</f>
        <v>-1</v>
      </c>
      <c r="AH15" s="1">
        <f>IF($C15="","",AG15+SUMIFS([1]!BASERECEPTION[Bon de commande/Lignes de la commande/Quantité],[1]!BASERECEPTION[Bon de commande/Lignes de la commande/Article],$C15,[1]!BASERECEPTION[ANNEE],AH$8,[1]!BASERECEPTION[Semaine],AH$9)-SUMIFS([1]!BASEVENTE[Lignes de la commande/Quantité commandée],[1]!BASEVENTE[Lignes de la commande/Article/Nom affiché],$C15,[1]!BASEVENTE[Année],AH$8,[1]!BASEVENTE[Semaine],AH$9))</f>
        <v>-1</v>
      </c>
      <c r="AI15" s="1">
        <f>IF($C15="","",AH15+SUMIFS([1]!BASERECEPTION[Bon de commande/Lignes de la commande/Quantité],[1]!BASERECEPTION[Bon de commande/Lignes de la commande/Article],$C15,[1]!BASERECEPTION[ANNEE],AI$8,[1]!BASERECEPTION[Semaine],AI$9)-SUMIFS([1]!BASEVENTE[Lignes de la commande/Quantité commandée],[1]!BASEVENTE[Lignes de la commande/Article/Nom affiché],$C15,[1]!BASEVENTE[Année],AI$8,[1]!BASEVENTE[Semaine],AI$9))</f>
        <v>-1</v>
      </c>
      <c r="AJ15" s="1">
        <f>IF($C15="","",AI15+SUMIFS([1]!BASERECEPTION[Bon de commande/Lignes de la commande/Quantité],[1]!BASERECEPTION[Bon de commande/Lignes de la commande/Article],$C15,[1]!BASERECEPTION[ANNEE],AJ$8,[1]!BASERECEPTION[Semaine],AJ$9)-SUMIFS([1]!BASEVENTE[Lignes de la commande/Quantité commandée],[1]!BASEVENTE[Lignes de la commande/Article/Nom affiché],$C15,[1]!BASEVENTE[Année],AJ$8,[1]!BASEVENTE[Semaine],AJ$9))</f>
        <v>-1</v>
      </c>
      <c r="AK15" s="1">
        <f>IF($C15="","",AJ15+SUMIFS([1]!BASERECEPTION[Bon de commande/Lignes de la commande/Quantité],[1]!BASERECEPTION[Bon de commande/Lignes de la commande/Article],$C15,[1]!BASERECEPTION[ANNEE],AK$8,[1]!BASERECEPTION[Semaine],AK$9)-SUMIFS([1]!BASEVENTE[Lignes de la commande/Quantité commandée],[1]!BASEVENTE[Lignes de la commande/Article/Nom affiché],$C15,[1]!BASEVENTE[Année],AK$8,[1]!BASEVENTE[Semaine],AK$9))</f>
        <v>-1</v>
      </c>
      <c r="AL15" s="1">
        <f>IF($C15="","",AK15+SUMIFS([1]!BASERECEPTION[Bon de commande/Lignes de la commande/Quantité],[1]!BASERECEPTION[Bon de commande/Lignes de la commande/Article],$C15,[1]!BASERECEPTION[ANNEE],AL$8,[1]!BASERECEPTION[Semaine],AL$9)-SUMIFS([1]!BASEVENTE[Lignes de la commande/Quantité commandée],[1]!BASEVENTE[Lignes de la commande/Article/Nom affiché],$C15,[1]!BASEVENTE[Année],AL$8,[1]!BASEVENTE[Semaine],AL$9))</f>
        <v>-1</v>
      </c>
      <c r="AM15" s="1">
        <f>IF($C15="","",AL15+SUMIFS([1]!BASERECEPTION[Bon de commande/Lignes de la commande/Quantité],[1]!BASERECEPTION[Bon de commande/Lignes de la commande/Article],$C15,[1]!BASERECEPTION[ANNEE],AM$8,[1]!BASERECEPTION[Semaine],AM$9)-SUMIFS([1]!BASEVENTE[Lignes de la commande/Quantité commandée],[1]!BASEVENTE[Lignes de la commande/Article/Nom affiché],$C15,[1]!BASEVENTE[Année],AM$8,[1]!BASEVENTE[Semaine],AM$9))</f>
        <v>-1</v>
      </c>
      <c r="AN15" s="1">
        <f>IF($C15="","",AM15+SUMIFS([1]!BASERECEPTION[Bon de commande/Lignes de la commande/Quantité],[1]!BASERECEPTION[Bon de commande/Lignes de la commande/Article],$C15,[1]!BASERECEPTION[ANNEE],AN$8,[1]!BASERECEPTION[Semaine],AN$9)-SUMIFS([1]!BASEVENTE[Lignes de la commande/Quantité commandée],[1]!BASEVENTE[Lignes de la commande/Article/Nom affiché],$C15,[1]!BASEVENTE[Année],AN$8,[1]!BASEVENTE[Semaine],AN$9))</f>
        <v>-1</v>
      </c>
      <c r="AO15" s="1">
        <f>IF($C15="","",AN15+SUMIFS([1]!BASERECEPTION[Bon de commande/Lignes de la commande/Quantité],[1]!BASERECEPTION[Bon de commande/Lignes de la commande/Article],$C15,[1]!BASERECEPTION[ANNEE],AO$8,[1]!BASERECEPTION[Semaine],AO$9)-SUMIFS([1]!BASEVENTE[Lignes de la commande/Quantité commandée],[1]!BASEVENTE[Lignes de la commande/Article/Nom affiché],$C15,[1]!BASEVENTE[Année],AO$8,[1]!BASEVENTE[Semaine],AO$9))</f>
        <v>-1</v>
      </c>
      <c r="AP15" s="1">
        <f>IF($C15="","",AO15+SUMIFS([1]!BASERECEPTION[Bon de commande/Lignes de la commande/Quantité],[1]!BASERECEPTION[Bon de commande/Lignes de la commande/Article],$C15,[1]!BASERECEPTION[ANNEE],AP$8,[1]!BASERECEPTION[Semaine],AP$9)-SUMIFS([1]!BASEVENTE[Lignes de la commande/Quantité commandée],[1]!BASEVENTE[Lignes de la commande/Article/Nom affiché],$C15,[1]!BASEVENTE[Année],AP$8,[1]!BASEVENTE[Semaine],AP$9))</f>
        <v>-1</v>
      </c>
      <c r="AQ15" s="1">
        <f>IF($C15="","",AP15+SUMIFS([1]!BASERECEPTION[Bon de commande/Lignes de la commande/Quantité],[1]!BASERECEPTION[Bon de commande/Lignes de la commande/Article],$C15,[1]!BASERECEPTION[ANNEE],AQ$8,[1]!BASERECEPTION[Semaine],AQ$9)-SUMIFS([1]!BASEVENTE[Lignes de la commande/Quantité commandée],[1]!BASEVENTE[Lignes de la commande/Article/Nom affiché],$C15,[1]!BASEVENTE[Année],AQ$8,[1]!BASEVENTE[Semaine],AQ$9))</f>
        <v>-1</v>
      </c>
      <c r="AR15" s="1">
        <f>IF($C15="","",AQ15+SUMIFS([1]!BASERECEPTION[Bon de commande/Lignes de la commande/Quantité],[1]!BASERECEPTION[Bon de commande/Lignes de la commande/Article],$C15,[1]!BASERECEPTION[ANNEE],AR$8,[1]!BASERECEPTION[Semaine],AR$9)-SUMIFS([1]!BASEVENTE[Lignes de la commande/Quantité commandée],[1]!BASEVENTE[Lignes de la commande/Article/Nom affiché],$C15,[1]!BASEVENTE[Année],AR$8,[1]!BASEVENTE[Semaine],AR$9))</f>
        <v>-1</v>
      </c>
      <c r="AS15" s="1">
        <f>IF($C15="","",AR15+SUMIFS([1]!BASERECEPTION[Bon de commande/Lignes de la commande/Quantité],[1]!BASERECEPTION[Bon de commande/Lignes de la commande/Article],$C15,[1]!BASERECEPTION[ANNEE],AS$8,[1]!BASERECEPTION[Semaine],AS$9)-SUMIFS([1]!BASEVENTE[Lignes de la commande/Quantité commandée],[1]!BASEVENTE[Lignes de la commande/Article/Nom affiché],$C15,[1]!BASEVENTE[Année],AS$8,[1]!BASEVENTE[Semaine],AS$9))</f>
        <v>-1</v>
      </c>
      <c r="AT15" s="1">
        <f>IF($C15="","",AS15+SUMIFS([1]!BASERECEPTION[Bon de commande/Lignes de la commande/Quantité],[1]!BASERECEPTION[Bon de commande/Lignes de la commande/Article],$C15,[1]!BASERECEPTION[ANNEE],AT$8,[1]!BASERECEPTION[Semaine],AT$9)-SUMIFS([1]!BASEVENTE[Lignes de la commande/Quantité commandée],[1]!BASEVENTE[Lignes de la commande/Article/Nom affiché],$C15,[1]!BASEVENTE[Année],AT$8,[1]!BASEVENTE[Semaine],AT$9))</f>
        <v>-1</v>
      </c>
      <c r="AU15" s="1">
        <f>IF($C15="","",AT15+SUMIFS([1]!BASERECEPTION[Bon de commande/Lignes de la commande/Quantité],[1]!BASERECEPTION[Bon de commande/Lignes de la commande/Article],$C15,[1]!BASERECEPTION[ANNEE],AU$8,[1]!BASERECEPTION[Semaine],AU$9)-SUMIFS([1]!BASEVENTE[Lignes de la commande/Quantité commandée],[1]!BASEVENTE[Lignes de la commande/Article/Nom affiché],$C15,[1]!BASEVENTE[Année],AU$8,[1]!BASEVENTE[Semaine],AU$9))</f>
        <v>-1</v>
      </c>
      <c r="AV15" s="1">
        <f>IF($C15="","",AU15+SUMIFS([1]!BASERECEPTION[Bon de commande/Lignes de la commande/Quantité],[1]!BASERECEPTION[Bon de commande/Lignes de la commande/Article],$C15,[1]!BASERECEPTION[ANNEE],AV$8,[1]!BASERECEPTION[Semaine],AV$9)-SUMIFS([1]!BASEVENTE[Lignes de la commande/Quantité commandée],[1]!BASEVENTE[Lignes de la commande/Article/Nom affiché],$C15,[1]!BASEVENTE[Année],AV$8,[1]!BASEVENTE[Semaine],AV$9))</f>
        <v>-1</v>
      </c>
      <c r="AW15" s="1">
        <f>IF($C15="","",AV15+SUMIFS([1]!BASERECEPTION[Bon de commande/Lignes de la commande/Quantité],[1]!BASERECEPTION[Bon de commande/Lignes de la commande/Article],$C15,[1]!BASERECEPTION[ANNEE],AW$8,[1]!BASERECEPTION[Semaine],AW$9)-SUMIFS([1]!BASEVENTE[Lignes de la commande/Quantité commandée],[1]!BASEVENTE[Lignes de la commande/Article/Nom affiché],$C15,[1]!BASEVENTE[Année],AW$8,[1]!BASEVENTE[Semaine],AW$9))</f>
        <v>-1</v>
      </c>
      <c r="AX15" s="1">
        <f>IF($C15="","",AW15+SUMIFS([1]!BASERECEPTION[Bon de commande/Lignes de la commande/Quantité],[1]!BASERECEPTION[Bon de commande/Lignes de la commande/Article],$C15,[1]!BASERECEPTION[ANNEE],AX$8,[1]!BASERECEPTION[Semaine],AX$9)-SUMIFS([1]!BASEVENTE[Lignes de la commande/Quantité commandée],[1]!BASEVENTE[Lignes de la commande/Article/Nom affiché],$C15,[1]!BASEVENTE[Année],AX$8,[1]!BASEVENTE[Semaine],AX$9))</f>
        <v>-1</v>
      </c>
      <c r="AY15" s="1">
        <f>IF($C15="","",AX15+SUMIFS([1]!BASERECEPTION[Bon de commande/Lignes de la commande/Quantité],[1]!BASERECEPTION[Bon de commande/Lignes de la commande/Article],$C15,[1]!BASERECEPTION[ANNEE],AY$8,[1]!BASERECEPTION[Semaine],AY$9)-SUMIFS([1]!BASEVENTE[Lignes de la commande/Quantité commandée],[1]!BASEVENTE[Lignes de la commande/Article/Nom affiché],$C15,[1]!BASEVENTE[Année],AY$8,[1]!BASEVENTE[Semaine],AY$9))</f>
        <v>-1</v>
      </c>
      <c r="AZ15" s="1">
        <f>IF($C15="","",AY15+SUMIFS([1]!BASERECEPTION[Bon de commande/Lignes de la commande/Quantité],[1]!BASERECEPTION[Bon de commande/Lignes de la commande/Article],$C15,[1]!BASERECEPTION[ANNEE],AZ$8,[1]!BASERECEPTION[Semaine],AZ$9)-SUMIFS([1]!BASEVENTE[Lignes de la commande/Quantité commandée],[1]!BASEVENTE[Lignes de la commande/Article/Nom affiché],$C15,[1]!BASEVENTE[Année],AZ$8,[1]!BASEVENTE[Semaine],AZ$9))</f>
        <v>-1</v>
      </c>
      <c r="BA15" s="1">
        <f>IF($C15="","",AZ15+SUMIFS([1]!BASERECEPTION[Bon de commande/Lignes de la commande/Quantité],[1]!BASERECEPTION[Bon de commande/Lignes de la commande/Article],$C15,[1]!BASERECEPTION[ANNEE],BA$8,[1]!BASERECEPTION[Semaine],BA$9)-SUMIFS([1]!BASEVENTE[Lignes de la commande/Quantité commandée],[1]!BASEVENTE[Lignes de la commande/Article/Nom affiché],$C15,[1]!BASEVENTE[Année],BA$8,[1]!BASEVENTE[Semaine],BA$9))</f>
        <v>-1</v>
      </c>
      <c r="BB15" s="1">
        <f>IF($C15="","",BA15+SUMIFS([1]!BASERECEPTION[Bon de commande/Lignes de la commande/Quantité],[1]!BASERECEPTION[Bon de commande/Lignes de la commande/Article],$C15,[1]!BASERECEPTION[ANNEE],BB$8,[1]!BASERECEPTION[Semaine],BB$9)-SUMIFS([1]!BASEVENTE[Lignes de la commande/Quantité commandée],[1]!BASEVENTE[Lignes de la commande/Article/Nom affiché],$C15,[1]!BASEVENTE[Année],BB$8,[1]!BASEVENTE[Semaine],BB$9))</f>
        <v>-1</v>
      </c>
      <c r="BC15" s="1">
        <f>IF($C15="","",BB15+SUMIFS([1]!BASERECEPTION[Bon de commande/Lignes de la commande/Quantité],[1]!BASERECEPTION[Bon de commande/Lignes de la commande/Article],$C15,[1]!BASERECEPTION[ANNEE],BC$8,[1]!BASERECEPTION[Semaine],BC$9)-SUMIFS([1]!BASEVENTE[Lignes de la commande/Quantité commandée],[1]!BASEVENTE[Lignes de la commande/Article/Nom affiché],$C15,[1]!BASEVENTE[Année],BC$8,[1]!BASEVENTE[Semaine],BC$9))</f>
        <v>-1</v>
      </c>
      <c r="BD15" s="1">
        <f>IF($C15="","",BC15+SUMIFS([1]!BASERECEPTION[Bon de commande/Lignes de la commande/Quantité],[1]!BASERECEPTION[Bon de commande/Lignes de la commande/Article],$C15,[1]!BASERECEPTION[ANNEE],BD$8,[1]!BASERECEPTION[Semaine],BD$9)-SUMIFS([1]!BASEVENTE[Lignes de la commande/Quantité commandée],[1]!BASEVENTE[Lignes de la commande/Article/Nom affiché],$C15,[1]!BASEVENTE[Année],BD$8,[1]!BASEVENTE[Semaine],BD$9))</f>
        <v>-1</v>
      </c>
      <c r="BE15" s="1">
        <f>IF($C15="","",BD15+SUMIFS([1]!BASERECEPTION[Bon de commande/Lignes de la commande/Quantité],[1]!BASERECEPTION[Bon de commande/Lignes de la commande/Article],$C15,[1]!BASERECEPTION[ANNEE],BE$8,[1]!BASERECEPTION[Semaine],BE$9)-SUMIFS([1]!BASEVENTE[Lignes de la commande/Quantité commandée],[1]!BASEVENTE[Lignes de la commande/Article/Nom affiché],$C15,[1]!BASEVENTE[Année],BE$8,[1]!BASEVENTE[Semaine],BE$9))</f>
        <v>-1</v>
      </c>
      <c r="BF15" s="1">
        <f>IF($C15="","",BE15+SUMIFS([1]!BASERECEPTION[Bon de commande/Lignes de la commande/Quantité],[1]!BASERECEPTION[Bon de commande/Lignes de la commande/Article],$C15,[1]!BASERECEPTION[ANNEE],BF$8,[1]!BASERECEPTION[Semaine],BF$9)-SUMIFS([1]!BASEVENTE[Lignes de la commande/Quantité commandée],[1]!BASEVENTE[Lignes de la commande/Article/Nom affiché],$C15,[1]!BASEVENTE[Année],BF$8,[1]!BASEVENTE[Semaine],BF$9))</f>
        <v>-1</v>
      </c>
      <c r="BG15" s="1">
        <f>IF($C15="","",BF15+SUMIFS([1]!BASERECEPTION[Bon de commande/Lignes de la commande/Quantité],[1]!BASERECEPTION[Bon de commande/Lignes de la commande/Article],$C15,[1]!BASERECEPTION[ANNEE],BG$8,[1]!BASERECEPTION[Semaine],BG$9)-SUMIFS([1]!BASEVENTE[Lignes de la commande/Quantité commandée],[1]!BASEVENTE[Lignes de la commande/Article/Nom affiché],$C15,[1]!BASEVENTE[Année],BG$8,[1]!BASEVENTE[Semaine],BG$9))</f>
        <v>-1</v>
      </c>
      <c r="BH15" s="1">
        <f>IF($C15="","",BG15+SUMIFS([1]!BASERECEPTION[Bon de commande/Lignes de la commande/Quantité],[1]!BASERECEPTION[Bon de commande/Lignes de la commande/Article],$C15,[1]!BASERECEPTION[ANNEE],BH$8,[1]!BASERECEPTION[Semaine],BH$9)-SUMIFS([1]!BASEVENTE[Lignes de la commande/Quantité commandée],[1]!BASEVENTE[Lignes de la commande/Article/Nom affiché],$C15,[1]!BASEVENTE[Année],BH$8,[1]!BASEVENTE[Semaine],BH$9))</f>
        <v>-1</v>
      </c>
    </row>
    <row r="16" spans="1:60" ht="15.75" x14ac:dyDescent="0.25">
      <c r="A16" s="1" t="str">
        <f>'[1]BDD Inventaire'!B7</f>
        <v>All</v>
      </c>
      <c r="B16" s="16" t="str">
        <f>IF(C16="",INDEX([1]!BASEINVENTAIRE[#Data],_xlfn.MINIFS([1]!BASEINVENTAIRE[INDEX],[1]!BASEINVENTAIRE[Article],'Suivi de stock'!$C17),2),"")</f>
        <v/>
      </c>
      <c r="C16" s="19" t="str">
        <f>'[1]BDD Inventaire'!C7</f>
        <v>Mise à Disposition</v>
      </c>
      <c r="D16" s="18">
        <f>INDEX([1]!BASEINVENTAIRE[#Data],_xlfn.MAXIFS([1]!BASEINVENTAIRE[INDEX],[1]!BASEINVENTAIRE[Article],C16),4)</f>
        <v>0</v>
      </c>
      <c r="E16" s="1">
        <f>IF($C16="","",D16+SUMIFS([1]!BASERECEPTION[Bon de commande/Lignes de la commande/Quantité],[1]!BASERECEPTION[Bon de commande/Lignes de la commande/Article],$C16,[1]!BASERECEPTION[ANNEE],E$8,[1]!BASERECEPTION[Semaine],E$9)-SUMIFS([1]!BASEVENTE[Lignes de la commande/Quantité commandée],[1]!BASEVENTE[Lignes de la commande/Article/Nom affiché],$C16,[1]!BASEVENTE[Année],E$8,[1]!BASEVENTE[Semaine],E$9))</f>
        <v>0</v>
      </c>
      <c r="F16" s="1">
        <f>IF($C16="","",E16+SUMIFS([1]!BASERECEPTION[Bon de commande/Lignes de la commande/Quantité],[1]!BASERECEPTION[Bon de commande/Lignes de la commande/Article],$C16,[1]!BASERECEPTION[ANNEE],F$8,[1]!BASERECEPTION[Semaine],F$9)-SUMIFS([1]!BASEVENTE[Lignes de la commande/Quantité commandée],[1]!BASEVENTE[Lignes de la commande/Article/Nom affiché],$C16,[1]!BASEVENTE[Année],F$8,[1]!BASEVENTE[Semaine],F$9))</f>
        <v>0</v>
      </c>
      <c r="G16" s="1">
        <f>IF($C16="","",F16+SUMIFS([1]!BASERECEPTION[Bon de commande/Lignes de la commande/Quantité],[1]!BASERECEPTION[Bon de commande/Lignes de la commande/Article],$C16,[1]!BASERECEPTION[ANNEE],G$8,[1]!BASERECEPTION[Semaine],G$9)-SUMIFS([1]!BASEVENTE[Lignes de la commande/Quantité commandée],[1]!BASEVENTE[Lignes de la commande/Article/Nom affiché],$C16,[1]!BASEVENTE[Année],G$8,[1]!BASEVENTE[Semaine],G$9))</f>
        <v>-1</v>
      </c>
      <c r="H16" s="1">
        <f>IF($C16="","",G16+SUMIFS([1]!BASERECEPTION[Bon de commande/Lignes de la commande/Quantité],[1]!BASERECEPTION[Bon de commande/Lignes de la commande/Article],$C16,[1]!BASERECEPTION[ANNEE],H$8,[1]!BASERECEPTION[Semaine],H$9)-SUMIFS([1]!BASEVENTE[Lignes de la commande/Quantité commandée],[1]!BASEVENTE[Lignes de la commande/Article/Nom affiché],$C16,[1]!BASEVENTE[Année],H$8,[1]!BASEVENTE[Semaine],H$9))</f>
        <v>-1</v>
      </c>
      <c r="I16" s="1">
        <f>IF($C16="","",H16+SUMIFS([1]!BASERECEPTION[Bon de commande/Lignes de la commande/Quantité],[1]!BASERECEPTION[Bon de commande/Lignes de la commande/Article],$C16,[1]!BASERECEPTION[ANNEE],I$8,[1]!BASERECEPTION[Semaine],I$9)-SUMIFS([1]!BASEVENTE[Lignes de la commande/Quantité commandée],[1]!BASEVENTE[Lignes de la commande/Article/Nom affiché],$C16,[1]!BASEVENTE[Année],I$8,[1]!BASEVENTE[Semaine],I$9))</f>
        <v>-1</v>
      </c>
      <c r="J16" s="1">
        <f>IF($C16="","",I16+SUMIFS([1]!BASERECEPTION[Bon de commande/Lignes de la commande/Quantité],[1]!BASERECEPTION[Bon de commande/Lignes de la commande/Article],$C16,[1]!BASERECEPTION[ANNEE],J$8,[1]!BASERECEPTION[Semaine],J$9)-SUMIFS([1]!BASEVENTE[Lignes de la commande/Quantité commandée],[1]!BASEVENTE[Lignes de la commande/Article/Nom affiché],$C16,[1]!BASEVENTE[Année],J$8,[1]!BASEVENTE[Semaine],J$9))</f>
        <v>-1</v>
      </c>
      <c r="K16" s="1">
        <f>IF($C16="","",J16+SUMIFS([1]!BASERECEPTION[Bon de commande/Lignes de la commande/Quantité],[1]!BASERECEPTION[Bon de commande/Lignes de la commande/Article],$C16,[1]!BASERECEPTION[ANNEE],K$8,[1]!BASERECEPTION[Semaine],K$9)-SUMIFS([1]!BASEVENTE[Lignes de la commande/Quantité commandée],[1]!BASEVENTE[Lignes de la commande/Article/Nom affiché],$C16,[1]!BASEVENTE[Année],K$8,[1]!BASEVENTE[Semaine],K$9))</f>
        <v>-1</v>
      </c>
      <c r="L16" s="1">
        <f>IF($C16="","",K16+SUMIFS([1]!BASERECEPTION[Bon de commande/Lignes de la commande/Quantité],[1]!BASERECEPTION[Bon de commande/Lignes de la commande/Article],$C16,[1]!BASERECEPTION[ANNEE],L$8,[1]!BASERECEPTION[Semaine],L$9)-SUMIFS([1]!BASEVENTE[Lignes de la commande/Quantité commandée],[1]!BASEVENTE[Lignes de la commande/Article/Nom affiché],$C16,[1]!BASEVENTE[Année],L$8,[1]!BASEVENTE[Semaine],L$9))</f>
        <v>-1</v>
      </c>
      <c r="M16" s="1">
        <f>IF($C16="","",L16+SUMIFS([1]!BASERECEPTION[Bon de commande/Lignes de la commande/Quantité],[1]!BASERECEPTION[Bon de commande/Lignes de la commande/Article],$C16,[1]!BASERECEPTION[ANNEE],M$8,[1]!BASERECEPTION[Semaine],M$9)-SUMIFS([1]!BASEVENTE[Lignes de la commande/Quantité commandée],[1]!BASEVENTE[Lignes de la commande/Article/Nom affiché],$C16,[1]!BASEVENTE[Année],M$8,[1]!BASEVENTE[Semaine],M$9))</f>
        <v>-1</v>
      </c>
      <c r="N16" s="1">
        <f>IF($C16="","",M16+SUMIFS([1]!BASERECEPTION[Bon de commande/Lignes de la commande/Quantité],[1]!BASERECEPTION[Bon de commande/Lignes de la commande/Article],$C16,[1]!BASERECEPTION[ANNEE],N$8,[1]!BASERECEPTION[Semaine],N$9)-SUMIFS([1]!BASEVENTE[Lignes de la commande/Quantité commandée],[1]!BASEVENTE[Lignes de la commande/Article/Nom affiché],$C16,[1]!BASEVENTE[Année],N$8,[1]!BASEVENTE[Semaine],N$9))</f>
        <v>-1</v>
      </c>
      <c r="O16" s="1">
        <f>IF($C16="","",N16+SUMIFS([1]!BASERECEPTION[Bon de commande/Lignes de la commande/Quantité],[1]!BASERECEPTION[Bon de commande/Lignes de la commande/Article],$C16,[1]!BASERECEPTION[ANNEE],O$8,[1]!BASERECEPTION[Semaine],O$9)-SUMIFS([1]!BASEVENTE[Lignes de la commande/Quantité commandée],[1]!BASEVENTE[Lignes de la commande/Article/Nom affiché],$C16,[1]!BASEVENTE[Année],O$8,[1]!BASEVENTE[Semaine],O$9))</f>
        <v>-1</v>
      </c>
      <c r="P16" s="1">
        <f>IF($C16="","",O16+SUMIFS([1]!BASERECEPTION[Bon de commande/Lignes de la commande/Quantité],[1]!BASERECEPTION[Bon de commande/Lignes de la commande/Article],$C16,[1]!BASERECEPTION[ANNEE],P$8,[1]!BASERECEPTION[Semaine],P$9)-SUMIFS([1]!BASEVENTE[Lignes de la commande/Quantité commandée],[1]!BASEVENTE[Lignes de la commande/Article/Nom affiché],$C16,[1]!BASEVENTE[Année],P$8,[1]!BASEVENTE[Semaine],P$9))</f>
        <v>-1</v>
      </c>
      <c r="Q16" s="1">
        <f>IF($C16="","",P16+SUMIFS([1]!BASERECEPTION[Bon de commande/Lignes de la commande/Quantité],[1]!BASERECEPTION[Bon de commande/Lignes de la commande/Article],$C16,[1]!BASERECEPTION[ANNEE],Q$8,[1]!BASERECEPTION[Semaine],Q$9)-SUMIFS([1]!BASEVENTE[Lignes de la commande/Quantité commandée],[1]!BASEVENTE[Lignes de la commande/Article/Nom affiché],$C16,[1]!BASEVENTE[Année],Q$8,[1]!BASEVENTE[Semaine],Q$9))</f>
        <v>-1</v>
      </c>
      <c r="R16" s="1">
        <f>IF($C16="","",Q16+SUMIFS([1]!BASERECEPTION[Bon de commande/Lignes de la commande/Quantité],[1]!BASERECEPTION[Bon de commande/Lignes de la commande/Article],$C16,[1]!BASERECEPTION[ANNEE],R$8,[1]!BASERECEPTION[Semaine],R$9)-SUMIFS([1]!BASEVENTE[Lignes de la commande/Quantité commandée],[1]!BASEVENTE[Lignes de la commande/Article/Nom affiché],$C16,[1]!BASEVENTE[Année],R$8,[1]!BASEVENTE[Semaine],R$9))</f>
        <v>-1</v>
      </c>
      <c r="S16" s="1">
        <f>IF($C16="","",R16+SUMIFS([1]!BASERECEPTION[Bon de commande/Lignes de la commande/Quantité],[1]!BASERECEPTION[Bon de commande/Lignes de la commande/Article],$C16,[1]!BASERECEPTION[ANNEE],S$8,[1]!BASERECEPTION[Semaine],S$9)-SUMIFS([1]!BASEVENTE[Lignes de la commande/Quantité commandée],[1]!BASEVENTE[Lignes de la commande/Article/Nom affiché],$C16,[1]!BASEVENTE[Année],S$8,[1]!BASEVENTE[Semaine],S$9))</f>
        <v>-1</v>
      </c>
      <c r="T16" s="1">
        <f>IF($C16="","",S16+SUMIFS([1]!BASERECEPTION[Bon de commande/Lignes de la commande/Quantité],[1]!BASERECEPTION[Bon de commande/Lignes de la commande/Article],$C16,[1]!BASERECEPTION[ANNEE],T$8,[1]!BASERECEPTION[Semaine],T$9)-SUMIFS([1]!BASEVENTE[Lignes de la commande/Quantité commandée],[1]!BASEVENTE[Lignes de la commande/Article/Nom affiché],$C16,[1]!BASEVENTE[Année],T$8,[1]!BASEVENTE[Semaine],T$9))</f>
        <v>-1</v>
      </c>
      <c r="U16" s="1">
        <f>IF($C16="","",T16+SUMIFS([1]!BASERECEPTION[Bon de commande/Lignes de la commande/Quantité],[1]!BASERECEPTION[Bon de commande/Lignes de la commande/Article],$C16,[1]!BASERECEPTION[ANNEE],U$8,[1]!BASERECEPTION[Semaine],U$9)-SUMIFS([1]!BASEVENTE[Lignes de la commande/Quantité commandée],[1]!BASEVENTE[Lignes de la commande/Article/Nom affiché],$C16,[1]!BASEVENTE[Année],U$8,[1]!BASEVENTE[Semaine],U$9))</f>
        <v>-1</v>
      </c>
      <c r="V16" s="1">
        <f>IF($C16="","",U16+SUMIFS([1]!BASERECEPTION[Bon de commande/Lignes de la commande/Quantité],[1]!BASERECEPTION[Bon de commande/Lignes de la commande/Article],$C16,[1]!BASERECEPTION[ANNEE],V$8,[1]!BASERECEPTION[Semaine],V$9)-SUMIFS([1]!BASEVENTE[Lignes de la commande/Quantité commandée],[1]!BASEVENTE[Lignes de la commande/Article/Nom affiché],$C16,[1]!BASEVENTE[Année],V$8,[1]!BASEVENTE[Semaine],V$9))</f>
        <v>-1</v>
      </c>
      <c r="W16" s="1">
        <f>IF($C16="","",V16+SUMIFS([1]!BASERECEPTION[Bon de commande/Lignes de la commande/Quantité],[1]!BASERECEPTION[Bon de commande/Lignes de la commande/Article],$C16,[1]!BASERECEPTION[ANNEE],W$8,[1]!BASERECEPTION[Semaine],W$9)-SUMIFS([1]!BASEVENTE[Lignes de la commande/Quantité commandée],[1]!BASEVENTE[Lignes de la commande/Article/Nom affiché],$C16,[1]!BASEVENTE[Année],W$8,[1]!BASEVENTE[Semaine],W$9))</f>
        <v>-1</v>
      </c>
      <c r="X16" s="1">
        <f>IF($C16="","",W16+SUMIFS([1]!BASERECEPTION[Bon de commande/Lignes de la commande/Quantité],[1]!BASERECEPTION[Bon de commande/Lignes de la commande/Article],$C16,[1]!BASERECEPTION[ANNEE],X$8,[1]!BASERECEPTION[Semaine],X$9)-SUMIFS([1]!BASEVENTE[Lignes de la commande/Quantité commandée],[1]!BASEVENTE[Lignes de la commande/Article/Nom affiché],$C16,[1]!BASEVENTE[Année],X$8,[1]!BASEVENTE[Semaine],X$9))</f>
        <v>-1</v>
      </c>
      <c r="Y16" s="1">
        <f>IF($C16="","",X16+SUMIFS([1]!BASERECEPTION[Bon de commande/Lignes de la commande/Quantité],[1]!BASERECEPTION[Bon de commande/Lignes de la commande/Article],$C16,[1]!BASERECEPTION[ANNEE],Y$8,[1]!BASERECEPTION[Semaine],Y$9)-SUMIFS([1]!BASEVENTE[Lignes de la commande/Quantité commandée],[1]!BASEVENTE[Lignes de la commande/Article/Nom affiché],$C16,[1]!BASEVENTE[Année],Y$8,[1]!BASEVENTE[Semaine],Y$9))</f>
        <v>-1</v>
      </c>
      <c r="Z16" s="1">
        <f>IF($C16="","",Y16+SUMIFS([1]!BASERECEPTION[Bon de commande/Lignes de la commande/Quantité],[1]!BASERECEPTION[Bon de commande/Lignes de la commande/Article],$C16,[1]!BASERECEPTION[ANNEE],Z$8,[1]!BASERECEPTION[Semaine],Z$9)-SUMIFS([1]!BASEVENTE[Lignes de la commande/Quantité commandée],[1]!BASEVENTE[Lignes de la commande/Article/Nom affiché],$C16,[1]!BASEVENTE[Année],Z$8,[1]!BASEVENTE[Semaine],Z$9))</f>
        <v>-1</v>
      </c>
      <c r="AA16" s="1">
        <f>IF($C16="","",Z16+SUMIFS([1]!BASERECEPTION[Bon de commande/Lignes de la commande/Quantité],[1]!BASERECEPTION[Bon de commande/Lignes de la commande/Article],$C16,[1]!BASERECEPTION[ANNEE],AA$8,[1]!BASERECEPTION[Semaine],AA$9)-SUMIFS([1]!BASEVENTE[Lignes de la commande/Quantité commandée],[1]!BASEVENTE[Lignes de la commande/Article/Nom affiché],$C16,[1]!BASEVENTE[Année],AA$8,[1]!BASEVENTE[Semaine],AA$9))</f>
        <v>-1</v>
      </c>
      <c r="AB16" s="1">
        <f>IF($C16="","",AA16+SUMIFS([1]!BASERECEPTION[Bon de commande/Lignes de la commande/Quantité],[1]!BASERECEPTION[Bon de commande/Lignes de la commande/Article],$C16,[1]!BASERECEPTION[ANNEE],AB$8,[1]!BASERECEPTION[Semaine],AB$9)-SUMIFS([1]!BASEVENTE[Lignes de la commande/Quantité commandée],[1]!BASEVENTE[Lignes de la commande/Article/Nom affiché],$C16,[1]!BASEVENTE[Année],AB$8,[1]!BASEVENTE[Semaine],AB$9))</f>
        <v>-1</v>
      </c>
      <c r="AC16" s="1">
        <f>IF($C16="","",AB16+SUMIFS([1]!BASERECEPTION[Bon de commande/Lignes de la commande/Quantité],[1]!BASERECEPTION[Bon de commande/Lignes de la commande/Article],$C16,[1]!BASERECEPTION[ANNEE],AC$8,[1]!BASERECEPTION[Semaine],AC$9)-SUMIFS([1]!BASEVENTE[Lignes de la commande/Quantité commandée],[1]!BASEVENTE[Lignes de la commande/Article/Nom affiché],$C16,[1]!BASEVENTE[Année],AC$8,[1]!BASEVENTE[Semaine],AC$9))</f>
        <v>-1</v>
      </c>
      <c r="AD16" s="1">
        <f>IF($C16="","",AC16+SUMIFS([1]!BASERECEPTION[Bon de commande/Lignes de la commande/Quantité],[1]!BASERECEPTION[Bon de commande/Lignes de la commande/Article],$C16,[1]!BASERECEPTION[ANNEE],AD$8,[1]!BASERECEPTION[Semaine],AD$9)-SUMIFS([1]!BASEVENTE[Lignes de la commande/Quantité commandée],[1]!BASEVENTE[Lignes de la commande/Article/Nom affiché],$C16,[1]!BASEVENTE[Année],AD$8,[1]!BASEVENTE[Semaine],AD$9))</f>
        <v>-1</v>
      </c>
      <c r="AE16" s="1">
        <f>IF($C16="","",AD16+SUMIFS([1]!BASERECEPTION[Bon de commande/Lignes de la commande/Quantité],[1]!BASERECEPTION[Bon de commande/Lignes de la commande/Article],$C16,[1]!BASERECEPTION[ANNEE],AE$8,[1]!BASERECEPTION[Semaine],AE$9)-SUMIFS([1]!BASEVENTE[Lignes de la commande/Quantité commandée],[1]!BASEVENTE[Lignes de la commande/Article/Nom affiché],$C16,[1]!BASEVENTE[Année],AE$8,[1]!BASEVENTE[Semaine],AE$9))</f>
        <v>-1</v>
      </c>
      <c r="AF16" s="1">
        <f>IF($C16="","",AE16+SUMIFS([1]!BASERECEPTION[Bon de commande/Lignes de la commande/Quantité],[1]!BASERECEPTION[Bon de commande/Lignes de la commande/Article],$C16,[1]!BASERECEPTION[ANNEE],AF$8,[1]!BASERECEPTION[Semaine],AF$9)-SUMIFS([1]!BASEVENTE[Lignes de la commande/Quantité commandée],[1]!BASEVENTE[Lignes de la commande/Article/Nom affiché],$C16,[1]!BASEVENTE[Année],AF$8,[1]!BASEVENTE[Semaine],AF$9))</f>
        <v>-1</v>
      </c>
      <c r="AG16" s="1">
        <f>IF($C16="","",AF16+SUMIFS([1]!BASERECEPTION[Bon de commande/Lignes de la commande/Quantité],[1]!BASERECEPTION[Bon de commande/Lignes de la commande/Article],$C16,[1]!BASERECEPTION[ANNEE],AG$8,[1]!BASERECEPTION[Semaine],AG$9)-SUMIFS([1]!BASEVENTE[Lignes de la commande/Quantité commandée],[1]!BASEVENTE[Lignes de la commande/Article/Nom affiché],$C16,[1]!BASEVENTE[Année],AG$8,[1]!BASEVENTE[Semaine],AG$9))</f>
        <v>-1</v>
      </c>
      <c r="AH16" s="1">
        <f>IF($C16="","",AG16+SUMIFS([1]!BASERECEPTION[Bon de commande/Lignes de la commande/Quantité],[1]!BASERECEPTION[Bon de commande/Lignes de la commande/Article],$C16,[1]!BASERECEPTION[ANNEE],AH$8,[1]!BASERECEPTION[Semaine],AH$9)-SUMIFS([1]!BASEVENTE[Lignes de la commande/Quantité commandée],[1]!BASEVENTE[Lignes de la commande/Article/Nom affiché],$C16,[1]!BASEVENTE[Année],AH$8,[1]!BASEVENTE[Semaine],AH$9))</f>
        <v>-1</v>
      </c>
      <c r="AI16" s="1">
        <f>IF($C16="","",AH16+SUMIFS([1]!BASERECEPTION[Bon de commande/Lignes de la commande/Quantité],[1]!BASERECEPTION[Bon de commande/Lignes de la commande/Article],$C16,[1]!BASERECEPTION[ANNEE],AI$8,[1]!BASERECEPTION[Semaine],AI$9)-SUMIFS([1]!BASEVENTE[Lignes de la commande/Quantité commandée],[1]!BASEVENTE[Lignes de la commande/Article/Nom affiché],$C16,[1]!BASEVENTE[Année],AI$8,[1]!BASEVENTE[Semaine],AI$9))</f>
        <v>-1</v>
      </c>
      <c r="AJ16" s="1">
        <f>IF($C16="","",AI16+SUMIFS([1]!BASERECEPTION[Bon de commande/Lignes de la commande/Quantité],[1]!BASERECEPTION[Bon de commande/Lignes de la commande/Article],$C16,[1]!BASERECEPTION[ANNEE],AJ$8,[1]!BASERECEPTION[Semaine],AJ$9)-SUMIFS([1]!BASEVENTE[Lignes de la commande/Quantité commandée],[1]!BASEVENTE[Lignes de la commande/Article/Nom affiché],$C16,[1]!BASEVENTE[Année],AJ$8,[1]!BASEVENTE[Semaine],AJ$9))</f>
        <v>-1</v>
      </c>
      <c r="AK16" s="1">
        <f>IF($C16="","",AJ16+SUMIFS([1]!BASERECEPTION[Bon de commande/Lignes de la commande/Quantité],[1]!BASERECEPTION[Bon de commande/Lignes de la commande/Article],$C16,[1]!BASERECEPTION[ANNEE],AK$8,[1]!BASERECEPTION[Semaine],AK$9)-SUMIFS([1]!BASEVENTE[Lignes de la commande/Quantité commandée],[1]!BASEVENTE[Lignes de la commande/Article/Nom affiché],$C16,[1]!BASEVENTE[Année],AK$8,[1]!BASEVENTE[Semaine],AK$9))</f>
        <v>-1</v>
      </c>
      <c r="AL16" s="1">
        <f>IF($C16="","",AK16+SUMIFS([1]!BASERECEPTION[Bon de commande/Lignes de la commande/Quantité],[1]!BASERECEPTION[Bon de commande/Lignes de la commande/Article],$C16,[1]!BASERECEPTION[ANNEE],AL$8,[1]!BASERECEPTION[Semaine],AL$9)-SUMIFS([1]!BASEVENTE[Lignes de la commande/Quantité commandée],[1]!BASEVENTE[Lignes de la commande/Article/Nom affiché],$C16,[1]!BASEVENTE[Année],AL$8,[1]!BASEVENTE[Semaine],AL$9))</f>
        <v>-1</v>
      </c>
      <c r="AM16" s="1">
        <f>IF($C16="","",AL16+SUMIFS([1]!BASERECEPTION[Bon de commande/Lignes de la commande/Quantité],[1]!BASERECEPTION[Bon de commande/Lignes de la commande/Article],$C16,[1]!BASERECEPTION[ANNEE],AM$8,[1]!BASERECEPTION[Semaine],AM$9)-SUMIFS([1]!BASEVENTE[Lignes de la commande/Quantité commandée],[1]!BASEVENTE[Lignes de la commande/Article/Nom affiché],$C16,[1]!BASEVENTE[Année],AM$8,[1]!BASEVENTE[Semaine],AM$9))</f>
        <v>-1</v>
      </c>
      <c r="AN16" s="1">
        <f>IF($C16="","",AM16+SUMIFS([1]!BASERECEPTION[Bon de commande/Lignes de la commande/Quantité],[1]!BASERECEPTION[Bon de commande/Lignes de la commande/Article],$C16,[1]!BASERECEPTION[ANNEE],AN$8,[1]!BASERECEPTION[Semaine],AN$9)-SUMIFS([1]!BASEVENTE[Lignes de la commande/Quantité commandée],[1]!BASEVENTE[Lignes de la commande/Article/Nom affiché],$C16,[1]!BASEVENTE[Année],AN$8,[1]!BASEVENTE[Semaine],AN$9))</f>
        <v>-1</v>
      </c>
      <c r="AO16" s="1">
        <f>IF($C16="","",AN16+SUMIFS([1]!BASERECEPTION[Bon de commande/Lignes de la commande/Quantité],[1]!BASERECEPTION[Bon de commande/Lignes de la commande/Article],$C16,[1]!BASERECEPTION[ANNEE],AO$8,[1]!BASERECEPTION[Semaine],AO$9)-SUMIFS([1]!BASEVENTE[Lignes de la commande/Quantité commandée],[1]!BASEVENTE[Lignes de la commande/Article/Nom affiché],$C16,[1]!BASEVENTE[Année],AO$8,[1]!BASEVENTE[Semaine],AO$9))</f>
        <v>-1</v>
      </c>
      <c r="AP16" s="1">
        <f>IF($C16="","",AO16+SUMIFS([1]!BASERECEPTION[Bon de commande/Lignes de la commande/Quantité],[1]!BASERECEPTION[Bon de commande/Lignes de la commande/Article],$C16,[1]!BASERECEPTION[ANNEE],AP$8,[1]!BASERECEPTION[Semaine],AP$9)-SUMIFS([1]!BASEVENTE[Lignes de la commande/Quantité commandée],[1]!BASEVENTE[Lignes de la commande/Article/Nom affiché],$C16,[1]!BASEVENTE[Année],AP$8,[1]!BASEVENTE[Semaine],AP$9))</f>
        <v>-1</v>
      </c>
      <c r="AQ16" s="1">
        <f>IF($C16="","",AP16+SUMIFS([1]!BASERECEPTION[Bon de commande/Lignes de la commande/Quantité],[1]!BASERECEPTION[Bon de commande/Lignes de la commande/Article],$C16,[1]!BASERECEPTION[ANNEE],AQ$8,[1]!BASERECEPTION[Semaine],AQ$9)-SUMIFS([1]!BASEVENTE[Lignes de la commande/Quantité commandée],[1]!BASEVENTE[Lignes de la commande/Article/Nom affiché],$C16,[1]!BASEVENTE[Année],AQ$8,[1]!BASEVENTE[Semaine],AQ$9))</f>
        <v>-1</v>
      </c>
      <c r="AR16" s="1">
        <f>IF($C16="","",AQ16+SUMIFS([1]!BASERECEPTION[Bon de commande/Lignes de la commande/Quantité],[1]!BASERECEPTION[Bon de commande/Lignes de la commande/Article],$C16,[1]!BASERECEPTION[ANNEE],AR$8,[1]!BASERECEPTION[Semaine],AR$9)-SUMIFS([1]!BASEVENTE[Lignes de la commande/Quantité commandée],[1]!BASEVENTE[Lignes de la commande/Article/Nom affiché],$C16,[1]!BASEVENTE[Année],AR$8,[1]!BASEVENTE[Semaine],AR$9))</f>
        <v>-1</v>
      </c>
      <c r="AS16" s="1">
        <f>IF($C16="","",AR16+SUMIFS([1]!BASERECEPTION[Bon de commande/Lignes de la commande/Quantité],[1]!BASERECEPTION[Bon de commande/Lignes de la commande/Article],$C16,[1]!BASERECEPTION[ANNEE],AS$8,[1]!BASERECEPTION[Semaine],AS$9)-SUMIFS([1]!BASEVENTE[Lignes de la commande/Quantité commandée],[1]!BASEVENTE[Lignes de la commande/Article/Nom affiché],$C16,[1]!BASEVENTE[Année],AS$8,[1]!BASEVENTE[Semaine],AS$9))</f>
        <v>-1</v>
      </c>
      <c r="AT16" s="1">
        <f>IF($C16="","",AS16+SUMIFS([1]!BASERECEPTION[Bon de commande/Lignes de la commande/Quantité],[1]!BASERECEPTION[Bon de commande/Lignes de la commande/Article],$C16,[1]!BASERECEPTION[ANNEE],AT$8,[1]!BASERECEPTION[Semaine],AT$9)-SUMIFS([1]!BASEVENTE[Lignes de la commande/Quantité commandée],[1]!BASEVENTE[Lignes de la commande/Article/Nom affiché],$C16,[1]!BASEVENTE[Année],AT$8,[1]!BASEVENTE[Semaine],AT$9))</f>
        <v>-1</v>
      </c>
      <c r="AU16" s="1">
        <f>IF($C16="","",AT16+SUMIFS([1]!BASERECEPTION[Bon de commande/Lignes de la commande/Quantité],[1]!BASERECEPTION[Bon de commande/Lignes de la commande/Article],$C16,[1]!BASERECEPTION[ANNEE],AU$8,[1]!BASERECEPTION[Semaine],AU$9)-SUMIFS([1]!BASEVENTE[Lignes de la commande/Quantité commandée],[1]!BASEVENTE[Lignes de la commande/Article/Nom affiché],$C16,[1]!BASEVENTE[Année],AU$8,[1]!BASEVENTE[Semaine],AU$9))</f>
        <v>-1</v>
      </c>
      <c r="AV16" s="1">
        <f>IF($C16="","",AU16+SUMIFS([1]!BASERECEPTION[Bon de commande/Lignes de la commande/Quantité],[1]!BASERECEPTION[Bon de commande/Lignes de la commande/Article],$C16,[1]!BASERECEPTION[ANNEE],AV$8,[1]!BASERECEPTION[Semaine],AV$9)-SUMIFS([1]!BASEVENTE[Lignes de la commande/Quantité commandée],[1]!BASEVENTE[Lignes de la commande/Article/Nom affiché],$C16,[1]!BASEVENTE[Année],AV$8,[1]!BASEVENTE[Semaine],AV$9))</f>
        <v>-1</v>
      </c>
      <c r="AW16" s="1">
        <f>IF($C16="","",AV16+SUMIFS([1]!BASERECEPTION[Bon de commande/Lignes de la commande/Quantité],[1]!BASERECEPTION[Bon de commande/Lignes de la commande/Article],$C16,[1]!BASERECEPTION[ANNEE],AW$8,[1]!BASERECEPTION[Semaine],AW$9)-SUMIFS([1]!BASEVENTE[Lignes de la commande/Quantité commandée],[1]!BASEVENTE[Lignes de la commande/Article/Nom affiché],$C16,[1]!BASEVENTE[Année],AW$8,[1]!BASEVENTE[Semaine],AW$9))</f>
        <v>-1</v>
      </c>
      <c r="AX16" s="1">
        <f>IF($C16="","",AW16+SUMIFS([1]!BASERECEPTION[Bon de commande/Lignes de la commande/Quantité],[1]!BASERECEPTION[Bon de commande/Lignes de la commande/Article],$C16,[1]!BASERECEPTION[ANNEE],AX$8,[1]!BASERECEPTION[Semaine],AX$9)-SUMIFS([1]!BASEVENTE[Lignes de la commande/Quantité commandée],[1]!BASEVENTE[Lignes de la commande/Article/Nom affiché],$C16,[1]!BASEVENTE[Année],AX$8,[1]!BASEVENTE[Semaine],AX$9))</f>
        <v>-1</v>
      </c>
      <c r="AY16" s="1">
        <f>IF($C16="","",AX16+SUMIFS([1]!BASERECEPTION[Bon de commande/Lignes de la commande/Quantité],[1]!BASERECEPTION[Bon de commande/Lignes de la commande/Article],$C16,[1]!BASERECEPTION[ANNEE],AY$8,[1]!BASERECEPTION[Semaine],AY$9)-SUMIFS([1]!BASEVENTE[Lignes de la commande/Quantité commandée],[1]!BASEVENTE[Lignes de la commande/Article/Nom affiché],$C16,[1]!BASEVENTE[Année],AY$8,[1]!BASEVENTE[Semaine],AY$9))</f>
        <v>-1</v>
      </c>
      <c r="AZ16" s="1">
        <f>IF($C16="","",AY16+SUMIFS([1]!BASERECEPTION[Bon de commande/Lignes de la commande/Quantité],[1]!BASERECEPTION[Bon de commande/Lignes de la commande/Article],$C16,[1]!BASERECEPTION[ANNEE],AZ$8,[1]!BASERECEPTION[Semaine],AZ$9)-SUMIFS([1]!BASEVENTE[Lignes de la commande/Quantité commandée],[1]!BASEVENTE[Lignes de la commande/Article/Nom affiché],$C16,[1]!BASEVENTE[Année],AZ$8,[1]!BASEVENTE[Semaine],AZ$9))</f>
        <v>-1</v>
      </c>
      <c r="BA16" s="1">
        <f>IF($C16="","",AZ16+SUMIFS([1]!BASERECEPTION[Bon de commande/Lignes de la commande/Quantité],[1]!BASERECEPTION[Bon de commande/Lignes de la commande/Article],$C16,[1]!BASERECEPTION[ANNEE],BA$8,[1]!BASERECEPTION[Semaine],BA$9)-SUMIFS([1]!BASEVENTE[Lignes de la commande/Quantité commandée],[1]!BASEVENTE[Lignes de la commande/Article/Nom affiché],$C16,[1]!BASEVENTE[Année],BA$8,[1]!BASEVENTE[Semaine],BA$9))</f>
        <v>-1</v>
      </c>
      <c r="BB16" s="1">
        <f>IF($C16="","",BA16+SUMIFS([1]!BASERECEPTION[Bon de commande/Lignes de la commande/Quantité],[1]!BASERECEPTION[Bon de commande/Lignes de la commande/Article],$C16,[1]!BASERECEPTION[ANNEE],BB$8,[1]!BASERECEPTION[Semaine],BB$9)-SUMIFS([1]!BASEVENTE[Lignes de la commande/Quantité commandée],[1]!BASEVENTE[Lignes de la commande/Article/Nom affiché],$C16,[1]!BASEVENTE[Année],BB$8,[1]!BASEVENTE[Semaine],BB$9))</f>
        <v>-1</v>
      </c>
      <c r="BC16" s="1">
        <f>IF($C16="","",BB16+SUMIFS([1]!BASERECEPTION[Bon de commande/Lignes de la commande/Quantité],[1]!BASERECEPTION[Bon de commande/Lignes de la commande/Article],$C16,[1]!BASERECEPTION[ANNEE],BC$8,[1]!BASERECEPTION[Semaine],BC$9)-SUMIFS([1]!BASEVENTE[Lignes de la commande/Quantité commandée],[1]!BASEVENTE[Lignes de la commande/Article/Nom affiché],$C16,[1]!BASEVENTE[Année],BC$8,[1]!BASEVENTE[Semaine],BC$9))</f>
        <v>-1</v>
      </c>
      <c r="BD16" s="1">
        <f>IF($C16="","",BC16+SUMIFS([1]!BASERECEPTION[Bon de commande/Lignes de la commande/Quantité],[1]!BASERECEPTION[Bon de commande/Lignes de la commande/Article],$C16,[1]!BASERECEPTION[ANNEE],BD$8,[1]!BASERECEPTION[Semaine],BD$9)-SUMIFS([1]!BASEVENTE[Lignes de la commande/Quantité commandée],[1]!BASEVENTE[Lignes de la commande/Article/Nom affiché],$C16,[1]!BASEVENTE[Année],BD$8,[1]!BASEVENTE[Semaine],BD$9))</f>
        <v>-1</v>
      </c>
      <c r="BE16" s="1">
        <f>IF($C16="","",BD16+SUMIFS([1]!BASERECEPTION[Bon de commande/Lignes de la commande/Quantité],[1]!BASERECEPTION[Bon de commande/Lignes de la commande/Article],$C16,[1]!BASERECEPTION[ANNEE],BE$8,[1]!BASERECEPTION[Semaine],BE$9)-SUMIFS([1]!BASEVENTE[Lignes de la commande/Quantité commandée],[1]!BASEVENTE[Lignes de la commande/Article/Nom affiché],$C16,[1]!BASEVENTE[Année],BE$8,[1]!BASEVENTE[Semaine],BE$9))</f>
        <v>-1</v>
      </c>
      <c r="BF16" s="1">
        <f>IF($C16="","",BE16+SUMIFS([1]!BASERECEPTION[Bon de commande/Lignes de la commande/Quantité],[1]!BASERECEPTION[Bon de commande/Lignes de la commande/Article],$C16,[1]!BASERECEPTION[ANNEE],BF$8,[1]!BASERECEPTION[Semaine],BF$9)-SUMIFS([1]!BASEVENTE[Lignes de la commande/Quantité commandée],[1]!BASEVENTE[Lignes de la commande/Article/Nom affiché],$C16,[1]!BASEVENTE[Année],BF$8,[1]!BASEVENTE[Semaine],BF$9))</f>
        <v>-1</v>
      </c>
      <c r="BG16" s="1">
        <f>IF($C16="","",BF16+SUMIFS([1]!BASERECEPTION[Bon de commande/Lignes de la commande/Quantité],[1]!BASERECEPTION[Bon de commande/Lignes de la commande/Article],$C16,[1]!BASERECEPTION[ANNEE],BG$8,[1]!BASERECEPTION[Semaine],BG$9)-SUMIFS([1]!BASEVENTE[Lignes de la commande/Quantité commandée],[1]!BASEVENTE[Lignes de la commande/Article/Nom affiché],$C16,[1]!BASEVENTE[Année],BG$8,[1]!BASEVENTE[Semaine],BG$9))</f>
        <v>-1</v>
      </c>
      <c r="BH16" s="1">
        <f>IF($C16="","",BG16+SUMIFS([1]!BASERECEPTION[Bon de commande/Lignes de la commande/Quantité],[1]!BASERECEPTION[Bon de commande/Lignes de la commande/Article],$C16,[1]!BASERECEPTION[ANNEE],BH$8,[1]!BASERECEPTION[Semaine],BH$9)-SUMIFS([1]!BASEVENTE[Lignes de la commande/Quantité commandée],[1]!BASEVENTE[Lignes de la commande/Article/Nom affiché],$C16,[1]!BASEVENTE[Année],BH$8,[1]!BASEVENTE[Semaine],BH$9))</f>
        <v>-1</v>
      </c>
    </row>
    <row r="17" spans="1:60" ht="15.75" x14ac:dyDescent="0.25">
      <c r="A17" s="1" t="str">
        <f>'[1]BDD Inventaire'!B8</f>
        <v>All</v>
      </c>
      <c r="B17" s="16" t="str">
        <f>IF(C17="",INDEX([1]!BASEINVENTAIRE[#Data],_xlfn.MINIFS([1]!BASEINVENTAIRE[INDEX],[1]!BASEINVENTAIRE[Article],'Suivi de stock'!$C18),2),"")</f>
        <v/>
      </c>
      <c r="C17" s="19" t="str">
        <f>'[1]BDD Inventaire'!C8</f>
        <v>Production Etu</v>
      </c>
      <c r="D17" s="18">
        <f>INDEX([1]!BASEINVENTAIRE[#Data],_xlfn.MAXIFS([1]!BASEINVENTAIRE[INDEX],[1]!BASEINVENTAIRE[Article],C17),4)</f>
        <v>0</v>
      </c>
      <c r="E17" s="1">
        <f>IF($C17="","",D17+SUMIFS([1]!BASERECEPTION[Bon de commande/Lignes de la commande/Quantité],[1]!BASERECEPTION[Bon de commande/Lignes de la commande/Article],$C17,[1]!BASERECEPTION[ANNEE],E$8,[1]!BASERECEPTION[Semaine],E$9)-SUMIFS([1]!BASEVENTE[Lignes de la commande/Quantité commandée],[1]!BASEVENTE[Lignes de la commande/Article/Nom affiché],$C17,[1]!BASEVENTE[Année],E$8,[1]!BASEVENTE[Semaine],E$9))</f>
        <v>0</v>
      </c>
      <c r="F17" s="1">
        <f>IF($C17="","",E17+SUMIFS([1]!BASERECEPTION[Bon de commande/Lignes de la commande/Quantité],[1]!BASERECEPTION[Bon de commande/Lignes de la commande/Article],$C17,[1]!BASERECEPTION[ANNEE],F$8,[1]!BASERECEPTION[Semaine],F$9)-SUMIFS([1]!BASEVENTE[Lignes de la commande/Quantité commandée],[1]!BASEVENTE[Lignes de la commande/Article/Nom affiché],$C17,[1]!BASEVENTE[Année],F$8,[1]!BASEVENTE[Semaine],F$9))</f>
        <v>0</v>
      </c>
      <c r="G17" s="1">
        <f>IF($C17="","",F17+SUMIFS([1]!BASERECEPTION[Bon de commande/Lignes de la commande/Quantité],[1]!BASERECEPTION[Bon de commande/Lignes de la commande/Article],$C17,[1]!BASERECEPTION[ANNEE],G$8,[1]!BASERECEPTION[Semaine],G$9)-SUMIFS([1]!BASEVENTE[Lignes de la commande/Quantité commandée],[1]!BASEVENTE[Lignes de la commande/Article/Nom affiché],$C17,[1]!BASEVENTE[Année],G$8,[1]!BASEVENTE[Semaine],G$9))</f>
        <v>-1</v>
      </c>
      <c r="H17" s="1">
        <f>IF($C17="","",G17+SUMIFS([1]!BASERECEPTION[Bon de commande/Lignes de la commande/Quantité],[1]!BASERECEPTION[Bon de commande/Lignes de la commande/Article],$C17,[1]!BASERECEPTION[ANNEE],H$8,[1]!BASERECEPTION[Semaine],H$9)-SUMIFS([1]!BASEVENTE[Lignes de la commande/Quantité commandée],[1]!BASEVENTE[Lignes de la commande/Article/Nom affiché],$C17,[1]!BASEVENTE[Année],H$8,[1]!BASEVENTE[Semaine],H$9))</f>
        <v>-1</v>
      </c>
      <c r="I17" s="1">
        <f>IF($C17="","",H17+SUMIFS([1]!BASERECEPTION[Bon de commande/Lignes de la commande/Quantité],[1]!BASERECEPTION[Bon de commande/Lignes de la commande/Article],$C17,[1]!BASERECEPTION[ANNEE],I$8,[1]!BASERECEPTION[Semaine],I$9)-SUMIFS([1]!BASEVENTE[Lignes de la commande/Quantité commandée],[1]!BASEVENTE[Lignes de la commande/Article/Nom affiché],$C17,[1]!BASEVENTE[Année],I$8,[1]!BASEVENTE[Semaine],I$9))</f>
        <v>-1</v>
      </c>
      <c r="J17" s="1">
        <f>IF($C17="","",I17+SUMIFS([1]!BASERECEPTION[Bon de commande/Lignes de la commande/Quantité],[1]!BASERECEPTION[Bon de commande/Lignes de la commande/Article],$C17,[1]!BASERECEPTION[ANNEE],J$8,[1]!BASERECEPTION[Semaine],J$9)-SUMIFS([1]!BASEVENTE[Lignes de la commande/Quantité commandée],[1]!BASEVENTE[Lignes de la commande/Article/Nom affiché],$C17,[1]!BASEVENTE[Année],J$8,[1]!BASEVENTE[Semaine],J$9))</f>
        <v>-1</v>
      </c>
      <c r="K17" s="1">
        <f>IF($C17="","",J17+SUMIFS([1]!BASERECEPTION[Bon de commande/Lignes de la commande/Quantité],[1]!BASERECEPTION[Bon de commande/Lignes de la commande/Article],$C17,[1]!BASERECEPTION[ANNEE],K$8,[1]!BASERECEPTION[Semaine],K$9)-SUMIFS([1]!BASEVENTE[Lignes de la commande/Quantité commandée],[1]!BASEVENTE[Lignes de la commande/Article/Nom affiché],$C17,[1]!BASEVENTE[Année],K$8,[1]!BASEVENTE[Semaine],K$9))</f>
        <v>-1</v>
      </c>
      <c r="L17" s="1">
        <f>IF($C17="","",K17+SUMIFS([1]!BASERECEPTION[Bon de commande/Lignes de la commande/Quantité],[1]!BASERECEPTION[Bon de commande/Lignes de la commande/Article],$C17,[1]!BASERECEPTION[ANNEE],L$8,[1]!BASERECEPTION[Semaine],L$9)-SUMIFS([1]!BASEVENTE[Lignes de la commande/Quantité commandée],[1]!BASEVENTE[Lignes de la commande/Article/Nom affiché],$C17,[1]!BASEVENTE[Année],L$8,[1]!BASEVENTE[Semaine],L$9))</f>
        <v>-1</v>
      </c>
      <c r="M17" s="1">
        <f>IF($C17="","",L17+SUMIFS([1]!BASERECEPTION[Bon de commande/Lignes de la commande/Quantité],[1]!BASERECEPTION[Bon de commande/Lignes de la commande/Article],$C17,[1]!BASERECEPTION[ANNEE],M$8,[1]!BASERECEPTION[Semaine],M$9)-SUMIFS([1]!BASEVENTE[Lignes de la commande/Quantité commandée],[1]!BASEVENTE[Lignes de la commande/Article/Nom affiché],$C17,[1]!BASEVENTE[Année],M$8,[1]!BASEVENTE[Semaine],M$9))</f>
        <v>-1</v>
      </c>
      <c r="N17" s="1">
        <f>IF($C17="","",M17+SUMIFS([1]!BASERECEPTION[Bon de commande/Lignes de la commande/Quantité],[1]!BASERECEPTION[Bon de commande/Lignes de la commande/Article],$C17,[1]!BASERECEPTION[ANNEE],N$8,[1]!BASERECEPTION[Semaine],N$9)-SUMIFS([1]!BASEVENTE[Lignes de la commande/Quantité commandée],[1]!BASEVENTE[Lignes de la commande/Article/Nom affiché],$C17,[1]!BASEVENTE[Année],N$8,[1]!BASEVENTE[Semaine],N$9))</f>
        <v>-1</v>
      </c>
      <c r="O17" s="1">
        <f>IF($C17="","",N17+SUMIFS([1]!BASERECEPTION[Bon de commande/Lignes de la commande/Quantité],[1]!BASERECEPTION[Bon de commande/Lignes de la commande/Article],$C17,[1]!BASERECEPTION[ANNEE],O$8,[1]!BASERECEPTION[Semaine],O$9)-SUMIFS([1]!BASEVENTE[Lignes de la commande/Quantité commandée],[1]!BASEVENTE[Lignes de la commande/Article/Nom affiché],$C17,[1]!BASEVENTE[Année],O$8,[1]!BASEVENTE[Semaine],O$9))</f>
        <v>-1</v>
      </c>
      <c r="P17" s="1">
        <f>IF($C17="","",O17+SUMIFS([1]!BASERECEPTION[Bon de commande/Lignes de la commande/Quantité],[1]!BASERECEPTION[Bon de commande/Lignes de la commande/Article],$C17,[1]!BASERECEPTION[ANNEE],P$8,[1]!BASERECEPTION[Semaine],P$9)-SUMIFS([1]!BASEVENTE[Lignes de la commande/Quantité commandée],[1]!BASEVENTE[Lignes de la commande/Article/Nom affiché],$C17,[1]!BASEVENTE[Année],P$8,[1]!BASEVENTE[Semaine],P$9))</f>
        <v>-1</v>
      </c>
      <c r="Q17" s="1">
        <f>IF($C17="","",P17+SUMIFS([1]!BASERECEPTION[Bon de commande/Lignes de la commande/Quantité],[1]!BASERECEPTION[Bon de commande/Lignes de la commande/Article],$C17,[1]!BASERECEPTION[ANNEE],Q$8,[1]!BASERECEPTION[Semaine],Q$9)-SUMIFS([1]!BASEVENTE[Lignes de la commande/Quantité commandée],[1]!BASEVENTE[Lignes de la commande/Article/Nom affiché],$C17,[1]!BASEVENTE[Année],Q$8,[1]!BASEVENTE[Semaine],Q$9))</f>
        <v>-1</v>
      </c>
      <c r="R17" s="1">
        <f>IF($C17="","",Q17+SUMIFS([1]!BASERECEPTION[Bon de commande/Lignes de la commande/Quantité],[1]!BASERECEPTION[Bon de commande/Lignes de la commande/Article],$C17,[1]!BASERECEPTION[ANNEE],R$8,[1]!BASERECEPTION[Semaine],R$9)-SUMIFS([1]!BASEVENTE[Lignes de la commande/Quantité commandée],[1]!BASEVENTE[Lignes de la commande/Article/Nom affiché],$C17,[1]!BASEVENTE[Année],R$8,[1]!BASEVENTE[Semaine],R$9))</f>
        <v>-1</v>
      </c>
      <c r="S17" s="1">
        <f>IF($C17="","",R17+SUMIFS([1]!BASERECEPTION[Bon de commande/Lignes de la commande/Quantité],[1]!BASERECEPTION[Bon de commande/Lignes de la commande/Article],$C17,[1]!BASERECEPTION[ANNEE],S$8,[1]!BASERECEPTION[Semaine],S$9)-SUMIFS([1]!BASEVENTE[Lignes de la commande/Quantité commandée],[1]!BASEVENTE[Lignes de la commande/Article/Nom affiché],$C17,[1]!BASEVENTE[Année],S$8,[1]!BASEVENTE[Semaine],S$9))</f>
        <v>-1</v>
      </c>
      <c r="T17" s="1">
        <f>IF($C17="","",S17+SUMIFS([1]!BASERECEPTION[Bon de commande/Lignes de la commande/Quantité],[1]!BASERECEPTION[Bon de commande/Lignes de la commande/Article],$C17,[1]!BASERECEPTION[ANNEE],T$8,[1]!BASERECEPTION[Semaine],T$9)-SUMIFS([1]!BASEVENTE[Lignes de la commande/Quantité commandée],[1]!BASEVENTE[Lignes de la commande/Article/Nom affiché],$C17,[1]!BASEVENTE[Année],T$8,[1]!BASEVENTE[Semaine],T$9))</f>
        <v>-1</v>
      </c>
      <c r="U17" s="1">
        <f>IF($C17="","",T17+SUMIFS([1]!BASERECEPTION[Bon de commande/Lignes de la commande/Quantité],[1]!BASERECEPTION[Bon de commande/Lignes de la commande/Article],$C17,[1]!BASERECEPTION[ANNEE],U$8,[1]!BASERECEPTION[Semaine],U$9)-SUMIFS([1]!BASEVENTE[Lignes de la commande/Quantité commandée],[1]!BASEVENTE[Lignes de la commande/Article/Nom affiché],$C17,[1]!BASEVENTE[Année],U$8,[1]!BASEVENTE[Semaine],U$9))</f>
        <v>-1</v>
      </c>
      <c r="V17" s="1">
        <f>IF($C17="","",U17+SUMIFS([1]!BASERECEPTION[Bon de commande/Lignes de la commande/Quantité],[1]!BASERECEPTION[Bon de commande/Lignes de la commande/Article],$C17,[1]!BASERECEPTION[ANNEE],V$8,[1]!BASERECEPTION[Semaine],V$9)-SUMIFS([1]!BASEVENTE[Lignes de la commande/Quantité commandée],[1]!BASEVENTE[Lignes de la commande/Article/Nom affiché],$C17,[1]!BASEVENTE[Année],V$8,[1]!BASEVENTE[Semaine],V$9))</f>
        <v>-1</v>
      </c>
      <c r="W17" s="1">
        <f>IF($C17="","",V17+SUMIFS([1]!BASERECEPTION[Bon de commande/Lignes de la commande/Quantité],[1]!BASERECEPTION[Bon de commande/Lignes de la commande/Article],$C17,[1]!BASERECEPTION[ANNEE],W$8,[1]!BASERECEPTION[Semaine],W$9)-SUMIFS([1]!BASEVENTE[Lignes de la commande/Quantité commandée],[1]!BASEVENTE[Lignes de la commande/Article/Nom affiché],$C17,[1]!BASEVENTE[Année],W$8,[1]!BASEVENTE[Semaine],W$9))</f>
        <v>-1</v>
      </c>
      <c r="X17" s="1">
        <f>IF($C17="","",W17+SUMIFS([1]!BASERECEPTION[Bon de commande/Lignes de la commande/Quantité],[1]!BASERECEPTION[Bon de commande/Lignes de la commande/Article],$C17,[1]!BASERECEPTION[ANNEE],X$8,[1]!BASERECEPTION[Semaine],X$9)-SUMIFS([1]!BASEVENTE[Lignes de la commande/Quantité commandée],[1]!BASEVENTE[Lignes de la commande/Article/Nom affiché],$C17,[1]!BASEVENTE[Année],X$8,[1]!BASEVENTE[Semaine],X$9))</f>
        <v>-1</v>
      </c>
      <c r="Y17" s="1">
        <f>IF($C17="","",X17+SUMIFS([1]!BASERECEPTION[Bon de commande/Lignes de la commande/Quantité],[1]!BASERECEPTION[Bon de commande/Lignes de la commande/Article],$C17,[1]!BASERECEPTION[ANNEE],Y$8,[1]!BASERECEPTION[Semaine],Y$9)-SUMIFS([1]!BASEVENTE[Lignes de la commande/Quantité commandée],[1]!BASEVENTE[Lignes de la commande/Article/Nom affiché],$C17,[1]!BASEVENTE[Année],Y$8,[1]!BASEVENTE[Semaine],Y$9))</f>
        <v>-1</v>
      </c>
      <c r="Z17" s="1">
        <f>IF($C17="","",Y17+SUMIFS([1]!BASERECEPTION[Bon de commande/Lignes de la commande/Quantité],[1]!BASERECEPTION[Bon de commande/Lignes de la commande/Article],$C17,[1]!BASERECEPTION[ANNEE],Z$8,[1]!BASERECEPTION[Semaine],Z$9)-SUMIFS([1]!BASEVENTE[Lignes de la commande/Quantité commandée],[1]!BASEVENTE[Lignes de la commande/Article/Nom affiché],$C17,[1]!BASEVENTE[Année],Z$8,[1]!BASEVENTE[Semaine],Z$9))</f>
        <v>-1</v>
      </c>
      <c r="AA17" s="1">
        <f>IF($C17="","",Z17+SUMIFS([1]!BASERECEPTION[Bon de commande/Lignes de la commande/Quantité],[1]!BASERECEPTION[Bon de commande/Lignes de la commande/Article],$C17,[1]!BASERECEPTION[ANNEE],AA$8,[1]!BASERECEPTION[Semaine],AA$9)-SUMIFS([1]!BASEVENTE[Lignes de la commande/Quantité commandée],[1]!BASEVENTE[Lignes de la commande/Article/Nom affiché],$C17,[1]!BASEVENTE[Année],AA$8,[1]!BASEVENTE[Semaine],AA$9))</f>
        <v>-1</v>
      </c>
      <c r="AB17" s="1">
        <f>IF($C17="","",AA17+SUMIFS([1]!BASERECEPTION[Bon de commande/Lignes de la commande/Quantité],[1]!BASERECEPTION[Bon de commande/Lignes de la commande/Article],$C17,[1]!BASERECEPTION[ANNEE],AB$8,[1]!BASERECEPTION[Semaine],AB$9)-SUMIFS([1]!BASEVENTE[Lignes de la commande/Quantité commandée],[1]!BASEVENTE[Lignes de la commande/Article/Nom affiché],$C17,[1]!BASEVENTE[Année],AB$8,[1]!BASEVENTE[Semaine],AB$9))</f>
        <v>-1</v>
      </c>
      <c r="AC17" s="1">
        <f>IF($C17="","",AB17+SUMIFS([1]!BASERECEPTION[Bon de commande/Lignes de la commande/Quantité],[1]!BASERECEPTION[Bon de commande/Lignes de la commande/Article],$C17,[1]!BASERECEPTION[ANNEE],AC$8,[1]!BASERECEPTION[Semaine],AC$9)-SUMIFS([1]!BASEVENTE[Lignes de la commande/Quantité commandée],[1]!BASEVENTE[Lignes de la commande/Article/Nom affiché],$C17,[1]!BASEVENTE[Année],AC$8,[1]!BASEVENTE[Semaine],AC$9))</f>
        <v>-1</v>
      </c>
      <c r="AD17" s="1">
        <f>IF($C17="","",AC17+SUMIFS([1]!BASERECEPTION[Bon de commande/Lignes de la commande/Quantité],[1]!BASERECEPTION[Bon de commande/Lignes de la commande/Article],$C17,[1]!BASERECEPTION[ANNEE],AD$8,[1]!BASERECEPTION[Semaine],AD$9)-SUMIFS([1]!BASEVENTE[Lignes de la commande/Quantité commandée],[1]!BASEVENTE[Lignes de la commande/Article/Nom affiché],$C17,[1]!BASEVENTE[Année],AD$8,[1]!BASEVENTE[Semaine],AD$9))</f>
        <v>-1</v>
      </c>
      <c r="AE17" s="1">
        <f>IF($C17="","",AD17+SUMIFS([1]!BASERECEPTION[Bon de commande/Lignes de la commande/Quantité],[1]!BASERECEPTION[Bon de commande/Lignes de la commande/Article],$C17,[1]!BASERECEPTION[ANNEE],AE$8,[1]!BASERECEPTION[Semaine],AE$9)-SUMIFS([1]!BASEVENTE[Lignes de la commande/Quantité commandée],[1]!BASEVENTE[Lignes de la commande/Article/Nom affiché],$C17,[1]!BASEVENTE[Année],AE$8,[1]!BASEVENTE[Semaine],AE$9))</f>
        <v>-1</v>
      </c>
      <c r="AF17" s="1">
        <f>IF($C17="","",AE17+SUMIFS([1]!BASERECEPTION[Bon de commande/Lignes de la commande/Quantité],[1]!BASERECEPTION[Bon de commande/Lignes de la commande/Article],$C17,[1]!BASERECEPTION[ANNEE],AF$8,[1]!BASERECEPTION[Semaine],AF$9)-SUMIFS([1]!BASEVENTE[Lignes de la commande/Quantité commandée],[1]!BASEVENTE[Lignes de la commande/Article/Nom affiché],$C17,[1]!BASEVENTE[Année],AF$8,[1]!BASEVENTE[Semaine],AF$9))</f>
        <v>-1</v>
      </c>
      <c r="AG17" s="1">
        <f>IF($C17="","",AF17+SUMIFS([1]!BASERECEPTION[Bon de commande/Lignes de la commande/Quantité],[1]!BASERECEPTION[Bon de commande/Lignes de la commande/Article],$C17,[1]!BASERECEPTION[ANNEE],AG$8,[1]!BASERECEPTION[Semaine],AG$9)-SUMIFS([1]!BASEVENTE[Lignes de la commande/Quantité commandée],[1]!BASEVENTE[Lignes de la commande/Article/Nom affiché],$C17,[1]!BASEVENTE[Année],AG$8,[1]!BASEVENTE[Semaine],AG$9))</f>
        <v>-1</v>
      </c>
      <c r="AH17" s="1">
        <f>IF($C17="","",AG17+SUMIFS([1]!BASERECEPTION[Bon de commande/Lignes de la commande/Quantité],[1]!BASERECEPTION[Bon de commande/Lignes de la commande/Article],$C17,[1]!BASERECEPTION[ANNEE],AH$8,[1]!BASERECEPTION[Semaine],AH$9)-SUMIFS([1]!BASEVENTE[Lignes de la commande/Quantité commandée],[1]!BASEVENTE[Lignes de la commande/Article/Nom affiché],$C17,[1]!BASEVENTE[Année],AH$8,[1]!BASEVENTE[Semaine],AH$9))</f>
        <v>-1</v>
      </c>
      <c r="AI17" s="1">
        <f>IF($C17="","",AH17+SUMIFS([1]!BASERECEPTION[Bon de commande/Lignes de la commande/Quantité],[1]!BASERECEPTION[Bon de commande/Lignes de la commande/Article],$C17,[1]!BASERECEPTION[ANNEE],AI$8,[1]!BASERECEPTION[Semaine],AI$9)-SUMIFS([1]!BASEVENTE[Lignes de la commande/Quantité commandée],[1]!BASEVENTE[Lignes de la commande/Article/Nom affiché],$C17,[1]!BASEVENTE[Année],AI$8,[1]!BASEVENTE[Semaine],AI$9))</f>
        <v>-1</v>
      </c>
      <c r="AJ17" s="1">
        <f>IF($C17="","",AI17+SUMIFS([1]!BASERECEPTION[Bon de commande/Lignes de la commande/Quantité],[1]!BASERECEPTION[Bon de commande/Lignes de la commande/Article],$C17,[1]!BASERECEPTION[ANNEE],AJ$8,[1]!BASERECEPTION[Semaine],AJ$9)-SUMIFS([1]!BASEVENTE[Lignes de la commande/Quantité commandée],[1]!BASEVENTE[Lignes de la commande/Article/Nom affiché],$C17,[1]!BASEVENTE[Année],AJ$8,[1]!BASEVENTE[Semaine],AJ$9))</f>
        <v>-1</v>
      </c>
      <c r="AK17" s="1">
        <f>IF($C17="","",AJ17+SUMIFS([1]!BASERECEPTION[Bon de commande/Lignes de la commande/Quantité],[1]!BASERECEPTION[Bon de commande/Lignes de la commande/Article],$C17,[1]!BASERECEPTION[ANNEE],AK$8,[1]!BASERECEPTION[Semaine],AK$9)-SUMIFS([1]!BASEVENTE[Lignes de la commande/Quantité commandée],[1]!BASEVENTE[Lignes de la commande/Article/Nom affiché],$C17,[1]!BASEVENTE[Année],AK$8,[1]!BASEVENTE[Semaine],AK$9))</f>
        <v>-1</v>
      </c>
      <c r="AL17" s="1">
        <f>IF($C17="","",AK17+SUMIFS([1]!BASERECEPTION[Bon de commande/Lignes de la commande/Quantité],[1]!BASERECEPTION[Bon de commande/Lignes de la commande/Article],$C17,[1]!BASERECEPTION[ANNEE],AL$8,[1]!BASERECEPTION[Semaine],AL$9)-SUMIFS([1]!BASEVENTE[Lignes de la commande/Quantité commandée],[1]!BASEVENTE[Lignes de la commande/Article/Nom affiché],$C17,[1]!BASEVENTE[Année],AL$8,[1]!BASEVENTE[Semaine],AL$9))</f>
        <v>-1</v>
      </c>
      <c r="AM17" s="1">
        <f>IF($C17="","",AL17+SUMIFS([1]!BASERECEPTION[Bon de commande/Lignes de la commande/Quantité],[1]!BASERECEPTION[Bon de commande/Lignes de la commande/Article],$C17,[1]!BASERECEPTION[ANNEE],AM$8,[1]!BASERECEPTION[Semaine],AM$9)-SUMIFS([1]!BASEVENTE[Lignes de la commande/Quantité commandée],[1]!BASEVENTE[Lignes de la commande/Article/Nom affiché],$C17,[1]!BASEVENTE[Année],AM$8,[1]!BASEVENTE[Semaine],AM$9))</f>
        <v>-1</v>
      </c>
      <c r="AN17" s="1">
        <f>IF($C17="","",AM17+SUMIFS([1]!BASERECEPTION[Bon de commande/Lignes de la commande/Quantité],[1]!BASERECEPTION[Bon de commande/Lignes de la commande/Article],$C17,[1]!BASERECEPTION[ANNEE],AN$8,[1]!BASERECEPTION[Semaine],AN$9)-SUMIFS([1]!BASEVENTE[Lignes de la commande/Quantité commandée],[1]!BASEVENTE[Lignes de la commande/Article/Nom affiché],$C17,[1]!BASEVENTE[Année],AN$8,[1]!BASEVENTE[Semaine],AN$9))</f>
        <v>-1</v>
      </c>
      <c r="AO17" s="1">
        <f>IF($C17="","",AN17+SUMIFS([1]!BASERECEPTION[Bon de commande/Lignes de la commande/Quantité],[1]!BASERECEPTION[Bon de commande/Lignes de la commande/Article],$C17,[1]!BASERECEPTION[ANNEE],AO$8,[1]!BASERECEPTION[Semaine],AO$9)-SUMIFS([1]!BASEVENTE[Lignes de la commande/Quantité commandée],[1]!BASEVENTE[Lignes de la commande/Article/Nom affiché],$C17,[1]!BASEVENTE[Année],AO$8,[1]!BASEVENTE[Semaine],AO$9))</f>
        <v>-1</v>
      </c>
      <c r="AP17" s="1">
        <f>IF($C17="","",AO17+SUMIFS([1]!BASERECEPTION[Bon de commande/Lignes de la commande/Quantité],[1]!BASERECEPTION[Bon de commande/Lignes de la commande/Article],$C17,[1]!BASERECEPTION[ANNEE],AP$8,[1]!BASERECEPTION[Semaine],AP$9)-SUMIFS([1]!BASEVENTE[Lignes de la commande/Quantité commandée],[1]!BASEVENTE[Lignes de la commande/Article/Nom affiché],$C17,[1]!BASEVENTE[Année],AP$8,[1]!BASEVENTE[Semaine],AP$9))</f>
        <v>-1</v>
      </c>
      <c r="AQ17" s="1">
        <f>IF($C17="","",AP17+SUMIFS([1]!BASERECEPTION[Bon de commande/Lignes de la commande/Quantité],[1]!BASERECEPTION[Bon de commande/Lignes de la commande/Article],$C17,[1]!BASERECEPTION[ANNEE],AQ$8,[1]!BASERECEPTION[Semaine],AQ$9)-SUMIFS([1]!BASEVENTE[Lignes de la commande/Quantité commandée],[1]!BASEVENTE[Lignes de la commande/Article/Nom affiché],$C17,[1]!BASEVENTE[Année],AQ$8,[1]!BASEVENTE[Semaine],AQ$9))</f>
        <v>-1</v>
      </c>
      <c r="AR17" s="1">
        <f>IF($C17="","",AQ17+SUMIFS([1]!BASERECEPTION[Bon de commande/Lignes de la commande/Quantité],[1]!BASERECEPTION[Bon de commande/Lignes de la commande/Article],$C17,[1]!BASERECEPTION[ANNEE],AR$8,[1]!BASERECEPTION[Semaine],AR$9)-SUMIFS([1]!BASEVENTE[Lignes de la commande/Quantité commandée],[1]!BASEVENTE[Lignes de la commande/Article/Nom affiché],$C17,[1]!BASEVENTE[Année],AR$8,[1]!BASEVENTE[Semaine],AR$9))</f>
        <v>-1</v>
      </c>
      <c r="AS17" s="1">
        <f>IF($C17="","",AR17+SUMIFS([1]!BASERECEPTION[Bon de commande/Lignes de la commande/Quantité],[1]!BASERECEPTION[Bon de commande/Lignes de la commande/Article],$C17,[1]!BASERECEPTION[ANNEE],AS$8,[1]!BASERECEPTION[Semaine],AS$9)-SUMIFS([1]!BASEVENTE[Lignes de la commande/Quantité commandée],[1]!BASEVENTE[Lignes de la commande/Article/Nom affiché],$C17,[1]!BASEVENTE[Année],AS$8,[1]!BASEVENTE[Semaine],AS$9))</f>
        <v>-1</v>
      </c>
      <c r="AT17" s="1">
        <f>IF($C17="","",AS17+SUMIFS([1]!BASERECEPTION[Bon de commande/Lignes de la commande/Quantité],[1]!BASERECEPTION[Bon de commande/Lignes de la commande/Article],$C17,[1]!BASERECEPTION[ANNEE],AT$8,[1]!BASERECEPTION[Semaine],AT$9)-SUMIFS([1]!BASEVENTE[Lignes de la commande/Quantité commandée],[1]!BASEVENTE[Lignes de la commande/Article/Nom affiché],$C17,[1]!BASEVENTE[Année],AT$8,[1]!BASEVENTE[Semaine],AT$9))</f>
        <v>-1</v>
      </c>
      <c r="AU17" s="1">
        <f>IF($C17="","",AT17+SUMIFS([1]!BASERECEPTION[Bon de commande/Lignes de la commande/Quantité],[1]!BASERECEPTION[Bon de commande/Lignes de la commande/Article],$C17,[1]!BASERECEPTION[ANNEE],AU$8,[1]!BASERECEPTION[Semaine],AU$9)-SUMIFS([1]!BASEVENTE[Lignes de la commande/Quantité commandée],[1]!BASEVENTE[Lignes de la commande/Article/Nom affiché],$C17,[1]!BASEVENTE[Année],AU$8,[1]!BASEVENTE[Semaine],AU$9))</f>
        <v>-1</v>
      </c>
      <c r="AV17" s="1">
        <f>IF($C17="","",AU17+SUMIFS([1]!BASERECEPTION[Bon de commande/Lignes de la commande/Quantité],[1]!BASERECEPTION[Bon de commande/Lignes de la commande/Article],$C17,[1]!BASERECEPTION[ANNEE],AV$8,[1]!BASERECEPTION[Semaine],AV$9)-SUMIFS([1]!BASEVENTE[Lignes de la commande/Quantité commandée],[1]!BASEVENTE[Lignes de la commande/Article/Nom affiché],$C17,[1]!BASEVENTE[Année],AV$8,[1]!BASEVENTE[Semaine],AV$9))</f>
        <v>-1</v>
      </c>
      <c r="AW17" s="1">
        <f>IF($C17="","",AV17+SUMIFS([1]!BASERECEPTION[Bon de commande/Lignes de la commande/Quantité],[1]!BASERECEPTION[Bon de commande/Lignes de la commande/Article],$C17,[1]!BASERECEPTION[ANNEE],AW$8,[1]!BASERECEPTION[Semaine],AW$9)-SUMIFS([1]!BASEVENTE[Lignes de la commande/Quantité commandée],[1]!BASEVENTE[Lignes de la commande/Article/Nom affiché],$C17,[1]!BASEVENTE[Année],AW$8,[1]!BASEVENTE[Semaine],AW$9))</f>
        <v>-1</v>
      </c>
      <c r="AX17" s="1">
        <f>IF($C17="","",AW17+SUMIFS([1]!BASERECEPTION[Bon de commande/Lignes de la commande/Quantité],[1]!BASERECEPTION[Bon de commande/Lignes de la commande/Article],$C17,[1]!BASERECEPTION[ANNEE],AX$8,[1]!BASERECEPTION[Semaine],AX$9)-SUMIFS([1]!BASEVENTE[Lignes de la commande/Quantité commandée],[1]!BASEVENTE[Lignes de la commande/Article/Nom affiché],$C17,[1]!BASEVENTE[Année],AX$8,[1]!BASEVENTE[Semaine],AX$9))</f>
        <v>-1</v>
      </c>
      <c r="AY17" s="1">
        <f>IF($C17="","",AX17+SUMIFS([1]!BASERECEPTION[Bon de commande/Lignes de la commande/Quantité],[1]!BASERECEPTION[Bon de commande/Lignes de la commande/Article],$C17,[1]!BASERECEPTION[ANNEE],AY$8,[1]!BASERECEPTION[Semaine],AY$9)-SUMIFS([1]!BASEVENTE[Lignes de la commande/Quantité commandée],[1]!BASEVENTE[Lignes de la commande/Article/Nom affiché],$C17,[1]!BASEVENTE[Année],AY$8,[1]!BASEVENTE[Semaine],AY$9))</f>
        <v>-1</v>
      </c>
      <c r="AZ17" s="1">
        <f>IF($C17="","",AY17+SUMIFS([1]!BASERECEPTION[Bon de commande/Lignes de la commande/Quantité],[1]!BASERECEPTION[Bon de commande/Lignes de la commande/Article],$C17,[1]!BASERECEPTION[ANNEE],AZ$8,[1]!BASERECEPTION[Semaine],AZ$9)-SUMIFS([1]!BASEVENTE[Lignes de la commande/Quantité commandée],[1]!BASEVENTE[Lignes de la commande/Article/Nom affiché],$C17,[1]!BASEVENTE[Année],AZ$8,[1]!BASEVENTE[Semaine],AZ$9))</f>
        <v>-1</v>
      </c>
      <c r="BA17" s="1">
        <f>IF($C17="","",AZ17+SUMIFS([1]!BASERECEPTION[Bon de commande/Lignes de la commande/Quantité],[1]!BASERECEPTION[Bon de commande/Lignes de la commande/Article],$C17,[1]!BASERECEPTION[ANNEE],BA$8,[1]!BASERECEPTION[Semaine],BA$9)-SUMIFS([1]!BASEVENTE[Lignes de la commande/Quantité commandée],[1]!BASEVENTE[Lignes de la commande/Article/Nom affiché],$C17,[1]!BASEVENTE[Année],BA$8,[1]!BASEVENTE[Semaine],BA$9))</f>
        <v>-1</v>
      </c>
      <c r="BB17" s="1">
        <f>IF($C17="","",BA17+SUMIFS([1]!BASERECEPTION[Bon de commande/Lignes de la commande/Quantité],[1]!BASERECEPTION[Bon de commande/Lignes de la commande/Article],$C17,[1]!BASERECEPTION[ANNEE],BB$8,[1]!BASERECEPTION[Semaine],BB$9)-SUMIFS([1]!BASEVENTE[Lignes de la commande/Quantité commandée],[1]!BASEVENTE[Lignes de la commande/Article/Nom affiché],$C17,[1]!BASEVENTE[Année],BB$8,[1]!BASEVENTE[Semaine],BB$9))</f>
        <v>-1</v>
      </c>
      <c r="BC17" s="1">
        <f>IF($C17="","",BB17+SUMIFS([1]!BASERECEPTION[Bon de commande/Lignes de la commande/Quantité],[1]!BASERECEPTION[Bon de commande/Lignes de la commande/Article],$C17,[1]!BASERECEPTION[ANNEE],BC$8,[1]!BASERECEPTION[Semaine],BC$9)-SUMIFS([1]!BASEVENTE[Lignes de la commande/Quantité commandée],[1]!BASEVENTE[Lignes de la commande/Article/Nom affiché],$C17,[1]!BASEVENTE[Année],BC$8,[1]!BASEVENTE[Semaine],BC$9))</f>
        <v>-1</v>
      </c>
      <c r="BD17" s="1">
        <f>IF($C17="","",BC17+SUMIFS([1]!BASERECEPTION[Bon de commande/Lignes de la commande/Quantité],[1]!BASERECEPTION[Bon de commande/Lignes de la commande/Article],$C17,[1]!BASERECEPTION[ANNEE],BD$8,[1]!BASERECEPTION[Semaine],BD$9)-SUMIFS([1]!BASEVENTE[Lignes de la commande/Quantité commandée],[1]!BASEVENTE[Lignes de la commande/Article/Nom affiché],$C17,[1]!BASEVENTE[Année],BD$8,[1]!BASEVENTE[Semaine],BD$9))</f>
        <v>-1</v>
      </c>
      <c r="BE17" s="1">
        <f>IF($C17="","",BD17+SUMIFS([1]!BASERECEPTION[Bon de commande/Lignes de la commande/Quantité],[1]!BASERECEPTION[Bon de commande/Lignes de la commande/Article],$C17,[1]!BASERECEPTION[ANNEE],BE$8,[1]!BASERECEPTION[Semaine],BE$9)-SUMIFS([1]!BASEVENTE[Lignes de la commande/Quantité commandée],[1]!BASEVENTE[Lignes de la commande/Article/Nom affiché],$C17,[1]!BASEVENTE[Année],BE$8,[1]!BASEVENTE[Semaine],BE$9))</f>
        <v>-1</v>
      </c>
      <c r="BF17" s="1">
        <f>IF($C17="","",BE17+SUMIFS([1]!BASERECEPTION[Bon de commande/Lignes de la commande/Quantité],[1]!BASERECEPTION[Bon de commande/Lignes de la commande/Article],$C17,[1]!BASERECEPTION[ANNEE],BF$8,[1]!BASERECEPTION[Semaine],BF$9)-SUMIFS([1]!BASEVENTE[Lignes de la commande/Quantité commandée],[1]!BASEVENTE[Lignes de la commande/Article/Nom affiché],$C17,[1]!BASEVENTE[Année],BF$8,[1]!BASEVENTE[Semaine],BF$9))</f>
        <v>-1</v>
      </c>
      <c r="BG17" s="1">
        <f>IF($C17="","",BF17+SUMIFS([1]!BASERECEPTION[Bon de commande/Lignes de la commande/Quantité],[1]!BASERECEPTION[Bon de commande/Lignes de la commande/Article],$C17,[1]!BASERECEPTION[ANNEE],BG$8,[1]!BASERECEPTION[Semaine],BG$9)-SUMIFS([1]!BASEVENTE[Lignes de la commande/Quantité commandée],[1]!BASEVENTE[Lignes de la commande/Article/Nom affiché],$C17,[1]!BASEVENTE[Année],BG$8,[1]!BASEVENTE[Semaine],BG$9))</f>
        <v>-1</v>
      </c>
      <c r="BH17" s="1">
        <f>IF($C17="","",BG17+SUMIFS([1]!BASERECEPTION[Bon de commande/Lignes de la commande/Quantité],[1]!BASERECEPTION[Bon de commande/Lignes de la commande/Article],$C17,[1]!BASERECEPTION[ANNEE],BH$8,[1]!BASERECEPTION[Semaine],BH$9)-SUMIFS([1]!BASEVENTE[Lignes de la commande/Quantité commandée],[1]!BASEVENTE[Lignes de la commande/Article/Nom affiché],$C17,[1]!BASEVENTE[Année],BH$8,[1]!BASEVENTE[Semaine],BH$9))</f>
        <v>-1</v>
      </c>
    </row>
    <row r="18" spans="1:60" ht="15.75" x14ac:dyDescent="0.25">
      <c r="A18" s="1" t="str">
        <f>'[1]BDD Inventaire'!B9</f>
        <v>All</v>
      </c>
      <c r="B18" s="16" t="str">
        <f>IF(C18="",INDEX([1]!BASEINVENTAIRE[#Data],_xlfn.MINIFS([1]!BASEINVENTAIRE[INDEX],[1]!BASEINVENTAIRE[Article],'Suivi de stock'!$C19),2),"")</f>
        <v/>
      </c>
      <c r="C18" s="20" t="str">
        <f>'[1]BDD Inventaire'!C9</f>
        <v>TAG EM</v>
      </c>
      <c r="D18" s="18">
        <f>INDEX([1]!BASEINVENTAIRE[#Data],_xlfn.MAXIFS([1]!BASEINVENTAIRE[INDEX],[1]!BASEINVENTAIRE[Article],C18),4)</f>
        <v>0</v>
      </c>
      <c r="E18" s="1">
        <f>IF($C18="","",D18+SUMIFS([1]!BASERECEPTION[Bon de commande/Lignes de la commande/Quantité],[1]!BASERECEPTION[Bon de commande/Lignes de la commande/Article],$C18,[1]!BASERECEPTION[ANNEE],E$8,[1]!BASERECEPTION[Semaine],E$9)-SUMIFS([1]!BASEVENTE[Lignes de la commande/Quantité commandée],[1]!BASEVENTE[Lignes de la commande/Article/Nom affiché],$C18,[1]!BASEVENTE[Année],E$8,[1]!BASEVENTE[Semaine],E$9))</f>
        <v>0</v>
      </c>
      <c r="F18" s="1">
        <f>IF($C18="","",E18+SUMIFS([1]!BASERECEPTION[Bon de commande/Lignes de la commande/Quantité],[1]!BASERECEPTION[Bon de commande/Lignes de la commande/Article],$C18,[1]!BASERECEPTION[ANNEE],F$8,[1]!BASERECEPTION[Semaine],F$9)-SUMIFS([1]!BASEVENTE[Lignes de la commande/Quantité commandée],[1]!BASEVENTE[Lignes de la commande/Article/Nom affiché],$C18,[1]!BASEVENTE[Année],F$8,[1]!BASEVENTE[Semaine],F$9))</f>
        <v>0</v>
      </c>
      <c r="G18" s="1">
        <f>IF($C18="","",F18+SUMIFS([1]!BASERECEPTION[Bon de commande/Lignes de la commande/Quantité],[1]!BASERECEPTION[Bon de commande/Lignes de la commande/Article],$C18,[1]!BASERECEPTION[ANNEE],G$8,[1]!BASERECEPTION[Semaine],G$9)-SUMIFS([1]!BASEVENTE[Lignes de la commande/Quantité commandée],[1]!BASEVENTE[Lignes de la commande/Article/Nom affiché],$C18,[1]!BASEVENTE[Année],G$8,[1]!BASEVENTE[Semaine],G$9))</f>
        <v>0</v>
      </c>
      <c r="H18" s="1">
        <f>IF($C18="","",G18+SUMIFS([1]!BASERECEPTION[Bon de commande/Lignes de la commande/Quantité],[1]!BASERECEPTION[Bon de commande/Lignes de la commande/Article],$C18,[1]!BASERECEPTION[ANNEE],H$8,[1]!BASERECEPTION[Semaine],H$9)-SUMIFS([1]!BASEVENTE[Lignes de la commande/Quantité commandée],[1]!BASEVENTE[Lignes de la commande/Article/Nom affiché],$C18,[1]!BASEVENTE[Année],H$8,[1]!BASEVENTE[Semaine],H$9))</f>
        <v>0</v>
      </c>
      <c r="I18" s="1">
        <f>IF($C18="","",H18+SUMIFS([1]!BASERECEPTION[Bon de commande/Lignes de la commande/Quantité],[1]!BASERECEPTION[Bon de commande/Lignes de la commande/Article],$C18,[1]!BASERECEPTION[ANNEE],I$8,[1]!BASERECEPTION[Semaine],I$9)-SUMIFS([1]!BASEVENTE[Lignes de la commande/Quantité commandée],[1]!BASEVENTE[Lignes de la commande/Article/Nom affiché],$C18,[1]!BASEVENTE[Année],I$8,[1]!BASEVENTE[Semaine],I$9))</f>
        <v>0</v>
      </c>
      <c r="J18" s="1">
        <f>IF($C18="","",I18+SUMIFS([1]!BASERECEPTION[Bon de commande/Lignes de la commande/Quantité],[1]!BASERECEPTION[Bon de commande/Lignes de la commande/Article],$C18,[1]!BASERECEPTION[ANNEE],J$8,[1]!BASERECEPTION[Semaine],J$9)-SUMIFS([1]!BASEVENTE[Lignes de la commande/Quantité commandée],[1]!BASEVENTE[Lignes de la commande/Article/Nom affiché],$C18,[1]!BASEVENTE[Année],J$8,[1]!BASEVENTE[Semaine],J$9))</f>
        <v>0</v>
      </c>
      <c r="K18" s="1">
        <f>IF($C18="","",J18+SUMIFS([1]!BASERECEPTION[Bon de commande/Lignes de la commande/Quantité],[1]!BASERECEPTION[Bon de commande/Lignes de la commande/Article],$C18,[1]!BASERECEPTION[ANNEE],K$8,[1]!BASERECEPTION[Semaine],K$9)-SUMIFS([1]!BASEVENTE[Lignes de la commande/Quantité commandée],[1]!BASEVENTE[Lignes de la commande/Article/Nom affiché],$C18,[1]!BASEVENTE[Année],K$8,[1]!BASEVENTE[Semaine],K$9))</f>
        <v>0</v>
      </c>
      <c r="L18" s="1">
        <f>IF($C18="","",K18+SUMIFS([1]!BASERECEPTION[Bon de commande/Lignes de la commande/Quantité],[1]!BASERECEPTION[Bon de commande/Lignes de la commande/Article],$C18,[1]!BASERECEPTION[ANNEE],L$8,[1]!BASERECEPTION[Semaine],L$9)-SUMIFS([1]!BASEVENTE[Lignes de la commande/Quantité commandée],[1]!BASEVENTE[Lignes de la commande/Article/Nom affiché],$C18,[1]!BASEVENTE[Année],L$8,[1]!BASEVENTE[Semaine],L$9))</f>
        <v>0</v>
      </c>
      <c r="M18" s="1">
        <f>IF($C18="","",L18+SUMIFS([1]!BASERECEPTION[Bon de commande/Lignes de la commande/Quantité],[1]!BASERECEPTION[Bon de commande/Lignes de la commande/Article],$C18,[1]!BASERECEPTION[ANNEE],M$8,[1]!BASERECEPTION[Semaine],M$9)-SUMIFS([1]!BASEVENTE[Lignes de la commande/Quantité commandée],[1]!BASEVENTE[Lignes de la commande/Article/Nom affiché],$C18,[1]!BASEVENTE[Année],M$8,[1]!BASEVENTE[Semaine],M$9))</f>
        <v>0</v>
      </c>
      <c r="N18" s="1">
        <f>IF($C18="","",M18+SUMIFS([1]!BASERECEPTION[Bon de commande/Lignes de la commande/Quantité],[1]!BASERECEPTION[Bon de commande/Lignes de la commande/Article],$C18,[1]!BASERECEPTION[ANNEE],N$8,[1]!BASERECEPTION[Semaine],N$9)-SUMIFS([1]!BASEVENTE[Lignes de la commande/Quantité commandée],[1]!BASEVENTE[Lignes de la commande/Article/Nom affiché],$C18,[1]!BASEVENTE[Année],N$8,[1]!BASEVENTE[Semaine],N$9))</f>
        <v>0</v>
      </c>
      <c r="O18" s="1">
        <f>IF($C18="","",N18+SUMIFS([1]!BASERECEPTION[Bon de commande/Lignes de la commande/Quantité],[1]!BASERECEPTION[Bon de commande/Lignes de la commande/Article],$C18,[1]!BASERECEPTION[ANNEE],O$8,[1]!BASERECEPTION[Semaine],O$9)-SUMIFS([1]!BASEVENTE[Lignes de la commande/Quantité commandée],[1]!BASEVENTE[Lignes de la commande/Article/Nom affiché],$C18,[1]!BASEVENTE[Année],O$8,[1]!BASEVENTE[Semaine],O$9))</f>
        <v>0</v>
      </c>
      <c r="P18" s="1">
        <f>IF($C18="","",O18+SUMIFS([1]!BASERECEPTION[Bon de commande/Lignes de la commande/Quantité],[1]!BASERECEPTION[Bon de commande/Lignes de la commande/Article],$C18,[1]!BASERECEPTION[ANNEE],P$8,[1]!BASERECEPTION[Semaine],P$9)-SUMIFS([1]!BASEVENTE[Lignes de la commande/Quantité commandée],[1]!BASEVENTE[Lignes de la commande/Article/Nom affiché],$C18,[1]!BASEVENTE[Année],P$8,[1]!BASEVENTE[Semaine],P$9))</f>
        <v>0</v>
      </c>
      <c r="Q18" s="1">
        <f>IF($C18="","",P18+SUMIFS([1]!BASERECEPTION[Bon de commande/Lignes de la commande/Quantité],[1]!BASERECEPTION[Bon de commande/Lignes de la commande/Article],$C18,[1]!BASERECEPTION[ANNEE],Q$8,[1]!BASERECEPTION[Semaine],Q$9)-SUMIFS([1]!BASEVENTE[Lignes de la commande/Quantité commandée],[1]!BASEVENTE[Lignes de la commande/Article/Nom affiché],$C18,[1]!BASEVENTE[Année],Q$8,[1]!BASEVENTE[Semaine],Q$9))</f>
        <v>0</v>
      </c>
      <c r="R18" s="1">
        <f>IF($C18="","",Q18+SUMIFS([1]!BASERECEPTION[Bon de commande/Lignes de la commande/Quantité],[1]!BASERECEPTION[Bon de commande/Lignes de la commande/Article],$C18,[1]!BASERECEPTION[ANNEE],R$8,[1]!BASERECEPTION[Semaine],R$9)-SUMIFS([1]!BASEVENTE[Lignes de la commande/Quantité commandée],[1]!BASEVENTE[Lignes de la commande/Article/Nom affiché],$C18,[1]!BASEVENTE[Année],R$8,[1]!BASEVENTE[Semaine],R$9))</f>
        <v>0</v>
      </c>
      <c r="S18" s="1">
        <f>IF($C18="","",R18+SUMIFS([1]!BASERECEPTION[Bon de commande/Lignes de la commande/Quantité],[1]!BASERECEPTION[Bon de commande/Lignes de la commande/Article],$C18,[1]!BASERECEPTION[ANNEE],S$8,[1]!BASERECEPTION[Semaine],S$9)-SUMIFS([1]!BASEVENTE[Lignes de la commande/Quantité commandée],[1]!BASEVENTE[Lignes de la commande/Article/Nom affiché],$C18,[1]!BASEVENTE[Année],S$8,[1]!BASEVENTE[Semaine],S$9))</f>
        <v>0</v>
      </c>
      <c r="T18" s="1">
        <f>IF($C18="","",S18+SUMIFS([1]!BASERECEPTION[Bon de commande/Lignes de la commande/Quantité],[1]!BASERECEPTION[Bon de commande/Lignes de la commande/Article],$C18,[1]!BASERECEPTION[ANNEE],T$8,[1]!BASERECEPTION[Semaine],T$9)-SUMIFS([1]!BASEVENTE[Lignes de la commande/Quantité commandée],[1]!BASEVENTE[Lignes de la commande/Article/Nom affiché],$C18,[1]!BASEVENTE[Année],T$8,[1]!BASEVENTE[Semaine],T$9))</f>
        <v>0</v>
      </c>
      <c r="U18" s="1">
        <f>IF($C18="","",T18+SUMIFS([1]!BASERECEPTION[Bon de commande/Lignes de la commande/Quantité],[1]!BASERECEPTION[Bon de commande/Lignes de la commande/Article],$C18,[1]!BASERECEPTION[ANNEE],U$8,[1]!BASERECEPTION[Semaine],U$9)-SUMIFS([1]!BASEVENTE[Lignes de la commande/Quantité commandée],[1]!BASEVENTE[Lignes de la commande/Article/Nom affiché],$C18,[1]!BASEVENTE[Année],U$8,[1]!BASEVENTE[Semaine],U$9))</f>
        <v>0</v>
      </c>
      <c r="V18" s="1">
        <f>IF($C18="","",U18+SUMIFS([1]!BASERECEPTION[Bon de commande/Lignes de la commande/Quantité],[1]!BASERECEPTION[Bon de commande/Lignes de la commande/Article],$C18,[1]!BASERECEPTION[ANNEE],V$8,[1]!BASERECEPTION[Semaine],V$9)-SUMIFS([1]!BASEVENTE[Lignes de la commande/Quantité commandée],[1]!BASEVENTE[Lignes de la commande/Article/Nom affiché],$C18,[1]!BASEVENTE[Année],V$8,[1]!BASEVENTE[Semaine],V$9))</f>
        <v>0</v>
      </c>
      <c r="W18" s="1">
        <f>IF($C18="","",V18+SUMIFS([1]!BASERECEPTION[Bon de commande/Lignes de la commande/Quantité],[1]!BASERECEPTION[Bon de commande/Lignes de la commande/Article],$C18,[1]!BASERECEPTION[ANNEE],W$8,[1]!BASERECEPTION[Semaine],W$9)-SUMIFS([1]!BASEVENTE[Lignes de la commande/Quantité commandée],[1]!BASEVENTE[Lignes de la commande/Article/Nom affiché],$C18,[1]!BASEVENTE[Année],W$8,[1]!BASEVENTE[Semaine],W$9))</f>
        <v>0</v>
      </c>
      <c r="X18" s="1">
        <f>IF($C18="","",W18+SUMIFS([1]!BASERECEPTION[Bon de commande/Lignes de la commande/Quantité],[1]!BASERECEPTION[Bon de commande/Lignes de la commande/Article],$C18,[1]!BASERECEPTION[ANNEE],X$8,[1]!BASERECEPTION[Semaine],X$9)-SUMIFS([1]!BASEVENTE[Lignes de la commande/Quantité commandée],[1]!BASEVENTE[Lignes de la commande/Article/Nom affiché],$C18,[1]!BASEVENTE[Année],X$8,[1]!BASEVENTE[Semaine],X$9))</f>
        <v>0</v>
      </c>
      <c r="Y18" s="1">
        <f>IF($C18="","",X18+SUMIFS([1]!BASERECEPTION[Bon de commande/Lignes de la commande/Quantité],[1]!BASERECEPTION[Bon de commande/Lignes de la commande/Article],$C18,[1]!BASERECEPTION[ANNEE],Y$8,[1]!BASERECEPTION[Semaine],Y$9)-SUMIFS([1]!BASEVENTE[Lignes de la commande/Quantité commandée],[1]!BASEVENTE[Lignes de la commande/Article/Nom affiché],$C18,[1]!BASEVENTE[Année],Y$8,[1]!BASEVENTE[Semaine],Y$9))</f>
        <v>0</v>
      </c>
      <c r="Z18" s="1">
        <f>IF($C18="","",Y18+SUMIFS([1]!BASERECEPTION[Bon de commande/Lignes de la commande/Quantité],[1]!BASERECEPTION[Bon de commande/Lignes de la commande/Article],$C18,[1]!BASERECEPTION[ANNEE],Z$8,[1]!BASERECEPTION[Semaine],Z$9)-SUMIFS([1]!BASEVENTE[Lignes de la commande/Quantité commandée],[1]!BASEVENTE[Lignes de la commande/Article/Nom affiché],$C18,[1]!BASEVENTE[Année],Z$8,[1]!BASEVENTE[Semaine],Z$9))</f>
        <v>0</v>
      </c>
      <c r="AA18" s="1">
        <f>IF($C18="","",Z18+SUMIFS([1]!BASERECEPTION[Bon de commande/Lignes de la commande/Quantité],[1]!BASERECEPTION[Bon de commande/Lignes de la commande/Article],$C18,[1]!BASERECEPTION[ANNEE],AA$8,[1]!BASERECEPTION[Semaine],AA$9)-SUMIFS([1]!BASEVENTE[Lignes de la commande/Quantité commandée],[1]!BASEVENTE[Lignes de la commande/Article/Nom affiché],$C18,[1]!BASEVENTE[Année],AA$8,[1]!BASEVENTE[Semaine],AA$9))</f>
        <v>0</v>
      </c>
      <c r="AB18" s="1">
        <f>IF($C18="","",AA18+SUMIFS([1]!BASERECEPTION[Bon de commande/Lignes de la commande/Quantité],[1]!BASERECEPTION[Bon de commande/Lignes de la commande/Article],$C18,[1]!BASERECEPTION[ANNEE],AB$8,[1]!BASERECEPTION[Semaine],AB$9)-SUMIFS([1]!BASEVENTE[Lignes de la commande/Quantité commandée],[1]!BASEVENTE[Lignes de la commande/Article/Nom affiché],$C18,[1]!BASEVENTE[Année],AB$8,[1]!BASEVENTE[Semaine],AB$9))</f>
        <v>0</v>
      </c>
      <c r="AC18" s="1">
        <f>IF($C18="","",AB18+SUMIFS([1]!BASERECEPTION[Bon de commande/Lignes de la commande/Quantité],[1]!BASERECEPTION[Bon de commande/Lignes de la commande/Article],$C18,[1]!BASERECEPTION[ANNEE],AC$8,[1]!BASERECEPTION[Semaine],AC$9)-SUMIFS([1]!BASEVENTE[Lignes de la commande/Quantité commandée],[1]!BASEVENTE[Lignes de la commande/Article/Nom affiché],$C18,[1]!BASEVENTE[Année],AC$8,[1]!BASEVENTE[Semaine],AC$9))</f>
        <v>0</v>
      </c>
      <c r="AD18" s="1">
        <f>IF($C18="","",AC18+SUMIFS([1]!BASERECEPTION[Bon de commande/Lignes de la commande/Quantité],[1]!BASERECEPTION[Bon de commande/Lignes de la commande/Article],$C18,[1]!BASERECEPTION[ANNEE],AD$8,[1]!BASERECEPTION[Semaine],AD$9)-SUMIFS([1]!BASEVENTE[Lignes de la commande/Quantité commandée],[1]!BASEVENTE[Lignes de la commande/Article/Nom affiché],$C18,[1]!BASEVENTE[Année],AD$8,[1]!BASEVENTE[Semaine],AD$9))</f>
        <v>0</v>
      </c>
      <c r="AE18" s="1">
        <f>IF($C18="","",AD18+SUMIFS([1]!BASERECEPTION[Bon de commande/Lignes de la commande/Quantité],[1]!BASERECEPTION[Bon de commande/Lignes de la commande/Article],$C18,[1]!BASERECEPTION[ANNEE],AE$8,[1]!BASERECEPTION[Semaine],AE$9)-SUMIFS([1]!BASEVENTE[Lignes de la commande/Quantité commandée],[1]!BASEVENTE[Lignes de la commande/Article/Nom affiché],$C18,[1]!BASEVENTE[Année],AE$8,[1]!BASEVENTE[Semaine],AE$9))</f>
        <v>0</v>
      </c>
      <c r="AF18" s="1">
        <f>IF($C18="","",AE18+SUMIFS([1]!BASERECEPTION[Bon de commande/Lignes de la commande/Quantité],[1]!BASERECEPTION[Bon de commande/Lignes de la commande/Article],$C18,[1]!BASERECEPTION[ANNEE],AF$8,[1]!BASERECEPTION[Semaine],AF$9)-SUMIFS([1]!BASEVENTE[Lignes de la commande/Quantité commandée],[1]!BASEVENTE[Lignes de la commande/Article/Nom affiché],$C18,[1]!BASEVENTE[Année],AF$8,[1]!BASEVENTE[Semaine],AF$9))</f>
        <v>0</v>
      </c>
      <c r="AG18" s="1">
        <f>IF($C18="","",AF18+SUMIFS([1]!BASERECEPTION[Bon de commande/Lignes de la commande/Quantité],[1]!BASERECEPTION[Bon de commande/Lignes de la commande/Article],$C18,[1]!BASERECEPTION[ANNEE],AG$8,[1]!BASERECEPTION[Semaine],AG$9)-SUMIFS([1]!BASEVENTE[Lignes de la commande/Quantité commandée],[1]!BASEVENTE[Lignes de la commande/Article/Nom affiché],$C18,[1]!BASEVENTE[Année],AG$8,[1]!BASEVENTE[Semaine],AG$9))</f>
        <v>0</v>
      </c>
      <c r="AH18" s="1">
        <f>IF($C18="","",AG18+SUMIFS([1]!BASERECEPTION[Bon de commande/Lignes de la commande/Quantité],[1]!BASERECEPTION[Bon de commande/Lignes de la commande/Article],$C18,[1]!BASERECEPTION[ANNEE],AH$8,[1]!BASERECEPTION[Semaine],AH$9)-SUMIFS([1]!BASEVENTE[Lignes de la commande/Quantité commandée],[1]!BASEVENTE[Lignes de la commande/Article/Nom affiché],$C18,[1]!BASEVENTE[Année],AH$8,[1]!BASEVENTE[Semaine],AH$9))</f>
        <v>0</v>
      </c>
      <c r="AI18" s="1">
        <f>IF($C18="","",AH18+SUMIFS([1]!BASERECEPTION[Bon de commande/Lignes de la commande/Quantité],[1]!BASERECEPTION[Bon de commande/Lignes de la commande/Article],$C18,[1]!BASERECEPTION[ANNEE],AI$8,[1]!BASERECEPTION[Semaine],AI$9)-SUMIFS([1]!BASEVENTE[Lignes de la commande/Quantité commandée],[1]!BASEVENTE[Lignes de la commande/Article/Nom affiché],$C18,[1]!BASEVENTE[Année],AI$8,[1]!BASEVENTE[Semaine],AI$9))</f>
        <v>0</v>
      </c>
      <c r="AJ18" s="1">
        <f>IF($C18="","",AI18+SUMIFS([1]!BASERECEPTION[Bon de commande/Lignes de la commande/Quantité],[1]!BASERECEPTION[Bon de commande/Lignes de la commande/Article],$C18,[1]!BASERECEPTION[ANNEE],AJ$8,[1]!BASERECEPTION[Semaine],AJ$9)-SUMIFS([1]!BASEVENTE[Lignes de la commande/Quantité commandée],[1]!BASEVENTE[Lignes de la commande/Article/Nom affiché],$C18,[1]!BASEVENTE[Année],AJ$8,[1]!BASEVENTE[Semaine],AJ$9))</f>
        <v>0</v>
      </c>
      <c r="AK18" s="1">
        <f>IF($C18="","",AJ18+SUMIFS([1]!BASERECEPTION[Bon de commande/Lignes de la commande/Quantité],[1]!BASERECEPTION[Bon de commande/Lignes de la commande/Article],$C18,[1]!BASERECEPTION[ANNEE],AK$8,[1]!BASERECEPTION[Semaine],AK$9)-SUMIFS([1]!BASEVENTE[Lignes de la commande/Quantité commandée],[1]!BASEVENTE[Lignes de la commande/Article/Nom affiché],$C18,[1]!BASEVENTE[Année],AK$8,[1]!BASEVENTE[Semaine],AK$9))</f>
        <v>0</v>
      </c>
      <c r="AL18" s="1">
        <f>IF($C18="","",AK18+SUMIFS([1]!BASERECEPTION[Bon de commande/Lignes de la commande/Quantité],[1]!BASERECEPTION[Bon de commande/Lignes de la commande/Article],$C18,[1]!BASERECEPTION[ANNEE],AL$8,[1]!BASERECEPTION[Semaine],AL$9)-SUMIFS([1]!BASEVENTE[Lignes de la commande/Quantité commandée],[1]!BASEVENTE[Lignes de la commande/Article/Nom affiché],$C18,[1]!BASEVENTE[Année],AL$8,[1]!BASEVENTE[Semaine],AL$9))</f>
        <v>0</v>
      </c>
      <c r="AM18" s="1">
        <f>IF($C18="","",AL18+SUMIFS([1]!BASERECEPTION[Bon de commande/Lignes de la commande/Quantité],[1]!BASERECEPTION[Bon de commande/Lignes de la commande/Article],$C18,[1]!BASERECEPTION[ANNEE],AM$8,[1]!BASERECEPTION[Semaine],AM$9)-SUMIFS([1]!BASEVENTE[Lignes de la commande/Quantité commandée],[1]!BASEVENTE[Lignes de la commande/Article/Nom affiché],$C18,[1]!BASEVENTE[Année],AM$8,[1]!BASEVENTE[Semaine],AM$9))</f>
        <v>0</v>
      </c>
      <c r="AN18" s="1">
        <f>IF($C18="","",AM18+SUMIFS([1]!BASERECEPTION[Bon de commande/Lignes de la commande/Quantité],[1]!BASERECEPTION[Bon de commande/Lignes de la commande/Article],$C18,[1]!BASERECEPTION[ANNEE],AN$8,[1]!BASERECEPTION[Semaine],AN$9)-SUMIFS([1]!BASEVENTE[Lignes de la commande/Quantité commandée],[1]!BASEVENTE[Lignes de la commande/Article/Nom affiché],$C18,[1]!BASEVENTE[Année],AN$8,[1]!BASEVENTE[Semaine],AN$9))</f>
        <v>0</v>
      </c>
      <c r="AO18" s="1">
        <f>IF($C18="","",AN18+SUMIFS([1]!BASERECEPTION[Bon de commande/Lignes de la commande/Quantité],[1]!BASERECEPTION[Bon de commande/Lignes de la commande/Article],$C18,[1]!BASERECEPTION[ANNEE],AO$8,[1]!BASERECEPTION[Semaine],AO$9)-SUMIFS([1]!BASEVENTE[Lignes de la commande/Quantité commandée],[1]!BASEVENTE[Lignes de la commande/Article/Nom affiché],$C18,[1]!BASEVENTE[Année],AO$8,[1]!BASEVENTE[Semaine],AO$9))</f>
        <v>0</v>
      </c>
      <c r="AP18" s="1">
        <f>IF($C18="","",AO18+SUMIFS([1]!BASERECEPTION[Bon de commande/Lignes de la commande/Quantité],[1]!BASERECEPTION[Bon de commande/Lignes de la commande/Article],$C18,[1]!BASERECEPTION[ANNEE],AP$8,[1]!BASERECEPTION[Semaine],AP$9)-SUMIFS([1]!BASEVENTE[Lignes de la commande/Quantité commandée],[1]!BASEVENTE[Lignes de la commande/Article/Nom affiché],$C18,[1]!BASEVENTE[Année],AP$8,[1]!BASEVENTE[Semaine],AP$9))</f>
        <v>0</v>
      </c>
      <c r="AQ18" s="1">
        <f>IF($C18="","",AP18+SUMIFS([1]!BASERECEPTION[Bon de commande/Lignes de la commande/Quantité],[1]!BASERECEPTION[Bon de commande/Lignes de la commande/Article],$C18,[1]!BASERECEPTION[ANNEE],AQ$8,[1]!BASERECEPTION[Semaine],AQ$9)-SUMIFS([1]!BASEVENTE[Lignes de la commande/Quantité commandée],[1]!BASEVENTE[Lignes de la commande/Article/Nom affiché],$C18,[1]!BASEVENTE[Année],AQ$8,[1]!BASEVENTE[Semaine],AQ$9))</f>
        <v>0</v>
      </c>
      <c r="AR18" s="1">
        <f>IF($C18="","",AQ18+SUMIFS([1]!BASERECEPTION[Bon de commande/Lignes de la commande/Quantité],[1]!BASERECEPTION[Bon de commande/Lignes de la commande/Article],$C18,[1]!BASERECEPTION[ANNEE],AR$8,[1]!BASERECEPTION[Semaine],AR$9)-SUMIFS([1]!BASEVENTE[Lignes de la commande/Quantité commandée],[1]!BASEVENTE[Lignes de la commande/Article/Nom affiché],$C18,[1]!BASEVENTE[Année],AR$8,[1]!BASEVENTE[Semaine],AR$9))</f>
        <v>0</v>
      </c>
      <c r="AS18" s="1">
        <f>IF($C18="","",AR18+SUMIFS([1]!BASERECEPTION[Bon de commande/Lignes de la commande/Quantité],[1]!BASERECEPTION[Bon de commande/Lignes de la commande/Article],$C18,[1]!BASERECEPTION[ANNEE],AS$8,[1]!BASERECEPTION[Semaine],AS$9)-SUMIFS([1]!BASEVENTE[Lignes de la commande/Quantité commandée],[1]!BASEVENTE[Lignes de la commande/Article/Nom affiché],$C18,[1]!BASEVENTE[Année],AS$8,[1]!BASEVENTE[Semaine],AS$9))</f>
        <v>0</v>
      </c>
      <c r="AT18" s="1">
        <f>IF($C18="","",AS18+SUMIFS([1]!BASERECEPTION[Bon de commande/Lignes de la commande/Quantité],[1]!BASERECEPTION[Bon de commande/Lignes de la commande/Article],$C18,[1]!BASERECEPTION[ANNEE],AT$8,[1]!BASERECEPTION[Semaine],AT$9)-SUMIFS([1]!BASEVENTE[Lignes de la commande/Quantité commandée],[1]!BASEVENTE[Lignes de la commande/Article/Nom affiché],$C18,[1]!BASEVENTE[Année],AT$8,[1]!BASEVENTE[Semaine],AT$9))</f>
        <v>0</v>
      </c>
      <c r="AU18" s="1">
        <f>IF($C18="","",AT18+SUMIFS([1]!BASERECEPTION[Bon de commande/Lignes de la commande/Quantité],[1]!BASERECEPTION[Bon de commande/Lignes de la commande/Article],$C18,[1]!BASERECEPTION[ANNEE],AU$8,[1]!BASERECEPTION[Semaine],AU$9)-SUMIFS([1]!BASEVENTE[Lignes de la commande/Quantité commandée],[1]!BASEVENTE[Lignes de la commande/Article/Nom affiché],$C18,[1]!BASEVENTE[Année],AU$8,[1]!BASEVENTE[Semaine],AU$9))</f>
        <v>0</v>
      </c>
      <c r="AV18" s="1">
        <f>IF($C18="","",AU18+SUMIFS([1]!BASERECEPTION[Bon de commande/Lignes de la commande/Quantité],[1]!BASERECEPTION[Bon de commande/Lignes de la commande/Article],$C18,[1]!BASERECEPTION[ANNEE],AV$8,[1]!BASERECEPTION[Semaine],AV$9)-SUMIFS([1]!BASEVENTE[Lignes de la commande/Quantité commandée],[1]!BASEVENTE[Lignes de la commande/Article/Nom affiché],$C18,[1]!BASEVENTE[Année],AV$8,[1]!BASEVENTE[Semaine],AV$9))</f>
        <v>0</v>
      </c>
      <c r="AW18" s="1">
        <f>IF($C18="","",AV18+SUMIFS([1]!BASERECEPTION[Bon de commande/Lignes de la commande/Quantité],[1]!BASERECEPTION[Bon de commande/Lignes de la commande/Article],$C18,[1]!BASERECEPTION[ANNEE],AW$8,[1]!BASERECEPTION[Semaine],AW$9)-SUMIFS([1]!BASEVENTE[Lignes de la commande/Quantité commandée],[1]!BASEVENTE[Lignes de la commande/Article/Nom affiché],$C18,[1]!BASEVENTE[Année],AW$8,[1]!BASEVENTE[Semaine],AW$9))</f>
        <v>0</v>
      </c>
      <c r="AX18" s="1">
        <f>IF($C18="","",AW18+SUMIFS([1]!BASERECEPTION[Bon de commande/Lignes de la commande/Quantité],[1]!BASERECEPTION[Bon de commande/Lignes de la commande/Article],$C18,[1]!BASERECEPTION[ANNEE],AX$8,[1]!BASERECEPTION[Semaine],AX$9)-SUMIFS([1]!BASEVENTE[Lignes de la commande/Quantité commandée],[1]!BASEVENTE[Lignes de la commande/Article/Nom affiché],$C18,[1]!BASEVENTE[Année],AX$8,[1]!BASEVENTE[Semaine],AX$9))</f>
        <v>0</v>
      </c>
      <c r="AY18" s="1">
        <f>IF($C18="","",AX18+SUMIFS([1]!BASERECEPTION[Bon de commande/Lignes de la commande/Quantité],[1]!BASERECEPTION[Bon de commande/Lignes de la commande/Article],$C18,[1]!BASERECEPTION[ANNEE],AY$8,[1]!BASERECEPTION[Semaine],AY$9)-SUMIFS([1]!BASEVENTE[Lignes de la commande/Quantité commandée],[1]!BASEVENTE[Lignes de la commande/Article/Nom affiché],$C18,[1]!BASEVENTE[Année],AY$8,[1]!BASEVENTE[Semaine],AY$9))</f>
        <v>0</v>
      </c>
      <c r="AZ18" s="1">
        <f>IF($C18="","",AY18+SUMIFS([1]!BASERECEPTION[Bon de commande/Lignes de la commande/Quantité],[1]!BASERECEPTION[Bon de commande/Lignes de la commande/Article],$C18,[1]!BASERECEPTION[ANNEE],AZ$8,[1]!BASERECEPTION[Semaine],AZ$9)-SUMIFS([1]!BASEVENTE[Lignes de la commande/Quantité commandée],[1]!BASEVENTE[Lignes de la commande/Article/Nom affiché],$C18,[1]!BASEVENTE[Année],AZ$8,[1]!BASEVENTE[Semaine],AZ$9))</f>
        <v>0</v>
      </c>
      <c r="BA18" s="1">
        <f>IF($C18="","",AZ18+SUMIFS([1]!BASERECEPTION[Bon de commande/Lignes de la commande/Quantité],[1]!BASERECEPTION[Bon de commande/Lignes de la commande/Article],$C18,[1]!BASERECEPTION[ANNEE],BA$8,[1]!BASERECEPTION[Semaine],BA$9)-SUMIFS([1]!BASEVENTE[Lignes de la commande/Quantité commandée],[1]!BASEVENTE[Lignes de la commande/Article/Nom affiché],$C18,[1]!BASEVENTE[Année],BA$8,[1]!BASEVENTE[Semaine],BA$9))</f>
        <v>0</v>
      </c>
      <c r="BB18" s="1">
        <f>IF($C18="","",BA18+SUMIFS([1]!BASERECEPTION[Bon de commande/Lignes de la commande/Quantité],[1]!BASERECEPTION[Bon de commande/Lignes de la commande/Article],$C18,[1]!BASERECEPTION[ANNEE],BB$8,[1]!BASERECEPTION[Semaine],BB$9)-SUMIFS([1]!BASEVENTE[Lignes de la commande/Quantité commandée],[1]!BASEVENTE[Lignes de la commande/Article/Nom affiché],$C18,[1]!BASEVENTE[Année],BB$8,[1]!BASEVENTE[Semaine],BB$9))</f>
        <v>0</v>
      </c>
      <c r="BC18" s="1">
        <f>IF($C18="","",BB18+SUMIFS([1]!BASERECEPTION[Bon de commande/Lignes de la commande/Quantité],[1]!BASERECEPTION[Bon de commande/Lignes de la commande/Article],$C18,[1]!BASERECEPTION[ANNEE],BC$8,[1]!BASERECEPTION[Semaine],BC$9)-SUMIFS([1]!BASEVENTE[Lignes de la commande/Quantité commandée],[1]!BASEVENTE[Lignes de la commande/Article/Nom affiché],$C18,[1]!BASEVENTE[Année],BC$8,[1]!BASEVENTE[Semaine],BC$9))</f>
        <v>0</v>
      </c>
      <c r="BD18" s="1">
        <f>IF($C18="","",BC18+SUMIFS([1]!BASERECEPTION[Bon de commande/Lignes de la commande/Quantité],[1]!BASERECEPTION[Bon de commande/Lignes de la commande/Article],$C18,[1]!BASERECEPTION[ANNEE],BD$8,[1]!BASERECEPTION[Semaine],BD$9)-SUMIFS([1]!BASEVENTE[Lignes de la commande/Quantité commandée],[1]!BASEVENTE[Lignes de la commande/Article/Nom affiché],$C18,[1]!BASEVENTE[Année],BD$8,[1]!BASEVENTE[Semaine],BD$9))</f>
        <v>0</v>
      </c>
      <c r="BE18" s="1">
        <f>IF($C18="","",BD18+SUMIFS([1]!BASERECEPTION[Bon de commande/Lignes de la commande/Quantité],[1]!BASERECEPTION[Bon de commande/Lignes de la commande/Article],$C18,[1]!BASERECEPTION[ANNEE],BE$8,[1]!BASERECEPTION[Semaine],BE$9)-SUMIFS([1]!BASEVENTE[Lignes de la commande/Quantité commandée],[1]!BASEVENTE[Lignes de la commande/Article/Nom affiché],$C18,[1]!BASEVENTE[Année],BE$8,[1]!BASEVENTE[Semaine],BE$9))</f>
        <v>0</v>
      </c>
      <c r="BF18" s="1">
        <f>IF($C18="","",BE18+SUMIFS([1]!BASERECEPTION[Bon de commande/Lignes de la commande/Quantité],[1]!BASERECEPTION[Bon de commande/Lignes de la commande/Article],$C18,[1]!BASERECEPTION[ANNEE],BF$8,[1]!BASERECEPTION[Semaine],BF$9)-SUMIFS([1]!BASEVENTE[Lignes de la commande/Quantité commandée],[1]!BASEVENTE[Lignes de la commande/Article/Nom affiché],$C18,[1]!BASEVENTE[Année],BF$8,[1]!BASEVENTE[Semaine],BF$9))</f>
        <v>0</v>
      </c>
      <c r="BG18" s="1">
        <f>IF($C18="","",BF18+SUMIFS([1]!BASERECEPTION[Bon de commande/Lignes de la commande/Quantité],[1]!BASERECEPTION[Bon de commande/Lignes de la commande/Article],$C18,[1]!BASERECEPTION[ANNEE],BG$8,[1]!BASERECEPTION[Semaine],BG$9)-SUMIFS([1]!BASEVENTE[Lignes de la commande/Quantité commandée],[1]!BASEVENTE[Lignes de la commande/Article/Nom affiché],$C18,[1]!BASEVENTE[Année],BG$8,[1]!BASEVENTE[Semaine],BG$9))</f>
        <v>0</v>
      </c>
      <c r="BH18" s="1">
        <f>IF($C18="","",BG18+SUMIFS([1]!BASERECEPTION[Bon de commande/Lignes de la commande/Quantité],[1]!BASERECEPTION[Bon de commande/Lignes de la commande/Article],$C18,[1]!BASERECEPTION[ANNEE],BH$8,[1]!BASERECEPTION[Semaine],BH$9)-SUMIFS([1]!BASEVENTE[Lignes de la commande/Quantité commandée],[1]!BASEVENTE[Lignes de la commande/Article/Nom affiché],$C18,[1]!BASEVENTE[Année],BH$8,[1]!BASEVENTE[Semaine],BH$9))</f>
        <v>0</v>
      </c>
    </row>
    <row r="19" spans="1:60" ht="15.75" x14ac:dyDescent="0.25">
      <c r="A19" s="1" t="str">
        <f>'[1]BDD Inventaire'!B10</f>
        <v>All / Deliveries</v>
      </c>
      <c r="B19" s="16" t="str">
        <f>IF(C19="",INDEX([1]!BASEINVENTAIRE[#Data],_xlfn.MINIFS([1]!BASEINVENTAIRE[INDEX],[1]!BASEINVENTAIRE[Article],'Suivi de stock'!$C20),2),"")</f>
        <v>All / Deliveries</v>
      </c>
      <c r="D19" s="18">
        <f>SUM(D20)</f>
        <v>0</v>
      </c>
      <c r="E19" s="1" t="str">
        <f>IF($C19="","",D19+SUMIFS([1]!BASERECEPTION[Bon de commande/Lignes de la commande/Quantité],[1]!BASERECEPTION[Bon de commande/Lignes de la commande/Article],$C19,[1]!BASERECEPTION[ANNEE],E$8,[1]!BASERECEPTION[Semaine],E$9)-SUMIFS([1]!BASEVENTE[Lignes de la commande/Quantité commandée],[1]!BASEVENTE[Lignes de la commande/Article/Nom affiché],$C19,[1]!BASEVENTE[Année],E$8,[1]!BASEVENTE[Semaine],E$9))</f>
        <v/>
      </c>
      <c r="F19" s="1" t="str">
        <f>IF($C19="","",E19+SUMIFS([1]!BASERECEPTION[Bon de commande/Lignes de la commande/Quantité],[1]!BASERECEPTION[Bon de commande/Lignes de la commande/Article],$C19,[1]!BASERECEPTION[ANNEE],F$8,[1]!BASERECEPTION[Semaine],F$9)-SUMIFS([1]!BASEVENTE[Lignes de la commande/Quantité commandée],[1]!BASEVENTE[Lignes de la commande/Article/Nom affiché],$C19,[1]!BASEVENTE[Année],F$8,[1]!BASEVENTE[Semaine],F$9))</f>
        <v/>
      </c>
      <c r="G19" s="1" t="str">
        <f>IF($C19="","",F19+SUMIFS([1]!BASERECEPTION[Bon de commande/Lignes de la commande/Quantité],[1]!BASERECEPTION[Bon de commande/Lignes de la commande/Article],$C19,[1]!BASERECEPTION[ANNEE],G$8,[1]!BASERECEPTION[Semaine],G$9)-SUMIFS([1]!BASEVENTE[Lignes de la commande/Quantité commandée],[1]!BASEVENTE[Lignes de la commande/Article/Nom affiché],$C19,[1]!BASEVENTE[Année],G$8,[1]!BASEVENTE[Semaine],G$9))</f>
        <v/>
      </c>
      <c r="H19" s="1" t="str">
        <f>IF($C19="","",G19+SUMIFS([1]!BASERECEPTION[Bon de commande/Lignes de la commande/Quantité],[1]!BASERECEPTION[Bon de commande/Lignes de la commande/Article],$C19,[1]!BASERECEPTION[ANNEE],H$8,[1]!BASERECEPTION[Semaine],H$9)-SUMIFS([1]!BASEVENTE[Lignes de la commande/Quantité commandée],[1]!BASEVENTE[Lignes de la commande/Article/Nom affiché],$C19,[1]!BASEVENTE[Année],H$8,[1]!BASEVENTE[Semaine],H$9))</f>
        <v/>
      </c>
      <c r="I19" s="1" t="str">
        <f>IF($C19="","",H19+SUMIFS([1]!BASERECEPTION[Bon de commande/Lignes de la commande/Quantité],[1]!BASERECEPTION[Bon de commande/Lignes de la commande/Article],$C19,[1]!BASERECEPTION[ANNEE],I$8,[1]!BASERECEPTION[Semaine],I$9)-SUMIFS([1]!BASEVENTE[Lignes de la commande/Quantité commandée],[1]!BASEVENTE[Lignes de la commande/Article/Nom affiché],$C19,[1]!BASEVENTE[Année],I$8,[1]!BASEVENTE[Semaine],I$9))</f>
        <v/>
      </c>
      <c r="J19" s="1" t="str">
        <f>IF($C19="","",I19+SUMIFS([1]!BASERECEPTION[Bon de commande/Lignes de la commande/Quantité],[1]!BASERECEPTION[Bon de commande/Lignes de la commande/Article],$C19,[1]!BASERECEPTION[ANNEE],J$8,[1]!BASERECEPTION[Semaine],J$9)-SUMIFS([1]!BASEVENTE[Lignes de la commande/Quantité commandée],[1]!BASEVENTE[Lignes de la commande/Article/Nom affiché],$C19,[1]!BASEVENTE[Année],J$8,[1]!BASEVENTE[Semaine],J$9))</f>
        <v/>
      </c>
      <c r="K19" s="1" t="str">
        <f>IF($C19="","",J19+SUMIFS([1]!BASERECEPTION[Bon de commande/Lignes de la commande/Quantité],[1]!BASERECEPTION[Bon de commande/Lignes de la commande/Article],$C19,[1]!BASERECEPTION[ANNEE],K$8,[1]!BASERECEPTION[Semaine],K$9)-SUMIFS([1]!BASEVENTE[Lignes de la commande/Quantité commandée],[1]!BASEVENTE[Lignes de la commande/Article/Nom affiché],$C19,[1]!BASEVENTE[Année],K$8,[1]!BASEVENTE[Semaine],K$9))</f>
        <v/>
      </c>
      <c r="L19" s="1" t="str">
        <f>IF($C19="","",K19+SUMIFS([1]!BASERECEPTION[Bon de commande/Lignes de la commande/Quantité],[1]!BASERECEPTION[Bon de commande/Lignes de la commande/Article],$C19,[1]!BASERECEPTION[ANNEE],L$8,[1]!BASERECEPTION[Semaine],L$9)-SUMIFS([1]!BASEVENTE[Lignes de la commande/Quantité commandée],[1]!BASEVENTE[Lignes de la commande/Article/Nom affiché],$C19,[1]!BASEVENTE[Année],L$8,[1]!BASEVENTE[Semaine],L$9))</f>
        <v/>
      </c>
      <c r="M19" s="1" t="str">
        <f>IF($C19="","",L19+SUMIFS([1]!BASERECEPTION[Bon de commande/Lignes de la commande/Quantité],[1]!BASERECEPTION[Bon de commande/Lignes de la commande/Article],$C19,[1]!BASERECEPTION[ANNEE],M$8,[1]!BASERECEPTION[Semaine],M$9)-SUMIFS([1]!BASEVENTE[Lignes de la commande/Quantité commandée],[1]!BASEVENTE[Lignes de la commande/Article/Nom affiché],$C19,[1]!BASEVENTE[Année],M$8,[1]!BASEVENTE[Semaine],M$9))</f>
        <v/>
      </c>
      <c r="N19" s="1" t="str">
        <f>IF($C19="","",M19+SUMIFS([1]!BASERECEPTION[Bon de commande/Lignes de la commande/Quantité],[1]!BASERECEPTION[Bon de commande/Lignes de la commande/Article],$C19,[1]!BASERECEPTION[ANNEE],N$8,[1]!BASERECEPTION[Semaine],N$9)-SUMIFS([1]!BASEVENTE[Lignes de la commande/Quantité commandée],[1]!BASEVENTE[Lignes de la commande/Article/Nom affiché],$C19,[1]!BASEVENTE[Année],N$8,[1]!BASEVENTE[Semaine],N$9))</f>
        <v/>
      </c>
      <c r="O19" s="1" t="str">
        <f>IF($C19="","",N19+SUMIFS([1]!BASERECEPTION[Bon de commande/Lignes de la commande/Quantité],[1]!BASERECEPTION[Bon de commande/Lignes de la commande/Article],$C19,[1]!BASERECEPTION[ANNEE],O$8,[1]!BASERECEPTION[Semaine],O$9)-SUMIFS([1]!BASEVENTE[Lignes de la commande/Quantité commandée],[1]!BASEVENTE[Lignes de la commande/Article/Nom affiché],$C19,[1]!BASEVENTE[Année],O$8,[1]!BASEVENTE[Semaine],O$9))</f>
        <v/>
      </c>
      <c r="P19" s="1" t="str">
        <f>IF($C19="","",O19+SUMIFS([1]!BASERECEPTION[Bon de commande/Lignes de la commande/Quantité],[1]!BASERECEPTION[Bon de commande/Lignes de la commande/Article],$C19,[1]!BASERECEPTION[ANNEE],P$8,[1]!BASERECEPTION[Semaine],P$9)-SUMIFS([1]!BASEVENTE[Lignes de la commande/Quantité commandée],[1]!BASEVENTE[Lignes de la commande/Article/Nom affiché],$C19,[1]!BASEVENTE[Année],P$8,[1]!BASEVENTE[Semaine],P$9))</f>
        <v/>
      </c>
      <c r="Q19" s="1" t="str">
        <f>IF($C19="","",P19+SUMIFS([1]!BASERECEPTION[Bon de commande/Lignes de la commande/Quantité],[1]!BASERECEPTION[Bon de commande/Lignes de la commande/Article],$C19,[1]!BASERECEPTION[ANNEE],Q$8,[1]!BASERECEPTION[Semaine],Q$9)-SUMIFS([1]!BASEVENTE[Lignes de la commande/Quantité commandée],[1]!BASEVENTE[Lignes de la commande/Article/Nom affiché],$C19,[1]!BASEVENTE[Année],Q$8,[1]!BASEVENTE[Semaine],Q$9))</f>
        <v/>
      </c>
      <c r="R19" s="1" t="str">
        <f>IF($C19="","",Q19+SUMIFS([1]!BASERECEPTION[Bon de commande/Lignes de la commande/Quantité],[1]!BASERECEPTION[Bon de commande/Lignes de la commande/Article],$C19,[1]!BASERECEPTION[ANNEE],R$8,[1]!BASERECEPTION[Semaine],R$9)-SUMIFS([1]!BASEVENTE[Lignes de la commande/Quantité commandée],[1]!BASEVENTE[Lignes de la commande/Article/Nom affiché],$C19,[1]!BASEVENTE[Année],R$8,[1]!BASEVENTE[Semaine],R$9))</f>
        <v/>
      </c>
      <c r="S19" s="1" t="str">
        <f>IF($C19="","",R19+SUMIFS([1]!BASERECEPTION[Bon de commande/Lignes de la commande/Quantité],[1]!BASERECEPTION[Bon de commande/Lignes de la commande/Article],$C19,[1]!BASERECEPTION[ANNEE],S$8,[1]!BASERECEPTION[Semaine],S$9)-SUMIFS([1]!BASEVENTE[Lignes de la commande/Quantité commandée],[1]!BASEVENTE[Lignes de la commande/Article/Nom affiché],$C19,[1]!BASEVENTE[Année],S$8,[1]!BASEVENTE[Semaine],S$9))</f>
        <v/>
      </c>
      <c r="T19" s="1" t="str">
        <f>IF($C19="","",S19+SUMIFS([1]!BASERECEPTION[Bon de commande/Lignes de la commande/Quantité],[1]!BASERECEPTION[Bon de commande/Lignes de la commande/Article],$C19,[1]!BASERECEPTION[ANNEE],T$8,[1]!BASERECEPTION[Semaine],T$9)-SUMIFS([1]!BASEVENTE[Lignes de la commande/Quantité commandée],[1]!BASEVENTE[Lignes de la commande/Article/Nom affiché],$C19,[1]!BASEVENTE[Année],T$8,[1]!BASEVENTE[Semaine],T$9))</f>
        <v/>
      </c>
      <c r="U19" s="1" t="str">
        <f>IF($C19="","",T19+SUMIFS([1]!BASERECEPTION[Bon de commande/Lignes de la commande/Quantité],[1]!BASERECEPTION[Bon de commande/Lignes de la commande/Article],$C19,[1]!BASERECEPTION[ANNEE],U$8,[1]!BASERECEPTION[Semaine],U$9)-SUMIFS([1]!BASEVENTE[Lignes de la commande/Quantité commandée],[1]!BASEVENTE[Lignes de la commande/Article/Nom affiché],$C19,[1]!BASEVENTE[Année],U$8,[1]!BASEVENTE[Semaine],U$9))</f>
        <v/>
      </c>
      <c r="V19" s="1" t="str">
        <f>IF($C19="","",U19+SUMIFS([1]!BASERECEPTION[Bon de commande/Lignes de la commande/Quantité],[1]!BASERECEPTION[Bon de commande/Lignes de la commande/Article],$C19,[1]!BASERECEPTION[ANNEE],V$8,[1]!BASERECEPTION[Semaine],V$9)-SUMIFS([1]!BASEVENTE[Lignes de la commande/Quantité commandée],[1]!BASEVENTE[Lignes de la commande/Article/Nom affiché],$C19,[1]!BASEVENTE[Année],V$8,[1]!BASEVENTE[Semaine],V$9))</f>
        <v/>
      </c>
      <c r="W19" s="1" t="str">
        <f>IF($C19="","",V19+SUMIFS([1]!BASERECEPTION[Bon de commande/Lignes de la commande/Quantité],[1]!BASERECEPTION[Bon de commande/Lignes de la commande/Article],$C19,[1]!BASERECEPTION[ANNEE],W$8,[1]!BASERECEPTION[Semaine],W$9)-SUMIFS([1]!BASEVENTE[Lignes de la commande/Quantité commandée],[1]!BASEVENTE[Lignes de la commande/Article/Nom affiché],$C19,[1]!BASEVENTE[Année],W$8,[1]!BASEVENTE[Semaine],W$9))</f>
        <v/>
      </c>
      <c r="X19" s="1" t="str">
        <f>IF($C19="","",W19+SUMIFS([1]!BASERECEPTION[Bon de commande/Lignes de la commande/Quantité],[1]!BASERECEPTION[Bon de commande/Lignes de la commande/Article],$C19,[1]!BASERECEPTION[ANNEE],X$8,[1]!BASERECEPTION[Semaine],X$9)-SUMIFS([1]!BASEVENTE[Lignes de la commande/Quantité commandée],[1]!BASEVENTE[Lignes de la commande/Article/Nom affiché],$C19,[1]!BASEVENTE[Année],X$8,[1]!BASEVENTE[Semaine],X$9))</f>
        <v/>
      </c>
      <c r="Y19" s="1" t="str">
        <f>IF($C19="","",X19+SUMIFS([1]!BASERECEPTION[Bon de commande/Lignes de la commande/Quantité],[1]!BASERECEPTION[Bon de commande/Lignes de la commande/Article],$C19,[1]!BASERECEPTION[ANNEE],Y$8,[1]!BASERECEPTION[Semaine],Y$9)-SUMIFS([1]!BASEVENTE[Lignes de la commande/Quantité commandée],[1]!BASEVENTE[Lignes de la commande/Article/Nom affiché],$C19,[1]!BASEVENTE[Année],Y$8,[1]!BASEVENTE[Semaine],Y$9))</f>
        <v/>
      </c>
      <c r="Z19" s="1" t="str">
        <f>IF($C19="","",Y19+SUMIFS([1]!BASERECEPTION[Bon de commande/Lignes de la commande/Quantité],[1]!BASERECEPTION[Bon de commande/Lignes de la commande/Article],$C19,[1]!BASERECEPTION[ANNEE],Z$8,[1]!BASERECEPTION[Semaine],Z$9)-SUMIFS([1]!BASEVENTE[Lignes de la commande/Quantité commandée],[1]!BASEVENTE[Lignes de la commande/Article/Nom affiché],$C19,[1]!BASEVENTE[Année],Z$8,[1]!BASEVENTE[Semaine],Z$9))</f>
        <v/>
      </c>
      <c r="AA19" s="1" t="str">
        <f>IF($C19="","",Z19+SUMIFS([1]!BASERECEPTION[Bon de commande/Lignes de la commande/Quantité],[1]!BASERECEPTION[Bon de commande/Lignes de la commande/Article],$C19,[1]!BASERECEPTION[ANNEE],AA$8,[1]!BASERECEPTION[Semaine],AA$9)-SUMIFS([1]!BASEVENTE[Lignes de la commande/Quantité commandée],[1]!BASEVENTE[Lignes de la commande/Article/Nom affiché],$C19,[1]!BASEVENTE[Année],AA$8,[1]!BASEVENTE[Semaine],AA$9))</f>
        <v/>
      </c>
      <c r="AB19" s="1" t="str">
        <f>IF($C19="","",AA19+SUMIFS([1]!BASERECEPTION[Bon de commande/Lignes de la commande/Quantité],[1]!BASERECEPTION[Bon de commande/Lignes de la commande/Article],$C19,[1]!BASERECEPTION[ANNEE],AB$8,[1]!BASERECEPTION[Semaine],AB$9)-SUMIFS([1]!BASEVENTE[Lignes de la commande/Quantité commandée],[1]!BASEVENTE[Lignes de la commande/Article/Nom affiché],$C19,[1]!BASEVENTE[Année],AB$8,[1]!BASEVENTE[Semaine],AB$9))</f>
        <v/>
      </c>
      <c r="AC19" s="1" t="str">
        <f>IF($C19="","",AB19+SUMIFS([1]!BASERECEPTION[Bon de commande/Lignes de la commande/Quantité],[1]!BASERECEPTION[Bon de commande/Lignes de la commande/Article],$C19,[1]!BASERECEPTION[ANNEE],AC$8,[1]!BASERECEPTION[Semaine],AC$9)-SUMIFS([1]!BASEVENTE[Lignes de la commande/Quantité commandée],[1]!BASEVENTE[Lignes de la commande/Article/Nom affiché],$C19,[1]!BASEVENTE[Année],AC$8,[1]!BASEVENTE[Semaine],AC$9))</f>
        <v/>
      </c>
      <c r="AD19" s="1" t="str">
        <f>IF($C19="","",AC19+SUMIFS([1]!BASERECEPTION[Bon de commande/Lignes de la commande/Quantité],[1]!BASERECEPTION[Bon de commande/Lignes de la commande/Article],$C19,[1]!BASERECEPTION[ANNEE],AD$8,[1]!BASERECEPTION[Semaine],AD$9)-SUMIFS([1]!BASEVENTE[Lignes de la commande/Quantité commandée],[1]!BASEVENTE[Lignes de la commande/Article/Nom affiché],$C19,[1]!BASEVENTE[Année],AD$8,[1]!BASEVENTE[Semaine],AD$9))</f>
        <v/>
      </c>
      <c r="AE19" s="1" t="str">
        <f>IF($C19="","",AD19+SUMIFS([1]!BASERECEPTION[Bon de commande/Lignes de la commande/Quantité],[1]!BASERECEPTION[Bon de commande/Lignes de la commande/Article],$C19,[1]!BASERECEPTION[ANNEE],AE$8,[1]!BASERECEPTION[Semaine],AE$9)-SUMIFS([1]!BASEVENTE[Lignes de la commande/Quantité commandée],[1]!BASEVENTE[Lignes de la commande/Article/Nom affiché],$C19,[1]!BASEVENTE[Année],AE$8,[1]!BASEVENTE[Semaine],AE$9))</f>
        <v/>
      </c>
      <c r="AF19" s="1" t="str">
        <f>IF($C19="","",AE19+SUMIFS([1]!BASERECEPTION[Bon de commande/Lignes de la commande/Quantité],[1]!BASERECEPTION[Bon de commande/Lignes de la commande/Article],$C19,[1]!BASERECEPTION[ANNEE],AF$8,[1]!BASERECEPTION[Semaine],AF$9)-SUMIFS([1]!BASEVENTE[Lignes de la commande/Quantité commandée],[1]!BASEVENTE[Lignes de la commande/Article/Nom affiché],$C19,[1]!BASEVENTE[Année],AF$8,[1]!BASEVENTE[Semaine],AF$9))</f>
        <v/>
      </c>
      <c r="AG19" s="1" t="str">
        <f>IF($C19="","",AF19+SUMIFS([1]!BASERECEPTION[Bon de commande/Lignes de la commande/Quantité],[1]!BASERECEPTION[Bon de commande/Lignes de la commande/Article],$C19,[1]!BASERECEPTION[ANNEE],AG$8,[1]!BASERECEPTION[Semaine],AG$9)-SUMIFS([1]!BASEVENTE[Lignes de la commande/Quantité commandée],[1]!BASEVENTE[Lignes de la commande/Article/Nom affiché],$C19,[1]!BASEVENTE[Année],AG$8,[1]!BASEVENTE[Semaine],AG$9))</f>
        <v/>
      </c>
      <c r="AH19" s="1" t="str">
        <f>IF($C19="","",AG19+SUMIFS([1]!BASERECEPTION[Bon de commande/Lignes de la commande/Quantité],[1]!BASERECEPTION[Bon de commande/Lignes de la commande/Article],$C19,[1]!BASERECEPTION[ANNEE],AH$8,[1]!BASERECEPTION[Semaine],AH$9)-SUMIFS([1]!BASEVENTE[Lignes de la commande/Quantité commandée],[1]!BASEVENTE[Lignes de la commande/Article/Nom affiché],$C19,[1]!BASEVENTE[Année],AH$8,[1]!BASEVENTE[Semaine],AH$9))</f>
        <v/>
      </c>
      <c r="AI19" s="1" t="str">
        <f>IF($C19="","",AH19+SUMIFS([1]!BASERECEPTION[Bon de commande/Lignes de la commande/Quantité],[1]!BASERECEPTION[Bon de commande/Lignes de la commande/Article],$C19,[1]!BASERECEPTION[ANNEE],AI$8,[1]!BASERECEPTION[Semaine],AI$9)-SUMIFS([1]!BASEVENTE[Lignes de la commande/Quantité commandée],[1]!BASEVENTE[Lignes de la commande/Article/Nom affiché],$C19,[1]!BASEVENTE[Année],AI$8,[1]!BASEVENTE[Semaine],AI$9))</f>
        <v/>
      </c>
      <c r="AJ19" s="1" t="str">
        <f>IF($C19="","",AI19+SUMIFS([1]!BASERECEPTION[Bon de commande/Lignes de la commande/Quantité],[1]!BASERECEPTION[Bon de commande/Lignes de la commande/Article],$C19,[1]!BASERECEPTION[ANNEE],AJ$8,[1]!BASERECEPTION[Semaine],AJ$9)-SUMIFS([1]!BASEVENTE[Lignes de la commande/Quantité commandée],[1]!BASEVENTE[Lignes de la commande/Article/Nom affiché],$C19,[1]!BASEVENTE[Année],AJ$8,[1]!BASEVENTE[Semaine],AJ$9))</f>
        <v/>
      </c>
      <c r="AK19" s="1" t="str">
        <f>IF($C19="","",AJ19+SUMIFS([1]!BASERECEPTION[Bon de commande/Lignes de la commande/Quantité],[1]!BASERECEPTION[Bon de commande/Lignes de la commande/Article],$C19,[1]!BASERECEPTION[ANNEE],AK$8,[1]!BASERECEPTION[Semaine],AK$9)-SUMIFS([1]!BASEVENTE[Lignes de la commande/Quantité commandée],[1]!BASEVENTE[Lignes de la commande/Article/Nom affiché],$C19,[1]!BASEVENTE[Année],AK$8,[1]!BASEVENTE[Semaine],AK$9))</f>
        <v/>
      </c>
      <c r="AL19" s="1" t="str">
        <f>IF($C19="","",AK19+SUMIFS([1]!BASERECEPTION[Bon de commande/Lignes de la commande/Quantité],[1]!BASERECEPTION[Bon de commande/Lignes de la commande/Article],$C19,[1]!BASERECEPTION[ANNEE],AL$8,[1]!BASERECEPTION[Semaine],AL$9)-SUMIFS([1]!BASEVENTE[Lignes de la commande/Quantité commandée],[1]!BASEVENTE[Lignes de la commande/Article/Nom affiché],$C19,[1]!BASEVENTE[Année],AL$8,[1]!BASEVENTE[Semaine],AL$9))</f>
        <v/>
      </c>
      <c r="AM19" s="1" t="str">
        <f>IF($C19="","",AL19+SUMIFS([1]!BASERECEPTION[Bon de commande/Lignes de la commande/Quantité],[1]!BASERECEPTION[Bon de commande/Lignes de la commande/Article],$C19,[1]!BASERECEPTION[ANNEE],AM$8,[1]!BASERECEPTION[Semaine],AM$9)-SUMIFS([1]!BASEVENTE[Lignes de la commande/Quantité commandée],[1]!BASEVENTE[Lignes de la commande/Article/Nom affiché],$C19,[1]!BASEVENTE[Année],AM$8,[1]!BASEVENTE[Semaine],AM$9))</f>
        <v/>
      </c>
      <c r="AN19" s="1" t="str">
        <f>IF($C19="","",AM19+SUMIFS([1]!BASERECEPTION[Bon de commande/Lignes de la commande/Quantité],[1]!BASERECEPTION[Bon de commande/Lignes de la commande/Article],$C19,[1]!BASERECEPTION[ANNEE],AN$8,[1]!BASERECEPTION[Semaine],AN$9)-SUMIFS([1]!BASEVENTE[Lignes de la commande/Quantité commandée],[1]!BASEVENTE[Lignes de la commande/Article/Nom affiché],$C19,[1]!BASEVENTE[Année],AN$8,[1]!BASEVENTE[Semaine],AN$9))</f>
        <v/>
      </c>
      <c r="AO19" s="1" t="str">
        <f>IF($C19="","",AN19+SUMIFS([1]!BASERECEPTION[Bon de commande/Lignes de la commande/Quantité],[1]!BASERECEPTION[Bon de commande/Lignes de la commande/Article],$C19,[1]!BASERECEPTION[ANNEE],AO$8,[1]!BASERECEPTION[Semaine],AO$9)-SUMIFS([1]!BASEVENTE[Lignes de la commande/Quantité commandée],[1]!BASEVENTE[Lignes de la commande/Article/Nom affiché],$C19,[1]!BASEVENTE[Année],AO$8,[1]!BASEVENTE[Semaine],AO$9))</f>
        <v/>
      </c>
      <c r="AP19" s="1" t="str">
        <f>IF($C19="","",AO19+SUMIFS([1]!BASERECEPTION[Bon de commande/Lignes de la commande/Quantité],[1]!BASERECEPTION[Bon de commande/Lignes de la commande/Article],$C19,[1]!BASERECEPTION[ANNEE],AP$8,[1]!BASERECEPTION[Semaine],AP$9)-SUMIFS([1]!BASEVENTE[Lignes de la commande/Quantité commandée],[1]!BASEVENTE[Lignes de la commande/Article/Nom affiché],$C19,[1]!BASEVENTE[Année],AP$8,[1]!BASEVENTE[Semaine],AP$9))</f>
        <v/>
      </c>
      <c r="AQ19" s="1" t="str">
        <f>IF($C19="","",AP19+SUMIFS([1]!BASERECEPTION[Bon de commande/Lignes de la commande/Quantité],[1]!BASERECEPTION[Bon de commande/Lignes de la commande/Article],$C19,[1]!BASERECEPTION[ANNEE],AQ$8,[1]!BASERECEPTION[Semaine],AQ$9)-SUMIFS([1]!BASEVENTE[Lignes de la commande/Quantité commandée],[1]!BASEVENTE[Lignes de la commande/Article/Nom affiché],$C19,[1]!BASEVENTE[Année],AQ$8,[1]!BASEVENTE[Semaine],AQ$9))</f>
        <v/>
      </c>
      <c r="AR19" s="1" t="str">
        <f>IF($C19="","",AQ19+SUMIFS([1]!BASERECEPTION[Bon de commande/Lignes de la commande/Quantité],[1]!BASERECEPTION[Bon de commande/Lignes de la commande/Article],$C19,[1]!BASERECEPTION[ANNEE],AR$8,[1]!BASERECEPTION[Semaine],AR$9)-SUMIFS([1]!BASEVENTE[Lignes de la commande/Quantité commandée],[1]!BASEVENTE[Lignes de la commande/Article/Nom affiché],$C19,[1]!BASEVENTE[Année],AR$8,[1]!BASEVENTE[Semaine],AR$9))</f>
        <v/>
      </c>
      <c r="AS19" s="1" t="str">
        <f>IF($C19="","",AR19+SUMIFS([1]!BASERECEPTION[Bon de commande/Lignes de la commande/Quantité],[1]!BASERECEPTION[Bon de commande/Lignes de la commande/Article],$C19,[1]!BASERECEPTION[ANNEE],AS$8,[1]!BASERECEPTION[Semaine],AS$9)-SUMIFS([1]!BASEVENTE[Lignes de la commande/Quantité commandée],[1]!BASEVENTE[Lignes de la commande/Article/Nom affiché],$C19,[1]!BASEVENTE[Année],AS$8,[1]!BASEVENTE[Semaine],AS$9))</f>
        <v/>
      </c>
      <c r="AT19" s="1" t="str">
        <f>IF($C19="","",AS19+SUMIFS([1]!BASERECEPTION[Bon de commande/Lignes de la commande/Quantité],[1]!BASERECEPTION[Bon de commande/Lignes de la commande/Article],$C19,[1]!BASERECEPTION[ANNEE],AT$8,[1]!BASERECEPTION[Semaine],AT$9)-SUMIFS([1]!BASEVENTE[Lignes de la commande/Quantité commandée],[1]!BASEVENTE[Lignes de la commande/Article/Nom affiché],$C19,[1]!BASEVENTE[Année],AT$8,[1]!BASEVENTE[Semaine],AT$9))</f>
        <v/>
      </c>
      <c r="AU19" s="1" t="str">
        <f>IF($C19="","",AT19+SUMIFS([1]!BASERECEPTION[Bon de commande/Lignes de la commande/Quantité],[1]!BASERECEPTION[Bon de commande/Lignes de la commande/Article],$C19,[1]!BASERECEPTION[ANNEE],AU$8,[1]!BASERECEPTION[Semaine],AU$9)-SUMIFS([1]!BASEVENTE[Lignes de la commande/Quantité commandée],[1]!BASEVENTE[Lignes de la commande/Article/Nom affiché],$C19,[1]!BASEVENTE[Année],AU$8,[1]!BASEVENTE[Semaine],AU$9))</f>
        <v/>
      </c>
      <c r="AV19" s="1" t="str">
        <f>IF($C19="","",AU19+SUMIFS([1]!BASERECEPTION[Bon de commande/Lignes de la commande/Quantité],[1]!BASERECEPTION[Bon de commande/Lignes de la commande/Article],$C19,[1]!BASERECEPTION[ANNEE],AV$8,[1]!BASERECEPTION[Semaine],AV$9)-SUMIFS([1]!BASEVENTE[Lignes de la commande/Quantité commandée],[1]!BASEVENTE[Lignes de la commande/Article/Nom affiché],$C19,[1]!BASEVENTE[Année],AV$8,[1]!BASEVENTE[Semaine],AV$9))</f>
        <v/>
      </c>
      <c r="AW19" s="1" t="str">
        <f>IF($C19="","",AV19+SUMIFS([1]!BASERECEPTION[Bon de commande/Lignes de la commande/Quantité],[1]!BASERECEPTION[Bon de commande/Lignes de la commande/Article],$C19,[1]!BASERECEPTION[ANNEE],AW$8,[1]!BASERECEPTION[Semaine],AW$9)-SUMIFS([1]!BASEVENTE[Lignes de la commande/Quantité commandée],[1]!BASEVENTE[Lignes de la commande/Article/Nom affiché],$C19,[1]!BASEVENTE[Année],AW$8,[1]!BASEVENTE[Semaine],AW$9))</f>
        <v/>
      </c>
      <c r="AX19" s="1" t="str">
        <f>IF($C19="","",AW19+SUMIFS([1]!BASERECEPTION[Bon de commande/Lignes de la commande/Quantité],[1]!BASERECEPTION[Bon de commande/Lignes de la commande/Article],$C19,[1]!BASERECEPTION[ANNEE],AX$8,[1]!BASERECEPTION[Semaine],AX$9)-SUMIFS([1]!BASEVENTE[Lignes de la commande/Quantité commandée],[1]!BASEVENTE[Lignes de la commande/Article/Nom affiché],$C19,[1]!BASEVENTE[Année],AX$8,[1]!BASEVENTE[Semaine],AX$9))</f>
        <v/>
      </c>
      <c r="AY19" s="1" t="str">
        <f>IF($C19="","",AX19+SUMIFS([1]!BASERECEPTION[Bon de commande/Lignes de la commande/Quantité],[1]!BASERECEPTION[Bon de commande/Lignes de la commande/Article],$C19,[1]!BASERECEPTION[ANNEE],AY$8,[1]!BASERECEPTION[Semaine],AY$9)-SUMIFS([1]!BASEVENTE[Lignes de la commande/Quantité commandée],[1]!BASEVENTE[Lignes de la commande/Article/Nom affiché],$C19,[1]!BASEVENTE[Année],AY$8,[1]!BASEVENTE[Semaine],AY$9))</f>
        <v/>
      </c>
      <c r="AZ19" s="1" t="str">
        <f>IF($C19="","",AY19+SUMIFS([1]!BASERECEPTION[Bon de commande/Lignes de la commande/Quantité],[1]!BASERECEPTION[Bon de commande/Lignes de la commande/Article],$C19,[1]!BASERECEPTION[ANNEE],AZ$8,[1]!BASERECEPTION[Semaine],AZ$9)-SUMIFS([1]!BASEVENTE[Lignes de la commande/Quantité commandée],[1]!BASEVENTE[Lignes de la commande/Article/Nom affiché],$C19,[1]!BASEVENTE[Année],AZ$8,[1]!BASEVENTE[Semaine],AZ$9))</f>
        <v/>
      </c>
      <c r="BA19" s="1" t="str">
        <f>IF($C19="","",AZ19+SUMIFS([1]!BASERECEPTION[Bon de commande/Lignes de la commande/Quantité],[1]!BASERECEPTION[Bon de commande/Lignes de la commande/Article],$C19,[1]!BASERECEPTION[ANNEE],BA$8,[1]!BASERECEPTION[Semaine],BA$9)-SUMIFS([1]!BASEVENTE[Lignes de la commande/Quantité commandée],[1]!BASEVENTE[Lignes de la commande/Article/Nom affiché],$C19,[1]!BASEVENTE[Année],BA$8,[1]!BASEVENTE[Semaine],BA$9))</f>
        <v/>
      </c>
      <c r="BB19" s="1" t="str">
        <f>IF($C19="","",BA19+SUMIFS([1]!BASERECEPTION[Bon de commande/Lignes de la commande/Quantité],[1]!BASERECEPTION[Bon de commande/Lignes de la commande/Article],$C19,[1]!BASERECEPTION[ANNEE],BB$8,[1]!BASERECEPTION[Semaine],BB$9)-SUMIFS([1]!BASEVENTE[Lignes de la commande/Quantité commandée],[1]!BASEVENTE[Lignes de la commande/Article/Nom affiché],$C19,[1]!BASEVENTE[Année],BB$8,[1]!BASEVENTE[Semaine],BB$9))</f>
        <v/>
      </c>
      <c r="BC19" s="1" t="str">
        <f>IF($C19="","",BB19+SUMIFS([1]!BASERECEPTION[Bon de commande/Lignes de la commande/Quantité],[1]!BASERECEPTION[Bon de commande/Lignes de la commande/Article],$C19,[1]!BASERECEPTION[ANNEE],BC$8,[1]!BASERECEPTION[Semaine],BC$9)-SUMIFS([1]!BASEVENTE[Lignes de la commande/Quantité commandée],[1]!BASEVENTE[Lignes de la commande/Article/Nom affiché],$C19,[1]!BASEVENTE[Année],BC$8,[1]!BASEVENTE[Semaine],BC$9))</f>
        <v/>
      </c>
      <c r="BD19" s="1" t="str">
        <f>IF($C19="","",BC19+SUMIFS([1]!BASERECEPTION[Bon de commande/Lignes de la commande/Quantité],[1]!BASERECEPTION[Bon de commande/Lignes de la commande/Article],$C19,[1]!BASERECEPTION[ANNEE],BD$8,[1]!BASERECEPTION[Semaine],BD$9)-SUMIFS([1]!BASEVENTE[Lignes de la commande/Quantité commandée],[1]!BASEVENTE[Lignes de la commande/Article/Nom affiché],$C19,[1]!BASEVENTE[Année],BD$8,[1]!BASEVENTE[Semaine],BD$9))</f>
        <v/>
      </c>
      <c r="BE19" s="1" t="str">
        <f>IF($C19="","",BD19+SUMIFS([1]!BASERECEPTION[Bon de commande/Lignes de la commande/Quantité],[1]!BASERECEPTION[Bon de commande/Lignes de la commande/Article],$C19,[1]!BASERECEPTION[ANNEE],BE$8,[1]!BASERECEPTION[Semaine],BE$9)-SUMIFS([1]!BASEVENTE[Lignes de la commande/Quantité commandée],[1]!BASEVENTE[Lignes de la commande/Article/Nom affiché],$C19,[1]!BASEVENTE[Année],BE$8,[1]!BASEVENTE[Semaine],BE$9))</f>
        <v/>
      </c>
      <c r="BF19" s="1" t="str">
        <f>IF($C19="","",BE19+SUMIFS([1]!BASERECEPTION[Bon de commande/Lignes de la commande/Quantité],[1]!BASERECEPTION[Bon de commande/Lignes de la commande/Article],$C19,[1]!BASERECEPTION[ANNEE],BF$8,[1]!BASERECEPTION[Semaine],BF$9)-SUMIFS([1]!BASEVENTE[Lignes de la commande/Quantité commandée],[1]!BASEVENTE[Lignes de la commande/Article/Nom affiché],$C19,[1]!BASEVENTE[Année],BF$8,[1]!BASEVENTE[Semaine],BF$9))</f>
        <v/>
      </c>
      <c r="BG19" s="1" t="str">
        <f>IF($C19="","",BF19+SUMIFS([1]!BASERECEPTION[Bon de commande/Lignes de la commande/Quantité],[1]!BASERECEPTION[Bon de commande/Lignes de la commande/Article],$C19,[1]!BASERECEPTION[ANNEE],BG$8,[1]!BASERECEPTION[Semaine],BG$9)-SUMIFS([1]!BASEVENTE[Lignes de la commande/Quantité commandée],[1]!BASEVENTE[Lignes de la commande/Article/Nom affiché],$C19,[1]!BASEVENTE[Année],BG$8,[1]!BASEVENTE[Semaine],BG$9))</f>
        <v/>
      </c>
      <c r="BH19" s="1" t="str">
        <f>IF($C19="","",BG19+SUMIFS([1]!BASERECEPTION[Bon de commande/Lignes de la commande/Quantité],[1]!BASERECEPTION[Bon de commande/Lignes de la commande/Article],$C19,[1]!BASERECEPTION[ANNEE],BH$8,[1]!BASERECEPTION[Semaine],BH$9)-SUMIFS([1]!BASEVENTE[Lignes de la commande/Quantité commandée],[1]!BASEVENTE[Lignes de la commande/Article/Nom affiché],$C19,[1]!BASEVENTE[Année],BH$8,[1]!BASEVENTE[Semaine],BH$9))</f>
        <v/>
      </c>
    </row>
    <row r="20" spans="1:60" ht="15.75" hidden="1" x14ac:dyDescent="0.25">
      <c r="A20" s="1" t="str">
        <f>'[1]BDD Inventaire'!B11</f>
        <v>Bagues</v>
      </c>
      <c r="B20" s="16" t="str">
        <f>IF(C20="",INDEX([1]!BASEINVENTAIRE[#Data],_xlfn.MINIFS([1]!BASEINVENTAIRE[INDEX],[1]!BASEINVENTAIRE[Article],'Suivi de stock'!$C21),2),"")</f>
        <v/>
      </c>
      <c r="C20" s="19" t="str">
        <f>'[1]BDD Inventaire'!C10</f>
        <v>Frais de livraison gratuit</v>
      </c>
      <c r="D20" s="18">
        <f>INDEX([1]!BASEINVENTAIRE[#Data],_xlfn.MAXIFS([1]!BASEINVENTAIRE[INDEX],[1]!BASEINVENTAIRE[Article],C20),4)</f>
        <v>0</v>
      </c>
      <c r="E20" s="1">
        <f>IF($C20="","",D20+SUMIFS([1]!BASERECEPTION[Bon de commande/Lignes de la commande/Quantité],[1]!BASERECEPTION[Bon de commande/Lignes de la commande/Article],$C20,[1]!BASERECEPTION[ANNEE],E$8,[1]!BASERECEPTION[Semaine],E$9)-SUMIFS([1]!BASEVENTE[Lignes de la commande/Quantité commandée],[1]!BASEVENTE[Lignes de la commande/Article/Nom affiché],$C20,[1]!BASEVENTE[Année],E$8,[1]!BASEVENTE[Semaine],E$9))</f>
        <v>0</v>
      </c>
      <c r="F20" s="1">
        <f>IF($C20="","",E20+SUMIFS([1]!BASERECEPTION[Bon de commande/Lignes de la commande/Quantité],[1]!BASERECEPTION[Bon de commande/Lignes de la commande/Article],$C20,[1]!BASERECEPTION[ANNEE],F$8,[1]!BASERECEPTION[Semaine],F$9)-SUMIFS([1]!BASEVENTE[Lignes de la commande/Quantité commandée],[1]!BASEVENTE[Lignes de la commande/Article/Nom affiché],$C20,[1]!BASEVENTE[Année],F$8,[1]!BASEVENTE[Semaine],F$9))</f>
        <v>0</v>
      </c>
      <c r="G20" s="1">
        <f>IF($C20="","",F20+SUMIFS([1]!BASERECEPTION[Bon de commande/Lignes de la commande/Quantité],[1]!BASERECEPTION[Bon de commande/Lignes de la commande/Article],$C20,[1]!BASERECEPTION[ANNEE],G$8,[1]!BASERECEPTION[Semaine],G$9)-SUMIFS([1]!BASEVENTE[Lignes de la commande/Quantité commandée],[1]!BASEVENTE[Lignes de la commande/Article/Nom affiché],$C20,[1]!BASEVENTE[Année],G$8,[1]!BASEVENTE[Semaine],G$9))</f>
        <v>0</v>
      </c>
      <c r="H20" s="1">
        <f>IF($C20="","",G20+SUMIFS([1]!BASERECEPTION[Bon de commande/Lignes de la commande/Quantité],[1]!BASERECEPTION[Bon de commande/Lignes de la commande/Article],$C20,[1]!BASERECEPTION[ANNEE],H$8,[1]!BASERECEPTION[Semaine],H$9)-SUMIFS([1]!BASEVENTE[Lignes de la commande/Quantité commandée],[1]!BASEVENTE[Lignes de la commande/Article/Nom affiché],$C20,[1]!BASEVENTE[Année],H$8,[1]!BASEVENTE[Semaine],H$9))</f>
        <v>0</v>
      </c>
      <c r="I20" s="1">
        <f>IF($C20="","",H20+SUMIFS([1]!BASERECEPTION[Bon de commande/Lignes de la commande/Quantité],[1]!BASERECEPTION[Bon de commande/Lignes de la commande/Article],$C20,[1]!BASERECEPTION[ANNEE],I$8,[1]!BASERECEPTION[Semaine],I$9)-SUMIFS([1]!BASEVENTE[Lignes de la commande/Quantité commandée],[1]!BASEVENTE[Lignes de la commande/Article/Nom affiché],$C20,[1]!BASEVENTE[Année],I$8,[1]!BASEVENTE[Semaine],I$9))</f>
        <v>0</v>
      </c>
      <c r="J20" s="1">
        <f>IF($C20="","",I20+SUMIFS([1]!BASERECEPTION[Bon de commande/Lignes de la commande/Quantité],[1]!BASERECEPTION[Bon de commande/Lignes de la commande/Article],$C20,[1]!BASERECEPTION[ANNEE],J$8,[1]!BASERECEPTION[Semaine],J$9)-SUMIFS([1]!BASEVENTE[Lignes de la commande/Quantité commandée],[1]!BASEVENTE[Lignes de la commande/Article/Nom affiché],$C20,[1]!BASEVENTE[Année],J$8,[1]!BASEVENTE[Semaine],J$9))</f>
        <v>0</v>
      </c>
      <c r="K20" s="1">
        <f>IF($C20="","",J20+SUMIFS([1]!BASERECEPTION[Bon de commande/Lignes de la commande/Quantité],[1]!BASERECEPTION[Bon de commande/Lignes de la commande/Article],$C20,[1]!BASERECEPTION[ANNEE],K$8,[1]!BASERECEPTION[Semaine],K$9)-SUMIFS([1]!BASEVENTE[Lignes de la commande/Quantité commandée],[1]!BASEVENTE[Lignes de la commande/Article/Nom affiché],$C20,[1]!BASEVENTE[Année],K$8,[1]!BASEVENTE[Semaine],K$9))</f>
        <v>0</v>
      </c>
      <c r="L20" s="1">
        <f>IF($C20="","",K20+SUMIFS([1]!BASERECEPTION[Bon de commande/Lignes de la commande/Quantité],[1]!BASERECEPTION[Bon de commande/Lignes de la commande/Article],$C20,[1]!BASERECEPTION[ANNEE],L$8,[1]!BASERECEPTION[Semaine],L$9)-SUMIFS([1]!BASEVENTE[Lignes de la commande/Quantité commandée],[1]!BASEVENTE[Lignes de la commande/Article/Nom affiché],$C20,[1]!BASEVENTE[Année],L$8,[1]!BASEVENTE[Semaine],L$9))</f>
        <v>0</v>
      </c>
      <c r="M20" s="1">
        <f>IF($C20="","",L20+SUMIFS([1]!BASERECEPTION[Bon de commande/Lignes de la commande/Quantité],[1]!BASERECEPTION[Bon de commande/Lignes de la commande/Article],$C20,[1]!BASERECEPTION[ANNEE],M$8,[1]!BASERECEPTION[Semaine],M$9)-SUMIFS([1]!BASEVENTE[Lignes de la commande/Quantité commandée],[1]!BASEVENTE[Lignes de la commande/Article/Nom affiché],$C20,[1]!BASEVENTE[Année],M$8,[1]!BASEVENTE[Semaine],M$9))</f>
        <v>0</v>
      </c>
      <c r="N20" s="1">
        <f>IF($C20="","",M20+SUMIFS([1]!BASERECEPTION[Bon de commande/Lignes de la commande/Quantité],[1]!BASERECEPTION[Bon de commande/Lignes de la commande/Article],$C20,[1]!BASERECEPTION[ANNEE],N$8,[1]!BASERECEPTION[Semaine],N$9)-SUMIFS([1]!BASEVENTE[Lignes de la commande/Quantité commandée],[1]!BASEVENTE[Lignes de la commande/Article/Nom affiché],$C20,[1]!BASEVENTE[Année],N$8,[1]!BASEVENTE[Semaine],N$9))</f>
        <v>0</v>
      </c>
      <c r="O20" s="1">
        <f>IF($C20="","",N20+SUMIFS([1]!BASERECEPTION[Bon de commande/Lignes de la commande/Quantité],[1]!BASERECEPTION[Bon de commande/Lignes de la commande/Article],$C20,[1]!BASERECEPTION[ANNEE],O$8,[1]!BASERECEPTION[Semaine],O$9)-SUMIFS([1]!BASEVENTE[Lignes de la commande/Quantité commandée],[1]!BASEVENTE[Lignes de la commande/Article/Nom affiché],$C20,[1]!BASEVENTE[Année],O$8,[1]!BASEVENTE[Semaine],O$9))</f>
        <v>0</v>
      </c>
      <c r="P20" s="1">
        <f>IF($C20="","",O20+SUMIFS([1]!BASERECEPTION[Bon de commande/Lignes de la commande/Quantité],[1]!BASERECEPTION[Bon de commande/Lignes de la commande/Article],$C20,[1]!BASERECEPTION[ANNEE],P$8,[1]!BASERECEPTION[Semaine],P$9)-SUMIFS([1]!BASEVENTE[Lignes de la commande/Quantité commandée],[1]!BASEVENTE[Lignes de la commande/Article/Nom affiché],$C20,[1]!BASEVENTE[Année],P$8,[1]!BASEVENTE[Semaine],P$9))</f>
        <v>0</v>
      </c>
      <c r="Q20" s="1">
        <f>IF($C20="","",P20+SUMIFS([1]!BASERECEPTION[Bon de commande/Lignes de la commande/Quantité],[1]!BASERECEPTION[Bon de commande/Lignes de la commande/Article],$C20,[1]!BASERECEPTION[ANNEE],Q$8,[1]!BASERECEPTION[Semaine],Q$9)-SUMIFS([1]!BASEVENTE[Lignes de la commande/Quantité commandée],[1]!BASEVENTE[Lignes de la commande/Article/Nom affiché],$C20,[1]!BASEVENTE[Année],Q$8,[1]!BASEVENTE[Semaine],Q$9))</f>
        <v>0</v>
      </c>
      <c r="R20" s="1">
        <f>IF($C20="","",Q20+SUMIFS([1]!BASERECEPTION[Bon de commande/Lignes de la commande/Quantité],[1]!BASERECEPTION[Bon de commande/Lignes de la commande/Article],$C20,[1]!BASERECEPTION[ANNEE],R$8,[1]!BASERECEPTION[Semaine],R$9)-SUMIFS([1]!BASEVENTE[Lignes de la commande/Quantité commandée],[1]!BASEVENTE[Lignes de la commande/Article/Nom affiché],$C20,[1]!BASEVENTE[Année],R$8,[1]!BASEVENTE[Semaine],R$9))</f>
        <v>0</v>
      </c>
      <c r="S20" s="1">
        <f>IF($C20="","",R20+SUMIFS([1]!BASERECEPTION[Bon de commande/Lignes de la commande/Quantité],[1]!BASERECEPTION[Bon de commande/Lignes de la commande/Article],$C20,[1]!BASERECEPTION[ANNEE],S$8,[1]!BASERECEPTION[Semaine],S$9)-SUMIFS([1]!BASEVENTE[Lignes de la commande/Quantité commandée],[1]!BASEVENTE[Lignes de la commande/Article/Nom affiché],$C20,[1]!BASEVENTE[Année],S$8,[1]!BASEVENTE[Semaine],S$9))</f>
        <v>0</v>
      </c>
      <c r="T20" s="1">
        <f>IF($C20="","",S20+SUMIFS([1]!BASERECEPTION[Bon de commande/Lignes de la commande/Quantité],[1]!BASERECEPTION[Bon de commande/Lignes de la commande/Article],$C20,[1]!BASERECEPTION[ANNEE],T$8,[1]!BASERECEPTION[Semaine],T$9)-SUMIFS([1]!BASEVENTE[Lignes de la commande/Quantité commandée],[1]!BASEVENTE[Lignes de la commande/Article/Nom affiché],$C20,[1]!BASEVENTE[Année],T$8,[1]!BASEVENTE[Semaine],T$9))</f>
        <v>0</v>
      </c>
      <c r="U20" s="1">
        <f>IF($C20="","",T20+SUMIFS([1]!BASERECEPTION[Bon de commande/Lignes de la commande/Quantité],[1]!BASERECEPTION[Bon de commande/Lignes de la commande/Article],$C20,[1]!BASERECEPTION[ANNEE],U$8,[1]!BASERECEPTION[Semaine],U$9)-SUMIFS([1]!BASEVENTE[Lignes de la commande/Quantité commandée],[1]!BASEVENTE[Lignes de la commande/Article/Nom affiché],$C20,[1]!BASEVENTE[Année],U$8,[1]!BASEVENTE[Semaine],U$9))</f>
        <v>0</v>
      </c>
      <c r="V20" s="1">
        <f>IF($C20="","",U20+SUMIFS([1]!BASERECEPTION[Bon de commande/Lignes de la commande/Quantité],[1]!BASERECEPTION[Bon de commande/Lignes de la commande/Article],$C20,[1]!BASERECEPTION[ANNEE],V$8,[1]!BASERECEPTION[Semaine],V$9)-SUMIFS([1]!BASEVENTE[Lignes de la commande/Quantité commandée],[1]!BASEVENTE[Lignes de la commande/Article/Nom affiché],$C20,[1]!BASEVENTE[Année],V$8,[1]!BASEVENTE[Semaine],V$9))</f>
        <v>0</v>
      </c>
      <c r="W20" s="1">
        <f>IF($C20="","",V20+SUMIFS([1]!BASERECEPTION[Bon de commande/Lignes de la commande/Quantité],[1]!BASERECEPTION[Bon de commande/Lignes de la commande/Article],$C20,[1]!BASERECEPTION[ANNEE],W$8,[1]!BASERECEPTION[Semaine],W$9)-SUMIFS([1]!BASEVENTE[Lignes de la commande/Quantité commandée],[1]!BASEVENTE[Lignes de la commande/Article/Nom affiché],$C20,[1]!BASEVENTE[Année],W$8,[1]!BASEVENTE[Semaine],W$9))</f>
        <v>0</v>
      </c>
      <c r="X20" s="1">
        <f>IF($C20="","",W20+SUMIFS([1]!BASERECEPTION[Bon de commande/Lignes de la commande/Quantité],[1]!BASERECEPTION[Bon de commande/Lignes de la commande/Article],$C20,[1]!BASERECEPTION[ANNEE],X$8,[1]!BASERECEPTION[Semaine],X$9)-SUMIFS([1]!BASEVENTE[Lignes de la commande/Quantité commandée],[1]!BASEVENTE[Lignes de la commande/Article/Nom affiché],$C20,[1]!BASEVENTE[Année],X$8,[1]!BASEVENTE[Semaine],X$9))</f>
        <v>0</v>
      </c>
      <c r="Y20" s="1">
        <f>IF($C20="","",X20+SUMIFS([1]!BASERECEPTION[Bon de commande/Lignes de la commande/Quantité],[1]!BASERECEPTION[Bon de commande/Lignes de la commande/Article],$C20,[1]!BASERECEPTION[ANNEE],Y$8,[1]!BASERECEPTION[Semaine],Y$9)-SUMIFS([1]!BASEVENTE[Lignes de la commande/Quantité commandée],[1]!BASEVENTE[Lignes de la commande/Article/Nom affiché],$C20,[1]!BASEVENTE[Année],Y$8,[1]!BASEVENTE[Semaine],Y$9))</f>
        <v>0</v>
      </c>
      <c r="Z20" s="1">
        <f>IF($C20="","",Y20+SUMIFS([1]!BASERECEPTION[Bon de commande/Lignes de la commande/Quantité],[1]!BASERECEPTION[Bon de commande/Lignes de la commande/Article],$C20,[1]!BASERECEPTION[ANNEE],Z$8,[1]!BASERECEPTION[Semaine],Z$9)-SUMIFS([1]!BASEVENTE[Lignes de la commande/Quantité commandée],[1]!BASEVENTE[Lignes de la commande/Article/Nom affiché],$C20,[1]!BASEVENTE[Année],Z$8,[1]!BASEVENTE[Semaine],Z$9))</f>
        <v>0</v>
      </c>
      <c r="AA20" s="1">
        <f>IF($C20="","",Z20+SUMIFS([1]!BASERECEPTION[Bon de commande/Lignes de la commande/Quantité],[1]!BASERECEPTION[Bon de commande/Lignes de la commande/Article],$C20,[1]!BASERECEPTION[ANNEE],AA$8,[1]!BASERECEPTION[Semaine],AA$9)-SUMIFS([1]!BASEVENTE[Lignes de la commande/Quantité commandée],[1]!BASEVENTE[Lignes de la commande/Article/Nom affiché],$C20,[1]!BASEVENTE[Année],AA$8,[1]!BASEVENTE[Semaine],AA$9))</f>
        <v>0</v>
      </c>
      <c r="AB20" s="1">
        <f>IF($C20="","",AA20+SUMIFS([1]!BASERECEPTION[Bon de commande/Lignes de la commande/Quantité],[1]!BASERECEPTION[Bon de commande/Lignes de la commande/Article],$C20,[1]!BASERECEPTION[ANNEE],AB$8,[1]!BASERECEPTION[Semaine],AB$9)-SUMIFS([1]!BASEVENTE[Lignes de la commande/Quantité commandée],[1]!BASEVENTE[Lignes de la commande/Article/Nom affiché],$C20,[1]!BASEVENTE[Année],AB$8,[1]!BASEVENTE[Semaine],AB$9))</f>
        <v>0</v>
      </c>
      <c r="AC20" s="1">
        <f>IF($C20="","",AB20+SUMIFS([1]!BASERECEPTION[Bon de commande/Lignes de la commande/Quantité],[1]!BASERECEPTION[Bon de commande/Lignes de la commande/Article],$C20,[1]!BASERECEPTION[ANNEE],AC$8,[1]!BASERECEPTION[Semaine],AC$9)-SUMIFS([1]!BASEVENTE[Lignes de la commande/Quantité commandée],[1]!BASEVENTE[Lignes de la commande/Article/Nom affiché],$C20,[1]!BASEVENTE[Année],AC$8,[1]!BASEVENTE[Semaine],AC$9))</f>
        <v>0</v>
      </c>
      <c r="AD20" s="1">
        <f>IF($C20="","",AC20+SUMIFS([1]!BASERECEPTION[Bon de commande/Lignes de la commande/Quantité],[1]!BASERECEPTION[Bon de commande/Lignes de la commande/Article],$C20,[1]!BASERECEPTION[ANNEE],AD$8,[1]!BASERECEPTION[Semaine],AD$9)-SUMIFS([1]!BASEVENTE[Lignes de la commande/Quantité commandée],[1]!BASEVENTE[Lignes de la commande/Article/Nom affiché],$C20,[1]!BASEVENTE[Année],AD$8,[1]!BASEVENTE[Semaine],AD$9))</f>
        <v>0</v>
      </c>
      <c r="AE20" s="1">
        <f>IF($C20="","",AD20+SUMIFS([1]!BASERECEPTION[Bon de commande/Lignes de la commande/Quantité],[1]!BASERECEPTION[Bon de commande/Lignes de la commande/Article],$C20,[1]!BASERECEPTION[ANNEE],AE$8,[1]!BASERECEPTION[Semaine],AE$9)-SUMIFS([1]!BASEVENTE[Lignes de la commande/Quantité commandée],[1]!BASEVENTE[Lignes de la commande/Article/Nom affiché],$C20,[1]!BASEVENTE[Année],AE$8,[1]!BASEVENTE[Semaine],AE$9))</f>
        <v>0</v>
      </c>
      <c r="AF20" s="1">
        <f>IF($C20="","",AE20+SUMIFS([1]!BASERECEPTION[Bon de commande/Lignes de la commande/Quantité],[1]!BASERECEPTION[Bon de commande/Lignes de la commande/Article],$C20,[1]!BASERECEPTION[ANNEE],AF$8,[1]!BASERECEPTION[Semaine],AF$9)-SUMIFS([1]!BASEVENTE[Lignes de la commande/Quantité commandée],[1]!BASEVENTE[Lignes de la commande/Article/Nom affiché],$C20,[1]!BASEVENTE[Année],AF$8,[1]!BASEVENTE[Semaine],AF$9))</f>
        <v>0</v>
      </c>
      <c r="AG20" s="1">
        <f>IF($C20="","",AF20+SUMIFS([1]!BASERECEPTION[Bon de commande/Lignes de la commande/Quantité],[1]!BASERECEPTION[Bon de commande/Lignes de la commande/Article],$C20,[1]!BASERECEPTION[ANNEE],AG$8,[1]!BASERECEPTION[Semaine],AG$9)-SUMIFS([1]!BASEVENTE[Lignes de la commande/Quantité commandée],[1]!BASEVENTE[Lignes de la commande/Article/Nom affiché],$C20,[1]!BASEVENTE[Année],AG$8,[1]!BASEVENTE[Semaine],AG$9))</f>
        <v>0</v>
      </c>
      <c r="AH20" s="1">
        <f>IF($C20="","",AG20+SUMIFS([1]!BASERECEPTION[Bon de commande/Lignes de la commande/Quantité],[1]!BASERECEPTION[Bon de commande/Lignes de la commande/Article],$C20,[1]!BASERECEPTION[ANNEE],AH$8,[1]!BASERECEPTION[Semaine],AH$9)-SUMIFS([1]!BASEVENTE[Lignes de la commande/Quantité commandée],[1]!BASEVENTE[Lignes de la commande/Article/Nom affiché],$C20,[1]!BASEVENTE[Année],AH$8,[1]!BASEVENTE[Semaine],AH$9))</f>
        <v>0</v>
      </c>
      <c r="AI20" s="1">
        <f>IF($C20="","",AH20+SUMIFS([1]!BASERECEPTION[Bon de commande/Lignes de la commande/Quantité],[1]!BASERECEPTION[Bon de commande/Lignes de la commande/Article],$C20,[1]!BASERECEPTION[ANNEE],AI$8,[1]!BASERECEPTION[Semaine],AI$9)-SUMIFS([1]!BASEVENTE[Lignes de la commande/Quantité commandée],[1]!BASEVENTE[Lignes de la commande/Article/Nom affiché],$C20,[1]!BASEVENTE[Année],AI$8,[1]!BASEVENTE[Semaine],AI$9))</f>
        <v>0</v>
      </c>
      <c r="AJ20" s="1">
        <f>IF($C20="","",AI20+SUMIFS([1]!BASERECEPTION[Bon de commande/Lignes de la commande/Quantité],[1]!BASERECEPTION[Bon de commande/Lignes de la commande/Article],$C20,[1]!BASERECEPTION[ANNEE],AJ$8,[1]!BASERECEPTION[Semaine],AJ$9)-SUMIFS([1]!BASEVENTE[Lignes de la commande/Quantité commandée],[1]!BASEVENTE[Lignes de la commande/Article/Nom affiché],$C20,[1]!BASEVENTE[Année],AJ$8,[1]!BASEVENTE[Semaine],AJ$9))</f>
        <v>0</v>
      </c>
      <c r="AK20" s="1">
        <f>IF($C20="","",AJ20+SUMIFS([1]!BASERECEPTION[Bon de commande/Lignes de la commande/Quantité],[1]!BASERECEPTION[Bon de commande/Lignes de la commande/Article],$C20,[1]!BASERECEPTION[ANNEE],AK$8,[1]!BASERECEPTION[Semaine],AK$9)-SUMIFS([1]!BASEVENTE[Lignes de la commande/Quantité commandée],[1]!BASEVENTE[Lignes de la commande/Article/Nom affiché],$C20,[1]!BASEVENTE[Année],AK$8,[1]!BASEVENTE[Semaine],AK$9))</f>
        <v>0</v>
      </c>
      <c r="AL20" s="1">
        <f>IF($C20="","",AK20+SUMIFS([1]!BASERECEPTION[Bon de commande/Lignes de la commande/Quantité],[1]!BASERECEPTION[Bon de commande/Lignes de la commande/Article],$C20,[1]!BASERECEPTION[ANNEE],AL$8,[1]!BASERECEPTION[Semaine],AL$9)-SUMIFS([1]!BASEVENTE[Lignes de la commande/Quantité commandée],[1]!BASEVENTE[Lignes de la commande/Article/Nom affiché],$C20,[1]!BASEVENTE[Année],AL$8,[1]!BASEVENTE[Semaine],AL$9))</f>
        <v>0</v>
      </c>
      <c r="AM20" s="1">
        <f>IF($C20="","",AL20+SUMIFS([1]!BASERECEPTION[Bon de commande/Lignes de la commande/Quantité],[1]!BASERECEPTION[Bon de commande/Lignes de la commande/Article],$C20,[1]!BASERECEPTION[ANNEE],AM$8,[1]!BASERECEPTION[Semaine],AM$9)-SUMIFS([1]!BASEVENTE[Lignes de la commande/Quantité commandée],[1]!BASEVENTE[Lignes de la commande/Article/Nom affiché],$C20,[1]!BASEVENTE[Année],AM$8,[1]!BASEVENTE[Semaine],AM$9))</f>
        <v>0</v>
      </c>
      <c r="AN20" s="1">
        <f>IF($C20="","",AM20+SUMIFS([1]!BASERECEPTION[Bon de commande/Lignes de la commande/Quantité],[1]!BASERECEPTION[Bon de commande/Lignes de la commande/Article],$C20,[1]!BASERECEPTION[ANNEE],AN$8,[1]!BASERECEPTION[Semaine],AN$9)-SUMIFS([1]!BASEVENTE[Lignes de la commande/Quantité commandée],[1]!BASEVENTE[Lignes de la commande/Article/Nom affiché],$C20,[1]!BASEVENTE[Année],AN$8,[1]!BASEVENTE[Semaine],AN$9))</f>
        <v>0</v>
      </c>
      <c r="AO20" s="1">
        <f>IF($C20="","",AN20+SUMIFS([1]!BASERECEPTION[Bon de commande/Lignes de la commande/Quantité],[1]!BASERECEPTION[Bon de commande/Lignes de la commande/Article],$C20,[1]!BASERECEPTION[ANNEE],AO$8,[1]!BASERECEPTION[Semaine],AO$9)-SUMIFS([1]!BASEVENTE[Lignes de la commande/Quantité commandée],[1]!BASEVENTE[Lignes de la commande/Article/Nom affiché],$C20,[1]!BASEVENTE[Année],AO$8,[1]!BASEVENTE[Semaine],AO$9))</f>
        <v>0</v>
      </c>
      <c r="AP20" s="1">
        <f>IF($C20="","",AO20+SUMIFS([1]!BASERECEPTION[Bon de commande/Lignes de la commande/Quantité],[1]!BASERECEPTION[Bon de commande/Lignes de la commande/Article],$C20,[1]!BASERECEPTION[ANNEE],AP$8,[1]!BASERECEPTION[Semaine],AP$9)-SUMIFS([1]!BASEVENTE[Lignes de la commande/Quantité commandée],[1]!BASEVENTE[Lignes de la commande/Article/Nom affiché],$C20,[1]!BASEVENTE[Année],AP$8,[1]!BASEVENTE[Semaine],AP$9))</f>
        <v>0</v>
      </c>
      <c r="AQ20" s="1">
        <f>IF($C20="","",AP20+SUMIFS([1]!BASERECEPTION[Bon de commande/Lignes de la commande/Quantité],[1]!BASERECEPTION[Bon de commande/Lignes de la commande/Article],$C20,[1]!BASERECEPTION[ANNEE],AQ$8,[1]!BASERECEPTION[Semaine],AQ$9)-SUMIFS([1]!BASEVENTE[Lignes de la commande/Quantité commandée],[1]!BASEVENTE[Lignes de la commande/Article/Nom affiché],$C20,[1]!BASEVENTE[Année],AQ$8,[1]!BASEVENTE[Semaine],AQ$9))</f>
        <v>0</v>
      </c>
      <c r="AR20" s="1">
        <f>IF($C20="","",AQ20+SUMIFS([1]!BASERECEPTION[Bon de commande/Lignes de la commande/Quantité],[1]!BASERECEPTION[Bon de commande/Lignes de la commande/Article],$C20,[1]!BASERECEPTION[ANNEE],AR$8,[1]!BASERECEPTION[Semaine],AR$9)-SUMIFS([1]!BASEVENTE[Lignes de la commande/Quantité commandée],[1]!BASEVENTE[Lignes de la commande/Article/Nom affiché],$C20,[1]!BASEVENTE[Année],AR$8,[1]!BASEVENTE[Semaine],AR$9))</f>
        <v>0</v>
      </c>
      <c r="AS20" s="1">
        <f>IF($C20="","",AR20+SUMIFS([1]!BASERECEPTION[Bon de commande/Lignes de la commande/Quantité],[1]!BASERECEPTION[Bon de commande/Lignes de la commande/Article],$C20,[1]!BASERECEPTION[ANNEE],AS$8,[1]!BASERECEPTION[Semaine],AS$9)-SUMIFS([1]!BASEVENTE[Lignes de la commande/Quantité commandée],[1]!BASEVENTE[Lignes de la commande/Article/Nom affiché],$C20,[1]!BASEVENTE[Année],AS$8,[1]!BASEVENTE[Semaine],AS$9))</f>
        <v>0</v>
      </c>
      <c r="AT20" s="1">
        <f>IF($C20="","",AS20+SUMIFS([1]!BASERECEPTION[Bon de commande/Lignes de la commande/Quantité],[1]!BASERECEPTION[Bon de commande/Lignes de la commande/Article],$C20,[1]!BASERECEPTION[ANNEE],AT$8,[1]!BASERECEPTION[Semaine],AT$9)-SUMIFS([1]!BASEVENTE[Lignes de la commande/Quantité commandée],[1]!BASEVENTE[Lignes de la commande/Article/Nom affiché],$C20,[1]!BASEVENTE[Année],AT$8,[1]!BASEVENTE[Semaine],AT$9))</f>
        <v>0</v>
      </c>
      <c r="AU20" s="1">
        <f>IF($C20="","",AT20+SUMIFS([1]!BASERECEPTION[Bon de commande/Lignes de la commande/Quantité],[1]!BASERECEPTION[Bon de commande/Lignes de la commande/Article],$C20,[1]!BASERECEPTION[ANNEE],AU$8,[1]!BASERECEPTION[Semaine],AU$9)-SUMIFS([1]!BASEVENTE[Lignes de la commande/Quantité commandée],[1]!BASEVENTE[Lignes de la commande/Article/Nom affiché],$C20,[1]!BASEVENTE[Année],AU$8,[1]!BASEVENTE[Semaine],AU$9))</f>
        <v>0</v>
      </c>
      <c r="AV20" s="1">
        <f>IF($C20="","",AU20+SUMIFS([1]!BASERECEPTION[Bon de commande/Lignes de la commande/Quantité],[1]!BASERECEPTION[Bon de commande/Lignes de la commande/Article],$C20,[1]!BASERECEPTION[ANNEE],AV$8,[1]!BASERECEPTION[Semaine],AV$9)-SUMIFS([1]!BASEVENTE[Lignes de la commande/Quantité commandée],[1]!BASEVENTE[Lignes de la commande/Article/Nom affiché],$C20,[1]!BASEVENTE[Année],AV$8,[1]!BASEVENTE[Semaine],AV$9))</f>
        <v>0</v>
      </c>
      <c r="AW20" s="1">
        <f>IF($C20="","",AV20+SUMIFS([1]!BASERECEPTION[Bon de commande/Lignes de la commande/Quantité],[1]!BASERECEPTION[Bon de commande/Lignes de la commande/Article],$C20,[1]!BASERECEPTION[ANNEE],AW$8,[1]!BASERECEPTION[Semaine],AW$9)-SUMIFS([1]!BASEVENTE[Lignes de la commande/Quantité commandée],[1]!BASEVENTE[Lignes de la commande/Article/Nom affiché],$C20,[1]!BASEVENTE[Année],AW$8,[1]!BASEVENTE[Semaine],AW$9))</f>
        <v>0</v>
      </c>
      <c r="AX20" s="1">
        <f>IF($C20="","",AW20+SUMIFS([1]!BASERECEPTION[Bon de commande/Lignes de la commande/Quantité],[1]!BASERECEPTION[Bon de commande/Lignes de la commande/Article],$C20,[1]!BASERECEPTION[ANNEE],AX$8,[1]!BASERECEPTION[Semaine],AX$9)-SUMIFS([1]!BASEVENTE[Lignes de la commande/Quantité commandée],[1]!BASEVENTE[Lignes de la commande/Article/Nom affiché],$C20,[1]!BASEVENTE[Année],AX$8,[1]!BASEVENTE[Semaine],AX$9))</f>
        <v>0</v>
      </c>
      <c r="AY20" s="1">
        <f>IF($C20="","",AX20+SUMIFS([1]!BASERECEPTION[Bon de commande/Lignes de la commande/Quantité],[1]!BASERECEPTION[Bon de commande/Lignes de la commande/Article],$C20,[1]!BASERECEPTION[ANNEE],AY$8,[1]!BASERECEPTION[Semaine],AY$9)-SUMIFS([1]!BASEVENTE[Lignes de la commande/Quantité commandée],[1]!BASEVENTE[Lignes de la commande/Article/Nom affiché],$C20,[1]!BASEVENTE[Année],AY$8,[1]!BASEVENTE[Semaine],AY$9))</f>
        <v>0</v>
      </c>
      <c r="AZ20" s="1">
        <f>IF($C20="","",AY20+SUMIFS([1]!BASERECEPTION[Bon de commande/Lignes de la commande/Quantité],[1]!BASERECEPTION[Bon de commande/Lignes de la commande/Article],$C20,[1]!BASERECEPTION[ANNEE],AZ$8,[1]!BASERECEPTION[Semaine],AZ$9)-SUMIFS([1]!BASEVENTE[Lignes de la commande/Quantité commandée],[1]!BASEVENTE[Lignes de la commande/Article/Nom affiché],$C20,[1]!BASEVENTE[Année],AZ$8,[1]!BASEVENTE[Semaine],AZ$9))</f>
        <v>0</v>
      </c>
      <c r="BA20" s="1">
        <f>IF($C20="","",AZ20+SUMIFS([1]!BASERECEPTION[Bon de commande/Lignes de la commande/Quantité],[1]!BASERECEPTION[Bon de commande/Lignes de la commande/Article],$C20,[1]!BASERECEPTION[ANNEE],BA$8,[1]!BASERECEPTION[Semaine],BA$9)-SUMIFS([1]!BASEVENTE[Lignes de la commande/Quantité commandée],[1]!BASEVENTE[Lignes de la commande/Article/Nom affiché],$C20,[1]!BASEVENTE[Année],BA$8,[1]!BASEVENTE[Semaine],BA$9))</f>
        <v>0</v>
      </c>
      <c r="BB20" s="1">
        <f>IF($C20="","",BA20+SUMIFS([1]!BASERECEPTION[Bon de commande/Lignes de la commande/Quantité],[1]!BASERECEPTION[Bon de commande/Lignes de la commande/Article],$C20,[1]!BASERECEPTION[ANNEE],BB$8,[1]!BASERECEPTION[Semaine],BB$9)-SUMIFS([1]!BASEVENTE[Lignes de la commande/Quantité commandée],[1]!BASEVENTE[Lignes de la commande/Article/Nom affiché],$C20,[1]!BASEVENTE[Année],BB$8,[1]!BASEVENTE[Semaine],BB$9))</f>
        <v>0</v>
      </c>
      <c r="BC20" s="1">
        <f>IF($C20="","",BB20+SUMIFS([1]!BASERECEPTION[Bon de commande/Lignes de la commande/Quantité],[1]!BASERECEPTION[Bon de commande/Lignes de la commande/Article],$C20,[1]!BASERECEPTION[ANNEE],BC$8,[1]!BASERECEPTION[Semaine],BC$9)-SUMIFS([1]!BASEVENTE[Lignes de la commande/Quantité commandée],[1]!BASEVENTE[Lignes de la commande/Article/Nom affiché],$C20,[1]!BASEVENTE[Année],BC$8,[1]!BASEVENTE[Semaine],BC$9))</f>
        <v>0</v>
      </c>
      <c r="BD20" s="1">
        <f>IF($C20="","",BC20+SUMIFS([1]!BASERECEPTION[Bon de commande/Lignes de la commande/Quantité],[1]!BASERECEPTION[Bon de commande/Lignes de la commande/Article],$C20,[1]!BASERECEPTION[ANNEE],BD$8,[1]!BASERECEPTION[Semaine],BD$9)-SUMIFS([1]!BASEVENTE[Lignes de la commande/Quantité commandée],[1]!BASEVENTE[Lignes de la commande/Article/Nom affiché],$C20,[1]!BASEVENTE[Année],BD$8,[1]!BASEVENTE[Semaine],BD$9))</f>
        <v>0</v>
      </c>
      <c r="BE20" s="1">
        <f>IF($C20="","",BD20+SUMIFS([1]!BASERECEPTION[Bon de commande/Lignes de la commande/Quantité],[1]!BASERECEPTION[Bon de commande/Lignes de la commande/Article],$C20,[1]!BASERECEPTION[ANNEE],BE$8,[1]!BASERECEPTION[Semaine],BE$9)-SUMIFS([1]!BASEVENTE[Lignes de la commande/Quantité commandée],[1]!BASEVENTE[Lignes de la commande/Article/Nom affiché],$C20,[1]!BASEVENTE[Année],BE$8,[1]!BASEVENTE[Semaine],BE$9))</f>
        <v>0</v>
      </c>
      <c r="BF20" s="1">
        <f>IF($C20="","",BE20+SUMIFS([1]!BASERECEPTION[Bon de commande/Lignes de la commande/Quantité],[1]!BASERECEPTION[Bon de commande/Lignes de la commande/Article],$C20,[1]!BASERECEPTION[ANNEE],BF$8,[1]!BASERECEPTION[Semaine],BF$9)-SUMIFS([1]!BASEVENTE[Lignes de la commande/Quantité commandée],[1]!BASEVENTE[Lignes de la commande/Article/Nom affiché],$C20,[1]!BASEVENTE[Année],BF$8,[1]!BASEVENTE[Semaine],BF$9))</f>
        <v>0</v>
      </c>
      <c r="BG20" s="1">
        <f>IF($C20="","",BF20+SUMIFS([1]!BASERECEPTION[Bon de commande/Lignes de la commande/Quantité],[1]!BASERECEPTION[Bon de commande/Lignes de la commande/Article],$C20,[1]!BASERECEPTION[ANNEE],BG$8,[1]!BASERECEPTION[Semaine],BG$9)-SUMIFS([1]!BASEVENTE[Lignes de la commande/Quantité commandée],[1]!BASEVENTE[Lignes de la commande/Article/Nom affiché],$C20,[1]!BASEVENTE[Année],BG$8,[1]!BASEVENTE[Semaine],BG$9))</f>
        <v>0</v>
      </c>
      <c r="BH20" s="1">
        <f>IF($C20="","",BG20+SUMIFS([1]!BASERECEPTION[Bon de commande/Lignes de la commande/Quantité],[1]!BASERECEPTION[Bon de commande/Lignes de la commande/Article],$C20,[1]!BASERECEPTION[ANNEE],BH$8,[1]!BASERECEPTION[Semaine],BH$9)-SUMIFS([1]!BASEVENTE[Lignes de la commande/Quantité commandée],[1]!BASEVENTE[Lignes de la commande/Article/Nom affiché],$C20,[1]!BASEVENTE[Année],BH$8,[1]!BASEVENTE[Semaine],BH$9))</f>
        <v>0</v>
      </c>
    </row>
    <row r="21" spans="1:60" ht="15.75" x14ac:dyDescent="0.25">
      <c r="A21" s="1" t="str">
        <f>'[1]BDD Inventaire'!B12</f>
        <v>Bagues</v>
      </c>
      <c r="B21" s="16" t="str">
        <f>IF(C21="",INDEX([1]!BASEINVENTAIRE[#Data],_xlfn.MINIFS([1]!BASEINVENTAIRE[INDEX],[1]!BASEINVENTAIRE[Article],'Suivi de stock'!$C22),2),"")</f>
        <v>Bagues</v>
      </c>
      <c r="C21" s="19"/>
      <c r="D21" s="18">
        <f>SUM(D22:D23)</f>
        <v>121999</v>
      </c>
      <c r="E21" s="1" t="str">
        <f>IF($C21="","",D21+SUMIFS([1]!BASERECEPTION[Bon de commande/Lignes de la commande/Quantité],[1]!BASERECEPTION[Bon de commande/Lignes de la commande/Article],$C21,[1]!BASERECEPTION[ANNEE],E$8,[1]!BASERECEPTION[Semaine],E$9)-SUMIFS([1]!BASEVENTE[Lignes de la commande/Quantité commandée],[1]!BASEVENTE[Lignes de la commande/Article/Nom affiché],$C21,[1]!BASEVENTE[Année],E$8,[1]!BASEVENTE[Semaine],E$9))</f>
        <v/>
      </c>
      <c r="F21" s="1" t="str">
        <f>IF($C21="","",E21+SUMIFS([1]!BASERECEPTION[Bon de commande/Lignes de la commande/Quantité],[1]!BASERECEPTION[Bon de commande/Lignes de la commande/Article],$C21,[1]!BASERECEPTION[ANNEE],F$8,[1]!BASERECEPTION[Semaine],F$9)-SUMIFS([1]!BASEVENTE[Lignes de la commande/Quantité commandée],[1]!BASEVENTE[Lignes de la commande/Article/Nom affiché],$C21,[1]!BASEVENTE[Année],F$8,[1]!BASEVENTE[Semaine],F$9))</f>
        <v/>
      </c>
      <c r="G21" s="1" t="str">
        <f>IF($C21="","",F21+SUMIFS([1]!BASERECEPTION[Bon de commande/Lignes de la commande/Quantité],[1]!BASERECEPTION[Bon de commande/Lignes de la commande/Article],$C21,[1]!BASERECEPTION[ANNEE],G$8,[1]!BASERECEPTION[Semaine],G$9)-SUMIFS([1]!BASEVENTE[Lignes de la commande/Quantité commandée],[1]!BASEVENTE[Lignes de la commande/Article/Nom affiché],$C21,[1]!BASEVENTE[Année],G$8,[1]!BASEVENTE[Semaine],G$9))</f>
        <v/>
      </c>
      <c r="H21" s="1" t="str">
        <f>IF($C21="","",G21+SUMIFS([1]!BASERECEPTION[Bon de commande/Lignes de la commande/Quantité],[1]!BASERECEPTION[Bon de commande/Lignes de la commande/Article],$C21,[1]!BASERECEPTION[ANNEE],H$8,[1]!BASERECEPTION[Semaine],H$9)-SUMIFS([1]!BASEVENTE[Lignes de la commande/Quantité commandée],[1]!BASEVENTE[Lignes de la commande/Article/Nom affiché],$C21,[1]!BASEVENTE[Année],H$8,[1]!BASEVENTE[Semaine],H$9))</f>
        <v/>
      </c>
      <c r="I21" s="1" t="str">
        <f>IF($C21="","",H21+SUMIFS([1]!BASERECEPTION[Bon de commande/Lignes de la commande/Quantité],[1]!BASERECEPTION[Bon de commande/Lignes de la commande/Article],$C21,[1]!BASERECEPTION[ANNEE],I$8,[1]!BASERECEPTION[Semaine],I$9)-SUMIFS([1]!BASEVENTE[Lignes de la commande/Quantité commandée],[1]!BASEVENTE[Lignes de la commande/Article/Nom affiché],$C21,[1]!BASEVENTE[Année],I$8,[1]!BASEVENTE[Semaine],I$9))</f>
        <v/>
      </c>
      <c r="J21" s="1" t="str">
        <f>IF($C21="","",I21+SUMIFS([1]!BASERECEPTION[Bon de commande/Lignes de la commande/Quantité],[1]!BASERECEPTION[Bon de commande/Lignes de la commande/Article],$C21,[1]!BASERECEPTION[ANNEE],J$8,[1]!BASERECEPTION[Semaine],J$9)-SUMIFS([1]!BASEVENTE[Lignes de la commande/Quantité commandée],[1]!BASEVENTE[Lignes de la commande/Article/Nom affiché],$C21,[1]!BASEVENTE[Année],J$8,[1]!BASEVENTE[Semaine],J$9))</f>
        <v/>
      </c>
      <c r="K21" s="1" t="str">
        <f>IF($C21="","",J21+SUMIFS([1]!BASERECEPTION[Bon de commande/Lignes de la commande/Quantité],[1]!BASERECEPTION[Bon de commande/Lignes de la commande/Article],$C21,[1]!BASERECEPTION[ANNEE],K$8,[1]!BASERECEPTION[Semaine],K$9)-SUMIFS([1]!BASEVENTE[Lignes de la commande/Quantité commandée],[1]!BASEVENTE[Lignes de la commande/Article/Nom affiché],$C21,[1]!BASEVENTE[Année],K$8,[1]!BASEVENTE[Semaine],K$9))</f>
        <v/>
      </c>
      <c r="L21" s="1" t="str">
        <f>IF($C21="","",K21+SUMIFS([1]!BASERECEPTION[Bon de commande/Lignes de la commande/Quantité],[1]!BASERECEPTION[Bon de commande/Lignes de la commande/Article],$C21,[1]!BASERECEPTION[ANNEE],L$8,[1]!BASERECEPTION[Semaine],L$9)-SUMIFS([1]!BASEVENTE[Lignes de la commande/Quantité commandée],[1]!BASEVENTE[Lignes de la commande/Article/Nom affiché],$C21,[1]!BASEVENTE[Année],L$8,[1]!BASEVENTE[Semaine],L$9))</f>
        <v/>
      </c>
      <c r="M21" s="1" t="str">
        <f>IF($C21="","",L21+SUMIFS([1]!BASERECEPTION[Bon de commande/Lignes de la commande/Quantité],[1]!BASERECEPTION[Bon de commande/Lignes de la commande/Article],$C21,[1]!BASERECEPTION[ANNEE],M$8,[1]!BASERECEPTION[Semaine],M$9)-SUMIFS([1]!BASEVENTE[Lignes de la commande/Quantité commandée],[1]!BASEVENTE[Lignes de la commande/Article/Nom affiché],$C21,[1]!BASEVENTE[Année],M$8,[1]!BASEVENTE[Semaine],M$9))</f>
        <v/>
      </c>
      <c r="N21" s="1" t="str">
        <f>IF($C21="","",M21+SUMIFS([1]!BASERECEPTION[Bon de commande/Lignes de la commande/Quantité],[1]!BASERECEPTION[Bon de commande/Lignes de la commande/Article],$C21,[1]!BASERECEPTION[ANNEE],N$8,[1]!BASERECEPTION[Semaine],N$9)-SUMIFS([1]!BASEVENTE[Lignes de la commande/Quantité commandée],[1]!BASEVENTE[Lignes de la commande/Article/Nom affiché],$C21,[1]!BASEVENTE[Année],N$8,[1]!BASEVENTE[Semaine],N$9))</f>
        <v/>
      </c>
      <c r="O21" s="1" t="str">
        <f>IF($C21="","",N21+SUMIFS([1]!BASERECEPTION[Bon de commande/Lignes de la commande/Quantité],[1]!BASERECEPTION[Bon de commande/Lignes de la commande/Article],$C21,[1]!BASERECEPTION[ANNEE],O$8,[1]!BASERECEPTION[Semaine],O$9)-SUMIFS([1]!BASEVENTE[Lignes de la commande/Quantité commandée],[1]!BASEVENTE[Lignes de la commande/Article/Nom affiché],$C21,[1]!BASEVENTE[Année],O$8,[1]!BASEVENTE[Semaine],O$9))</f>
        <v/>
      </c>
      <c r="P21" s="1" t="str">
        <f>IF($C21="","",O21+SUMIFS([1]!BASERECEPTION[Bon de commande/Lignes de la commande/Quantité],[1]!BASERECEPTION[Bon de commande/Lignes de la commande/Article],$C21,[1]!BASERECEPTION[ANNEE],P$8,[1]!BASERECEPTION[Semaine],P$9)-SUMIFS([1]!BASEVENTE[Lignes de la commande/Quantité commandée],[1]!BASEVENTE[Lignes de la commande/Article/Nom affiché],$C21,[1]!BASEVENTE[Année],P$8,[1]!BASEVENTE[Semaine],P$9))</f>
        <v/>
      </c>
      <c r="Q21" s="1" t="str">
        <f>IF($C21="","",P21+SUMIFS([1]!BASERECEPTION[Bon de commande/Lignes de la commande/Quantité],[1]!BASERECEPTION[Bon de commande/Lignes de la commande/Article],$C21,[1]!BASERECEPTION[ANNEE],Q$8,[1]!BASERECEPTION[Semaine],Q$9)-SUMIFS([1]!BASEVENTE[Lignes de la commande/Quantité commandée],[1]!BASEVENTE[Lignes de la commande/Article/Nom affiché],$C21,[1]!BASEVENTE[Année],Q$8,[1]!BASEVENTE[Semaine],Q$9))</f>
        <v/>
      </c>
      <c r="R21" s="1" t="str">
        <f>IF($C21="","",Q21+SUMIFS([1]!BASERECEPTION[Bon de commande/Lignes de la commande/Quantité],[1]!BASERECEPTION[Bon de commande/Lignes de la commande/Article],$C21,[1]!BASERECEPTION[ANNEE],R$8,[1]!BASERECEPTION[Semaine],R$9)-SUMIFS([1]!BASEVENTE[Lignes de la commande/Quantité commandée],[1]!BASEVENTE[Lignes de la commande/Article/Nom affiché],$C21,[1]!BASEVENTE[Année],R$8,[1]!BASEVENTE[Semaine],R$9))</f>
        <v/>
      </c>
      <c r="S21" s="1" t="str">
        <f>IF($C21="","",R21+SUMIFS([1]!BASERECEPTION[Bon de commande/Lignes de la commande/Quantité],[1]!BASERECEPTION[Bon de commande/Lignes de la commande/Article],$C21,[1]!BASERECEPTION[ANNEE],S$8,[1]!BASERECEPTION[Semaine],S$9)-SUMIFS([1]!BASEVENTE[Lignes de la commande/Quantité commandée],[1]!BASEVENTE[Lignes de la commande/Article/Nom affiché],$C21,[1]!BASEVENTE[Année],S$8,[1]!BASEVENTE[Semaine],S$9))</f>
        <v/>
      </c>
      <c r="T21" s="1" t="str">
        <f>IF($C21="","",S21+SUMIFS([1]!BASERECEPTION[Bon de commande/Lignes de la commande/Quantité],[1]!BASERECEPTION[Bon de commande/Lignes de la commande/Article],$C21,[1]!BASERECEPTION[ANNEE],T$8,[1]!BASERECEPTION[Semaine],T$9)-SUMIFS([1]!BASEVENTE[Lignes de la commande/Quantité commandée],[1]!BASEVENTE[Lignes de la commande/Article/Nom affiché],$C21,[1]!BASEVENTE[Année],T$8,[1]!BASEVENTE[Semaine],T$9))</f>
        <v/>
      </c>
      <c r="U21" s="1" t="str">
        <f>IF($C21="","",T21+SUMIFS([1]!BASERECEPTION[Bon de commande/Lignes de la commande/Quantité],[1]!BASERECEPTION[Bon de commande/Lignes de la commande/Article],$C21,[1]!BASERECEPTION[ANNEE],U$8,[1]!BASERECEPTION[Semaine],U$9)-SUMIFS([1]!BASEVENTE[Lignes de la commande/Quantité commandée],[1]!BASEVENTE[Lignes de la commande/Article/Nom affiché],$C21,[1]!BASEVENTE[Année],U$8,[1]!BASEVENTE[Semaine],U$9))</f>
        <v/>
      </c>
      <c r="V21" s="1" t="str">
        <f>IF($C21="","",U21+SUMIFS([1]!BASERECEPTION[Bon de commande/Lignes de la commande/Quantité],[1]!BASERECEPTION[Bon de commande/Lignes de la commande/Article],$C21,[1]!BASERECEPTION[ANNEE],V$8,[1]!BASERECEPTION[Semaine],V$9)-SUMIFS([1]!BASEVENTE[Lignes de la commande/Quantité commandée],[1]!BASEVENTE[Lignes de la commande/Article/Nom affiché],$C21,[1]!BASEVENTE[Année],V$8,[1]!BASEVENTE[Semaine],V$9))</f>
        <v/>
      </c>
      <c r="W21" s="1" t="str">
        <f>IF($C21="","",V21+SUMIFS([1]!BASERECEPTION[Bon de commande/Lignes de la commande/Quantité],[1]!BASERECEPTION[Bon de commande/Lignes de la commande/Article],$C21,[1]!BASERECEPTION[ANNEE],W$8,[1]!BASERECEPTION[Semaine],W$9)-SUMIFS([1]!BASEVENTE[Lignes de la commande/Quantité commandée],[1]!BASEVENTE[Lignes de la commande/Article/Nom affiché],$C21,[1]!BASEVENTE[Année],W$8,[1]!BASEVENTE[Semaine],W$9))</f>
        <v/>
      </c>
      <c r="X21" s="1" t="str">
        <f>IF($C21="","",W21+SUMIFS([1]!BASERECEPTION[Bon de commande/Lignes de la commande/Quantité],[1]!BASERECEPTION[Bon de commande/Lignes de la commande/Article],$C21,[1]!BASERECEPTION[ANNEE],X$8,[1]!BASERECEPTION[Semaine],X$9)-SUMIFS([1]!BASEVENTE[Lignes de la commande/Quantité commandée],[1]!BASEVENTE[Lignes de la commande/Article/Nom affiché],$C21,[1]!BASEVENTE[Année],X$8,[1]!BASEVENTE[Semaine],X$9))</f>
        <v/>
      </c>
      <c r="Y21" s="1" t="str">
        <f>IF($C21="","",X21+SUMIFS([1]!BASERECEPTION[Bon de commande/Lignes de la commande/Quantité],[1]!BASERECEPTION[Bon de commande/Lignes de la commande/Article],$C21,[1]!BASERECEPTION[ANNEE],Y$8,[1]!BASERECEPTION[Semaine],Y$9)-SUMIFS([1]!BASEVENTE[Lignes de la commande/Quantité commandée],[1]!BASEVENTE[Lignes de la commande/Article/Nom affiché],$C21,[1]!BASEVENTE[Année],Y$8,[1]!BASEVENTE[Semaine],Y$9))</f>
        <v/>
      </c>
      <c r="Z21" s="1" t="str">
        <f>IF($C21="","",Y21+SUMIFS([1]!BASERECEPTION[Bon de commande/Lignes de la commande/Quantité],[1]!BASERECEPTION[Bon de commande/Lignes de la commande/Article],$C21,[1]!BASERECEPTION[ANNEE],Z$8,[1]!BASERECEPTION[Semaine],Z$9)-SUMIFS([1]!BASEVENTE[Lignes de la commande/Quantité commandée],[1]!BASEVENTE[Lignes de la commande/Article/Nom affiché],$C21,[1]!BASEVENTE[Année],Z$8,[1]!BASEVENTE[Semaine],Z$9))</f>
        <v/>
      </c>
      <c r="AA21" s="1" t="str">
        <f>IF($C21="","",Z21+SUMIFS([1]!BASERECEPTION[Bon de commande/Lignes de la commande/Quantité],[1]!BASERECEPTION[Bon de commande/Lignes de la commande/Article],$C21,[1]!BASERECEPTION[ANNEE],AA$8,[1]!BASERECEPTION[Semaine],AA$9)-SUMIFS([1]!BASEVENTE[Lignes de la commande/Quantité commandée],[1]!BASEVENTE[Lignes de la commande/Article/Nom affiché],$C21,[1]!BASEVENTE[Année],AA$8,[1]!BASEVENTE[Semaine],AA$9))</f>
        <v/>
      </c>
      <c r="AB21" s="1" t="str">
        <f>IF($C21="","",AA21+SUMIFS([1]!BASERECEPTION[Bon de commande/Lignes de la commande/Quantité],[1]!BASERECEPTION[Bon de commande/Lignes de la commande/Article],$C21,[1]!BASERECEPTION[ANNEE],AB$8,[1]!BASERECEPTION[Semaine],AB$9)-SUMIFS([1]!BASEVENTE[Lignes de la commande/Quantité commandée],[1]!BASEVENTE[Lignes de la commande/Article/Nom affiché],$C21,[1]!BASEVENTE[Année],AB$8,[1]!BASEVENTE[Semaine],AB$9))</f>
        <v/>
      </c>
      <c r="AC21" s="1" t="str">
        <f>IF($C21="","",AB21+SUMIFS([1]!BASERECEPTION[Bon de commande/Lignes de la commande/Quantité],[1]!BASERECEPTION[Bon de commande/Lignes de la commande/Article],$C21,[1]!BASERECEPTION[ANNEE],AC$8,[1]!BASERECEPTION[Semaine],AC$9)-SUMIFS([1]!BASEVENTE[Lignes de la commande/Quantité commandée],[1]!BASEVENTE[Lignes de la commande/Article/Nom affiché],$C21,[1]!BASEVENTE[Année],AC$8,[1]!BASEVENTE[Semaine],AC$9))</f>
        <v/>
      </c>
      <c r="AD21" s="1" t="str">
        <f>IF($C21="","",AC21+SUMIFS([1]!BASERECEPTION[Bon de commande/Lignes de la commande/Quantité],[1]!BASERECEPTION[Bon de commande/Lignes de la commande/Article],$C21,[1]!BASERECEPTION[ANNEE],AD$8,[1]!BASERECEPTION[Semaine],AD$9)-SUMIFS([1]!BASEVENTE[Lignes de la commande/Quantité commandée],[1]!BASEVENTE[Lignes de la commande/Article/Nom affiché],$C21,[1]!BASEVENTE[Année],AD$8,[1]!BASEVENTE[Semaine],AD$9))</f>
        <v/>
      </c>
      <c r="AE21" s="1" t="str">
        <f>IF($C21="","",AD21+SUMIFS([1]!BASERECEPTION[Bon de commande/Lignes de la commande/Quantité],[1]!BASERECEPTION[Bon de commande/Lignes de la commande/Article],$C21,[1]!BASERECEPTION[ANNEE],AE$8,[1]!BASERECEPTION[Semaine],AE$9)-SUMIFS([1]!BASEVENTE[Lignes de la commande/Quantité commandée],[1]!BASEVENTE[Lignes de la commande/Article/Nom affiché],$C21,[1]!BASEVENTE[Année],AE$8,[1]!BASEVENTE[Semaine],AE$9))</f>
        <v/>
      </c>
      <c r="AF21" s="1" t="str">
        <f>IF($C21="","",AE21+SUMIFS([1]!BASERECEPTION[Bon de commande/Lignes de la commande/Quantité],[1]!BASERECEPTION[Bon de commande/Lignes de la commande/Article],$C21,[1]!BASERECEPTION[ANNEE],AF$8,[1]!BASERECEPTION[Semaine],AF$9)-SUMIFS([1]!BASEVENTE[Lignes de la commande/Quantité commandée],[1]!BASEVENTE[Lignes de la commande/Article/Nom affiché],$C21,[1]!BASEVENTE[Année],AF$8,[1]!BASEVENTE[Semaine],AF$9))</f>
        <v/>
      </c>
      <c r="AG21" s="1" t="str">
        <f>IF($C21="","",AF21+SUMIFS([1]!BASERECEPTION[Bon de commande/Lignes de la commande/Quantité],[1]!BASERECEPTION[Bon de commande/Lignes de la commande/Article],$C21,[1]!BASERECEPTION[ANNEE],AG$8,[1]!BASERECEPTION[Semaine],AG$9)-SUMIFS([1]!BASEVENTE[Lignes de la commande/Quantité commandée],[1]!BASEVENTE[Lignes de la commande/Article/Nom affiché],$C21,[1]!BASEVENTE[Année],AG$8,[1]!BASEVENTE[Semaine],AG$9))</f>
        <v/>
      </c>
      <c r="AH21" s="1" t="str">
        <f>IF($C21="","",AG21+SUMIFS([1]!BASERECEPTION[Bon de commande/Lignes de la commande/Quantité],[1]!BASERECEPTION[Bon de commande/Lignes de la commande/Article],$C21,[1]!BASERECEPTION[ANNEE],AH$8,[1]!BASERECEPTION[Semaine],AH$9)-SUMIFS([1]!BASEVENTE[Lignes de la commande/Quantité commandée],[1]!BASEVENTE[Lignes de la commande/Article/Nom affiché],$C21,[1]!BASEVENTE[Année],AH$8,[1]!BASEVENTE[Semaine],AH$9))</f>
        <v/>
      </c>
      <c r="AI21" s="1" t="str">
        <f>IF($C21="","",AH21+SUMIFS([1]!BASERECEPTION[Bon de commande/Lignes de la commande/Quantité],[1]!BASERECEPTION[Bon de commande/Lignes de la commande/Article],$C21,[1]!BASERECEPTION[ANNEE],AI$8,[1]!BASERECEPTION[Semaine],AI$9)-SUMIFS([1]!BASEVENTE[Lignes de la commande/Quantité commandée],[1]!BASEVENTE[Lignes de la commande/Article/Nom affiché],$C21,[1]!BASEVENTE[Année],AI$8,[1]!BASEVENTE[Semaine],AI$9))</f>
        <v/>
      </c>
      <c r="AJ21" s="1" t="str">
        <f>IF($C21="","",AI21+SUMIFS([1]!BASERECEPTION[Bon de commande/Lignes de la commande/Quantité],[1]!BASERECEPTION[Bon de commande/Lignes de la commande/Article],$C21,[1]!BASERECEPTION[ANNEE],AJ$8,[1]!BASERECEPTION[Semaine],AJ$9)-SUMIFS([1]!BASEVENTE[Lignes de la commande/Quantité commandée],[1]!BASEVENTE[Lignes de la commande/Article/Nom affiché],$C21,[1]!BASEVENTE[Année],AJ$8,[1]!BASEVENTE[Semaine],AJ$9))</f>
        <v/>
      </c>
      <c r="AK21" s="1" t="str">
        <f>IF($C21="","",AJ21+SUMIFS([1]!BASERECEPTION[Bon de commande/Lignes de la commande/Quantité],[1]!BASERECEPTION[Bon de commande/Lignes de la commande/Article],$C21,[1]!BASERECEPTION[ANNEE],AK$8,[1]!BASERECEPTION[Semaine],AK$9)-SUMIFS([1]!BASEVENTE[Lignes de la commande/Quantité commandée],[1]!BASEVENTE[Lignes de la commande/Article/Nom affiché],$C21,[1]!BASEVENTE[Année],AK$8,[1]!BASEVENTE[Semaine],AK$9))</f>
        <v/>
      </c>
      <c r="AL21" s="1" t="str">
        <f>IF($C21="","",AK21+SUMIFS([1]!BASERECEPTION[Bon de commande/Lignes de la commande/Quantité],[1]!BASERECEPTION[Bon de commande/Lignes de la commande/Article],$C21,[1]!BASERECEPTION[ANNEE],AL$8,[1]!BASERECEPTION[Semaine],AL$9)-SUMIFS([1]!BASEVENTE[Lignes de la commande/Quantité commandée],[1]!BASEVENTE[Lignes de la commande/Article/Nom affiché],$C21,[1]!BASEVENTE[Année],AL$8,[1]!BASEVENTE[Semaine],AL$9))</f>
        <v/>
      </c>
      <c r="AM21" s="1" t="str">
        <f>IF($C21="","",AL21+SUMIFS([1]!BASERECEPTION[Bon de commande/Lignes de la commande/Quantité],[1]!BASERECEPTION[Bon de commande/Lignes de la commande/Article],$C21,[1]!BASERECEPTION[ANNEE],AM$8,[1]!BASERECEPTION[Semaine],AM$9)-SUMIFS([1]!BASEVENTE[Lignes de la commande/Quantité commandée],[1]!BASEVENTE[Lignes de la commande/Article/Nom affiché],$C21,[1]!BASEVENTE[Année],AM$8,[1]!BASEVENTE[Semaine],AM$9))</f>
        <v/>
      </c>
      <c r="AN21" s="1" t="str">
        <f>IF($C21="","",AM21+SUMIFS([1]!BASERECEPTION[Bon de commande/Lignes de la commande/Quantité],[1]!BASERECEPTION[Bon de commande/Lignes de la commande/Article],$C21,[1]!BASERECEPTION[ANNEE],AN$8,[1]!BASERECEPTION[Semaine],AN$9)-SUMIFS([1]!BASEVENTE[Lignes de la commande/Quantité commandée],[1]!BASEVENTE[Lignes de la commande/Article/Nom affiché],$C21,[1]!BASEVENTE[Année],AN$8,[1]!BASEVENTE[Semaine],AN$9))</f>
        <v/>
      </c>
      <c r="AO21" s="1" t="str">
        <f>IF($C21="","",AN21+SUMIFS([1]!BASERECEPTION[Bon de commande/Lignes de la commande/Quantité],[1]!BASERECEPTION[Bon de commande/Lignes de la commande/Article],$C21,[1]!BASERECEPTION[ANNEE],AO$8,[1]!BASERECEPTION[Semaine],AO$9)-SUMIFS([1]!BASEVENTE[Lignes de la commande/Quantité commandée],[1]!BASEVENTE[Lignes de la commande/Article/Nom affiché],$C21,[1]!BASEVENTE[Année],AO$8,[1]!BASEVENTE[Semaine],AO$9))</f>
        <v/>
      </c>
      <c r="AP21" s="1" t="str">
        <f>IF($C21="","",AO21+SUMIFS([1]!BASERECEPTION[Bon de commande/Lignes de la commande/Quantité],[1]!BASERECEPTION[Bon de commande/Lignes de la commande/Article],$C21,[1]!BASERECEPTION[ANNEE],AP$8,[1]!BASERECEPTION[Semaine],AP$9)-SUMIFS([1]!BASEVENTE[Lignes de la commande/Quantité commandée],[1]!BASEVENTE[Lignes de la commande/Article/Nom affiché],$C21,[1]!BASEVENTE[Année],AP$8,[1]!BASEVENTE[Semaine],AP$9))</f>
        <v/>
      </c>
      <c r="AQ21" s="1" t="str">
        <f>IF($C21="","",AP21+SUMIFS([1]!BASERECEPTION[Bon de commande/Lignes de la commande/Quantité],[1]!BASERECEPTION[Bon de commande/Lignes de la commande/Article],$C21,[1]!BASERECEPTION[ANNEE],AQ$8,[1]!BASERECEPTION[Semaine],AQ$9)-SUMIFS([1]!BASEVENTE[Lignes de la commande/Quantité commandée],[1]!BASEVENTE[Lignes de la commande/Article/Nom affiché],$C21,[1]!BASEVENTE[Année],AQ$8,[1]!BASEVENTE[Semaine],AQ$9))</f>
        <v/>
      </c>
      <c r="AR21" s="1" t="str">
        <f>IF($C21="","",AQ21+SUMIFS([1]!BASERECEPTION[Bon de commande/Lignes de la commande/Quantité],[1]!BASERECEPTION[Bon de commande/Lignes de la commande/Article],$C21,[1]!BASERECEPTION[ANNEE],AR$8,[1]!BASERECEPTION[Semaine],AR$9)-SUMIFS([1]!BASEVENTE[Lignes de la commande/Quantité commandée],[1]!BASEVENTE[Lignes de la commande/Article/Nom affiché],$C21,[1]!BASEVENTE[Année],AR$8,[1]!BASEVENTE[Semaine],AR$9))</f>
        <v/>
      </c>
      <c r="AS21" s="1" t="str">
        <f>IF($C21="","",AR21+SUMIFS([1]!BASERECEPTION[Bon de commande/Lignes de la commande/Quantité],[1]!BASERECEPTION[Bon de commande/Lignes de la commande/Article],$C21,[1]!BASERECEPTION[ANNEE],AS$8,[1]!BASERECEPTION[Semaine],AS$9)-SUMIFS([1]!BASEVENTE[Lignes de la commande/Quantité commandée],[1]!BASEVENTE[Lignes de la commande/Article/Nom affiché],$C21,[1]!BASEVENTE[Année],AS$8,[1]!BASEVENTE[Semaine],AS$9))</f>
        <v/>
      </c>
      <c r="AT21" s="1" t="str">
        <f>IF($C21="","",AS21+SUMIFS([1]!BASERECEPTION[Bon de commande/Lignes de la commande/Quantité],[1]!BASERECEPTION[Bon de commande/Lignes de la commande/Article],$C21,[1]!BASERECEPTION[ANNEE],AT$8,[1]!BASERECEPTION[Semaine],AT$9)-SUMIFS([1]!BASEVENTE[Lignes de la commande/Quantité commandée],[1]!BASEVENTE[Lignes de la commande/Article/Nom affiché],$C21,[1]!BASEVENTE[Année],AT$8,[1]!BASEVENTE[Semaine],AT$9))</f>
        <v/>
      </c>
      <c r="AU21" s="1" t="str">
        <f>IF($C21="","",AT21+SUMIFS([1]!BASERECEPTION[Bon de commande/Lignes de la commande/Quantité],[1]!BASERECEPTION[Bon de commande/Lignes de la commande/Article],$C21,[1]!BASERECEPTION[ANNEE],AU$8,[1]!BASERECEPTION[Semaine],AU$9)-SUMIFS([1]!BASEVENTE[Lignes de la commande/Quantité commandée],[1]!BASEVENTE[Lignes de la commande/Article/Nom affiché],$C21,[1]!BASEVENTE[Année],AU$8,[1]!BASEVENTE[Semaine],AU$9))</f>
        <v/>
      </c>
      <c r="AV21" s="1" t="str">
        <f>IF($C21="","",AU21+SUMIFS([1]!BASERECEPTION[Bon de commande/Lignes de la commande/Quantité],[1]!BASERECEPTION[Bon de commande/Lignes de la commande/Article],$C21,[1]!BASERECEPTION[ANNEE],AV$8,[1]!BASERECEPTION[Semaine],AV$9)-SUMIFS([1]!BASEVENTE[Lignes de la commande/Quantité commandée],[1]!BASEVENTE[Lignes de la commande/Article/Nom affiché],$C21,[1]!BASEVENTE[Année],AV$8,[1]!BASEVENTE[Semaine],AV$9))</f>
        <v/>
      </c>
      <c r="AW21" s="1" t="str">
        <f>IF($C21="","",AV21+SUMIFS([1]!BASERECEPTION[Bon de commande/Lignes de la commande/Quantité],[1]!BASERECEPTION[Bon de commande/Lignes de la commande/Article],$C21,[1]!BASERECEPTION[ANNEE],AW$8,[1]!BASERECEPTION[Semaine],AW$9)-SUMIFS([1]!BASEVENTE[Lignes de la commande/Quantité commandée],[1]!BASEVENTE[Lignes de la commande/Article/Nom affiché],$C21,[1]!BASEVENTE[Année],AW$8,[1]!BASEVENTE[Semaine],AW$9))</f>
        <v/>
      </c>
      <c r="AX21" s="1" t="str">
        <f>IF($C21="","",AW21+SUMIFS([1]!BASERECEPTION[Bon de commande/Lignes de la commande/Quantité],[1]!BASERECEPTION[Bon de commande/Lignes de la commande/Article],$C21,[1]!BASERECEPTION[ANNEE],AX$8,[1]!BASERECEPTION[Semaine],AX$9)-SUMIFS([1]!BASEVENTE[Lignes de la commande/Quantité commandée],[1]!BASEVENTE[Lignes de la commande/Article/Nom affiché],$C21,[1]!BASEVENTE[Année],AX$8,[1]!BASEVENTE[Semaine],AX$9))</f>
        <v/>
      </c>
      <c r="AY21" s="1" t="str">
        <f>IF($C21="","",AX21+SUMIFS([1]!BASERECEPTION[Bon de commande/Lignes de la commande/Quantité],[1]!BASERECEPTION[Bon de commande/Lignes de la commande/Article],$C21,[1]!BASERECEPTION[ANNEE],AY$8,[1]!BASERECEPTION[Semaine],AY$9)-SUMIFS([1]!BASEVENTE[Lignes de la commande/Quantité commandée],[1]!BASEVENTE[Lignes de la commande/Article/Nom affiché],$C21,[1]!BASEVENTE[Année],AY$8,[1]!BASEVENTE[Semaine],AY$9))</f>
        <v/>
      </c>
      <c r="AZ21" s="1" t="str">
        <f>IF($C21="","",AY21+SUMIFS([1]!BASERECEPTION[Bon de commande/Lignes de la commande/Quantité],[1]!BASERECEPTION[Bon de commande/Lignes de la commande/Article],$C21,[1]!BASERECEPTION[ANNEE],AZ$8,[1]!BASERECEPTION[Semaine],AZ$9)-SUMIFS([1]!BASEVENTE[Lignes de la commande/Quantité commandée],[1]!BASEVENTE[Lignes de la commande/Article/Nom affiché],$C21,[1]!BASEVENTE[Année],AZ$8,[1]!BASEVENTE[Semaine],AZ$9))</f>
        <v/>
      </c>
      <c r="BA21" s="1" t="str">
        <f>IF($C21="","",AZ21+SUMIFS([1]!BASERECEPTION[Bon de commande/Lignes de la commande/Quantité],[1]!BASERECEPTION[Bon de commande/Lignes de la commande/Article],$C21,[1]!BASERECEPTION[ANNEE],BA$8,[1]!BASERECEPTION[Semaine],BA$9)-SUMIFS([1]!BASEVENTE[Lignes de la commande/Quantité commandée],[1]!BASEVENTE[Lignes de la commande/Article/Nom affiché],$C21,[1]!BASEVENTE[Année],BA$8,[1]!BASEVENTE[Semaine],BA$9))</f>
        <v/>
      </c>
      <c r="BB21" s="1" t="str">
        <f>IF($C21="","",BA21+SUMIFS([1]!BASERECEPTION[Bon de commande/Lignes de la commande/Quantité],[1]!BASERECEPTION[Bon de commande/Lignes de la commande/Article],$C21,[1]!BASERECEPTION[ANNEE],BB$8,[1]!BASERECEPTION[Semaine],BB$9)-SUMIFS([1]!BASEVENTE[Lignes de la commande/Quantité commandée],[1]!BASEVENTE[Lignes de la commande/Article/Nom affiché],$C21,[1]!BASEVENTE[Année],BB$8,[1]!BASEVENTE[Semaine],BB$9))</f>
        <v/>
      </c>
      <c r="BC21" s="1" t="str">
        <f>IF($C21="","",BB21+SUMIFS([1]!BASERECEPTION[Bon de commande/Lignes de la commande/Quantité],[1]!BASERECEPTION[Bon de commande/Lignes de la commande/Article],$C21,[1]!BASERECEPTION[ANNEE],BC$8,[1]!BASERECEPTION[Semaine],BC$9)-SUMIFS([1]!BASEVENTE[Lignes de la commande/Quantité commandée],[1]!BASEVENTE[Lignes de la commande/Article/Nom affiché],$C21,[1]!BASEVENTE[Année],BC$8,[1]!BASEVENTE[Semaine],BC$9))</f>
        <v/>
      </c>
      <c r="BD21" s="1" t="str">
        <f>IF($C21="","",BC21+SUMIFS([1]!BASERECEPTION[Bon de commande/Lignes de la commande/Quantité],[1]!BASERECEPTION[Bon de commande/Lignes de la commande/Article],$C21,[1]!BASERECEPTION[ANNEE],BD$8,[1]!BASERECEPTION[Semaine],BD$9)-SUMIFS([1]!BASEVENTE[Lignes de la commande/Quantité commandée],[1]!BASEVENTE[Lignes de la commande/Article/Nom affiché],$C21,[1]!BASEVENTE[Année],BD$8,[1]!BASEVENTE[Semaine],BD$9))</f>
        <v/>
      </c>
      <c r="BE21" s="1" t="str">
        <f>IF($C21="","",BD21+SUMIFS([1]!BASERECEPTION[Bon de commande/Lignes de la commande/Quantité],[1]!BASERECEPTION[Bon de commande/Lignes de la commande/Article],$C21,[1]!BASERECEPTION[ANNEE],BE$8,[1]!BASERECEPTION[Semaine],BE$9)-SUMIFS([1]!BASEVENTE[Lignes de la commande/Quantité commandée],[1]!BASEVENTE[Lignes de la commande/Article/Nom affiché],$C21,[1]!BASEVENTE[Année],BE$8,[1]!BASEVENTE[Semaine],BE$9))</f>
        <v/>
      </c>
      <c r="BF21" s="1" t="str">
        <f>IF($C21="","",BE21+SUMIFS([1]!BASERECEPTION[Bon de commande/Lignes de la commande/Quantité],[1]!BASERECEPTION[Bon de commande/Lignes de la commande/Article],$C21,[1]!BASERECEPTION[ANNEE],BF$8,[1]!BASERECEPTION[Semaine],BF$9)-SUMIFS([1]!BASEVENTE[Lignes de la commande/Quantité commandée],[1]!BASEVENTE[Lignes de la commande/Article/Nom affiché],$C21,[1]!BASEVENTE[Année],BF$8,[1]!BASEVENTE[Semaine],BF$9))</f>
        <v/>
      </c>
      <c r="BG21" s="1" t="str">
        <f>IF($C21="","",BF21+SUMIFS([1]!BASERECEPTION[Bon de commande/Lignes de la commande/Quantité],[1]!BASERECEPTION[Bon de commande/Lignes de la commande/Article],$C21,[1]!BASERECEPTION[ANNEE],BG$8,[1]!BASERECEPTION[Semaine],BG$9)-SUMIFS([1]!BASEVENTE[Lignes de la commande/Quantité commandée],[1]!BASEVENTE[Lignes de la commande/Article/Nom affiché],$C21,[1]!BASEVENTE[Année],BG$8,[1]!BASEVENTE[Semaine],BG$9))</f>
        <v/>
      </c>
      <c r="BH21" s="1" t="str">
        <f>IF($C21="","",BG21+SUMIFS([1]!BASERECEPTION[Bon de commande/Lignes de la commande/Quantité],[1]!BASERECEPTION[Bon de commande/Lignes de la commande/Article],$C21,[1]!BASERECEPTION[ANNEE],BH$8,[1]!BASERECEPTION[Semaine],BH$9)-SUMIFS([1]!BASEVENTE[Lignes de la commande/Quantité commandée],[1]!BASEVENTE[Lignes de la commande/Article/Nom affiché],$C21,[1]!BASEVENTE[Année],BH$8,[1]!BASEVENTE[Semaine],BH$9))</f>
        <v/>
      </c>
    </row>
    <row r="22" spans="1:60" ht="15.75" hidden="1" x14ac:dyDescent="0.25">
      <c r="A22" s="1" t="str">
        <f>'[1]BDD Inventaire'!B13</f>
        <v>Consommables</v>
      </c>
      <c r="B22" s="16" t="str">
        <f>IF(C22="",INDEX([1]!BASEINVENTAIRE[#Data],_xlfn.MINIFS([1]!BASEINVENTAIRE[INDEX],[1]!BASEINVENTAIRE[Article],'Suivi de stock'!$C23),2),"")</f>
        <v/>
      </c>
      <c r="C22" s="19" t="str">
        <f>'[1]BDD Inventaire'!C11</f>
        <v>Bague</v>
      </c>
      <c r="D22" s="18">
        <f>INDEX([1]!BASEINVENTAIRE[#Data],_xlfn.MAXIFS([1]!BASEINVENTAIRE[INDEX],[1]!BASEINVENTAIRE[Article],C22),4)</f>
        <v>121999</v>
      </c>
      <c r="E22" s="1">
        <f>IF($C22="","",D22+SUMIFS([1]!BASERECEPTION[Bon de commande/Lignes de la commande/Quantité],[1]!BASERECEPTION[Bon de commande/Lignes de la commande/Article],$C22,[1]!BASERECEPTION[ANNEE],E$8,[1]!BASERECEPTION[Semaine],E$9)-SUMIFS([1]!BASEVENTE[Lignes de la commande/Quantité commandée],[1]!BASEVENTE[Lignes de la commande/Article/Nom affiché],$C22,[1]!BASEVENTE[Année],E$8,[1]!BASEVENTE[Semaine],E$9))</f>
        <v>121999</v>
      </c>
      <c r="F22" s="1">
        <f>IF($C22="","",E22+SUMIFS([1]!BASERECEPTION[Bon de commande/Lignes de la commande/Quantité],[1]!BASERECEPTION[Bon de commande/Lignes de la commande/Article],$C22,[1]!BASERECEPTION[ANNEE],F$8,[1]!BASERECEPTION[Semaine],F$9)-SUMIFS([1]!BASEVENTE[Lignes de la commande/Quantité commandée],[1]!BASEVENTE[Lignes de la commande/Article/Nom affiché],$C22,[1]!BASEVENTE[Année],F$8,[1]!BASEVENTE[Semaine],F$9))</f>
        <v>121999</v>
      </c>
      <c r="G22" s="1">
        <f>IF($C22="","",F22+SUMIFS([1]!BASERECEPTION[Bon de commande/Lignes de la commande/Quantité],[1]!BASERECEPTION[Bon de commande/Lignes de la commande/Article],$C22,[1]!BASERECEPTION[ANNEE],G$8,[1]!BASERECEPTION[Semaine],G$9)-SUMIFS([1]!BASEVENTE[Lignes de la commande/Quantité commandée],[1]!BASEVENTE[Lignes de la commande/Article/Nom affiché],$C22,[1]!BASEVENTE[Année],G$8,[1]!BASEVENTE[Semaine],G$9))</f>
        <v>121999</v>
      </c>
      <c r="H22" s="1">
        <f>IF($C22="","",G22+SUMIFS([1]!BASERECEPTION[Bon de commande/Lignes de la commande/Quantité],[1]!BASERECEPTION[Bon de commande/Lignes de la commande/Article],$C22,[1]!BASERECEPTION[ANNEE],H$8,[1]!BASERECEPTION[Semaine],H$9)-SUMIFS([1]!BASEVENTE[Lignes de la commande/Quantité commandée],[1]!BASEVENTE[Lignes de la commande/Article/Nom affiché],$C22,[1]!BASEVENTE[Année],H$8,[1]!BASEVENTE[Semaine],H$9))</f>
        <v>121999</v>
      </c>
      <c r="I22" s="1">
        <f>IF($C22="","",H22+SUMIFS([1]!BASERECEPTION[Bon de commande/Lignes de la commande/Quantité],[1]!BASERECEPTION[Bon de commande/Lignes de la commande/Article],$C22,[1]!BASERECEPTION[ANNEE],I$8,[1]!BASERECEPTION[Semaine],I$9)-SUMIFS([1]!BASEVENTE[Lignes de la commande/Quantité commandée],[1]!BASEVENTE[Lignes de la commande/Article/Nom affiché],$C22,[1]!BASEVENTE[Année],I$8,[1]!BASEVENTE[Semaine],I$9))</f>
        <v>121999</v>
      </c>
      <c r="J22" s="1">
        <f>IF($C22="","",I22+SUMIFS([1]!BASERECEPTION[Bon de commande/Lignes de la commande/Quantité],[1]!BASERECEPTION[Bon de commande/Lignes de la commande/Article],$C22,[1]!BASERECEPTION[ANNEE],J$8,[1]!BASERECEPTION[Semaine],J$9)-SUMIFS([1]!BASEVENTE[Lignes de la commande/Quantité commandée],[1]!BASEVENTE[Lignes de la commande/Article/Nom affiché],$C22,[1]!BASEVENTE[Année],J$8,[1]!BASEVENTE[Semaine],J$9))</f>
        <v>121999</v>
      </c>
      <c r="K22" s="1">
        <f>IF($C22="","",J22+SUMIFS([1]!BASERECEPTION[Bon de commande/Lignes de la commande/Quantité],[1]!BASERECEPTION[Bon de commande/Lignes de la commande/Article],$C22,[1]!BASERECEPTION[ANNEE],K$8,[1]!BASERECEPTION[Semaine],K$9)-SUMIFS([1]!BASEVENTE[Lignes de la commande/Quantité commandée],[1]!BASEVENTE[Lignes de la commande/Article/Nom affiché],$C22,[1]!BASEVENTE[Année],K$8,[1]!BASEVENTE[Semaine],K$9))</f>
        <v>121999</v>
      </c>
      <c r="L22" s="1">
        <f>IF($C22="","",K22+SUMIFS([1]!BASERECEPTION[Bon de commande/Lignes de la commande/Quantité],[1]!BASERECEPTION[Bon de commande/Lignes de la commande/Article],$C22,[1]!BASERECEPTION[ANNEE],L$8,[1]!BASERECEPTION[Semaine],L$9)-SUMIFS([1]!BASEVENTE[Lignes de la commande/Quantité commandée],[1]!BASEVENTE[Lignes de la commande/Article/Nom affiché],$C22,[1]!BASEVENTE[Année],L$8,[1]!BASEVENTE[Semaine],L$9))</f>
        <v>121999</v>
      </c>
      <c r="M22" s="1">
        <f>IF($C22="","",L22+SUMIFS([1]!BASERECEPTION[Bon de commande/Lignes de la commande/Quantité],[1]!BASERECEPTION[Bon de commande/Lignes de la commande/Article],$C22,[1]!BASERECEPTION[ANNEE],M$8,[1]!BASERECEPTION[Semaine],M$9)-SUMIFS([1]!BASEVENTE[Lignes de la commande/Quantité commandée],[1]!BASEVENTE[Lignes de la commande/Article/Nom affiché],$C22,[1]!BASEVENTE[Année],M$8,[1]!BASEVENTE[Semaine],M$9))</f>
        <v>121999</v>
      </c>
      <c r="N22" s="1">
        <f>IF($C22="","",M22+SUMIFS([1]!BASERECEPTION[Bon de commande/Lignes de la commande/Quantité],[1]!BASERECEPTION[Bon de commande/Lignes de la commande/Article],$C22,[1]!BASERECEPTION[ANNEE],N$8,[1]!BASERECEPTION[Semaine],N$9)-SUMIFS([1]!BASEVENTE[Lignes de la commande/Quantité commandée],[1]!BASEVENTE[Lignes de la commande/Article/Nom affiché],$C22,[1]!BASEVENTE[Année],N$8,[1]!BASEVENTE[Semaine],N$9))</f>
        <v>121999</v>
      </c>
      <c r="O22" s="1">
        <f>IF($C22="","",N22+SUMIFS([1]!BASERECEPTION[Bon de commande/Lignes de la commande/Quantité],[1]!BASERECEPTION[Bon de commande/Lignes de la commande/Article],$C22,[1]!BASERECEPTION[ANNEE],O$8,[1]!BASERECEPTION[Semaine],O$9)-SUMIFS([1]!BASEVENTE[Lignes de la commande/Quantité commandée],[1]!BASEVENTE[Lignes de la commande/Article/Nom affiché],$C22,[1]!BASEVENTE[Année],O$8,[1]!BASEVENTE[Semaine],O$9))</f>
        <v>121999</v>
      </c>
      <c r="P22" s="1">
        <f>IF($C22="","",O22+SUMIFS([1]!BASERECEPTION[Bon de commande/Lignes de la commande/Quantité],[1]!BASERECEPTION[Bon de commande/Lignes de la commande/Article],$C22,[1]!BASERECEPTION[ANNEE],P$8,[1]!BASERECEPTION[Semaine],P$9)-SUMIFS([1]!BASEVENTE[Lignes de la commande/Quantité commandée],[1]!BASEVENTE[Lignes de la commande/Article/Nom affiché],$C22,[1]!BASEVENTE[Année],P$8,[1]!BASEVENTE[Semaine],P$9))</f>
        <v>121999</v>
      </c>
      <c r="Q22" s="1">
        <f>IF($C22="","",P22+SUMIFS([1]!BASERECEPTION[Bon de commande/Lignes de la commande/Quantité],[1]!BASERECEPTION[Bon de commande/Lignes de la commande/Article],$C22,[1]!BASERECEPTION[ANNEE],Q$8,[1]!BASERECEPTION[Semaine],Q$9)-SUMIFS([1]!BASEVENTE[Lignes de la commande/Quantité commandée],[1]!BASEVENTE[Lignes de la commande/Article/Nom affiché],$C22,[1]!BASEVENTE[Année],Q$8,[1]!BASEVENTE[Semaine],Q$9))</f>
        <v>121999</v>
      </c>
      <c r="R22" s="1">
        <f>IF($C22="","",Q22+SUMIFS([1]!BASERECEPTION[Bon de commande/Lignes de la commande/Quantité],[1]!BASERECEPTION[Bon de commande/Lignes de la commande/Article],$C22,[1]!BASERECEPTION[ANNEE],R$8,[1]!BASERECEPTION[Semaine],R$9)-SUMIFS([1]!BASEVENTE[Lignes de la commande/Quantité commandée],[1]!BASEVENTE[Lignes de la commande/Article/Nom affiché],$C22,[1]!BASEVENTE[Année],R$8,[1]!BASEVENTE[Semaine],R$9))</f>
        <v>121999</v>
      </c>
      <c r="S22" s="1">
        <f>IF($C22="","",R22+SUMIFS([1]!BASERECEPTION[Bon de commande/Lignes de la commande/Quantité],[1]!BASERECEPTION[Bon de commande/Lignes de la commande/Article],$C22,[1]!BASERECEPTION[ANNEE],S$8,[1]!BASERECEPTION[Semaine],S$9)-SUMIFS([1]!BASEVENTE[Lignes de la commande/Quantité commandée],[1]!BASEVENTE[Lignes de la commande/Article/Nom affiché],$C22,[1]!BASEVENTE[Année],S$8,[1]!BASEVENTE[Semaine],S$9))</f>
        <v>121999</v>
      </c>
      <c r="T22" s="1">
        <f>IF($C22="","",S22+SUMIFS([1]!BASERECEPTION[Bon de commande/Lignes de la commande/Quantité],[1]!BASERECEPTION[Bon de commande/Lignes de la commande/Article],$C22,[1]!BASERECEPTION[ANNEE],T$8,[1]!BASERECEPTION[Semaine],T$9)-SUMIFS([1]!BASEVENTE[Lignes de la commande/Quantité commandée],[1]!BASEVENTE[Lignes de la commande/Article/Nom affiché],$C22,[1]!BASEVENTE[Année],T$8,[1]!BASEVENTE[Semaine],T$9))</f>
        <v>121999</v>
      </c>
      <c r="U22" s="1">
        <f>IF($C22="","",T22+SUMIFS([1]!BASERECEPTION[Bon de commande/Lignes de la commande/Quantité],[1]!BASERECEPTION[Bon de commande/Lignes de la commande/Article],$C22,[1]!BASERECEPTION[ANNEE],U$8,[1]!BASERECEPTION[Semaine],U$9)-SUMIFS([1]!BASEVENTE[Lignes de la commande/Quantité commandée],[1]!BASEVENTE[Lignes de la commande/Article/Nom affiché],$C22,[1]!BASEVENTE[Année],U$8,[1]!BASEVENTE[Semaine],U$9))</f>
        <v>121999</v>
      </c>
      <c r="V22" s="1">
        <f>IF($C22="","",U22+SUMIFS([1]!BASERECEPTION[Bon de commande/Lignes de la commande/Quantité],[1]!BASERECEPTION[Bon de commande/Lignes de la commande/Article],$C22,[1]!BASERECEPTION[ANNEE],V$8,[1]!BASERECEPTION[Semaine],V$9)-SUMIFS([1]!BASEVENTE[Lignes de la commande/Quantité commandée],[1]!BASEVENTE[Lignes de la commande/Article/Nom affiché],$C22,[1]!BASEVENTE[Année],V$8,[1]!BASEVENTE[Semaine],V$9))</f>
        <v>121999</v>
      </c>
      <c r="W22" s="1">
        <f>IF($C22="","",V22+SUMIFS([1]!BASERECEPTION[Bon de commande/Lignes de la commande/Quantité],[1]!BASERECEPTION[Bon de commande/Lignes de la commande/Article],$C22,[1]!BASERECEPTION[ANNEE],W$8,[1]!BASERECEPTION[Semaine],W$9)-SUMIFS([1]!BASEVENTE[Lignes de la commande/Quantité commandée],[1]!BASEVENTE[Lignes de la commande/Article/Nom affiché],$C22,[1]!BASEVENTE[Année],W$8,[1]!BASEVENTE[Semaine],W$9))</f>
        <v>121999</v>
      </c>
      <c r="X22" s="1">
        <f>IF($C22="","",W22+SUMIFS([1]!BASERECEPTION[Bon de commande/Lignes de la commande/Quantité],[1]!BASERECEPTION[Bon de commande/Lignes de la commande/Article],$C22,[1]!BASERECEPTION[ANNEE],X$8,[1]!BASERECEPTION[Semaine],X$9)-SUMIFS([1]!BASEVENTE[Lignes de la commande/Quantité commandée],[1]!BASEVENTE[Lignes de la commande/Article/Nom affiché],$C22,[1]!BASEVENTE[Année],X$8,[1]!BASEVENTE[Semaine],X$9))</f>
        <v>121999</v>
      </c>
      <c r="Y22" s="1">
        <f>IF($C22="","",X22+SUMIFS([1]!BASERECEPTION[Bon de commande/Lignes de la commande/Quantité],[1]!BASERECEPTION[Bon de commande/Lignes de la commande/Article],$C22,[1]!BASERECEPTION[ANNEE],Y$8,[1]!BASERECEPTION[Semaine],Y$9)-SUMIFS([1]!BASEVENTE[Lignes de la commande/Quantité commandée],[1]!BASEVENTE[Lignes de la commande/Article/Nom affiché],$C22,[1]!BASEVENTE[Année],Y$8,[1]!BASEVENTE[Semaine],Y$9))</f>
        <v>121999</v>
      </c>
      <c r="Z22" s="1">
        <f>IF($C22="","",Y22+SUMIFS([1]!BASERECEPTION[Bon de commande/Lignes de la commande/Quantité],[1]!BASERECEPTION[Bon de commande/Lignes de la commande/Article],$C22,[1]!BASERECEPTION[ANNEE],Z$8,[1]!BASERECEPTION[Semaine],Z$9)-SUMIFS([1]!BASEVENTE[Lignes de la commande/Quantité commandée],[1]!BASEVENTE[Lignes de la commande/Article/Nom affiché],$C22,[1]!BASEVENTE[Année],Z$8,[1]!BASEVENTE[Semaine],Z$9))</f>
        <v>121999</v>
      </c>
      <c r="AA22" s="1">
        <f>IF($C22="","",Z22+SUMIFS([1]!BASERECEPTION[Bon de commande/Lignes de la commande/Quantité],[1]!BASERECEPTION[Bon de commande/Lignes de la commande/Article],$C22,[1]!BASERECEPTION[ANNEE],AA$8,[1]!BASERECEPTION[Semaine],AA$9)-SUMIFS([1]!BASEVENTE[Lignes de la commande/Quantité commandée],[1]!BASEVENTE[Lignes de la commande/Article/Nom affiché],$C22,[1]!BASEVENTE[Année],AA$8,[1]!BASEVENTE[Semaine],AA$9))</f>
        <v>121999</v>
      </c>
      <c r="AB22" s="1">
        <f>IF($C22="","",AA22+SUMIFS([1]!BASERECEPTION[Bon de commande/Lignes de la commande/Quantité],[1]!BASERECEPTION[Bon de commande/Lignes de la commande/Article],$C22,[1]!BASERECEPTION[ANNEE],AB$8,[1]!BASERECEPTION[Semaine],AB$9)-SUMIFS([1]!BASEVENTE[Lignes de la commande/Quantité commandée],[1]!BASEVENTE[Lignes de la commande/Article/Nom affiché],$C22,[1]!BASEVENTE[Année],AB$8,[1]!BASEVENTE[Semaine],AB$9))</f>
        <v>121999</v>
      </c>
      <c r="AC22" s="1">
        <f>IF($C22="","",AB22+SUMIFS([1]!BASERECEPTION[Bon de commande/Lignes de la commande/Quantité],[1]!BASERECEPTION[Bon de commande/Lignes de la commande/Article],$C22,[1]!BASERECEPTION[ANNEE],AC$8,[1]!BASERECEPTION[Semaine],AC$9)-SUMIFS([1]!BASEVENTE[Lignes de la commande/Quantité commandée],[1]!BASEVENTE[Lignes de la commande/Article/Nom affiché],$C22,[1]!BASEVENTE[Année],AC$8,[1]!BASEVENTE[Semaine],AC$9))</f>
        <v>121999</v>
      </c>
      <c r="AD22" s="1">
        <f>IF($C22="","",AC22+SUMIFS([1]!BASERECEPTION[Bon de commande/Lignes de la commande/Quantité],[1]!BASERECEPTION[Bon de commande/Lignes de la commande/Article],$C22,[1]!BASERECEPTION[ANNEE],AD$8,[1]!BASERECEPTION[Semaine],AD$9)-SUMIFS([1]!BASEVENTE[Lignes de la commande/Quantité commandée],[1]!BASEVENTE[Lignes de la commande/Article/Nom affiché],$C22,[1]!BASEVENTE[Année],AD$8,[1]!BASEVENTE[Semaine],AD$9))</f>
        <v>121999</v>
      </c>
      <c r="AE22" s="1">
        <f>IF($C22="","",AD22+SUMIFS([1]!BASERECEPTION[Bon de commande/Lignes de la commande/Quantité],[1]!BASERECEPTION[Bon de commande/Lignes de la commande/Article],$C22,[1]!BASERECEPTION[ANNEE],AE$8,[1]!BASERECEPTION[Semaine],AE$9)-SUMIFS([1]!BASEVENTE[Lignes de la commande/Quantité commandée],[1]!BASEVENTE[Lignes de la commande/Article/Nom affiché],$C22,[1]!BASEVENTE[Année],AE$8,[1]!BASEVENTE[Semaine],AE$9))</f>
        <v>121999</v>
      </c>
      <c r="AF22" s="1">
        <f>IF($C22="","",AE22+SUMIFS([1]!BASERECEPTION[Bon de commande/Lignes de la commande/Quantité],[1]!BASERECEPTION[Bon de commande/Lignes de la commande/Article],$C22,[1]!BASERECEPTION[ANNEE],AF$8,[1]!BASERECEPTION[Semaine],AF$9)-SUMIFS([1]!BASEVENTE[Lignes de la commande/Quantité commandée],[1]!BASEVENTE[Lignes de la commande/Article/Nom affiché],$C22,[1]!BASEVENTE[Année],AF$8,[1]!BASEVENTE[Semaine],AF$9))</f>
        <v>121999</v>
      </c>
      <c r="AG22" s="1">
        <f>IF($C22="","",AF22+SUMIFS([1]!BASERECEPTION[Bon de commande/Lignes de la commande/Quantité],[1]!BASERECEPTION[Bon de commande/Lignes de la commande/Article],$C22,[1]!BASERECEPTION[ANNEE],AG$8,[1]!BASERECEPTION[Semaine],AG$9)-SUMIFS([1]!BASEVENTE[Lignes de la commande/Quantité commandée],[1]!BASEVENTE[Lignes de la commande/Article/Nom affiché],$C22,[1]!BASEVENTE[Année],AG$8,[1]!BASEVENTE[Semaine],AG$9))</f>
        <v>121999</v>
      </c>
      <c r="AH22" s="1">
        <f>IF($C22="","",AG22+SUMIFS([1]!BASERECEPTION[Bon de commande/Lignes de la commande/Quantité],[1]!BASERECEPTION[Bon de commande/Lignes de la commande/Article],$C22,[1]!BASERECEPTION[ANNEE],AH$8,[1]!BASERECEPTION[Semaine],AH$9)-SUMIFS([1]!BASEVENTE[Lignes de la commande/Quantité commandée],[1]!BASEVENTE[Lignes de la commande/Article/Nom affiché],$C22,[1]!BASEVENTE[Année],AH$8,[1]!BASEVENTE[Semaine],AH$9))</f>
        <v>121999</v>
      </c>
      <c r="AI22" s="1">
        <f>IF($C22="","",AH22+SUMIFS([1]!BASERECEPTION[Bon de commande/Lignes de la commande/Quantité],[1]!BASERECEPTION[Bon de commande/Lignes de la commande/Article],$C22,[1]!BASERECEPTION[ANNEE],AI$8,[1]!BASERECEPTION[Semaine],AI$9)-SUMIFS([1]!BASEVENTE[Lignes de la commande/Quantité commandée],[1]!BASEVENTE[Lignes de la commande/Article/Nom affiché],$C22,[1]!BASEVENTE[Année],AI$8,[1]!BASEVENTE[Semaine],AI$9))</f>
        <v>121999</v>
      </c>
      <c r="AJ22" s="1">
        <f>IF($C22="","",AI22+SUMIFS([1]!BASERECEPTION[Bon de commande/Lignes de la commande/Quantité],[1]!BASERECEPTION[Bon de commande/Lignes de la commande/Article],$C22,[1]!BASERECEPTION[ANNEE],AJ$8,[1]!BASERECEPTION[Semaine],AJ$9)-SUMIFS([1]!BASEVENTE[Lignes de la commande/Quantité commandée],[1]!BASEVENTE[Lignes de la commande/Article/Nom affiché],$C22,[1]!BASEVENTE[Année],AJ$8,[1]!BASEVENTE[Semaine],AJ$9))</f>
        <v>121999</v>
      </c>
      <c r="AK22" s="1">
        <f>IF($C22="","",AJ22+SUMIFS([1]!BASERECEPTION[Bon de commande/Lignes de la commande/Quantité],[1]!BASERECEPTION[Bon de commande/Lignes de la commande/Article],$C22,[1]!BASERECEPTION[ANNEE],AK$8,[1]!BASERECEPTION[Semaine],AK$9)-SUMIFS([1]!BASEVENTE[Lignes de la commande/Quantité commandée],[1]!BASEVENTE[Lignes de la commande/Article/Nom affiché],$C22,[1]!BASEVENTE[Année],AK$8,[1]!BASEVENTE[Semaine],AK$9))</f>
        <v>121999</v>
      </c>
      <c r="AL22" s="1">
        <f>IF($C22="","",AK22+SUMIFS([1]!BASERECEPTION[Bon de commande/Lignes de la commande/Quantité],[1]!BASERECEPTION[Bon de commande/Lignes de la commande/Article],$C22,[1]!BASERECEPTION[ANNEE],AL$8,[1]!BASERECEPTION[Semaine],AL$9)-SUMIFS([1]!BASEVENTE[Lignes de la commande/Quantité commandée],[1]!BASEVENTE[Lignes de la commande/Article/Nom affiché],$C22,[1]!BASEVENTE[Année],AL$8,[1]!BASEVENTE[Semaine],AL$9))</f>
        <v>121999</v>
      </c>
      <c r="AM22" s="1">
        <f>IF($C22="","",AL22+SUMIFS([1]!BASERECEPTION[Bon de commande/Lignes de la commande/Quantité],[1]!BASERECEPTION[Bon de commande/Lignes de la commande/Article],$C22,[1]!BASERECEPTION[ANNEE],AM$8,[1]!BASERECEPTION[Semaine],AM$9)-SUMIFS([1]!BASEVENTE[Lignes de la commande/Quantité commandée],[1]!BASEVENTE[Lignes de la commande/Article/Nom affiché],$C22,[1]!BASEVENTE[Année],AM$8,[1]!BASEVENTE[Semaine],AM$9))</f>
        <v>121999</v>
      </c>
      <c r="AN22" s="1">
        <f>IF($C22="","",AM22+SUMIFS([1]!BASERECEPTION[Bon de commande/Lignes de la commande/Quantité],[1]!BASERECEPTION[Bon de commande/Lignes de la commande/Article],$C22,[1]!BASERECEPTION[ANNEE],AN$8,[1]!BASERECEPTION[Semaine],AN$9)-SUMIFS([1]!BASEVENTE[Lignes de la commande/Quantité commandée],[1]!BASEVENTE[Lignes de la commande/Article/Nom affiché],$C22,[1]!BASEVENTE[Année],AN$8,[1]!BASEVENTE[Semaine],AN$9))</f>
        <v>121999</v>
      </c>
      <c r="AO22" s="1">
        <f>IF($C22="","",AN22+SUMIFS([1]!BASERECEPTION[Bon de commande/Lignes de la commande/Quantité],[1]!BASERECEPTION[Bon de commande/Lignes de la commande/Article],$C22,[1]!BASERECEPTION[ANNEE],AO$8,[1]!BASERECEPTION[Semaine],AO$9)-SUMIFS([1]!BASEVENTE[Lignes de la commande/Quantité commandée],[1]!BASEVENTE[Lignes de la commande/Article/Nom affiché],$C22,[1]!BASEVENTE[Année],AO$8,[1]!BASEVENTE[Semaine],AO$9))</f>
        <v>121999</v>
      </c>
      <c r="AP22" s="1">
        <f>IF($C22="","",AO22+SUMIFS([1]!BASERECEPTION[Bon de commande/Lignes de la commande/Quantité],[1]!BASERECEPTION[Bon de commande/Lignes de la commande/Article],$C22,[1]!BASERECEPTION[ANNEE],AP$8,[1]!BASERECEPTION[Semaine],AP$9)-SUMIFS([1]!BASEVENTE[Lignes de la commande/Quantité commandée],[1]!BASEVENTE[Lignes de la commande/Article/Nom affiché],$C22,[1]!BASEVENTE[Année],AP$8,[1]!BASEVENTE[Semaine],AP$9))</f>
        <v>121999</v>
      </c>
      <c r="AQ22" s="1">
        <f>IF($C22="","",AP22+SUMIFS([1]!BASERECEPTION[Bon de commande/Lignes de la commande/Quantité],[1]!BASERECEPTION[Bon de commande/Lignes de la commande/Article],$C22,[1]!BASERECEPTION[ANNEE],AQ$8,[1]!BASERECEPTION[Semaine],AQ$9)-SUMIFS([1]!BASEVENTE[Lignes de la commande/Quantité commandée],[1]!BASEVENTE[Lignes de la commande/Article/Nom affiché],$C22,[1]!BASEVENTE[Année],AQ$8,[1]!BASEVENTE[Semaine],AQ$9))</f>
        <v>121999</v>
      </c>
      <c r="AR22" s="1">
        <f>IF($C22="","",AQ22+SUMIFS([1]!BASERECEPTION[Bon de commande/Lignes de la commande/Quantité],[1]!BASERECEPTION[Bon de commande/Lignes de la commande/Article],$C22,[1]!BASERECEPTION[ANNEE],AR$8,[1]!BASERECEPTION[Semaine],AR$9)-SUMIFS([1]!BASEVENTE[Lignes de la commande/Quantité commandée],[1]!BASEVENTE[Lignes de la commande/Article/Nom affiché],$C22,[1]!BASEVENTE[Année],AR$8,[1]!BASEVENTE[Semaine],AR$9))</f>
        <v>121999</v>
      </c>
      <c r="AS22" s="1">
        <f>IF($C22="","",AR22+SUMIFS([1]!BASERECEPTION[Bon de commande/Lignes de la commande/Quantité],[1]!BASERECEPTION[Bon de commande/Lignes de la commande/Article],$C22,[1]!BASERECEPTION[ANNEE],AS$8,[1]!BASERECEPTION[Semaine],AS$9)-SUMIFS([1]!BASEVENTE[Lignes de la commande/Quantité commandée],[1]!BASEVENTE[Lignes de la commande/Article/Nom affiché],$C22,[1]!BASEVENTE[Année],AS$8,[1]!BASEVENTE[Semaine],AS$9))</f>
        <v>121999</v>
      </c>
      <c r="AT22" s="1">
        <f>IF($C22="","",AS22+SUMIFS([1]!BASERECEPTION[Bon de commande/Lignes de la commande/Quantité],[1]!BASERECEPTION[Bon de commande/Lignes de la commande/Article],$C22,[1]!BASERECEPTION[ANNEE],AT$8,[1]!BASERECEPTION[Semaine],AT$9)-SUMIFS([1]!BASEVENTE[Lignes de la commande/Quantité commandée],[1]!BASEVENTE[Lignes de la commande/Article/Nom affiché],$C22,[1]!BASEVENTE[Année],AT$8,[1]!BASEVENTE[Semaine],AT$9))</f>
        <v>121999</v>
      </c>
      <c r="AU22" s="1">
        <f>IF($C22="","",AT22+SUMIFS([1]!BASERECEPTION[Bon de commande/Lignes de la commande/Quantité],[1]!BASERECEPTION[Bon de commande/Lignes de la commande/Article],$C22,[1]!BASERECEPTION[ANNEE],AU$8,[1]!BASERECEPTION[Semaine],AU$9)-SUMIFS([1]!BASEVENTE[Lignes de la commande/Quantité commandée],[1]!BASEVENTE[Lignes de la commande/Article/Nom affiché],$C22,[1]!BASEVENTE[Année],AU$8,[1]!BASEVENTE[Semaine],AU$9))</f>
        <v>121999</v>
      </c>
      <c r="AV22" s="1">
        <f>IF($C22="","",AU22+SUMIFS([1]!BASERECEPTION[Bon de commande/Lignes de la commande/Quantité],[1]!BASERECEPTION[Bon de commande/Lignes de la commande/Article],$C22,[1]!BASERECEPTION[ANNEE],AV$8,[1]!BASERECEPTION[Semaine],AV$9)-SUMIFS([1]!BASEVENTE[Lignes de la commande/Quantité commandée],[1]!BASEVENTE[Lignes de la commande/Article/Nom affiché],$C22,[1]!BASEVENTE[Année],AV$8,[1]!BASEVENTE[Semaine],AV$9))</f>
        <v>121999</v>
      </c>
      <c r="AW22" s="1">
        <f>IF($C22="","",AV22+SUMIFS([1]!BASERECEPTION[Bon de commande/Lignes de la commande/Quantité],[1]!BASERECEPTION[Bon de commande/Lignes de la commande/Article],$C22,[1]!BASERECEPTION[ANNEE],AW$8,[1]!BASERECEPTION[Semaine],AW$9)-SUMIFS([1]!BASEVENTE[Lignes de la commande/Quantité commandée],[1]!BASEVENTE[Lignes de la commande/Article/Nom affiché],$C22,[1]!BASEVENTE[Année],AW$8,[1]!BASEVENTE[Semaine],AW$9))</f>
        <v>121999</v>
      </c>
      <c r="AX22" s="1">
        <f>IF($C22="","",AW22+SUMIFS([1]!BASERECEPTION[Bon de commande/Lignes de la commande/Quantité],[1]!BASERECEPTION[Bon de commande/Lignes de la commande/Article],$C22,[1]!BASERECEPTION[ANNEE],AX$8,[1]!BASERECEPTION[Semaine],AX$9)-SUMIFS([1]!BASEVENTE[Lignes de la commande/Quantité commandée],[1]!BASEVENTE[Lignes de la commande/Article/Nom affiché],$C22,[1]!BASEVENTE[Année],AX$8,[1]!BASEVENTE[Semaine],AX$9))</f>
        <v>121999</v>
      </c>
      <c r="AY22" s="1">
        <f>IF($C22="","",AX22+SUMIFS([1]!BASERECEPTION[Bon de commande/Lignes de la commande/Quantité],[1]!BASERECEPTION[Bon de commande/Lignes de la commande/Article],$C22,[1]!BASERECEPTION[ANNEE],AY$8,[1]!BASERECEPTION[Semaine],AY$9)-SUMIFS([1]!BASEVENTE[Lignes de la commande/Quantité commandée],[1]!BASEVENTE[Lignes de la commande/Article/Nom affiché],$C22,[1]!BASEVENTE[Année],AY$8,[1]!BASEVENTE[Semaine],AY$9))</f>
        <v>121999</v>
      </c>
      <c r="AZ22" s="1">
        <f>IF($C22="","",AY22+SUMIFS([1]!BASERECEPTION[Bon de commande/Lignes de la commande/Quantité],[1]!BASERECEPTION[Bon de commande/Lignes de la commande/Article],$C22,[1]!BASERECEPTION[ANNEE],AZ$8,[1]!BASERECEPTION[Semaine],AZ$9)-SUMIFS([1]!BASEVENTE[Lignes de la commande/Quantité commandée],[1]!BASEVENTE[Lignes de la commande/Article/Nom affiché],$C22,[1]!BASEVENTE[Année],AZ$8,[1]!BASEVENTE[Semaine],AZ$9))</f>
        <v>121999</v>
      </c>
      <c r="BA22" s="1">
        <f>IF($C22="","",AZ22+SUMIFS([1]!BASERECEPTION[Bon de commande/Lignes de la commande/Quantité],[1]!BASERECEPTION[Bon de commande/Lignes de la commande/Article],$C22,[1]!BASERECEPTION[ANNEE],BA$8,[1]!BASERECEPTION[Semaine],BA$9)-SUMIFS([1]!BASEVENTE[Lignes de la commande/Quantité commandée],[1]!BASEVENTE[Lignes de la commande/Article/Nom affiché],$C22,[1]!BASEVENTE[Année],BA$8,[1]!BASEVENTE[Semaine],BA$9))</f>
        <v>121999</v>
      </c>
      <c r="BB22" s="1">
        <f>IF($C22="","",BA22+SUMIFS([1]!BASERECEPTION[Bon de commande/Lignes de la commande/Quantité],[1]!BASERECEPTION[Bon de commande/Lignes de la commande/Article],$C22,[1]!BASERECEPTION[ANNEE],BB$8,[1]!BASERECEPTION[Semaine],BB$9)-SUMIFS([1]!BASEVENTE[Lignes de la commande/Quantité commandée],[1]!BASEVENTE[Lignes de la commande/Article/Nom affiché],$C22,[1]!BASEVENTE[Année],BB$8,[1]!BASEVENTE[Semaine],BB$9))</f>
        <v>121999</v>
      </c>
      <c r="BC22" s="1">
        <f>IF($C22="","",BB22+SUMIFS([1]!BASERECEPTION[Bon de commande/Lignes de la commande/Quantité],[1]!BASERECEPTION[Bon de commande/Lignes de la commande/Article],$C22,[1]!BASERECEPTION[ANNEE],BC$8,[1]!BASERECEPTION[Semaine],BC$9)-SUMIFS([1]!BASEVENTE[Lignes de la commande/Quantité commandée],[1]!BASEVENTE[Lignes de la commande/Article/Nom affiché],$C22,[1]!BASEVENTE[Année],BC$8,[1]!BASEVENTE[Semaine],BC$9))</f>
        <v>121999</v>
      </c>
      <c r="BD22" s="1">
        <f>IF($C22="","",BC22+SUMIFS([1]!BASERECEPTION[Bon de commande/Lignes de la commande/Quantité],[1]!BASERECEPTION[Bon de commande/Lignes de la commande/Article],$C22,[1]!BASERECEPTION[ANNEE],BD$8,[1]!BASERECEPTION[Semaine],BD$9)-SUMIFS([1]!BASEVENTE[Lignes de la commande/Quantité commandée],[1]!BASEVENTE[Lignes de la commande/Article/Nom affiché],$C22,[1]!BASEVENTE[Année],BD$8,[1]!BASEVENTE[Semaine],BD$9))</f>
        <v>121999</v>
      </c>
      <c r="BE22" s="1">
        <f>IF($C22="","",BD22+SUMIFS([1]!BASERECEPTION[Bon de commande/Lignes de la commande/Quantité],[1]!BASERECEPTION[Bon de commande/Lignes de la commande/Article],$C22,[1]!BASERECEPTION[ANNEE],BE$8,[1]!BASERECEPTION[Semaine],BE$9)-SUMIFS([1]!BASEVENTE[Lignes de la commande/Quantité commandée],[1]!BASEVENTE[Lignes de la commande/Article/Nom affiché],$C22,[1]!BASEVENTE[Année],BE$8,[1]!BASEVENTE[Semaine],BE$9))</f>
        <v>121999</v>
      </c>
      <c r="BF22" s="1">
        <f>IF($C22="","",BE22+SUMIFS([1]!BASERECEPTION[Bon de commande/Lignes de la commande/Quantité],[1]!BASERECEPTION[Bon de commande/Lignes de la commande/Article],$C22,[1]!BASERECEPTION[ANNEE],BF$8,[1]!BASERECEPTION[Semaine],BF$9)-SUMIFS([1]!BASEVENTE[Lignes de la commande/Quantité commandée],[1]!BASEVENTE[Lignes de la commande/Article/Nom affiché],$C22,[1]!BASEVENTE[Année],BF$8,[1]!BASEVENTE[Semaine],BF$9))</f>
        <v>121999</v>
      </c>
      <c r="BG22" s="1">
        <f>IF($C22="","",BF22+SUMIFS([1]!BASERECEPTION[Bon de commande/Lignes de la commande/Quantité],[1]!BASERECEPTION[Bon de commande/Lignes de la commande/Article],$C22,[1]!BASERECEPTION[ANNEE],BG$8,[1]!BASERECEPTION[Semaine],BG$9)-SUMIFS([1]!BASEVENTE[Lignes de la commande/Quantité commandée],[1]!BASEVENTE[Lignes de la commande/Article/Nom affiché],$C22,[1]!BASEVENTE[Année],BG$8,[1]!BASEVENTE[Semaine],BG$9))</f>
        <v>121999</v>
      </c>
      <c r="BH22" s="1">
        <f>IF($C22="","",BG22+SUMIFS([1]!BASERECEPTION[Bon de commande/Lignes de la commande/Quantité],[1]!BASERECEPTION[Bon de commande/Lignes de la commande/Article],$C22,[1]!BASERECEPTION[ANNEE],BH$8,[1]!BASERECEPTION[Semaine],BH$9)-SUMIFS([1]!BASEVENTE[Lignes de la commande/Quantité commandée],[1]!BASEVENTE[Lignes de la commande/Article/Nom affiché],$C22,[1]!BASEVENTE[Année],BH$8,[1]!BASEVENTE[Semaine],BH$9))</f>
        <v>121999</v>
      </c>
    </row>
    <row r="23" spans="1:60" ht="15.75" hidden="1" x14ac:dyDescent="0.25">
      <c r="A23" s="1" t="str">
        <f>'[1]BDD Inventaire'!B14</f>
        <v>Consommables</v>
      </c>
      <c r="B23" s="16" t="str">
        <f>IF(C23="",INDEX([1]!BASEINVENTAIRE[#Data],_xlfn.MINIFS([1]!BASEINVENTAIRE[INDEX],[1]!BASEINVENTAIRE[Article],'Suivi de stock'!$C24),2),"")</f>
        <v/>
      </c>
      <c r="C23" s="20" t="str">
        <f>'[1]BDD Inventaire'!C12</f>
        <v>Bague laboratoire sciences et nature</v>
      </c>
      <c r="D23" s="18">
        <f>INDEX([1]!BASEINVENTAIRE[#Data],_xlfn.MAXIFS([1]!BASEINVENTAIRE[INDEX],[1]!BASEINVENTAIRE[Article],C23),4)</f>
        <v>0</v>
      </c>
      <c r="E23" s="1">
        <f>IF($C23="","",D23+SUMIFS([1]!BASERECEPTION[Bon de commande/Lignes de la commande/Quantité],[1]!BASERECEPTION[Bon de commande/Lignes de la commande/Article],$C23,[1]!BASERECEPTION[ANNEE],E$8,[1]!BASERECEPTION[Semaine],E$9)-SUMIFS([1]!BASEVENTE[Lignes de la commande/Quantité commandée],[1]!BASEVENTE[Lignes de la commande/Article/Nom affiché],$C23,[1]!BASEVENTE[Année],E$8,[1]!BASEVENTE[Semaine],E$9))</f>
        <v>0</v>
      </c>
      <c r="F23" s="1">
        <f>IF($C23="","",E23+SUMIFS([1]!BASERECEPTION[Bon de commande/Lignes de la commande/Quantité],[1]!BASERECEPTION[Bon de commande/Lignes de la commande/Article],$C23,[1]!BASERECEPTION[ANNEE],F$8,[1]!BASERECEPTION[Semaine],F$9)-SUMIFS([1]!BASEVENTE[Lignes de la commande/Quantité commandée],[1]!BASEVENTE[Lignes de la commande/Article/Nom affiché],$C23,[1]!BASEVENTE[Année],F$8,[1]!BASEVENTE[Semaine],F$9))</f>
        <v>0</v>
      </c>
      <c r="G23" s="1">
        <f>IF($C23="","",F23+SUMIFS([1]!BASERECEPTION[Bon de commande/Lignes de la commande/Quantité],[1]!BASERECEPTION[Bon de commande/Lignes de la commande/Article],$C23,[1]!BASERECEPTION[ANNEE],G$8,[1]!BASERECEPTION[Semaine],G$9)-SUMIFS([1]!BASEVENTE[Lignes de la commande/Quantité commandée],[1]!BASEVENTE[Lignes de la commande/Article/Nom affiché],$C23,[1]!BASEVENTE[Année],G$8,[1]!BASEVENTE[Semaine],G$9))</f>
        <v>0</v>
      </c>
      <c r="H23" s="1">
        <f>IF($C23="","",G23+SUMIFS([1]!BASERECEPTION[Bon de commande/Lignes de la commande/Quantité],[1]!BASERECEPTION[Bon de commande/Lignes de la commande/Article],$C23,[1]!BASERECEPTION[ANNEE],H$8,[1]!BASERECEPTION[Semaine],H$9)-SUMIFS([1]!BASEVENTE[Lignes de la commande/Quantité commandée],[1]!BASEVENTE[Lignes de la commande/Article/Nom affiché],$C23,[1]!BASEVENTE[Année],H$8,[1]!BASEVENTE[Semaine],H$9))</f>
        <v>0</v>
      </c>
      <c r="I23" s="1">
        <f>IF($C23="","",H23+SUMIFS([1]!BASERECEPTION[Bon de commande/Lignes de la commande/Quantité],[1]!BASERECEPTION[Bon de commande/Lignes de la commande/Article],$C23,[1]!BASERECEPTION[ANNEE],I$8,[1]!BASERECEPTION[Semaine],I$9)-SUMIFS([1]!BASEVENTE[Lignes de la commande/Quantité commandée],[1]!BASEVENTE[Lignes de la commande/Article/Nom affiché],$C23,[1]!BASEVENTE[Année],I$8,[1]!BASEVENTE[Semaine],I$9))</f>
        <v>0</v>
      </c>
      <c r="J23" s="1">
        <f>IF($C23="","",I23+SUMIFS([1]!BASERECEPTION[Bon de commande/Lignes de la commande/Quantité],[1]!BASERECEPTION[Bon de commande/Lignes de la commande/Article],$C23,[1]!BASERECEPTION[ANNEE],J$8,[1]!BASERECEPTION[Semaine],J$9)-SUMIFS([1]!BASEVENTE[Lignes de la commande/Quantité commandée],[1]!BASEVENTE[Lignes de la commande/Article/Nom affiché],$C23,[1]!BASEVENTE[Année],J$8,[1]!BASEVENTE[Semaine],J$9))</f>
        <v>0</v>
      </c>
      <c r="K23" s="1">
        <f>IF($C23="","",J23+SUMIFS([1]!BASERECEPTION[Bon de commande/Lignes de la commande/Quantité],[1]!BASERECEPTION[Bon de commande/Lignes de la commande/Article],$C23,[1]!BASERECEPTION[ANNEE],K$8,[1]!BASERECEPTION[Semaine],K$9)-SUMIFS([1]!BASEVENTE[Lignes de la commande/Quantité commandée],[1]!BASEVENTE[Lignes de la commande/Article/Nom affiché],$C23,[1]!BASEVENTE[Année],K$8,[1]!BASEVENTE[Semaine],K$9))</f>
        <v>0</v>
      </c>
      <c r="L23" s="1">
        <f>IF($C23="","",K23+SUMIFS([1]!BASERECEPTION[Bon de commande/Lignes de la commande/Quantité],[1]!BASERECEPTION[Bon de commande/Lignes de la commande/Article],$C23,[1]!BASERECEPTION[ANNEE],L$8,[1]!BASERECEPTION[Semaine],L$9)-SUMIFS([1]!BASEVENTE[Lignes de la commande/Quantité commandée],[1]!BASEVENTE[Lignes de la commande/Article/Nom affiché],$C23,[1]!BASEVENTE[Année],L$8,[1]!BASEVENTE[Semaine],L$9))</f>
        <v>0</v>
      </c>
      <c r="M23" s="1">
        <f>IF($C23="","",L23+SUMIFS([1]!BASERECEPTION[Bon de commande/Lignes de la commande/Quantité],[1]!BASERECEPTION[Bon de commande/Lignes de la commande/Article],$C23,[1]!BASERECEPTION[ANNEE],M$8,[1]!BASERECEPTION[Semaine],M$9)-SUMIFS([1]!BASEVENTE[Lignes de la commande/Quantité commandée],[1]!BASEVENTE[Lignes de la commande/Article/Nom affiché],$C23,[1]!BASEVENTE[Année],M$8,[1]!BASEVENTE[Semaine],M$9))</f>
        <v>0</v>
      </c>
      <c r="N23" s="1">
        <f>IF($C23="","",M23+SUMIFS([1]!BASERECEPTION[Bon de commande/Lignes de la commande/Quantité],[1]!BASERECEPTION[Bon de commande/Lignes de la commande/Article],$C23,[1]!BASERECEPTION[ANNEE],N$8,[1]!BASERECEPTION[Semaine],N$9)-SUMIFS([1]!BASEVENTE[Lignes de la commande/Quantité commandée],[1]!BASEVENTE[Lignes de la commande/Article/Nom affiché],$C23,[1]!BASEVENTE[Année],N$8,[1]!BASEVENTE[Semaine],N$9))</f>
        <v>0</v>
      </c>
      <c r="O23" s="1">
        <f>IF($C23="","",N23+SUMIFS([1]!BASERECEPTION[Bon de commande/Lignes de la commande/Quantité],[1]!BASERECEPTION[Bon de commande/Lignes de la commande/Article],$C23,[1]!BASERECEPTION[ANNEE],O$8,[1]!BASERECEPTION[Semaine],O$9)-SUMIFS([1]!BASEVENTE[Lignes de la commande/Quantité commandée],[1]!BASEVENTE[Lignes de la commande/Article/Nom affiché],$C23,[1]!BASEVENTE[Année],O$8,[1]!BASEVENTE[Semaine],O$9))</f>
        <v>0</v>
      </c>
      <c r="P23" s="1">
        <f>IF($C23="","",O23+SUMIFS([1]!BASERECEPTION[Bon de commande/Lignes de la commande/Quantité],[1]!BASERECEPTION[Bon de commande/Lignes de la commande/Article],$C23,[1]!BASERECEPTION[ANNEE],P$8,[1]!BASERECEPTION[Semaine],P$9)-SUMIFS([1]!BASEVENTE[Lignes de la commande/Quantité commandée],[1]!BASEVENTE[Lignes de la commande/Article/Nom affiché],$C23,[1]!BASEVENTE[Année],P$8,[1]!BASEVENTE[Semaine],P$9))</f>
        <v>0</v>
      </c>
      <c r="Q23" s="1">
        <f>IF($C23="","",P23+SUMIFS([1]!BASERECEPTION[Bon de commande/Lignes de la commande/Quantité],[1]!BASERECEPTION[Bon de commande/Lignes de la commande/Article],$C23,[1]!BASERECEPTION[ANNEE],Q$8,[1]!BASERECEPTION[Semaine],Q$9)-SUMIFS([1]!BASEVENTE[Lignes de la commande/Quantité commandée],[1]!BASEVENTE[Lignes de la commande/Article/Nom affiché],$C23,[1]!BASEVENTE[Année],Q$8,[1]!BASEVENTE[Semaine],Q$9))</f>
        <v>0</v>
      </c>
      <c r="R23" s="1">
        <f>IF($C23="","",Q23+SUMIFS([1]!BASERECEPTION[Bon de commande/Lignes de la commande/Quantité],[1]!BASERECEPTION[Bon de commande/Lignes de la commande/Article],$C23,[1]!BASERECEPTION[ANNEE],R$8,[1]!BASERECEPTION[Semaine],R$9)-SUMIFS([1]!BASEVENTE[Lignes de la commande/Quantité commandée],[1]!BASEVENTE[Lignes de la commande/Article/Nom affiché],$C23,[1]!BASEVENTE[Année],R$8,[1]!BASEVENTE[Semaine],R$9))</f>
        <v>0</v>
      </c>
      <c r="S23" s="1">
        <f>IF($C23="","",R23+SUMIFS([1]!BASERECEPTION[Bon de commande/Lignes de la commande/Quantité],[1]!BASERECEPTION[Bon de commande/Lignes de la commande/Article],$C23,[1]!BASERECEPTION[ANNEE],S$8,[1]!BASERECEPTION[Semaine],S$9)-SUMIFS([1]!BASEVENTE[Lignes de la commande/Quantité commandée],[1]!BASEVENTE[Lignes de la commande/Article/Nom affiché],$C23,[1]!BASEVENTE[Année],S$8,[1]!BASEVENTE[Semaine],S$9))</f>
        <v>0</v>
      </c>
      <c r="T23" s="1">
        <f>IF($C23="","",S23+SUMIFS([1]!BASERECEPTION[Bon de commande/Lignes de la commande/Quantité],[1]!BASERECEPTION[Bon de commande/Lignes de la commande/Article],$C23,[1]!BASERECEPTION[ANNEE],T$8,[1]!BASERECEPTION[Semaine],T$9)-SUMIFS([1]!BASEVENTE[Lignes de la commande/Quantité commandée],[1]!BASEVENTE[Lignes de la commande/Article/Nom affiché],$C23,[1]!BASEVENTE[Année],T$8,[1]!BASEVENTE[Semaine],T$9))</f>
        <v>0</v>
      </c>
      <c r="U23" s="1">
        <f>IF($C23="","",T23+SUMIFS([1]!BASERECEPTION[Bon de commande/Lignes de la commande/Quantité],[1]!BASERECEPTION[Bon de commande/Lignes de la commande/Article],$C23,[1]!BASERECEPTION[ANNEE],U$8,[1]!BASERECEPTION[Semaine],U$9)-SUMIFS([1]!BASEVENTE[Lignes de la commande/Quantité commandée],[1]!BASEVENTE[Lignes de la commande/Article/Nom affiché],$C23,[1]!BASEVENTE[Année],U$8,[1]!BASEVENTE[Semaine],U$9))</f>
        <v>0</v>
      </c>
      <c r="V23" s="1">
        <f>IF($C23="","",U23+SUMIFS([1]!BASERECEPTION[Bon de commande/Lignes de la commande/Quantité],[1]!BASERECEPTION[Bon de commande/Lignes de la commande/Article],$C23,[1]!BASERECEPTION[ANNEE],V$8,[1]!BASERECEPTION[Semaine],V$9)-SUMIFS([1]!BASEVENTE[Lignes de la commande/Quantité commandée],[1]!BASEVENTE[Lignes de la commande/Article/Nom affiché],$C23,[1]!BASEVENTE[Année],V$8,[1]!BASEVENTE[Semaine],V$9))</f>
        <v>0</v>
      </c>
      <c r="W23" s="1">
        <f>IF($C23="","",V23+SUMIFS([1]!BASERECEPTION[Bon de commande/Lignes de la commande/Quantité],[1]!BASERECEPTION[Bon de commande/Lignes de la commande/Article],$C23,[1]!BASERECEPTION[ANNEE],W$8,[1]!BASERECEPTION[Semaine],W$9)-SUMIFS([1]!BASEVENTE[Lignes de la commande/Quantité commandée],[1]!BASEVENTE[Lignes de la commande/Article/Nom affiché],$C23,[1]!BASEVENTE[Année],W$8,[1]!BASEVENTE[Semaine],W$9))</f>
        <v>0</v>
      </c>
      <c r="X23" s="1">
        <f>IF($C23="","",W23+SUMIFS([1]!BASERECEPTION[Bon de commande/Lignes de la commande/Quantité],[1]!BASERECEPTION[Bon de commande/Lignes de la commande/Article],$C23,[1]!BASERECEPTION[ANNEE],X$8,[1]!BASERECEPTION[Semaine],X$9)-SUMIFS([1]!BASEVENTE[Lignes de la commande/Quantité commandée],[1]!BASEVENTE[Lignes de la commande/Article/Nom affiché],$C23,[1]!BASEVENTE[Année],X$8,[1]!BASEVENTE[Semaine],X$9))</f>
        <v>0</v>
      </c>
      <c r="Y23" s="1">
        <f>IF($C23="","",X23+SUMIFS([1]!BASERECEPTION[Bon de commande/Lignes de la commande/Quantité],[1]!BASERECEPTION[Bon de commande/Lignes de la commande/Article],$C23,[1]!BASERECEPTION[ANNEE],Y$8,[1]!BASERECEPTION[Semaine],Y$9)-SUMIFS([1]!BASEVENTE[Lignes de la commande/Quantité commandée],[1]!BASEVENTE[Lignes de la commande/Article/Nom affiché],$C23,[1]!BASEVENTE[Année],Y$8,[1]!BASEVENTE[Semaine],Y$9))</f>
        <v>0</v>
      </c>
      <c r="Z23" s="1">
        <f>IF($C23="","",Y23+SUMIFS([1]!BASERECEPTION[Bon de commande/Lignes de la commande/Quantité],[1]!BASERECEPTION[Bon de commande/Lignes de la commande/Article],$C23,[1]!BASERECEPTION[ANNEE],Z$8,[1]!BASERECEPTION[Semaine],Z$9)-SUMIFS([1]!BASEVENTE[Lignes de la commande/Quantité commandée],[1]!BASEVENTE[Lignes de la commande/Article/Nom affiché],$C23,[1]!BASEVENTE[Année],Z$8,[1]!BASEVENTE[Semaine],Z$9))</f>
        <v>0</v>
      </c>
      <c r="AA23" s="1">
        <f>IF($C23="","",Z23+SUMIFS([1]!BASERECEPTION[Bon de commande/Lignes de la commande/Quantité],[1]!BASERECEPTION[Bon de commande/Lignes de la commande/Article],$C23,[1]!BASERECEPTION[ANNEE],AA$8,[1]!BASERECEPTION[Semaine],AA$9)-SUMIFS([1]!BASEVENTE[Lignes de la commande/Quantité commandée],[1]!BASEVENTE[Lignes de la commande/Article/Nom affiché],$C23,[1]!BASEVENTE[Année],AA$8,[1]!BASEVENTE[Semaine],AA$9))</f>
        <v>0</v>
      </c>
      <c r="AB23" s="1">
        <f>IF($C23="","",AA23+SUMIFS([1]!BASERECEPTION[Bon de commande/Lignes de la commande/Quantité],[1]!BASERECEPTION[Bon de commande/Lignes de la commande/Article],$C23,[1]!BASERECEPTION[ANNEE],AB$8,[1]!BASERECEPTION[Semaine],AB$9)-SUMIFS([1]!BASEVENTE[Lignes de la commande/Quantité commandée],[1]!BASEVENTE[Lignes de la commande/Article/Nom affiché],$C23,[1]!BASEVENTE[Année],AB$8,[1]!BASEVENTE[Semaine],AB$9))</f>
        <v>0</v>
      </c>
      <c r="AC23" s="1">
        <f>IF($C23="","",AB23+SUMIFS([1]!BASERECEPTION[Bon de commande/Lignes de la commande/Quantité],[1]!BASERECEPTION[Bon de commande/Lignes de la commande/Article],$C23,[1]!BASERECEPTION[ANNEE],AC$8,[1]!BASERECEPTION[Semaine],AC$9)-SUMIFS([1]!BASEVENTE[Lignes de la commande/Quantité commandée],[1]!BASEVENTE[Lignes de la commande/Article/Nom affiché],$C23,[1]!BASEVENTE[Année],AC$8,[1]!BASEVENTE[Semaine],AC$9))</f>
        <v>0</v>
      </c>
      <c r="AD23" s="1">
        <f>IF($C23="","",AC23+SUMIFS([1]!BASERECEPTION[Bon de commande/Lignes de la commande/Quantité],[1]!BASERECEPTION[Bon de commande/Lignes de la commande/Article],$C23,[1]!BASERECEPTION[ANNEE],AD$8,[1]!BASERECEPTION[Semaine],AD$9)-SUMIFS([1]!BASEVENTE[Lignes de la commande/Quantité commandée],[1]!BASEVENTE[Lignes de la commande/Article/Nom affiché],$C23,[1]!BASEVENTE[Année],AD$8,[1]!BASEVENTE[Semaine],AD$9))</f>
        <v>0</v>
      </c>
      <c r="AE23" s="1">
        <f>IF($C23="","",AD23+SUMIFS([1]!BASERECEPTION[Bon de commande/Lignes de la commande/Quantité],[1]!BASERECEPTION[Bon de commande/Lignes de la commande/Article],$C23,[1]!BASERECEPTION[ANNEE],AE$8,[1]!BASERECEPTION[Semaine],AE$9)-SUMIFS([1]!BASEVENTE[Lignes de la commande/Quantité commandée],[1]!BASEVENTE[Lignes de la commande/Article/Nom affiché],$C23,[1]!BASEVENTE[Année],AE$8,[1]!BASEVENTE[Semaine],AE$9))</f>
        <v>0</v>
      </c>
      <c r="AF23" s="1">
        <f>IF($C23="","",AE23+SUMIFS([1]!BASERECEPTION[Bon de commande/Lignes de la commande/Quantité],[1]!BASERECEPTION[Bon de commande/Lignes de la commande/Article],$C23,[1]!BASERECEPTION[ANNEE],AF$8,[1]!BASERECEPTION[Semaine],AF$9)-SUMIFS([1]!BASEVENTE[Lignes de la commande/Quantité commandée],[1]!BASEVENTE[Lignes de la commande/Article/Nom affiché],$C23,[1]!BASEVENTE[Année],AF$8,[1]!BASEVENTE[Semaine],AF$9))</f>
        <v>0</v>
      </c>
      <c r="AG23" s="1">
        <f>IF($C23="","",AF23+SUMIFS([1]!BASERECEPTION[Bon de commande/Lignes de la commande/Quantité],[1]!BASERECEPTION[Bon de commande/Lignes de la commande/Article],$C23,[1]!BASERECEPTION[ANNEE],AG$8,[1]!BASERECEPTION[Semaine],AG$9)-SUMIFS([1]!BASEVENTE[Lignes de la commande/Quantité commandée],[1]!BASEVENTE[Lignes de la commande/Article/Nom affiché],$C23,[1]!BASEVENTE[Année],AG$8,[1]!BASEVENTE[Semaine],AG$9))</f>
        <v>0</v>
      </c>
      <c r="AH23" s="1">
        <f>IF($C23="","",AG23+SUMIFS([1]!BASERECEPTION[Bon de commande/Lignes de la commande/Quantité],[1]!BASERECEPTION[Bon de commande/Lignes de la commande/Article],$C23,[1]!BASERECEPTION[ANNEE],AH$8,[1]!BASERECEPTION[Semaine],AH$9)-SUMIFS([1]!BASEVENTE[Lignes de la commande/Quantité commandée],[1]!BASEVENTE[Lignes de la commande/Article/Nom affiché],$C23,[1]!BASEVENTE[Année],AH$8,[1]!BASEVENTE[Semaine],AH$9))</f>
        <v>0</v>
      </c>
      <c r="AI23" s="1">
        <f>IF($C23="","",AH23+SUMIFS([1]!BASERECEPTION[Bon de commande/Lignes de la commande/Quantité],[1]!BASERECEPTION[Bon de commande/Lignes de la commande/Article],$C23,[1]!BASERECEPTION[ANNEE],AI$8,[1]!BASERECEPTION[Semaine],AI$9)-SUMIFS([1]!BASEVENTE[Lignes de la commande/Quantité commandée],[1]!BASEVENTE[Lignes de la commande/Article/Nom affiché],$C23,[1]!BASEVENTE[Année],AI$8,[1]!BASEVENTE[Semaine],AI$9))</f>
        <v>0</v>
      </c>
      <c r="AJ23" s="1">
        <f>IF($C23="","",AI23+SUMIFS([1]!BASERECEPTION[Bon de commande/Lignes de la commande/Quantité],[1]!BASERECEPTION[Bon de commande/Lignes de la commande/Article],$C23,[1]!BASERECEPTION[ANNEE],AJ$8,[1]!BASERECEPTION[Semaine],AJ$9)-SUMIFS([1]!BASEVENTE[Lignes de la commande/Quantité commandée],[1]!BASEVENTE[Lignes de la commande/Article/Nom affiché],$C23,[1]!BASEVENTE[Année],AJ$8,[1]!BASEVENTE[Semaine],AJ$9))</f>
        <v>0</v>
      </c>
      <c r="AK23" s="1">
        <f>IF($C23="","",AJ23+SUMIFS([1]!BASERECEPTION[Bon de commande/Lignes de la commande/Quantité],[1]!BASERECEPTION[Bon de commande/Lignes de la commande/Article],$C23,[1]!BASERECEPTION[ANNEE],AK$8,[1]!BASERECEPTION[Semaine],AK$9)-SUMIFS([1]!BASEVENTE[Lignes de la commande/Quantité commandée],[1]!BASEVENTE[Lignes de la commande/Article/Nom affiché],$C23,[1]!BASEVENTE[Année],AK$8,[1]!BASEVENTE[Semaine],AK$9))</f>
        <v>0</v>
      </c>
      <c r="AL23" s="1">
        <f>IF($C23="","",AK23+SUMIFS([1]!BASERECEPTION[Bon de commande/Lignes de la commande/Quantité],[1]!BASERECEPTION[Bon de commande/Lignes de la commande/Article],$C23,[1]!BASERECEPTION[ANNEE],AL$8,[1]!BASERECEPTION[Semaine],AL$9)-SUMIFS([1]!BASEVENTE[Lignes de la commande/Quantité commandée],[1]!BASEVENTE[Lignes de la commande/Article/Nom affiché],$C23,[1]!BASEVENTE[Année],AL$8,[1]!BASEVENTE[Semaine],AL$9))</f>
        <v>0</v>
      </c>
      <c r="AM23" s="1">
        <f>IF($C23="","",AL23+SUMIFS([1]!BASERECEPTION[Bon de commande/Lignes de la commande/Quantité],[1]!BASERECEPTION[Bon de commande/Lignes de la commande/Article],$C23,[1]!BASERECEPTION[ANNEE],AM$8,[1]!BASERECEPTION[Semaine],AM$9)-SUMIFS([1]!BASEVENTE[Lignes de la commande/Quantité commandée],[1]!BASEVENTE[Lignes de la commande/Article/Nom affiché],$C23,[1]!BASEVENTE[Année],AM$8,[1]!BASEVENTE[Semaine],AM$9))</f>
        <v>0</v>
      </c>
      <c r="AN23" s="1">
        <f>IF($C23="","",AM23+SUMIFS([1]!BASERECEPTION[Bon de commande/Lignes de la commande/Quantité],[1]!BASERECEPTION[Bon de commande/Lignes de la commande/Article],$C23,[1]!BASERECEPTION[ANNEE],AN$8,[1]!BASERECEPTION[Semaine],AN$9)-SUMIFS([1]!BASEVENTE[Lignes de la commande/Quantité commandée],[1]!BASEVENTE[Lignes de la commande/Article/Nom affiché],$C23,[1]!BASEVENTE[Année],AN$8,[1]!BASEVENTE[Semaine],AN$9))</f>
        <v>0</v>
      </c>
      <c r="AO23" s="1">
        <f>IF($C23="","",AN23+SUMIFS([1]!BASERECEPTION[Bon de commande/Lignes de la commande/Quantité],[1]!BASERECEPTION[Bon de commande/Lignes de la commande/Article],$C23,[1]!BASERECEPTION[ANNEE],AO$8,[1]!BASERECEPTION[Semaine],AO$9)-SUMIFS([1]!BASEVENTE[Lignes de la commande/Quantité commandée],[1]!BASEVENTE[Lignes de la commande/Article/Nom affiché],$C23,[1]!BASEVENTE[Année],AO$8,[1]!BASEVENTE[Semaine],AO$9))</f>
        <v>0</v>
      </c>
      <c r="AP23" s="1">
        <f>IF($C23="","",AO23+SUMIFS([1]!BASERECEPTION[Bon de commande/Lignes de la commande/Quantité],[1]!BASERECEPTION[Bon de commande/Lignes de la commande/Article],$C23,[1]!BASERECEPTION[ANNEE],AP$8,[1]!BASERECEPTION[Semaine],AP$9)-SUMIFS([1]!BASEVENTE[Lignes de la commande/Quantité commandée],[1]!BASEVENTE[Lignes de la commande/Article/Nom affiché],$C23,[1]!BASEVENTE[Année],AP$8,[1]!BASEVENTE[Semaine],AP$9))</f>
        <v>0</v>
      </c>
      <c r="AQ23" s="1">
        <f>IF($C23="","",AP23+SUMIFS([1]!BASERECEPTION[Bon de commande/Lignes de la commande/Quantité],[1]!BASERECEPTION[Bon de commande/Lignes de la commande/Article],$C23,[1]!BASERECEPTION[ANNEE],AQ$8,[1]!BASERECEPTION[Semaine],AQ$9)-SUMIFS([1]!BASEVENTE[Lignes de la commande/Quantité commandée],[1]!BASEVENTE[Lignes de la commande/Article/Nom affiché],$C23,[1]!BASEVENTE[Année],AQ$8,[1]!BASEVENTE[Semaine],AQ$9))</f>
        <v>0</v>
      </c>
      <c r="AR23" s="1">
        <f>IF($C23="","",AQ23+SUMIFS([1]!BASERECEPTION[Bon de commande/Lignes de la commande/Quantité],[1]!BASERECEPTION[Bon de commande/Lignes de la commande/Article],$C23,[1]!BASERECEPTION[ANNEE],AR$8,[1]!BASERECEPTION[Semaine],AR$9)-SUMIFS([1]!BASEVENTE[Lignes de la commande/Quantité commandée],[1]!BASEVENTE[Lignes de la commande/Article/Nom affiché],$C23,[1]!BASEVENTE[Année],AR$8,[1]!BASEVENTE[Semaine],AR$9))</f>
        <v>0</v>
      </c>
      <c r="AS23" s="1">
        <f>IF($C23="","",AR23+SUMIFS([1]!BASERECEPTION[Bon de commande/Lignes de la commande/Quantité],[1]!BASERECEPTION[Bon de commande/Lignes de la commande/Article],$C23,[1]!BASERECEPTION[ANNEE],AS$8,[1]!BASERECEPTION[Semaine],AS$9)-SUMIFS([1]!BASEVENTE[Lignes de la commande/Quantité commandée],[1]!BASEVENTE[Lignes de la commande/Article/Nom affiché],$C23,[1]!BASEVENTE[Année],AS$8,[1]!BASEVENTE[Semaine],AS$9))</f>
        <v>0</v>
      </c>
      <c r="AT23" s="1">
        <f>IF($C23="","",AS23+SUMIFS([1]!BASERECEPTION[Bon de commande/Lignes de la commande/Quantité],[1]!BASERECEPTION[Bon de commande/Lignes de la commande/Article],$C23,[1]!BASERECEPTION[ANNEE],AT$8,[1]!BASERECEPTION[Semaine],AT$9)-SUMIFS([1]!BASEVENTE[Lignes de la commande/Quantité commandée],[1]!BASEVENTE[Lignes de la commande/Article/Nom affiché],$C23,[1]!BASEVENTE[Année],AT$8,[1]!BASEVENTE[Semaine],AT$9))</f>
        <v>0</v>
      </c>
      <c r="AU23" s="1">
        <f>IF($C23="","",AT23+SUMIFS([1]!BASERECEPTION[Bon de commande/Lignes de la commande/Quantité],[1]!BASERECEPTION[Bon de commande/Lignes de la commande/Article],$C23,[1]!BASERECEPTION[ANNEE],AU$8,[1]!BASERECEPTION[Semaine],AU$9)-SUMIFS([1]!BASEVENTE[Lignes de la commande/Quantité commandée],[1]!BASEVENTE[Lignes de la commande/Article/Nom affiché],$C23,[1]!BASEVENTE[Année],AU$8,[1]!BASEVENTE[Semaine],AU$9))</f>
        <v>0</v>
      </c>
      <c r="AV23" s="1">
        <f>IF($C23="","",AU23+SUMIFS([1]!BASERECEPTION[Bon de commande/Lignes de la commande/Quantité],[1]!BASERECEPTION[Bon de commande/Lignes de la commande/Article],$C23,[1]!BASERECEPTION[ANNEE],AV$8,[1]!BASERECEPTION[Semaine],AV$9)-SUMIFS([1]!BASEVENTE[Lignes de la commande/Quantité commandée],[1]!BASEVENTE[Lignes de la commande/Article/Nom affiché],$C23,[1]!BASEVENTE[Année],AV$8,[1]!BASEVENTE[Semaine],AV$9))</f>
        <v>0</v>
      </c>
      <c r="AW23" s="1">
        <f>IF($C23="","",AV23+SUMIFS([1]!BASERECEPTION[Bon de commande/Lignes de la commande/Quantité],[1]!BASERECEPTION[Bon de commande/Lignes de la commande/Article],$C23,[1]!BASERECEPTION[ANNEE],AW$8,[1]!BASERECEPTION[Semaine],AW$9)-SUMIFS([1]!BASEVENTE[Lignes de la commande/Quantité commandée],[1]!BASEVENTE[Lignes de la commande/Article/Nom affiché],$C23,[1]!BASEVENTE[Année],AW$8,[1]!BASEVENTE[Semaine],AW$9))</f>
        <v>0</v>
      </c>
      <c r="AX23" s="1">
        <f>IF($C23="","",AW23+SUMIFS([1]!BASERECEPTION[Bon de commande/Lignes de la commande/Quantité],[1]!BASERECEPTION[Bon de commande/Lignes de la commande/Article],$C23,[1]!BASERECEPTION[ANNEE],AX$8,[1]!BASERECEPTION[Semaine],AX$9)-SUMIFS([1]!BASEVENTE[Lignes de la commande/Quantité commandée],[1]!BASEVENTE[Lignes de la commande/Article/Nom affiché],$C23,[1]!BASEVENTE[Année],AX$8,[1]!BASEVENTE[Semaine],AX$9))</f>
        <v>0</v>
      </c>
      <c r="AY23" s="1">
        <f>IF($C23="","",AX23+SUMIFS([1]!BASERECEPTION[Bon de commande/Lignes de la commande/Quantité],[1]!BASERECEPTION[Bon de commande/Lignes de la commande/Article],$C23,[1]!BASERECEPTION[ANNEE],AY$8,[1]!BASERECEPTION[Semaine],AY$9)-SUMIFS([1]!BASEVENTE[Lignes de la commande/Quantité commandée],[1]!BASEVENTE[Lignes de la commande/Article/Nom affiché],$C23,[1]!BASEVENTE[Année],AY$8,[1]!BASEVENTE[Semaine],AY$9))</f>
        <v>0</v>
      </c>
      <c r="AZ23" s="1">
        <f>IF($C23="","",AY23+SUMIFS([1]!BASERECEPTION[Bon de commande/Lignes de la commande/Quantité],[1]!BASERECEPTION[Bon de commande/Lignes de la commande/Article],$C23,[1]!BASERECEPTION[ANNEE],AZ$8,[1]!BASERECEPTION[Semaine],AZ$9)-SUMIFS([1]!BASEVENTE[Lignes de la commande/Quantité commandée],[1]!BASEVENTE[Lignes de la commande/Article/Nom affiché],$C23,[1]!BASEVENTE[Année],AZ$8,[1]!BASEVENTE[Semaine],AZ$9))</f>
        <v>0</v>
      </c>
      <c r="BA23" s="1">
        <f>IF($C23="","",AZ23+SUMIFS([1]!BASERECEPTION[Bon de commande/Lignes de la commande/Quantité],[1]!BASERECEPTION[Bon de commande/Lignes de la commande/Article],$C23,[1]!BASERECEPTION[ANNEE],BA$8,[1]!BASERECEPTION[Semaine],BA$9)-SUMIFS([1]!BASEVENTE[Lignes de la commande/Quantité commandée],[1]!BASEVENTE[Lignes de la commande/Article/Nom affiché],$C23,[1]!BASEVENTE[Année],BA$8,[1]!BASEVENTE[Semaine],BA$9))</f>
        <v>0</v>
      </c>
      <c r="BB23" s="1">
        <f>IF($C23="","",BA23+SUMIFS([1]!BASERECEPTION[Bon de commande/Lignes de la commande/Quantité],[1]!BASERECEPTION[Bon de commande/Lignes de la commande/Article],$C23,[1]!BASERECEPTION[ANNEE],BB$8,[1]!BASERECEPTION[Semaine],BB$9)-SUMIFS([1]!BASEVENTE[Lignes de la commande/Quantité commandée],[1]!BASEVENTE[Lignes de la commande/Article/Nom affiché],$C23,[1]!BASEVENTE[Année],BB$8,[1]!BASEVENTE[Semaine],BB$9))</f>
        <v>0</v>
      </c>
      <c r="BC23" s="1">
        <f>IF($C23="","",BB23+SUMIFS([1]!BASERECEPTION[Bon de commande/Lignes de la commande/Quantité],[1]!BASERECEPTION[Bon de commande/Lignes de la commande/Article],$C23,[1]!BASERECEPTION[ANNEE],BC$8,[1]!BASERECEPTION[Semaine],BC$9)-SUMIFS([1]!BASEVENTE[Lignes de la commande/Quantité commandée],[1]!BASEVENTE[Lignes de la commande/Article/Nom affiché],$C23,[1]!BASEVENTE[Année],BC$8,[1]!BASEVENTE[Semaine],BC$9))</f>
        <v>0</v>
      </c>
      <c r="BD23" s="1">
        <f>IF($C23="","",BC23+SUMIFS([1]!BASERECEPTION[Bon de commande/Lignes de la commande/Quantité],[1]!BASERECEPTION[Bon de commande/Lignes de la commande/Article],$C23,[1]!BASERECEPTION[ANNEE],BD$8,[1]!BASERECEPTION[Semaine],BD$9)-SUMIFS([1]!BASEVENTE[Lignes de la commande/Quantité commandée],[1]!BASEVENTE[Lignes de la commande/Article/Nom affiché],$C23,[1]!BASEVENTE[Année],BD$8,[1]!BASEVENTE[Semaine],BD$9))</f>
        <v>0</v>
      </c>
      <c r="BE23" s="1">
        <f>IF($C23="","",BD23+SUMIFS([1]!BASERECEPTION[Bon de commande/Lignes de la commande/Quantité],[1]!BASERECEPTION[Bon de commande/Lignes de la commande/Article],$C23,[1]!BASERECEPTION[ANNEE],BE$8,[1]!BASERECEPTION[Semaine],BE$9)-SUMIFS([1]!BASEVENTE[Lignes de la commande/Quantité commandée],[1]!BASEVENTE[Lignes de la commande/Article/Nom affiché],$C23,[1]!BASEVENTE[Année],BE$8,[1]!BASEVENTE[Semaine],BE$9))</f>
        <v>0</v>
      </c>
      <c r="BF23" s="1">
        <f>IF($C23="","",BE23+SUMIFS([1]!BASERECEPTION[Bon de commande/Lignes de la commande/Quantité],[1]!BASERECEPTION[Bon de commande/Lignes de la commande/Article],$C23,[1]!BASERECEPTION[ANNEE],BF$8,[1]!BASERECEPTION[Semaine],BF$9)-SUMIFS([1]!BASEVENTE[Lignes de la commande/Quantité commandée],[1]!BASEVENTE[Lignes de la commande/Article/Nom affiché],$C23,[1]!BASEVENTE[Année],BF$8,[1]!BASEVENTE[Semaine],BF$9))</f>
        <v>0</v>
      </c>
      <c r="BG23" s="1">
        <f>IF($C23="","",BF23+SUMIFS([1]!BASERECEPTION[Bon de commande/Lignes de la commande/Quantité],[1]!BASERECEPTION[Bon de commande/Lignes de la commande/Article],$C23,[1]!BASERECEPTION[ANNEE],BG$8,[1]!BASERECEPTION[Semaine],BG$9)-SUMIFS([1]!BASEVENTE[Lignes de la commande/Quantité commandée],[1]!BASEVENTE[Lignes de la commande/Article/Nom affiché],$C23,[1]!BASEVENTE[Année],BG$8,[1]!BASEVENTE[Semaine],BG$9))</f>
        <v>0</v>
      </c>
      <c r="BH23" s="1">
        <f>IF($C23="","",BG23+SUMIFS([1]!BASERECEPTION[Bon de commande/Lignes de la commande/Quantité],[1]!BASERECEPTION[Bon de commande/Lignes de la commande/Article],$C23,[1]!BASERECEPTION[ANNEE],BH$8,[1]!BASERECEPTION[Semaine],BH$9)-SUMIFS([1]!BASEVENTE[Lignes de la commande/Quantité commandée],[1]!BASEVENTE[Lignes de la commande/Article/Nom affiché],$C23,[1]!BASEVENTE[Année],BH$8,[1]!BASEVENTE[Semaine],BH$9))</f>
        <v>0</v>
      </c>
    </row>
    <row r="24" spans="1:60" ht="15.75" x14ac:dyDescent="0.25">
      <c r="A24" s="1" t="str">
        <f>'[1]BDD Inventaire'!B15</f>
        <v>Consommables</v>
      </c>
      <c r="B24" s="16" t="str">
        <f>IF(C24="",INDEX([1]!BASEINVENTAIRE[#Data],_xlfn.MINIFS([1]!BASEINVENTAIRE[INDEX],[1]!BASEINVENTAIRE[Article],'Suivi de stock'!$C25),2),"")</f>
        <v>Consommables</v>
      </c>
      <c r="D24" s="18">
        <f>SUM(D25:D42)</f>
        <v>4288</v>
      </c>
      <c r="E24" s="1" t="str">
        <f>IF($C24="","",D24+SUMIFS([1]!BASERECEPTION[Bon de commande/Lignes de la commande/Quantité],[1]!BASERECEPTION[Bon de commande/Lignes de la commande/Article],$C24,[1]!BASERECEPTION[ANNEE],E$8,[1]!BASERECEPTION[Semaine],E$9)-SUMIFS([1]!BASEVENTE[Lignes de la commande/Quantité commandée],[1]!BASEVENTE[Lignes de la commande/Article/Nom affiché],$C24,[1]!BASEVENTE[Année],E$8,[1]!BASEVENTE[Semaine],E$9))</f>
        <v/>
      </c>
      <c r="F24" s="1" t="str">
        <f>IF($C24="","",E24+SUMIFS([1]!BASERECEPTION[Bon de commande/Lignes de la commande/Quantité],[1]!BASERECEPTION[Bon de commande/Lignes de la commande/Article],$C24,[1]!BASERECEPTION[ANNEE],F$8,[1]!BASERECEPTION[Semaine],F$9)-SUMIFS([1]!BASEVENTE[Lignes de la commande/Quantité commandée],[1]!BASEVENTE[Lignes de la commande/Article/Nom affiché],$C24,[1]!BASEVENTE[Année],F$8,[1]!BASEVENTE[Semaine],F$9))</f>
        <v/>
      </c>
      <c r="G24" s="1" t="str">
        <f>IF($C24="","",F24+SUMIFS([1]!BASERECEPTION[Bon de commande/Lignes de la commande/Quantité],[1]!BASERECEPTION[Bon de commande/Lignes de la commande/Article],$C24,[1]!BASERECEPTION[ANNEE],G$8,[1]!BASERECEPTION[Semaine],G$9)-SUMIFS([1]!BASEVENTE[Lignes de la commande/Quantité commandée],[1]!BASEVENTE[Lignes de la commande/Article/Nom affiché],$C24,[1]!BASEVENTE[Année],G$8,[1]!BASEVENTE[Semaine],G$9))</f>
        <v/>
      </c>
      <c r="H24" s="1" t="str">
        <f>IF($C24="","",G24+SUMIFS([1]!BASERECEPTION[Bon de commande/Lignes de la commande/Quantité],[1]!BASERECEPTION[Bon de commande/Lignes de la commande/Article],$C24,[1]!BASERECEPTION[ANNEE],H$8,[1]!BASERECEPTION[Semaine],H$9)-SUMIFS([1]!BASEVENTE[Lignes de la commande/Quantité commandée],[1]!BASEVENTE[Lignes de la commande/Article/Nom affiché],$C24,[1]!BASEVENTE[Année],H$8,[1]!BASEVENTE[Semaine],H$9))</f>
        <v/>
      </c>
      <c r="I24" s="1" t="str">
        <f>IF($C24="","",H24+SUMIFS([1]!BASERECEPTION[Bon de commande/Lignes de la commande/Quantité],[1]!BASERECEPTION[Bon de commande/Lignes de la commande/Article],$C24,[1]!BASERECEPTION[ANNEE],I$8,[1]!BASERECEPTION[Semaine],I$9)-SUMIFS([1]!BASEVENTE[Lignes de la commande/Quantité commandée],[1]!BASEVENTE[Lignes de la commande/Article/Nom affiché],$C24,[1]!BASEVENTE[Année],I$8,[1]!BASEVENTE[Semaine],I$9))</f>
        <v/>
      </c>
      <c r="J24" s="1" t="str">
        <f>IF($C24="","",I24+SUMIFS([1]!BASERECEPTION[Bon de commande/Lignes de la commande/Quantité],[1]!BASERECEPTION[Bon de commande/Lignes de la commande/Article],$C24,[1]!BASERECEPTION[ANNEE],J$8,[1]!BASERECEPTION[Semaine],J$9)-SUMIFS([1]!BASEVENTE[Lignes de la commande/Quantité commandée],[1]!BASEVENTE[Lignes de la commande/Article/Nom affiché],$C24,[1]!BASEVENTE[Année],J$8,[1]!BASEVENTE[Semaine],J$9))</f>
        <v/>
      </c>
      <c r="K24" s="1" t="str">
        <f>IF($C24="","",J24+SUMIFS([1]!BASERECEPTION[Bon de commande/Lignes de la commande/Quantité],[1]!BASERECEPTION[Bon de commande/Lignes de la commande/Article],$C24,[1]!BASERECEPTION[ANNEE],K$8,[1]!BASERECEPTION[Semaine],K$9)-SUMIFS([1]!BASEVENTE[Lignes de la commande/Quantité commandée],[1]!BASEVENTE[Lignes de la commande/Article/Nom affiché],$C24,[1]!BASEVENTE[Année],K$8,[1]!BASEVENTE[Semaine],K$9))</f>
        <v/>
      </c>
      <c r="L24" s="1" t="str">
        <f>IF($C24="","",K24+SUMIFS([1]!BASERECEPTION[Bon de commande/Lignes de la commande/Quantité],[1]!BASERECEPTION[Bon de commande/Lignes de la commande/Article],$C24,[1]!BASERECEPTION[ANNEE],L$8,[1]!BASERECEPTION[Semaine],L$9)-SUMIFS([1]!BASEVENTE[Lignes de la commande/Quantité commandée],[1]!BASEVENTE[Lignes de la commande/Article/Nom affiché],$C24,[1]!BASEVENTE[Année],L$8,[1]!BASEVENTE[Semaine],L$9))</f>
        <v/>
      </c>
      <c r="M24" s="1" t="str">
        <f>IF($C24="","",L24+SUMIFS([1]!BASERECEPTION[Bon de commande/Lignes de la commande/Quantité],[1]!BASERECEPTION[Bon de commande/Lignes de la commande/Article],$C24,[1]!BASERECEPTION[ANNEE],M$8,[1]!BASERECEPTION[Semaine],M$9)-SUMIFS([1]!BASEVENTE[Lignes de la commande/Quantité commandée],[1]!BASEVENTE[Lignes de la commande/Article/Nom affiché],$C24,[1]!BASEVENTE[Année],M$8,[1]!BASEVENTE[Semaine],M$9))</f>
        <v/>
      </c>
      <c r="N24" s="1" t="str">
        <f>IF($C24="","",M24+SUMIFS([1]!BASERECEPTION[Bon de commande/Lignes de la commande/Quantité],[1]!BASERECEPTION[Bon de commande/Lignes de la commande/Article],$C24,[1]!BASERECEPTION[ANNEE],N$8,[1]!BASERECEPTION[Semaine],N$9)-SUMIFS([1]!BASEVENTE[Lignes de la commande/Quantité commandée],[1]!BASEVENTE[Lignes de la commande/Article/Nom affiché],$C24,[1]!BASEVENTE[Année],N$8,[1]!BASEVENTE[Semaine],N$9))</f>
        <v/>
      </c>
      <c r="O24" s="1" t="str">
        <f>IF($C24="","",N24+SUMIFS([1]!BASERECEPTION[Bon de commande/Lignes de la commande/Quantité],[1]!BASERECEPTION[Bon de commande/Lignes de la commande/Article],$C24,[1]!BASERECEPTION[ANNEE],O$8,[1]!BASERECEPTION[Semaine],O$9)-SUMIFS([1]!BASEVENTE[Lignes de la commande/Quantité commandée],[1]!BASEVENTE[Lignes de la commande/Article/Nom affiché],$C24,[1]!BASEVENTE[Année],O$8,[1]!BASEVENTE[Semaine],O$9))</f>
        <v/>
      </c>
      <c r="P24" s="1" t="str">
        <f>IF($C24="","",O24+SUMIFS([1]!BASERECEPTION[Bon de commande/Lignes de la commande/Quantité],[1]!BASERECEPTION[Bon de commande/Lignes de la commande/Article],$C24,[1]!BASERECEPTION[ANNEE],P$8,[1]!BASERECEPTION[Semaine],P$9)-SUMIFS([1]!BASEVENTE[Lignes de la commande/Quantité commandée],[1]!BASEVENTE[Lignes de la commande/Article/Nom affiché],$C24,[1]!BASEVENTE[Année],P$8,[1]!BASEVENTE[Semaine],P$9))</f>
        <v/>
      </c>
      <c r="Q24" s="1" t="str">
        <f>IF($C24="","",P24+SUMIFS([1]!BASERECEPTION[Bon de commande/Lignes de la commande/Quantité],[1]!BASERECEPTION[Bon de commande/Lignes de la commande/Article],$C24,[1]!BASERECEPTION[ANNEE],Q$8,[1]!BASERECEPTION[Semaine],Q$9)-SUMIFS([1]!BASEVENTE[Lignes de la commande/Quantité commandée],[1]!BASEVENTE[Lignes de la commande/Article/Nom affiché],$C24,[1]!BASEVENTE[Année],Q$8,[1]!BASEVENTE[Semaine],Q$9))</f>
        <v/>
      </c>
      <c r="R24" s="1" t="str">
        <f>IF($C24="","",Q24+SUMIFS([1]!BASERECEPTION[Bon de commande/Lignes de la commande/Quantité],[1]!BASERECEPTION[Bon de commande/Lignes de la commande/Article],$C24,[1]!BASERECEPTION[ANNEE],R$8,[1]!BASERECEPTION[Semaine],R$9)-SUMIFS([1]!BASEVENTE[Lignes de la commande/Quantité commandée],[1]!BASEVENTE[Lignes de la commande/Article/Nom affiché],$C24,[1]!BASEVENTE[Année],R$8,[1]!BASEVENTE[Semaine],R$9))</f>
        <v/>
      </c>
      <c r="S24" s="1" t="str">
        <f>IF($C24="","",R24+SUMIFS([1]!BASERECEPTION[Bon de commande/Lignes de la commande/Quantité],[1]!BASERECEPTION[Bon de commande/Lignes de la commande/Article],$C24,[1]!BASERECEPTION[ANNEE],S$8,[1]!BASERECEPTION[Semaine],S$9)-SUMIFS([1]!BASEVENTE[Lignes de la commande/Quantité commandée],[1]!BASEVENTE[Lignes de la commande/Article/Nom affiché],$C24,[1]!BASEVENTE[Année],S$8,[1]!BASEVENTE[Semaine],S$9))</f>
        <v/>
      </c>
      <c r="T24" s="1" t="str">
        <f>IF($C24="","",S24+SUMIFS([1]!BASERECEPTION[Bon de commande/Lignes de la commande/Quantité],[1]!BASERECEPTION[Bon de commande/Lignes de la commande/Article],$C24,[1]!BASERECEPTION[ANNEE],T$8,[1]!BASERECEPTION[Semaine],T$9)-SUMIFS([1]!BASEVENTE[Lignes de la commande/Quantité commandée],[1]!BASEVENTE[Lignes de la commande/Article/Nom affiché],$C24,[1]!BASEVENTE[Année],T$8,[1]!BASEVENTE[Semaine],T$9))</f>
        <v/>
      </c>
      <c r="U24" s="1" t="str">
        <f>IF($C24="","",T24+SUMIFS([1]!BASERECEPTION[Bon de commande/Lignes de la commande/Quantité],[1]!BASERECEPTION[Bon de commande/Lignes de la commande/Article],$C24,[1]!BASERECEPTION[ANNEE],U$8,[1]!BASERECEPTION[Semaine],U$9)-SUMIFS([1]!BASEVENTE[Lignes de la commande/Quantité commandée],[1]!BASEVENTE[Lignes de la commande/Article/Nom affiché],$C24,[1]!BASEVENTE[Année],U$8,[1]!BASEVENTE[Semaine],U$9))</f>
        <v/>
      </c>
      <c r="V24" s="1" t="str">
        <f>IF($C24="","",U24+SUMIFS([1]!BASERECEPTION[Bon de commande/Lignes de la commande/Quantité],[1]!BASERECEPTION[Bon de commande/Lignes de la commande/Article],$C24,[1]!BASERECEPTION[ANNEE],V$8,[1]!BASERECEPTION[Semaine],V$9)-SUMIFS([1]!BASEVENTE[Lignes de la commande/Quantité commandée],[1]!BASEVENTE[Lignes de la commande/Article/Nom affiché],$C24,[1]!BASEVENTE[Année],V$8,[1]!BASEVENTE[Semaine],V$9))</f>
        <v/>
      </c>
      <c r="W24" s="1" t="str">
        <f>IF($C24="","",V24+SUMIFS([1]!BASERECEPTION[Bon de commande/Lignes de la commande/Quantité],[1]!BASERECEPTION[Bon de commande/Lignes de la commande/Article],$C24,[1]!BASERECEPTION[ANNEE],W$8,[1]!BASERECEPTION[Semaine],W$9)-SUMIFS([1]!BASEVENTE[Lignes de la commande/Quantité commandée],[1]!BASEVENTE[Lignes de la commande/Article/Nom affiché],$C24,[1]!BASEVENTE[Année],W$8,[1]!BASEVENTE[Semaine],W$9))</f>
        <v/>
      </c>
      <c r="X24" s="1" t="str">
        <f>IF($C24="","",W24+SUMIFS([1]!BASERECEPTION[Bon de commande/Lignes de la commande/Quantité],[1]!BASERECEPTION[Bon de commande/Lignes de la commande/Article],$C24,[1]!BASERECEPTION[ANNEE],X$8,[1]!BASERECEPTION[Semaine],X$9)-SUMIFS([1]!BASEVENTE[Lignes de la commande/Quantité commandée],[1]!BASEVENTE[Lignes de la commande/Article/Nom affiché],$C24,[1]!BASEVENTE[Année],X$8,[1]!BASEVENTE[Semaine],X$9))</f>
        <v/>
      </c>
      <c r="Y24" s="1" t="str">
        <f>IF($C24="","",X24+SUMIFS([1]!BASERECEPTION[Bon de commande/Lignes de la commande/Quantité],[1]!BASERECEPTION[Bon de commande/Lignes de la commande/Article],$C24,[1]!BASERECEPTION[ANNEE],Y$8,[1]!BASERECEPTION[Semaine],Y$9)-SUMIFS([1]!BASEVENTE[Lignes de la commande/Quantité commandée],[1]!BASEVENTE[Lignes de la commande/Article/Nom affiché],$C24,[1]!BASEVENTE[Année],Y$8,[1]!BASEVENTE[Semaine],Y$9))</f>
        <v/>
      </c>
      <c r="Z24" s="1" t="str">
        <f>IF($C24="","",Y24+SUMIFS([1]!BASERECEPTION[Bon de commande/Lignes de la commande/Quantité],[1]!BASERECEPTION[Bon de commande/Lignes de la commande/Article],$C24,[1]!BASERECEPTION[ANNEE],Z$8,[1]!BASERECEPTION[Semaine],Z$9)-SUMIFS([1]!BASEVENTE[Lignes de la commande/Quantité commandée],[1]!BASEVENTE[Lignes de la commande/Article/Nom affiché],$C24,[1]!BASEVENTE[Année],Z$8,[1]!BASEVENTE[Semaine],Z$9))</f>
        <v/>
      </c>
      <c r="AA24" s="1" t="str">
        <f>IF($C24="","",Z24+SUMIFS([1]!BASERECEPTION[Bon de commande/Lignes de la commande/Quantité],[1]!BASERECEPTION[Bon de commande/Lignes de la commande/Article],$C24,[1]!BASERECEPTION[ANNEE],AA$8,[1]!BASERECEPTION[Semaine],AA$9)-SUMIFS([1]!BASEVENTE[Lignes de la commande/Quantité commandée],[1]!BASEVENTE[Lignes de la commande/Article/Nom affiché],$C24,[1]!BASEVENTE[Année],AA$8,[1]!BASEVENTE[Semaine],AA$9))</f>
        <v/>
      </c>
      <c r="AB24" s="1" t="str">
        <f>IF($C24="","",AA24+SUMIFS([1]!BASERECEPTION[Bon de commande/Lignes de la commande/Quantité],[1]!BASERECEPTION[Bon de commande/Lignes de la commande/Article],$C24,[1]!BASERECEPTION[ANNEE],AB$8,[1]!BASERECEPTION[Semaine],AB$9)-SUMIFS([1]!BASEVENTE[Lignes de la commande/Quantité commandée],[1]!BASEVENTE[Lignes de la commande/Article/Nom affiché],$C24,[1]!BASEVENTE[Année],AB$8,[1]!BASEVENTE[Semaine],AB$9))</f>
        <v/>
      </c>
      <c r="AC24" s="1" t="str">
        <f>IF($C24="","",AB24+SUMIFS([1]!BASERECEPTION[Bon de commande/Lignes de la commande/Quantité],[1]!BASERECEPTION[Bon de commande/Lignes de la commande/Article],$C24,[1]!BASERECEPTION[ANNEE],AC$8,[1]!BASERECEPTION[Semaine],AC$9)-SUMIFS([1]!BASEVENTE[Lignes de la commande/Quantité commandée],[1]!BASEVENTE[Lignes de la commande/Article/Nom affiché],$C24,[1]!BASEVENTE[Année],AC$8,[1]!BASEVENTE[Semaine],AC$9))</f>
        <v/>
      </c>
      <c r="AD24" s="1" t="str">
        <f>IF($C24="","",AC24+SUMIFS([1]!BASERECEPTION[Bon de commande/Lignes de la commande/Quantité],[1]!BASERECEPTION[Bon de commande/Lignes de la commande/Article],$C24,[1]!BASERECEPTION[ANNEE],AD$8,[1]!BASERECEPTION[Semaine],AD$9)-SUMIFS([1]!BASEVENTE[Lignes de la commande/Quantité commandée],[1]!BASEVENTE[Lignes de la commande/Article/Nom affiché],$C24,[1]!BASEVENTE[Année],AD$8,[1]!BASEVENTE[Semaine],AD$9))</f>
        <v/>
      </c>
      <c r="AE24" s="1" t="str">
        <f>IF($C24="","",AD24+SUMIFS([1]!BASERECEPTION[Bon de commande/Lignes de la commande/Quantité],[1]!BASERECEPTION[Bon de commande/Lignes de la commande/Article],$C24,[1]!BASERECEPTION[ANNEE],AE$8,[1]!BASERECEPTION[Semaine],AE$9)-SUMIFS([1]!BASEVENTE[Lignes de la commande/Quantité commandée],[1]!BASEVENTE[Lignes de la commande/Article/Nom affiché],$C24,[1]!BASEVENTE[Année],AE$8,[1]!BASEVENTE[Semaine],AE$9))</f>
        <v/>
      </c>
      <c r="AF24" s="1" t="str">
        <f>IF($C24="","",AE24+SUMIFS([1]!BASERECEPTION[Bon de commande/Lignes de la commande/Quantité],[1]!BASERECEPTION[Bon de commande/Lignes de la commande/Article],$C24,[1]!BASERECEPTION[ANNEE],AF$8,[1]!BASERECEPTION[Semaine],AF$9)-SUMIFS([1]!BASEVENTE[Lignes de la commande/Quantité commandée],[1]!BASEVENTE[Lignes de la commande/Article/Nom affiché],$C24,[1]!BASEVENTE[Année],AF$8,[1]!BASEVENTE[Semaine],AF$9))</f>
        <v/>
      </c>
      <c r="AG24" s="1" t="str">
        <f>IF($C24="","",AF24+SUMIFS([1]!BASERECEPTION[Bon de commande/Lignes de la commande/Quantité],[1]!BASERECEPTION[Bon de commande/Lignes de la commande/Article],$C24,[1]!BASERECEPTION[ANNEE],AG$8,[1]!BASERECEPTION[Semaine],AG$9)-SUMIFS([1]!BASEVENTE[Lignes de la commande/Quantité commandée],[1]!BASEVENTE[Lignes de la commande/Article/Nom affiché],$C24,[1]!BASEVENTE[Année],AG$8,[1]!BASEVENTE[Semaine],AG$9))</f>
        <v/>
      </c>
      <c r="AH24" s="1" t="str">
        <f>IF($C24="","",AG24+SUMIFS([1]!BASERECEPTION[Bon de commande/Lignes de la commande/Quantité],[1]!BASERECEPTION[Bon de commande/Lignes de la commande/Article],$C24,[1]!BASERECEPTION[ANNEE],AH$8,[1]!BASERECEPTION[Semaine],AH$9)-SUMIFS([1]!BASEVENTE[Lignes de la commande/Quantité commandée],[1]!BASEVENTE[Lignes de la commande/Article/Nom affiché],$C24,[1]!BASEVENTE[Année],AH$8,[1]!BASEVENTE[Semaine],AH$9))</f>
        <v/>
      </c>
      <c r="AI24" s="1" t="str">
        <f>IF($C24="","",AH24+SUMIFS([1]!BASERECEPTION[Bon de commande/Lignes de la commande/Quantité],[1]!BASERECEPTION[Bon de commande/Lignes de la commande/Article],$C24,[1]!BASERECEPTION[ANNEE],AI$8,[1]!BASERECEPTION[Semaine],AI$9)-SUMIFS([1]!BASEVENTE[Lignes de la commande/Quantité commandée],[1]!BASEVENTE[Lignes de la commande/Article/Nom affiché],$C24,[1]!BASEVENTE[Année],AI$8,[1]!BASEVENTE[Semaine],AI$9))</f>
        <v/>
      </c>
      <c r="AJ24" s="1" t="str">
        <f>IF($C24="","",AI24+SUMIFS([1]!BASERECEPTION[Bon de commande/Lignes de la commande/Quantité],[1]!BASERECEPTION[Bon de commande/Lignes de la commande/Article],$C24,[1]!BASERECEPTION[ANNEE],AJ$8,[1]!BASERECEPTION[Semaine],AJ$9)-SUMIFS([1]!BASEVENTE[Lignes de la commande/Quantité commandée],[1]!BASEVENTE[Lignes de la commande/Article/Nom affiché],$C24,[1]!BASEVENTE[Année],AJ$8,[1]!BASEVENTE[Semaine],AJ$9))</f>
        <v/>
      </c>
      <c r="AK24" s="1" t="str">
        <f>IF($C24="","",AJ24+SUMIFS([1]!BASERECEPTION[Bon de commande/Lignes de la commande/Quantité],[1]!BASERECEPTION[Bon de commande/Lignes de la commande/Article],$C24,[1]!BASERECEPTION[ANNEE],AK$8,[1]!BASERECEPTION[Semaine],AK$9)-SUMIFS([1]!BASEVENTE[Lignes de la commande/Quantité commandée],[1]!BASEVENTE[Lignes de la commande/Article/Nom affiché],$C24,[1]!BASEVENTE[Année],AK$8,[1]!BASEVENTE[Semaine],AK$9))</f>
        <v/>
      </c>
      <c r="AL24" s="1" t="str">
        <f>IF($C24="","",AK24+SUMIFS([1]!BASERECEPTION[Bon de commande/Lignes de la commande/Quantité],[1]!BASERECEPTION[Bon de commande/Lignes de la commande/Article],$C24,[1]!BASERECEPTION[ANNEE],AL$8,[1]!BASERECEPTION[Semaine],AL$9)-SUMIFS([1]!BASEVENTE[Lignes de la commande/Quantité commandée],[1]!BASEVENTE[Lignes de la commande/Article/Nom affiché],$C24,[1]!BASEVENTE[Année],AL$8,[1]!BASEVENTE[Semaine],AL$9))</f>
        <v/>
      </c>
      <c r="AM24" s="1" t="str">
        <f>IF($C24="","",AL24+SUMIFS([1]!BASERECEPTION[Bon de commande/Lignes de la commande/Quantité],[1]!BASERECEPTION[Bon de commande/Lignes de la commande/Article],$C24,[1]!BASERECEPTION[ANNEE],AM$8,[1]!BASERECEPTION[Semaine],AM$9)-SUMIFS([1]!BASEVENTE[Lignes de la commande/Quantité commandée],[1]!BASEVENTE[Lignes de la commande/Article/Nom affiché],$C24,[1]!BASEVENTE[Année],AM$8,[1]!BASEVENTE[Semaine],AM$9))</f>
        <v/>
      </c>
      <c r="AN24" s="1" t="str">
        <f>IF($C24="","",AM24+SUMIFS([1]!BASERECEPTION[Bon de commande/Lignes de la commande/Quantité],[1]!BASERECEPTION[Bon de commande/Lignes de la commande/Article],$C24,[1]!BASERECEPTION[ANNEE],AN$8,[1]!BASERECEPTION[Semaine],AN$9)-SUMIFS([1]!BASEVENTE[Lignes de la commande/Quantité commandée],[1]!BASEVENTE[Lignes de la commande/Article/Nom affiché],$C24,[1]!BASEVENTE[Année],AN$8,[1]!BASEVENTE[Semaine],AN$9))</f>
        <v/>
      </c>
      <c r="AO24" s="1" t="str">
        <f>IF($C24="","",AN24+SUMIFS([1]!BASERECEPTION[Bon de commande/Lignes de la commande/Quantité],[1]!BASERECEPTION[Bon de commande/Lignes de la commande/Article],$C24,[1]!BASERECEPTION[ANNEE],AO$8,[1]!BASERECEPTION[Semaine],AO$9)-SUMIFS([1]!BASEVENTE[Lignes de la commande/Quantité commandée],[1]!BASEVENTE[Lignes de la commande/Article/Nom affiché],$C24,[1]!BASEVENTE[Année],AO$8,[1]!BASEVENTE[Semaine],AO$9))</f>
        <v/>
      </c>
      <c r="AP24" s="1" t="str">
        <f>IF($C24="","",AO24+SUMIFS([1]!BASERECEPTION[Bon de commande/Lignes de la commande/Quantité],[1]!BASERECEPTION[Bon de commande/Lignes de la commande/Article],$C24,[1]!BASERECEPTION[ANNEE],AP$8,[1]!BASERECEPTION[Semaine],AP$9)-SUMIFS([1]!BASEVENTE[Lignes de la commande/Quantité commandée],[1]!BASEVENTE[Lignes de la commande/Article/Nom affiché],$C24,[1]!BASEVENTE[Année],AP$8,[1]!BASEVENTE[Semaine],AP$9))</f>
        <v/>
      </c>
      <c r="AQ24" s="1" t="str">
        <f>IF($C24="","",AP24+SUMIFS([1]!BASERECEPTION[Bon de commande/Lignes de la commande/Quantité],[1]!BASERECEPTION[Bon de commande/Lignes de la commande/Article],$C24,[1]!BASERECEPTION[ANNEE],AQ$8,[1]!BASERECEPTION[Semaine],AQ$9)-SUMIFS([1]!BASEVENTE[Lignes de la commande/Quantité commandée],[1]!BASEVENTE[Lignes de la commande/Article/Nom affiché],$C24,[1]!BASEVENTE[Année],AQ$8,[1]!BASEVENTE[Semaine],AQ$9))</f>
        <v/>
      </c>
      <c r="AR24" s="1" t="str">
        <f>IF($C24="","",AQ24+SUMIFS([1]!BASERECEPTION[Bon de commande/Lignes de la commande/Quantité],[1]!BASERECEPTION[Bon de commande/Lignes de la commande/Article],$C24,[1]!BASERECEPTION[ANNEE],AR$8,[1]!BASERECEPTION[Semaine],AR$9)-SUMIFS([1]!BASEVENTE[Lignes de la commande/Quantité commandée],[1]!BASEVENTE[Lignes de la commande/Article/Nom affiché],$C24,[1]!BASEVENTE[Année],AR$8,[1]!BASEVENTE[Semaine],AR$9))</f>
        <v/>
      </c>
      <c r="AS24" s="1" t="str">
        <f>IF($C24="","",AR24+SUMIFS([1]!BASERECEPTION[Bon de commande/Lignes de la commande/Quantité],[1]!BASERECEPTION[Bon de commande/Lignes de la commande/Article],$C24,[1]!BASERECEPTION[ANNEE],AS$8,[1]!BASERECEPTION[Semaine],AS$9)-SUMIFS([1]!BASEVENTE[Lignes de la commande/Quantité commandée],[1]!BASEVENTE[Lignes de la commande/Article/Nom affiché],$C24,[1]!BASEVENTE[Année],AS$8,[1]!BASEVENTE[Semaine],AS$9))</f>
        <v/>
      </c>
      <c r="AT24" s="1" t="str">
        <f>IF($C24="","",AS24+SUMIFS([1]!BASERECEPTION[Bon de commande/Lignes de la commande/Quantité],[1]!BASERECEPTION[Bon de commande/Lignes de la commande/Article],$C24,[1]!BASERECEPTION[ANNEE],AT$8,[1]!BASERECEPTION[Semaine],AT$9)-SUMIFS([1]!BASEVENTE[Lignes de la commande/Quantité commandée],[1]!BASEVENTE[Lignes de la commande/Article/Nom affiché],$C24,[1]!BASEVENTE[Année],AT$8,[1]!BASEVENTE[Semaine],AT$9))</f>
        <v/>
      </c>
      <c r="AU24" s="1" t="str">
        <f>IF($C24="","",AT24+SUMIFS([1]!BASERECEPTION[Bon de commande/Lignes de la commande/Quantité],[1]!BASERECEPTION[Bon de commande/Lignes de la commande/Article],$C24,[1]!BASERECEPTION[ANNEE],AU$8,[1]!BASERECEPTION[Semaine],AU$9)-SUMIFS([1]!BASEVENTE[Lignes de la commande/Quantité commandée],[1]!BASEVENTE[Lignes de la commande/Article/Nom affiché],$C24,[1]!BASEVENTE[Année],AU$8,[1]!BASEVENTE[Semaine],AU$9))</f>
        <v/>
      </c>
      <c r="AV24" s="1" t="str">
        <f>IF($C24="","",AU24+SUMIFS([1]!BASERECEPTION[Bon de commande/Lignes de la commande/Quantité],[1]!BASERECEPTION[Bon de commande/Lignes de la commande/Article],$C24,[1]!BASERECEPTION[ANNEE],AV$8,[1]!BASERECEPTION[Semaine],AV$9)-SUMIFS([1]!BASEVENTE[Lignes de la commande/Quantité commandée],[1]!BASEVENTE[Lignes de la commande/Article/Nom affiché],$C24,[1]!BASEVENTE[Année],AV$8,[1]!BASEVENTE[Semaine],AV$9))</f>
        <v/>
      </c>
      <c r="AW24" s="1" t="str">
        <f>IF($C24="","",AV24+SUMIFS([1]!BASERECEPTION[Bon de commande/Lignes de la commande/Quantité],[1]!BASERECEPTION[Bon de commande/Lignes de la commande/Article],$C24,[1]!BASERECEPTION[ANNEE],AW$8,[1]!BASERECEPTION[Semaine],AW$9)-SUMIFS([1]!BASEVENTE[Lignes de la commande/Quantité commandée],[1]!BASEVENTE[Lignes de la commande/Article/Nom affiché],$C24,[1]!BASEVENTE[Année],AW$8,[1]!BASEVENTE[Semaine],AW$9))</f>
        <v/>
      </c>
      <c r="AX24" s="1" t="str">
        <f>IF($C24="","",AW24+SUMIFS([1]!BASERECEPTION[Bon de commande/Lignes de la commande/Quantité],[1]!BASERECEPTION[Bon de commande/Lignes de la commande/Article],$C24,[1]!BASERECEPTION[ANNEE],AX$8,[1]!BASERECEPTION[Semaine],AX$9)-SUMIFS([1]!BASEVENTE[Lignes de la commande/Quantité commandée],[1]!BASEVENTE[Lignes de la commande/Article/Nom affiché],$C24,[1]!BASEVENTE[Année],AX$8,[1]!BASEVENTE[Semaine],AX$9))</f>
        <v/>
      </c>
      <c r="AY24" s="1" t="str">
        <f>IF($C24="","",AX24+SUMIFS([1]!BASERECEPTION[Bon de commande/Lignes de la commande/Quantité],[1]!BASERECEPTION[Bon de commande/Lignes de la commande/Article],$C24,[1]!BASERECEPTION[ANNEE],AY$8,[1]!BASERECEPTION[Semaine],AY$9)-SUMIFS([1]!BASEVENTE[Lignes de la commande/Quantité commandée],[1]!BASEVENTE[Lignes de la commande/Article/Nom affiché],$C24,[1]!BASEVENTE[Année],AY$8,[1]!BASEVENTE[Semaine],AY$9))</f>
        <v/>
      </c>
      <c r="AZ24" s="1" t="str">
        <f>IF($C24="","",AY24+SUMIFS([1]!BASERECEPTION[Bon de commande/Lignes de la commande/Quantité],[1]!BASERECEPTION[Bon de commande/Lignes de la commande/Article],$C24,[1]!BASERECEPTION[ANNEE],AZ$8,[1]!BASERECEPTION[Semaine],AZ$9)-SUMIFS([1]!BASEVENTE[Lignes de la commande/Quantité commandée],[1]!BASEVENTE[Lignes de la commande/Article/Nom affiché],$C24,[1]!BASEVENTE[Année],AZ$8,[1]!BASEVENTE[Semaine],AZ$9))</f>
        <v/>
      </c>
      <c r="BA24" s="1" t="str">
        <f>IF($C24="","",AZ24+SUMIFS([1]!BASERECEPTION[Bon de commande/Lignes de la commande/Quantité],[1]!BASERECEPTION[Bon de commande/Lignes de la commande/Article],$C24,[1]!BASERECEPTION[ANNEE],BA$8,[1]!BASERECEPTION[Semaine],BA$9)-SUMIFS([1]!BASEVENTE[Lignes de la commande/Quantité commandée],[1]!BASEVENTE[Lignes de la commande/Article/Nom affiché],$C24,[1]!BASEVENTE[Année],BA$8,[1]!BASEVENTE[Semaine],BA$9))</f>
        <v/>
      </c>
      <c r="BB24" s="1" t="str">
        <f>IF($C24="","",BA24+SUMIFS([1]!BASERECEPTION[Bon de commande/Lignes de la commande/Quantité],[1]!BASERECEPTION[Bon de commande/Lignes de la commande/Article],$C24,[1]!BASERECEPTION[ANNEE],BB$8,[1]!BASERECEPTION[Semaine],BB$9)-SUMIFS([1]!BASEVENTE[Lignes de la commande/Quantité commandée],[1]!BASEVENTE[Lignes de la commande/Article/Nom affiché],$C24,[1]!BASEVENTE[Année],BB$8,[1]!BASEVENTE[Semaine],BB$9))</f>
        <v/>
      </c>
      <c r="BC24" s="1" t="str">
        <f>IF($C24="","",BB24+SUMIFS([1]!BASERECEPTION[Bon de commande/Lignes de la commande/Quantité],[1]!BASERECEPTION[Bon de commande/Lignes de la commande/Article],$C24,[1]!BASERECEPTION[ANNEE],BC$8,[1]!BASERECEPTION[Semaine],BC$9)-SUMIFS([1]!BASEVENTE[Lignes de la commande/Quantité commandée],[1]!BASEVENTE[Lignes de la commande/Article/Nom affiché],$C24,[1]!BASEVENTE[Année],BC$8,[1]!BASEVENTE[Semaine],BC$9))</f>
        <v/>
      </c>
      <c r="BD24" s="1" t="str">
        <f>IF($C24="","",BC24+SUMIFS([1]!BASERECEPTION[Bon de commande/Lignes de la commande/Quantité],[1]!BASERECEPTION[Bon de commande/Lignes de la commande/Article],$C24,[1]!BASERECEPTION[ANNEE],BD$8,[1]!BASERECEPTION[Semaine],BD$9)-SUMIFS([1]!BASEVENTE[Lignes de la commande/Quantité commandée],[1]!BASEVENTE[Lignes de la commande/Article/Nom affiché],$C24,[1]!BASEVENTE[Année],BD$8,[1]!BASEVENTE[Semaine],BD$9))</f>
        <v/>
      </c>
      <c r="BE24" s="1" t="str">
        <f>IF($C24="","",BD24+SUMIFS([1]!BASERECEPTION[Bon de commande/Lignes de la commande/Quantité],[1]!BASERECEPTION[Bon de commande/Lignes de la commande/Article],$C24,[1]!BASERECEPTION[ANNEE],BE$8,[1]!BASERECEPTION[Semaine],BE$9)-SUMIFS([1]!BASEVENTE[Lignes de la commande/Quantité commandée],[1]!BASEVENTE[Lignes de la commande/Article/Nom affiché],$C24,[1]!BASEVENTE[Année],BE$8,[1]!BASEVENTE[Semaine],BE$9))</f>
        <v/>
      </c>
      <c r="BF24" s="1" t="str">
        <f>IF($C24="","",BE24+SUMIFS([1]!BASERECEPTION[Bon de commande/Lignes de la commande/Quantité],[1]!BASERECEPTION[Bon de commande/Lignes de la commande/Article],$C24,[1]!BASERECEPTION[ANNEE],BF$8,[1]!BASERECEPTION[Semaine],BF$9)-SUMIFS([1]!BASEVENTE[Lignes de la commande/Quantité commandée],[1]!BASEVENTE[Lignes de la commande/Article/Nom affiché],$C24,[1]!BASEVENTE[Année],BF$8,[1]!BASEVENTE[Semaine],BF$9))</f>
        <v/>
      </c>
      <c r="BG24" s="1" t="str">
        <f>IF($C24="","",BF24+SUMIFS([1]!BASERECEPTION[Bon de commande/Lignes de la commande/Quantité],[1]!BASERECEPTION[Bon de commande/Lignes de la commande/Article],$C24,[1]!BASERECEPTION[ANNEE],BG$8,[1]!BASERECEPTION[Semaine],BG$9)-SUMIFS([1]!BASEVENTE[Lignes de la commande/Quantité commandée],[1]!BASEVENTE[Lignes de la commande/Article/Nom affiché],$C24,[1]!BASEVENTE[Année],BG$8,[1]!BASEVENTE[Semaine],BG$9))</f>
        <v/>
      </c>
      <c r="BH24" s="1" t="str">
        <f>IF($C24="","",BG24+SUMIFS([1]!BASERECEPTION[Bon de commande/Lignes de la commande/Quantité],[1]!BASERECEPTION[Bon de commande/Lignes de la commande/Article],$C24,[1]!BASERECEPTION[ANNEE],BH$8,[1]!BASERECEPTION[Semaine],BH$9)-SUMIFS([1]!BASEVENTE[Lignes de la commande/Quantité commandée],[1]!BASEVENTE[Lignes de la commande/Article/Nom affiché],$C24,[1]!BASEVENTE[Année],BH$8,[1]!BASEVENTE[Semaine],BH$9))</f>
        <v/>
      </c>
    </row>
    <row r="25" spans="1:60" ht="15.75" hidden="1" x14ac:dyDescent="0.25">
      <c r="A25" s="1" t="str">
        <f>'[1]BDD Inventaire'!B16</f>
        <v>Consommables</v>
      </c>
      <c r="B25" s="16" t="str">
        <f>IF(C25="",INDEX([1]!BASEINVENTAIRE[#Data],_xlfn.MINIFS([1]!BASEINVENTAIRE[INDEX],[1]!BASEINVENTAIRE[Article],'Suivi de stock'!$C26),2),"")</f>
        <v/>
      </c>
      <c r="C25" s="19" t="str">
        <f>'[1]BDD Inventaire'!C13</f>
        <v>Carton 40x30x30</v>
      </c>
      <c r="D25" s="18">
        <f>INDEX([1]!BASEINVENTAIRE[#Data],_xlfn.MAXIFS([1]!BASEINVENTAIRE[INDEX],[1]!BASEINVENTAIRE[Article],C25),4)</f>
        <v>440</v>
      </c>
      <c r="E25" s="1">
        <f>IF($C25="","",D25+SUMIFS([1]!BASERECEPTION[Bon de commande/Lignes de la commande/Quantité],[1]!BASERECEPTION[Bon de commande/Lignes de la commande/Article],$C25,[1]!BASERECEPTION[ANNEE],E$8,[1]!BASERECEPTION[Semaine],E$9)-SUMIFS([1]!BASEVENTE[Lignes de la commande/Quantité commandée],[1]!BASEVENTE[Lignes de la commande/Article/Nom affiché],$C25,[1]!BASEVENTE[Année],E$8,[1]!BASEVENTE[Semaine],E$9))</f>
        <v>440</v>
      </c>
      <c r="F25" s="1">
        <f>IF($C25="","",E25+SUMIFS([1]!BASERECEPTION[Bon de commande/Lignes de la commande/Quantité],[1]!BASERECEPTION[Bon de commande/Lignes de la commande/Article],$C25,[1]!BASERECEPTION[ANNEE],F$8,[1]!BASERECEPTION[Semaine],F$9)-SUMIFS([1]!BASEVENTE[Lignes de la commande/Quantité commandée],[1]!BASEVENTE[Lignes de la commande/Article/Nom affiché],$C25,[1]!BASEVENTE[Année],F$8,[1]!BASEVENTE[Semaine],F$9))</f>
        <v>440</v>
      </c>
      <c r="G25" s="1">
        <f>IF($C25="","",F25+SUMIFS([1]!BASERECEPTION[Bon de commande/Lignes de la commande/Quantité],[1]!BASERECEPTION[Bon de commande/Lignes de la commande/Article],$C25,[1]!BASERECEPTION[ANNEE],G$8,[1]!BASERECEPTION[Semaine],G$9)-SUMIFS([1]!BASEVENTE[Lignes de la commande/Quantité commandée],[1]!BASEVENTE[Lignes de la commande/Article/Nom affiché],$C25,[1]!BASEVENTE[Année],G$8,[1]!BASEVENTE[Semaine],G$9))</f>
        <v>440</v>
      </c>
      <c r="H25" s="1">
        <f>IF($C25="","",G25+SUMIFS([1]!BASERECEPTION[Bon de commande/Lignes de la commande/Quantité],[1]!BASERECEPTION[Bon de commande/Lignes de la commande/Article],$C25,[1]!BASERECEPTION[ANNEE],H$8,[1]!BASERECEPTION[Semaine],H$9)-SUMIFS([1]!BASEVENTE[Lignes de la commande/Quantité commandée],[1]!BASEVENTE[Lignes de la commande/Article/Nom affiché],$C25,[1]!BASEVENTE[Année],H$8,[1]!BASEVENTE[Semaine],H$9))</f>
        <v>440</v>
      </c>
      <c r="I25" s="1">
        <f>IF($C25="","",H25+SUMIFS([1]!BASERECEPTION[Bon de commande/Lignes de la commande/Quantité],[1]!BASERECEPTION[Bon de commande/Lignes de la commande/Article],$C25,[1]!BASERECEPTION[ANNEE],I$8,[1]!BASERECEPTION[Semaine],I$9)-SUMIFS([1]!BASEVENTE[Lignes de la commande/Quantité commandée],[1]!BASEVENTE[Lignes de la commande/Article/Nom affiché],$C25,[1]!BASEVENTE[Année],I$8,[1]!BASEVENTE[Semaine],I$9))</f>
        <v>440</v>
      </c>
      <c r="J25" s="1">
        <f>IF($C25="","",I25+SUMIFS([1]!BASERECEPTION[Bon de commande/Lignes de la commande/Quantité],[1]!BASERECEPTION[Bon de commande/Lignes de la commande/Article],$C25,[1]!BASERECEPTION[ANNEE],J$8,[1]!BASERECEPTION[Semaine],J$9)-SUMIFS([1]!BASEVENTE[Lignes de la commande/Quantité commandée],[1]!BASEVENTE[Lignes de la commande/Article/Nom affiché],$C25,[1]!BASEVENTE[Année],J$8,[1]!BASEVENTE[Semaine],J$9))</f>
        <v>440</v>
      </c>
      <c r="K25" s="1">
        <f>IF($C25="","",J25+SUMIFS([1]!BASERECEPTION[Bon de commande/Lignes de la commande/Quantité],[1]!BASERECEPTION[Bon de commande/Lignes de la commande/Article],$C25,[1]!BASERECEPTION[ANNEE],K$8,[1]!BASERECEPTION[Semaine],K$9)-SUMIFS([1]!BASEVENTE[Lignes de la commande/Quantité commandée],[1]!BASEVENTE[Lignes de la commande/Article/Nom affiché],$C25,[1]!BASEVENTE[Année],K$8,[1]!BASEVENTE[Semaine],K$9))</f>
        <v>440</v>
      </c>
      <c r="L25" s="1">
        <f>IF($C25="","",K25+SUMIFS([1]!BASERECEPTION[Bon de commande/Lignes de la commande/Quantité],[1]!BASERECEPTION[Bon de commande/Lignes de la commande/Article],$C25,[1]!BASERECEPTION[ANNEE],L$8,[1]!BASERECEPTION[Semaine],L$9)-SUMIFS([1]!BASEVENTE[Lignes de la commande/Quantité commandée],[1]!BASEVENTE[Lignes de la commande/Article/Nom affiché],$C25,[1]!BASEVENTE[Année],L$8,[1]!BASEVENTE[Semaine],L$9))</f>
        <v>440</v>
      </c>
      <c r="M25" s="1">
        <f>IF($C25="","",L25+SUMIFS([1]!BASERECEPTION[Bon de commande/Lignes de la commande/Quantité],[1]!BASERECEPTION[Bon de commande/Lignes de la commande/Article],$C25,[1]!BASERECEPTION[ANNEE],M$8,[1]!BASERECEPTION[Semaine],M$9)-SUMIFS([1]!BASEVENTE[Lignes de la commande/Quantité commandée],[1]!BASEVENTE[Lignes de la commande/Article/Nom affiché],$C25,[1]!BASEVENTE[Année],M$8,[1]!BASEVENTE[Semaine],M$9))</f>
        <v>440</v>
      </c>
      <c r="N25" s="1">
        <f>IF($C25="","",M25+SUMIFS([1]!BASERECEPTION[Bon de commande/Lignes de la commande/Quantité],[1]!BASERECEPTION[Bon de commande/Lignes de la commande/Article],$C25,[1]!BASERECEPTION[ANNEE],N$8,[1]!BASERECEPTION[Semaine],N$9)-SUMIFS([1]!BASEVENTE[Lignes de la commande/Quantité commandée],[1]!BASEVENTE[Lignes de la commande/Article/Nom affiché],$C25,[1]!BASEVENTE[Année],N$8,[1]!BASEVENTE[Semaine],N$9))</f>
        <v>440</v>
      </c>
      <c r="O25" s="1">
        <f>IF($C25="","",N25+SUMIFS([1]!BASERECEPTION[Bon de commande/Lignes de la commande/Quantité],[1]!BASERECEPTION[Bon de commande/Lignes de la commande/Article],$C25,[1]!BASERECEPTION[ANNEE],O$8,[1]!BASERECEPTION[Semaine],O$9)-SUMIFS([1]!BASEVENTE[Lignes de la commande/Quantité commandée],[1]!BASEVENTE[Lignes de la commande/Article/Nom affiché],$C25,[1]!BASEVENTE[Année],O$8,[1]!BASEVENTE[Semaine],O$9))</f>
        <v>440</v>
      </c>
      <c r="P25" s="1">
        <f>IF($C25="","",O25+SUMIFS([1]!BASERECEPTION[Bon de commande/Lignes de la commande/Quantité],[1]!BASERECEPTION[Bon de commande/Lignes de la commande/Article],$C25,[1]!BASERECEPTION[ANNEE],P$8,[1]!BASERECEPTION[Semaine],P$9)-SUMIFS([1]!BASEVENTE[Lignes de la commande/Quantité commandée],[1]!BASEVENTE[Lignes de la commande/Article/Nom affiché],$C25,[1]!BASEVENTE[Année],P$8,[1]!BASEVENTE[Semaine],P$9))</f>
        <v>440</v>
      </c>
      <c r="Q25" s="1">
        <f>IF($C25="","",P25+SUMIFS([1]!BASERECEPTION[Bon de commande/Lignes de la commande/Quantité],[1]!BASERECEPTION[Bon de commande/Lignes de la commande/Article],$C25,[1]!BASERECEPTION[ANNEE],Q$8,[1]!BASERECEPTION[Semaine],Q$9)-SUMIFS([1]!BASEVENTE[Lignes de la commande/Quantité commandée],[1]!BASEVENTE[Lignes de la commande/Article/Nom affiché],$C25,[1]!BASEVENTE[Année],Q$8,[1]!BASEVENTE[Semaine],Q$9))</f>
        <v>440</v>
      </c>
      <c r="R25" s="1">
        <f>IF($C25="","",Q25+SUMIFS([1]!BASERECEPTION[Bon de commande/Lignes de la commande/Quantité],[1]!BASERECEPTION[Bon de commande/Lignes de la commande/Article],$C25,[1]!BASERECEPTION[ANNEE],R$8,[1]!BASERECEPTION[Semaine],R$9)-SUMIFS([1]!BASEVENTE[Lignes de la commande/Quantité commandée],[1]!BASEVENTE[Lignes de la commande/Article/Nom affiché],$C25,[1]!BASEVENTE[Année],R$8,[1]!BASEVENTE[Semaine],R$9))</f>
        <v>440</v>
      </c>
      <c r="S25" s="1">
        <f>IF($C25="","",R25+SUMIFS([1]!BASERECEPTION[Bon de commande/Lignes de la commande/Quantité],[1]!BASERECEPTION[Bon de commande/Lignes de la commande/Article],$C25,[1]!BASERECEPTION[ANNEE],S$8,[1]!BASERECEPTION[Semaine],S$9)-SUMIFS([1]!BASEVENTE[Lignes de la commande/Quantité commandée],[1]!BASEVENTE[Lignes de la commande/Article/Nom affiché],$C25,[1]!BASEVENTE[Année],S$8,[1]!BASEVENTE[Semaine],S$9))</f>
        <v>440</v>
      </c>
      <c r="T25" s="1">
        <f>IF($C25="","",S25+SUMIFS([1]!BASERECEPTION[Bon de commande/Lignes de la commande/Quantité],[1]!BASERECEPTION[Bon de commande/Lignes de la commande/Article],$C25,[1]!BASERECEPTION[ANNEE],T$8,[1]!BASERECEPTION[Semaine],T$9)-SUMIFS([1]!BASEVENTE[Lignes de la commande/Quantité commandée],[1]!BASEVENTE[Lignes de la commande/Article/Nom affiché],$C25,[1]!BASEVENTE[Année],T$8,[1]!BASEVENTE[Semaine],T$9))</f>
        <v>440</v>
      </c>
      <c r="U25" s="1">
        <f>IF($C25="","",T25+SUMIFS([1]!BASERECEPTION[Bon de commande/Lignes de la commande/Quantité],[1]!BASERECEPTION[Bon de commande/Lignes de la commande/Article],$C25,[1]!BASERECEPTION[ANNEE],U$8,[1]!BASERECEPTION[Semaine],U$9)-SUMIFS([1]!BASEVENTE[Lignes de la commande/Quantité commandée],[1]!BASEVENTE[Lignes de la commande/Article/Nom affiché],$C25,[1]!BASEVENTE[Année],U$8,[1]!BASEVENTE[Semaine],U$9))</f>
        <v>440</v>
      </c>
      <c r="V25" s="1">
        <f>IF($C25="","",U25+SUMIFS([1]!BASERECEPTION[Bon de commande/Lignes de la commande/Quantité],[1]!BASERECEPTION[Bon de commande/Lignes de la commande/Article],$C25,[1]!BASERECEPTION[ANNEE],V$8,[1]!BASERECEPTION[Semaine],V$9)-SUMIFS([1]!BASEVENTE[Lignes de la commande/Quantité commandée],[1]!BASEVENTE[Lignes de la commande/Article/Nom affiché],$C25,[1]!BASEVENTE[Année],V$8,[1]!BASEVENTE[Semaine],V$9))</f>
        <v>440</v>
      </c>
      <c r="W25" s="1">
        <f>IF($C25="","",V25+SUMIFS([1]!BASERECEPTION[Bon de commande/Lignes de la commande/Quantité],[1]!BASERECEPTION[Bon de commande/Lignes de la commande/Article],$C25,[1]!BASERECEPTION[ANNEE],W$8,[1]!BASERECEPTION[Semaine],W$9)-SUMIFS([1]!BASEVENTE[Lignes de la commande/Quantité commandée],[1]!BASEVENTE[Lignes de la commande/Article/Nom affiché],$C25,[1]!BASEVENTE[Année],W$8,[1]!BASEVENTE[Semaine],W$9))</f>
        <v>440</v>
      </c>
      <c r="X25" s="1">
        <f>IF($C25="","",W25+SUMIFS([1]!BASERECEPTION[Bon de commande/Lignes de la commande/Quantité],[1]!BASERECEPTION[Bon de commande/Lignes de la commande/Article],$C25,[1]!BASERECEPTION[ANNEE],X$8,[1]!BASERECEPTION[Semaine],X$9)-SUMIFS([1]!BASEVENTE[Lignes de la commande/Quantité commandée],[1]!BASEVENTE[Lignes de la commande/Article/Nom affiché],$C25,[1]!BASEVENTE[Année],X$8,[1]!BASEVENTE[Semaine],X$9))</f>
        <v>440</v>
      </c>
      <c r="Y25" s="1">
        <f>IF($C25="","",X25+SUMIFS([1]!BASERECEPTION[Bon de commande/Lignes de la commande/Quantité],[1]!BASERECEPTION[Bon de commande/Lignes de la commande/Article],$C25,[1]!BASERECEPTION[ANNEE],Y$8,[1]!BASERECEPTION[Semaine],Y$9)-SUMIFS([1]!BASEVENTE[Lignes de la commande/Quantité commandée],[1]!BASEVENTE[Lignes de la commande/Article/Nom affiché],$C25,[1]!BASEVENTE[Année],Y$8,[1]!BASEVENTE[Semaine],Y$9))</f>
        <v>440</v>
      </c>
      <c r="Z25" s="1">
        <f>IF($C25="","",Y25+SUMIFS([1]!BASERECEPTION[Bon de commande/Lignes de la commande/Quantité],[1]!BASERECEPTION[Bon de commande/Lignes de la commande/Article],$C25,[1]!BASERECEPTION[ANNEE],Z$8,[1]!BASERECEPTION[Semaine],Z$9)-SUMIFS([1]!BASEVENTE[Lignes de la commande/Quantité commandée],[1]!BASEVENTE[Lignes de la commande/Article/Nom affiché],$C25,[1]!BASEVENTE[Année],Z$8,[1]!BASEVENTE[Semaine],Z$9))</f>
        <v>440</v>
      </c>
      <c r="AA25" s="1">
        <f>IF($C25="","",Z25+SUMIFS([1]!BASERECEPTION[Bon de commande/Lignes de la commande/Quantité],[1]!BASERECEPTION[Bon de commande/Lignes de la commande/Article],$C25,[1]!BASERECEPTION[ANNEE],AA$8,[1]!BASERECEPTION[Semaine],AA$9)-SUMIFS([1]!BASEVENTE[Lignes de la commande/Quantité commandée],[1]!BASEVENTE[Lignes de la commande/Article/Nom affiché],$C25,[1]!BASEVENTE[Année],AA$8,[1]!BASEVENTE[Semaine],AA$9))</f>
        <v>440</v>
      </c>
      <c r="AB25" s="1">
        <f>IF($C25="","",AA25+SUMIFS([1]!BASERECEPTION[Bon de commande/Lignes de la commande/Quantité],[1]!BASERECEPTION[Bon de commande/Lignes de la commande/Article],$C25,[1]!BASERECEPTION[ANNEE],AB$8,[1]!BASERECEPTION[Semaine],AB$9)-SUMIFS([1]!BASEVENTE[Lignes de la commande/Quantité commandée],[1]!BASEVENTE[Lignes de la commande/Article/Nom affiché],$C25,[1]!BASEVENTE[Année],AB$8,[1]!BASEVENTE[Semaine],AB$9))</f>
        <v>440</v>
      </c>
      <c r="AC25" s="1">
        <f>IF($C25="","",AB25+SUMIFS([1]!BASERECEPTION[Bon de commande/Lignes de la commande/Quantité],[1]!BASERECEPTION[Bon de commande/Lignes de la commande/Article],$C25,[1]!BASERECEPTION[ANNEE],AC$8,[1]!BASERECEPTION[Semaine],AC$9)-SUMIFS([1]!BASEVENTE[Lignes de la commande/Quantité commandée],[1]!BASEVENTE[Lignes de la commande/Article/Nom affiché],$C25,[1]!BASEVENTE[Année],AC$8,[1]!BASEVENTE[Semaine],AC$9))</f>
        <v>440</v>
      </c>
      <c r="AD25" s="1">
        <f>IF($C25="","",AC25+SUMIFS([1]!BASERECEPTION[Bon de commande/Lignes de la commande/Quantité],[1]!BASERECEPTION[Bon de commande/Lignes de la commande/Article],$C25,[1]!BASERECEPTION[ANNEE],AD$8,[1]!BASERECEPTION[Semaine],AD$9)-SUMIFS([1]!BASEVENTE[Lignes de la commande/Quantité commandée],[1]!BASEVENTE[Lignes de la commande/Article/Nom affiché],$C25,[1]!BASEVENTE[Année],AD$8,[1]!BASEVENTE[Semaine],AD$9))</f>
        <v>440</v>
      </c>
      <c r="AE25" s="1">
        <f>IF($C25="","",AD25+SUMIFS([1]!BASERECEPTION[Bon de commande/Lignes de la commande/Quantité],[1]!BASERECEPTION[Bon de commande/Lignes de la commande/Article],$C25,[1]!BASERECEPTION[ANNEE],AE$8,[1]!BASERECEPTION[Semaine],AE$9)-SUMIFS([1]!BASEVENTE[Lignes de la commande/Quantité commandée],[1]!BASEVENTE[Lignes de la commande/Article/Nom affiché],$C25,[1]!BASEVENTE[Année],AE$8,[1]!BASEVENTE[Semaine],AE$9))</f>
        <v>440</v>
      </c>
      <c r="AF25" s="1">
        <f>IF($C25="","",AE25+SUMIFS([1]!BASERECEPTION[Bon de commande/Lignes de la commande/Quantité],[1]!BASERECEPTION[Bon de commande/Lignes de la commande/Article],$C25,[1]!BASERECEPTION[ANNEE],AF$8,[1]!BASERECEPTION[Semaine],AF$9)-SUMIFS([1]!BASEVENTE[Lignes de la commande/Quantité commandée],[1]!BASEVENTE[Lignes de la commande/Article/Nom affiché],$C25,[1]!BASEVENTE[Année],AF$8,[1]!BASEVENTE[Semaine],AF$9))</f>
        <v>440</v>
      </c>
      <c r="AG25" s="1">
        <f>IF($C25="","",AF25+SUMIFS([1]!BASERECEPTION[Bon de commande/Lignes de la commande/Quantité],[1]!BASERECEPTION[Bon de commande/Lignes de la commande/Article],$C25,[1]!BASERECEPTION[ANNEE],AG$8,[1]!BASERECEPTION[Semaine],AG$9)-SUMIFS([1]!BASEVENTE[Lignes de la commande/Quantité commandée],[1]!BASEVENTE[Lignes de la commande/Article/Nom affiché],$C25,[1]!BASEVENTE[Année],AG$8,[1]!BASEVENTE[Semaine],AG$9))</f>
        <v>440</v>
      </c>
      <c r="AH25" s="1">
        <f>IF($C25="","",AG25+SUMIFS([1]!BASERECEPTION[Bon de commande/Lignes de la commande/Quantité],[1]!BASERECEPTION[Bon de commande/Lignes de la commande/Article],$C25,[1]!BASERECEPTION[ANNEE],AH$8,[1]!BASERECEPTION[Semaine],AH$9)-SUMIFS([1]!BASEVENTE[Lignes de la commande/Quantité commandée],[1]!BASEVENTE[Lignes de la commande/Article/Nom affiché],$C25,[1]!BASEVENTE[Année],AH$8,[1]!BASEVENTE[Semaine],AH$9))</f>
        <v>440</v>
      </c>
      <c r="AI25" s="1">
        <f>IF($C25="","",AH25+SUMIFS([1]!BASERECEPTION[Bon de commande/Lignes de la commande/Quantité],[1]!BASERECEPTION[Bon de commande/Lignes de la commande/Article],$C25,[1]!BASERECEPTION[ANNEE],AI$8,[1]!BASERECEPTION[Semaine],AI$9)-SUMIFS([1]!BASEVENTE[Lignes de la commande/Quantité commandée],[1]!BASEVENTE[Lignes de la commande/Article/Nom affiché],$C25,[1]!BASEVENTE[Année],AI$8,[1]!BASEVENTE[Semaine],AI$9))</f>
        <v>440</v>
      </c>
      <c r="AJ25" s="1">
        <f>IF($C25="","",AI25+SUMIFS([1]!BASERECEPTION[Bon de commande/Lignes de la commande/Quantité],[1]!BASERECEPTION[Bon de commande/Lignes de la commande/Article],$C25,[1]!BASERECEPTION[ANNEE],AJ$8,[1]!BASERECEPTION[Semaine],AJ$9)-SUMIFS([1]!BASEVENTE[Lignes de la commande/Quantité commandée],[1]!BASEVENTE[Lignes de la commande/Article/Nom affiché],$C25,[1]!BASEVENTE[Année],AJ$8,[1]!BASEVENTE[Semaine],AJ$9))</f>
        <v>440</v>
      </c>
      <c r="AK25" s="1">
        <f>IF($C25="","",AJ25+SUMIFS([1]!BASERECEPTION[Bon de commande/Lignes de la commande/Quantité],[1]!BASERECEPTION[Bon de commande/Lignes de la commande/Article],$C25,[1]!BASERECEPTION[ANNEE],AK$8,[1]!BASERECEPTION[Semaine],AK$9)-SUMIFS([1]!BASEVENTE[Lignes de la commande/Quantité commandée],[1]!BASEVENTE[Lignes de la commande/Article/Nom affiché],$C25,[1]!BASEVENTE[Année],AK$8,[1]!BASEVENTE[Semaine],AK$9))</f>
        <v>440</v>
      </c>
      <c r="AL25" s="1">
        <f>IF($C25="","",AK25+SUMIFS([1]!BASERECEPTION[Bon de commande/Lignes de la commande/Quantité],[1]!BASERECEPTION[Bon de commande/Lignes de la commande/Article],$C25,[1]!BASERECEPTION[ANNEE],AL$8,[1]!BASERECEPTION[Semaine],AL$9)-SUMIFS([1]!BASEVENTE[Lignes de la commande/Quantité commandée],[1]!BASEVENTE[Lignes de la commande/Article/Nom affiché],$C25,[1]!BASEVENTE[Année],AL$8,[1]!BASEVENTE[Semaine],AL$9))</f>
        <v>440</v>
      </c>
      <c r="AM25" s="1">
        <f>IF($C25="","",AL25+SUMIFS([1]!BASERECEPTION[Bon de commande/Lignes de la commande/Quantité],[1]!BASERECEPTION[Bon de commande/Lignes de la commande/Article],$C25,[1]!BASERECEPTION[ANNEE],AM$8,[1]!BASERECEPTION[Semaine],AM$9)-SUMIFS([1]!BASEVENTE[Lignes de la commande/Quantité commandée],[1]!BASEVENTE[Lignes de la commande/Article/Nom affiché],$C25,[1]!BASEVENTE[Année],AM$8,[1]!BASEVENTE[Semaine],AM$9))</f>
        <v>440</v>
      </c>
      <c r="AN25" s="1">
        <f>IF($C25="","",AM25+SUMIFS([1]!BASERECEPTION[Bon de commande/Lignes de la commande/Quantité],[1]!BASERECEPTION[Bon de commande/Lignes de la commande/Article],$C25,[1]!BASERECEPTION[ANNEE],AN$8,[1]!BASERECEPTION[Semaine],AN$9)-SUMIFS([1]!BASEVENTE[Lignes de la commande/Quantité commandée],[1]!BASEVENTE[Lignes de la commande/Article/Nom affiché],$C25,[1]!BASEVENTE[Année],AN$8,[1]!BASEVENTE[Semaine],AN$9))</f>
        <v>440</v>
      </c>
      <c r="AO25" s="1">
        <f>IF($C25="","",AN25+SUMIFS([1]!BASERECEPTION[Bon de commande/Lignes de la commande/Quantité],[1]!BASERECEPTION[Bon de commande/Lignes de la commande/Article],$C25,[1]!BASERECEPTION[ANNEE],AO$8,[1]!BASERECEPTION[Semaine],AO$9)-SUMIFS([1]!BASEVENTE[Lignes de la commande/Quantité commandée],[1]!BASEVENTE[Lignes de la commande/Article/Nom affiché],$C25,[1]!BASEVENTE[Année],AO$8,[1]!BASEVENTE[Semaine],AO$9))</f>
        <v>440</v>
      </c>
      <c r="AP25" s="1">
        <f>IF($C25="","",AO25+SUMIFS([1]!BASERECEPTION[Bon de commande/Lignes de la commande/Quantité],[1]!BASERECEPTION[Bon de commande/Lignes de la commande/Article],$C25,[1]!BASERECEPTION[ANNEE],AP$8,[1]!BASERECEPTION[Semaine],AP$9)-SUMIFS([1]!BASEVENTE[Lignes de la commande/Quantité commandée],[1]!BASEVENTE[Lignes de la commande/Article/Nom affiché],$C25,[1]!BASEVENTE[Année],AP$8,[1]!BASEVENTE[Semaine],AP$9))</f>
        <v>440</v>
      </c>
      <c r="AQ25" s="1">
        <f>IF($C25="","",AP25+SUMIFS([1]!BASERECEPTION[Bon de commande/Lignes de la commande/Quantité],[1]!BASERECEPTION[Bon de commande/Lignes de la commande/Article],$C25,[1]!BASERECEPTION[ANNEE],AQ$8,[1]!BASERECEPTION[Semaine],AQ$9)-SUMIFS([1]!BASEVENTE[Lignes de la commande/Quantité commandée],[1]!BASEVENTE[Lignes de la commande/Article/Nom affiché],$C25,[1]!BASEVENTE[Année],AQ$8,[1]!BASEVENTE[Semaine],AQ$9))</f>
        <v>440</v>
      </c>
      <c r="AR25" s="1">
        <f>IF($C25="","",AQ25+SUMIFS([1]!BASERECEPTION[Bon de commande/Lignes de la commande/Quantité],[1]!BASERECEPTION[Bon de commande/Lignes de la commande/Article],$C25,[1]!BASERECEPTION[ANNEE],AR$8,[1]!BASERECEPTION[Semaine],AR$9)-SUMIFS([1]!BASEVENTE[Lignes de la commande/Quantité commandée],[1]!BASEVENTE[Lignes de la commande/Article/Nom affiché],$C25,[1]!BASEVENTE[Année],AR$8,[1]!BASEVENTE[Semaine],AR$9))</f>
        <v>440</v>
      </c>
      <c r="AS25" s="1">
        <f>IF($C25="","",AR25+SUMIFS([1]!BASERECEPTION[Bon de commande/Lignes de la commande/Quantité],[1]!BASERECEPTION[Bon de commande/Lignes de la commande/Article],$C25,[1]!BASERECEPTION[ANNEE],AS$8,[1]!BASERECEPTION[Semaine],AS$9)-SUMIFS([1]!BASEVENTE[Lignes de la commande/Quantité commandée],[1]!BASEVENTE[Lignes de la commande/Article/Nom affiché],$C25,[1]!BASEVENTE[Année],AS$8,[1]!BASEVENTE[Semaine],AS$9))</f>
        <v>440</v>
      </c>
      <c r="AT25" s="1">
        <f>IF($C25="","",AS25+SUMIFS([1]!BASERECEPTION[Bon de commande/Lignes de la commande/Quantité],[1]!BASERECEPTION[Bon de commande/Lignes de la commande/Article],$C25,[1]!BASERECEPTION[ANNEE],AT$8,[1]!BASERECEPTION[Semaine],AT$9)-SUMIFS([1]!BASEVENTE[Lignes de la commande/Quantité commandée],[1]!BASEVENTE[Lignes de la commande/Article/Nom affiché],$C25,[1]!BASEVENTE[Année],AT$8,[1]!BASEVENTE[Semaine],AT$9))</f>
        <v>440</v>
      </c>
      <c r="AU25" s="1">
        <f>IF($C25="","",AT25+SUMIFS([1]!BASERECEPTION[Bon de commande/Lignes de la commande/Quantité],[1]!BASERECEPTION[Bon de commande/Lignes de la commande/Article],$C25,[1]!BASERECEPTION[ANNEE],AU$8,[1]!BASERECEPTION[Semaine],AU$9)-SUMIFS([1]!BASEVENTE[Lignes de la commande/Quantité commandée],[1]!BASEVENTE[Lignes de la commande/Article/Nom affiché],$C25,[1]!BASEVENTE[Année],AU$8,[1]!BASEVENTE[Semaine],AU$9))</f>
        <v>440</v>
      </c>
      <c r="AV25" s="1">
        <f>IF($C25="","",AU25+SUMIFS([1]!BASERECEPTION[Bon de commande/Lignes de la commande/Quantité],[1]!BASERECEPTION[Bon de commande/Lignes de la commande/Article],$C25,[1]!BASERECEPTION[ANNEE],AV$8,[1]!BASERECEPTION[Semaine],AV$9)-SUMIFS([1]!BASEVENTE[Lignes de la commande/Quantité commandée],[1]!BASEVENTE[Lignes de la commande/Article/Nom affiché],$C25,[1]!BASEVENTE[Année],AV$8,[1]!BASEVENTE[Semaine],AV$9))</f>
        <v>440</v>
      </c>
      <c r="AW25" s="1">
        <f>IF($C25="","",AV25+SUMIFS([1]!BASERECEPTION[Bon de commande/Lignes de la commande/Quantité],[1]!BASERECEPTION[Bon de commande/Lignes de la commande/Article],$C25,[1]!BASERECEPTION[ANNEE],AW$8,[1]!BASERECEPTION[Semaine],AW$9)-SUMIFS([1]!BASEVENTE[Lignes de la commande/Quantité commandée],[1]!BASEVENTE[Lignes de la commande/Article/Nom affiché],$C25,[1]!BASEVENTE[Année],AW$8,[1]!BASEVENTE[Semaine],AW$9))</f>
        <v>440</v>
      </c>
      <c r="AX25" s="1">
        <f>IF($C25="","",AW25+SUMIFS([1]!BASERECEPTION[Bon de commande/Lignes de la commande/Quantité],[1]!BASERECEPTION[Bon de commande/Lignes de la commande/Article],$C25,[1]!BASERECEPTION[ANNEE],AX$8,[1]!BASERECEPTION[Semaine],AX$9)-SUMIFS([1]!BASEVENTE[Lignes de la commande/Quantité commandée],[1]!BASEVENTE[Lignes de la commande/Article/Nom affiché],$C25,[1]!BASEVENTE[Année],AX$8,[1]!BASEVENTE[Semaine],AX$9))</f>
        <v>440</v>
      </c>
      <c r="AY25" s="1">
        <f>IF($C25="","",AX25+SUMIFS([1]!BASERECEPTION[Bon de commande/Lignes de la commande/Quantité],[1]!BASERECEPTION[Bon de commande/Lignes de la commande/Article],$C25,[1]!BASERECEPTION[ANNEE],AY$8,[1]!BASERECEPTION[Semaine],AY$9)-SUMIFS([1]!BASEVENTE[Lignes de la commande/Quantité commandée],[1]!BASEVENTE[Lignes de la commande/Article/Nom affiché],$C25,[1]!BASEVENTE[Année],AY$8,[1]!BASEVENTE[Semaine],AY$9))</f>
        <v>440</v>
      </c>
      <c r="AZ25" s="1">
        <f>IF($C25="","",AY25+SUMIFS([1]!BASERECEPTION[Bon de commande/Lignes de la commande/Quantité],[1]!BASERECEPTION[Bon de commande/Lignes de la commande/Article],$C25,[1]!BASERECEPTION[ANNEE],AZ$8,[1]!BASERECEPTION[Semaine],AZ$9)-SUMIFS([1]!BASEVENTE[Lignes de la commande/Quantité commandée],[1]!BASEVENTE[Lignes de la commande/Article/Nom affiché],$C25,[1]!BASEVENTE[Année],AZ$8,[1]!BASEVENTE[Semaine],AZ$9))</f>
        <v>440</v>
      </c>
      <c r="BA25" s="1">
        <f>IF($C25="","",AZ25+SUMIFS([1]!BASERECEPTION[Bon de commande/Lignes de la commande/Quantité],[1]!BASERECEPTION[Bon de commande/Lignes de la commande/Article],$C25,[1]!BASERECEPTION[ANNEE],BA$8,[1]!BASERECEPTION[Semaine],BA$9)-SUMIFS([1]!BASEVENTE[Lignes de la commande/Quantité commandée],[1]!BASEVENTE[Lignes de la commande/Article/Nom affiché],$C25,[1]!BASEVENTE[Année],BA$8,[1]!BASEVENTE[Semaine],BA$9))</f>
        <v>440</v>
      </c>
      <c r="BB25" s="1">
        <f>IF($C25="","",BA25+SUMIFS([1]!BASERECEPTION[Bon de commande/Lignes de la commande/Quantité],[1]!BASERECEPTION[Bon de commande/Lignes de la commande/Article],$C25,[1]!BASERECEPTION[ANNEE],BB$8,[1]!BASERECEPTION[Semaine],BB$9)-SUMIFS([1]!BASEVENTE[Lignes de la commande/Quantité commandée],[1]!BASEVENTE[Lignes de la commande/Article/Nom affiché],$C25,[1]!BASEVENTE[Année],BB$8,[1]!BASEVENTE[Semaine],BB$9))</f>
        <v>440</v>
      </c>
      <c r="BC25" s="1">
        <f>IF($C25="","",BB25+SUMIFS([1]!BASERECEPTION[Bon de commande/Lignes de la commande/Quantité],[1]!BASERECEPTION[Bon de commande/Lignes de la commande/Article],$C25,[1]!BASERECEPTION[ANNEE],BC$8,[1]!BASERECEPTION[Semaine],BC$9)-SUMIFS([1]!BASEVENTE[Lignes de la commande/Quantité commandée],[1]!BASEVENTE[Lignes de la commande/Article/Nom affiché],$C25,[1]!BASEVENTE[Année],BC$8,[1]!BASEVENTE[Semaine],BC$9))</f>
        <v>440</v>
      </c>
      <c r="BD25" s="1">
        <f>IF($C25="","",BC25+SUMIFS([1]!BASERECEPTION[Bon de commande/Lignes de la commande/Quantité],[1]!BASERECEPTION[Bon de commande/Lignes de la commande/Article],$C25,[1]!BASERECEPTION[ANNEE],BD$8,[1]!BASERECEPTION[Semaine],BD$9)-SUMIFS([1]!BASEVENTE[Lignes de la commande/Quantité commandée],[1]!BASEVENTE[Lignes de la commande/Article/Nom affiché],$C25,[1]!BASEVENTE[Année],BD$8,[1]!BASEVENTE[Semaine],BD$9))</f>
        <v>440</v>
      </c>
      <c r="BE25" s="1">
        <f>IF($C25="","",BD25+SUMIFS([1]!BASERECEPTION[Bon de commande/Lignes de la commande/Quantité],[1]!BASERECEPTION[Bon de commande/Lignes de la commande/Article],$C25,[1]!BASERECEPTION[ANNEE],BE$8,[1]!BASERECEPTION[Semaine],BE$9)-SUMIFS([1]!BASEVENTE[Lignes de la commande/Quantité commandée],[1]!BASEVENTE[Lignes de la commande/Article/Nom affiché],$C25,[1]!BASEVENTE[Année],BE$8,[1]!BASEVENTE[Semaine],BE$9))</f>
        <v>440</v>
      </c>
      <c r="BF25" s="1">
        <f>IF($C25="","",BE25+SUMIFS([1]!BASERECEPTION[Bon de commande/Lignes de la commande/Quantité],[1]!BASERECEPTION[Bon de commande/Lignes de la commande/Article],$C25,[1]!BASERECEPTION[ANNEE],BF$8,[1]!BASERECEPTION[Semaine],BF$9)-SUMIFS([1]!BASEVENTE[Lignes de la commande/Quantité commandée],[1]!BASEVENTE[Lignes de la commande/Article/Nom affiché],$C25,[1]!BASEVENTE[Année],BF$8,[1]!BASEVENTE[Semaine],BF$9))</f>
        <v>440</v>
      </c>
      <c r="BG25" s="1">
        <f>IF($C25="","",BF25+SUMIFS([1]!BASERECEPTION[Bon de commande/Lignes de la commande/Quantité],[1]!BASERECEPTION[Bon de commande/Lignes de la commande/Article],$C25,[1]!BASERECEPTION[ANNEE],BG$8,[1]!BASERECEPTION[Semaine],BG$9)-SUMIFS([1]!BASEVENTE[Lignes de la commande/Quantité commandée],[1]!BASEVENTE[Lignes de la commande/Article/Nom affiché],$C25,[1]!BASEVENTE[Année],BG$8,[1]!BASEVENTE[Semaine],BG$9))</f>
        <v>440</v>
      </c>
      <c r="BH25" s="1">
        <f>IF($C25="","",BG25+SUMIFS([1]!BASERECEPTION[Bon de commande/Lignes de la commande/Quantité],[1]!BASERECEPTION[Bon de commande/Lignes de la commande/Article],$C25,[1]!BASERECEPTION[ANNEE],BH$8,[1]!BASERECEPTION[Semaine],BH$9)-SUMIFS([1]!BASEVENTE[Lignes de la commande/Quantité commandée],[1]!BASEVENTE[Lignes de la commande/Article/Nom affiché],$C25,[1]!BASEVENTE[Année],BH$8,[1]!BASEVENTE[Semaine],BH$9))</f>
        <v>440</v>
      </c>
    </row>
    <row r="26" spans="1:60" ht="15.75" hidden="1" x14ac:dyDescent="0.25">
      <c r="A26" s="1" t="str">
        <f>'[1]BDD Inventaire'!B17</f>
        <v>Consommables</v>
      </c>
      <c r="B26" s="16" t="str">
        <f>IF(C26="",INDEX([1]!BASEINVENTAIRE[#Data],_xlfn.MINIFS([1]!BASEINVENTAIRE[INDEX],[1]!BASEINVENTAIRE[Article],'Suivi de stock'!$C27),2),"")</f>
        <v/>
      </c>
      <c r="C26" s="19" t="str">
        <f>'[1]BDD Inventaire'!C14</f>
        <v>Carton 60x40x20</v>
      </c>
      <c r="D26" s="18">
        <f>INDEX([1]!BASEINVENTAIRE[#Data],_xlfn.MAXIFS([1]!BASEINVENTAIRE[INDEX],[1]!BASEINVENTAIRE[Article],C26),4)</f>
        <v>60</v>
      </c>
      <c r="E26" s="1">
        <f>IF($C26="","",D26+SUMIFS([1]!BASERECEPTION[Bon de commande/Lignes de la commande/Quantité],[1]!BASERECEPTION[Bon de commande/Lignes de la commande/Article],$C26,[1]!BASERECEPTION[ANNEE],E$8,[1]!BASERECEPTION[Semaine],E$9)-SUMIFS([1]!BASEVENTE[Lignes de la commande/Quantité commandée],[1]!BASEVENTE[Lignes de la commande/Article/Nom affiché],$C26,[1]!BASEVENTE[Année],E$8,[1]!BASEVENTE[Semaine],E$9))</f>
        <v>60</v>
      </c>
      <c r="F26" s="1">
        <f>IF($C26="","",E26+SUMIFS([1]!BASERECEPTION[Bon de commande/Lignes de la commande/Quantité],[1]!BASERECEPTION[Bon de commande/Lignes de la commande/Article],$C26,[1]!BASERECEPTION[ANNEE],F$8,[1]!BASERECEPTION[Semaine],F$9)-SUMIFS([1]!BASEVENTE[Lignes de la commande/Quantité commandée],[1]!BASEVENTE[Lignes de la commande/Article/Nom affiché],$C26,[1]!BASEVENTE[Année],F$8,[1]!BASEVENTE[Semaine],F$9))</f>
        <v>60</v>
      </c>
      <c r="G26" s="1">
        <f>IF($C26="","",F26+SUMIFS([1]!BASERECEPTION[Bon de commande/Lignes de la commande/Quantité],[1]!BASERECEPTION[Bon de commande/Lignes de la commande/Article],$C26,[1]!BASERECEPTION[ANNEE],G$8,[1]!BASERECEPTION[Semaine],G$9)-SUMIFS([1]!BASEVENTE[Lignes de la commande/Quantité commandée],[1]!BASEVENTE[Lignes de la commande/Article/Nom affiché],$C26,[1]!BASEVENTE[Année],G$8,[1]!BASEVENTE[Semaine],G$9))</f>
        <v>60</v>
      </c>
      <c r="H26" s="1">
        <f>IF($C26="","",G26+SUMIFS([1]!BASERECEPTION[Bon de commande/Lignes de la commande/Quantité],[1]!BASERECEPTION[Bon de commande/Lignes de la commande/Article],$C26,[1]!BASERECEPTION[ANNEE],H$8,[1]!BASERECEPTION[Semaine],H$9)-SUMIFS([1]!BASEVENTE[Lignes de la commande/Quantité commandée],[1]!BASEVENTE[Lignes de la commande/Article/Nom affiché],$C26,[1]!BASEVENTE[Année],H$8,[1]!BASEVENTE[Semaine],H$9))</f>
        <v>60</v>
      </c>
      <c r="I26" s="1">
        <f>IF($C26="","",H26+SUMIFS([1]!BASERECEPTION[Bon de commande/Lignes de la commande/Quantité],[1]!BASERECEPTION[Bon de commande/Lignes de la commande/Article],$C26,[1]!BASERECEPTION[ANNEE],I$8,[1]!BASERECEPTION[Semaine],I$9)-SUMIFS([1]!BASEVENTE[Lignes de la commande/Quantité commandée],[1]!BASEVENTE[Lignes de la commande/Article/Nom affiché],$C26,[1]!BASEVENTE[Année],I$8,[1]!BASEVENTE[Semaine],I$9))</f>
        <v>60</v>
      </c>
      <c r="J26" s="1">
        <f>IF($C26="","",I26+SUMIFS([1]!BASERECEPTION[Bon de commande/Lignes de la commande/Quantité],[1]!BASERECEPTION[Bon de commande/Lignes de la commande/Article],$C26,[1]!BASERECEPTION[ANNEE],J$8,[1]!BASERECEPTION[Semaine],J$9)-SUMIFS([1]!BASEVENTE[Lignes de la commande/Quantité commandée],[1]!BASEVENTE[Lignes de la commande/Article/Nom affiché],$C26,[1]!BASEVENTE[Année],J$8,[1]!BASEVENTE[Semaine],J$9))</f>
        <v>60</v>
      </c>
      <c r="K26" s="1">
        <f>IF($C26="","",J26+SUMIFS([1]!BASERECEPTION[Bon de commande/Lignes de la commande/Quantité],[1]!BASERECEPTION[Bon de commande/Lignes de la commande/Article],$C26,[1]!BASERECEPTION[ANNEE],K$8,[1]!BASERECEPTION[Semaine],K$9)-SUMIFS([1]!BASEVENTE[Lignes de la commande/Quantité commandée],[1]!BASEVENTE[Lignes de la commande/Article/Nom affiché],$C26,[1]!BASEVENTE[Année],K$8,[1]!BASEVENTE[Semaine],K$9))</f>
        <v>60</v>
      </c>
      <c r="L26" s="1">
        <f>IF($C26="","",K26+SUMIFS([1]!BASERECEPTION[Bon de commande/Lignes de la commande/Quantité],[1]!BASERECEPTION[Bon de commande/Lignes de la commande/Article],$C26,[1]!BASERECEPTION[ANNEE],L$8,[1]!BASERECEPTION[Semaine],L$9)-SUMIFS([1]!BASEVENTE[Lignes de la commande/Quantité commandée],[1]!BASEVENTE[Lignes de la commande/Article/Nom affiché],$C26,[1]!BASEVENTE[Année],L$8,[1]!BASEVENTE[Semaine],L$9))</f>
        <v>60</v>
      </c>
      <c r="M26" s="1">
        <f>IF($C26="","",L26+SUMIFS([1]!BASERECEPTION[Bon de commande/Lignes de la commande/Quantité],[1]!BASERECEPTION[Bon de commande/Lignes de la commande/Article],$C26,[1]!BASERECEPTION[ANNEE],M$8,[1]!BASERECEPTION[Semaine],M$9)-SUMIFS([1]!BASEVENTE[Lignes de la commande/Quantité commandée],[1]!BASEVENTE[Lignes de la commande/Article/Nom affiché],$C26,[1]!BASEVENTE[Année],M$8,[1]!BASEVENTE[Semaine],M$9))</f>
        <v>60</v>
      </c>
      <c r="N26" s="1">
        <f>IF($C26="","",M26+SUMIFS([1]!BASERECEPTION[Bon de commande/Lignes de la commande/Quantité],[1]!BASERECEPTION[Bon de commande/Lignes de la commande/Article],$C26,[1]!BASERECEPTION[ANNEE],N$8,[1]!BASERECEPTION[Semaine],N$9)-SUMIFS([1]!BASEVENTE[Lignes de la commande/Quantité commandée],[1]!BASEVENTE[Lignes de la commande/Article/Nom affiché],$C26,[1]!BASEVENTE[Année],N$8,[1]!BASEVENTE[Semaine],N$9))</f>
        <v>60</v>
      </c>
      <c r="O26" s="1">
        <f>IF($C26="","",N26+SUMIFS([1]!BASERECEPTION[Bon de commande/Lignes de la commande/Quantité],[1]!BASERECEPTION[Bon de commande/Lignes de la commande/Article],$C26,[1]!BASERECEPTION[ANNEE],O$8,[1]!BASERECEPTION[Semaine],O$9)-SUMIFS([1]!BASEVENTE[Lignes de la commande/Quantité commandée],[1]!BASEVENTE[Lignes de la commande/Article/Nom affiché],$C26,[1]!BASEVENTE[Année],O$8,[1]!BASEVENTE[Semaine],O$9))</f>
        <v>60</v>
      </c>
      <c r="P26" s="1">
        <f>IF($C26="","",O26+SUMIFS([1]!BASERECEPTION[Bon de commande/Lignes de la commande/Quantité],[1]!BASERECEPTION[Bon de commande/Lignes de la commande/Article],$C26,[1]!BASERECEPTION[ANNEE],P$8,[1]!BASERECEPTION[Semaine],P$9)-SUMIFS([1]!BASEVENTE[Lignes de la commande/Quantité commandée],[1]!BASEVENTE[Lignes de la commande/Article/Nom affiché],$C26,[1]!BASEVENTE[Année],P$8,[1]!BASEVENTE[Semaine],P$9))</f>
        <v>60</v>
      </c>
      <c r="Q26" s="1">
        <f>IF($C26="","",P26+SUMIFS([1]!BASERECEPTION[Bon de commande/Lignes de la commande/Quantité],[1]!BASERECEPTION[Bon de commande/Lignes de la commande/Article],$C26,[1]!BASERECEPTION[ANNEE],Q$8,[1]!BASERECEPTION[Semaine],Q$9)-SUMIFS([1]!BASEVENTE[Lignes de la commande/Quantité commandée],[1]!BASEVENTE[Lignes de la commande/Article/Nom affiché],$C26,[1]!BASEVENTE[Année],Q$8,[1]!BASEVENTE[Semaine],Q$9))</f>
        <v>60</v>
      </c>
      <c r="R26" s="1">
        <f>IF($C26="","",Q26+SUMIFS([1]!BASERECEPTION[Bon de commande/Lignes de la commande/Quantité],[1]!BASERECEPTION[Bon de commande/Lignes de la commande/Article],$C26,[1]!BASERECEPTION[ANNEE],R$8,[1]!BASERECEPTION[Semaine],R$9)-SUMIFS([1]!BASEVENTE[Lignes de la commande/Quantité commandée],[1]!BASEVENTE[Lignes de la commande/Article/Nom affiché],$C26,[1]!BASEVENTE[Année],R$8,[1]!BASEVENTE[Semaine],R$9))</f>
        <v>60</v>
      </c>
      <c r="S26" s="1">
        <f>IF($C26="","",R26+SUMIFS([1]!BASERECEPTION[Bon de commande/Lignes de la commande/Quantité],[1]!BASERECEPTION[Bon de commande/Lignes de la commande/Article],$C26,[1]!BASERECEPTION[ANNEE],S$8,[1]!BASERECEPTION[Semaine],S$9)-SUMIFS([1]!BASEVENTE[Lignes de la commande/Quantité commandée],[1]!BASEVENTE[Lignes de la commande/Article/Nom affiché],$C26,[1]!BASEVENTE[Année],S$8,[1]!BASEVENTE[Semaine],S$9))</f>
        <v>60</v>
      </c>
      <c r="T26" s="1">
        <f>IF($C26="","",S26+SUMIFS([1]!BASERECEPTION[Bon de commande/Lignes de la commande/Quantité],[1]!BASERECEPTION[Bon de commande/Lignes de la commande/Article],$C26,[1]!BASERECEPTION[ANNEE],T$8,[1]!BASERECEPTION[Semaine],T$9)-SUMIFS([1]!BASEVENTE[Lignes de la commande/Quantité commandée],[1]!BASEVENTE[Lignes de la commande/Article/Nom affiché],$C26,[1]!BASEVENTE[Année],T$8,[1]!BASEVENTE[Semaine],T$9))</f>
        <v>60</v>
      </c>
      <c r="U26" s="1">
        <f>IF($C26="","",T26+SUMIFS([1]!BASERECEPTION[Bon de commande/Lignes de la commande/Quantité],[1]!BASERECEPTION[Bon de commande/Lignes de la commande/Article],$C26,[1]!BASERECEPTION[ANNEE],U$8,[1]!BASERECEPTION[Semaine],U$9)-SUMIFS([1]!BASEVENTE[Lignes de la commande/Quantité commandée],[1]!BASEVENTE[Lignes de la commande/Article/Nom affiché],$C26,[1]!BASEVENTE[Année],U$8,[1]!BASEVENTE[Semaine],U$9))</f>
        <v>60</v>
      </c>
      <c r="V26" s="1">
        <f>IF($C26="","",U26+SUMIFS([1]!BASERECEPTION[Bon de commande/Lignes de la commande/Quantité],[1]!BASERECEPTION[Bon de commande/Lignes de la commande/Article],$C26,[1]!BASERECEPTION[ANNEE],V$8,[1]!BASERECEPTION[Semaine],V$9)-SUMIFS([1]!BASEVENTE[Lignes de la commande/Quantité commandée],[1]!BASEVENTE[Lignes de la commande/Article/Nom affiché],$C26,[1]!BASEVENTE[Année],V$8,[1]!BASEVENTE[Semaine],V$9))</f>
        <v>60</v>
      </c>
      <c r="W26" s="1">
        <f>IF($C26="","",V26+SUMIFS([1]!BASERECEPTION[Bon de commande/Lignes de la commande/Quantité],[1]!BASERECEPTION[Bon de commande/Lignes de la commande/Article],$C26,[1]!BASERECEPTION[ANNEE],W$8,[1]!BASERECEPTION[Semaine],W$9)-SUMIFS([1]!BASEVENTE[Lignes de la commande/Quantité commandée],[1]!BASEVENTE[Lignes de la commande/Article/Nom affiché],$C26,[1]!BASEVENTE[Année],W$8,[1]!BASEVENTE[Semaine],W$9))</f>
        <v>60</v>
      </c>
      <c r="X26" s="1">
        <f>IF($C26="","",W26+SUMIFS([1]!BASERECEPTION[Bon de commande/Lignes de la commande/Quantité],[1]!BASERECEPTION[Bon de commande/Lignes de la commande/Article],$C26,[1]!BASERECEPTION[ANNEE],X$8,[1]!BASERECEPTION[Semaine],X$9)-SUMIFS([1]!BASEVENTE[Lignes de la commande/Quantité commandée],[1]!BASEVENTE[Lignes de la commande/Article/Nom affiché],$C26,[1]!BASEVENTE[Année],X$8,[1]!BASEVENTE[Semaine],X$9))</f>
        <v>60</v>
      </c>
      <c r="Y26" s="1">
        <f>IF($C26="","",X26+SUMIFS([1]!BASERECEPTION[Bon de commande/Lignes de la commande/Quantité],[1]!BASERECEPTION[Bon de commande/Lignes de la commande/Article],$C26,[1]!BASERECEPTION[ANNEE],Y$8,[1]!BASERECEPTION[Semaine],Y$9)-SUMIFS([1]!BASEVENTE[Lignes de la commande/Quantité commandée],[1]!BASEVENTE[Lignes de la commande/Article/Nom affiché],$C26,[1]!BASEVENTE[Année],Y$8,[1]!BASEVENTE[Semaine],Y$9))</f>
        <v>60</v>
      </c>
      <c r="Z26" s="1">
        <f>IF($C26="","",Y26+SUMIFS([1]!BASERECEPTION[Bon de commande/Lignes de la commande/Quantité],[1]!BASERECEPTION[Bon de commande/Lignes de la commande/Article],$C26,[1]!BASERECEPTION[ANNEE],Z$8,[1]!BASERECEPTION[Semaine],Z$9)-SUMIFS([1]!BASEVENTE[Lignes de la commande/Quantité commandée],[1]!BASEVENTE[Lignes de la commande/Article/Nom affiché],$C26,[1]!BASEVENTE[Année],Z$8,[1]!BASEVENTE[Semaine],Z$9))</f>
        <v>60</v>
      </c>
      <c r="AA26" s="1">
        <f>IF($C26="","",Z26+SUMIFS([1]!BASERECEPTION[Bon de commande/Lignes de la commande/Quantité],[1]!BASERECEPTION[Bon de commande/Lignes de la commande/Article],$C26,[1]!BASERECEPTION[ANNEE],AA$8,[1]!BASERECEPTION[Semaine],AA$9)-SUMIFS([1]!BASEVENTE[Lignes de la commande/Quantité commandée],[1]!BASEVENTE[Lignes de la commande/Article/Nom affiché],$C26,[1]!BASEVENTE[Année],AA$8,[1]!BASEVENTE[Semaine],AA$9))</f>
        <v>60</v>
      </c>
      <c r="AB26" s="1">
        <f>IF($C26="","",AA26+SUMIFS([1]!BASERECEPTION[Bon de commande/Lignes de la commande/Quantité],[1]!BASERECEPTION[Bon de commande/Lignes de la commande/Article],$C26,[1]!BASERECEPTION[ANNEE],AB$8,[1]!BASERECEPTION[Semaine],AB$9)-SUMIFS([1]!BASEVENTE[Lignes de la commande/Quantité commandée],[1]!BASEVENTE[Lignes de la commande/Article/Nom affiché],$C26,[1]!BASEVENTE[Année],AB$8,[1]!BASEVENTE[Semaine],AB$9))</f>
        <v>60</v>
      </c>
      <c r="AC26" s="1">
        <f>IF($C26="","",AB26+SUMIFS([1]!BASERECEPTION[Bon de commande/Lignes de la commande/Quantité],[1]!BASERECEPTION[Bon de commande/Lignes de la commande/Article],$C26,[1]!BASERECEPTION[ANNEE],AC$8,[1]!BASERECEPTION[Semaine],AC$9)-SUMIFS([1]!BASEVENTE[Lignes de la commande/Quantité commandée],[1]!BASEVENTE[Lignes de la commande/Article/Nom affiché],$C26,[1]!BASEVENTE[Année],AC$8,[1]!BASEVENTE[Semaine],AC$9))</f>
        <v>60</v>
      </c>
      <c r="AD26" s="1">
        <f>IF($C26="","",AC26+SUMIFS([1]!BASERECEPTION[Bon de commande/Lignes de la commande/Quantité],[1]!BASERECEPTION[Bon de commande/Lignes de la commande/Article],$C26,[1]!BASERECEPTION[ANNEE],AD$8,[1]!BASERECEPTION[Semaine],AD$9)-SUMIFS([1]!BASEVENTE[Lignes de la commande/Quantité commandée],[1]!BASEVENTE[Lignes de la commande/Article/Nom affiché],$C26,[1]!BASEVENTE[Année],AD$8,[1]!BASEVENTE[Semaine],AD$9))</f>
        <v>60</v>
      </c>
      <c r="AE26" s="1">
        <f>IF($C26="","",AD26+SUMIFS([1]!BASERECEPTION[Bon de commande/Lignes de la commande/Quantité],[1]!BASERECEPTION[Bon de commande/Lignes de la commande/Article],$C26,[1]!BASERECEPTION[ANNEE],AE$8,[1]!BASERECEPTION[Semaine],AE$9)-SUMIFS([1]!BASEVENTE[Lignes de la commande/Quantité commandée],[1]!BASEVENTE[Lignes de la commande/Article/Nom affiché],$C26,[1]!BASEVENTE[Année],AE$8,[1]!BASEVENTE[Semaine],AE$9))</f>
        <v>60</v>
      </c>
      <c r="AF26" s="1">
        <f>IF($C26="","",AE26+SUMIFS([1]!BASERECEPTION[Bon de commande/Lignes de la commande/Quantité],[1]!BASERECEPTION[Bon de commande/Lignes de la commande/Article],$C26,[1]!BASERECEPTION[ANNEE],AF$8,[1]!BASERECEPTION[Semaine],AF$9)-SUMIFS([1]!BASEVENTE[Lignes de la commande/Quantité commandée],[1]!BASEVENTE[Lignes de la commande/Article/Nom affiché],$C26,[1]!BASEVENTE[Année],AF$8,[1]!BASEVENTE[Semaine],AF$9))</f>
        <v>60</v>
      </c>
      <c r="AG26" s="1">
        <f>IF($C26="","",AF26+SUMIFS([1]!BASERECEPTION[Bon de commande/Lignes de la commande/Quantité],[1]!BASERECEPTION[Bon de commande/Lignes de la commande/Article],$C26,[1]!BASERECEPTION[ANNEE],AG$8,[1]!BASERECEPTION[Semaine],AG$9)-SUMIFS([1]!BASEVENTE[Lignes de la commande/Quantité commandée],[1]!BASEVENTE[Lignes de la commande/Article/Nom affiché],$C26,[1]!BASEVENTE[Année],AG$8,[1]!BASEVENTE[Semaine],AG$9))</f>
        <v>60</v>
      </c>
      <c r="AH26" s="1">
        <f>IF($C26="","",AG26+SUMIFS([1]!BASERECEPTION[Bon de commande/Lignes de la commande/Quantité],[1]!BASERECEPTION[Bon de commande/Lignes de la commande/Article],$C26,[1]!BASERECEPTION[ANNEE],AH$8,[1]!BASERECEPTION[Semaine],AH$9)-SUMIFS([1]!BASEVENTE[Lignes de la commande/Quantité commandée],[1]!BASEVENTE[Lignes de la commande/Article/Nom affiché],$C26,[1]!BASEVENTE[Année],AH$8,[1]!BASEVENTE[Semaine],AH$9))</f>
        <v>60</v>
      </c>
      <c r="AI26" s="1">
        <f>IF($C26="","",AH26+SUMIFS([1]!BASERECEPTION[Bon de commande/Lignes de la commande/Quantité],[1]!BASERECEPTION[Bon de commande/Lignes de la commande/Article],$C26,[1]!BASERECEPTION[ANNEE],AI$8,[1]!BASERECEPTION[Semaine],AI$9)-SUMIFS([1]!BASEVENTE[Lignes de la commande/Quantité commandée],[1]!BASEVENTE[Lignes de la commande/Article/Nom affiché],$C26,[1]!BASEVENTE[Année],AI$8,[1]!BASEVENTE[Semaine],AI$9))</f>
        <v>60</v>
      </c>
      <c r="AJ26" s="1">
        <f>IF($C26="","",AI26+SUMIFS([1]!BASERECEPTION[Bon de commande/Lignes de la commande/Quantité],[1]!BASERECEPTION[Bon de commande/Lignes de la commande/Article],$C26,[1]!BASERECEPTION[ANNEE],AJ$8,[1]!BASERECEPTION[Semaine],AJ$9)-SUMIFS([1]!BASEVENTE[Lignes de la commande/Quantité commandée],[1]!BASEVENTE[Lignes de la commande/Article/Nom affiché],$C26,[1]!BASEVENTE[Année],AJ$8,[1]!BASEVENTE[Semaine],AJ$9))</f>
        <v>60</v>
      </c>
      <c r="AK26" s="1">
        <f>IF($C26="","",AJ26+SUMIFS([1]!BASERECEPTION[Bon de commande/Lignes de la commande/Quantité],[1]!BASERECEPTION[Bon de commande/Lignes de la commande/Article],$C26,[1]!BASERECEPTION[ANNEE],AK$8,[1]!BASERECEPTION[Semaine],AK$9)-SUMIFS([1]!BASEVENTE[Lignes de la commande/Quantité commandée],[1]!BASEVENTE[Lignes de la commande/Article/Nom affiché],$C26,[1]!BASEVENTE[Année],AK$8,[1]!BASEVENTE[Semaine],AK$9))</f>
        <v>60</v>
      </c>
      <c r="AL26" s="1">
        <f>IF($C26="","",AK26+SUMIFS([1]!BASERECEPTION[Bon de commande/Lignes de la commande/Quantité],[1]!BASERECEPTION[Bon de commande/Lignes de la commande/Article],$C26,[1]!BASERECEPTION[ANNEE],AL$8,[1]!BASERECEPTION[Semaine],AL$9)-SUMIFS([1]!BASEVENTE[Lignes de la commande/Quantité commandée],[1]!BASEVENTE[Lignes de la commande/Article/Nom affiché],$C26,[1]!BASEVENTE[Année],AL$8,[1]!BASEVENTE[Semaine],AL$9))</f>
        <v>60</v>
      </c>
      <c r="AM26" s="1">
        <f>IF($C26="","",AL26+SUMIFS([1]!BASERECEPTION[Bon de commande/Lignes de la commande/Quantité],[1]!BASERECEPTION[Bon de commande/Lignes de la commande/Article],$C26,[1]!BASERECEPTION[ANNEE],AM$8,[1]!BASERECEPTION[Semaine],AM$9)-SUMIFS([1]!BASEVENTE[Lignes de la commande/Quantité commandée],[1]!BASEVENTE[Lignes de la commande/Article/Nom affiché],$C26,[1]!BASEVENTE[Année],AM$8,[1]!BASEVENTE[Semaine],AM$9))</f>
        <v>60</v>
      </c>
      <c r="AN26" s="1">
        <f>IF($C26="","",AM26+SUMIFS([1]!BASERECEPTION[Bon de commande/Lignes de la commande/Quantité],[1]!BASERECEPTION[Bon de commande/Lignes de la commande/Article],$C26,[1]!BASERECEPTION[ANNEE],AN$8,[1]!BASERECEPTION[Semaine],AN$9)-SUMIFS([1]!BASEVENTE[Lignes de la commande/Quantité commandée],[1]!BASEVENTE[Lignes de la commande/Article/Nom affiché],$C26,[1]!BASEVENTE[Année],AN$8,[1]!BASEVENTE[Semaine],AN$9))</f>
        <v>60</v>
      </c>
      <c r="AO26" s="1">
        <f>IF($C26="","",AN26+SUMIFS([1]!BASERECEPTION[Bon de commande/Lignes de la commande/Quantité],[1]!BASERECEPTION[Bon de commande/Lignes de la commande/Article],$C26,[1]!BASERECEPTION[ANNEE],AO$8,[1]!BASERECEPTION[Semaine],AO$9)-SUMIFS([1]!BASEVENTE[Lignes de la commande/Quantité commandée],[1]!BASEVENTE[Lignes de la commande/Article/Nom affiché],$C26,[1]!BASEVENTE[Année],AO$8,[1]!BASEVENTE[Semaine],AO$9))</f>
        <v>60</v>
      </c>
      <c r="AP26" s="1">
        <f>IF($C26="","",AO26+SUMIFS([1]!BASERECEPTION[Bon de commande/Lignes de la commande/Quantité],[1]!BASERECEPTION[Bon de commande/Lignes de la commande/Article],$C26,[1]!BASERECEPTION[ANNEE],AP$8,[1]!BASERECEPTION[Semaine],AP$9)-SUMIFS([1]!BASEVENTE[Lignes de la commande/Quantité commandée],[1]!BASEVENTE[Lignes de la commande/Article/Nom affiché],$C26,[1]!BASEVENTE[Année],AP$8,[1]!BASEVENTE[Semaine],AP$9))</f>
        <v>60</v>
      </c>
      <c r="AQ26" s="1">
        <f>IF($C26="","",AP26+SUMIFS([1]!BASERECEPTION[Bon de commande/Lignes de la commande/Quantité],[1]!BASERECEPTION[Bon de commande/Lignes de la commande/Article],$C26,[1]!BASERECEPTION[ANNEE],AQ$8,[1]!BASERECEPTION[Semaine],AQ$9)-SUMIFS([1]!BASEVENTE[Lignes de la commande/Quantité commandée],[1]!BASEVENTE[Lignes de la commande/Article/Nom affiché],$C26,[1]!BASEVENTE[Année],AQ$8,[1]!BASEVENTE[Semaine],AQ$9))</f>
        <v>60</v>
      </c>
      <c r="AR26" s="1">
        <f>IF($C26="","",AQ26+SUMIFS([1]!BASERECEPTION[Bon de commande/Lignes de la commande/Quantité],[1]!BASERECEPTION[Bon de commande/Lignes de la commande/Article],$C26,[1]!BASERECEPTION[ANNEE],AR$8,[1]!BASERECEPTION[Semaine],AR$9)-SUMIFS([1]!BASEVENTE[Lignes de la commande/Quantité commandée],[1]!BASEVENTE[Lignes de la commande/Article/Nom affiché],$C26,[1]!BASEVENTE[Année],AR$8,[1]!BASEVENTE[Semaine],AR$9))</f>
        <v>60</v>
      </c>
      <c r="AS26" s="1">
        <f>IF($C26="","",AR26+SUMIFS([1]!BASERECEPTION[Bon de commande/Lignes de la commande/Quantité],[1]!BASERECEPTION[Bon de commande/Lignes de la commande/Article],$C26,[1]!BASERECEPTION[ANNEE],AS$8,[1]!BASERECEPTION[Semaine],AS$9)-SUMIFS([1]!BASEVENTE[Lignes de la commande/Quantité commandée],[1]!BASEVENTE[Lignes de la commande/Article/Nom affiché],$C26,[1]!BASEVENTE[Année],AS$8,[1]!BASEVENTE[Semaine],AS$9))</f>
        <v>60</v>
      </c>
      <c r="AT26" s="1">
        <f>IF($C26="","",AS26+SUMIFS([1]!BASERECEPTION[Bon de commande/Lignes de la commande/Quantité],[1]!BASERECEPTION[Bon de commande/Lignes de la commande/Article],$C26,[1]!BASERECEPTION[ANNEE],AT$8,[1]!BASERECEPTION[Semaine],AT$9)-SUMIFS([1]!BASEVENTE[Lignes de la commande/Quantité commandée],[1]!BASEVENTE[Lignes de la commande/Article/Nom affiché],$C26,[1]!BASEVENTE[Année],AT$8,[1]!BASEVENTE[Semaine],AT$9))</f>
        <v>60</v>
      </c>
      <c r="AU26" s="1">
        <f>IF($C26="","",AT26+SUMIFS([1]!BASERECEPTION[Bon de commande/Lignes de la commande/Quantité],[1]!BASERECEPTION[Bon de commande/Lignes de la commande/Article],$C26,[1]!BASERECEPTION[ANNEE],AU$8,[1]!BASERECEPTION[Semaine],AU$9)-SUMIFS([1]!BASEVENTE[Lignes de la commande/Quantité commandée],[1]!BASEVENTE[Lignes de la commande/Article/Nom affiché],$C26,[1]!BASEVENTE[Année],AU$8,[1]!BASEVENTE[Semaine],AU$9))</f>
        <v>60</v>
      </c>
      <c r="AV26" s="1">
        <f>IF($C26="","",AU26+SUMIFS([1]!BASERECEPTION[Bon de commande/Lignes de la commande/Quantité],[1]!BASERECEPTION[Bon de commande/Lignes de la commande/Article],$C26,[1]!BASERECEPTION[ANNEE],AV$8,[1]!BASERECEPTION[Semaine],AV$9)-SUMIFS([1]!BASEVENTE[Lignes de la commande/Quantité commandée],[1]!BASEVENTE[Lignes de la commande/Article/Nom affiché],$C26,[1]!BASEVENTE[Année],AV$8,[1]!BASEVENTE[Semaine],AV$9))</f>
        <v>60</v>
      </c>
      <c r="AW26" s="1">
        <f>IF($C26="","",AV26+SUMIFS([1]!BASERECEPTION[Bon de commande/Lignes de la commande/Quantité],[1]!BASERECEPTION[Bon de commande/Lignes de la commande/Article],$C26,[1]!BASERECEPTION[ANNEE],AW$8,[1]!BASERECEPTION[Semaine],AW$9)-SUMIFS([1]!BASEVENTE[Lignes de la commande/Quantité commandée],[1]!BASEVENTE[Lignes de la commande/Article/Nom affiché],$C26,[1]!BASEVENTE[Année],AW$8,[1]!BASEVENTE[Semaine],AW$9))</f>
        <v>60</v>
      </c>
      <c r="AX26" s="1">
        <f>IF($C26="","",AW26+SUMIFS([1]!BASERECEPTION[Bon de commande/Lignes de la commande/Quantité],[1]!BASERECEPTION[Bon de commande/Lignes de la commande/Article],$C26,[1]!BASERECEPTION[ANNEE],AX$8,[1]!BASERECEPTION[Semaine],AX$9)-SUMIFS([1]!BASEVENTE[Lignes de la commande/Quantité commandée],[1]!BASEVENTE[Lignes de la commande/Article/Nom affiché],$C26,[1]!BASEVENTE[Année],AX$8,[1]!BASEVENTE[Semaine],AX$9))</f>
        <v>60</v>
      </c>
      <c r="AY26" s="1">
        <f>IF($C26="","",AX26+SUMIFS([1]!BASERECEPTION[Bon de commande/Lignes de la commande/Quantité],[1]!BASERECEPTION[Bon de commande/Lignes de la commande/Article],$C26,[1]!BASERECEPTION[ANNEE],AY$8,[1]!BASERECEPTION[Semaine],AY$9)-SUMIFS([1]!BASEVENTE[Lignes de la commande/Quantité commandée],[1]!BASEVENTE[Lignes de la commande/Article/Nom affiché],$C26,[1]!BASEVENTE[Année],AY$8,[1]!BASEVENTE[Semaine],AY$9))</f>
        <v>60</v>
      </c>
      <c r="AZ26" s="1">
        <f>IF($C26="","",AY26+SUMIFS([1]!BASERECEPTION[Bon de commande/Lignes de la commande/Quantité],[1]!BASERECEPTION[Bon de commande/Lignes de la commande/Article],$C26,[1]!BASERECEPTION[ANNEE],AZ$8,[1]!BASERECEPTION[Semaine],AZ$9)-SUMIFS([1]!BASEVENTE[Lignes de la commande/Quantité commandée],[1]!BASEVENTE[Lignes de la commande/Article/Nom affiché],$C26,[1]!BASEVENTE[Année],AZ$8,[1]!BASEVENTE[Semaine],AZ$9))</f>
        <v>60</v>
      </c>
      <c r="BA26" s="1">
        <f>IF($C26="","",AZ26+SUMIFS([1]!BASERECEPTION[Bon de commande/Lignes de la commande/Quantité],[1]!BASERECEPTION[Bon de commande/Lignes de la commande/Article],$C26,[1]!BASERECEPTION[ANNEE],BA$8,[1]!BASERECEPTION[Semaine],BA$9)-SUMIFS([1]!BASEVENTE[Lignes de la commande/Quantité commandée],[1]!BASEVENTE[Lignes de la commande/Article/Nom affiché],$C26,[1]!BASEVENTE[Année],BA$8,[1]!BASEVENTE[Semaine],BA$9))</f>
        <v>60</v>
      </c>
      <c r="BB26" s="1">
        <f>IF($C26="","",BA26+SUMIFS([1]!BASERECEPTION[Bon de commande/Lignes de la commande/Quantité],[1]!BASERECEPTION[Bon de commande/Lignes de la commande/Article],$C26,[1]!BASERECEPTION[ANNEE],BB$8,[1]!BASERECEPTION[Semaine],BB$9)-SUMIFS([1]!BASEVENTE[Lignes de la commande/Quantité commandée],[1]!BASEVENTE[Lignes de la commande/Article/Nom affiché],$C26,[1]!BASEVENTE[Année],BB$8,[1]!BASEVENTE[Semaine],BB$9))</f>
        <v>60</v>
      </c>
      <c r="BC26" s="1">
        <f>IF($C26="","",BB26+SUMIFS([1]!BASERECEPTION[Bon de commande/Lignes de la commande/Quantité],[1]!BASERECEPTION[Bon de commande/Lignes de la commande/Article],$C26,[1]!BASERECEPTION[ANNEE],BC$8,[1]!BASERECEPTION[Semaine],BC$9)-SUMIFS([1]!BASEVENTE[Lignes de la commande/Quantité commandée],[1]!BASEVENTE[Lignes de la commande/Article/Nom affiché],$C26,[1]!BASEVENTE[Année],BC$8,[1]!BASEVENTE[Semaine],BC$9))</f>
        <v>60</v>
      </c>
      <c r="BD26" s="1">
        <f>IF($C26="","",BC26+SUMIFS([1]!BASERECEPTION[Bon de commande/Lignes de la commande/Quantité],[1]!BASERECEPTION[Bon de commande/Lignes de la commande/Article],$C26,[1]!BASERECEPTION[ANNEE],BD$8,[1]!BASERECEPTION[Semaine],BD$9)-SUMIFS([1]!BASEVENTE[Lignes de la commande/Quantité commandée],[1]!BASEVENTE[Lignes de la commande/Article/Nom affiché],$C26,[1]!BASEVENTE[Année],BD$8,[1]!BASEVENTE[Semaine],BD$9))</f>
        <v>60</v>
      </c>
      <c r="BE26" s="1">
        <f>IF($C26="","",BD26+SUMIFS([1]!BASERECEPTION[Bon de commande/Lignes de la commande/Quantité],[1]!BASERECEPTION[Bon de commande/Lignes de la commande/Article],$C26,[1]!BASERECEPTION[ANNEE],BE$8,[1]!BASERECEPTION[Semaine],BE$9)-SUMIFS([1]!BASEVENTE[Lignes de la commande/Quantité commandée],[1]!BASEVENTE[Lignes de la commande/Article/Nom affiché],$C26,[1]!BASEVENTE[Année],BE$8,[1]!BASEVENTE[Semaine],BE$9))</f>
        <v>60</v>
      </c>
      <c r="BF26" s="1">
        <f>IF($C26="","",BE26+SUMIFS([1]!BASERECEPTION[Bon de commande/Lignes de la commande/Quantité],[1]!BASERECEPTION[Bon de commande/Lignes de la commande/Article],$C26,[1]!BASERECEPTION[ANNEE],BF$8,[1]!BASERECEPTION[Semaine],BF$9)-SUMIFS([1]!BASEVENTE[Lignes de la commande/Quantité commandée],[1]!BASEVENTE[Lignes de la commande/Article/Nom affiché],$C26,[1]!BASEVENTE[Année],BF$8,[1]!BASEVENTE[Semaine],BF$9))</f>
        <v>60</v>
      </c>
      <c r="BG26" s="1">
        <f>IF($C26="","",BF26+SUMIFS([1]!BASERECEPTION[Bon de commande/Lignes de la commande/Quantité],[1]!BASERECEPTION[Bon de commande/Lignes de la commande/Article],$C26,[1]!BASERECEPTION[ANNEE],BG$8,[1]!BASERECEPTION[Semaine],BG$9)-SUMIFS([1]!BASEVENTE[Lignes de la commande/Quantité commandée],[1]!BASEVENTE[Lignes de la commande/Article/Nom affiché],$C26,[1]!BASEVENTE[Année],BG$8,[1]!BASEVENTE[Semaine],BG$9))</f>
        <v>60</v>
      </c>
      <c r="BH26" s="1">
        <f>IF($C26="","",BG26+SUMIFS([1]!BASERECEPTION[Bon de commande/Lignes de la commande/Quantité],[1]!BASERECEPTION[Bon de commande/Lignes de la commande/Article],$C26,[1]!BASERECEPTION[ANNEE],BH$8,[1]!BASERECEPTION[Semaine],BH$9)-SUMIFS([1]!BASEVENTE[Lignes de la commande/Quantité commandée],[1]!BASEVENTE[Lignes de la commande/Article/Nom affiché],$C26,[1]!BASEVENTE[Année],BH$8,[1]!BASEVENTE[Semaine],BH$9))</f>
        <v>60</v>
      </c>
    </row>
    <row r="27" spans="1:60" ht="15.75" hidden="1" x14ac:dyDescent="0.25">
      <c r="A27" s="1" t="str">
        <f>'[1]BDD Inventaire'!B18</f>
        <v>Consommables</v>
      </c>
      <c r="B27" s="16" t="str">
        <f>IF(C27="",INDEX([1]!BASEINVENTAIRE[#Data],_xlfn.MINIFS([1]!BASEINVENTAIRE[INDEX],[1]!BASEINVENTAIRE[Article],'Suivi de stock'!$C28),2),"")</f>
        <v/>
      </c>
      <c r="C27" s="19" t="str">
        <f>'[1]BDD Inventaire'!C15</f>
        <v>Carton 60x40x40</v>
      </c>
      <c r="D27" s="18">
        <f>INDEX([1]!BASEINVENTAIRE[#Data],_xlfn.MAXIFS([1]!BASEINVENTAIRE[INDEX],[1]!BASEINVENTAIRE[Article],C27),4)</f>
        <v>300</v>
      </c>
      <c r="E27" s="1">
        <f>IF($C27="","",D27+SUMIFS([1]!BASERECEPTION[Bon de commande/Lignes de la commande/Quantité],[1]!BASERECEPTION[Bon de commande/Lignes de la commande/Article],$C27,[1]!BASERECEPTION[ANNEE],E$8,[1]!BASERECEPTION[Semaine],E$9)-SUMIFS([1]!BASEVENTE[Lignes de la commande/Quantité commandée],[1]!BASEVENTE[Lignes de la commande/Article/Nom affiché],$C27,[1]!BASEVENTE[Année],E$8,[1]!BASEVENTE[Semaine],E$9))</f>
        <v>300</v>
      </c>
      <c r="F27" s="1">
        <f>IF($C27="","",E27+SUMIFS([1]!BASERECEPTION[Bon de commande/Lignes de la commande/Quantité],[1]!BASERECEPTION[Bon de commande/Lignes de la commande/Article],$C27,[1]!BASERECEPTION[ANNEE],F$8,[1]!BASERECEPTION[Semaine],F$9)-SUMIFS([1]!BASEVENTE[Lignes de la commande/Quantité commandée],[1]!BASEVENTE[Lignes de la commande/Article/Nom affiché],$C27,[1]!BASEVENTE[Année],F$8,[1]!BASEVENTE[Semaine],F$9))</f>
        <v>300</v>
      </c>
      <c r="G27" s="1">
        <f>IF($C27="","",F27+SUMIFS([1]!BASERECEPTION[Bon de commande/Lignes de la commande/Quantité],[1]!BASERECEPTION[Bon de commande/Lignes de la commande/Article],$C27,[1]!BASERECEPTION[ANNEE],G$8,[1]!BASERECEPTION[Semaine],G$9)-SUMIFS([1]!BASEVENTE[Lignes de la commande/Quantité commandée],[1]!BASEVENTE[Lignes de la commande/Article/Nom affiché],$C27,[1]!BASEVENTE[Année],G$8,[1]!BASEVENTE[Semaine],G$9))</f>
        <v>300</v>
      </c>
      <c r="H27" s="1">
        <f>IF($C27="","",G27+SUMIFS([1]!BASERECEPTION[Bon de commande/Lignes de la commande/Quantité],[1]!BASERECEPTION[Bon de commande/Lignes de la commande/Article],$C27,[1]!BASERECEPTION[ANNEE],H$8,[1]!BASERECEPTION[Semaine],H$9)-SUMIFS([1]!BASEVENTE[Lignes de la commande/Quantité commandée],[1]!BASEVENTE[Lignes de la commande/Article/Nom affiché],$C27,[1]!BASEVENTE[Année],H$8,[1]!BASEVENTE[Semaine],H$9))</f>
        <v>300</v>
      </c>
      <c r="I27" s="1">
        <f>IF($C27="","",H27+SUMIFS([1]!BASERECEPTION[Bon de commande/Lignes de la commande/Quantité],[1]!BASERECEPTION[Bon de commande/Lignes de la commande/Article],$C27,[1]!BASERECEPTION[ANNEE],I$8,[1]!BASERECEPTION[Semaine],I$9)-SUMIFS([1]!BASEVENTE[Lignes de la commande/Quantité commandée],[1]!BASEVENTE[Lignes de la commande/Article/Nom affiché],$C27,[1]!BASEVENTE[Année],I$8,[1]!BASEVENTE[Semaine],I$9))</f>
        <v>300</v>
      </c>
      <c r="J27" s="1">
        <f>IF($C27="","",I27+SUMIFS([1]!BASERECEPTION[Bon de commande/Lignes de la commande/Quantité],[1]!BASERECEPTION[Bon de commande/Lignes de la commande/Article],$C27,[1]!BASERECEPTION[ANNEE],J$8,[1]!BASERECEPTION[Semaine],J$9)-SUMIFS([1]!BASEVENTE[Lignes de la commande/Quantité commandée],[1]!BASEVENTE[Lignes de la commande/Article/Nom affiché],$C27,[1]!BASEVENTE[Année],J$8,[1]!BASEVENTE[Semaine],J$9))</f>
        <v>300</v>
      </c>
      <c r="K27" s="1">
        <f>IF($C27="","",J27+SUMIFS([1]!BASERECEPTION[Bon de commande/Lignes de la commande/Quantité],[1]!BASERECEPTION[Bon de commande/Lignes de la commande/Article],$C27,[1]!BASERECEPTION[ANNEE],K$8,[1]!BASERECEPTION[Semaine],K$9)-SUMIFS([1]!BASEVENTE[Lignes de la commande/Quantité commandée],[1]!BASEVENTE[Lignes de la commande/Article/Nom affiché],$C27,[1]!BASEVENTE[Année],K$8,[1]!BASEVENTE[Semaine],K$9))</f>
        <v>300</v>
      </c>
      <c r="L27" s="1">
        <f>IF($C27="","",K27+SUMIFS([1]!BASERECEPTION[Bon de commande/Lignes de la commande/Quantité],[1]!BASERECEPTION[Bon de commande/Lignes de la commande/Article],$C27,[1]!BASERECEPTION[ANNEE],L$8,[1]!BASERECEPTION[Semaine],L$9)-SUMIFS([1]!BASEVENTE[Lignes de la commande/Quantité commandée],[1]!BASEVENTE[Lignes de la commande/Article/Nom affiché],$C27,[1]!BASEVENTE[Année],L$8,[1]!BASEVENTE[Semaine],L$9))</f>
        <v>300</v>
      </c>
      <c r="M27" s="1">
        <f>IF($C27="","",L27+SUMIFS([1]!BASERECEPTION[Bon de commande/Lignes de la commande/Quantité],[1]!BASERECEPTION[Bon de commande/Lignes de la commande/Article],$C27,[1]!BASERECEPTION[ANNEE],M$8,[1]!BASERECEPTION[Semaine],M$9)-SUMIFS([1]!BASEVENTE[Lignes de la commande/Quantité commandée],[1]!BASEVENTE[Lignes de la commande/Article/Nom affiché],$C27,[1]!BASEVENTE[Année],M$8,[1]!BASEVENTE[Semaine],M$9))</f>
        <v>300</v>
      </c>
      <c r="N27" s="1">
        <f>IF($C27="","",M27+SUMIFS([1]!BASERECEPTION[Bon de commande/Lignes de la commande/Quantité],[1]!BASERECEPTION[Bon de commande/Lignes de la commande/Article],$C27,[1]!BASERECEPTION[ANNEE],N$8,[1]!BASERECEPTION[Semaine],N$9)-SUMIFS([1]!BASEVENTE[Lignes de la commande/Quantité commandée],[1]!BASEVENTE[Lignes de la commande/Article/Nom affiché],$C27,[1]!BASEVENTE[Année],N$8,[1]!BASEVENTE[Semaine],N$9))</f>
        <v>300</v>
      </c>
      <c r="O27" s="1">
        <f>IF($C27="","",N27+SUMIFS([1]!BASERECEPTION[Bon de commande/Lignes de la commande/Quantité],[1]!BASERECEPTION[Bon de commande/Lignes de la commande/Article],$C27,[1]!BASERECEPTION[ANNEE],O$8,[1]!BASERECEPTION[Semaine],O$9)-SUMIFS([1]!BASEVENTE[Lignes de la commande/Quantité commandée],[1]!BASEVENTE[Lignes de la commande/Article/Nom affiché],$C27,[1]!BASEVENTE[Année],O$8,[1]!BASEVENTE[Semaine],O$9))</f>
        <v>300</v>
      </c>
      <c r="P27" s="1">
        <f>IF($C27="","",O27+SUMIFS([1]!BASERECEPTION[Bon de commande/Lignes de la commande/Quantité],[1]!BASERECEPTION[Bon de commande/Lignes de la commande/Article],$C27,[1]!BASERECEPTION[ANNEE],P$8,[1]!BASERECEPTION[Semaine],P$9)-SUMIFS([1]!BASEVENTE[Lignes de la commande/Quantité commandée],[1]!BASEVENTE[Lignes de la commande/Article/Nom affiché],$C27,[1]!BASEVENTE[Année],P$8,[1]!BASEVENTE[Semaine],P$9))</f>
        <v>300</v>
      </c>
      <c r="Q27" s="1">
        <f>IF($C27="","",P27+SUMIFS([1]!BASERECEPTION[Bon de commande/Lignes de la commande/Quantité],[1]!BASERECEPTION[Bon de commande/Lignes de la commande/Article],$C27,[1]!BASERECEPTION[ANNEE],Q$8,[1]!BASERECEPTION[Semaine],Q$9)-SUMIFS([1]!BASEVENTE[Lignes de la commande/Quantité commandée],[1]!BASEVENTE[Lignes de la commande/Article/Nom affiché],$C27,[1]!BASEVENTE[Année],Q$8,[1]!BASEVENTE[Semaine],Q$9))</f>
        <v>300</v>
      </c>
      <c r="R27" s="1">
        <f>IF($C27="","",Q27+SUMIFS([1]!BASERECEPTION[Bon de commande/Lignes de la commande/Quantité],[1]!BASERECEPTION[Bon de commande/Lignes de la commande/Article],$C27,[1]!BASERECEPTION[ANNEE],R$8,[1]!BASERECEPTION[Semaine],R$9)-SUMIFS([1]!BASEVENTE[Lignes de la commande/Quantité commandée],[1]!BASEVENTE[Lignes de la commande/Article/Nom affiché],$C27,[1]!BASEVENTE[Année],R$8,[1]!BASEVENTE[Semaine],R$9))</f>
        <v>300</v>
      </c>
      <c r="S27" s="1">
        <f>IF($C27="","",R27+SUMIFS([1]!BASERECEPTION[Bon de commande/Lignes de la commande/Quantité],[1]!BASERECEPTION[Bon de commande/Lignes de la commande/Article],$C27,[1]!BASERECEPTION[ANNEE],S$8,[1]!BASERECEPTION[Semaine],S$9)-SUMIFS([1]!BASEVENTE[Lignes de la commande/Quantité commandée],[1]!BASEVENTE[Lignes de la commande/Article/Nom affiché],$C27,[1]!BASEVENTE[Année],S$8,[1]!BASEVENTE[Semaine],S$9))</f>
        <v>300</v>
      </c>
      <c r="T27" s="1">
        <f>IF($C27="","",S27+SUMIFS([1]!BASERECEPTION[Bon de commande/Lignes de la commande/Quantité],[1]!BASERECEPTION[Bon de commande/Lignes de la commande/Article],$C27,[1]!BASERECEPTION[ANNEE],T$8,[1]!BASERECEPTION[Semaine],T$9)-SUMIFS([1]!BASEVENTE[Lignes de la commande/Quantité commandée],[1]!BASEVENTE[Lignes de la commande/Article/Nom affiché],$C27,[1]!BASEVENTE[Année],T$8,[1]!BASEVENTE[Semaine],T$9))</f>
        <v>300</v>
      </c>
      <c r="U27" s="1">
        <f>IF($C27="","",T27+SUMIFS([1]!BASERECEPTION[Bon de commande/Lignes de la commande/Quantité],[1]!BASERECEPTION[Bon de commande/Lignes de la commande/Article],$C27,[1]!BASERECEPTION[ANNEE],U$8,[1]!BASERECEPTION[Semaine],U$9)-SUMIFS([1]!BASEVENTE[Lignes de la commande/Quantité commandée],[1]!BASEVENTE[Lignes de la commande/Article/Nom affiché],$C27,[1]!BASEVENTE[Année],U$8,[1]!BASEVENTE[Semaine],U$9))</f>
        <v>300</v>
      </c>
      <c r="V27" s="1">
        <f>IF($C27="","",U27+SUMIFS([1]!BASERECEPTION[Bon de commande/Lignes de la commande/Quantité],[1]!BASERECEPTION[Bon de commande/Lignes de la commande/Article],$C27,[1]!BASERECEPTION[ANNEE],V$8,[1]!BASERECEPTION[Semaine],V$9)-SUMIFS([1]!BASEVENTE[Lignes de la commande/Quantité commandée],[1]!BASEVENTE[Lignes de la commande/Article/Nom affiché],$C27,[1]!BASEVENTE[Année],V$8,[1]!BASEVENTE[Semaine],V$9))</f>
        <v>300</v>
      </c>
      <c r="W27" s="1">
        <f>IF($C27="","",V27+SUMIFS([1]!BASERECEPTION[Bon de commande/Lignes de la commande/Quantité],[1]!BASERECEPTION[Bon de commande/Lignes de la commande/Article],$C27,[1]!BASERECEPTION[ANNEE],W$8,[1]!BASERECEPTION[Semaine],W$9)-SUMIFS([1]!BASEVENTE[Lignes de la commande/Quantité commandée],[1]!BASEVENTE[Lignes de la commande/Article/Nom affiché],$C27,[1]!BASEVENTE[Année],W$8,[1]!BASEVENTE[Semaine],W$9))</f>
        <v>300</v>
      </c>
      <c r="X27" s="1">
        <f>IF($C27="","",W27+SUMIFS([1]!BASERECEPTION[Bon de commande/Lignes de la commande/Quantité],[1]!BASERECEPTION[Bon de commande/Lignes de la commande/Article],$C27,[1]!BASERECEPTION[ANNEE],X$8,[1]!BASERECEPTION[Semaine],X$9)-SUMIFS([1]!BASEVENTE[Lignes de la commande/Quantité commandée],[1]!BASEVENTE[Lignes de la commande/Article/Nom affiché],$C27,[1]!BASEVENTE[Année],X$8,[1]!BASEVENTE[Semaine],X$9))</f>
        <v>300</v>
      </c>
      <c r="Y27" s="1">
        <f>IF($C27="","",X27+SUMIFS([1]!BASERECEPTION[Bon de commande/Lignes de la commande/Quantité],[1]!BASERECEPTION[Bon de commande/Lignes de la commande/Article],$C27,[1]!BASERECEPTION[ANNEE],Y$8,[1]!BASERECEPTION[Semaine],Y$9)-SUMIFS([1]!BASEVENTE[Lignes de la commande/Quantité commandée],[1]!BASEVENTE[Lignes de la commande/Article/Nom affiché],$C27,[1]!BASEVENTE[Année],Y$8,[1]!BASEVENTE[Semaine],Y$9))</f>
        <v>300</v>
      </c>
      <c r="Z27" s="1">
        <f>IF($C27="","",Y27+SUMIFS([1]!BASERECEPTION[Bon de commande/Lignes de la commande/Quantité],[1]!BASERECEPTION[Bon de commande/Lignes de la commande/Article],$C27,[1]!BASERECEPTION[ANNEE],Z$8,[1]!BASERECEPTION[Semaine],Z$9)-SUMIFS([1]!BASEVENTE[Lignes de la commande/Quantité commandée],[1]!BASEVENTE[Lignes de la commande/Article/Nom affiché],$C27,[1]!BASEVENTE[Année],Z$8,[1]!BASEVENTE[Semaine],Z$9))</f>
        <v>300</v>
      </c>
      <c r="AA27" s="1">
        <f>IF($C27="","",Z27+SUMIFS([1]!BASERECEPTION[Bon de commande/Lignes de la commande/Quantité],[1]!BASERECEPTION[Bon de commande/Lignes de la commande/Article],$C27,[1]!BASERECEPTION[ANNEE],AA$8,[1]!BASERECEPTION[Semaine],AA$9)-SUMIFS([1]!BASEVENTE[Lignes de la commande/Quantité commandée],[1]!BASEVENTE[Lignes de la commande/Article/Nom affiché],$C27,[1]!BASEVENTE[Année],AA$8,[1]!BASEVENTE[Semaine],AA$9))</f>
        <v>300</v>
      </c>
      <c r="AB27" s="1">
        <f>IF($C27="","",AA27+SUMIFS([1]!BASERECEPTION[Bon de commande/Lignes de la commande/Quantité],[1]!BASERECEPTION[Bon de commande/Lignes de la commande/Article],$C27,[1]!BASERECEPTION[ANNEE],AB$8,[1]!BASERECEPTION[Semaine],AB$9)-SUMIFS([1]!BASEVENTE[Lignes de la commande/Quantité commandée],[1]!BASEVENTE[Lignes de la commande/Article/Nom affiché],$C27,[1]!BASEVENTE[Année],AB$8,[1]!BASEVENTE[Semaine],AB$9))</f>
        <v>300</v>
      </c>
      <c r="AC27" s="1">
        <f>IF($C27="","",AB27+SUMIFS([1]!BASERECEPTION[Bon de commande/Lignes de la commande/Quantité],[1]!BASERECEPTION[Bon de commande/Lignes de la commande/Article],$C27,[1]!BASERECEPTION[ANNEE],AC$8,[1]!BASERECEPTION[Semaine],AC$9)-SUMIFS([1]!BASEVENTE[Lignes de la commande/Quantité commandée],[1]!BASEVENTE[Lignes de la commande/Article/Nom affiché],$C27,[1]!BASEVENTE[Année],AC$8,[1]!BASEVENTE[Semaine],AC$9))</f>
        <v>300</v>
      </c>
      <c r="AD27" s="1">
        <f>IF($C27="","",AC27+SUMIFS([1]!BASERECEPTION[Bon de commande/Lignes de la commande/Quantité],[1]!BASERECEPTION[Bon de commande/Lignes de la commande/Article],$C27,[1]!BASERECEPTION[ANNEE],AD$8,[1]!BASERECEPTION[Semaine],AD$9)-SUMIFS([1]!BASEVENTE[Lignes de la commande/Quantité commandée],[1]!BASEVENTE[Lignes de la commande/Article/Nom affiché],$C27,[1]!BASEVENTE[Année],AD$8,[1]!BASEVENTE[Semaine],AD$9))</f>
        <v>300</v>
      </c>
      <c r="AE27" s="1">
        <f>IF($C27="","",AD27+SUMIFS([1]!BASERECEPTION[Bon de commande/Lignes de la commande/Quantité],[1]!BASERECEPTION[Bon de commande/Lignes de la commande/Article],$C27,[1]!BASERECEPTION[ANNEE],AE$8,[1]!BASERECEPTION[Semaine],AE$9)-SUMIFS([1]!BASEVENTE[Lignes de la commande/Quantité commandée],[1]!BASEVENTE[Lignes de la commande/Article/Nom affiché],$C27,[1]!BASEVENTE[Année],AE$8,[1]!BASEVENTE[Semaine],AE$9))</f>
        <v>300</v>
      </c>
      <c r="AF27" s="1">
        <f>IF($C27="","",AE27+SUMIFS([1]!BASERECEPTION[Bon de commande/Lignes de la commande/Quantité],[1]!BASERECEPTION[Bon de commande/Lignes de la commande/Article],$C27,[1]!BASERECEPTION[ANNEE],AF$8,[1]!BASERECEPTION[Semaine],AF$9)-SUMIFS([1]!BASEVENTE[Lignes de la commande/Quantité commandée],[1]!BASEVENTE[Lignes de la commande/Article/Nom affiché],$C27,[1]!BASEVENTE[Année],AF$8,[1]!BASEVENTE[Semaine],AF$9))</f>
        <v>300</v>
      </c>
      <c r="AG27" s="1">
        <f>IF($C27="","",AF27+SUMIFS([1]!BASERECEPTION[Bon de commande/Lignes de la commande/Quantité],[1]!BASERECEPTION[Bon de commande/Lignes de la commande/Article],$C27,[1]!BASERECEPTION[ANNEE],AG$8,[1]!BASERECEPTION[Semaine],AG$9)-SUMIFS([1]!BASEVENTE[Lignes de la commande/Quantité commandée],[1]!BASEVENTE[Lignes de la commande/Article/Nom affiché],$C27,[1]!BASEVENTE[Année],AG$8,[1]!BASEVENTE[Semaine],AG$9))</f>
        <v>300</v>
      </c>
      <c r="AH27" s="1">
        <f>IF($C27="","",AG27+SUMIFS([1]!BASERECEPTION[Bon de commande/Lignes de la commande/Quantité],[1]!BASERECEPTION[Bon de commande/Lignes de la commande/Article],$C27,[1]!BASERECEPTION[ANNEE],AH$8,[1]!BASERECEPTION[Semaine],AH$9)-SUMIFS([1]!BASEVENTE[Lignes de la commande/Quantité commandée],[1]!BASEVENTE[Lignes de la commande/Article/Nom affiché],$C27,[1]!BASEVENTE[Année],AH$8,[1]!BASEVENTE[Semaine],AH$9))</f>
        <v>300</v>
      </c>
      <c r="AI27" s="1">
        <f>IF($C27="","",AH27+SUMIFS([1]!BASERECEPTION[Bon de commande/Lignes de la commande/Quantité],[1]!BASERECEPTION[Bon de commande/Lignes de la commande/Article],$C27,[1]!BASERECEPTION[ANNEE],AI$8,[1]!BASERECEPTION[Semaine],AI$9)-SUMIFS([1]!BASEVENTE[Lignes de la commande/Quantité commandée],[1]!BASEVENTE[Lignes de la commande/Article/Nom affiché],$C27,[1]!BASEVENTE[Année],AI$8,[1]!BASEVENTE[Semaine],AI$9))</f>
        <v>300</v>
      </c>
      <c r="AJ27" s="1">
        <f>IF($C27="","",AI27+SUMIFS([1]!BASERECEPTION[Bon de commande/Lignes de la commande/Quantité],[1]!BASERECEPTION[Bon de commande/Lignes de la commande/Article],$C27,[1]!BASERECEPTION[ANNEE],AJ$8,[1]!BASERECEPTION[Semaine],AJ$9)-SUMIFS([1]!BASEVENTE[Lignes de la commande/Quantité commandée],[1]!BASEVENTE[Lignes de la commande/Article/Nom affiché],$C27,[1]!BASEVENTE[Année],AJ$8,[1]!BASEVENTE[Semaine],AJ$9))</f>
        <v>300</v>
      </c>
      <c r="AK27" s="1">
        <f>IF($C27="","",AJ27+SUMIFS([1]!BASERECEPTION[Bon de commande/Lignes de la commande/Quantité],[1]!BASERECEPTION[Bon de commande/Lignes de la commande/Article],$C27,[1]!BASERECEPTION[ANNEE],AK$8,[1]!BASERECEPTION[Semaine],AK$9)-SUMIFS([1]!BASEVENTE[Lignes de la commande/Quantité commandée],[1]!BASEVENTE[Lignes de la commande/Article/Nom affiché],$C27,[1]!BASEVENTE[Année],AK$8,[1]!BASEVENTE[Semaine],AK$9))</f>
        <v>300</v>
      </c>
      <c r="AL27" s="1">
        <f>IF($C27="","",AK27+SUMIFS([1]!BASERECEPTION[Bon de commande/Lignes de la commande/Quantité],[1]!BASERECEPTION[Bon de commande/Lignes de la commande/Article],$C27,[1]!BASERECEPTION[ANNEE],AL$8,[1]!BASERECEPTION[Semaine],AL$9)-SUMIFS([1]!BASEVENTE[Lignes de la commande/Quantité commandée],[1]!BASEVENTE[Lignes de la commande/Article/Nom affiché],$C27,[1]!BASEVENTE[Année],AL$8,[1]!BASEVENTE[Semaine],AL$9))</f>
        <v>300</v>
      </c>
      <c r="AM27" s="1">
        <f>IF($C27="","",AL27+SUMIFS([1]!BASERECEPTION[Bon de commande/Lignes de la commande/Quantité],[1]!BASERECEPTION[Bon de commande/Lignes de la commande/Article],$C27,[1]!BASERECEPTION[ANNEE],AM$8,[1]!BASERECEPTION[Semaine],AM$9)-SUMIFS([1]!BASEVENTE[Lignes de la commande/Quantité commandée],[1]!BASEVENTE[Lignes de la commande/Article/Nom affiché],$C27,[1]!BASEVENTE[Année],AM$8,[1]!BASEVENTE[Semaine],AM$9))</f>
        <v>300</v>
      </c>
      <c r="AN27" s="1">
        <f>IF($C27="","",AM27+SUMIFS([1]!BASERECEPTION[Bon de commande/Lignes de la commande/Quantité],[1]!BASERECEPTION[Bon de commande/Lignes de la commande/Article],$C27,[1]!BASERECEPTION[ANNEE],AN$8,[1]!BASERECEPTION[Semaine],AN$9)-SUMIFS([1]!BASEVENTE[Lignes de la commande/Quantité commandée],[1]!BASEVENTE[Lignes de la commande/Article/Nom affiché],$C27,[1]!BASEVENTE[Année],AN$8,[1]!BASEVENTE[Semaine],AN$9))</f>
        <v>300</v>
      </c>
      <c r="AO27" s="1">
        <f>IF($C27="","",AN27+SUMIFS([1]!BASERECEPTION[Bon de commande/Lignes de la commande/Quantité],[1]!BASERECEPTION[Bon de commande/Lignes de la commande/Article],$C27,[1]!BASERECEPTION[ANNEE],AO$8,[1]!BASERECEPTION[Semaine],AO$9)-SUMIFS([1]!BASEVENTE[Lignes de la commande/Quantité commandée],[1]!BASEVENTE[Lignes de la commande/Article/Nom affiché],$C27,[1]!BASEVENTE[Année],AO$8,[1]!BASEVENTE[Semaine],AO$9))</f>
        <v>300</v>
      </c>
      <c r="AP27" s="1">
        <f>IF($C27="","",AO27+SUMIFS([1]!BASERECEPTION[Bon de commande/Lignes de la commande/Quantité],[1]!BASERECEPTION[Bon de commande/Lignes de la commande/Article],$C27,[1]!BASERECEPTION[ANNEE],AP$8,[1]!BASERECEPTION[Semaine],AP$9)-SUMIFS([1]!BASEVENTE[Lignes de la commande/Quantité commandée],[1]!BASEVENTE[Lignes de la commande/Article/Nom affiché],$C27,[1]!BASEVENTE[Année],AP$8,[1]!BASEVENTE[Semaine],AP$9))</f>
        <v>300</v>
      </c>
      <c r="AQ27" s="1">
        <f>IF($C27="","",AP27+SUMIFS([1]!BASERECEPTION[Bon de commande/Lignes de la commande/Quantité],[1]!BASERECEPTION[Bon de commande/Lignes de la commande/Article],$C27,[1]!BASERECEPTION[ANNEE],AQ$8,[1]!BASERECEPTION[Semaine],AQ$9)-SUMIFS([1]!BASEVENTE[Lignes de la commande/Quantité commandée],[1]!BASEVENTE[Lignes de la commande/Article/Nom affiché],$C27,[1]!BASEVENTE[Année],AQ$8,[1]!BASEVENTE[Semaine],AQ$9))</f>
        <v>300</v>
      </c>
      <c r="AR27" s="1">
        <f>IF($C27="","",AQ27+SUMIFS([1]!BASERECEPTION[Bon de commande/Lignes de la commande/Quantité],[1]!BASERECEPTION[Bon de commande/Lignes de la commande/Article],$C27,[1]!BASERECEPTION[ANNEE],AR$8,[1]!BASERECEPTION[Semaine],AR$9)-SUMIFS([1]!BASEVENTE[Lignes de la commande/Quantité commandée],[1]!BASEVENTE[Lignes de la commande/Article/Nom affiché],$C27,[1]!BASEVENTE[Année],AR$8,[1]!BASEVENTE[Semaine],AR$9))</f>
        <v>300</v>
      </c>
      <c r="AS27" s="1">
        <f>IF($C27="","",AR27+SUMIFS([1]!BASERECEPTION[Bon de commande/Lignes de la commande/Quantité],[1]!BASERECEPTION[Bon de commande/Lignes de la commande/Article],$C27,[1]!BASERECEPTION[ANNEE],AS$8,[1]!BASERECEPTION[Semaine],AS$9)-SUMIFS([1]!BASEVENTE[Lignes de la commande/Quantité commandée],[1]!BASEVENTE[Lignes de la commande/Article/Nom affiché],$C27,[1]!BASEVENTE[Année],AS$8,[1]!BASEVENTE[Semaine],AS$9))</f>
        <v>300</v>
      </c>
      <c r="AT27" s="1">
        <f>IF($C27="","",AS27+SUMIFS([1]!BASERECEPTION[Bon de commande/Lignes de la commande/Quantité],[1]!BASERECEPTION[Bon de commande/Lignes de la commande/Article],$C27,[1]!BASERECEPTION[ANNEE],AT$8,[1]!BASERECEPTION[Semaine],AT$9)-SUMIFS([1]!BASEVENTE[Lignes de la commande/Quantité commandée],[1]!BASEVENTE[Lignes de la commande/Article/Nom affiché],$C27,[1]!BASEVENTE[Année],AT$8,[1]!BASEVENTE[Semaine],AT$9))</f>
        <v>300</v>
      </c>
      <c r="AU27" s="1">
        <f>IF($C27="","",AT27+SUMIFS([1]!BASERECEPTION[Bon de commande/Lignes de la commande/Quantité],[1]!BASERECEPTION[Bon de commande/Lignes de la commande/Article],$C27,[1]!BASERECEPTION[ANNEE],AU$8,[1]!BASERECEPTION[Semaine],AU$9)-SUMIFS([1]!BASEVENTE[Lignes de la commande/Quantité commandée],[1]!BASEVENTE[Lignes de la commande/Article/Nom affiché],$C27,[1]!BASEVENTE[Année],AU$8,[1]!BASEVENTE[Semaine],AU$9))</f>
        <v>300</v>
      </c>
      <c r="AV27" s="1">
        <f>IF($C27="","",AU27+SUMIFS([1]!BASERECEPTION[Bon de commande/Lignes de la commande/Quantité],[1]!BASERECEPTION[Bon de commande/Lignes de la commande/Article],$C27,[1]!BASERECEPTION[ANNEE],AV$8,[1]!BASERECEPTION[Semaine],AV$9)-SUMIFS([1]!BASEVENTE[Lignes de la commande/Quantité commandée],[1]!BASEVENTE[Lignes de la commande/Article/Nom affiché],$C27,[1]!BASEVENTE[Année],AV$8,[1]!BASEVENTE[Semaine],AV$9))</f>
        <v>300</v>
      </c>
      <c r="AW27" s="1">
        <f>IF($C27="","",AV27+SUMIFS([1]!BASERECEPTION[Bon de commande/Lignes de la commande/Quantité],[1]!BASERECEPTION[Bon de commande/Lignes de la commande/Article],$C27,[1]!BASERECEPTION[ANNEE],AW$8,[1]!BASERECEPTION[Semaine],AW$9)-SUMIFS([1]!BASEVENTE[Lignes de la commande/Quantité commandée],[1]!BASEVENTE[Lignes de la commande/Article/Nom affiché],$C27,[1]!BASEVENTE[Année],AW$8,[1]!BASEVENTE[Semaine],AW$9))</f>
        <v>300</v>
      </c>
      <c r="AX27" s="1">
        <f>IF($C27="","",AW27+SUMIFS([1]!BASERECEPTION[Bon de commande/Lignes de la commande/Quantité],[1]!BASERECEPTION[Bon de commande/Lignes de la commande/Article],$C27,[1]!BASERECEPTION[ANNEE],AX$8,[1]!BASERECEPTION[Semaine],AX$9)-SUMIFS([1]!BASEVENTE[Lignes de la commande/Quantité commandée],[1]!BASEVENTE[Lignes de la commande/Article/Nom affiché],$C27,[1]!BASEVENTE[Année],AX$8,[1]!BASEVENTE[Semaine],AX$9))</f>
        <v>300</v>
      </c>
      <c r="AY27" s="1">
        <f>IF($C27="","",AX27+SUMIFS([1]!BASERECEPTION[Bon de commande/Lignes de la commande/Quantité],[1]!BASERECEPTION[Bon de commande/Lignes de la commande/Article],$C27,[1]!BASERECEPTION[ANNEE],AY$8,[1]!BASERECEPTION[Semaine],AY$9)-SUMIFS([1]!BASEVENTE[Lignes de la commande/Quantité commandée],[1]!BASEVENTE[Lignes de la commande/Article/Nom affiché],$C27,[1]!BASEVENTE[Année],AY$8,[1]!BASEVENTE[Semaine],AY$9))</f>
        <v>300</v>
      </c>
      <c r="AZ27" s="1">
        <f>IF($C27="","",AY27+SUMIFS([1]!BASERECEPTION[Bon de commande/Lignes de la commande/Quantité],[1]!BASERECEPTION[Bon de commande/Lignes de la commande/Article],$C27,[1]!BASERECEPTION[ANNEE],AZ$8,[1]!BASERECEPTION[Semaine],AZ$9)-SUMIFS([1]!BASEVENTE[Lignes de la commande/Quantité commandée],[1]!BASEVENTE[Lignes de la commande/Article/Nom affiché],$C27,[1]!BASEVENTE[Année],AZ$8,[1]!BASEVENTE[Semaine],AZ$9))</f>
        <v>300</v>
      </c>
      <c r="BA27" s="1">
        <f>IF($C27="","",AZ27+SUMIFS([1]!BASERECEPTION[Bon de commande/Lignes de la commande/Quantité],[1]!BASERECEPTION[Bon de commande/Lignes de la commande/Article],$C27,[1]!BASERECEPTION[ANNEE],BA$8,[1]!BASERECEPTION[Semaine],BA$9)-SUMIFS([1]!BASEVENTE[Lignes de la commande/Quantité commandée],[1]!BASEVENTE[Lignes de la commande/Article/Nom affiché],$C27,[1]!BASEVENTE[Année],BA$8,[1]!BASEVENTE[Semaine],BA$9))</f>
        <v>300</v>
      </c>
      <c r="BB27" s="1">
        <f>IF($C27="","",BA27+SUMIFS([1]!BASERECEPTION[Bon de commande/Lignes de la commande/Quantité],[1]!BASERECEPTION[Bon de commande/Lignes de la commande/Article],$C27,[1]!BASERECEPTION[ANNEE],BB$8,[1]!BASERECEPTION[Semaine],BB$9)-SUMIFS([1]!BASEVENTE[Lignes de la commande/Quantité commandée],[1]!BASEVENTE[Lignes de la commande/Article/Nom affiché],$C27,[1]!BASEVENTE[Année],BB$8,[1]!BASEVENTE[Semaine],BB$9))</f>
        <v>300</v>
      </c>
      <c r="BC27" s="1">
        <f>IF($C27="","",BB27+SUMIFS([1]!BASERECEPTION[Bon de commande/Lignes de la commande/Quantité],[1]!BASERECEPTION[Bon de commande/Lignes de la commande/Article],$C27,[1]!BASERECEPTION[ANNEE],BC$8,[1]!BASERECEPTION[Semaine],BC$9)-SUMIFS([1]!BASEVENTE[Lignes de la commande/Quantité commandée],[1]!BASEVENTE[Lignes de la commande/Article/Nom affiché],$C27,[1]!BASEVENTE[Année],BC$8,[1]!BASEVENTE[Semaine],BC$9))</f>
        <v>300</v>
      </c>
      <c r="BD27" s="1">
        <f>IF($C27="","",BC27+SUMIFS([1]!BASERECEPTION[Bon de commande/Lignes de la commande/Quantité],[1]!BASERECEPTION[Bon de commande/Lignes de la commande/Article],$C27,[1]!BASERECEPTION[ANNEE],BD$8,[1]!BASERECEPTION[Semaine],BD$9)-SUMIFS([1]!BASEVENTE[Lignes de la commande/Quantité commandée],[1]!BASEVENTE[Lignes de la commande/Article/Nom affiché],$C27,[1]!BASEVENTE[Année],BD$8,[1]!BASEVENTE[Semaine],BD$9))</f>
        <v>300</v>
      </c>
      <c r="BE27" s="1">
        <f>IF($C27="","",BD27+SUMIFS([1]!BASERECEPTION[Bon de commande/Lignes de la commande/Quantité],[1]!BASERECEPTION[Bon de commande/Lignes de la commande/Article],$C27,[1]!BASERECEPTION[ANNEE],BE$8,[1]!BASERECEPTION[Semaine],BE$9)-SUMIFS([1]!BASEVENTE[Lignes de la commande/Quantité commandée],[1]!BASEVENTE[Lignes de la commande/Article/Nom affiché],$C27,[1]!BASEVENTE[Année],BE$8,[1]!BASEVENTE[Semaine],BE$9))</f>
        <v>300</v>
      </c>
      <c r="BF27" s="1">
        <f>IF($C27="","",BE27+SUMIFS([1]!BASERECEPTION[Bon de commande/Lignes de la commande/Quantité],[1]!BASERECEPTION[Bon de commande/Lignes de la commande/Article],$C27,[1]!BASERECEPTION[ANNEE],BF$8,[1]!BASERECEPTION[Semaine],BF$9)-SUMIFS([1]!BASEVENTE[Lignes de la commande/Quantité commandée],[1]!BASEVENTE[Lignes de la commande/Article/Nom affiché],$C27,[1]!BASEVENTE[Année],BF$8,[1]!BASEVENTE[Semaine],BF$9))</f>
        <v>300</v>
      </c>
      <c r="BG27" s="1">
        <f>IF($C27="","",BF27+SUMIFS([1]!BASERECEPTION[Bon de commande/Lignes de la commande/Quantité],[1]!BASERECEPTION[Bon de commande/Lignes de la commande/Article],$C27,[1]!BASERECEPTION[ANNEE],BG$8,[1]!BASERECEPTION[Semaine],BG$9)-SUMIFS([1]!BASEVENTE[Lignes de la commande/Quantité commandée],[1]!BASEVENTE[Lignes de la commande/Article/Nom affiché],$C27,[1]!BASEVENTE[Année],BG$8,[1]!BASEVENTE[Semaine],BG$9))</f>
        <v>300</v>
      </c>
      <c r="BH27" s="1">
        <f>IF($C27="","",BG27+SUMIFS([1]!BASERECEPTION[Bon de commande/Lignes de la commande/Quantité],[1]!BASERECEPTION[Bon de commande/Lignes de la commande/Article],$C27,[1]!BASERECEPTION[ANNEE],BH$8,[1]!BASERECEPTION[Semaine],BH$9)-SUMIFS([1]!BASEVENTE[Lignes de la commande/Quantité commandée],[1]!BASEVENTE[Lignes de la commande/Article/Nom affiché],$C27,[1]!BASEVENTE[Année],BH$8,[1]!BASEVENTE[Semaine],BH$9))</f>
        <v>300</v>
      </c>
    </row>
    <row r="28" spans="1:60" ht="15.75" hidden="1" x14ac:dyDescent="0.25">
      <c r="A28" s="1" t="str">
        <f>'[1]BDD Inventaire'!B19</f>
        <v>Consommables</v>
      </c>
      <c r="B28" s="16" t="str">
        <f>IF(C28="",INDEX([1]!BASEINVENTAIRE[#Data],_xlfn.MINIFS([1]!BASEINVENTAIRE[INDEX],[1]!BASEINVENTAIRE[Article],'Suivi de stock'!$C29),2),"")</f>
        <v/>
      </c>
      <c r="C28" s="19" t="str">
        <f>'[1]BDD Inventaire'!C16</f>
        <v>Carton RPT 13</v>
      </c>
      <c r="D28" s="18">
        <f>INDEX([1]!BASEINVENTAIRE[#Data],_xlfn.MAXIFS([1]!BASEINVENTAIRE[INDEX],[1]!BASEINVENTAIRE[Article],C28),4)</f>
        <v>34</v>
      </c>
      <c r="E28" s="1">
        <f>IF($C28="","",D28+SUMIFS([1]!BASERECEPTION[Bon de commande/Lignes de la commande/Quantité],[1]!BASERECEPTION[Bon de commande/Lignes de la commande/Article],$C28,[1]!BASERECEPTION[ANNEE],E$8,[1]!BASERECEPTION[Semaine],E$9)-SUMIFS([1]!BASEVENTE[Lignes de la commande/Quantité commandée],[1]!BASEVENTE[Lignes de la commande/Article/Nom affiché],$C28,[1]!BASEVENTE[Année],E$8,[1]!BASEVENTE[Semaine],E$9))</f>
        <v>34</v>
      </c>
      <c r="F28" s="1">
        <f>IF($C28="","",E28+SUMIFS([1]!BASERECEPTION[Bon de commande/Lignes de la commande/Quantité],[1]!BASERECEPTION[Bon de commande/Lignes de la commande/Article],$C28,[1]!BASERECEPTION[ANNEE],F$8,[1]!BASERECEPTION[Semaine],F$9)-SUMIFS([1]!BASEVENTE[Lignes de la commande/Quantité commandée],[1]!BASEVENTE[Lignes de la commande/Article/Nom affiché],$C28,[1]!BASEVENTE[Année],F$8,[1]!BASEVENTE[Semaine],F$9))</f>
        <v>34</v>
      </c>
      <c r="G28" s="1">
        <f>IF($C28="","",F28+SUMIFS([1]!BASERECEPTION[Bon de commande/Lignes de la commande/Quantité],[1]!BASERECEPTION[Bon de commande/Lignes de la commande/Article],$C28,[1]!BASERECEPTION[ANNEE],G$8,[1]!BASERECEPTION[Semaine],G$9)-SUMIFS([1]!BASEVENTE[Lignes de la commande/Quantité commandée],[1]!BASEVENTE[Lignes de la commande/Article/Nom affiché],$C28,[1]!BASEVENTE[Année],G$8,[1]!BASEVENTE[Semaine],G$9))</f>
        <v>34</v>
      </c>
      <c r="H28" s="1">
        <f>IF($C28="","",G28+SUMIFS([1]!BASERECEPTION[Bon de commande/Lignes de la commande/Quantité],[1]!BASERECEPTION[Bon de commande/Lignes de la commande/Article],$C28,[1]!BASERECEPTION[ANNEE],H$8,[1]!BASERECEPTION[Semaine],H$9)-SUMIFS([1]!BASEVENTE[Lignes de la commande/Quantité commandée],[1]!BASEVENTE[Lignes de la commande/Article/Nom affiché],$C28,[1]!BASEVENTE[Année],H$8,[1]!BASEVENTE[Semaine],H$9))</f>
        <v>34</v>
      </c>
      <c r="I28" s="1">
        <f>IF($C28="","",H28+SUMIFS([1]!BASERECEPTION[Bon de commande/Lignes de la commande/Quantité],[1]!BASERECEPTION[Bon de commande/Lignes de la commande/Article],$C28,[1]!BASERECEPTION[ANNEE],I$8,[1]!BASERECEPTION[Semaine],I$9)-SUMIFS([1]!BASEVENTE[Lignes de la commande/Quantité commandée],[1]!BASEVENTE[Lignes de la commande/Article/Nom affiché],$C28,[1]!BASEVENTE[Année],I$8,[1]!BASEVENTE[Semaine],I$9))</f>
        <v>34</v>
      </c>
      <c r="J28" s="1">
        <f>IF($C28="","",I28+SUMIFS([1]!BASERECEPTION[Bon de commande/Lignes de la commande/Quantité],[1]!BASERECEPTION[Bon de commande/Lignes de la commande/Article],$C28,[1]!BASERECEPTION[ANNEE],J$8,[1]!BASERECEPTION[Semaine],J$9)-SUMIFS([1]!BASEVENTE[Lignes de la commande/Quantité commandée],[1]!BASEVENTE[Lignes de la commande/Article/Nom affiché],$C28,[1]!BASEVENTE[Année],J$8,[1]!BASEVENTE[Semaine],J$9))</f>
        <v>34</v>
      </c>
      <c r="K28" s="1">
        <f>IF($C28="","",J28+SUMIFS([1]!BASERECEPTION[Bon de commande/Lignes de la commande/Quantité],[1]!BASERECEPTION[Bon de commande/Lignes de la commande/Article],$C28,[1]!BASERECEPTION[ANNEE],K$8,[1]!BASERECEPTION[Semaine],K$9)-SUMIFS([1]!BASEVENTE[Lignes de la commande/Quantité commandée],[1]!BASEVENTE[Lignes de la commande/Article/Nom affiché],$C28,[1]!BASEVENTE[Année],K$8,[1]!BASEVENTE[Semaine],K$9))</f>
        <v>34</v>
      </c>
      <c r="L28" s="1">
        <f>IF($C28="","",K28+SUMIFS([1]!BASERECEPTION[Bon de commande/Lignes de la commande/Quantité],[1]!BASERECEPTION[Bon de commande/Lignes de la commande/Article],$C28,[1]!BASERECEPTION[ANNEE],L$8,[1]!BASERECEPTION[Semaine],L$9)-SUMIFS([1]!BASEVENTE[Lignes de la commande/Quantité commandée],[1]!BASEVENTE[Lignes de la commande/Article/Nom affiché],$C28,[1]!BASEVENTE[Année],L$8,[1]!BASEVENTE[Semaine],L$9))</f>
        <v>34</v>
      </c>
      <c r="M28" s="1">
        <f>IF($C28="","",L28+SUMIFS([1]!BASERECEPTION[Bon de commande/Lignes de la commande/Quantité],[1]!BASERECEPTION[Bon de commande/Lignes de la commande/Article],$C28,[1]!BASERECEPTION[ANNEE],M$8,[1]!BASERECEPTION[Semaine],M$9)-SUMIFS([1]!BASEVENTE[Lignes de la commande/Quantité commandée],[1]!BASEVENTE[Lignes de la commande/Article/Nom affiché],$C28,[1]!BASEVENTE[Année],M$8,[1]!BASEVENTE[Semaine],M$9))</f>
        <v>34</v>
      </c>
      <c r="N28" s="1">
        <f>IF($C28="","",M28+SUMIFS([1]!BASERECEPTION[Bon de commande/Lignes de la commande/Quantité],[1]!BASERECEPTION[Bon de commande/Lignes de la commande/Article],$C28,[1]!BASERECEPTION[ANNEE],N$8,[1]!BASERECEPTION[Semaine],N$9)-SUMIFS([1]!BASEVENTE[Lignes de la commande/Quantité commandée],[1]!BASEVENTE[Lignes de la commande/Article/Nom affiché],$C28,[1]!BASEVENTE[Année],N$8,[1]!BASEVENTE[Semaine],N$9))</f>
        <v>34</v>
      </c>
      <c r="O28" s="1">
        <f>IF($C28="","",N28+SUMIFS([1]!BASERECEPTION[Bon de commande/Lignes de la commande/Quantité],[1]!BASERECEPTION[Bon de commande/Lignes de la commande/Article],$C28,[1]!BASERECEPTION[ANNEE],O$8,[1]!BASERECEPTION[Semaine],O$9)-SUMIFS([1]!BASEVENTE[Lignes de la commande/Quantité commandée],[1]!BASEVENTE[Lignes de la commande/Article/Nom affiché],$C28,[1]!BASEVENTE[Année],O$8,[1]!BASEVENTE[Semaine],O$9))</f>
        <v>34</v>
      </c>
      <c r="P28" s="1">
        <f>IF($C28="","",O28+SUMIFS([1]!BASERECEPTION[Bon de commande/Lignes de la commande/Quantité],[1]!BASERECEPTION[Bon de commande/Lignes de la commande/Article],$C28,[1]!BASERECEPTION[ANNEE],P$8,[1]!BASERECEPTION[Semaine],P$9)-SUMIFS([1]!BASEVENTE[Lignes de la commande/Quantité commandée],[1]!BASEVENTE[Lignes de la commande/Article/Nom affiché],$C28,[1]!BASEVENTE[Année],P$8,[1]!BASEVENTE[Semaine],P$9))</f>
        <v>34</v>
      </c>
      <c r="Q28" s="1">
        <f>IF($C28="","",P28+SUMIFS([1]!BASERECEPTION[Bon de commande/Lignes de la commande/Quantité],[1]!BASERECEPTION[Bon de commande/Lignes de la commande/Article],$C28,[1]!BASERECEPTION[ANNEE],Q$8,[1]!BASERECEPTION[Semaine],Q$9)-SUMIFS([1]!BASEVENTE[Lignes de la commande/Quantité commandée],[1]!BASEVENTE[Lignes de la commande/Article/Nom affiché],$C28,[1]!BASEVENTE[Année],Q$8,[1]!BASEVENTE[Semaine],Q$9))</f>
        <v>34</v>
      </c>
      <c r="R28" s="1">
        <f>IF($C28="","",Q28+SUMIFS([1]!BASERECEPTION[Bon de commande/Lignes de la commande/Quantité],[1]!BASERECEPTION[Bon de commande/Lignes de la commande/Article],$C28,[1]!BASERECEPTION[ANNEE],R$8,[1]!BASERECEPTION[Semaine],R$9)-SUMIFS([1]!BASEVENTE[Lignes de la commande/Quantité commandée],[1]!BASEVENTE[Lignes de la commande/Article/Nom affiché],$C28,[1]!BASEVENTE[Année],R$8,[1]!BASEVENTE[Semaine],R$9))</f>
        <v>34</v>
      </c>
      <c r="S28" s="1">
        <f>IF($C28="","",R28+SUMIFS([1]!BASERECEPTION[Bon de commande/Lignes de la commande/Quantité],[1]!BASERECEPTION[Bon de commande/Lignes de la commande/Article],$C28,[1]!BASERECEPTION[ANNEE],S$8,[1]!BASERECEPTION[Semaine],S$9)-SUMIFS([1]!BASEVENTE[Lignes de la commande/Quantité commandée],[1]!BASEVENTE[Lignes de la commande/Article/Nom affiché],$C28,[1]!BASEVENTE[Année],S$8,[1]!BASEVENTE[Semaine],S$9))</f>
        <v>34</v>
      </c>
      <c r="T28" s="1">
        <f>IF($C28="","",S28+SUMIFS([1]!BASERECEPTION[Bon de commande/Lignes de la commande/Quantité],[1]!BASERECEPTION[Bon de commande/Lignes de la commande/Article],$C28,[1]!BASERECEPTION[ANNEE],T$8,[1]!BASERECEPTION[Semaine],T$9)-SUMIFS([1]!BASEVENTE[Lignes de la commande/Quantité commandée],[1]!BASEVENTE[Lignes de la commande/Article/Nom affiché],$C28,[1]!BASEVENTE[Année],T$8,[1]!BASEVENTE[Semaine],T$9))</f>
        <v>34</v>
      </c>
      <c r="U28" s="1">
        <f>IF($C28="","",T28+SUMIFS([1]!BASERECEPTION[Bon de commande/Lignes de la commande/Quantité],[1]!BASERECEPTION[Bon de commande/Lignes de la commande/Article],$C28,[1]!BASERECEPTION[ANNEE],U$8,[1]!BASERECEPTION[Semaine],U$9)-SUMIFS([1]!BASEVENTE[Lignes de la commande/Quantité commandée],[1]!BASEVENTE[Lignes de la commande/Article/Nom affiché],$C28,[1]!BASEVENTE[Année],U$8,[1]!BASEVENTE[Semaine],U$9))</f>
        <v>34</v>
      </c>
      <c r="V28" s="1">
        <f>IF($C28="","",U28+SUMIFS([1]!BASERECEPTION[Bon de commande/Lignes de la commande/Quantité],[1]!BASERECEPTION[Bon de commande/Lignes de la commande/Article],$C28,[1]!BASERECEPTION[ANNEE],V$8,[1]!BASERECEPTION[Semaine],V$9)-SUMIFS([1]!BASEVENTE[Lignes de la commande/Quantité commandée],[1]!BASEVENTE[Lignes de la commande/Article/Nom affiché],$C28,[1]!BASEVENTE[Année],V$8,[1]!BASEVENTE[Semaine],V$9))</f>
        <v>34</v>
      </c>
      <c r="W28" s="1">
        <f>IF($C28="","",V28+SUMIFS([1]!BASERECEPTION[Bon de commande/Lignes de la commande/Quantité],[1]!BASERECEPTION[Bon de commande/Lignes de la commande/Article],$C28,[1]!BASERECEPTION[ANNEE],W$8,[1]!BASERECEPTION[Semaine],W$9)-SUMIFS([1]!BASEVENTE[Lignes de la commande/Quantité commandée],[1]!BASEVENTE[Lignes de la commande/Article/Nom affiché],$C28,[1]!BASEVENTE[Année],W$8,[1]!BASEVENTE[Semaine],W$9))</f>
        <v>34</v>
      </c>
      <c r="X28" s="1">
        <f>IF($C28="","",W28+SUMIFS([1]!BASERECEPTION[Bon de commande/Lignes de la commande/Quantité],[1]!BASERECEPTION[Bon de commande/Lignes de la commande/Article],$C28,[1]!BASERECEPTION[ANNEE],X$8,[1]!BASERECEPTION[Semaine],X$9)-SUMIFS([1]!BASEVENTE[Lignes de la commande/Quantité commandée],[1]!BASEVENTE[Lignes de la commande/Article/Nom affiché],$C28,[1]!BASEVENTE[Année],X$8,[1]!BASEVENTE[Semaine],X$9))</f>
        <v>34</v>
      </c>
      <c r="Y28" s="1">
        <f>IF($C28="","",X28+SUMIFS([1]!BASERECEPTION[Bon de commande/Lignes de la commande/Quantité],[1]!BASERECEPTION[Bon de commande/Lignes de la commande/Article],$C28,[1]!BASERECEPTION[ANNEE],Y$8,[1]!BASERECEPTION[Semaine],Y$9)-SUMIFS([1]!BASEVENTE[Lignes de la commande/Quantité commandée],[1]!BASEVENTE[Lignes de la commande/Article/Nom affiché],$C28,[1]!BASEVENTE[Année],Y$8,[1]!BASEVENTE[Semaine],Y$9))</f>
        <v>34</v>
      </c>
      <c r="Z28" s="1">
        <f>IF($C28="","",Y28+SUMIFS([1]!BASERECEPTION[Bon de commande/Lignes de la commande/Quantité],[1]!BASERECEPTION[Bon de commande/Lignes de la commande/Article],$C28,[1]!BASERECEPTION[ANNEE],Z$8,[1]!BASERECEPTION[Semaine],Z$9)-SUMIFS([1]!BASEVENTE[Lignes de la commande/Quantité commandée],[1]!BASEVENTE[Lignes de la commande/Article/Nom affiché],$C28,[1]!BASEVENTE[Année],Z$8,[1]!BASEVENTE[Semaine],Z$9))</f>
        <v>34</v>
      </c>
      <c r="AA28" s="1">
        <f>IF($C28="","",Z28+SUMIFS([1]!BASERECEPTION[Bon de commande/Lignes de la commande/Quantité],[1]!BASERECEPTION[Bon de commande/Lignes de la commande/Article],$C28,[1]!BASERECEPTION[ANNEE],AA$8,[1]!BASERECEPTION[Semaine],AA$9)-SUMIFS([1]!BASEVENTE[Lignes de la commande/Quantité commandée],[1]!BASEVENTE[Lignes de la commande/Article/Nom affiché],$C28,[1]!BASEVENTE[Année],AA$8,[1]!BASEVENTE[Semaine],AA$9))</f>
        <v>34</v>
      </c>
      <c r="AB28" s="1">
        <f>IF($C28="","",AA28+SUMIFS([1]!BASERECEPTION[Bon de commande/Lignes de la commande/Quantité],[1]!BASERECEPTION[Bon de commande/Lignes de la commande/Article],$C28,[1]!BASERECEPTION[ANNEE],AB$8,[1]!BASERECEPTION[Semaine],AB$9)-SUMIFS([1]!BASEVENTE[Lignes de la commande/Quantité commandée],[1]!BASEVENTE[Lignes de la commande/Article/Nom affiché],$C28,[1]!BASEVENTE[Année],AB$8,[1]!BASEVENTE[Semaine],AB$9))</f>
        <v>34</v>
      </c>
      <c r="AC28" s="1">
        <f>IF($C28="","",AB28+SUMIFS([1]!BASERECEPTION[Bon de commande/Lignes de la commande/Quantité],[1]!BASERECEPTION[Bon de commande/Lignes de la commande/Article],$C28,[1]!BASERECEPTION[ANNEE],AC$8,[1]!BASERECEPTION[Semaine],AC$9)-SUMIFS([1]!BASEVENTE[Lignes de la commande/Quantité commandée],[1]!BASEVENTE[Lignes de la commande/Article/Nom affiché],$C28,[1]!BASEVENTE[Année],AC$8,[1]!BASEVENTE[Semaine],AC$9))</f>
        <v>34</v>
      </c>
      <c r="AD28" s="1">
        <f>IF($C28="","",AC28+SUMIFS([1]!BASERECEPTION[Bon de commande/Lignes de la commande/Quantité],[1]!BASERECEPTION[Bon de commande/Lignes de la commande/Article],$C28,[1]!BASERECEPTION[ANNEE],AD$8,[1]!BASERECEPTION[Semaine],AD$9)-SUMIFS([1]!BASEVENTE[Lignes de la commande/Quantité commandée],[1]!BASEVENTE[Lignes de la commande/Article/Nom affiché],$C28,[1]!BASEVENTE[Année],AD$8,[1]!BASEVENTE[Semaine],AD$9))</f>
        <v>34</v>
      </c>
      <c r="AE28" s="1">
        <f>IF($C28="","",AD28+SUMIFS([1]!BASERECEPTION[Bon de commande/Lignes de la commande/Quantité],[1]!BASERECEPTION[Bon de commande/Lignes de la commande/Article],$C28,[1]!BASERECEPTION[ANNEE],AE$8,[1]!BASERECEPTION[Semaine],AE$9)-SUMIFS([1]!BASEVENTE[Lignes de la commande/Quantité commandée],[1]!BASEVENTE[Lignes de la commande/Article/Nom affiché],$C28,[1]!BASEVENTE[Année],AE$8,[1]!BASEVENTE[Semaine],AE$9))</f>
        <v>34</v>
      </c>
      <c r="AF28" s="1">
        <f>IF($C28="","",AE28+SUMIFS([1]!BASERECEPTION[Bon de commande/Lignes de la commande/Quantité],[1]!BASERECEPTION[Bon de commande/Lignes de la commande/Article],$C28,[1]!BASERECEPTION[ANNEE],AF$8,[1]!BASERECEPTION[Semaine],AF$9)-SUMIFS([1]!BASEVENTE[Lignes de la commande/Quantité commandée],[1]!BASEVENTE[Lignes de la commande/Article/Nom affiché],$C28,[1]!BASEVENTE[Année],AF$8,[1]!BASEVENTE[Semaine],AF$9))</f>
        <v>34</v>
      </c>
      <c r="AG28" s="1">
        <f>IF($C28="","",AF28+SUMIFS([1]!BASERECEPTION[Bon de commande/Lignes de la commande/Quantité],[1]!BASERECEPTION[Bon de commande/Lignes de la commande/Article],$C28,[1]!BASERECEPTION[ANNEE],AG$8,[1]!BASERECEPTION[Semaine],AG$9)-SUMIFS([1]!BASEVENTE[Lignes de la commande/Quantité commandée],[1]!BASEVENTE[Lignes de la commande/Article/Nom affiché],$C28,[1]!BASEVENTE[Année],AG$8,[1]!BASEVENTE[Semaine],AG$9))</f>
        <v>34</v>
      </c>
      <c r="AH28" s="1">
        <f>IF($C28="","",AG28+SUMIFS([1]!BASERECEPTION[Bon de commande/Lignes de la commande/Quantité],[1]!BASERECEPTION[Bon de commande/Lignes de la commande/Article],$C28,[1]!BASERECEPTION[ANNEE],AH$8,[1]!BASERECEPTION[Semaine],AH$9)-SUMIFS([1]!BASEVENTE[Lignes de la commande/Quantité commandée],[1]!BASEVENTE[Lignes de la commande/Article/Nom affiché],$C28,[1]!BASEVENTE[Année],AH$8,[1]!BASEVENTE[Semaine],AH$9))</f>
        <v>34</v>
      </c>
      <c r="AI28" s="1">
        <f>IF($C28="","",AH28+SUMIFS([1]!BASERECEPTION[Bon de commande/Lignes de la commande/Quantité],[1]!BASERECEPTION[Bon de commande/Lignes de la commande/Article],$C28,[1]!BASERECEPTION[ANNEE],AI$8,[1]!BASERECEPTION[Semaine],AI$9)-SUMIFS([1]!BASEVENTE[Lignes de la commande/Quantité commandée],[1]!BASEVENTE[Lignes de la commande/Article/Nom affiché],$C28,[1]!BASEVENTE[Année],AI$8,[1]!BASEVENTE[Semaine],AI$9))</f>
        <v>34</v>
      </c>
      <c r="AJ28" s="1">
        <f>IF($C28="","",AI28+SUMIFS([1]!BASERECEPTION[Bon de commande/Lignes de la commande/Quantité],[1]!BASERECEPTION[Bon de commande/Lignes de la commande/Article],$C28,[1]!BASERECEPTION[ANNEE],AJ$8,[1]!BASERECEPTION[Semaine],AJ$9)-SUMIFS([1]!BASEVENTE[Lignes de la commande/Quantité commandée],[1]!BASEVENTE[Lignes de la commande/Article/Nom affiché],$C28,[1]!BASEVENTE[Année],AJ$8,[1]!BASEVENTE[Semaine],AJ$9))</f>
        <v>34</v>
      </c>
      <c r="AK28" s="1">
        <f>IF($C28="","",AJ28+SUMIFS([1]!BASERECEPTION[Bon de commande/Lignes de la commande/Quantité],[1]!BASERECEPTION[Bon de commande/Lignes de la commande/Article],$C28,[1]!BASERECEPTION[ANNEE],AK$8,[1]!BASERECEPTION[Semaine],AK$9)-SUMIFS([1]!BASEVENTE[Lignes de la commande/Quantité commandée],[1]!BASEVENTE[Lignes de la commande/Article/Nom affiché],$C28,[1]!BASEVENTE[Année],AK$8,[1]!BASEVENTE[Semaine],AK$9))</f>
        <v>34</v>
      </c>
      <c r="AL28" s="1">
        <f>IF($C28="","",AK28+SUMIFS([1]!BASERECEPTION[Bon de commande/Lignes de la commande/Quantité],[1]!BASERECEPTION[Bon de commande/Lignes de la commande/Article],$C28,[1]!BASERECEPTION[ANNEE],AL$8,[1]!BASERECEPTION[Semaine],AL$9)-SUMIFS([1]!BASEVENTE[Lignes de la commande/Quantité commandée],[1]!BASEVENTE[Lignes de la commande/Article/Nom affiché],$C28,[1]!BASEVENTE[Année],AL$8,[1]!BASEVENTE[Semaine],AL$9))</f>
        <v>34</v>
      </c>
      <c r="AM28" s="1">
        <f>IF($C28="","",AL28+SUMIFS([1]!BASERECEPTION[Bon de commande/Lignes de la commande/Quantité],[1]!BASERECEPTION[Bon de commande/Lignes de la commande/Article],$C28,[1]!BASERECEPTION[ANNEE],AM$8,[1]!BASERECEPTION[Semaine],AM$9)-SUMIFS([1]!BASEVENTE[Lignes de la commande/Quantité commandée],[1]!BASEVENTE[Lignes de la commande/Article/Nom affiché],$C28,[1]!BASEVENTE[Année],AM$8,[1]!BASEVENTE[Semaine],AM$9))</f>
        <v>34</v>
      </c>
      <c r="AN28" s="1">
        <f>IF($C28="","",AM28+SUMIFS([1]!BASERECEPTION[Bon de commande/Lignes de la commande/Quantité],[1]!BASERECEPTION[Bon de commande/Lignes de la commande/Article],$C28,[1]!BASERECEPTION[ANNEE],AN$8,[1]!BASERECEPTION[Semaine],AN$9)-SUMIFS([1]!BASEVENTE[Lignes de la commande/Quantité commandée],[1]!BASEVENTE[Lignes de la commande/Article/Nom affiché],$C28,[1]!BASEVENTE[Année],AN$8,[1]!BASEVENTE[Semaine],AN$9))</f>
        <v>34</v>
      </c>
      <c r="AO28" s="1">
        <f>IF($C28="","",AN28+SUMIFS([1]!BASERECEPTION[Bon de commande/Lignes de la commande/Quantité],[1]!BASERECEPTION[Bon de commande/Lignes de la commande/Article],$C28,[1]!BASERECEPTION[ANNEE],AO$8,[1]!BASERECEPTION[Semaine],AO$9)-SUMIFS([1]!BASEVENTE[Lignes de la commande/Quantité commandée],[1]!BASEVENTE[Lignes de la commande/Article/Nom affiché],$C28,[1]!BASEVENTE[Année],AO$8,[1]!BASEVENTE[Semaine],AO$9))</f>
        <v>34</v>
      </c>
      <c r="AP28" s="1">
        <f>IF($C28="","",AO28+SUMIFS([1]!BASERECEPTION[Bon de commande/Lignes de la commande/Quantité],[1]!BASERECEPTION[Bon de commande/Lignes de la commande/Article],$C28,[1]!BASERECEPTION[ANNEE],AP$8,[1]!BASERECEPTION[Semaine],AP$9)-SUMIFS([1]!BASEVENTE[Lignes de la commande/Quantité commandée],[1]!BASEVENTE[Lignes de la commande/Article/Nom affiché],$C28,[1]!BASEVENTE[Année],AP$8,[1]!BASEVENTE[Semaine],AP$9))</f>
        <v>34</v>
      </c>
      <c r="AQ28" s="1">
        <f>IF($C28="","",AP28+SUMIFS([1]!BASERECEPTION[Bon de commande/Lignes de la commande/Quantité],[1]!BASERECEPTION[Bon de commande/Lignes de la commande/Article],$C28,[1]!BASERECEPTION[ANNEE],AQ$8,[1]!BASERECEPTION[Semaine],AQ$9)-SUMIFS([1]!BASEVENTE[Lignes de la commande/Quantité commandée],[1]!BASEVENTE[Lignes de la commande/Article/Nom affiché],$C28,[1]!BASEVENTE[Année],AQ$8,[1]!BASEVENTE[Semaine],AQ$9))</f>
        <v>34</v>
      </c>
      <c r="AR28" s="1">
        <f>IF($C28="","",AQ28+SUMIFS([1]!BASERECEPTION[Bon de commande/Lignes de la commande/Quantité],[1]!BASERECEPTION[Bon de commande/Lignes de la commande/Article],$C28,[1]!BASERECEPTION[ANNEE],AR$8,[1]!BASERECEPTION[Semaine],AR$9)-SUMIFS([1]!BASEVENTE[Lignes de la commande/Quantité commandée],[1]!BASEVENTE[Lignes de la commande/Article/Nom affiché],$C28,[1]!BASEVENTE[Année],AR$8,[1]!BASEVENTE[Semaine],AR$9))</f>
        <v>34</v>
      </c>
      <c r="AS28" s="1">
        <f>IF($C28="","",AR28+SUMIFS([1]!BASERECEPTION[Bon de commande/Lignes de la commande/Quantité],[1]!BASERECEPTION[Bon de commande/Lignes de la commande/Article],$C28,[1]!BASERECEPTION[ANNEE],AS$8,[1]!BASERECEPTION[Semaine],AS$9)-SUMIFS([1]!BASEVENTE[Lignes de la commande/Quantité commandée],[1]!BASEVENTE[Lignes de la commande/Article/Nom affiché],$C28,[1]!BASEVENTE[Année],AS$8,[1]!BASEVENTE[Semaine],AS$9))</f>
        <v>34</v>
      </c>
      <c r="AT28" s="1">
        <f>IF($C28="","",AS28+SUMIFS([1]!BASERECEPTION[Bon de commande/Lignes de la commande/Quantité],[1]!BASERECEPTION[Bon de commande/Lignes de la commande/Article],$C28,[1]!BASERECEPTION[ANNEE],AT$8,[1]!BASERECEPTION[Semaine],AT$9)-SUMIFS([1]!BASEVENTE[Lignes de la commande/Quantité commandée],[1]!BASEVENTE[Lignes de la commande/Article/Nom affiché],$C28,[1]!BASEVENTE[Année],AT$8,[1]!BASEVENTE[Semaine],AT$9))</f>
        <v>34</v>
      </c>
      <c r="AU28" s="1">
        <f>IF($C28="","",AT28+SUMIFS([1]!BASERECEPTION[Bon de commande/Lignes de la commande/Quantité],[1]!BASERECEPTION[Bon de commande/Lignes de la commande/Article],$C28,[1]!BASERECEPTION[ANNEE],AU$8,[1]!BASERECEPTION[Semaine],AU$9)-SUMIFS([1]!BASEVENTE[Lignes de la commande/Quantité commandée],[1]!BASEVENTE[Lignes de la commande/Article/Nom affiché],$C28,[1]!BASEVENTE[Année],AU$8,[1]!BASEVENTE[Semaine],AU$9))</f>
        <v>34</v>
      </c>
      <c r="AV28" s="1">
        <f>IF($C28="","",AU28+SUMIFS([1]!BASERECEPTION[Bon de commande/Lignes de la commande/Quantité],[1]!BASERECEPTION[Bon de commande/Lignes de la commande/Article],$C28,[1]!BASERECEPTION[ANNEE],AV$8,[1]!BASERECEPTION[Semaine],AV$9)-SUMIFS([1]!BASEVENTE[Lignes de la commande/Quantité commandée],[1]!BASEVENTE[Lignes de la commande/Article/Nom affiché],$C28,[1]!BASEVENTE[Année],AV$8,[1]!BASEVENTE[Semaine],AV$9))</f>
        <v>34</v>
      </c>
      <c r="AW28" s="1">
        <f>IF($C28="","",AV28+SUMIFS([1]!BASERECEPTION[Bon de commande/Lignes de la commande/Quantité],[1]!BASERECEPTION[Bon de commande/Lignes de la commande/Article],$C28,[1]!BASERECEPTION[ANNEE],AW$8,[1]!BASERECEPTION[Semaine],AW$9)-SUMIFS([1]!BASEVENTE[Lignes de la commande/Quantité commandée],[1]!BASEVENTE[Lignes de la commande/Article/Nom affiché],$C28,[1]!BASEVENTE[Année],AW$8,[1]!BASEVENTE[Semaine],AW$9))</f>
        <v>34</v>
      </c>
      <c r="AX28" s="1">
        <f>IF($C28="","",AW28+SUMIFS([1]!BASERECEPTION[Bon de commande/Lignes de la commande/Quantité],[1]!BASERECEPTION[Bon de commande/Lignes de la commande/Article],$C28,[1]!BASERECEPTION[ANNEE],AX$8,[1]!BASERECEPTION[Semaine],AX$9)-SUMIFS([1]!BASEVENTE[Lignes de la commande/Quantité commandée],[1]!BASEVENTE[Lignes de la commande/Article/Nom affiché],$C28,[1]!BASEVENTE[Année],AX$8,[1]!BASEVENTE[Semaine],AX$9))</f>
        <v>34</v>
      </c>
      <c r="AY28" s="1">
        <f>IF($C28="","",AX28+SUMIFS([1]!BASERECEPTION[Bon de commande/Lignes de la commande/Quantité],[1]!BASERECEPTION[Bon de commande/Lignes de la commande/Article],$C28,[1]!BASERECEPTION[ANNEE],AY$8,[1]!BASERECEPTION[Semaine],AY$9)-SUMIFS([1]!BASEVENTE[Lignes de la commande/Quantité commandée],[1]!BASEVENTE[Lignes de la commande/Article/Nom affiché],$C28,[1]!BASEVENTE[Année],AY$8,[1]!BASEVENTE[Semaine],AY$9))</f>
        <v>34</v>
      </c>
      <c r="AZ28" s="1">
        <f>IF($C28="","",AY28+SUMIFS([1]!BASERECEPTION[Bon de commande/Lignes de la commande/Quantité],[1]!BASERECEPTION[Bon de commande/Lignes de la commande/Article],$C28,[1]!BASERECEPTION[ANNEE],AZ$8,[1]!BASERECEPTION[Semaine],AZ$9)-SUMIFS([1]!BASEVENTE[Lignes de la commande/Quantité commandée],[1]!BASEVENTE[Lignes de la commande/Article/Nom affiché],$C28,[1]!BASEVENTE[Année],AZ$8,[1]!BASEVENTE[Semaine],AZ$9))</f>
        <v>34</v>
      </c>
      <c r="BA28" s="1">
        <f>IF($C28="","",AZ28+SUMIFS([1]!BASERECEPTION[Bon de commande/Lignes de la commande/Quantité],[1]!BASERECEPTION[Bon de commande/Lignes de la commande/Article],$C28,[1]!BASERECEPTION[ANNEE],BA$8,[1]!BASERECEPTION[Semaine],BA$9)-SUMIFS([1]!BASEVENTE[Lignes de la commande/Quantité commandée],[1]!BASEVENTE[Lignes de la commande/Article/Nom affiché],$C28,[1]!BASEVENTE[Année],BA$8,[1]!BASEVENTE[Semaine],BA$9))</f>
        <v>34</v>
      </c>
      <c r="BB28" s="1">
        <f>IF($C28="","",BA28+SUMIFS([1]!BASERECEPTION[Bon de commande/Lignes de la commande/Quantité],[1]!BASERECEPTION[Bon de commande/Lignes de la commande/Article],$C28,[1]!BASERECEPTION[ANNEE],BB$8,[1]!BASERECEPTION[Semaine],BB$9)-SUMIFS([1]!BASEVENTE[Lignes de la commande/Quantité commandée],[1]!BASEVENTE[Lignes de la commande/Article/Nom affiché],$C28,[1]!BASEVENTE[Année],BB$8,[1]!BASEVENTE[Semaine],BB$9))</f>
        <v>34</v>
      </c>
      <c r="BC28" s="1">
        <f>IF($C28="","",BB28+SUMIFS([1]!BASERECEPTION[Bon de commande/Lignes de la commande/Quantité],[1]!BASERECEPTION[Bon de commande/Lignes de la commande/Article],$C28,[1]!BASERECEPTION[ANNEE],BC$8,[1]!BASERECEPTION[Semaine],BC$9)-SUMIFS([1]!BASEVENTE[Lignes de la commande/Quantité commandée],[1]!BASEVENTE[Lignes de la commande/Article/Nom affiché],$C28,[1]!BASEVENTE[Année],BC$8,[1]!BASEVENTE[Semaine],BC$9))</f>
        <v>34</v>
      </c>
      <c r="BD28" s="1">
        <f>IF($C28="","",BC28+SUMIFS([1]!BASERECEPTION[Bon de commande/Lignes de la commande/Quantité],[1]!BASERECEPTION[Bon de commande/Lignes de la commande/Article],$C28,[1]!BASERECEPTION[ANNEE],BD$8,[1]!BASERECEPTION[Semaine],BD$9)-SUMIFS([1]!BASEVENTE[Lignes de la commande/Quantité commandée],[1]!BASEVENTE[Lignes de la commande/Article/Nom affiché],$C28,[1]!BASEVENTE[Année],BD$8,[1]!BASEVENTE[Semaine],BD$9))</f>
        <v>34</v>
      </c>
      <c r="BE28" s="1">
        <f>IF($C28="","",BD28+SUMIFS([1]!BASERECEPTION[Bon de commande/Lignes de la commande/Quantité],[1]!BASERECEPTION[Bon de commande/Lignes de la commande/Article],$C28,[1]!BASERECEPTION[ANNEE],BE$8,[1]!BASERECEPTION[Semaine],BE$9)-SUMIFS([1]!BASEVENTE[Lignes de la commande/Quantité commandée],[1]!BASEVENTE[Lignes de la commande/Article/Nom affiché],$C28,[1]!BASEVENTE[Année],BE$8,[1]!BASEVENTE[Semaine],BE$9))</f>
        <v>34</v>
      </c>
      <c r="BF28" s="1">
        <f>IF($C28="","",BE28+SUMIFS([1]!BASERECEPTION[Bon de commande/Lignes de la commande/Quantité],[1]!BASERECEPTION[Bon de commande/Lignes de la commande/Article],$C28,[1]!BASERECEPTION[ANNEE],BF$8,[1]!BASERECEPTION[Semaine],BF$9)-SUMIFS([1]!BASEVENTE[Lignes de la commande/Quantité commandée],[1]!BASEVENTE[Lignes de la commande/Article/Nom affiché],$C28,[1]!BASEVENTE[Année],BF$8,[1]!BASEVENTE[Semaine],BF$9))</f>
        <v>34</v>
      </c>
      <c r="BG28" s="1">
        <f>IF($C28="","",BF28+SUMIFS([1]!BASERECEPTION[Bon de commande/Lignes de la commande/Quantité],[1]!BASERECEPTION[Bon de commande/Lignes de la commande/Article],$C28,[1]!BASERECEPTION[ANNEE],BG$8,[1]!BASERECEPTION[Semaine],BG$9)-SUMIFS([1]!BASEVENTE[Lignes de la commande/Quantité commandée],[1]!BASEVENTE[Lignes de la commande/Article/Nom affiché],$C28,[1]!BASEVENTE[Année],BG$8,[1]!BASEVENTE[Semaine],BG$9))</f>
        <v>34</v>
      </c>
      <c r="BH28" s="1">
        <f>IF($C28="","",BG28+SUMIFS([1]!BASERECEPTION[Bon de commande/Lignes de la commande/Quantité],[1]!BASERECEPTION[Bon de commande/Lignes de la commande/Article],$C28,[1]!BASERECEPTION[ANNEE],BH$8,[1]!BASERECEPTION[Semaine],BH$9)-SUMIFS([1]!BASEVENTE[Lignes de la commande/Quantité commandée],[1]!BASEVENTE[Lignes de la commande/Article/Nom affiché],$C28,[1]!BASEVENTE[Année],BH$8,[1]!BASEVENTE[Semaine],BH$9))</f>
        <v>34</v>
      </c>
    </row>
    <row r="29" spans="1:60" ht="15.75" hidden="1" x14ac:dyDescent="0.25">
      <c r="A29" s="1" t="str">
        <f>'[1]BDD Inventaire'!B20</f>
        <v>Consommables</v>
      </c>
      <c r="B29" s="16" t="str">
        <f>IF(C29="",INDEX([1]!BASEINVENTAIRE[#Data],_xlfn.MINIFS([1]!BASEINVENTAIRE[INDEX],[1]!BASEINVENTAIRE[Article],'Suivi de stock'!$C30),2),"")</f>
        <v/>
      </c>
      <c r="C29" s="19" t="str">
        <f>'[1]BDD Inventaire'!C17</f>
        <v>Carton RPT 15</v>
      </c>
      <c r="D29" s="18">
        <f>INDEX([1]!BASEINVENTAIRE[#Data],_xlfn.MAXIFS([1]!BASEINVENTAIRE[INDEX],[1]!BASEINVENTAIRE[Article],C29),4)</f>
        <v>25</v>
      </c>
      <c r="E29" s="1">
        <f>IF($C29="","",D29+SUMIFS([1]!BASERECEPTION[Bon de commande/Lignes de la commande/Quantité],[1]!BASERECEPTION[Bon de commande/Lignes de la commande/Article],$C29,[1]!BASERECEPTION[ANNEE],E$8,[1]!BASERECEPTION[Semaine],E$9)-SUMIFS([1]!BASEVENTE[Lignes de la commande/Quantité commandée],[1]!BASEVENTE[Lignes de la commande/Article/Nom affiché],$C29,[1]!BASEVENTE[Année],E$8,[1]!BASEVENTE[Semaine],E$9))</f>
        <v>25</v>
      </c>
      <c r="F29" s="1">
        <f>IF($C29="","",E29+SUMIFS([1]!BASERECEPTION[Bon de commande/Lignes de la commande/Quantité],[1]!BASERECEPTION[Bon de commande/Lignes de la commande/Article],$C29,[1]!BASERECEPTION[ANNEE],F$8,[1]!BASERECEPTION[Semaine],F$9)-SUMIFS([1]!BASEVENTE[Lignes de la commande/Quantité commandée],[1]!BASEVENTE[Lignes de la commande/Article/Nom affiché],$C29,[1]!BASEVENTE[Année],F$8,[1]!BASEVENTE[Semaine],F$9))</f>
        <v>25</v>
      </c>
      <c r="G29" s="1">
        <f>IF($C29="","",F29+SUMIFS([1]!BASERECEPTION[Bon de commande/Lignes de la commande/Quantité],[1]!BASERECEPTION[Bon de commande/Lignes de la commande/Article],$C29,[1]!BASERECEPTION[ANNEE],G$8,[1]!BASERECEPTION[Semaine],G$9)-SUMIFS([1]!BASEVENTE[Lignes de la commande/Quantité commandée],[1]!BASEVENTE[Lignes de la commande/Article/Nom affiché],$C29,[1]!BASEVENTE[Année],G$8,[1]!BASEVENTE[Semaine],G$9))</f>
        <v>25</v>
      </c>
      <c r="H29" s="1">
        <f>IF($C29="","",G29+SUMIFS([1]!BASERECEPTION[Bon de commande/Lignes de la commande/Quantité],[1]!BASERECEPTION[Bon de commande/Lignes de la commande/Article],$C29,[1]!BASERECEPTION[ANNEE],H$8,[1]!BASERECEPTION[Semaine],H$9)-SUMIFS([1]!BASEVENTE[Lignes de la commande/Quantité commandée],[1]!BASEVENTE[Lignes de la commande/Article/Nom affiché],$C29,[1]!BASEVENTE[Année],H$8,[1]!BASEVENTE[Semaine],H$9))</f>
        <v>25</v>
      </c>
      <c r="I29" s="1">
        <f>IF($C29="","",H29+SUMIFS([1]!BASERECEPTION[Bon de commande/Lignes de la commande/Quantité],[1]!BASERECEPTION[Bon de commande/Lignes de la commande/Article],$C29,[1]!BASERECEPTION[ANNEE],I$8,[1]!BASERECEPTION[Semaine],I$9)-SUMIFS([1]!BASEVENTE[Lignes de la commande/Quantité commandée],[1]!BASEVENTE[Lignes de la commande/Article/Nom affiché],$C29,[1]!BASEVENTE[Année],I$8,[1]!BASEVENTE[Semaine],I$9))</f>
        <v>25</v>
      </c>
      <c r="J29" s="1">
        <f>IF($C29="","",I29+SUMIFS([1]!BASERECEPTION[Bon de commande/Lignes de la commande/Quantité],[1]!BASERECEPTION[Bon de commande/Lignes de la commande/Article],$C29,[1]!BASERECEPTION[ANNEE],J$8,[1]!BASERECEPTION[Semaine],J$9)-SUMIFS([1]!BASEVENTE[Lignes de la commande/Quantité commandée],[1]!BASEVENTE[Lignes de la commande/Article/Nom affiché],$C29,[1]!BASEVENTE[Année],J$8,[1]!BASEVENTE[Semaine],J$9))</f>
        <v>25</v>
      </c>
      <c r="K29" s="1">
        <f>IF($C29="","",J29+SUMIFS([1]!BASERECEPTION[Bon de commande/Lignes de la commande/Quantité],[1]!BASERECEPTION[Bon de commande/Lignes de la commande/Article],$C29,[1]!BASERECEPTION[ANNEE],K$8,[1]!BASERECEPTION[Semaine],K$9)-SUMIFS([1]!BASEVENTE[Lignes de la commande/Quantité commandée],[1]!BASEVENTE[Lignes de la commande/Article/Nom affiché],$C29,[1]!BASEVENTE[Année],K$8,[1]!BASEVENTE[Semaine],K$9))</f>
        <v>25</v>
      </c>
      <c r="L29" s="1">
        <f>IF($C29="","",K29+SUMIFS([1]!BASERECEPTION[Bon de commande/Lignes de la commande/Quantité],[1]!BASERECEPTION[Bon de commande/Lignes de la commande/Article],$C29,[1]!BASERECEPTION[ANNEE],L$8,[1]!BASERECEPTION[Semaine],L$9)-SUMIFS([1]!BASEVENTE[Lignes de la commande/Quantité commandée],[1]!BASEVENTE[Lignes de la commande/Article/Nom affiché],$C29,[1]!BASEVENTE[Année],L$8,[1]!BASEVENTE[Semaine],L$9))</f>
        <v>25</v>
      </c>
      <c r="M29" s="1">
        <f>IF($C29="","",L29+SUMIFS([1]!BASERECEPTION[Bon de commande/Lignes de la commande/Quantité],[1]!BASERECEPTION[Bon de commande/Lignes de la commande/Article],$C29,[1]!BASERECEPTION[ANNEE],M$8,[1]!BASERECEPTION[Semaine],M$9)-SUMIFS([1]!BASEVENTE[Lignes de la commande/Quantité commandée],[1]!BASEVENTE[Lignes de la commande/Article/Nom affiché],$C29,[1]!BASEVENTE[Année],M$8,[1]!BASEVENTE[Semaine],M$9))</f>
        <v>25</v>
      </c>
      <c r="N29" s="1">
        <f>IF($C29="","",M29+SUMIFS([1]!BASERECEPTION[Bon de commande/Lignes de la commande/Quantité],[1]!BASERECEPTION[Bon de commande/Lignes de la commande/Article],$C29,[1]!BASERECEPTION[ANNEE],N$8,[1]!BASERECEPTION[Semaine],N$9)-SUMIFS([1]!BASEVENTE[Lignes de la commande/Quantité commandée],[1]!BASEVENTE[Lignes de la commande/Article/Nom affiché],$C29,[1]!BASEVENTE[Année],N$8,[1]!BASEVENTE[Semaine],N$9))</f>
        <v>25</v>
      </c>
      <c r="O29" s="1">
        <f>IF($C29="","",N29+SUMIFS([1]!BASERECEPTION[Bon de commande/Lignes de la commande/Quantité],[1]!BASERECEPTION[Bon de commande/Lignes de la commande/Article],$C29,[1]!BASERECEPTION[ANNEE],O$8,[1]!BASERECEPTION[Semaine],O$9)-SUMIFS([1]!BASEVENTE[Lignes de la commande/Quantité commandée],[1]!BASEVENTE[Lignes de la commande/Article/Nom affiché],$C29,[1]!BASEVENTE[Année],O$8,[1]!BASEVENTE[Semaine],O$9))</f>
        <v>25</v>
      </c>
      <c r="P29" s="1">
        <f>IF($C29="","",O29+SUMIFS([1]!BASERECEPTION[Bon de commande/Lignes de la commande/Quantité],[1]!BASERECEPTION[Bon de commande/Lignes de la commande/Article],$C29,[1]!BASERECEPTION[ANNEE],P$8,[1]!BASERECEPTION[Semaine],P$9)-SUMIFS([1]!BASEVENTE[Lignes de la commande/Quantité commandée],[1]!BASEVENTE[Lignes de la commande/Article/Nom affiché],$C29,[1]!BASEVENTE[Année],P$8,[1]!BASEVENTE[Semaine],P$9))</f>
        <v>25</v>
      </c>
      <c r="Q29" s="1">
        <f>IF($C29="","",P29+SUMIFS([1]!BASERECEPTION[Bon de commande/Lignes de la commande/Quantité],[1]!BASERECEPTION[Bon de commande/Lignes de la commande/Article],$C29,[1]!BASERECEPTION[ANNEE],Q$8,[1]!BASERECEPTION[Semaine],Q$9)-SUMIFS([1]!BASEVENTE[Lignes de la commande/Quantité commandée],[1]!BASEVENTE[Lignes de la commande/Article/Nom affiché],$C29,[1]!BASEVENTE[Année],Q$8,[1]!BASEVENTE[Semaine],Q$9))</f>
        <v>25</v>
      </c>
      <c r="R29" s="1">
        <f>IF($C29="","",Q29+SUMIFS([1]!BASERECEPTION[Bon de commande/Lignes de la commande/Quantité],[1]!BASERECEPTION[Bon de commande/Lignes de la commande/Article],$C29,[1]!BASERECEPTION[ANNEE],R$8,[1]!BASERECEPTION[Semaine],R$9)-SUMIFS([1]!BASEVENTE[Lignes de la commande/Quantité commandée],[1]!BASEVENTE[Lignes de la commande/Article/Nom affiché],$C29,[1]!BASEVENTE[Année],R$8,[1]!BASEVENTE[Semaine],R$9))</f>
        <v>25</v>
      </c>
      <c r="S29" s="1">
        <f>IF($C29="","",R29+SUMIFS([1]!BASERECEPTION[Bon de commande/Lignes de la commande/Quantité],[1]!BASERECEPTION[Bon de commande/Lignes de la commande/Article],$C29,[1]!BASERECEPTION[ANNEE],S$8,[1]!BASERECEPTION[Semaine],S$9)-SUMIFS([1]!BASEVENTE[Lignes de la commande/Quantité commandée],[1]!BASEVENTE[Lignes de la commande/Article/Nom affiché],$C29,[1]!BASEVENTE[Année],S$8,[1]!BASEVENTE[Semaine],S$9))</f>
        <v>25</v>
      </c>
      <c r="T29" s="1">
        <f>IF($C29="","",S29+SUMIFS([1]!BASERECEPTION[Bon de commande/Lignes de la commande/Quantité],[1]!BASERECEPTION[Bon de commande/Lignes de la commande/Article],$C29,[1]!BASERECEPTION[ANNEE],T$8,[1]!BASERECEPTION[Semaine],T$9)-SUMIFS([1]!BASEVENTE[Lignes de la commande/Quantité commandée],[1]!BASEVENTE[Lignes de la commande/Article/Nom affiché],$C29,[1]!BASEVENTE[Année],T$8,[1]!BASEVENTE[Semaine],T$9))</f>
        <v>25</v>
      </c>
      <c r="U29" s="1">
        <f>IF($C29="","",T29+SUMIFS([1]!BASERECEPTION[Bon de commande/Lignes de la commande/Quantité],[1]!BASERECEPTION[Bon de commande/Lignes de la commande/Article],$C29,[1]!BASERECEPTION[ANNEE],U$8,[1]!BASERECEPTION[Semaine],U$9)-SUMIFS([1]!BASEVENTE[Lignes de la commande/Quantité commandée],[1]!BASEVENTE[Lignes de la commande/Article/Nom affiché],$C29,[1]!BASEVENTE[Année],U$8,[1]!BASEVENTE[Semaine],U$9))</f>
        <v>25</v>
      </c>
      <c r="V29" s="1">
        <f>IF($C29="","",U29+SUMIFS([1]!BASERECEPTION[Bon de commande/Lignes de la commande/Quantité],[1]!BASERECEPTION[Bon de commande/Lignes de la commande/Article],$C29,[1]!BASERECEPTION[ANNEE],V$8,[1]!BASERECEPTION[Semaine],V$9)-SUMIFS([1]!BASEVENTE[Lignes de la commande/Quantité commandée],[1]!BASEVENTE[Lignes de la commande/Article/Nom affiché],$C29,[1]!BASEVENTE[Année],V$8,[1]!BASEVENTE[Semaine],V$9))</f>
        <v>25</v>
      </c>
      <c r="W29" s="1">
        <f>IF($C29="","",V29+SUMIFS([1]!BASERECEPTION[Bon de commande/Lignes de la commande/Quantité],[1]!BASERECEPTION[Bon de commande/Lignes de la commande/Article],$C29,[1]!BASERECEPTION[ANNEE],W$8,[1]!BASERECEPTION[Semaine],W$9)-SUMIFS([1]!BASEVENTE[Lignes de la commande/Quantité commandée],[1]!BASEVENTE[Lignes de la commande/Article/Nom affiché],$C29,[1]!BASEVENTE[Année],W$8,[1]!BASEVENTE[Semaine],W$9))</f>
        <v>25</v>
      </c>
      <c r="X29" s="1">
        <f>IF($C29="","",W29+SUMIFS([1]!BASERECEPTION[Bon de commande/Lignes de la commande/Quantité],[1]!BASERECEPTION[Bon de commande/Lignes de la commande/Article],$C29,[1]!BASERECEPTION[ANNEE],X$8,[1]!BASERECEPTION[Semaine],X$9)-SUMIFS([1]!BASEVENTE[Lignes de la commande/Quantité commandée],[1]!BASEVENTE[Lignes de la commande/Article/Nom affiché],$C29,[1]!BASEVENTE[Année],X$8,[1]!BASEVENTE[Semaine],X$9))</f>
        <v>25</v>
      </c>
      <c r="Y29" s="1">
        <f>IF($C29="","",X29+SUMIFS([1]!BASERECEPTION[Bon de commande/Lignes de la commande/Quantité],[1]!BASERECEPTION[Bon de commande/Lignes de la commande/Article],$C29,[1]!BASERECEPTION[ANNEE],Y$8,[1]!BASERECEPTION[Semaine],Y$9)-SUMIFS([1]!BASEVENTE[Lignes de la commande/Quantité commandée],[1]!BASEVENTE[Lignes de la commande/Article/Nom affiché],$C29,[1]!BASEVENTE[Année],Y$8,[1]!BASEVENTE[Semaine],Y$9))</f>
        <v>25</v>
      </c>
      <c r="Z29" s="1">
        <f>IF($C29="","",Y29+SUMIFS([1]!BASERECEPTION[Bon de commande/Lignes de la commande/Quantité],[1]!BASERECEPTION[Bon de commande/Lignes de la commande/Article],$C29,[1]!BASERECEPTION[ANNEE],Z$8,[1]!BASERECEPTION[Semaine],Z$9)-SUMIFS([1]!BASEVENTE[Lignes de la commande/Quantité commandée],[1]!BASEVENTE[Lignes de la commande/Article/Nom affiché],$C29,[1]!BASEVENTE[Année],Z$8,[1]!BASEVENTE[Semaine],Z$9))</f>
        <v>25</v>
      </c>
      <c r="AA29" s="1">
        <f>IF($C29="","",Z29+SUMIFS([1]!BASERECEPTION[Bon de commande/Lignes de la commande/Quantité],[1]!BASERECEPTION[Bon de commande/Lignes de la commande/Article],$C29,[1]!BASERECEPTION[ANNEE],AA$8,[1]!BASERECEPTION[Semaine],AA$9)-SUMIFS([1]!BASEVENTE[Lignes de la commande/Quantité commandée],[1]!BASEVENTE[Lignes de la commande/Article/Nom affiché],$C29,[1]!BASEVENTE[Année],AA$8,[1]!BASEVENTE[Semaine],AA$9))</f>
        <v>25</v>
      </c>
      <c r="AB29" s="1">
        <f>IF($C29="","",AA29+SUMIFS([1]!BASERECEPTION[Bon de commande/Lignes de la commande/Quantité],[1]!BASERECEPTION[Bon de commande/Lignes de la commande/Article],$C29,[1]!BASERECEPTION[ANNEE],AB$8,[1]!BASERECEPTION[Semaine],AB$9)-SUMIFS([1]!BASEVENTE[Lignes de la commande/Quantité commandée],[1]!BASEVENTE[Lignes de la commande/Article/Nom affiché],$C29,[1]!BASEVENTE[Année],AB$8,[1]!BASEVENTE[Semaine],AB$9))</f>
        <v>25</v>
      </c>
      <c r="AC29" s="1">
        <f>IF($C29="","",AB29+SUMIFS([1]!BASERECEPTION[Bon de commande/Lignes de la commande/Quantité],[1]!BASERECEPTION[Bon de commande/Lignes de la commande/Article],$C29,[1]!BASERECEPTION[ANNEE],AC$8,[1]!BASERECEPTION[Semaine],AC$9)-SUMIFS([1]!BASEVENTE[Lignes de la commande/Quantité commandée],[1]!BASEVENTE[Lignes de la commande/Article/Nom affiché],$C29,[1]!BASEVENTE[Année],AC$8,[1]!BASEVENTE[Semaine],AC$9))</f>
        <v>25</v>
      </c>
      <c r="AD29" s="1">
        <f>IF($C29="","",AC29+SUMIFS([1]!BASERECEPTION[Bon de commande/Lignes de la commande/Quantité],[1]!BASERECEPTION[Bon de commande/Lignes de la commande/Article],$C29,[1]!BASERECEPTION[ANNEE],AD$8,[1]!BASERECEPTION[Semaine],AD$9)-SUMIFS([1]!BASEVENTE[Lignes de la commande/Quantité commandée],[1]!BASEVENTE[Lignes de la commande/Article/Nom affiché],$C29,[1]!BASEVENTE[Année],AD$8,[1]!BASEVENTE[Semaine],AD$9))</f>
        <v>25</v>
      </c>
      <c r="AE29" s="1">
        <f>IF($C29="","",AD29+SUMIFS([1]!BASERECEPTION[Bon de commande/Lignes de la commande/Quantité],[1]!BASERECEPTION[Bon de commande/Lignes de la commande/Article],$C29,[1]!BASERECEPTION[ANNEE],AE$8,[1]!BASERECEPTION[Semaine],AE$9)-SUMIFS([1]!BASEVENTE[Lignes de la commande/Quantité commandée],[1]!BASEVENTE[Lignes de la commande/Article/Nom affiché],$C29,[1]!BASEVENTE[Année],AE$8,[1]!BASEVENTE[Semaine],AE$9))</f>
        <v>25</v>
      </c>
      <c r="AF29" s="1">
        <f>IF($C29="","",AE29+SUMIFS([1]!BASERECEPTION[Bon de commande/Lignes de la commande/Quantité],[1]!BASERECEPTION[Bon de commande/Lignes de la commande/Article],$C29,[1]!BASERECEPTION[ANNEE],AF$8,[1]!BASERECEPTION[Semaine],AF$9)-SUMIFS([1]!BASEVENTE[Lignes de la commande/Quantité commandée],[1]!BASEVENTE[Lignes de la commande/Article/Nom affiché],$C29,[1]!BASEVENTE[Année],AF$8,[1]!BASEVENTE[Semaine],AF$9))</f>
        <v>25</v>
      </c>
      <c r="AG29" s="1">
        <f>IF($C29="","",AF29+SUMIFS([1]!BASERECEPTION[Bon de commande/Lignes de la commande/Quantité],[1]!BASERECEPTION[Bon de commande/Lignes de la commande/Article],$C29,[1]!BASERECEPTION[ANNEE],AG$8,[1]!BASERECEPTION[Semaine],AG$9)-SUMIFS([1]!BASEVENTE[Lignes de la commande/Quantité commandée],[1]!BASEVENTE[Lignes de la commande/Article/Nom affiché],$C29,[1]!BASEVENTE[Année],AG$8,[1]!BASEVENTE[Semaine],AG$9))</f>
        <v>25</v>
      </c>
      <c r="AH29" s="1">
        <f>IF($C29="","",AG29+SUMIFS([1]!BASERECEPTION[Bon de commande/Lignes de la commande/Quantité],[1]!BASERECEPTION[Bon de commande/Lignes de la commande/Article],$C29,[1]!BASERECEPTION[ANNEE],AH$8,[1]!BASERECEPTION[Semaine],AH$9)-SUMIFS([1]!BASEVENTE[Lignes de la commande/Quantité commandée],[1]!BASEVENTE[Lignes de la commande/Article/Nom affiché],$C29,[1]!BASEVENTE[Année],AH$8,[1]!BASEVENTE[Semaine],AH$9))</f>
        <v>25</v>
      </c>
      <c r="AI29" s="1">
        <f>IF($C29="","",AH29+SUMIFS([1]!BASERECEPTION[Bon de commande/Lignes de la commande/Quantité],[1]!BASERECEPTION[Bon de commande/Lignes de la commande/Article],$C29,[1]!BASERECEPTION[ANNEE],AI$8,[1]!BASERECEPTION[Semaine],AI$9)-SUMIFS([1]!BASEVENTE[Lignes de la commande/Quantité commandée],[1]!BASEVENTE[Lignes de la commande/Article/Nom affiché],$C29,[1]!BASEVENTE[Année],AI$8,[1]!BASEVENTE[Semaine],AI$9))</f>
        <v>25</v>
      </c>
      <c r="AJ29" s="1">
        <f>IF($C29="","",AI29+SUMIFS([1]!BASERECEPTION[Bon de commande/Lignes de la commande/Quantité],[1]!BASERECEPTION[Bon de commande/Lignes de la commande/Article],$C29,[1]!BASERECEPTION[ANNEE],AJ$8,[1]!BASERECEPTION[Semaine],AJ$9)-SUMIFS([1]!BASEVENTE[Lignes de la commande/Quantité commandée],[1]!BASEVENTE[Lignes de la commande/Article/Nom affiché],$C29,[1]!BASEVENTE[Année],AJ$8,[1]!BASEVENTE[Semaine],AJ$9))</f>
        <v>25</v>
      </c>
      <c r="AK29" s="1">
        <f>IF($C29="","",AJ29+SUMIFS([1]!BASERECEPTION[Bon de commande/Lignes de la commande/Quantité],[1]!BASERECEPTION[Bon de commande/Lignes de la commande/Article],$C29,[1]!BASERECEPTION[ANNEE],AK$8,[1]!BASERECEPTION[Semaine],AK$9)-SUMIFS([1]!BASEVENTE[Lignes de la commande/Quantité commandée],[1]!BASEVENTE[Lignes de la commande/Article/Nom affiché],$C29,[1]!BASEVENTE[Année],AK$8,[1]!BASEVENTE[Semaine],AK$9))</f>
        <v>25</v>
      </c>
      <c r="AL29" s="1">
        <f>IF($C29="","",AK29+SUMIFS([1]!BASERECEPTION[Bon de commande/Lignes de la commande/Quantité],[1]!BASERECEPTION[Bon de commande/Lignes de la commande/Article],$C29,[1]!BASERECEPTION[ANNEE],AL$8,[1]!BASERECEPTION[Semaine],AL$9)-SUMIFS([1]!BASEVENTE[Lignes de la commande/Quantité commandée],[1]!BASEVENTE[Lignes de la commande/Article/Nom affiché],$C29,[1]!BASEVENTE[Année],AL$8,[1]!BASEVENTE[Semaine],AL$9))</f>
        <v>25</v>
      </c>
      <c r="AM29" s="1">
        <f>IF($C29="","",AL29+SUMIFS([1]!BASERECEPTION[Bon de commande/Lignes de la commande/Quantité],[1]!BASERECEPTION[Bon de commande/Lignes de la commande/Article],$C29,[1]!BASERECEPTION[ANNEE],AM$8,[1]!BASERECEPTION[Semaine],AM$9)-SUMIFS([1]!BASEVENTE[Lignes de la commande/Quantité commandée],[1]!BASEVENTE[Lignes de la commande/Article/Nom affiché],$C29,[1]!BASEVENTE[Année],AM$8,[1]!BASEVENTE[Semaine],AM$9))</f>
        <v>25</v>
      </c>
      <c r="AN29" s="1">
        <f>IF($C29="","",AM29+SUMIFS([1]!BASERECEPTION[Bon de commande/Lignes de la commande/Quantité],[1]!BASERECEPTION[Bon de commande/Lignes de la commande/Article],$C29,[1]!BASERECEPTION[ANNEE],AN$8,[1]!BASERECEPTION[Semaine],AN$9)-SUMIFS([1]!BASEVENTE[Lignes de la commande/Quantité commandée],[1]!BASEVENTE[Lignes de la commande/Article/Nom affiché],$C29,[1]!BASEVENTE[Année],AN$8,[1]!BASEVENTE[Semaine],AN$9))</f>
        <v>25</v>
      </c>
      <c r="AO29" s="1">
        <f>IF($C29="","",AN29+SUMIFS([1]!BASERECEPTION[Bon de commande/Lignes de la commande/Quantité],[1]!BASERECEPTION[Bon de commande/Lignes de la commande/Article],$C29,[1]!BASERECEPTION[ANNEE],AO$8,[1]!BASERECEPTION[Semaine],AO$9)-SUMIFS([1]!BASEVENTE[Lignes de la commande/Quantité commandée],[1]!BASEVENTE[Lignes de la commande/Article/Nom affiché],$C29,[1]!BASEVENTE[Année],AO$8,[1]!BASEVENTE[Semaine],AO$9))</f>
        <v>25</v>
      </c>
      <c r="AP29" s="1">
        <f>IF($C29="","",AO29+SUMIFS([1]!BASERECEPTION[Bon de commande/Lignes de la commande/Quantité],[1]!BASERECEPTION[Bon de commande/Lignes de la commande/Article],$C29,[1]!BASERECEPTION[ANNEE],AP$8,[1]!BASERECEPTION[Semaine],AP$9)-SUMIFS([1]!BASEVENTE[Lignes de la commande/Quantité commandée],[1]!BASEVENTE[Lignes de la commande/Article/Nom affiché],$C29,[1]!BASEVENTE[Année],AP$8,[1]!BASEVENTE[Semaine],AP$9))</f>
        <v>25</v>
      </c>
      <c r="AQ29" s="1">
        <f>IF($C29="","",AP29+SUMIFS([1]!BASERECEPTION[Bon de commande/Lignes de la commande/Quantité],[1]!BASERECEPTION[Bon de commande/Lignes de la commande/Article],$C29,[1]!BASERECEPTION[ANNEE],AQ$8,[1]!BASERECEPTION[Semaine],AQ$9)-SUMIFS([1]!BASEVENTE[Lignes de la commande/Quantité commandée],[1]!BASEVENTE[Lignes de la commande/Article/Nom affiché],$C29,[1]!BASEVENTE[Année],AQ$8,[1]!BASEVENTE[Semaine],AQ$9))</f>
        <v>25</v>
      </c>
      <c r="AR29" s="1">
        <f>IF($C29="","",AQ29+SUMIFS([1]!BASERECEPTION[Bon de commande/Lignes de la commande/Quantité],[1]!BASERECEPTION[Bon de commande/Lignes de la commande/Article],$C29,[1]!BASERECEPTION[ANNEE],AR$8,[1]!BASERECEPTION[Semaine],AR$9)-SUMIFS([1]!BASEVENTE[Lignes de la commande/Quantité commandée],[1]!BASEVENTE[Lignes de la commande/Article/Nom affiché],$C29,[1]!BASEVENTE[Année],AR$8,[1]!BASEVENTE[Semaine],AR$9))</f>
        <v>25</v>
      </c>
      <c r="AS29" s="1">
        <f>IF($C29="","",AR29+SUMIFS([1]!BASERECEPTION[Bon de commande/Lignes de la commande/Quantité],[1]!BASERECEPTION[Bon de commande/Lignes de la commande/Article],$C29,[1]!BASERECEPTION[ANNEE],AS$8,[1]!BASERECEPTION[Semaine],AS$9)-SUMIFS([1]!BASEVENTE[Lignes de la commande/Quantité commandée],[1]!BASEVENTE[Lignes de la commande/Article/Nom affiché],$C29,[1]!BASEVENTE[Année],AS$8,[1]!BASEVENTE[Semaine],AS$9))</f>
        <v>25</v>
      </c>
      <c r="AT29" s="1">
        <f>IF($C29="","",AS29+SUMIFS([1]!BASERECEPTION[Bon de commande/Lignes de la commande/Quantité],[1]!BASERECEPTION[Bon de commande/Lignes de la commande/Article],$C29,[1]!BASERECEPTION[ANNEE],AT$8,[1]!BASERECEPTION[Semaine],AT$9)-SUMIFS([1]!BASEVENTE[Lignes de la commande/Quantité commandée],[1]!BASEVENTE[Lignes de la commande/Article/Nom affiché],$C29,[1]!BASEVENTE[Année],AT$8,[1]!BASEVENTE[Semaine],AT$9))</f>
        <v>25</v>
      </c>
      <c r="AU29" s="1">
        <f>IF($C29="","",AT29+SUMIFS([1]!BASERECEPTION[Bon de commande/Lignes de la commande/Quantité],[1]!BASERECEPTION[Bon de commande/Lignes de la commande/Article],$C29,[1]!BASERECEPTION[ANNEE],AU$8,[1]!BASERECEPTION[Semaine],AU$9)-SUMIFS([1]!BASEVENTE[Lignes de la commande/Quantité commandée],[1]!BASEVENTE[Lignes de la commande/Article/Nom affiché],$C29,[1]!BASEVENTE[Année],AU$8,[1]!BASEVENTE[Semaine],AU$9))</f>
        <v>25</v>
      </c>
      <c r="AV29" s="1">
        <f>IF($C29="","",AU29+SUMIFS([1]!BASERECEPTION[Bon de commande/Lignes de la commande/Quantité],[1]!BASERECEPTION[Bon de commande/Lignes de la commande/Article],$C29,[1]!BASERECEPTION[ANNEE],AV$8,[1]!BASERECEPTION[Semaine],AV$9)-SUMIFS([1]!BASEVENTE[Lignes de la commande/Quantité commandée],[1]!BASEVENTE[Lignes de la commande/Article/Nom affiché],$C29,[1]!BASEVENTE[Année],AV$8,[1]!BASEVENTE[Semaine],AV$9))</f>
        <v>25</v>
      </c>
      <c r="AW29" s="1">
        <f>IF($C29="","",AV29+SUMIFS([1]!BASERECEPTION[Bon de commande/Lignes de la commande/Quantité],[1]!BASERECEPTION[Bon de commande/Lignes de la commande/Article],$C29,[1]!BASERECEPTION[ANNEE],AW$8,[1]!BASERECEPTION[Semaine],AW$9)-SUMIFS([1]!BASEVENTE[Lignes de la commande/Quantité commandée],[1]!BASEVENTE[Lignes de la commande/Article/Nom affiché],$C29,[1]!BASEVENTE[Année],AW$8,[1]!BASEVENTE[Semaine],AW$9))</f>
        <v>25</v>
      </c>
      <c r="AX29" s="1">
        <f>IF($C29="","",AW29+SUMIFS([1]!BASERECEPTION[Bon de commande/Lignes de la commande/Quantité],[1]!BASERECEPTION[Bon de commande/Lignes de la commande/Article],$C29,[1]!BASERECEPTION[ANNEE],AX$8,[1]!BASERECEPTION[Semaine],AX$9)-SUMIFS([1]!BASEVENTE[Lignes de la commande/Quantité commandée],[1]!BASEVENTE[Lignes de la commande/Article/Nom affiché],$C29,[1]!BASEVENTE[Année],AX$8,[1]!BASEVENTE[Semaine],AX$9))</f>
        <v>25</v>
      </c>
      <c r="AY29" s="1">
        <f>IF($C29="","",AX29+SUMIFS([1]!BASERECEPTION[Bon de commande/Lignes de la commande/Quantité],[1]!BASERECEPTION[Bon de commande/Lignes de la commande/Article],$C29,[1]!BASERECEPTION[ANNEE],AY$8,[1]!BASERECEPTION[Semaine],AY$9)-SUMIFS([1]!BASEVENTE[Lignes de la commande/Quantité commandée],[1]!BASEVENTE[Lignes de la commande/Article/Nom affiché],$C29,[1]!BASEVENTE[Année],AY$8,[1]!BASEVENTE[Semaine],AY$9))</f>
        <v>25</v>
      </c>
      <c r="AZ29" s="1">
        <f>IF($C29="","",AY29+SUMIFS([1]!BASERECEPTION[Bon de commande/Lignes de la commande/Quantité],[1]!BASERECEPTION[Bon de commande/Lignes de la commande/Article],$C29,[1]!BASERECEPTION[ANNEE],AZ$8,[1]!BASERECEPTION[Semaine],AZ$9)-SUMIFS([1]!BASEVENTE[Lignes de la commande/Quantité commandée],[1]!BASEVENTE[Lignes de la commande/Article/Nom affiché],$C29,[1]!BASEVENTE[Année],AZ$8,[1]!BASEVENTE[Semaine],AZ$9))</f>
        <v>25</v>
      </c>
      <c r="BA29" s="1">
        <f>IF($C29="","",AZ29+SUMIFS([1]!BASERECEPTION[Bon de commande/Lignes de la commande/Quantité],[1]!BASERECEPTION[Bon de commande/Lignes de la commande/Article],$C29,[1]!BASERECEPTION[ANNEE],BA$8,[1]!BASERECEPTION[Semaine],BA$9)-SUMIFS([1]!BASEVENTE[Lignes de la commande/Quantité commandée],[1]!BASEVENTE[Lignes de la commande/Article/Nom affiché],$C29,[1]!BASEVENTE[Année],BA$8,[1]!BASEVENTE[Semaine],BA$9))</f>
        <v>25</v>
      </c>
      <c r="BB29" s="1">
        <f>IF($C29="","",BA29+SUMIFS([1]!BASERECEPTION[Bon de commande/Lignes de la commande/Quantité],[1]!BASERECEPTION[Bon de commande/Lignes de la commande/Article],$C29,[1]!BASERECEPTION[ANNEE],BB$8,[1]!BASERECEPTION[Semaine],BB$9)-SUMIFS([1]!BASEVENTE[Lignes de la commande/Quantité commandée],[1]!BASEVENTE[Lignes de la commande/Article/Nom affiché],$C29,[1]!BASEVENTE[Année],BB$8,[1]!BASEVENTE[Semaine],BB$9))</f>
        <v>25</v>
      </c>
      <c r="BC29" s="1">
        <f>IF($C29="","",BB29+SUMIFS([1]!BASERECEPTION[Bon de commande/Lignes de la commande/Quantité],[1]!BASERECEPTION[Bon de commande/Lignes de la commande/Article],$C29,[1]!BASERECEPTION[ANNEE],BC$8,[1]!BASERECEPTION[Semaine],BC$9)-SUMIFS([1]!BASEVENTE[Lignes de la commande/Quantité commandée],[1]!BASEVENTE[Lignes de la commande/Article/Nom affiché],$C29,[1]!BASEVENTE[Année],BC$8,[1]!BASEVENTE[Semaine],BC$9))</f>
        <v>25</v>
      </c>
      <c r="BD29" s="1">
        <f>IF($C29="","",BC29+SUMIFS([1]!BASERECEPTION[Bon de commande/Lignes de la commande/Quantité],[1]!BASERECEPTION[Bon de commande/Lignes de la commande/Article],$C29,[1]!BASERECEPTION[ANNEE],BD$8,[1]!BASERECEPTION[Semaine],BD$9)-SUMIFS([1]!BASEVENTE[Lignes de la commande/Quantité commandée],[1]!BASEVENTE[Lignes de la commande/Article/Nom affiché],$C29,[1]!BASEVENTE[Année],BD$8,[1]!BASEVENTE[Semaine],BD$9))</f>
        <v>25</v>
      </c>
      <c r="BE29" s="1">
        <f>IF($C29="","",BD29+SUMIFS([1]!BASERECEPTION[Bon de commande/Lignes de la commande/Quantité],[1]!BASERECEPTION[Bon de commande/Lignes de la commande/Article],$C29,[1]!BASERECEPTION[ANNEE],BE$8,[1]!BASERECEPTION[Semaine],BE$9)-SUMIFS([1]!BASEVENTE[Lignes de la commande/Quantité commandée],[1]!BASEVENTE[Lignes de la commande/Article/Nom affiché],$C29,[1]!BASEVENTE[Année],BE$8,[1]!BASEVENTE[Semaine],BE$9))</f>
        <v>25</v>
      </c>
      <c r="BF29" s="1">
        <f>IF($C29="","",BE29+SUMIFS([1]!BASERECEPTION[Bon de commande/Lignes de la commande/Quantité],[1]!BASERECEPTION[Bon de commande/Lignes de la commande/Article],$C29,[1]!BASERECEPTION[ANNEE],BF$8,[1]!BASERECEPTION[Semaine],BF$9)-SUMIFS([1]!BASEVENTE[Lignes de la commande/Quantité commandée],[1]!BASEVENTE[Lignes de la commande/Article/Nom affiché],$C29,[1]!BASEVENTE[Année],BF$8,[1]!BASEVENTE[Semaine],BF$9))</f>
        <v>25</v>
      </c>
      <c r="BG29" s="1">
        <f>IF($C29="","",BF29+SUMIFS([1]!BASERECEPTION[Bon de commande/Lignes de la commande/Quantité],[1]!BASERECEPTION[Bon de commande/Lignes de la commande/Article],$C29,[1]!BASERECEPTION[ANNEE],BG$8,[1]!BASERECEPTION[Semaine],BG$9)-SUMIFS([1]!BASEVENTE[Lignes de la commande/Quantité commandée],[1]!BASEVENTE[Lignes de la commande/Article/Nom affiché],$C29,[1]!BASEVENTE[Année],BG$8,[1]!BASEVENTE[Semaine],BG$9))</f>
        <v>25</v>
      </c>
      <c r="BH29" s="1">
        <f>IF($C29="","",BG29+SUMIFS([1]!BASERECEPTION[Bon de commande/Lignes de la commande/Quantité],[1]!BASERECEPTION[Bon de commande/Lignes de la commande/Article],$C29,[1]!BASERECEPTION[ANNEE],BH$8,[1]!BASERECEPTION[Semaine],BH$9)-SUMIFS([1]!BASEVENTE[Lignes de la commande/Quantité commandée],[1]!BASEVENTE[Lignes de la commande/Article/Nom affiché],$C29,[1]!BASEVENTE[Année],BH$8,[1]!BASEVENTE[Semaine],BH$9))</f>
        <v>25</v>
      </c>
    </row>
    <row r="30" spans="1:60" ht="15.75" hidden="1" x14ac:dyDescent="0.25">
      <c r="A30" s="1" t="str">
        <f>'[1]BDD Inventaire'!B21</f>
        <v>Consommables</v>
      </c>
      <c r="B30" s="16" t="str">
        <f>IF(C30="",INDEX([1]!BASEINVENTAIRE[#Data],_xlfn.MINIFS([1]!BASEINVENTAIRE[INDEX],[1]!BASEINVENTAIRE[Article],'Suivi de stock'!$C31),2),"")</f>
        <v/>
      </c>
      <c r="C30" s="19" t="str">
        <f>'[1]BDD Inventaire'!C18</f>
        <v>Carton RPT 20</v>
      </c>
      <c r="D30" s="18">
        <f>INDEX([1]!BASEINVENTAIRE[#Data],_xlfn.MAXIFS([1]!BASEINVENTAIRE[INDEX],[1]!BASEINVENTAIRE[Article],C30),4)</f>
        <v>75</v>
      </c>
      <c r="E30" s="1">
        <f>IF($C30="","",D30+SUMIFS([1]!BASERECEPTION[Bon de commande/Lignes de la commande/Quantité],[1]!BASERECEPTION[Bon de commande/Lignes de la commande/Article],$C30,[1]!BASERECEPTION[ANNEE],E$8,[1]!BASERECEPTION[Semaine],E$9)-SUMIFS([1]!BASEVENTE[Lignes de la commande/Quantité commandée],[1]!BASEVENTE[Lignes de la commande/Article/Nom affiché],$C30,[1]!BASEVENTE[Année],E$8,[1]!BASEVENTE[Semaine],E$9))</f>
        <v>75</v>
      </c>
      <c r="F30" s="1">
        <f>IF($C30="","",E30+SUMIFS([1]!BASERECEPTION[Bon de commande/Lignes de la commande/Quantité],[1]!BASERECEPTION[Bon de commande/Lignes de la commande/Article],$C30,[1]!BASERECEPTION[ANNEE],F$8,[1]!BASERECEPTION[Semaine],F$9)-SUMIFS([1]!BASEVENTE[Lignes de la commande/Quantité commandée],[1]!BASEVENTE[Lignes de la commande/Article/Nom affiché],$C30,[1]!BASEVENTE[Année],F$8,[1]!BASEVENTE[Semaine],F$9))</f>
        <v>75</v>
      </c>
      <c r="G30" s="1">
        <f>IF($C30="","",F30+SUMIFS([1]!BASERECEPTION[Bon de commande/Lignes de la commande/Quantité],[1]!BASERECEPTION[Bon de commande/Lignes de la commande/Article],$C30,[1]!BASERECEPTION[ANNEE],G$8,[1]!BASERECEPTION[Semaine],G$9)-SUMIFS([1]!BASEVENTE[Lignes de la commande/Quantité commandée],[1]!BASEVENTE[Lignes de la commande/Article/Nom affiché],$C30,[1]!BASEVENTE[Année],G$8,[1]!BASEVENTE[Semaine],G$9))</f>
        <v>75</v>
      </c>
      <c r="H30" s="1">
        <f>IF($C30="","",G30+SUMIFS([1]!BASERECEPTION[Bon de commande/Lignes de la commande/Quantité],[1]!BASERECEPTION[Bon de commande/Lignes de la commande/Article],$C30,[1]!BASERECEPTION[ANNEE],H$8,[1]!BASERECEPTION[Semaine],H$9)-SUMIFS([1]!BASEVENTE[Lignes de la commande/Quantité commandée],[1]!BASEVENTE[Lignes de la commande/Article/Nom affiché],$C30,[1]!BASEVENTE[Année],H$8,[1]!BASEVENTE[Semaine],H$9))</f>
        <v>75</v>
      </c>
      <c r="I30" s="1">
        <f>IF($C30="","",H30+SUMIFS([1]!BASERECEPTION[Bon de commande/Lignes de la commande/Quantité],[1]!BASERECEPTION[Bon de commande/Lignes de la commande/Article],$C30,[1]!BASERECEPTION[ANNEE],I$8,[1]!BASERECEPTION[Semaine],I$9)-SUMIFS([1]!BASEVENTE[Lignes de la commande/Quantité commandée],[1]!BASEVENTE[Lignes de la commande/Article/Nom affiché],$C30,[1]!BASEVENTE[Année],I$8,[1]!BASEVENTE[Semaine],I$9))</f>
        <v>75</v>
      </c>
      <c r="J30" s="1">
        <f>IF($C30="","",I30+SUMIFS([1]!BASERECEPTION[Bon de commande/Lignes de la commande/Quantité],[1]!BASERECEPTION[Bon de commande/Lignes de la commande/Article],$C30,[1]!BASERECEPTION[ANNEE],J$8,[1]!BASERECEPTION[Semaine],J$9)-SUMIFS([1]!BASEVENTE[Lignes de la commande/Quantité commandée],[1]!BASEVENTE[Lignes de la commande/Article/Nom affiché],$C30,[1]!BASEVENTE[Année],J$8,[1]!BASEVENTE[Semaine],J$9))</f>
        <v>75</v>
      </c>
      <c r="K30" s="1">
        <f>IF($C30="","",J30+SUMIFS([1]!BASERECEPTION[Bon de commande/Lignes de la commande/Quantité],[1]!BASERECEPTION[Bon de commande/Lignes de la commande/Article],$C30,[1]!BASERECEPTION[ANNEE],K$8,[1]!BASERECEPTION[Semaine],K$9)-SUMIFS([1]!BASEVENTE[Lignes de la commande/Quantité commandée],[1]!BASEVENTE[Lignes de la commande/Article/Nom affiché],$C30,[1]!BASEVENTE[Année],K$8,[1]!BASEVENTE[Semaine],K$9))</f>
        <v>75</v>
      </c>
      <c r="L30" s="1">
        <f>IF($C30="","",K30+SUMIFS([1]!BASERECEPTION[Bon de commande/Lignes de la commande/Quantité],[1]!BASERECEPTION[Bon de commande/Lignes de la commande/Article],$C30,[1]!BASERECEPTION[ANNEE],L$8,[1]!BASERECEPTION[Semaine],L$9)-SUMIFS([1]!BASEVENTE[Lignes de la commande/Quantité commandée],[1]!BASEVENTE[Lignes de la commande/Article/Nom affiché],$C30,[1]!BASEVENTE[Année],L$8,[1]!BASEVENTE[Semaine],L$9))</f>
        <v>75</v>
      </c>
      <c r="M30" s="1">
        <f>IF($C30="","",L30+SUMIFS([1]!BASERECEPTION[Bon de commande/Lignes de la commande/Quantité],[1]!BASERECEPTION[Bon de commande/Lignes de la commande/Article],$C30,[1]!BASERECEPTION[ANNEE],M$8,[1]!BASERECEPTION[Semaine],M$9)-SUMIFS([1]!BASEVENTE[Lignes de la commande/Quantité commandée],[1]!BASEVENTE[Lignes de la commande/Article/Nom affiché],$C30,[1]!BASEVENTE[Année],M$8,[1]!BASEVENTE[Semaine],M$9))</f>
        <v>75</v>
      </c>
      <c r="N30" s="1">
        <f>IF($C30="","",M30+SUMIFS([1]!BASERECEPTION[Bon de commande/Lignes de la commande/Quantité],[1]!BASERECEPTION[Bon de commande/Lignes de la commande/Article],$C30,[1]!BASERECEPTION[ANNEE],N$8,[1]!BASERECEPTION[Semaine],N$9)-SUMIFS([1]!BASEVENTE[Lignes de la commande/Quantité commandée],[1]!BASEVENTE[Lignes de la commande/Article/Nom affiché],$C30,[1]!BASEVENTE[Année],N$8,[1]!BASEVENTE[Semaine],N$9))</f>
        <v>75</v>
      </c>
      <c r="O30" s="1">
        <f>IF($C30="","",N30+SUMIFS([1]!BASERECEPTION[Bon de commande/Lignes de la commande/Quantité],[1]!BASERECEPTION[Bon de commande/Lignes de la commande/Article],$C30,[1]!BASERECEPTION[ANNEE],O$8,[1]!BASERECEPTION[Semaine],O$9)-SUMIFS([1]!BASEVENTE[Lignes de la commande/Quantité commandée],[1]!BASEVENTE[Lignes de la commande/Article/Nom affiché],$C30,[1]!BASEVENTE[Année],O$8,[1]!BASEVENTE[Semaine],O$9))</f>
        <v>75</v>
      </c>
      <c r="P30" s="1">
        <f>IF($C30="","",O30+SUMIFS([1]!BASERECEPTION[Bon de commande/Lignes de la commande/Quantité],[1]!BASERECEPTION[Bon de commande/Lignes de la commande/Article],$C30,[1]!BASERECEPTION[ANNEE],P$8,[1]!BASERECEPTION[Semaine],P$9)-SUMIFS([1]!BASEVENTE[Lignes de la commande/Quantité commandée],[1]!BASEVENTE[Lignes de la commande/Article/Nom affiché],$C30,[1]!BASEVENTE[Année],P$8,[1]!BASEVENTE[Semaine],P$9))</f>
        <v>75</v>
      </c>
      <c r="Q30" s="1">
        <f>IF($C30="","",P30+SUMIFS([1]!BASERECEPTION[Bon de commande/Lignes de la commande/Quantité],[1]!BASERECEPTION[Bon de commande/Lignes de la commande/Article],$C30,[1]!BASERECEPTION[ANNEE],Q$8,[1]!BASERECEPTION[Semaine],Q$9)-SUMIFS([1]!BASEVENTE[Lignes de la commande/Quantité commandée],[1]!BASEVENTE[Lignes de la commande/Article/Nom affiché],$C30,[1]!BASEVENTE[Année],Q$8,[1]!BASEVENTE[Semaine],Q$9))</f>
        <v>75</v>
      </c>
      <c r="R30" s="1">
        <f>IF($C30="","",Q30+SUMIFS([1]!BASERECEPTION[Bon de commande/Lignes de la commande/Quantité],[1]!BASERECEPTION[Bon de commande/Lignes de la commande/Article],$C30,[1]!BASERECEPTION[ANNEE],R$8,[1]!BASERECEPTION[Semaine],R$9)-SUMIFS([1]!BASEVENTE[Lignes de la commande/Quantité commandée],[1]!BASEVENTE[Lignes de la commande/Article/Nom affiché],$C30,[1]!BASEVENTE[Année],R$8,[1]!BASEVENTE[Semaine],R$9))</f>
        <v>75</v>
      </c>
      <c r="S30" s="1">
        <f>IF($C30="","",R30+SUMIFS([1]!BASERECEPTION[Bon de commande/Lignes de la commande/Quantité],[1]!BASERECEPTION[Bon de commande/Lignes de la commande/Article],$C30,[1]!BASERECEPTION[ANNEE],S$8,[1]!BASERECEPTION[Semaine],S$9)-SUMIFS([1]!BASEVENTE[Lignes de la commande/Quantité commandée],[1]!BASEVENTE[Lignes de la commande/Article/Nom affiché],$C30,[1]!BASEVENTE[Année],S$8,[1]!BASEVENTE[Semaine],S$9))</f>
        <v>75</v>
      </c>
      <c r="T30" s="1">
        <f>IF($C30="","",S30+SUMIFS([1]!BASERECEPTION[Bon de commande/Lignes de la commande/Quantité],[1]!BASERECEPTION[Bon de commande/Lignes de la commande/Article],$C30,[1]!BASERECEPTION[ANNEE],T$8,[1]!BASERECEPTION[Semaine],T$9)-SUMIFS([1]!BASEVENTE[Lignes de la commande/Quantité commandée],[1]!BASEVENTE[Lignes de la commande/Article/Nom affiché],$C30,[1]!BASEVENTE[Année],T$8,[1]!BASEVENTE[Semaine],T$9))</f>
        <v>75</v>
      </c>
      <c r="U30" s="1">
        <f>IF($C30="","",T30+SUMIFS([1]!BASERECEPTION[Bon de commande/Lignes de la commande/Quantité],[1]!BASERECEPTION[Bon de commande/Lignes de la commande/Article],$C30,[1]!BASERECEPTION[ANNEE],U$8,[1]!BASERECEPTION[Semaine],U$9)-SUMIFS([1]!BASEVENTE[Lignes de la commande/Quantité commandée],[1]!BASEVENTE[Lignes de la commande/Article/Nom affiché],$C30,[1]!BASEVENTE[Année],U$8,[1]!BASEVENTE[Semaine],U$9))</f>
        <v>75</v>
      </c>
      <c r="V30" s="1">
        <f>IF($C30="","",U30+SUMIFS([1]!BASERECEPTION[Bon de commande/Lignes de la commande/Quantité],[1]!BASERECEPTION[Bon de commande/Lignes de la commande/Article],$C30,[1]!BASERECEPTION[ANNEE],V$8,[1]!BASERECEPTION[Semaine],V$9)-SUMIFS([1]!BASEVENTE[Lignes de la commande/Quantité commandée],[1]!BASEVENTE[Lignes de la commande/Article/Nom affiché],$C30,[1]!BASEVENTE[Année],V$8,[1]!BASEVENTE[Semaine],V$9))</f>
        <v>75</v>
      </c>
      <c r="W30" s="1">
        <f>IF($C30="","",V30+SUMIFS([1]!BASERECEPTION[Bon de commande/Lignes de la commande/Quantité],[1]!BASERECEPTION[Bon de commande/Lignes de la commande/Article],$C30,[1]!BASERECEPTION[ANNEE],W$8,[1]!BASERECEPTION[Semaine],W$9)-SUMIFS([1]!BASEVENTE[Lignes de la commande/Quantité commandée],[1]!BASEVENTE[Lignes de la commande/Article/Nom affiché],$C30,[1]!BASEVENTE[Année],W$8,[1]!BASEVENTE[Semaine],W$9))</f>
        <v>75</v>
      </c>
      <c r="X30" s="1">
        <f>IF($C30="","",W30+SUMIFS([1]!BASERECEPTION[Bon de commande/Lignes de la commande/Quantité],[1]!BASERECEPTION[Bon de commande/Lignes de la commande/Article],$C30,[1]!BASERECEPTION[ANNEE],X$8,[1]!BASERECEPTION[Semaine],X$9)-SUMIFS([1]!BASEVENTE[Lignes de la commande/Quantité commandée],[1]!BASEVENTE[Lignes de la commande/Article/Nom affiché],$C30,[1]!BASEVENTE[Année],X$8,[1]!BASEVENTE[Semaine],X$9))</f>
        <v>75</v>
      </c>
      <c r="Y30" s="1">
        <f>IF($C30="","",X30+SUMIFS([1]!BASERECEPTION[Bon de commande/Lignes de la commande/Quantité],[1]!BASERECEPTION[Bon de commande/Lignes de la commande/Article],$C30,[1]!BASERECEPTION[ANNEE],Y$8,[1]!BASERECEPTION[Semaine],Y$9)-SUMIFS([1]!BASEVENTE[Lignes de la commande/Quantité commandée],[1]!BASEVENTE[Lignes de la commande/Article/Nom affiché],$C30,[1]!BASEVENTE[Année],Y$8,[1]!BASEVENTE[Semaine],Y$9))</f>
        <v>75</v>
      </c>
      <c r="Z30" s="1">
        <f>IF($C30="","",Y30+SUMIFS([1]!BASERECEPTION[Bon de commande/Lignes de la commande/Quantité],[1]!BASERECEPTION[Bon de commande/Lignes de la commande/Article],$C30,[1]!BASERECEPTION[ANNEE],Z$8,[1]!BASERECEPTION[Semaine],Z$9)-SUMIFS([1]!BASEVENTE[Lignes de la commande/Quantité commandée],[1]!BASEVENTE[Lignes de la commande/Article/Nom affiché],$C30,[1]!BASEVENTE[Année],Z$8,[1]!BASEVENTE[Semaine],Z$9))</f>
        <v>75</v>
      </c>
      <c r="AA30" s="1">
        <f>IF($C30="","",Z30+SUMIFS([1]!BASERECEPTION[Bon de commande/Lignes de la commande/Quantité],[1]!BASERECEPTION[Bon de commande/Lignes de la commande/Article],$C30,[1]!BASERECEPTION[ANNEE],AA$8,[1]!BASERECEPTION[Semaine],AA$9)-SUMIFS([1]!BASEVENTE[Lignes de la commande/Quantité commandée],[1]!BASEVENTE[Lignes de la commande/Article/Nom affiché],$C30,[1]!BASEVENTE[Année],AA$8,[1]!BASEVENTE[Semaine],AA$9))</f>
        <v>75</v>
      </c>
      <c r="AB30" s="1">
        <f>IF($C30="","",AA30+SUMIFS([1]!BASERECEPTION[Bon de commande/Lignes de la commande/Quantité],[1]!BASERECEPTION[Bon de commande/Lignes de la commande/Article],$C30,[1]!BASERECEPTION[ANNEE],AB$8,[1]!BASERECEPTION[Semaine],AB$9)-SUMIFS([1]!BASEVENTE[Lignes de la commande/Quantité commandée],[1]!BASEVENTE[Lignes de la commande/Article/Nom affiché],$C30,[1]!BASEVENTE[Année],AB$8,[1]!BASEVENTE[Semaine],AB$9))</f>
        <v>75</v>
      </c>
      <c r="AC30" s="1">
        <f>IF($C30="","",AB30+SUMIFS([1]!BASERECEPTION[Bon de commande/Lignes de la commande/Quantité],[1]!BASERECEPTION[Bon de commande/Lignes de la commande/Article],$C30,[1]!BASERECEPTION[ANNEE],AC$8,[1]!BASERECEPTION[Semaine],AC$9)-SUMIFS([1]!BASEVENTE[Lignes de la commande/Quantité commandée],[1]!BASEVENTE[Lignes de la commande/Article/Nom affiché],$C30,[1]!BASEVENTE[Année],AC$8,[1]!BASEVENTE[Semaine],AC$9))</f>
        <v>75</v>
      </c>
      <c r="AD30" s="1">
        <f>IF($C30="","",AC30+SUMIFS([1]!BASERECEPTION[Bon de commande/Lignes de la commande/Quantité],[1]!BASERECEPTION[Bon de commande/Lignes de la commande/Article],$C30,[1]!BASERECEPTION[ANNEE],AD$8,[1]!BASERECEPTION[Semaine],AD$9)-SUMIFS([1]!BASEVENTE[Lignes de la commande/Quantité commandée],[1]!BASEVENTE[Lignes de la commande/Article/Nom affiché],$C30,[1]!BASEVENTE[Année],AD$8,[1]!BASEVENTE[Semaine],AD$9))</f>
        <v>75</v>
      </c>
      <c r="AE30" s="1">
        <f>IF($C30="","",AD30+SUMIFS([1]!BASERECEPTION[Bon de commande/Lignes de la commande/Quantité],[1]!BASERECEPTION[Bon de commande/Lignes de la commande/Article],$C30,[1]!BASERECEPTION[ANNEE],AE$8,[1]!BASERECEPTION[Semaine],AE$9)-SUMIFS([1]!BASEVENTE[Lignes de la commande/Quantité commandée],[1]!BASEVENTE[Lignes de la commande/Article/Nom affiché],$C30,[1]!BASEVENTE[Année],AE$8,[1]!BASEVENTE[Semaine],AE$9))</f>
        <v>75</v>
      </c>
      <c r="AF30" s="1">
        <f>IF($C30="","",AE30+SUMIFS([1]!BASERECEPTION[Bon de commande/Lignes de la commande/Quantité],[1]!BASERECEPTION[Bon de commande/Lignes de la commande/Article],$C30,[1]!BASERECEPTION[ANNEE],AF$8,[1]!BASERECEPTION[Semaine],AF$9)-SUMIFS([1]!BASEVENTE[Lignes de la commande/Quantité commandée],[1]!BASEVENTE[Lignes de la commande/Article/Nom affiché],$C30,[1]!BASEVENTE[Année],AF$8,[1]!BASEVENTE[Semaine],AF$9))</f>
        <v>75</v>
      </c>
      <c r="AG30" s="1">
        <f>IF($C30="","",AF30+SUMIFS([1]!BASERECEPTION[Bon de commande/Lignes de la commande/Quantité],[1]!BASERECEPTION[Bon de commande/Lignes de la commande/Article],$C30,[1]!BASERECEPTION[ANNEE],AG$8,[1]!BASERECEPTION[Semaine],AG$9)-SUMIFS([1]!BASEVENTE[Lignes de la commande/Quantité commandée],[1]!BASEVENTE[Lignes de la commande/Article/Nom affiché],$C30,[1]!BASEVENTE[Année],AG$8,[1]!BASEVENTE[Semaine],AG$9))</f>
        <v>75</v>
      </c>
      <c r="AH30" s="1">
        <f>IF($C30="","",AG30+SUMIFS([1]!BASERECEPTION[Bon de commande/Lignes de la commande/Quantité],[1]!BASERECEPTION[Bon de commande/Lignes de la commande/Article],$C30,[1]!BASERECEPTION[ANNEE],AH$8,[1]!BASERECEPTION[Semaine],AH$9)-SUMIFS([1]!BASEVENTE[Lignes de la commande/Quantité commandée],[1]!BASEVENTE[Lignes de la commande/Article/Nom affiché],$C30,[1]!BASEVENTE[Année],AH$8,[1]!BASEVENTE[Semaine],AH$9))</f>
        <v>75</v>
      </c>
      <c r="AI30" s="1">
        <f>IF($C30="","",AH30+SUMIFS([1]!BASERECEPTION[Bon de commande/Lignes de la commande/Quantité],[1]!BASERECEPTION[Bon de commande/Lignes de la commande/Article],$C30,[1]!BASERECEPTION[ANNEE],AI$8,[1]!BASERECEPTION[Semaine],AI$9)-SUMIFS([1]!BASEVENTE[Lignes de la commande/Quantité commandée],[1]!BASEVENTE[Lignes de la commande/Article/Nom affiché],$C30,[1]!BASEVENTE[Année],AI$8,[1]!BASEVENTE[Semaine],AI$9))</f>
        <v>75</v>
      </c>
      <c r="AJ30" s="1">
        <f>IF($C30="","",AI30+SUMIFS([1]!BASERECEPTION[Bon de commande/Lignes de la commande/Quantité],[1]!BASERECEPTION[Bon de commande/Lignes de la commande/Article],$C30,[1]!BASERECEPTION[ANNEE],AJ$8,[1]!BASERECEPTION[Semaine],AJ$9)-SUMIFS([1]!BASEVENTE[Lignes de la commande/Quantité commandée],[1]!BASEVENTE[Lignes de la commande/Article/Nom affiché],$C30,[1]!BASEVENTE[Année],AJ$8,[1]!BASEVENTE[Semaine],AJ$9))</f>
        <v>75</v>
      </c>
      <c r="AK30" s="1">
        <f>IF($C30="","",AJ30+SUMIFS([1]!BASERECEPTION[Bon de commande/Lignes de la commande/Quantité],[1]!BASERECEPTION[Bon de commande/Lignes de la commande/Article],$C30,[1]!BASERECEPTION[ANNEE],AK$8,[1]!BASERECEPTION[Semaine],AK$9)-SUMIFS([1]!BASEVENTE[Lignes de la commande/Quantité commandée],[1]!BASEVENTE[Lignes de la commande/Article/Nom affiché],$C30,[1]!BASEVENTE[Année],AK$8,[1]!BASEVENTE[Semaine],AK$9))</f>
        <v>75</v>
      </c>
      <c r="AL30" s="1">
        <f>IF($C30="","",AK30+SUMIFS([1]!BASERECEPTION[Bon de commande/Lignes de la commande/Quantité],[1]!BASERECEPTION[Bon de commande/Lignes de la commande/Article],$C30,[1]!BASERECEPTION[ANNEE],AL$8,[1]!BASERECEPTION[Semaine],AL$9)-SUMIFS([1]!BASEVENTE[Lignes de la commande/Quantité commandée],[1]!BASEVENTE[Lignes de la commande/Article/Nom affiché],$C30,[1]!BASEVENTE[Année],AL$8,[1]!BASEVENTE[Semaine],AL$9))</f>
        <v>75</v>
      </c>
      <c r="AM30" s="1">
        <f>IF($C30="","",AL30+SUMIFS([1]!BASERECEPTION[Bon de commande/Lignes de la commande/Quantité],[1]!BASERECEPTION[Bon de commande/Lignes de la commande/Article],$C30,[1]!BASERECEPTION[ANNEE],AM$8,[1]!BASERECEPTION[Semaine],AM$9)-SUMIFS([1]!BASEVENTE[Lignes de la commande/Quantité commandée],[1]!BASEVENTE[Lignes de la commande/Article/Nom affiché],$C30,[1]!BASEVENTE[Année],AM$8,[1]!BASEVENTE[Semaine],AM$9))</f>
        <v>75</v>
      </c>
      <c r="AN30" s="1">
        <f>IF($C30="","",AM30+SUMIFS([1]!BASERECEPTION[Bon de commande/Lignes de la commande/Quantité],[1]!BASERECEPTION[Bon de commande/Lignes de la commande/Article],$C30,[1]!BASERECEPTION[ANNEE],AN$8,[1]!BASERECEPTION[Semaine],AN$9)-SUMIFS([1]!BASEVENTE[Lignes de la commande/Quantité commandée],[1]!BASEVENTE[Lignes de la commande/Article/Nom affiché],$C30,[1]!BASEVENTE[Année],AN$8,[1]!BASEVENTE[Semaine],AN$9))</f>
        <v>75</v>
      </c>
      <c r="AO30" s="1">
        <f>IF($C30="","",AN30+SUMIFS([1]!BASERECEPTION[Bon de commande/Lignes de la commande/Quantité],[1]!BASERECEPTION[Bon de commande/Lignes de la commande/Article],$C30,[1]!BASERECEPTION[ANNEE],AO$8,[1]!BASERECEPTION[Semaine],AO$9)-SUMIFS([1]!BASEVENTE[Lignes de la commande/Quantité commandée],[1]!BASEVENTE[Lignes de la commande/Article/Nom affiché],$C30,[1]!BASEVENTE[Année],AO$8,[1]!BASEVENTE[Semaine],AO$9))</f>
        <v>75</v>
      </c>
      <c r="AP30" s="1">
        <f>IF($C30="","",AO30+SUMIFS([1]!BASERECEPTION[Bon de commande/Lignes de la commande/Quantité],[1]!BASERECEPTION[Bon de commande/Lignes de la commande/Article],$C30,[1]!BASERECEPTION[ANNEE],AP$8,[1]!BASERECEPTION[Semaine],AP$9)-SUMIFS([1]!BASEVENTE[Lignes de la commande/Quantité commandée],[1]!BASEVENTE[Lignes de la commande/Article/Nom affiché],$C30,[1]!BASEVENTE[Année],AP$8,[1]!BASEVENTE[Semaine],AP$9))</f>
        <v>75</v>
      </c>
      <c r="AQ30" s="1">
        <f>IF($C30="","",AP30+SUMIFS([1]!BASERECEPTION[Bon de commande/Lignes de la commande/Quantité],[1]!BASERECEPTION[Bon de commande/Lignes de la commande/Article],$C30,[1]!BASERECEPTION[ANNEE],AQ$8,[1]!BASERECEPTION[Semaine],AQ$9)-SUMIFS([1]!BASEVENTE[Lignes de la commande/Quantité commandée],[1]!BASEVENTE[Lignes de la commande/Article/Nom affiché],$C30,[1]!BASEVENTE[Année],AQ$8,[1]!BASEVENTE[Semaine],AQ$9))</f>
        <v>75</v>
      </c>
      <c r="AR30" s="1">
        <f>IF($C30="","",AQ30+SUMIFS([1]!BASERECEPTION[Bon de commande/Lignes de la commande/Quantité],[1]!BASERECEPTION[Bon de commande/Lignes de la commande/Article],$C30,[1]!BASERECEPTION[ANNEE],AR$8,[1]!BASERECEPTION[Semaine],AR$9)-SUMIFS([1]!BASEVENTE[Lignes de la commande/Quantité commandée],[1]!BASEVENTE[Lignes de la commande/Article/Nom affiché],$C30,[1]!BASEVENTE[Année],AR$8,[1]!BASEVENTE[Semaine],AR$9))</f>
        <v>75</v>
      </c>
      <c r="AS30" s="1">
        <f>IF($C30="","",AR30+SUMIFS([1]!BASERECEPTION[Bon de commande/Lignes de la commande/Quantité],[1]!BASERECEPTION[Bon de commande/Lignes de la commande/Article],$C30,[1]!BASERECEPTION[ANNEE],AS$8,[1]!BASERECEPTION[Semaine],AS$9)-SUMIFS([1]!BASEVENTE[Lignes de la commande/Quantité commandée],[1]!BASEVENTE[Lignes de la commande/Article/Nom affiché],$C30,[1]!BASEVENTE[Année],AS$8,[1]!BASEVENTE[Semaine],AS$9))</f>
        <v>75</v>
      </c>
      <c r="AT30" s="1">
        <f>IF($C30="","",AS30+SUMIFS([1]!BASERECEPTION[Bon de commande/Lignes de la commande/Quantité],[1]!BASERECEPTION[Bon de commande/Lignes de la commande/Article],$C30,[1]!BASERECEPTION[ANNEE],AT$8,[1]!BASERECEPTION[Semaine],AT$9)-SUMIFS([1]!BASEVENTE[Lignes de la commande/Quantité commandée],[1]!BASEVENTE[Lignes de la commande/Article/Nom affiché],$C30,[1]!BASEVENTE[Année],AT$8,[1]!BASEVENTE[Semaine],AT$9))</f>
        <v>75</v>
      </c>
      <c r="AU30" s="1">
        <f>IF($C30="","",AT30+SUMIFS([1]!BASERECEPTION[Bon de commande/Lignes de la commande/Quantité],[1]!BASERECEPTION[Bon de commande/Lignes de la commande/Article],$C30,[1]!BASERECEPTION[ANNEE],AU$8,[1]!BASERECEPTION[Semaine],AU$9)-SUMIFS([1]!BASEVENTE[Lignes de la commande/Quantité commandée],[1]!BASEVENTE[Lignes de la commande/Article/Nom affiché],$C30,[1]!BASEVENTE[Année],AU$8,[1]!BASEVENTE[Semaine],AU$9))</f>
        <v>75</v>
      </c>
      <c r="AV30" s="1">
        <f>IF($C30="","",AU30+SUMIFS([1]!BASERECEPTION[Bon de commande/Lignes de la commande/Quantité],[1]!BASERECEPTION[Bon de commande/Lignes de la commande/Article],$C30,[1]!BASERECEPTION[ANNEE],AV$8,[1]!BASERECEPTION[Semaine],AV$9)-SUMIFS([1]!BASEVENTE[Lignes de la commande/Quantité commandée],[1]!BASEVENTE[Lignes de la commande/Article/Nom affiché],$C30,[1]!BASEVENTE[Année],AV$8,[1]!BASEVENTE[Semaine],AV$9))</f>
        <v>75</v>
      </c>
      <c r="AW30" s="1">
        <f>IF($C30="","",AV30+SUMIFS([1]!BASERECEPTION[Bon de commande/Lignes de la commande/Quantité],[1]!BASERECEPTION[Bon de commande/Lignes de la commande/Article],$C30,[1]!BASERECEPTION[ANNEE],AW$8,[1]!BASERECEPTION[Semaine],AW$9)-SUMIFS([1]!BASEVENTE[Lignes de la commande/Quantité commandée],[1]!BASEVENTE[Lignes de la commande/Article/Nom affiché],$C30,[1]!BASEVENTE[Année],AW$8,[1]!BASEVENTE[Semaine],AW$9))</f>
        <v>75</v>
      </c>
      <c r="AX30" s="1">
        <f>IF($C30="","",AW30+SUMIFS([1]!BASERECEPTION[Bon de commande/Lignes de la commande/Quantité],[1]!BASERECEPTION[Bon de commande/Lignes de la commande/Article],$C30,[1]!BASERECEPTION[ANNEE],AX$8,[1]!BASERECEPTION[Semaine],AX$9)-SUMIFS([1]!BASEVENTE[Lignes de la commande/Quantité commandée],[1]!BASEVENTE[Lignes de la commande/Article/Nom affiché],$C30,[1]!BASEVENTE[Année],AX$8,[1]!BASEVENTE[Semaine],AX$9))</f>
        <v>75</v>
      </c>
      <c r="AY30" s="1">
        <f>IF($C30="","",AX30+SUMIFS([1]!BASERECEPTION[Bon de commande/Lignes de la commande/Quantité],[1]!BASERECEPTION[Bon de commande/Lignes de la commande/Article],$C30,[1]!BASERECEPTION[ANNEE],AY$8,[1]!BASERECEPTION[Semaine],AY$9)-SUMIFS([1]!BASEVENTE[Lignes de la commande/Quantité commandée],[1]!BASEVENTE[Lignes de la commande/Article/Nom affiché],$C30,[1]!BASEVENTE[Année],AY$8,[1]!BASEVENTE[Semaine],AY$9))</f>
        <v>75</v>
      </c>
      <c r="AZ30" s="1">
        <f>IF($C30="","",AY30+SUMIFS([1]!BASERECEPTION[Bon de commande/Lignes de la commande/Quantité],[1]!BASERECEPTION[Bon de commande/Lignes de la commande/Article],$C30,[1]!BASERECEPTION[ANNEE],AZ$8,[1]!BASERECEPTION[Semaine],AZ$9)-SUMIFS([1]!BASEVENTE[Lignes de la commande/Quantité commandée],[1]!BASEVENTE[Lignes de la commande/Article/Nom affiché],$C30,[1]!BASEVENTE[Année],AZ$8,[1]!BASEVENTE[Semaine],AZ$9))</f>
        <v>75</v>
      </c>
      <c r="BA30" s="1">
        <f>IF($C30="","",AZ30+SUMIFS([1]!BASERECEPTION[Bon de commande/Lignes de la commande/Quantité],[1]!BASERECEPTION[Bon de commande/Lignes de la commande/Article],$C30,[1]!BASERECEPTION[ANNEE],BA$8,[1]!BASERECEPTION[Semaine],BA$9)-SUMIFS([1]!BASEVENTE[Lignes de la commande/Quantité commandée],[1]!BASEVENTE[Lignes de la commande/Article/Nom affiché],$C30,[1]!BASEVENTE[Année],BA$8,[1]!BASEVENTE[Semaine],BA$9))</f>
        <v>75</v>
      </c>
      <c r="BB30" s="1">
        <f>IF($C30="","",BA30+SUMIFS([1]!BASERECEPTION[Bon de commande/Lignes de la commande/Quantité],[1]!BASERECEPTION[Bon de commande/Lignes de la commande/Article],$C30,[1]!BASERECEPTION[ANNEE],BB$8,[1]!BASERECEPTION[Semaine],BB$9)-SUMIFS([1]!BASEVENTE[Lignes de la commande/Quantité commandée],[1]!BASEVENTE[Lignes de la commande/Article/Nom affiché],$C30,[1]!BASEVENTE[Année],BB$8,[1]!BASEVENTE[Semaine],BB$9))</f>
        <v>75</v>
      </c>
      <c r="BC30" s="1">
        <f>IF($C30="","",BB30+SUMIFS([1]!BASERECEPTION[Bon de commande/Lignes de la commande/Quantité],[1]!BASERECEPTION[Bon de commande/Lignes de la commande/Article],$C30,[1]!BASERECEPTION[ANNEE],BC$8,[1]!BASERECEPTION[Semaine],BC$9)-SUMIFS([1]!BASEVENTE[Lignes de la commande/Quantité commandée],[1]!BASEVENTE[Lignes de la commande/Article/Nom affiché],$C30,[1]!BASEVENTE[Année],BC$8,[1]!BASEVENTE[Semaine],BC$9))</f>
        <v>75</v>
      </c>
      <c r="BD30" s="1">
        <f>IF($C30="","",BC30+SUMIFS([1]!BASERECEPTION[Bon de commande/Lignes de la commande/Quantité],[1]!BASERECEPTION[Bon de commande/Lignes de la commande/Article],$C30,[1]!BASERECEPTION[ANNEE],BD$8,[1]!BASERECEPTION[Semaine],BD$9)-SUMIFS([1]!BASEVENTE[Lignes de la commande/Quantité commandée],[1]!BASEVENTE[Lignes de la commande/Article/Nom affiché],$C30,[1]!BASEVENTE[Année],BD$8,[1]!BASEVENTE[Semaine],BD$9))</f>
        <v>75</v>
      </c>
      <c r="BE30" s="1">
        <f>IF($C30="","",BD30+SUMIFS([1]!BASERECEPTION[Bon de commande/Lignes de la commande/Quantité],[1]!BASERECEPTION[Bon de commande/Lignes de la commande/Article],$C30,[1]!BASERECEPTION[ANNEE],BE$8,[1]!BASERECEPTION[Semaine],BE$9)-SUMIFS([1]!BASEVENTE[Lignes de la commande/Quantité commandée],[1]!BASEVENTE[Lignes de la commande/Article/Nom affiché],$C30,[1]!BASEVENTE[Année],BE$8,[1]!BASEVENTE[Semaine],BE$9))</f>
        <v>75</v>
      </c>
      <c r="BF30" s="1">
        <f>IF($C30="","",BE30+SUMIFS([1]!BASERECEPTION[Bon de commande/Lignes de la commande/Quantité],[1]!BASERECEPTION[Bon de commande/Lignes de la commande/Article],$C30,[1]!BASERECEPTION[ANNEE],BF$8,[1]!BASERECEPTION[Semaine],BF$9)-SUMIFS([1]!BASEVENTE[Lignes de la commande/Quantité commandée],[1]!BASEVENTE[Lignes de la commande/Article/Nom affiché],$C30,[1]!BASEVENTE[Année],BF$8,[1]!BASEVENTE[Semaine],BF$9))</f>
        <v>75</v>
      </c>
      <c r="BG30" s="1">
        <f>IF($C30="","",BF30+SUMIFS([1]!BASERECEPTION[Bon de commande/Lignes de la commande/Quantité],[1]!BASERECEPTION[Bon de commande/Lignes de la commande/Article],$C30,[1]!BASERECEPTION[ANNEE],BG$8,[1]!BASERECEPTION[Semaine],BG$9)-SUMIFS([1]!BASEVENTE[Lignes de la commande/Quantité commandée],[1]!BASEVENTE[Lignes de la commande/Article/Nom affiché],$C30,[1]!BASEVENTE[Année],BG$8,[1]!BASEVENTE[Semaine],BG$9))</f>
        <v>75</v>
      </c>
      <c r="BH30" s="1">
        <f>IF($C30="","",BG30+SUMIFS([1]!BASERECEPTION[Bon de commande/Lignes de la commande/Quantité],[1]!BASERECEPTION[Bon de commande/Lignes de la commande/Article],$C30,[1]!BASERECEPTION[ANNEE],BH$8,[1]!BASERECEPTION[Semaine],BH$9)-SUMIFS([1]!BASEVENTE[Lignes de la commande/Quantité commandée],[1]!BASEVENTE[Lignes de la commande/Article/Nom affiché],$C30,[1]!BASEVENTE[Année],BH$8,[1]!BASEVENTE[Semaine],BH$9))</f>
        <v>75</v>
      </c>
    </row>
    <row r="31" spans="1:60" ht="15.75" hidden="1" x14ac:dyDescent="0.25">
      <c r="A31" s="1" t="str">
        <f>'[1]BDD Inventaire'!B22</f>
        <v>Consommables</v>
      </c>
      <c r="B31" s="16" t="str">
        <f>IF(C31="",INDEX([1]!BASEINVENTAIRE[#Data],_xlfn.MINIFS([1]!BASEINVENTAIRE[INDEX],[1]!BASEINVENTAIRE[Article],'Suivi de stock'!$C32),2),"")</f>
        <v/>
      </c>
      <c r="C31" s="19" t="str">
        <f>'[1]BDD Inventaire'!C19</f>
        <v>Carton RPT 21</v>
      </c>
      <c r="D31" s="18">
        <f>INDEX([1]!BASEINVENTAIRE[#Data],_xlfn.MAXIFS([1]!BASEINVENTAIRE[INDEX],[1]!BASEINVENTAIRE[Article],C31),4)</f>
        <v>150</v>
      </c>
      <c r="E31" s="1">
        <f>IF($C31="","",D31+SUMIFS([1]!BASERECEPTION[Bon de commande/Lignes de la commande/Quantité],[1]!BASERECEPTION[Bon de commande/Lignes de la commande/Article],$C31,[1]!BASERECEPTION[ANNEE],E$8,[1]!BASERECEPTION[Semaine],E$9)-SUMIFS([1]!BASEVENTE[Lignes de la commande/Quantité commandée],[1]!BASEVENTE[Lignes de la commande/Article/Nom affiché],$C31,[1]!BASEVENTE[Année],E$8,[1]!BASEVENTE[Semaine],E$9))</f>
        <v>150</v>
      </c>
      <c r="F31" s="1">
        <f>IF($C31="","",E31+SUMIFS([1]!BASERECEPTION[Bon de commande/Lignes de la commande/Quantité],[1]!BASERECEPTION[Bon de commande/Lignes de la commande/Article],$C31,[1]!BASERECEPTION[ANNEE],F$8,[1]!BASERECEPTION[Semaine],F$9)-SUMIFS([1]!BASEVENTE[Lignes de la commande/Quantité commandée],[1]!BASEVENTE[Lignes de la commande/Article/Nom affiché],$C31,[1]!BASEVENTE[Année],F$8,[1]!BASEVENTE[Semaine],F$9))</f>
        <v>150</v>
      </c>
      <c r="G31" s="1">
        <f>IF($C31="","",F31+SUMIFS([1]!BASERECEPTION[Bon de commande/Lignes de la commande/Quantité],[1]!BASERECEPTION[Bon de commande/Lignes de la commande/Article],$C31,[1]!BASERECEPTION[ANNEE],G$8,[1]!BASERECEPTION[Semaine],G$9)-SUMIFS([1]!BASEVENTE[Lignes de la commande/Quantité commandée],[1]!BASEVENTE[Lignes de la commande/Article/Nom affiché],$C31,[1]!BASEVENTE[Année],G$8,[1]!BASEVENTE[Semaine],G$9))</f>
        <v>150</v>
      </c>
      <c r="H31" s="1">
        <f>IF($C31="","",G31+SUMIFS([1]!BASERECEPTION[Bon de commande/Lignes de la commande/Quantité],[1]!BASERECEPTION[Bon de commande/Lignes de la commande/Article],$C31,[1]!BASERECEPTION[ANNEE],H$8,[1]!BASERECEPTION[Semaine],H$9)-SUMIFS([1]!BASEVENTE[Lignes de la commande/Quantité commandée],[1]!BASEVENTE[Lignes de la commande/Article/Nom affiché],$C31,[1]!BASEVENTE[Année],H$8,[1]!BASEVENTE[Semaine],H$9))</f>
        <v>150</v>
      </c>
      <c r="I31" s="1">
        <f>IF($C31="","",H31+SUMIFS([1]!BASERECEPTION[Bon de commande/Lignes de la commande/Quantité],[1]!BASERECEPTION[Bon de commande/Lignes de la commande/Article],$C31,[1]!BASERECEPTION[ANNEE],I$8,[1]!BASERECEPTION[Semaine],I$9)-SUMIFS([1]!BASEVENTE[Lignes de la commande/Quantité commandée],[1]!BASEVENTE[Lignes de la commande/Article/Nom affiché],$C31,[1]!BASEVENTE[Année],I$8,[1]!BASEVENTE[Semaine],I$9))</f>
        <v>150</v>
      </c>
      <c r="J31" s="1">
        <f>IF($C31="","",I31+SUMIFS([1]!BASERECEPTION[Bon de commande/Lignes de la commande/Quantité],[1]!BASERECEPTION[Bon de commande/Lignes de la commande/Article],$C31,[1]!BASERECEPTION[ANNEE],J$8,[1]!BASERECEPTION[Semaine],J$9)-SUMIFS([1]!BASEVENTE[Lignes de la commande/Quantité commandée],[1]!BASEVENTE[Lignes de la commande/Article/Nom affiché],$C31,[1]!BASEVENTE[Année],J$8,[1]!BASEVENTE[Semaine],J$9))</f>
        <v>150</v>
      </c>
      <c r="K31" s="1">
        <f>IF($C31="","",J31+SUMIFS([1]!BASERECEPTION[Bon de commande/Lignes de la commande/Quantité],[1]!BASERECEPTION[Bon de commande/Lignes de la commande/Article],$C31,[1]!BASERECEPTION[ANNEE],K$8,[1]!BASERECEPTION[Semaine],K$9)-SUMIFS([1]!BASEVENTE[Lignes de la commande/Quantité commandée],[1]!BASEVENTE[Lignes de la commande/Article/Nom affiché],$C31,[1]!BASEVENTE[Année],K$8,[1]!BASEVENTE[Semaine],K$9))</f>
        <v>150</v>
      </c>
      <c r="L31" s="1">
        <f>IF($C31="","",K31+SUMIFS([1]!BASERECEPTION[Bon de commande/Lignes de la commande/Quantité],[1]!BASERECEPTION[Bon de commande/Lignes de la commande/Article],$C31,[1]!BASERECEPTION[ANNEE],L$8,[1]!BASERECEPTION[Semaine],L$9)-SUMIFS([1]!BASEVENTE[Lignes de la commande/Quantité commandée],[1]!BASEVENTE[Lignes de la commande/Article/Nom affiché],$C31,[1]!BASEVENTE[Année],L$8,[1]!BASEVENTE[Semaine],L$9))</f>
        <v>150</v>
      </c>
      <c r="M31" s="1">
        <f>IF($C31="","",L31+SUMIFS([1]!BASERECEPTION[Bon de commande/Lignes de la commande/Quantité],[1]!BASERECEPTION[Bon de commande/Lignes de la commande/Article],$C31,[1]!BASERECEPTION[ANNEE],M$8,[1]!BASERECEPTION[Semaine],M$9)-SUMIFS([1]!BASEVENTE[Lignes de la commande/Quantité commandée],[1]!BASEVENTE[Lignes de la commande/Article/Nom affiché],$C31,[1]!BASEVENTE[Année],M$8,[1]!BASEVENTE[Semaine],M$9))</f>
        <v>150</v>
      </c>
      <c r="N31" s="1">
        <f>IF($C31="","",M31+SUMIFS([1]!BASERECEPTION[Bon de commande/Lignes de la commande/Quantité],[1]!BASERECEPTION[Bon de commande/Lignes de la commande/Article],$C31,[1]!BASERECEPTION[ANNEE],N$8,[1]!BASERECEPTION[Semaine],N$9)-SUMIFS([1]!BASEVENTE[Lignes de la commande/Quantité commandée],[1]!BASEVENTE[Lignes de la commande/Article/Nom affiché],$C31,[1]!BASEVENTE[Année],N$8,[1]!BASEVENTE[Semaine],N$9))</f>
        <v>150</v>
      </c>
      <c r="O31" s="1">
        <f>IF($C31="","",N31+SUMIFS([1]!BASERECEPTION[Bon de commande/Lignes de la commande/Quantité],[1]!BASERECEPTION[Bon de commande/Lignes de la commande/Article],$C31,[1]!BASERECEPTION[ANNEE],O$8,[1]!BASERECEPTION[Semaine],O$9)-SUMIFS([1]!BASEVENTE[Lignes de la commande/Quantité commandée],[1]!BASEVENTE[Lignes de la commande/Article/Nom affiché],$C31,[1]!BASEVENTE[Année],O$8,[1]!BASEVENTE[Semaine],O$9))</f>
        <v>150</v>
      </c>
      <c r="P31" s="1">
        <f>IF($C31="","",O31+SUMIFS([1]!BASERECEPTION[Bon de commande/Lignes de la commande/Quantité],[1]!BASERECEPTION[Bon de commande/Lignes de la commande/Article],$C31,[1]!BASERECEPTION[ANNEE],P$8,[1]!BASERECEPTION[Semaine],P$9)-SUMIFS([1]!BASEVENTE[Lignes de la commande/Quantité commandée],[1]!BASEVENTE[Lignes de la commande/Article/Nom affiché],$C31,[1]!BASEVENTE[Année],P$8,[1]!BASEVENTE[Semaine],P$9))</f>
        <v>150</v>
      </c>
      <c r="Q31" s="1">
        <f>IF($C31="","",P31+SUMIFS([1]!BASERECEPTION[Bon de commande/Lignes de la commande/Quantité],[1]!BASERECEPTION[Bon de commande/Lignes de la commande/Article],$C31,[1]!BASERECEPTION[ANNEE],Q$8,[1]!BASERECEPTION[Semaine],Q$9)-SUMIFS([1]!BASEVENTE[Lignes de la commande/Quantité commandée],[1]!BASEVENTE[Lignes de la commande/Article/Nom affiché],$C31,[1]!BASEVENTE[Année],Q$8,[1]!BASEVENTE[Semaine],Q$9))</f>
        <v>150</v>
      </c>
      <c r="R31" s="1">
        <f>IF($C31="","",Q31+SUMIFS([1]!BASERECEPTION[Bon de commande/Lignes de la commande/Quantité],[1]!BASERECEPTION[Bon de commande/Lignes de la commande/Article],$C31,[1]!BASERECEPTION[ANNEE],R$8,[1]!BASERECEPTION[Semaine],R$9)-SUMIFS([1]!BASEVENTE[Lignes de la commande/Quantité commandée],[1]!BASEVENTE[Lignes de la commande/Article/Nom affiché],$C31,[1]!BASEVENTE[Année],R$8,[1]!BASEVENTE[Semaine],R$9))</f>
        <v>150</v>
      </c>
      <c r="S31" s="1">
        <f>IF($C31="","",R31+SUMIFS([1]!BASERECEPTION[Bon de commande/Lignes de la commande/Quantité],[1]!BASERECEPTION[Bon de commande/Lignes de la commande/Article],$C31,[1]!BASERECEPTION[ANNEE],S$8,[1]!BASERECEPTION[Semaine],S$9)-SUMIFS([1]!BASEVENTE[Lignes de la commande/Quantité commandée],[1]!BASEVENTE[Lignes de la commande/Article/Nom affiché],$C31,[1]!BASEVENTE[Année],S$8,[1]!BASEVENTE[Semaine],S$9))</f>
        <v>150</v>
      </c>
      <c r="T31" s="1">
        <f>IF($C31="","",S31+SUMIFS([1]!BASERECEPTION[Bon de commande/Lignes de la commande/Quantité],[1]!BASERECEPTION[Bon de commande/Lignes de la commande/Article],$C31,[1]!BASERECEPTION[ANNEE],T$8,[1]!BASERECEPTION[Semaine],T$9)-SUMIFS([1]!BASEVENTE[Lignes de la commande/Quantité commandée],[1]!BASEVENTE[Lignes de la commande/Article/Nom affiché],$C31,[1]!BASEVENTE[Année],T$8,[1]!BASEVENTE[Semaine],T$9))</f>
        <v>150</v>
      </c>
      <c r="U31" s="1">
        <f>IF($C31="","",T31+SUMIFS([1]!BASERECEPTION[Bon de commande/Lignes de la commande/Quantité],[1]!BASERECEPTION[Bon de commande/Lignes de la commande/Article],$C31,[1]!BASERECEPTION[ANNEE],U$8,[1]!BASERECEPTION[Semaine],U$9)-SUMIFS([1]!BASEVENTE[Lignes de la commande/Quantité commandée],[1]!BASEVENTE[Lignes de la commande/Article/Nom affiché],$C31,[1]!BASEVENTE[Année],U$8,[1]!BASEVENTE[Semaine],U$9))</f>
        <v>150</v>
      </c>
      <c r="V31" s="1">
        <f>IF($C31="","",U31+SUMIFS([1]!BASERECEPTION[Bon de commande/Lignes de la commande/Quantité],[1]!BASERECEPTION[Bon de commande/Lignes de la commande/Article],$C31,[1]!BASERECEPTION[ANNEE],V$8,[1]!BASERECEPTION[Semaine],V$9)-SUMIFS([1]!BASEVENTE[Lignes de la commande/Quantité commandée],[1]!BASEVENTE[Lignes de la commande/Article/Nom affiché],$C31,[1]!BASEVENTE[Année],V$8,[1]!BASEVENTE[Semaine],V$9))</f>
        <v>150</v>
      </c>
      <c r="W31" s="1">
        <f>IF($C31="","",V31+SUMIFS([1]!BASERECEPTION[Bon de commande/Lignes de la commande/Quantité],[1]!BASERECEPTION[Bon de commande/Lignes de la commande/Article],$C31,[1]!BASERECEPTION[ANNEE],W$8,[1]!BASERECEPTION[Semaine],W$9)-SUMIFS([1]!BASEVENTE[Lignes de la commande/Quantité commandée],[1]!BASEVENTE[Lignes de la commande/Article/Nom affiché],$C31,[1]!BASEVENTE[Année],W$8,[1]!BASEVENTE[Semaine],W$9))</f>
        <v>150</v>
      </c>
      <c r="X31" s="1">
        <f>IF($C31="","",W31+SUMIFS([1]!BASERECEPTION[Bon de commande/Lignes de la commande/Quantité],[1]!BASERECEPTION[Bon de commande/Lignes de la commande/Article],$C31,[1]!BASERECEPTION[ANNEE],X$8,[1]!BASERECEPTION[Semaine],X$9)-SUMIFS([1]!BASEVENTE[Lignes de la commande/Quantité commandée],[1]!BASEVENTE[Lignes de la commande/Article/Nom affiché],$C31,[1]!BASEVENTE[Année],X$8,[1]!BASEVENTE[Semaine],X$9))</f>
        <v>150</v>
      </c>
      <c r="Y31" s="1">
        <f>IF($C31="","",X31+SUMIFS([1]!BASERECEPTION[Bon de commande/Lignes de la commande/Quantité],[1]!BASERECEPTION[Bon de commande/Lignes de la commande/Article],$C31,[1]!BASERECEPTION[ANNEE],Y$8,[1]!BASERECEPTION[Semaine],Y$9)-SUMIFS([1]!BASEVENTE[Lignes de la commande/Quantité commandée],[1]!BASEVENTE[Lignes de la commande/Article/Nom affiché],$C31,[1]!BASEVENTE[Année],Y$8,[1]!BASEVENTE[Semaine],Y$9))</f>
        <v>150</v>
      </c>
      <c r="Z31" s="1">
        <f>IF($C31="","",Y31+SUMIFS([1]!BASERECEPTION[Bon de commande/Lignes de la commande/Quantité],[1]!BASERECEPTION[Bon de commande/Lignes de la commande/Article],$C31,[1]!BASERECEPTION[ANNEE],Z$8,[1]!BASERECEPTION[Semaine],Z$9)-SUMIFS([1]!BASEVENTE[Lignes de la commande/Quantité commandée],[1]!BASEVENTE[Lignes de la commande/Article/Nom affiché],$C31,[1]!BASEVENTE[Année],Z$8,[1]!BASEVENTE[Semaine],Z$9))</f>
        <v>150</v>
      </c>
      <c r="AA31" s="1">
        <f>IF($C31="","",Z31+SUMIFS([1]!BASERECEPTION[Bon de commande/Lignes de la commande/Quantité],[1]!BASERECEPTION[Bon de commande/Lignes de la commande/Article],$C31,[1]!BASERECEPTION[ANNEE],AA$8,[1]!BASERECEPTION[Semaine],AA$9)-SUMIFS([1]!BASEVENTE[Lignes de la commande/Quantité commandée],[1]!BASEVENTE[Lignes de la commande/Article/Nom affiché],$C31,[1]!BASEVENTE[Année],AA$8,[1]!BASEVENTE[Semaine],AA$9))</f>
        <v>150</v>
      </c>
      <c r="AB31" s="1">
        <f>IF($C31="","",AA31+SUMIFS([1]!BASERECEPTION[Bon de commande/Lignes de la commande/Quantité],[1]!BASERECEPTION[Bon de commande/Lignes de la commande/Article],$C31,[1]!BASERECEPTION[ANNEE],AB$8,[1]!BASERECEPTION[Semaine],AB$9)-SUMIFS([1]!BASEVENTE[Lignes de la commande/Quantité commandée],[1]!BASEVENTE[Lignes de la commande/Article/Nom affiché],$C31,[1]!BASEVENTE[Année],AB$8,[1]!BASEVENTE[Semaine],AB$9))</f>
        <v>150</v>
      </c>
      <c r="AC31" s="1">
        <f>IF($C31="","",AB31+SUMIFS([1]!BASERECEPTION[Bon de commande/Lignes de la commande/Quantité],[1]!BASERECEPTION[Bon de commande/Lignes de la commande/Article],$C31,[1]!BASERECEPTION[ANNEE],AC$8,[1]!BASERECEPTION[Semaine],AC$9)-SUMIFS([1]!BASEVENTE[Lignes de la commande/Quantité commandée],[1]!BASEVENTE[Lignes de la commande/Article/Nom affiché],$C31,[1]!BASEVENTE[Année],AC$8,[1]!BASEVENTE[Semaine],AC$9))</f>
        <v>150</v>
      </c>
      <c r="AD31" s="1">
        <f>IF($C31="","",AC31+SUMIFS([1]!BASERECEPTION[Bon de commande/Lignes de la commande/Quantité],[1]!BASERECEPTION[Bon de commande/Lignes de la commande/Article],$C31,[1]!BASERECEPTION[ANNEE],AD$8,[1]!BASERECEPTION[Semaine],AD$9)-SUMIFS([1]!BASEVENTE[Lignes de la commande/Quantité commandée],[1]!BASEVENTE[Lignes de la commande/Article/Nom affiché],$C31,[1]!BASEVENTE[Année],AD$8,[1]!BASEVENTE[Semaine],AD$9))</f>
        <v>150</v>
      </c>
      <c r="AE31" s="1">
        <f>IF($C31="","",AD31+SUMIFS([1]!BASERECEPTION[Bon de commande/Lignes de la commande/Quantité],[1]!BASERECEPTION[Bon de commande/Lignes de la commande/Article],$C31,[1]!BASERECEPTION[ANNEE],AE$8,[1]!BASERECEPTION[Semaine],AE$9)-SUMIFS([1]!BASEVENTE[Lignes de la commande/Quantité commandée],[1]!BASEVENTE[Lignes de la commande/Article/Nom affiché],$C31,[1]!BASEVENTE[Année],AE$8,[1]!BASEVENTE[Semaine],AE$9))</f>
        <v>150</v>
      </c>
      <c r="AF31" s="1">
        <f>IF($C31="","",AE31+SUMIFS([1]!BASERECEPTION[Bon de commande/Lignes de la commande/Quantité],[1]!BASERECEPTION[Bon de commande/Lignes de la commande/Article],$C31,[1]!BASERECEPTION[ANNEE],AF$8,[1]!BASERECEPTION[Semaine],AF$9)-SUMIFS([1]!BASEVENTE[Lignes de la commande/Quantité commandée],[1]!BASEVENTE[Lignes de la commande/Article/Nom affiché],$C31,[1]!BASEVENTE[Année],AF$8,[1]!BASEVENTE[Semaine],AF$9))</f>
        <v>150</v>
      </c>
      <c r="AG31" s="1">
        <f>IF($C31="","",AF31+SUMIFS([1]!BASERECEPTION[Bon de commande/Lignes de la commande/Quantité],[1]!BASERECEPTION[Bon de commande/Lignes de la commande/Article],$C31,[1]!BASERECEPTION[ANNEE],AG$8,[1]!BASERECEPTION[Semaine],AG$9)-SUMIFS([1]!BASEVENTE[Lignes de la commande/Quantité commandée],[1]!BASEVENTE[Lignes de la commande/Article/Nom affiché],$C31,[1]!BASEVENTE[Année],AG$8,[1]!BASEVENTE[Semaine],AG$9))</f>
        <v>150</v>
      </c>
      <c r="AH31" s="1">
        <f>IF($C31="","",AG31+SUMIFS([1]!BASERECEPTION[Bon de commande/Lignes de la commande/Quantité],[1]!BASERECEPTION[Bon de commande/Lignes de la commande/Article],$C31,[1]!BASERECEPTION[ANNEE],AH$8,[1]!BASERECEPTION[Semaine],AH$9)-SUMIFS([1]!BASEVENTE[Lignes de la commande/Quantité commandée],[1]!BASEVENTE[Lignes de la commande/Article/Nom affiché],$C31,[1]!BASEVENTE[Année],AH$8,[1]!BASEVENTE[Semaine],AH$9))</f>
        <v>150</v>
      </c>
      <c r="AI31" s="1">
        <f>IF($C31="","",AH31+SUMIFS([1]!BASERECEPTION[Bon de commande/Lignes de la commande/Quantité],[1]!BASERECEPTION[Bon de commande/Lignes de la commande/Article],$C31,[1]!BASERECEPTION[ANNEE],AI$8,[1]!BASERECEPTION[Semaine],AI$9)-SUMIFS([1]!BASEVENTE[Lignes de la commande/Quantité commandée],[1]!BASEVENTE[Lignes de la commande/Article/Nom affiché],$C31,[1]!BASEVENTE[Année],AI$8,[1]!BASEVENTE[Semaine],AI$9))</f>
        <v>150</v>
      </c>
      <c r="AJ31" s="1">
        <f>IF($C31="","",AI31+SUMIFS([1]!BASERECEPTION[Bon de commande/Lignes de la commande/Quantité],[1]!BASERECEPTION[Bon de commande/Lignes de la commande/Article],$C31,[1]!BASERECEPTION[ANNEE],AJ$8,[1]!BASERECEPTION[Semaine],AJ$9)-SUMIFS([1]!BASEVENTE[Lignes de la commande/Quantité commandée],[1]!BASEVENTE[Lignes de la commande/Article/Nom affiché],$C31,[1]!BASEVENTE[Année],AJ$8,[1]!BASEVENTE[Semaine],AJ$9))</f>
        <v>150</v>
      </c>
      <c r="AK31" s="1">
        <f>IF($C31="","",AJ31+SUMIFS([1]!BASERECEPTION[Bon de commande/Lignes de la commande/Quantité],[1]!BASERECEPTION[Bon de commande/Lignes de la commande/Article],$C31,[1]!BASERECEPTION[ANNEE],AK$8,[1]!BASERECEPTION[Semaine],AK$9)-SUMIFS([1]!BASEVENTE[Lignes de la commande/Quantité commandée],[1]!BASEVENTE[Lignes de la commande/Article/Nom affiché],$C31,[1]!BASEVENTE[Année],AK$8,[1]!BASEVENTE[Semaine],AK$9))</f>
        <v>150</v>
      </c>
      <c r="AL31" s="1">
        <f>IF($C31="","",AK31+SUMIFS([1]!BASERECEPTION[Bon de commande/Lignes de la commande/Quantité],[1]!BASERECEPTION[Bon de commande/Lignes de la commande/Article],$C31,[1]!BASERECEPTION[ANNEE],AL$8,[1]!BASERECEPTION[Semaine],AL$9)-SUMIFS([1]!BASEVENTE[Lignes de la commande/Quantité commandée],[1]!BASEVENTE[Lignes de la commande/Article/Nom affiché],$C31,[1]!BASEVENTE[Année],AL$8,[1]!BASEVENTE[Semaine],AL$9))</f>
        <v>150</v>
      </c>
      <c r="AM31" s="1">
        <f>IF($C31="","",AL31+SUMIFS([1]!BASERECEPTION[Bon de commande/Lignes de la commande/Quantité],[1]!BASERECEPTION[Bon de commande/Lignes de la commande/Article],$C31,[1]!BASERECEPTION[ANNEE],AM$8,[1]!BASERECEPTION[Semaine],AM$9)-SUMIFS([1]!BASEVENTE[Lignes de la commande/Quantité commandée],[1]!BASEVENTE[Lignes de la commande/Article/Nom affiché],$C31,[1]!BASEVENTE[Année],AM$8,[1]!BASEVENTE[Semaine],AM$9))</f>
        <v>150</v>
      </c>
      <c r="AN31" s="1">
        <f>IF($C31="","",AM31+SUMIFS([1]!BASERECEPTION[Bon de commande/Lignes de la commande/Quantité],[1]!BASERECEPTION[Bon de commande/Lignes de la commande/Article],$C31,[1]!BASERECEPTION[ANNEE],AN$8,[1]!BASERECEPTION[Semaine],AN$9)-SUMIFS([1]!BASEVENTE[Lignes de la commande/Quantité commandée],[1]!BASEVENTE[Lignes de la commande/Article/Nom affiché],$C31,[1]!BASEVENTE[Année],AN$8,[1]!BASEVENTE[Semaine],AN$9))</f>
        <v>150</v>
      </c>
      <c r="AO31" s="1">
        <f>IF($C31="","",AN31+SUMIFS([1]!BASERECEPTION[Bon de commande/Lignes de la commande/Quantité],[1]!BASERECEPTION[Bon de commande/Lignes de la commande/Article],$C31,[1]!BASERECEPTION[ANNEE],AO$8,[1]!BASERECEPTION[Semaine],AO$9)-SUMIFS([1]!BASEVENTE[Lignes de la commande/Quantité commandée],[1]!BASEVENTE[Lignes de la commande/Article/Nom affiché],$C31,[1]!BASEVENTE[Année],AO$8,[1]!BASEVENTE[Semaine],AO$9))</f>
        <v>150</v>
      </c>
      <c r="AP31" s="1">
        <f>IF($C31="","",AO31+SUMIFS([1]!BASERECEPTION[Bon de commande/Lignes de la commande/Quantité],[1]!BASERECEPTION[Bon de commande/Lignes de la commande/Article],$C31,[1]!BASERECEPTION[ANNEE],AP$8,[1]!BASERECEPTION[Semaine],AP$9)-SUMIFS([1]!BASEVENTE[Lignes de la commande/Quantité commandée],[1]!BASEVENTE[Lignes de la commande/Article/Nom affiché],$C31,[1]!BASEVENTE[Année],AP$8,[1]!BASEVENTE[Semaine],AP$9))</f>
        <v>150</v>
      </c>
      <c r="AQ31" s="1">
        <f>IF($C31="","",AP31+SUMIFS([1]!BASERECEPTION[Bon de commande/Lignes de la commande/Quantité],[1]!BASERECEPTION[Bon de commande/Lignes de la commande/Article],$C31,[1]!BASERECEPTION[ANNEE],AQ$8,[1]!BASERECEPTION[Semaine],AQ$9)-SUMIFS([1]!BASEVENTE[Lignes de la commande/Quantité commandée],[1]!BASEVENTE[Lignes de la commande/Article/Nom affiché],$C31,[1]!BASEVENTE[Année],AQ$8,[1]!BASEVENTE[Semaine],AQ$9))</f>
        <v>150</v>
      </c>
      <c r="AR31" s="1">
        <f>IF($C31="","",AQ31+SUMIFS([1]!BASERECEPTION[Bon de commande/Lignes de la commande/Quantité],[1]!BASERECEPTION[Bon de commande/Lignes de la commande/Article],$C31,[1]!BASERECEPTION[ANNEE],AR$8,[1]!BASERECEPTION[Semaine],AR$9)-SUMIFS([1]!BASEVENTE[Lignes de la commande/Quantité commandée],[1]!BASEVENTE[Lignes de la commande/Article/Nom affiché],$C31,[1]!BASEVENTE[Année],AR$8,[1]!BASEVENTE[Semaine],AR$9))</f>
        <v>150</v>
      </c>
      <c r="AS31" s="1">
        <f>IF($C31="","",AR31+SUMIFS([1]!BASERECEPTION[Bon de commande/Lignes de la commande/Quantité],[1]!BASERECEPTION[Bon de commande/Lignes de la commande/Article],$C31,[1]!BASERECEPTION[ANNEE],AS$8,[1]!BASERECEPTION[Semaine],AS$9)-SUMIFS([1]!BASEVENTE[Lignes de la commande/Quantité commandée],[1]!BASEVENTE[Lignes de la commande/Article/Nom affiché],$C31,[1]!BASEVENTE[Année],AS$8,[1]!BASEVENTE[Semaine],AS$9))</f>
        <v>150</v>
      </c>
      <c r="AT31" s="1">
        <f>IF($C31="","",AS31+SUMIFS([1]!BASERECEPTION[Bon de commande/Lignes de la commande/Quantité],[1]!BASERECEPTION[Bon de commande/Lignes de la commande/Article],$C31,[1]!BASERECEPTION[ANNEE],AT$8,[1]!BASERECEPTION[Semaine],AT$9)-SUMIFS([1]!BASEVENTE[Lignes de la commande/Quantité commandée],[1]!BASEVENTE[Lignes de la commande/Article/Nom affiché],$C31,[1]!BASEVENTE[Année],AT$8,[1]!BASEVENTE[Semaine],AT$9))</f>
        <v>150</v>
      </c>
      <c r="AU31" s="1">
        <f>IF($C31="","",AT31+SUMIFS([1]!BASERECEPTION[Bon de commande/Lignes de la commande/Quantité],[1]!BASERECEPTION[Bon de commande/Lignes de la commande/Article],$C31,[1]!BASERECEPTION[ANNEE],AU$8,[1]!BASERECEPTION[Semaine],AU$9)-SUMIFS([1]!BASEVENTE[Lignes de la commande/Quantité commandée],[1]!BASEVENTE[Lignes de la commande/Article/Nom affiché],$C31,[1]!BASEVENTE[Année],AU$8,[1]!BASEVENTE[Semaine],AU$9))</f>
        <v>150</v>
      </c>
      <c r="AV31" s="1">
        <f>IF($C31="","",AU31+SUMIFS([1]!BASERECEPTION[Bon de commande/Lignes de la commande/Quantité],[1]!BASERECEPTION[Bon de commande/Lignes de la commande/Article],$C31,[1]!BASERECEPTION[ANNEE],AV$8,[1]!BASERECEPTION[Semaine],AV$9)-SUMIFS([1]!BASEVENTE[Lignes de la commande/Quantité commandée],[1]!BASEVENTE[Lignes de la commande/Article/Nom affiché],$C31,[1]!BASEVENTE[Année],AV$8,[1]!BASEVENTE[Semaine],AV$9))</f>
        <v>150</v>
      </c>
      <c r="AW31" s="1">
        <f>IF($C31="","",AV31+SUMIFS([1]!BASERECEPTION[Bon de commande/Lignes de la commande/Quantité],[1]!BASERECEPTION[Bon de commande/Lignes de la commande/Article],$C31,[1]!BASERECEPTION[ANNEE],AW$8,[1]!BASERECEPTION[Semaine],AW$9)-SUMIFS([1]!BASEVENTE[Lignes de la commande/Quantité commandée],[1]!BASEVENTE[Lignes de la commande/Article/Nom affiché],$C31,[1]!BASEVENTE[Année],AW$8,[1]!BASEVENTE[Semaine],AW$9))</f>
        <v>150</v>
      </c>
      <c r="AX31" s="1">
        <f>IF($C31="","",AW31+SUMIFS([1]!BASERECEPTION[Bon de commande/Lignes de la commande/Quantité],[1]!BASERECEPTION[Bon de commande/Lignes de la commande/Article],$C31,[1]!BASERECEPTION[ANNEE],AX$8,[1]!BASERECEPTION[Semaine],AX$9)-SUMIFS([1]!BASEVENTE[Lignes de la commande/Quantité commandée],[1]!BASEVENTE[Lignes de la commande/Article/Nom affiché],$C31,[1]!BASEVENTE[Année],AX$8,[1]!BASEVENTE[Semaine],AX$9))</f>
        <v>150</v>
      </c>
      <c r="AY31" s="1">
        <f>IF($C31="","",AX31+SUMIFS([1]!BASERECEPTION[Bon de commande/Lignes de la commande/Quantité],[1]!BASERECEPTION[Bon de commande/Lignes de la commande/Article],$C31,[1]!BASERECEPTION[ANNEE],AY$8,[1]!BASERECEPTION[Semaine],AY$9)-SUMIFS([1]!BASEVENTE[Lignes de la commande/Quantité commandée],[1]!BASEVENTE[Lignes de la commande/Article/Nom affiché],$C31,[1]!BASEVENTE[Année],AY$8,[1]!BASEVENTE[Semaine],AY$9))</f>
        <v>150</v>
      </c>
      <c r="AZ31" s="1">
        <f>IF($C31="","",AY31+SUMIFS([1]!BASERECEPTION[Bon de commande/Lignes de la commande/Quantité],[1]!BASERECEPTION[Bon de commande/Lignes de la commande/Article],$C31,[1]!BASERECEPTION[ANNEE],AZ$8,[1]!BASERECEPTION[Semaine],AZ$9)-SUMIFS([1]!BASEVENTE[Lignes de la commande/Quantité commandée],[1]!BASEVENTE[Lignes de la commande/Article/Nom affiché],$C31,[1]!BASEVENTE[Année],AZ$8,[1]!BASEVENTE[Semaine],AZ$9))</f>
        <v>150</v>
      </c>
      <c r="BA31" s="1">
        <f>IF($C31="","",AZ31+SUMIFS([1]!BASERECEPTION[Bon de commande/Lignes de la commande/Quantité],[1]!BASERECEPTION[Bon de commande/Lignes de la commande/Article],$C31,[1]!BASERECEPTION[ANNEE],BA$8,[1]!BASERECEPTION[Semaine],BA$9)-SUMIFS([1]!BASEVENTE[Lignes de la commande/Quantité commandée],[1]!BASEVENTE[Lignes de la commande/Article/Nom affiché],$C31,[1]!BASEVENTE[Année],BA$8,[1]!BASEVENTE[Semaine],BA$9))</f>
        <v>150</v>
      </c>
      <c r="BB31" s="1">
        <f>IF($C31="","",BA31+SUMIFS([1]!BASERECEPTION[Bon de commande/Lignes de la commande/Quantité],[1]!BASERECEPTION[Bon de commande/Lignes de la commande/Article],$C31,[1]!BASERECEPTION[ANNEE],BB$8,[1]!BASERECEPTION[Semaine],BB$9)-SUMIFS([1]!BASEVENTE[Lignes de la commande/Quantité commandée],[1]!BASEVENTE[Lignes de la commande/Article/Nom affiché],$C31,[1]!BASEVENTE[Année],BB$8,[1]!BASEVENTE[Semaine],BB$9))</f>
        <v>150</v>
      </c>
      <c r="BC31" s="1">
        <f>IF($C31="","",BB31+SUMIFS([1]!BASERECEPTION[Bon de commande/Lignes de la commande/Quantité],[1]!BASERECEPTION[Bon de commande/Lignes de la commande/Article],$C31,[1]!BASERECEPTION[ANNEE],BC$8,[1]!BASERECEPTION[Semaine],BC$9)-SUMIFS([1]!BASEVENTE[Lignes de la commande/Quantité commandée],[1]!BASEVENTE[Lignes de la commande/Article/Nom affiché],$C31,[1]!BASEVENTE[Année],BC$8,[1]!BASEVENTE[Semaine],BC$9))</f>
        <v>150</v>
      </c>
      <c r="BD31" s="1">
        <f>IF($C31="","",BC31+SUMIFS([1]!BASERECEPTION[Bon de commande/Lignes de la commande/Quantité],[1]!BASERECEPTION[Bon de commande/Lignes de la commande/Article],$C31,[1]!BASERECEPTION[ANNEE],BD$8,[1]!BASERECEPTION[Semaine],BD$9)-SUMIFS([1]!BASEVENTE[Lignes de la commande/Quantité commandée],[1]!BASEVENTE[Lignes de la commande/Article/Nom affiché],$C31,[1]!BASEVENTE[Année],BD$8,[1]!BASEVENTE[Semaine],BD$9))</f>
        <v>150</v>
      </c>
      <c r="BE31" s="1">
        <f>IF($C31="","",BD31+SUMIFS([1]!BASERECEPTION[Bon de commande/Lignes de la commande/Quantité],[1]!BASERECEPTION[Bon de commande/Lignes de la commande/Article],$C31,[1]!BASERECEPTION[ANNEE],BE$8,[1]!BASERECEPTION[Semaine],BE$9)-SUMIFS([1]!BASEVENTE[Lignes de la commande/Quantité commandée],[1]!BASEVENTE[Lignes de la commande/Article/Nom affiché],$C31,[1]!BASEVENTE[Année],BE$8,[1]!BASEVENTE[Semaine],BE$9))</f>
        <v>150</v>
      </c>
      <c r="BF31" s="1">
        <f>IF($C31="","",BE31+SUMIFS([1]!BASERECEPTION[Bon de commande/Lignes de la commande/Quantité],[1]!BASERECEPTION[Bon de commande/Lignes de la commande/Article],$C31,[1]!BASERECEPTION[ANNEE],BF$8,[1]!BASERECEPTION[Semaine],BF$9)-SUMIFS([1]!BASEVENTE[Lignes de la commande/Quantité commandée],[1]!BASEVENTE[Lignes de la commande/Article/Nom affiché],$C31,[1]!BASEVENTE[Année],BF$8,[1]!BASEVENTE[Semaine],BF$9))</f>
        <v>150</v>
      </c>
      <c r="BG31" s="1">
        <f>IF($C31="","",BF31+SUMIFS([1]!BASERECEPTION[Bon de commande/Lignes de la commande/Quantité],[1]!BASERECEPTION[Bon de commande/Lignes de la commande/Article],$C31,[1]!BASERECEPTION[ANNEE],BG$8,[1]!BASERECEPTION[Semaine],BG$9)-SUMIFS([1]!BASEVENTE[Lignes de la commande/Quantité commandée],[1]!BASEVENTE[Lignes de la commande/Article/Nom affiché],$C31,[1]!BASEVENTE[Année],BG$8,[1]!BASEVENTE[Semaine],BG$9))</f>
        <v>150</v>
      </c>
      <c r="BH31" s="1">
        <f>IF($C31="","",BG31+SUMIFS([1]!BASERECEPTION[Bon de commande/Lignes de la commande/Quantité],[1]!BASERECEPTION[Bon de commande/Lignes de la commande/Article],$C31,[1]!BASERECEPTION[ANNEE],BH$8,[1]!BASERECEPTION[Semaine],BH$9)-SUMIFS([1]!BASEVENTE[Lignes de la commande/Quantité commandée],[1]!BASEVENTE[Lignes de la commande/Article/Nom affiché],$C31,[1]!BASEVENTE[Année],BH$8,[1]!BASEVENTE[Semaine],BH$9))</f>
        <v>150</v>
      </c>
    </row>
    <row r="32" spans="1:60" ht="15.75" hidden="1" x14ac:dyDescent="0.25">
      <c r="A32" s="1" t="str">
        <f>'[1]BDD Inventaire'!B23</f>
        <v>Consommables</v>
      </c>
      <c r="B32" s="16" t="str">
        <f>IF(C32="",INDEX([1]!BASEINVENTAIRE[#Data],_xlfn.MINIFS([1]!BASEINVENTAIRE[INDEX],[1]!BASEINVENTAIRE[Article],'Suivi de stock'!$C33),2),"")</f>
        <v/>
      </c>
      <c r="C32" s="19" t="str">
        <f>'[1]BDD Inventaire'!C20</f>
        <v>Goupillon</v>
      </c>
      <c r="D32" s="18">
        <f>INDEX([1]!BASEINVENTAIRE[#Data],_xlfn.MAXIFS([1]!BASEINVENTAIRE[INDEX],[1]!BASEINVENTAIRE[Article],C32),4)</f>
        <v>72</v>
      </c>
      <c r="E32" s="1">
        <f>IF($C32="","",D32+SUMIFS([1]!BASERECEPTION[Bon de commande/Lignes de la commande/Quantité],[1]!BASERECEPTION[Bon de commande/Lignes de la commande/Article],$C32,[1]!BASERECEPTION[ANNEE],E$8,[1]!BASERECEPTION[Semaine],E$9)-SUMIFS([1]!BASEVENTE[Lignes de la commande/Quantité commandée],[1]!BASEVENTE[Lignes de la commande/Article/Nom affiché],$C32,[1]!BASEVENTE[Année],E$8,[1]!BASEVENTE[Semaine],E$9))</f>
        <v>72</v>
      </c>
      <c r="F32" s="1">
        <f>IF($C32="","",E32+SUMIFS([1]!BASERECEPTION[Bon de commande/Lignes de la commande/Quantité],[1]!BASERECEPTION[Bon de commande/Lignes de la commande/Article],$C32,[1]!BASERECEPTION[ANNEE],F$8,[1]!BASERECEPTION[Semaine],F$9)-SUMIFS([1]!BASEVENTE[Lignes de la commande/Quantité commandée],[1]!BASEVENTE[Lignes de la commande/Article/Nom affiché],$C32,[1]!BASEVENTE[Année],F$8,[1]!BASEVENTE[Semaine],F$9))</f>
        <v>72</v>
      </c>
      <c r="G32" s="1">
        <f>IF($C32="","",F32+SUMIFS([1]!BASERECEPTION[Bon de commande/Lignes de la commande/Quantité],[1]!BASERECEPTION[Bon de commande/Lignes de la commande/Article],$C32,[1]!BASERECEPTION[ANNEE],G$8,[1]!BASERECEPTION[Semaine],G$9)-SUMIFS([1]!BASEVENTE[Lignes de la commande/Quantité commandée],[1]!BASEVENTE[Lignes de la commande/Article/Nom affiché],$C32,[1]!BASEVENTE[Année],G$8,[1]!BASEVENTE[Semaine],G$9))</f>
        <v>72</v>
      </c>
      <c r="H32" s="1">
        <f>IF($C32="","",G32+SUMIFS([1]!BASERECEPTION[Bon de commande/Lignes de la commande/Quantité],[1]!BASERECEPTION[Bon de commande/Lignes de la commande/Article],$C32,[1]!BASERECEPTION[ANNEE],H$8,[1]!BASERECEPTION[Semaine],H$9)-SUMIFS([1]!BASEVENTE[Lignes de la commande/Quantité commandée],[1]!BASEVENTE[Lignes de la commande/Article/Nom affiché],$C32,[1]!BASEVENTE[Année],H$8,[1]!BASEVENTE[Semaine],H$9))</f>
        <v>72</v>
      </c>
      <c r="I32" s="1">
        <f>IF($C32="","",H32+SUMIFS([1]!BASERECEPTION[Bon de commande/Lignes de la commande/Quantité],[1]!BASERECEPTION[Bon de commande/Lignes de la commande/Article],$C32,[1]!BASERECEPTION[ANNEE],I$8,[1]!BASERECEPTION[Semaine],I$9)-SUMIFS([1]!BASEVENTE[Lignes de la commande/Quantité commandée],[1]!BASEVENTE[Lignes de la commande/Article/Nom affiché],$C32,[1]!BASEVENTE[Année],I$8,[1]!BASEVENTE[Semaine],I$9))</f>
        <v>72</v>
      </c>
      <c r="J32" s="1">
        <f>IF($C32="","",I32+SUMIFS([1]!BASERECEPTION[Bon de commande/Lignes de la commande/Quantité],[1]!BASERECEPTION[Bon de commande/Lignes de la commande/Article],$C32,[1]!BASERECEPTION[ANNEE],J$8,[1]!BASERECEPTION[Semaine],J$9)-SUMIFS([1]!BASEVENTE[Lignes de la commande/Quantité commandée],[1]!BASEVENTE[Lignes de la commande/Article/Nom affiché],$C32,[1]!BASEVENTE[Année],J$8,[1]!BASEVENTE[Semaine],J$9))</f>
        <v>72</v>
      </c>
      <c r="K32" s="1">
        <f>IF($C32="","",J32+SUMIFS([1]!BASERECEPTION[Bon de commande/Lignes de la commande/Quantité],[1]!BASERECEPTION[Bon de commande/Lignes de la commande/Article],$C32,[1]!BASERECEPTION[ANNEE],K$8,[1]!BASERECEPTION[Semaine],K$9)-SUMIFS([1]!BASEVENTE[Lignes de la commande/Quantité commandée],[1]!BASEVENTE[Lignes de la commande/Article/Nom affiché],$C32,[1]!BASEVENTE[Année],K$8,[1]!BASEVENTE[Semaine],K$9))</f>
        <v>72</v>
      </c>
      <c r="L32" s="1">
        <f>IF($C32="","",K32+SUMIFS([1]!BASERECEPTION[Bon de commande/Lignes de la commande/Quantité],[1]!BASERECEPTION[Bon de commande/Lignes de la commande/Article],$C32,[1]!BASERECEPTION[ANNEE],L$8,[1]!BASERECEPTION[Semaine],L$9)-SUMIFS([1]!BASEVENTE[Lignes de la commande/Quantité commandée],[1]!BASEVENTE[Lignes de la commande/Article/Nom affiché],$C32,[1]!BASEVENTE[Année],L$8,[1]!BASEVENTE[Semaine],L$9))</f>
        <v>72</v>
      </c>
      <c r="M32" s="1">
        <f>IF($C32="","",L32+SUMIFS([1]!BASERECEPTION[Bon de commande/Lignes de la commande/Quantité],[1]!BASERECEPTION[Bon de commande/Lignes de la commande/Article],$C32,[1]!BASERECEPTION[ANNEE],M$8,[1]!BASERECEPTION[Semaine],M$9)-SUMIFS([1]!BASEVENTE[Lignes de la commande/Quantité commandée],[1]!BASEVENTE[Lignes de la commande/Article/Nom affiché],$C32,[1]!BASEVENTE[Année],M$8,[1]!BASEVENTE[Semaine],M$9))</f>
        <v>72</v>
      </c>
      <c r="N32" s="1">
        <f>IF($C32="","",M32+SUMIFS([1]!BASERECEPTION[Bon de commande/Lignes de la commande/Quantité],[1]!BASERECEPTION[Bon de commande/Lignes de la commande/Article],$C32,[1]!BASERECEPTION[ANNEE],N$8,[1]!BASERECEPTION[Semaine],N$9)-SUMIFS([1]!BASEVENTE[Lignes de la commande/Quantité commandée],[1]!BASEVENTE[Lignes de la commande/Article/Nom affiché],$C32,[1]!BASEVENTE[Année],N$8,[1]!BASEVENTE[Semaine],N$9))</f>
        <v>72</v>
      </c>
      <c r="O32" s="1">
        <f>IF($C32="","",N32+SUMIFS([1]!BASERECEPTION[Bon de commande/Lignes de la commande/Quantité],[1]!BASERECEPTION[Bon de commande/Lignes de la commande/Article],$C32,[1]!BASERECEPTION[ANNEE],O$8,[1]!BASERECEPTION[Semaine],O$9)-SUMIFS([1]!BASEVENTE[Lignes de la commande/Quantité commandée],[1]!BASEVENTE[Lignes de la commande/Article/Nom affiché],$C32,[1]!BASEVENTE[Année],O$8,[1]!BASEVENTE[Semaine],O$9))</f>
        <v>72</v>
      </c>
      <c r="P32" s="1">
        <f>IF($C32="","",O32+SUMIFS([1]!BASERECEPTION[Bon de commande/Lignes de la commande/Quantité],[1]!BASERECEPTION[Bon de commande/Lignes de la commande/Article],$C32,[1]!BASERECEPTION[ANNEE],P$8,[1]!BASERECEPTION[Semaine],P$9)-SUMIFS([1]!BASEVENTE[Lignes de la commande/Quantité commandée],[1]!BASEVENTE[Lignes de la commande/Article/Nom affiché],$C32,[1]!BASEVENTE[Année],P$8,[1]!BASEVENTE[Semaine],P$9))</f>
        <v>72</v>
      </c>
      <c r="Q32" s="1">
        <f>IF($C32="","",P32+SUMIFS([1]!BASERECEPTION[Bon de commande/Lignes de la commande/Quantité],[1]!BASERECEPTION[Bon de commande/Lignes de la commande/Article],$C32,[1]!BASERECEPTION[ANNEE],Q$8,[1]!BASERECEPTION[Semaine],Q$9)-SUMIFS([1]!BASEVENTE[Lignes de la commande/Quantité commandée],[1]!BASEVENTE[Lignes de la commande/Article/Nom affiché],$C32,[1]!BASEVENTE[Année],Q$8,[1]!BASEVENTE[Semaine],Q$9))</f>
        <v>72</v>
      </c>
      <c r="R32" s="1">
        <f>IF($C32="","",Q32+SUMIFS([1]!BASERECEPTION[Bon de commande/Lignes de la commande/Quantité],[1]!BASERECEPTION[Bon de commande/Lignes de la commande/Article],$C32,[1]!BASERECEPTION[ANNEE],R$8,[1]!BASERECEPTION[Semaine],R$9)-SUMIFS([1]!BASEVENTE[Lignes de la commande/Quantité commandée],[1]!BASEVENTE[Lignes de la commande/Article/Nom affiché],$C32,[1]!BASEVENTE[Année],R$8,[1]!BASEVENTE[Semaine],R$9))</f>
        <v>72</v>
      </c>
      <c r="S32" s="1">
        <f>IF($C32="","",R32+SUMIFS([1]!BASERECEPTION[Bon de commande/Lignes de la commande/Quantité],[1]!BASERECEPTION[Bon de commande/Lignes de la commande/Article],$C32,[1]!BASERECEPTION[ANNEE],S$8,[1]!BASERECEPTION[Semaine],S$9)-SUMIFS([1]!BASEVENTE[Lignes de la commande/Quantité commandée],[1]!BASEVENTE[Lignes de la commande/Article/Nom affiché],$C32,[1]!BASEVENTE[Année],S$8,[1]!BASEVENTE[Semaine],S$9))</f>
        <v>72</v>
      </c>
      <c r="T32" s="1">
        <f>IF($C32="","",S32+SUMIFS([1]!BASERECEPTION[Bon de commande/Lignes de la commande/Quantité],[1]!BASERECEPTION[Bon de commande/Lignes de la commande/Article],$C32,[1]!BASERECEPTION[ANNEE],T$8,[1]!BASERECEPTION[Semaine],T$9)-SUMIFS([1]!BASEVENTE[Lignes de la commande/Quantité commandée],[1]!BASEVENTE[Lignes de la commande/Article/Nom affiché],$C32,[1]!BASEVENTE[Année],T$8,[1]!BASEVENTE[Semaine],T$9))</f>
        <v>72</v>
      </c>
      <c r="U32" s="1">
        <f>IF($C32="","",T32+SUMIFS([1]!BASERECEPTION[Bon de commande/Lignes de la commande/Quantité],[1]!BASERECEPTION[Bon de commande/Lignes de la commande/Article],$C32,[1]!BASERECEPTION[ANNEE],U$8,[1]!BASERECEPTION[Semaine],U$9)-SUMIFS([1]!BASEVENTE[Lignes de la commande/Quantité commandée],[1]!BASEVENTE[Lignes de la commande/Article/Nom affiché],$C32,[1]!BASEVENTE[Année],U$8,[1]!BASEVENTE[Semaine],U$9))</f>
        <v>72</v>
      </c>
      <c r="V32" s="1">
        <f>IF($C32="","",U32+SUMIFS([1]!BASERECEPTION[Bon de commande/Lignes de la commande/Quantité],[1]!BASERECEPTION[Bon de commande/Lignes de la commande/Article],$C32,[1]!BASERECEPTION[ANNEE],V$8,[1]!BASERECEPTION[Semaine],V$9)-SUMIFS([1]!BASEVENTE[Lignes de la commande/Quantité commandée],[1]!BASEVENTE[Lignes de la commande/Article/Nom affiché],$C32,[1]!BASEVENTE[Année],V$8,[1]!BASEVENTE[Semaine],V$9))</f>
        <v>72</v>
      </c>
      <c r="W32" s="1">
        <f>IF($C32="","",V32+SUMIFS([1]!BASERECEPTION[Bon de commande/Lignes de la commande/Quantité],[1]!BASERECEPTION[Bon de commande/Lignes de la commande/Article],$C32,[1]!BASERECEPTION[ANNEE],W$8,[1]!BASERECEPTION[Semaine],W$9)-SUMIFS([1]!BASEVENTE[Lignes de la commande/Quantité commandée],[1]!BASEVENTE[Lignes de la commande/Article/Nom affiché],$C32,[1]!BASEVENTE[Année],W$8,[1]!BASEVENTE[Semaine],W$9))</f>
        <v>72</v>
      </c>
      <c r="X32" s="1">
        <f>IF($C32="","",W32+SUMIFS([1]!BASERECEPTION[Bon de commande/Lignes de la commande/Quantité],[1]!BASERECEPTION[Bon de commande/Lignes de la commande/Article],$C32,[1]!BASERECEPTION[ANNEE],X$8,[1]!BASERECEPTION[Semaine],X$9)-SUMIFS([1]!BASEVENTE[Lignes de la commande/Quantité commandée],[1]!BASEVENTE[Lignes de la commande/Article/Nom affiché],$C32,[1]!BASEVENTE[Année],X$8,[1]!BASEVENTE[Semaine],X$9))</f>
        <v>72</v>
      </c>
      <c r="Y32" s="1">
        <f>IF($C32="","",X32+SUMIFS([1]!BASERECEPTION[Bon de commande/Lignes de la commande/Quantité],[1]!BASERECEPTION[Bon de commande/Lignes de la commande/Article],$C32,[1]!BASERECEPTION[ANNEE],Y$8,[1]!BASERECEPTION[Semaine],Y$9)-SUMIFS([1]!BASEVENTE[Lignes de la commande/Quantité commandée],[1]!BASEVENTE[Lignes de la commande/Article/Nom affiché],$C32,[1]!BASEVENTE[Année],Y$8,[1]!BASEVENTE[Semaine],Y$9))</f>
        <v>72</v>
      </c>
      <c r="Z32" s="1">
        <f>IF($C32="","",Y32+SUMIFS([1]!BASERECEPTION[Bon de commande/Lignes de la commande/Quantité],[1]!BASERECEPTION[Bon de commande/Lignes de la commande/Article],$C32,[1]!BASERECEPTION[ANNEE],Z$8,[1]!BASERECEPTION[Semaine],Z$9)-SUMIFS([1]!BASEVENTE[Lignes de la commande/Quantité commandée],[1]!BASEVENTE[Lignes de la commande/Article/Nom affiché],$C32,[1]!BASEVENTE[Année],Z$8,[1]!BASEVENTE[Semaine],Z$9))</f>
        <v>72</v>
      </c>
      <c r="AA32" s="1">
        <f>IF($C32="","",Z32+SUMIFS([1]!BASERECEPTION[Bon de commande/Lignes de la commande/Quantité],[1]!BASERECEPTION[Bon de commande/Lignes de la commande/Article],$C32,[1]!BASERECEPTION[ANNEE],AA$8,[1]!BASERECEPTION[Semaine],AA$9)-SUMIFS([1]!BASEVENTE[Lignes de la commande/Quantité commandée],[1]!BASEVENTE[Lignes de la commande/Article/Nom affiché],$C32,[1]!BASEVENTE[Année],AA$8,[1]!BASEVENTE[Semaine],AA$9))</f>
        <v>72</v>
      </c>
      <c r="AB32" s="1">
        <f>IF($C32="","",AA32+SUMIFS([1]!BASERECEPTION[Bon de commande/Lignes de la commande/Quantité],[1]!BASERECEPTION[Bon de commande/Lignes de la commande/Article],$C32,[1]!BASERECEPTION[ANNEE],AB$8,[1]!BASERECEPTION[Semaine],AB$9)-SUMIFS([1]!BASEVENTE[Lignes de la commande/Quantité commandée],[1]!BASEVENTE[Lignes de la commande/Article/Nom affiché],$C32,[1]!BASEVENTE[Année],AB$8,[1]!BASEVENTE[Semaine],AB$9))</f>
        <v>72</v>
      </c>
      <c r="AC32" s="1">
        <f>IF($C32="","",AB32+SUMIFS([1]!BASERECEPTION[Bon de commande/Lignes de la commande/Quantité],[1]!BASERECEPTION[Bon de commande/Lignes de la commande/Article],$C32,[1]!BASERECEPTION[ANNEE],AC$8,[1]!BASERECEPTION[Semaine],AC$9)-SUMIFS([1]!BASEVENTE[Lignes de la commande/Quantité commandée],[1]!BASEVENTE[Lignes de la commande/Article/Nom affiché],$C32,[1]!BASEVENTE[Année],AC$8,[1]!BASEVENTE[Semaine],AC$9))</f>
        <v>72</v>
      </c>
      <c r="AD32" s="1">
        <f>IF($C32="","",AC32+SUMIFS([1]!BASERECEPTION[Bon de commande/Lignes de la commande/Quantité],[1]!BASERECEPTION[Bon de commande/Lignes de la commande/Article],$C32,[1]!BASERECEPTION[ANNEE],AD$8,[1]!BASERECEPTION[Semaine],AD$9)-SUMIFS([1]!BASEVENTE[Lignes de la commande/Quantité commandée],[1]!BASEVENTE[Lignes de la commande/Article/Nom affiché],$C32,[1]!BASEVENTE[Année],AD$8,[1]!BASEVENTE[Semaine],AD$9))</f>
        <v>72</v>
      </c>
      <c r="AE32" s="1">
        <f>IF($C32="","",AD32+SUMIFS([1]!BASERECEPTION[Bon de commande/Lignes de la commande/Quantité],[1]!BASERECEPTION[Bon de commande/Lignes de la commande/Article],$C32,[1]!BASERECEPTION[ANNEE],AE$8,[1]!BASERECEPTION[Semaine],AE$9)-SUMIFS([1]!BASEVENTE[Lignes de la commande/Quantité commandée],[1]!BASEVENTE[Lignes de la commande/Article/Nom affiché],$C32,[1]!BASEVENTE[Année],AE$8,[1]!BASEVENTE[Semaine],AE$9))</f>
        <v>72</v>
      </c>
      <c r="AF32" s="1">
        <f>IF($C32="","",AE32+SUMIFS([1]!BASERECEPTION[Bon de commande/Lignes de la commande/Quantité],[1]!BASERECEPTION[Bon de commande/Lignes de la commande/Article],$C32,[1]!BASERECEPTION[ANNEE],AF$8,[1]!BASERECEPTION[Semaine],AF$9)-SUMIFS([1]!BASEVENTE[Lignes de la commande/Quantité commandée],[1]!BASEVENTE[Lignes de la commande/Article/Nom affiché],$C32,[1]!BASEVENTE[Année],AF$8,[1]!BASEVENTE[Semaine],AF$9))</f>
        <v>72</v>
      </c>
      <c r="AG32" s="1">
        <f>IF($C32="","",AF32+SUMIFS([1]!BASERECEPTION[Bon de commande/Lignes de la commande/Quantité],[1]!BASERECEPTION[Bon de commande/Lignes de la commande/Article],$C32,[1]!BASERECEPTION[ANNEE],AG$8,[1]!BASERECEPTION[Semaine],AG$9)-SUMIFS([1]!BASEVENTE[Lignes de la commande/Quantité commandée],[1]!BASEVENTE[Lignes de la commande/Article/Nom affiché],$C32,[1]!BASEVENTE[Année],AG$8,[1]!BASEVENTE[Semaine],AG$9))</f>
        <v>72</v>
      </c>
      <c r="AH32" s="1">
        <f>IF($C32="","",AG32+SUMIFS([1]!BASERECEPTION[Bon de commande/Lignes de la commande/Quantité],[1]!BASERECEPTION[Bon de commande/Lignes de la commande/Article],$C32,[1]!BASERECEPTION[ANNEE],AH$8,[1]!BASERECEPTION[Semaine],AH$9)-SUMIFS([1]!BASEVENTE[Lignes de la commande/Quantité commandée],[1]!BASEVENTE[Lignes de la commande/Article/Nom affiché],$C32,[1]!BASEVENTE[Année],AH$8,[1]!BASEVENTE[Semaine],AH$9))</f>
        <v>72</v>
      </c>
      <c r="AI32" s="1">
        <f>IF($C32="","",AH32+SUMIFS([1]!BASERECEPTION[Bon de commande/Lignes de la commande/Quantité],[1]!BASERECEPTION[Bon de commande/Lignes de la commande/Article],$C32,[1]!BASERECEPTION[ANNEE],AI$8,[1]!BASERECEPTION[Semaine],AI$9)-SUMIFS([1]!BASEVENTE[Lignes de la commande/Quantité commandée],[1]!BASEVENTE[Lignes de la commande/Article/Nom affiché],$C32,[1]!BASEVENTE[Année],AI$8,[1]!BASEVENTE[Semaine],AI$9))</f>
        <v>72</v>
      </c>
      <c r="AJ32" s="1">
        <f>IF($C32="","",AI32+SUMIFS([1]!BASERECEPTION[Bon de commande/Lignes de la commande/Quantité],[1]!BASERECEPTION[Bon de commande/Lignes de la commande/Article],$C32,[1]!BASERECEPTION[ANNEE],AJ$8,[1]!BASERECEPTION[Semaine],AJ$9)-SUMIFS([1]!BASEVENTE[Lignes de la commande/Quantité commandée],[1]!BASEVENTE[Lignes de la commande/Article/Nom affiché],$C32,[1]!BASEVENTE[Année],AJ$8,[1]!BASEVENTE[Semaine],AJ$9))</f>
        <v>72</v>
      </c>
      <c r="AK32" s="1">
        <f>IF($C32="","",AJ32+SUMIFS([1]!BASERECEPTION[Bon de commande/Lignes de la commande/Quantité],[1]!BASERECEPTION[Bon de commande/Lignes de la commande/Article],$C32,[1]!BASERECEPTION[ANNEE],AK$8,[1]!BASERECEPTION[Semaine],AK$9)-SUMIFS([1]!BASEVENTE[Lignes de la commande/Quantité commandée],[1]!BASEVENTE[Lignes de la commande/Article/Nom affiché],$C32,[1]!BASEVENTE[Année],AK$8,[1]!BASEVENTE[Semaine],AK$9))</f>
        <v>72</v>
      </c>
      <c r="AL32" s="1">
        <f>IF($C32="","",AK32+SUMIFS([1]!BASERECEPTION[Bon de commande/Lignes de la commande/Quantité],[1]!BASERECEPTION[Bon de commande/Lignes de la commande/Article],$C32,[1]!BASERECEPTION[ANNEE],AL$8,[1]!BASERECEPTION[Semaine],AL$9)-SUMIFS([1]!BASEVENTE[Lignes de la commande/Quantité commandée],[1]!BASEVENTE[Lignes de la commande/Article/Nom affiché],$C32,[1]!BASEVENTE[Année],AL$8,[1]!BASEVENTE[Semaine],AL$9))</f>
        <v>72</v>
      </c>
      <c r="AM32" s="1">
        <f>IF($C32="","",AL32+SUMIFS([1]!BASERECEPTION[Bon de commande/Lignes de la commande/Quantité],[1]!BASERECEPTION[Bon de commande/Lignes de la commande/Article],$C32,[1]!BASERECEPTION[ANNEE],AM$8,[1]!BASERECEPTION[Semaine],AM$9)-SUMIFS([1]!BASEVENTE[Lignes de la commande/Quantité commandée],[1]!BASEVENTE[Lignes de la commande/Article/Nom affiché],$C32,[1]!BASEVENTE[Année],AM$8,[1]!BASEVENTE[Semaine],AM$9))</f>
        <v>72</v>
      </c>
      <c r="AN32" s="1">
        <f>IF($C32="","",AM32+SUMIFS([1]!BASERECEPTION[Bon de commande/Lignes de la commande/Quantité],[1]!BASERECEPTION[Bon de commande/Lignes de la commande/Article],$C32,[1]!BASERECEPTION[ANNEE],AN$8,[1]!BASERECEPTION[Semaine],AN$9)-SUMIFS([1]!BASEVENTE[Lignes de la commande/Quantité commandée],[1]!BASEVENTE[Lignes de la commande/Article/Nom affiché],$C32,[1]!BASEVENTE[Année],AN$8,[1]!BASEVENTE[Semaine],AN$9))</f>
        <v>72</v>
      </c>
      <c r="AO32" s="1">
        <f>IF($C32="","",AN32+SUMIFS([1]!BASERECEPTION[Bon de commande/Lignes de la commande/Quantité],[1]!BASERECEPTION[Bon de commande/Lignes de la commande/Article],$C32,[1]!BASERECEPTION[ANNEE],AO$8,[1]!BASERECEPTION[Semaine],AO$9)-SUMIFS([1]!BASEVENTE[Lignes de la commande/Quantité commandée],[1]!BASEVENTE[Lignes de la commande/Article/Nom affiché],$C32,[1]!BASEVENTE[Année],AO$8,[1]!BASEVENTE[Semaine],AO$9))</f>
        <v>72</v>
      </c>
      <c r="AP32" s="1">
        <f>IF($C32="","",AO32+SUMIFS([1]!BASERECEPTION[Bon de commande/Lignes de la commande/Quantité],[1]!BASERECEPTION[Bon de commande/Lignes de la commande/Article],$C32,[1]!BASERECEPTION[ANNEE],AP$8,[1]!BASERECEPTION[Semaine],AP$9)-SUMIFS([1]!BASEVENTE[Lignes de la commande/Quantité commandée],[1]!BASEVENTE[Lignes de la commande/Article/Nom affiché],$C32,[1]!BASEVENTE[Année],AP$8,[1]!BASEVENTE[Semaine],AP$9))</f>
        <v>72</v>
      </c>
      <c r="AQ32" s="1">
        <f>IF($C32="","",AP32+SUMIFS([1]!BASERECEPTION[Bon de commande/Lignes de la commande/Quantité],[1]!BASERECEPTION[Bon de commande/Lignes de la commande/Article],$C32,[1]!BASERECEPTION[ANNEE],AQ$8,[1]!BASERECEPTION[Semaine],AQ$9)-SUMIFS([1]!BASEVENTE[Lignes de la commande/Quantité commandée],[1]!BASEVENTE[Lignes de la commande/Article/Nom affiché],$C32,[1]!BASEVENTE[Année],AQ$8,[1]!BASEVENTE[Semaine],AQ$9))</f>
        <v>72</v>
      </c>
      <c r="AR32" s="1">
        <f>IF($C32="","",AQ32+SUMIFS([1]!BASERECEPTION[Bon de commande/Lignes de la commande/Quantité],[1]!BASERECEPTION[Bon de commande/Lignes de la commande/Article],$C32,[1]!BASERECEPTION[ANNEE],AR$8,[1]!BASERECEPTION[Semaine],AR$9)-SUMIFS([1]!BASEVENTE[Lignes de la commande/Quantité commandée],[1]!BASEVENTE[Lignes de la commande/Article/Nom affiché],$C32,[1]!BASEVENTE[Année],AR$8,[1]!BASEVENTE[Semaine],AR$9))</f>
        <v>72</v>
      </c>
      <c r="AS32" s="1">
        <f>IF($C32="","",AR32+SUMIFS([1]!BASERECEPTION[Bon de commande/Lignes de la commande/Quantité],[1]!BASERECEPTION[Bon de commande/Lignes de la commande/Article],$C32,[1]!BASERECEPTION[ANNEE],AS$8,[1]!BASERECEPTION[Semaine],AS$9)-SUMIFS([1]!BASEVENTE[Lignes de la commande/Quantité commandée],[1]!BASEVENTE[Lignes de la commande/Article/Nom affiché],$C32,[1]!BASEVENTE[Année],AS$8,[1]!BASEVENTE[Semaine],AS$9))</f>
        <v>72</v>
      </c>
      <c r="AT32" s="1">
        <f>IF($C32="","",AS32+SUMIFS([1]!BASERECEPTION[Bon de commande/Lignes de la commande/Quantité],[1]!BASERECEPTION[Bon de commande/Lignes de la commande/Article],$C32,[1]!BASERECEPTION[ANNEE],AT$8,[1]!BASERECEPTION[Semaine],AT$9)-SUMIFS([1]!BASEVENTE[Lignes de la commande/Quantité commandée],[1]!BASEVENTE[Lignes de la commande/Article/Nom affiché],$C32,[1]!BASEVENTE[Année],AT$8,[1]!BASEVENTE[Semaine],AT$9))</f>
        <v>72</v>
      </c>
      <c r="AU32" s="1">
        <f>IF($C32="","",AT32+SUMIFS([1]!BASERECEPTION[Bon de commande/Lignes de la commande/Quantité],[1]!BASERECEPTION[Bon de commande/Lignes de la commande/Article],$C32,[1]!BASERECEPTION[ANNEE],AU$8,[1]!BASERECEPTION[Semaine],AU$9)-SUMIFS([1]!BASEVENTE[Lignes de la commande/Quantité commandée],[1]!BASEVENTE[Lignes de la commande/Article/Nom affiché],$C32,[1]!BASEVENTE[Année],AU$8,[1]!BASEVENTE[Semaine],AU$9))</f>
        <v>72</v>
      </c>
      <c r="AV32" s="1">
        <f>IF($C32="","",AU32+SUMIFS([1]!BASERECEPTION[Bon de commande/Lignes de la commande/Quantité],[1]!BASERECEPTION[Bon de commande/Lignes de la commande/Article],$C32,[1]!BASERECEPTION[ANNEE],AV$8,[1]!BASERECEPTION[Semaine],AV$9)-SUMIFS([1]!BASEVENTE[Lignes de la commande/Quantité commandée],[1]!BASEVENTE[Lignes de la commande/Article/Nom affiché],$C32,[1]!BASEVENTE[Année],AV$8,[1]!BASEVENTE[Semaine],AV$9))</f>
        <v>72</v>
      </c>
      <c r="AW32" s="1">
        <f>IF($C32="","",AV32+SUMIFS([1]!BASERECEPTION[Bon de commande/Lignes de la commande/Quantité],[1]!BASERECEPTION[Bon de commande/Lignes de la commande/Article],$C32,[1]!BASERECEPTION[ANNEE],AW$8,[1]!BASERECEPTION[Semaine],AW$9)-SUMIFS([1]!BASEVENTE[Lignes de la commande/Quantité commandée],[1]!BASEVENTE[Lignes de la commande/Article/Nom affiché],$C32,[1]!BASEVENTE[Année],AW$8,[1]!BASEVENTE[Semaine],AW$9))</f>
        <v>72</v>
      </c>
      <c r="AX32" s="1">
        <f>IF($C32="","",AW32+SUMIFS([1]!BASERECEPTION[Bon de commande/Lignes de la commande/Quantité],[1]!BASERECEPTION[Bon de commande/Lignes de la commande/Article],$C32,[1]!BASERECEPTION[ANNEE],AX$8,[1]!BASERECEPTION[Semaine],AX$9)-SUMIFS([1]!BASEVENTE[Lignes de la commande/Quantité commandée],[1]!BASEVENTE[Lignes de la commande/Article/Nom affiché],$C32,[1]!BASEVENTE[Année],AX$8,[1]!BASEVENTE[Semaine],AX$9))</f>
        <v>72</v>
      </c>
      <c r="AY32" s="1">
        <f>IF($C32="","",AX32+SUMIFS([1]!BASERECEPTION[Bon de commande/Lignes de la commande/Quantité],[1]!BASERECEPTION[Bon de commande/Lignes de la commande/Article],$C32,[1]!BASERECEPTION[ANNEE],AY$8,[1]!BASERECEPTION[Semaine],AY$9)-SUMIFS([1]!BASEVENTE[Lignes de la commande/Quantité commandée],[1]!BASEVENTE[Lignes de la commande/Article/Nom affiché],$C32,[1]!BASEVENTE[Année],AY$8,[1]!BASEVENTE[Semaine],AY$9))</f>
        <v>72</v>
      </c>
      <c r="AZ32" s="1">
        <f>IF($C32="","",AY32+SUMIFS([1]!BASERECEPTION[Bon de commande/Lignes de la commande/Quantité],[1]!BASERECEPTION[Bon de commande/Lignes de la commande/Article],$C32,[1]!BASERECEPTION[ANNEE],AZ$8,[1]!BASERECEPTION[Semaine],AZ$9)-SUMIFS([1]!BASEVENTE[Lignes de la commande/Quantité commandée],[1]!BASEVENTE[Lignes de la commande/Article/Nom affiché],$C32,[1]!BASEVENTE[Année],AZ$8,[1]!BASEVENTE[Semaine],AZ$9))</f>
        <v>72</v>
      </c>
      <c r="BA32" s="1">
        <f>IF($C32="","",AZ32+SUMIFS([1]!BASERECEPTION[Bon de commande/Lignes de la commande/Quantité],[1]!BASERECEPTION[Bon de commande/Lignes de la commande/Article],$C32,[1]!BASERECEPTION[ANNEE],BA$8,[1]!BASERECEPTION[Semaine],BA$9)-SUMIFS([1]!BASEVENTE[Lignes de la commande/Quantité commandée],[1]!BASEVENTE[Lignes de la commande/Article/Nom affiché],$C32,[1]!BASEVENTE[Année],BA$8,[1]!BASEVENTE[Semaine],BA$9))</f>
        <v>72</v>
      </c>
      <c r="BB32" s="1">
        <f>IF($C32="","",BA32+SUMIFS([1]!BASERECEPTION[Bon de commande/Lignes de la commande/Quantité],[1]!BASERECEPTION[Bon de commande/Lignes de la commande/Article],$C32,[1]!BASERECEPTION[ANNEE],BB$8,[1]!BASERECEPTION[Semaine],BB$9)-SUMIFS([1]!BASEVENTE[Lignes de la commande/Quantité commandée],[1]!BASEVENTE[Lignes de la commande/Article/Nom affiché],$C32,[1]!BASEVENTE[Année],BB$8,[1]!BASEVENTE[Semaine],BB$9))</f>
        <v>72</v>
      </c>
      <c r="BC32" s="1">
        <f>IF($C32="","",BB32+SUMIFS([1]!BASERECEPTION[Bon de commande/Lignes de la commande/Quantité],[1]!BASERECEPTION[Bon de commande/Lignes de la commande/Article],$C32,[1]!BASERECEPTION[ANNEE],BC$8,[1]!BASERECEPTION[Semaine],BC$9)-SUMIFS([1]!BASEVENTE[Lignes de la commande/Quantité commandée],[1]!BASEVENTE[Lignes de la commande/Article/Nom affiché],$C32,[1]!BASEVENTE[Année],BC$8,[1]!BASEVENTE[Semaine],BC$9))</f>
        <v>72</v>
      </c>
      <c r="BD32" s="1">
        <f>IF($C32="","",BC32+SUMIFS([1]!BASERECEPTION[Bon de commande/Lignes de la commande/Quantité],[1]!BASERECEPTION[Bon de commande/Lignes de la commande/Article],$C32,[1]!BASERECEPTION[ANNEE],BD$8,[1]!BASERECEPTION[Semaine],BD$9)-SUMIFS([1]!BASEVENTE[Lignes de la commande/Quantité commandée],[1]!BASEVENTE[Lignes de la commande/Article/Nom affiché],$C32,[1]!BASEVENTE[Année],BD$8,[1]!BASEVENTE[Semaine],BD$9))</f>
        <v>72</v>
      </c>
      <c r="BE32" s="1">
        <f>IF($C32="","",BD32+SUMIFS([1]!BASERECEPTION[Bon de commande/Lignes de la commande/Quantité],[1]!BASERECEPTION[Bon de commande/Lignes de la commande/Article],$C32,[1]!BASERECEPTION[ANNEE],BE$8,[1]!BASERECEPTION[Semaine],BE$9)-SUMIFS([1]!BASEVENTE[Lignes de la commande/Quantité commandée],[1]!BASEVENTE[Lignes de la commande/Article/Nom affiché],$C32,[1]!BASEVENTE[Année],BE$8,[1]!BASEVENTE[Semaine],BE$9))</f>
        <v>72</v>
      </c>
      <c r="BF32" s="1">
        <f>IF($C32="","",BE32+SUMIFS([1]!BASERECEPTION[Bon de commande/Lignes de la commande/Quantité],[1]!BASERECEPTION[Bon de commande/Lignes de la commande/Article],$C32,[1]!BASERECEPTION[ANNEE],BF$8,[1]!BASERECEPTION[Semaine],BF$9)-SUMIFS([1]!BASEVENTE[Lignes de la commande/Quantité commandée],[1]!BASEVENTE[Lignes de la commande/Article/Nom affiché],$C32,[1]!BASEVENTE[Année],BF$8,[1]!BASEVENTE[Semaine],BF$9))</f>
        <v>72</v>
      </c>
      <c r="BG32" s="1">
        <f>IF($C32="","",BF32+SUMIFS([1]!BASERECEPTION[Bon de commande/Lignes de la commande/Quantité],[1]!BASERECEPTION[Bon de commande/Lignes de la commande/Article],$C32,[1]!BASERECEPTION[ANNEE],BG$8,[1]!BASERECEPTION[Semaine],BG$9)-SUMIFS([1]!BASEVENTE[Lignes de la commande/Quantité commandée],[1]!BASEVENTE[Lignes de la commande/Article/Nom affiché],$C32,[1]!BASEVENTE[Année],BG$8,[1]!BASEVENTE[Semaine],BG$9))</f>
        <v>72</v>
      </c>
      <c r="BH32" s="1">
        <f>IF($C32="","",BG32+SUMIFS([1]!BASERECEPTION[Bon de commande/Lignes de la commande/Quantité],[1]!BASERECEPTION[Bon de commande/Lignes de la commande/Article],$C32,[1]!BASERECEPTION[ANNEE],BH$8,[1]!BASERECEPTION[Semaine],BH$9)-SUMIFS([1]!BASEVENTE[Lignes de la commande/Quantité commandée],[1]!BASEVENTE[Lignes de la commande/Article/Nom affiché],$C32,[1]!BASEVENTE[Année],BH$8,[1]!BASEVENTE[Semaine],BH$9))</f>
        <v>72</v>
      </c>
    </row>
    <row r="33" spans="1:60" ht="15.75" hidden="1" x14ac:dyDescent="0.25">
      <c r="A33" s="1" t="str">
        <f>'[1]BDD Inventaire'!B24</f>
        <v>Consommables</v>
      </c>
      <c r="B33" s="16" t="str">
        <f>IF(C33="",INDEX([1]!BASEINVENTAIRE[#Data],_xlfn.MINIFS([1]!BASEINVENTAIRE[INDEX],[1]!BASEINVENTAIRE[Article],'Suivi de stock'!$C34),2),"")</f>
        <v/>
      </c>
      <c r="C33" s="19" t="str">
        <f>'[1]BDD Inventaire'!C21</f>
        <v>Intercalaire 59x39</v>
      </c>
      <c r="D33" s="18">
        <f>INDEX([1]!BASEINVENTAIRE[#Data],_xlfn.MAXIFS([1]!BASEINVENTAIRE[INDEX],[1]!BASEINVENTAIRE[Article],C33),4)</f>
        <v>600</v>
      </c>
      <c r="E33" s="1">
        <f>IF($C33="","",D33+SUMIFS([1]!BASERECEPTION[Bon de commande/Lignes de la commande/Quantité],[1]!BASERECEPTION[Bon de commande/Lignes de la commande/Article],$C33,[1]!BASERECEPTION[ANNEE],E$8,[1]!BASERECEPTION[Semaine],E$9)-SUMIFS([1]!BASEVENTE[Lignes de la commande/Quantité commandée],[1]!BASEVENTE[Lignes de la commande/Article/Nom affiché],$C33,[1]!BASEVENTE[Année],E$8,[1]!BASEVENTE[Semaine],E$9))</f>
        <v>600</v>
      </c>
      <c r="F33" s="1">
        <f>IF($C33="","",E33+SUMIFS([1]!BASERECEPTION[Bon de commande/Lignes de la commande/Quantité],[1]!BASERECEPTION[Bon de commande/Lignes de la commande/Article],$C33,[1]!BASERECEPTION[ANNEE],F$8,[1]!BASERECEPTION[Semaine],F$9)-SUMIFS([1]!BASEVENTE[Lignes de la commande/Quantité commandée],[1]!BASEVENTE[Lignes de la commande/Article/Nom affiché],$C33,[1]!BASEVENTE[Année],F$8,[1]!BASEVENTE[Semaine],F$9))</f>
        <v>600</v>
      </c>
      <c r="G33" s="1">
        <f>IF($C33="","",F33+SUMIFS([1]!BASERECEPTION[Bon de commande/Lignes de la commande/Quantité],[1]!BASERECEPTION[Bon de commande/Lignes de la commande/Article],$C33,[1]!BASERECEPTION[ANNEE],G$8,[1]!BASERECEPTION[Semaine],G$9)-SUMIFS([1]!BASEVENTE[Lignes de la commande/Quantité commandée],[1]!BASEVENTE[Lignes de la commande/Article/Nom affiché],$C33,[1]!BASEVENTE[Année],G$8,[1]!BASEVENTE[Semaine],G$9))</f>
        <v>600</v>
      </c>
      <c r="H33" s="1">
        <f>IF($C33="","",G33+SUMIFS([1]!BASERECEPTION[Bon de commande/Lignes de la commande/Quantité],[1]!BASERECEPTION[Bon de commande/Lignes de la commande/Article],$C33,[1]!BASERECEPTION[ANNEE],H$8,[1]!BASERECEPTION[Semaine],H$9)-SUMIFS([1]!BASEVENTE[Lignes de la commande/Quantité commandée],[1]!BASEVENTE[Lignes de la commande/Article/Nom affiché],$C33,[1]!BASEVENTE[Année],H$8,[1]!BASEVENTE[Semaine],H$9))</f>
        <v>600</v>
      </c>
      <c r="I33" s="1">
        <f>IF($C33="","",H33+SUMIFS([1]!BASERECEPTION[Bon de commande/Lignes de la commande/Quantité],[1]!BASERECEPTION[Bon de commande/Lignes de la commande/Article],$C33,[1]!BASERECEPTION[ANNEE],I$8,[1]!BASERECEPTION[Semaine],I$9)-SUMIFS([1]!BASEVENTE[Lignes de la commande/Quantité commandée],[1]!BASEVENTE[Lignes de la commande/Article/Nom affiché],$C33,[1]!BASEVENTE[Année],I$8,[1]!BASEVENTE[Semaine],I$9))</f>
        <v>600</v>
      </c>
      <c r="J33" s="1">
        <f>IF($C33="","",I33+SUMIFS([1]!BASERECEPTION[Bon de commande/Lignes de la commande/Quantité],[1]!BASERECEPTION[Bon de commande/Lignes de la commande/Article],$C33,[1]!BASERECEPTION[ANNEE],J$8,[1]!BASERECEPTION[Semaine],J$9)-SUMIFS([1]!BASEVENTE[Lignes de la commande/Quantité commandée],[1]!BASEVENTE[Lignes de la commande/Article/Nom affiché],$C33,[1]!BASEVENTE[Année],J$8,[1]!BASEVENTE[Semaine],J$9))</f>
        <v>600</v>
      </c>
      <c r="K33" s="1">
        <f>IF($C33="","",J33+SUMIFS([1]!BASERECEPTION[Bon de commande/Lignes de la commande/Quantité],[1]!BASERECEPTION[Bon de commande/Lignes de la commande/Article],$C33,[1]!BASERECEPTION[ANNEE],K$8,[1]!BASERECEPTION[Semaine],K$9)-SUMIFS([1]!BASEVENTE[Lignes de la commande/Quantité commandée],[1]!BASEVENTE[Lignes de la commande/Article/Nom affiché],$C33,[1]!BASEVENTE[Année],K$8,[1]!BASEVENTE[Semaine],K$9))</f>
        <v>600</v>
      </c>
      <c r="L33" s="1">
        <f>IF($C33="","",K33+SUMIFS([1]!BASERECEPTION[Bon de commande/Lignes de la commande/Quantité],[1]!BASERECEPTION[Bon de commande/Lignes de la commande/Article],$C33,[1]!BASERECEPTION[ANNEE],L$8,[1]!BASERECEPTION[Semaine],L$9)-SUMIFS([1]!BASEVENTE[Lignes de la commande/Quantité commandée],[1]!BASEVENTE[Lignes de la commande/Article/Nom affiché],$C33,[1]!BASEVENTE[Année],L$8,[1]!BASEVENTE[Semaine],L$9))</f>
        <v>600</v>
      </c>
      <c r="M33" s="1">
        <f>IF($C33="","",L33+SUMIFS([1]!BASERECEPTION[Bon de commande/Lignes de la commande/Quantité],[1]!BASERECEPTION[Bon de commande/Lignes de la commande/Article],$C33,[1]!BASERECEPTION[ANNEE],M$8,[1]!BASERECEPTION[Semaine],M$9)-SUMIFS([1]!BASEVENTE[Lignes de la commande/Quantité commandée],[1]!BASEVENTE[Lignes de la commande/Article/Nom affiché],$C33,[1]!BASEVENTE[Année],M$8,[1]!BASEVENTE[Semaine],M$9))</f>
        <v>600</v>
      </c>
      <c r="N33" s="1">
        <f>IF($C33="","",M33+SUMIFS([1]!BASERECEPTION[Bon de commande/Lignes de la commande/Quantité],[1]!BASERECEPTION[Bon de commande/Lignes de la commande/Article],$C33,[1]!BASERECEPTION[ANNEE],N$8,[1]!BASERECEPTION[Semaine],N$9)-SUMIFS([1]!BASEVENTE[Lignes de la commande/Quantité commandée],[1]!BASEVENTE[Lignes de la commande/Article/Nom affiché],$C33,[1]!BASEVENTE[Année],N$8,[1]!BASEVENTE[Semaine],N$9))</f>
        <v>600</v>
      </c>
      <c r="O33" s="1">
        <f>IF($C33="","",N33+SUMIFS([1]!BASERECEPTION[Bon de commande/Lignes de la commande/Quantité],[1]!BASERECEPTION[Bon de commande/Lignes de la commande/Article],$C33,[1]!BASERECEPTION[ANNEE],O$8,[1]!BASERECEPTION[Semaine],O$9)-SUMIFS([1]!BASEVENTE[Lignes de la commande/Quantité commandée],[1]!BASEVENTE[Lignes de la commande/Article/Nom affiché],$C33,[1]!BASEVENTE[Année],O$8,[1]!BASEVENTE[Semaine],O$9))</f>
        <v>600</v>
      </c>
      <c r="P33" s="1">
        <f>IF($C33="","",O33+SUMIFS([1]!BASERECEPTION[Bon de commande/Lignes de la commande/Quantité],[1]!BASERECEPTION[Bon de commande/Lignes de la commande/Article],$C33,[1]!BASERECEPTION[ANNEE],P$8,[1]!BASERECEPTION[Semaine],P$9)-SUMIFS([1]!BASEVENTE[Lignes de la commande/Quantité commandée],[1]!BASEVENTE[Lignes de la commande/Article/Nom affiché],$C33,[1]!BASEVENTE[Année],P$8,[1]!BASEVENTE[Semaine],P$9))</f>
        <v>600</v>
      </c>
      <c r="Q33" s="1">
        <f>IF($C33="","",P33+SUMIFS([1]!BASERECEPTION[Bon de commande/Lignes de la commande/Quantité],[1]!BASERECEPTION[Bon de commande/Lignes de la commande/Article],$C33,[1]!BASERECEPTION[ANNEE],Q$8,[1]!BASERECEPTION[Semaine],Q$9)-SUMIFS([1]!BASEVENTE[Lignes de la commande/Quantité commandée],[1]!BASEVENTE[Lignes de la commande/Article/Nom affiché],$C33,[1]!BASEVENTE[Année],Q$8,[1]!BASEVENTE[Semaine],Q$9))</f>
        <v>600</v>
      </c>
      <c r="R33" s="1">
        <f>IF($C33="","",Q33+SUMIFS([1]!BASERECEPTION[Bon de commande/Lignes de la commande/Quantité],[1]!BASERECEPTION[Bon de commande/Lignes de la commande/Article],$C33,[1]!BASERECEPTION[ANNEE],R$8,[1]!BASERECEPTION[Semaine],R$9)-SUMIFS([1]!BASEVENTE[Lignes de la commande/Quantité commandée],[1]!BASEVENTE[Lignes de la commande/Article/Nom affiché],$C33,[1]!BASEVENTE[Année],R$8,[1]!BASEVENTE[Semaine],R$9))</f>
        <v>600</v>
      </c>
      <c r="S33" s="1">
        <f>IF($C33="","",R33+SUMIFS([1]!BASERECEPTION[Bon de commande/Lignes de la commande/Quantité],[1]!BASERECEPTION[Bon de commande/Lignes de la commande/Article],$C33,[1]!BASERECEPTION[ANNEE],S$8,[1]!BASERECEPTION[Semaine],S$9)-SUMIFS([1]!BASEVENTE[Lignes de la commande/Quantité commandée],[1]!BASEVENTE[Lignes de la commande/Article/Nom affiché],$C33,[1]!BASEVENTE[Année],S$8,[1]!BASEVENTE[Semaine],S$9))</f>
        <v>600</v>
      </c>
      <c r="T33" s="1">
        <f>IF($C33="","",S33+SUMIFS([1]!BASERECEPTION[Bon de commande/Lignes de la commande/Quantité],[1]!BASERECEPTION[Bon de commande/Lignes de la commande/Article],$C33,[1]!BASERECEPTION[ANNEE],T$8,[1]!BASERECEPTION[Semaine],T$9)-SUMIFS([1]!BASEVENTE[Lignes de la commande/Quantité commandée],[1]!BASEVENTE[Lignes de la commande/Article/Nom affiché],$C33,[1]!BASEVENTE[Année],T$8,[1]!BASEVENTE[Semaine],T$9))</f>
        <v>600</v>
      </c>
      <c r="U33" s="1">
        <f>IF($C33="","",T33+SUMIFS([1]!BASERECEPTION[Bon de commande/Lignes de la commande/Quantité],[1]!BASERECEPTION[Bon de commande/Lignes de la commande/Article],$C33,[1]!BASERECEPTION[ANNEE],U$8,[1]!BASERECEPTION[Semaine],U$9)-SUMIFS([1]!BASEVENTE[Lignes de la commande/Quantité commandée],[1]!BASEVENTE[Lignes de la commande/Article/Nom affiché],$C33,[1]!BASEVENTE[Année],U$8,[1]!BASEVENTE[Semaine],U$9))</f>
        <v>600</v>
      </c>
      <c r="V33" s="1">
        <f>IF($C33="","",U33+SUMIFS([1]!BASERECEPTION[Bon de commande/Lignes de la commande/Quantité],[1]!BASERECEPTION[Bon de commande/Lignes de la commande/Article],$C33,[1]!BASERECEPTION[ANNEE],V$8,[1]!BASERECEPTION[Semaine],V$9)-SUMIFS([1]!BASEVENTE[Lignes de la commande/Quantité commandée],[1]!BASEVENTE[Lignes de la commande/Article/Nom affiché],$C33,[1]!BASEVENTE[Année],V$8,[1]!BASEVENTE[Semaine],V$9))</f>
        <v>600</v>
      </c>
      <c r="W33" s="1">
        <f>IF($C33="","",V33+SUMIFS([1]!BASERECEPTION[Bon de commande/Lignes de la commande/Quantité],[1]!BASERECEPTION[Bon de commande/Lignes de la commande/Article],$C33,[1]!BASERECEPTION[ANNEE],W$8,[1]!BASERECEPTION[Semaine],W$9)-SUMIFS([1]!BASEVENTE[Lignes de la commande/Quantité commandée],[1]!BASEVENTE[Lignes de la commande/Article/Nom affiché],$C33,[1]!BASEVENTE[Année],W$8,[1]!BASEVENTE[Semaine],W$9))</f>
        <v>600</v>
      </c>
      <c r="X33" s="1">
        <f>IF($C33="","",W33+SUMIFS([1]!BASERECEPTION[Bon de commande/Lignes de la commande/Quantité],[1]!BASERECEPTION[Bon de commande/Lignes de la commande/Article],$C33,[1]!BASERECEPTION[ANNEE],X$8,[1]!BASERECEPTION[Semaine],X$9)-SUMIFS([1]!BASEVENTE[Lignes de la commande/Quantité commandée],[1]!BASEVENTE[Lignes de la commande/Article/Nom affiché],$C33,[1]!BASEVENTE[Année],X$8,[1]!BASEVENTE[Semaine],X$9))</f>
        <v>600</v>
      </c>
      <c r="Y33" s="1">
        <f>IF($C33="","",X33+SUMIFS([1]!BASERECEPTION[Bon de commande/Lignes de la commande/Quantité],[1]!BASERECEPTION[Bon de commande/Lignes de la commande/Article],$C33,[1]!BASERECEPTION[ANNEE],Y$8,[1]!BASERECEPTION[Semaine],Y$9)-SUMIFS([1]!BASEVENTE[Lignes de la commande/Quantité commandée],[1]!BASEVENTE[Lignes de la commande/Article/Nom affiché],$C33,[1]!BASEVENTE[Année],Y$8,[1]!BASEVENTE[Semaine],Y$9))</f>
        <v>600</v>
      </c>
      <c r="Z33" s="1">
        <f>IF($C33="","",Y33+SUMIFS([1]!BASERECEPTION[Bon de commande/Lignes de la commande/Quantité],[1]!BASERECEPTION[Bon de commande/Lignes de la commande/Article],$C33,[1]!BASERECEPTION[ANNEE],Z$8,[1]!BASERECEPTION[Semaine],Z$9)-SUMIFS([1]!BASEVENTE[Lignes de la commande/Quantité commandée],[1]!BASEVENTE[Lignes de la commande/Article/Nom affiché],$C33,[1]!BASEVENTE[Année],Z$8,[1]!BASEVENTE[Semaine],Z$9))</f>
        <v>600</v>
      </c>
      <c r="AA33" s="1">
        <f>IF($C33="","",Z33+SUMIFS([1]!BASERECEPTION[Bon de commande/Lignes de la commande/Quantité],[1]!BASERECEPTION[Bon de commande/Lignes de la commande/Article],$C33,[1]!BASERECEPTION[ANNEE],AA$8,[1]!BASERECEPTION[Semaine],AA$9)-SUMIFS([1]!BASEVENTE[Lignes de la commande/Quantité commandée],[1]!BASEVENTE[Lignes de la commande/Article/Nom affiché],$C33,[1]!BASEVENTE[Année],AA$8,[1]!BASEVENTE[Semaine],AA$9))</f>
        <v>600</v>
      </c>
      <c r="AB33" s="1">
        <f>IF($C33="","",AA33+SUMIFS([1]!BASERECEPTION[Bon de commande/Lignes de la commande/Quantité],[1]!BASERECEPTION[Bon de commande/Lignes de la commande/Article],$C33,[1]!BASERECEPTION[ANNEE],AB$8,[1]!BASERECEPTION[Semaine],AB$9)-SUMIFS([1]!BASEVENTE[Lignes de la commande/Quantité commandée],[1]!BASEVENTE[Lignes de la commande/Article/Nom affiché],$C33,[1]!BASEVENTE[Année],AB$8,[1]!BASEVENTE[Semaine],AB$9))</f>
        <v>600</v>
      </c>
      <c r="AC33" s="1">
        <f>IF($C33="","",AB33+SUMIFS([1]!BASERECEPTION[Bon de commande/Lignes de la commande/Quantité],[1]!BASERECEPTION[Bon de commande/Lignes de la commande/Article],$C33,[1]!BASERECEPTION[ANNEE],AC$8,[1]!BASERECEPTION[Semaine],AC$9)-SUMIFS([1]!BASEVENTE[Lignes de la commande/Quantité commandée],[1]!BASEVENTE[Lignes de la commande/Article/Nom affiché],$C33,[1]!BASEVENTE[Année],AC$8,[1]!BASEVENTE[Semaine],AC$9))</f>
        <v>600</v>
      </c>
      <c r="AD33" s="1">
        <f>IF($C33="","",AC33+SUMIFS([1]!BASERECEPTION[Bon de commande/Lignes de la commande/Quantité],[1]!BASERECEPTION[Bon de commande/Lignes de la commande/Article],$C33,[1]!BASERECEPTION[ANNEE],AD$8,[1]!BASERECEPTION[Semaine],AD$9)-SUMIFS([1]!BASEVENTE[Lignes de la commande/Quantité commandée],[1]!BASEVENTE[Lignes de la commande/Article/Nom affiché],$C33,[1]!BASEVENTE[Année],AD$8,[1]!BASEVENTE[Semaine],AD$9))</f>
        <v>600</v>
      </c>
      <c r="AE33" s="1">
        <f>IF($C33="","",AD33+SUMIFS([1]!BASERECEPTION[Bon de commande/Lignes de la commande/Quantité],[1]!BASERECEPTION[Bon de commande/Lignes de la commande/Article],$C33,[1]!BASERECEPTION[ANNEE],AE$8,[1]!BASERECEPTION[Semaine],AE$9)-SUMIFS([1]!BASEVENTE[Lignes de la commande/Quantité commandée],[1]!BASEVENTE[Lignes de la commande/Article/Nom affiché],$C33,[1]!BASEVENTE[Année],AE$8,[1]!BASEVENTE[Semaine],AE$9))</f>
        <v>600</v>
      </c>
      <c r="AF33" s="1">
        <f>IF($C33="","",AE33+SUMIFS([1]!BASERECEPTION[Bon de commande/Lignes de la commande/Quantité],[1]!BASERECEPTION[Bon de commande/Lignes de la commande/Article],$C33,[1]!BASERECEPTION[ANNEE],AF$8,[1]!BASERECEPTION[Semaine],AF$9)-SUMIFS([1]!BASEVENTE[Lignes de la commande/Quantité commandée],[1]!BASEVENTE[Lignes de la commande/Article/Nom affiché],$C33,[1]!BASEVENTE[Année],AF$8,[1]!BASEVENTE[Semaine],AF$9))</f>
        <v>600</v>
      </c>
      <c r="AG33" s="1">
        <f>IF($C33="","",AF33+SUMIFS([1]!BASERECEPTION[Bon de commande/Lignes de la commande/Quantité],[1]!BASERECEPTION[Bon de commande/Lignes de la commande/Article],$C33,[1]!BASERECEPTION[ANNEE],AG$8,[1]!BASERECEPTION[Semaine],AG$9)-SUMIFS([1]!BASEVENTE[Lignes de la commande/Quantité commandée],[1]!BASEVENTE[Lignes de la commande/Article/Nom affiché],$C33,[1]!BASEVENTE[Année],AG$8,[1]!BASEVENTE[Semaine],AG$9))</f>
        <v>600</v>
      </c>
      <c r="AH33" s="1">
        <f>IF($C33="","",AG33+SUMIFS([1]!BASERECEPTION[Bon de commande/Lignes de la commande/Quantité],[1]!BASERECEPTION[Bon de commande/Lignes de la commande/Article],$C33,[1]!BASERECEPTION[ANNEE],AH$8,[1]!BASERECEPTION[Semaine],AH$9)-SUMIFS([1]!BASEVENTE[Lignes de la commande/Quantité commandée],[1]!BASEVENTE[Lignes de la commande/Article/Nom affiché],$C33,[1]!BASEVENTE[Année],AH$8,[1]!BASEVENTE[Semaine],AH$9))</f>
        <v>600</v>
      </c>
      <c r="AI33" s="1">
        <f>IF($C33="","",AH33+SUMIFS([1]!BASERECEPTION[Bon de commande/Lignes de la commande/Quantité],[1]!BASERECEPTION[Bon de commande/Lignes de la commande/Article],$C33,[1]!BASERECEPTION[ANNEE],AI$8,[1]!BASERECEPTION[Semaine],AI$9)-SUMIFS([1]!BASEVENTE[Lignes de la commande/Quantité commandée],[1]!BASEVENTE[Lignes de la commande/Article/Nom affiché],$C33,[1]!BASEVENTE[Année],AI$8,[1]!BASEVENTE[Semaine],AI$9))</f>
        <v>600</v>
      </c>
      <c r="AJ33" s="1">
        <f>IF($C33="","",AI33+SUMIFS([1]!BASERECEPTION[Bon de commande/Lignes de la commande/Quantité],[1]!BASERECEPTION[Bon de commande/Lignes de la commande/Article],$C33,[1]!BASERECEPTION[ANNEE],AJ$8,[1]!BASERECEPTION[Semaine],AJ$9)-SUMIFS([1]!BASEVENTE[Lignes de la commande/Quantité commandée],[1]!BASEVENTE[Lignes de la commande/Article/Nom affiché],$C33,[1]!BASEVENTE[Année],AJ$8,[1]!BASEVENTE[Semaine],AJ$9))</f>
        <v>600</v>
      </c>
      <c r="AK33" s="1">
        <f>IF($C33="","",AJ33+SUMIFS([1]!BASERECEPTION[Bon de commande/Lignes de la commande/Quantité],[1]!BASERECEPTION[Bon de commande/Lignes de la commande/Article],$C33,[1]!BASERECEPTION[ANNEE],AK$8,[1]!BASERECEPTION[Semaine],AK$9)-SUMIFS([1]!BASEVENTE[Lignes de la commande/Quantité commandée],[1]!BASEVENTE[Lignes de la commande/Article/Nom affiché],$C33,[1]!BASEVENTE[Année],AK$8,[1]!BASEVENTE[Semaine],AK$9))</f>
        <v>600</v>
      </c>
      <c r="AL33" s="1">
        <f>IF($C33="","",AK33+SUMIFS([1]!BASERECEPTION[Bon de commande/Lignes de la commande/Quantité],[1]!BASERECEPTION[Bon de commande/Lignes de la commande/Article],$C33,[1]!BASERECEPTION[ANNEE],AL$8,[1]!BASERECEPTION[Semaine],AL$9)-SUMIFS([1]!BASEVENTE[Lignes de la commande/Quantité commandée],[1]!BASEVENTE[Lignes de la commande/Article/Nom affiché],$C33,[1]!BASEVENTE[Année],AL$8,[1]!BASEVENTE[Semaine],AL$9))</f>
        <v>600</v>
      </c>
      <c r="AM33" s="1">
        <f>IF($C33="","",AL33+SUMIFS([1]!BASERECEPTION[Bon de commande/Lignes de la commande/Quantité],[1]!BASERECEPTION[Bon de commande/Lignes de la commande/Article],$C33,[1]!BASERECEPTION[ANNEE],AM$8,[1]!BASERECEPTION[Semaine],AM$9)-SUMIFS([1]!BASEVENTE[Lignes de la commande/Quantité commandée],[1]!BASEVENTE[Lignes de la commande/Article/Nom affiché],$C33,[1]!BASEVENTE[Année],AM$8,[1]!BASEVENTE[Semaine],AM$9))</f>
        <v>600</v>
      </c>
      <c r="AN33" s="1">
        <f>IF($C33="","",AM33+SUMIFS([1]!BASERECEPTION[Bon de commande/Lignes de la commande/Quantité],[1]!BASERECEPTION[Bon de commande/Lignes de la commande/Article],$C33,[1]!BASERECEPTION[ANNEE],AN$8,[1]!BASERECEPTION[Semaine],AN$9)-SUMIFS([1]!BASEVENTE[Lignes de la commande/Quantité commandée],[1]!BASEVENTE[Lignes de la commande/Article/Nom affiché],$C33,[1]!BASEVENTE[Année],AN$8,[1]!BASEVENTE[Semaine],AN$9))</f>
        <v>600</v>
      </c>
      <c r="AO33" s="1">
        <f>IF($C33="","",AN33+SUMIFS([1]!BASERECEPTION[Bon de commande/Lignes de la commande/Quantité],[1]!BASERECEPTION[Bon de commande/Lignes de la commande/Article],$C33,[1]!BASERECEPTION[ANNEE],AO$8,[1]!BASERECEPTION[Semaine],AO$9)-SUMIFS([1]!BASEVENTE[Lignes de la commande/Quantité commandée],[1]!BASEVENTE[Lignes de la commande/Article/Nom affiché],$C33,[1]!BASEVENTE[Année],AO$8,[1]!BASEVENTE[Semaine],AO$9))</f>
        <v>600</v>
      </c>
      <c r="AP33" s="1">
        <f>IF($C33="","",AO33+SUMIFS([1]!BASERECEPTION[Bon de commande/Lignes de la commande/Quantité],[1]!BASERECEPTION[Bon de commande/Lignes de la commande/Article],$C33,[1]!BASERECEPTION[ANNEE],AP$8,[1]!BASERECEPTION[Semaine],AP$9)-SUMIFS([1]!BASEVENTE[Lignes de la commande/Quantité commandée],[1]!BASEVENTE[Lignes de la commande/Article/Nom affiché],$C33,[1]!BASEVENTE[Année],AP$8,[1]!BASEVENTE[Semaine],AP$9))</f>
        <v>600</v>
      </c>
      <c r="AQ33" s="1">
        <f>IF($C33="","",AP33+SUMIFS([1]!BASERECEPTION[Bon de commande/Lignes de la commande/Quantité],[1]!BASERECEPTION[Bon de commande/Lignes de la commande/Article],$C33,[1]!BASERECEPTION[ANNEE],AQ$8,[1]!BASERECEPTION[Semaine],AQ$9)-SUMIFS([1]!BASEVENTE[Lignes de la commande/Quantité commandée],[1]!BASEVENTE[Lignes de la commande/Article/Nom affiché],$C33,[1]!BASEVENTE[Année],AQ$8,[1]!BASEVENTE[Semaine],AQ$9))</f>
        <v>600</v>
      </c>
      <c r="AR33" s="1">
        <f>IF($C33="","",AQ33+SUMIFS([1]!BASERECEPTION[Bon de commande/Lignes de la commande/Quantité],[1]!BASERECEPTION[Bon de commande/Lignes de la commande/Article],$C33,[1]!BASERECEPTION[ANNEE],AR$8,[1]!BASERECEPTION[Semaine],AR$9)-SUMIFS([1]!BASEVENTE[Lignes de la commande/Quantité commandée],[1]!BASEVENTE[Lignes de la commande/Article/Nom affiché],$C33,[1]!BASEVENTE[Année],AR$8,[1]!BASEVENTE[Semaine],AR$9))</f>
        <v>600</v>
      </c>
      <c r="AS33" s="1">
        <f>IF($C33="","",AR33+SUMIFS([1]!BASERECEPTION[Bon de commande/Lignes de la commande/Quantité],[1]!BASERECEPTION[Bon de commande/Lignes de la commande/Article],$C33,[1]!BASERECEPTION[ANNEE],AS$8,[1]!BASERECEPTION[Semaine],AS$9)-SUMIFS([1]!BASEVENTE[Lignes de la commande/Quantité commandée],[1]!BASEVENTE[Lignes de la commande/Article/Nom affiché],$C33,[1]!BASEVENTE[Année],AS$8,[1]!BASEVENTE[Semaine],AS$9))</f>
        <v>600</v>
      </c>
      <c r="AT33" s="1">
        <f>IF($C33="","",AS33+SUMIFS([1]!BASERECEPTION[Bon de commande/Lignes de la commande/Quantité],[1]!BASERECEPTION[Bon de commande/Lignes de la commande/Article],$C33,[1]!BASERECEPTION[ANNEE],AT$8,[1]!BASERECEPTION[Semaine],AT$9)-SUMIFS([1]!BASEVENTE[Lignes de la commande/Quantité commandée],[1]!BASEVENTE[Lignes de la commande/Article/Nom affiché],$C33,[1]!BASEVENTE[Année],AT$8,[1]!BASEVENTE[Semaine],AT$9))</f>
        <v>600</v>
      </c>
      <c r="AU33" s="1">
        <f>IF($C33="","",AT33+SUMIFS([1]!BASERECEPTION[Bon de commande/Lignes de la commande/Quantité],[1]!BASERECEPTION[Bon de commande/Lignes de la commande/Article],$C33,[1]!BASERECEPTION[ANNEE],AU$8,[1]!BASERECEPTION[Semaine],AU$9)-SUMIFS([1]!BASEVENTE[Lignes de la commande/Quantité commandée],[1]!BASEVENTE[Lignes de la commande/Article/Nom affiché],$C33,[1]!BASEVENTE[Année],AU$8,[1]!BASEVENTE[Semaine],AU$9))</f>
        <v>600</v>
      </c>
      <c r="AV33" s="1">
        <f>IF($C33="","",AU33+SUMIFS([1]!BASERECEPTION[Bon de commande/Lignes de la commande/Quantité],[1]!BASERECEPTION[Bon de commande/Lignes de la commande/Article],$C33,[1]!BASERECEPTION[ANNEE],AV$8,[1]!BASERECEPTION[Semaine],AV$9)-SUMIFS([1]!BASEVENTE[Lignes de la commande/Quantité commandée],[1]!BASEVENTE[Lignes de la commande/Article/Nom affiché],$C33,[1]!BASEVENTE[Année],AV$8,[1]!BASEVENTE[Semaine],AV$9))</f>
        <v>600</v>
      </c>
      <c r="AW33" s="1">
        <f>IF($C33="","",AV33+SUMIFS([1]!BASERECEPTION[Bon de commande/Lignes de la commande/Quantité],[1]!BASERECEPTION[Bon de commande/Lignes de la commande/Article],$C33,[1]!BASERECEPTION[ANNEE],AW$8,[1]!BASERECEPTION[Semaine],AW$9)-SUMIFS([1]!BASEVENTE[Lignes de la commande/Quantité commandée],[1]!BASEVENTE[Lignes de la commande/Article/Nom affiché],$C33,[1]!BASEVENTE[Année],AW$8,[1]!BASEVENTE[Semaine],AW$9))</f>
        <v>600</v>
      </c>
      <c r="AX33" s="1">
        <f>IF($C33="","",AW33+SUMIFS([1]!BASERECEPTION[Bon de commande/Lignes de la commande/Quantité],[1]!BASERECEPTION[Bon de commande/Lignes de la commande/Article],$C33,[1]!BASERECEPTION[ANNEE],AX$8,[1]!BASERECEPTION[Semaine],AX$9)-SUMIFS([1]!BASEVENTE[Lignes de la commande/Quantité commandée],[1]!BASEVENTE[Lignes de la commande/Article/Nom affiché],$C33,[1]!BASEVENTE[Année],AX$8,[1]!BASEVENTE[Semaine],AX$9))</f>
        <v>600</v>
      </c>
      <c r="AY33" s="1">
        <f>IF($C33="","",AX33+SUMIFS([1]!BASERECEPTION[Bon de commande/Lignes de la commande/Quantité],[1]!BASERECEPTION[Bon de commande/Lignes de la commande/Article],$C33,[1]!BASERECEPTION[ANNEE],AY$8,[1]!BASERECEPTION[Semaine],AY$9)-SUMIFS([1]!BASEVENTE[Lignes de la commande/Quantité commandée],[1]!BASEVENTE[Lignes de la commande/Article/Nom affiché],$C33,[1]!BASEVENTE[Année],AY$8,[1]!BASEVENTE[Semaine],AY$9))</f>
        <v>600</v>
      </c>
      <c r="AZ33" s="1">
        <f>IF($C33="","",AY33+SUMIFS([1]!BASERECEPTION[Bon de commande/Lignes de la commande/Quantité],[1]!BASERECEPTION[Bon de commande/Lignes de la commande/Article],$C33,[1]!BASERECEPTION[ANNEE],AZ$8,[1]!BASERECEPTION[Semaine],AZ$9)-SUMIFS([1]!BASEVENTE[Lignes de la commande/Quantité commandée],[1]!BASEVENTE[Lignes de la commande/Article/Nom affiché],$C33,[1]!BASEVENTE[Année],AZ$8,[1]!BASEVENTE[Semaine],AZ$9))</f>
        <v>600</v>
      </c>
      <c r="BA33" s="1">
        <f>IF($C33="","",AZ33+SUMIFS([1]!BASERECEPTION[Bon de commande/Lignes de la commande/Quantité],[1]!BASERECEPTION[Bon de commande/Lignes de la commande/Article],$C33,[1]!BASERECEPTION[ANNEE],BA$8,[1]!BASERECEPTION[Semaine],BA$9)-SUMIFS([1]!BASEVENTE[Lignes de la commande/Quantité commandée],[1]!BASEVENTE[Lignes de la commande/Article/Nom affiché],$C33,[1]!BASEVENTE[Année],BA$8,[1]!BASEVENTE[Semaine],BA$9))</f>
        <v>600</v>
      </c>
      <c r="BB33" s="1">
        <f>IF($C33="","",BA33+SUMIFS([1]!BASERECEPTION[Bon de commande/Lignes de la commande/Quantité],[1]!BASERECEPTION[Bon de commande/Lignes de la commande/Article],$C33,[1]!BASERECEPTION[ANNEE],BB$8,[1]!BASERECEPTION[Semaine],BB$9)-SUMIFS([1]!BASEVENTE[Lignes de la commande/Quantité commandée],[1]!BASEVENTE[Lignes de la commande/Article/Nom affiché],$C33,[1]!BASEVENTE[Année],BB$8,[1]!BASEVENTE[Semaine],BB$9))</f>
        <v>600</v>
      </c>
      <c r="BC33" s="1">
        <f>IF($C33="","",BB33+SUMIFS([1]!BASERECEPTION[Bon de commande/Lignes de la commande/Quantité],[1]!BASERECEPTION[Bon de commande/Lignes de la commande/Article],$C33,[1]!BASERECEPTION[ANNEE],BC$8,[1]!BASERECEPTION[Semaine],BC$9)-SUMIFS([1]!BASEVENTE[Lignes de la commande/Quantité commandée],[1]!BASEVENTE[Lignes de la commande/Article/Nom affiché],$C33,[1]!BASEVENTE[Année],BC$8,[1]!BASEVENTE[Semaine],BC$9))</f>
        <v>600</v>
      </c>
      <c r="BD33" s="1">
        <f>IF($C33="","",BC33+SUMIFS([1]!BASERECEPTION[Bon de commande/Lignes de la commande/Quantité],[1]!BASERECEPTION[Bon de commande/Lignes de la commande/Article],$C33,[1]!BASERECEPTION[ANNEE],BD$8,[1]!BASERECEPTION[Semaine],BD$9)-SUMIFS([1]!BASEVENTE[Lignes de la commande/Quantité commandée],[1]!BASEVENTE[Lignes de la commande/Article/Nom affiché],$C33,[1]!BASEVENTE[Année],BD$8,[1]!BASEVENTE[Semaine],BD$9))</f>
        <v>600</v>
      </c>
      <c r="BE33" s="1">
        <f>IF($C33="","",BD33+SUMIFS([1]!BASERECEPTION[Bon de commande/Lignes de la commande/Quantité],[1]!BASERECEPTION[Bon de commande/Lignes de la commande/Article],$C33,[1]!BASERECEPTION[ANNEE],BE$8,[1]!BASERECEPTION[Semaine],BE$9)-SUMIFS([1]!BASEVENTE[Lignes de la commande/Quantité commandée],[1]!BASEVENTE[Lignes de la commande/Article/Nom affiché],$C33,[1]!BASEVENTE[Année],BE$8,[1]!BASEVENTE[Semaine],BE$9))</f>
        <v>600</v>
      </c>
      <c r="BF33" s="1">
        <f>IF($C33="","",BE33+SUMIFS([1]!BASERECEPTION[Bon de commande/Lignes de la commande/Quantité],[1]!BASERECEPTION[Bon de commande/Lignes de la commande/Article],$C33,[1]!BASERECEPTION[ANNEE],BF$8,[1]!BASERECEPTION[Semaine],BF$9)-SUMIFS([1]!BASEVENTE[Lignes de la commande/Quantité commandée],[1]!BASEVENTE[Lignes de la commande/Article/Nom affiché],$C33,[1]!BASEVENTE[Année],BF$8,[1]!BASEVENTE[Semaine],BF$9))</f>
        <v>600</v>
      </c>
      <c r="BG33" s="1">
        <f>IF($C33="","",BF33+SUMIFS([1]!BASERECEPTION[Bon de commande/Lignes de la commande/Quantité],[1]!BASERECEPTION[Bon de commande/Lignes de la commande/Article],$C33,[1]!BASERECEPTION[ANNEE],BG$8,[1]!BASERECEPTION[Semaine],BG$9)-SUMIFS([1]!BASEVENTE[Lignes de la commande/Quantité commandée],[1]!BASEVENTE[Lignes de la commande/Article/Nom affiché],$C33,[1]!BASEVENTE[Année],BG$8,[1]!BASEVENTE[Semaine],BG$9))</f>
        <v>600</v>
      </c>
      <c r="BH33" s="1">
        <f>IF($C33="","",BG33+SUMIFS([1]!BASERECEPTION[Bon de commande/Lignes de la commande/Quantité],[1]!BASERECEPTION[Bon de commande/Lignes de la commande/Article],$C33,[1]!BASERECEPTION[ANNEE],BH$8,[1]!BASERECEPTION[Semaine],BH$9)-SUMIFS([1]!BASEVENTE[Lignes de la commande/Quantité commandée],[1]!BASEVENTE[Lignes de la commande/Article/Nom affiché],$C33,[1]!BASEVENTE[Année],BH$8,[1]!BASEVENTE[Semaine],BH$9))</f>
        <v>600</v>
      </c>
    </row>
    <row r="34" spans="1:60" ht="15.75" hidden="1" x14ac:dyDescent="0.25">
      <c r="A34" s="1" t="str">
        <f>'[1]BDD Inventaire'!B25</f>
        <v>Consommables</v>
      </c>
      <c r="B34" s="16" t="str">
        <f>IF(C34="",INDEX([1]!BASEINVENTAIRE[#Data],_xlfn.MINIFS([1]!BASEINVENTAIRE[INDEX],[1]!BASEINVENTAIRE[Article],'Suivi de stock'!$C35),2),"")</f>
        <v/>
      </c>
      <c r="C34" s="19" t="str">
        <f>'[1]BDD Inventaire'!C22</f>
        <v>Kit d'entretien</v>
      </c>
      <c r="D34" s="18">
        <f>INDEX([1]!BASEINVENTAIRE[#Data],_xlfn.MAXIFS([1]!BASEINVENTAIRE[INDEX],[1]!BASEINVENTAIRE[Article],C34),4)</f>
        <v>0</v>
      </c>
      <c r="E34" s="1">
        <f>IF($C34="","",D34+SUMIFS([1]!BASERECEPTION[Bon de commande/Lignes de la commande/Quantité],[1]!BASERECEPTION[Bon de commande/Lignes de la commande/Article],$C34,[1]!BASERECEPTION[ANNEE],E$8,[1]!BASERECEPTION[Semaine],E$9)-SUMIFS([1]!BASEVENTE[Lignes de la commande/Quantité commandée],[1]!BASEVENTE[Lignes de la commande/Article/Nom affiché],$C34,[1]!BASEVENTE[Année],E$8,[1]!BASEVENTE[Semaine],E$9))</f>
        <v>0</v>
      </c>
      <c r="F34" s="1">
        <f>IF($C34="","",E34+SUMIFS([1]!BASERECEPTION[Bon de commande/Lignes de la commande/Quantité],[1]!BASERECEPTION[Bon de commande/Lignes de la commande/Article],$C34,[1]!BASERECEPTION[ANNEE],F$8,[1]!BASERECEPTION[Semaine],F$9)-SUMIFS([1]!BASEVENTE[Lignes de la commande/Quantité commandée],[1]!BASEVENTE[Lignes de la commande/Article/Nom affiché],$C34,[1]!BASEVENTE[Année],F$8,[1]!BASEVENTE[Semaine],F$9))</f>
        <v>0</v>
      </c>
      <c r="G34" s="1">
        <f>IF($C34="","",F34+SUMIFS([1]!BASERECEPTION[Bon de commande/Lignes de la commande/Quantité],[1]!BASERECEPTION[Bon de commande/Lignes de la commande/Article],$C34,[1]!BASERECEPTION[ANNEE],G$8,[1]!BASERECEPTION[Semaine],G$9)-SUMIFS([1]!BASEVENTE[Lignes de la commande/Quantité commandée],[1]!BASEVENTE[Lignes de la commande/Article/Nom affiché],$C34,[1]!BASEVENTE[Année],G$8,[1]!BASEVENTE[Semaine],G$9))</f>
        <v>0</v>
      </c>
      <c r="H34" s="1">
        <f>IF($C34="","",G34+SUMIFS([1]!BASERECEPTION[Bon de commande/Lignes de la commande/Quantité],[1]!BASERECEPTION[Bon de commande/Lignes de la commande/Article],$C34,[1]!BASERECEPTION[ANNEE],H$8,[1]!BASERECEPTION[Semaine],H$9)-SUMIFS([1]!BASEVENTE[Lignes de la commande/Quantité commandée],[1]!BASEVENTE[Lignes de la commande/Article/Nom affiché],$C34,[1]!BASEVENTE[Année],H$8,[1]!BASEVENTE[Semaine],H$9))</f>
        <v>0</v>
      </c>
      <c r="I34" s="1">
        <f>IF($C34="","",H34+SUMIFS([1]!BASERECEPTION[Bon de commande/Lignes de la commande/Quantité],[1]!BASERECEPTION[Bon de commande/Lignes de la commande/Article],$C34,[1]!BASERECEPTION[ANNEE],I$8,[1]!BASERECEPTION[Semaine],I$9)-SUMIFS([1]!BASEVENTE[Lignes de la commande/Quantité commandée],[1]!BASEVENTE[Lignes de la commande/Article/Nom affiché],$C34,[1]!BASEVENTE[Année],I$8,[1]!BASEVENTE[Semaine],I$9))</f>
        <v>0</v>
      </c>
      <c r="J34" s="1">
        <f>IF($C34="","",I34+SUMIFS([1]!BASERECEPTION[Bon de commande/Lignes de la commande/Quantité],[1]!BASERECEPTION[Bon de commande/Lignes de la commande/Article],$C34,[1]!BASERECEPTION[ANNEE],J$8,[1]!BASERECEPTION[Semaine],J$9)-SUMIFS([1]!BASEVENTE[Lignes de la commande/Quantité commandée],[1]!BASEVENTE[Lignes de la commande/Article/Nom affiché],$C34,[1]!BASEVENTE[Année],J$8,[1]!BASEVENTE[Semaine],J$9))</f>
        <v>0</v>
      </c>
      <c r="K34" s="1">
        <f>IF($C34="","",J34+SUMIFS([1]!BASERECEPTION[Bon de commande/Lignes de la commande/Quantité],[1]!BASERECEPTION[Bon de commande/Lignes de la commande/Article],$C34,[1]!BASERECEPTION[ANNEE],K$8,[1]!BASERECEPTION[Semaine],K$9)-SUMIFS([1]!BASEVENTE[Lignes de la commande/Quantité commandée],[1]!BASEVENTE[Lignes de la commande/Article/Nom affiché],$C34,[1]!BASEVENTE[Année],K$8,[1]!BASEVENTE[Semaine],K$9))</f>
        <v>0</v>
      </c>
      <c r="L34" s="1">
        <f>IF($C34="","",K34+SUMIFS([1]!BASERECEPTION[Bon de commande/Lignes de la commande/Quantité],[1]!BASERECEPTION[Bon de commande/Lignes de la commande/Article],$C34,[1]!BASERECEPTION[ANNEE],L$8,[1]!BASERECEPTION[Semaine],L$9)-SUMIFS([1]!BASEVENTE[Lignes de la commande/Quantité commandée],[1]!BASEVENTE[Lignes de la commande/Article/Nom affiché],$C34,[1]!BASEVENTE[Année],L$8,[1]!BASEVENTE[Semaine],L$9))</f>
        <v>0</v>
      </c>
      <c r="M34" s="1">
        <f>IF($C34="","",L34+SUMIFS([1]!BASERECEPTION[Bon de commande/Lignes de la commande/Quantité],[1]!BASERECEPTION[Bon de commande/Lignes de la commande/Article],$C34,[1]!BASERECEPTION[ANNEE],M$8,[1]!BASERECEPTION[Semaine],M$9)-SUMIFS([1]!BASEVENTE[Lignes de la commande/Quantité commandée],[1]!BASEVENTE[Lignes de la commande/Article/Nom affiché],$C34,[1]!BASEVENTE[Année],M$8,[1]!BASEVENTE[Semaine],M$9))</f>
        <v>0</v>
      </c>
      <c r="N34" s="1">
        <f>IF($C34="","",M34+SUMIFS([1]!BASERECEPTION[Bon de commande/Lignes de la commande/Quantité],[1]!BASERECEPTION[Bon de commande/Lignes de la commande/Article],$C34,[1]!BASERECEPTION[ANNEE],N$8,[1]!BASERECEPTION[Semaine],N$9)-SUMIFS([1]!BASEVENTE[Lignes de la commande/Quantité commandée],[1]!BASEVENTE[Lignes de la commande/Article/Nom affiché],$C34,[1]!BASEVENTE[Année],N$8,[1]!BASEVENTE[Semaine],N$9))</f>
        <v>0</v>
      </c>
      <c r="O34" s="1">
        <f>IF($C34="","",N34+SUMIFS([1]!BASERECEPTION[Bon de commande/Lignes de la commande/Quantité],[1]!BASERECEPTION[Bon de commande/Lignes de la commande/Article],$C34,[1]!BASERECEPTION[ANNEE],O$8,[1]!BASERECEPTION[Semaine],O$9)-SUMIFS([1]!BASEVENTE[Lignes de la commande/Quantité commandée],[1]!BASEVENTE[Lignes de la commande/Article/Nom affiché],$C34,[1]!BASEVENTE[Année],O$8,[1]!BASEVENTE[Semaine],O$9))</f>
        <v>0</v>
      </c>
      <c r="P34" s="1">
        <f>IF($C34="","",O34+SUMIFS([1]!BASERECEPTION[Bon de commande/Lignes de la commande/Quantité],[1]!BASERECEPTION[Bon de commande/Lignes de la commande/Article],$C34,[1]!BASERECEPTION[ANNEE],P$8,[1]!BASERECEPTION[Semaine],P$9)-SUMIFS([1]!BASEVENTE[Lignes de la commande/Quantité commandée],[1]!BASEVENTE[Lignes de la commande/Article/Nom affiché],$C34,[1]!BASEVENTE[Année],P$8,[1]!BASEVENTE[Semaine],P$9))</f>
        <v>0</v>
      </c>
      <c r="Q34" s="1">
        <f>IF($C34="","",P34+SUMIFS([1]!BASERECEPTION[Bon de commande/Lignes de la commande/Quantité],[1]!BASERECEPTION[Bon de commande/Lignes de la commande/Article],$C34,[1]!BASERECEPTION[ANNEE],Q$8,[1]!BASERECEPTION[Semaine],Q$9)-SUMIFS([1]!BASEVENTE[Lignes de la commande/Quantité commandée],[1]!BASEVENTE[Lignes de la commande/Article/Nom affiché],$C34,[1]!BASEVENTE[Année],Q$8,[1]!BASEVENTE[Semaine],Q$9))</f>
        <v>0</v>
      </c>
      <c r="R34" s="1">
        <f>IF($C34="","",Q34+SUMIFS([1]!BASERECEPTION[Bon de commande/Lignes de la commande/Quantité],[1]!BASERECEPTION[Bon de commande/Lignes de la commande/Article],$C34,[1]!BASERECEPTION[ANNEE],R$8,[1]!BASERECEPTION[Semaine],R$9)-SUMIFS([1]!BASEVENTE[Lignes de la commande/Quantité commandée],[1]!BASEVENTE[Lignes de la commande/Article/Nom affiché],$C34,[1]!BASEVENTE[Année],R$8,[1]!BASEVENTE[Semaine],R$9))</f>
        <v>0</v>
      </c>
      <c r="S34" s="1">
        <f>IF($C34="","",R34+SUMIFS([1]!BASERECEPTION[Bon de commande/Lignes de la commande/Quantité],[1]!BASERECEPTION[Bon de commande/Lignes de la commande/Article],$C34,[1]!BASERECEPTION[ANNEE],S$8,[1]!BASERECEPTION[Semaine],S$9)-SUMIFS([1]!BASEVENTE[Lignes de la commande/Quantité commandée],[1]!BASEVENTE[Lignes de la commande/Article/Nom affiché],$C34,[1]!BASEVENTE[Année],S$8,[1]!BASEVENTE[Semaine],S$9))</f>
        <v>0</v>
      </c>
      <c r="T34" s="1">
        <f>IF($C34="","",S34+SUMIFS([1]!BASERECEPTION[Bon de commande/Lignes de la commande/Quantité],[1]!BASERECEPTION[Bon de commande/Lignes de la commande/Article],$C34,[1]!BASERECEPTION[ANNEE],T$8,[1]!BASERECEPTION[Semaine],T$9)-SUMIFS([1]!BASEVENTE[Lignes de la commande/Quantité commandée],[1]!BASEVENTE[Lignes de la commande/Article/Nom affiché],$C34,[1]!BASEVENTE[Année],T$8,[1]!BASEVENTE[Semaine],T$9))</f>
        <v>0</v>
      </c>
      <c r="U34" s="1">
        <f>IF($C34="","",T34+SUMIFS([1]!BASERECEPTION[Bon de commande/Lignes de la commande/Quantité],[1]!BASERECEPTION[Bon de commande/Lignes de la commande/Article],$C34,[1]!BASERECEPTION[ANNEE],U$8,[1]!BASERECEPTION[Semaine],U$9)-SUMIFS([1]!BASEVENTE[Lignes de la commande/Quantité commandée],[1]!BASEVENTE[Lignes de la commande/Article/Nom affiché],$C34,[1]!BASEVENTE[Année],U$8,[1]!BASEVENTE[Semaine],U$9))</f>
        <v>0</v>
      </c>
      <c r="V34" s="1">
        <f>IF($C34="","",U34+SUMIFS([1]!BASERECEPTION[Bon de commande/Lignes de la commande/Quantité],[1]!BASERECEPTION[Bon de commande/Lignes de la commande/Article],$C34,[1]!BASERECEPTION[ANNEE],V$8,[1]!BASERECEPTION[Semaine],V$9)-SUMIFS([1]!BASEVENTE[Lignes de la commande/Quantité commandée],[1]!BASEVENTE[Lignes de la commande/Article/Nom affiché],$C34,[1]!BASEVENTE[Année],V$8,[1]!BASEVENTE[Semaine],V$9))</f>
        <v>0</v>
      </c>
      <c r="W34" s="1">
        <f>IF($C34="","",V34+SUMIFS([1]!BASERECEPTION[Bon de commande/Lignes de la commande/Quantité],[1]!BASERECEPTION[Bon de commande/Lignes de la commande/Article],$C34,[1]!BASERECEPTION[ANNEE],W$8,[1]!BASERECEPTION[Semaine],W$9)-SUMIFS([1]!BASEVENTE[Lignes de la commande/Quantité commandée],[1]!BASEVENTE[Lignes de la commande/Article/Nom affiché],$C34,[1]!BASEVENTE[Année],W$8,[1]!BASEVENTE[Semaine],W$9))</f>
        <v>0</v>
      </c>
      <c r="X34" s="1">
        <f>IF($C34="","",W34+SUMIFS([1]!BASERECEPTION[Bon de commande/Lignes de la commande/Quantité],[1]!BASERECEPTION[Bon de commande/Lignes de la commande/Article],$C34,[1]!BASERECEPTION[ANNEE],X$8,[1]!BASERECEPTION[Semaine],X$9)-SUMIFS([1]!BASEVENTE[Lignes de la commande/Quantité commandée],[1]!BASEVENTE[Lignes de la commande/Article/Nom affiché],$C34,[1]!BASEVENTE[Année],X$8,[1]!BASEVENTE[Semaine],X$9))</f>
        <v>0</v>
      </c>
      <c r="Y34" s="1">
        <f>IF($C34="","",X34+SUMIFS([1]!BASERECEPTION[Bon de commande/Lignes de la commande/Quantité],[1]!BASERECEPTION[Bon de commande/Lignes de la commande/Article],$C34,[1]!BASERECEPTION[ANNEE],Y$8,[1]!BASERECEPTION[Semaine],Y$9)-SUMIFS([1]!BASEVENTE[Lignes de la commande/Quantité commandée],[1]!BASEVENTE[Lignes de la commande/Article/Nom affiché],$C34,[1]!BASEVENTE[Année],Y$8,[1]!BASEVENTE[Semaine],Y$9))</f>
        <v>0</v>
      </c>
      <c r="Z34" s="1">
        <f>IF($C34="","",Y34+SUMIFS([1]!BASERECEPTION[Bon de commande/Lignes de la commande/Quantité],[1]!BASERECEPTION[Bon de commande/Lignes de la commande/Article],$C34,[1]!BASERECEPTION[ANNEE],Z$8,[1]!BASERECEPTION[Semaine],Z$9)-SUMIFS([1]!BASEVENTE[Lignes de la commande/Quantité commandée],[1]!BASEVENTE[Lignes de la commande/Article/Nom affiché],$C34,[1]!BASEVENTE[Année],Z$8,[1]!BASEVENTE[Semaine],Z$9))</f>
        <v>0</v>
      </c>
      <c r="AA34" s="1">
        <f>IF($C34="","",Z34+SUMIFS([1]!BASERECEPTION[Bon de commande/Lignes de la commande/Quantité],[1]!BASERECEPTION[Bon de commande/Lignes de la commande/Article],$C34,[1]!BASERECEPTION[ANNEE],AA$8,[1]!BASERECEPTION[Semaine],AA$9)-SUMIFS([1]!BASEVENTE[Lignes de la commande/Quantité commandée],[1]!BASEVENTE[Lignes de la commande/Article/Nom affiché],$C34,[1]!BASEVENTE[Année],AA$8,[1]!BASEVENTE[Semaine],AA$9))</f>
        <v>0</v>
      </c>
      <c r="AB34" s="1">
        <f>IF($C34="","",AA34+SUMIFS([1]!BASERECEPTION[Bon de commande/Lignes de la commande/Quantité],[1]!BASERECEPTION[Bon de commande/Lignes de la commande/Article],$C34,[1]!BASERECEPTION[ANNEE],AB$8,[1]!BASERECEPTION[Semaine],AB$9)-SUMIFS([1]!BASEVENTE[Lignes de la commande/Quantité commandée],[1]!BASEVENTE[Lignes de la commande/Article/Nom affiché],$C34,[1]!BASEVENTE[Année],AB$8,[1]!BASEVENTE[Semaine],AB$9))</f>
        <v>0</v>
      </c>
      <c r="AC34" s="1">
        <f>IF($C34="","",AB34+SUMIFS([1]!BASERECEPTION[Bon de commande/Lignes de la commande/Quantité],[1]!BASERECEPTION[Bon de commande/Lignes de la commande/Article],$C34,[1]!BASERECEPTION[ANNEE],AC$8,[1]!BASERECEPTION[Semaine],AC$9)-SUMIFS([1]!BASEVENTE[Lignes de la commande/Quantité commandée],[1]!BASEVENTE[Lignes de la commande/Article/Nom affiché],$C34,[1]!BASEVENTE[Année],AC$8,[1]!BASEVENTE[Semaine],AC$9))</f>
        <v>0</v>
      </c>
      <c r="AD34" s="1">
        <f>IF($C34="","",AC34+SUMIFS([1]!BASERECEPTION[Bon de commande/Lignes de la commande/Quantité],[1]!BASERECEPTION[Bon de commande/Lignes de la commande/Article],$C34,[1]!BASERECEPTION[ANNEE],AD$8,[1]!BASERECEPTION[Semaine],AD$9)-SUMIFS([1]!BASEVENTE[Lignes de la commande/Quantité commandée],[1]!BASEVENTE[Lignes de la commande/Article/Nom affiché],$C34,[1]!BASEVENTE[Année],AD$8,[1]!BASEVENTE[Semaine],AD$9))</f>
        <v>0</v>
      </c>
      <c r="AE34" s="1">
        <f>IF($C34="","",AD34+SUMIFS([1]!BASERECEPTION[Bon de commande/Lignes de la commande/Quantité],[1]!BASERECEPTION[Bon de commande/Lignes de la commande/Article],$C34,[1]!BASERECEPTION[ANNEE],AE$8,[1]!BASERECEPTION[Semaine],AE$9)-SUMIFS([1]!BASEVENTE[Lignes de la commande/Quantité commandée],[1]!BASEVENTE[Lignes de la commande/Article/Nom affiché],$C34,[1]!BASEVENTE[Année],AE$8,[1]!BASEVENTE[Semaine],AE$9))</f>
        <v>0</v>
      </c>
      <c r="AF34" s="1">
        <f>IF($C34="","",AE34+SUMIFS([1]!BASERECEPTION[Bon de commande/Lignes de la commande/Quantité],[1]!BASERECEPTION[Bon de commande/Lignes de la commande/Article],$C34,[1]!BASERECEPTION[ANNEE],AF$8,[1]!BASERECEPTION[Semaine],AF$9)-SUMIFS([1]!BASEVENTE[Lignes de la commande/Quantité commandée],[1]!BASEVENTE[Lignes de la commande/Article/Nom affiché],$C34,[1]!BASEVENTE[Année],AF$8,[1]!BASEVENTE[Semaine],AF$9))</f>
        <v>0</v>
      </c>
      <c r="AG34" s="1">
        <f>IF($C34="","",AF34+SUMIFS([1]!BASERECEPTION[Bon de commande/Lignes de la commande/Quantité],[1]!BASERECEPTION[Bon de commande/Lignes de la commande/Article],$C34,[1]!BASERECEPTION[ANNEE],AG$8,[1]!BASERECEPTION[Semaine],AG$9)-SUMIFS([1]!BASEVENTE[Lignes de la commande/Quantité commandée],[1]!BASEVENTE[Lignes de la commande/Article/Nom affiché],$C34,[1]!BASEVENTE[Année],AG$8,[1]!BASEVENTE[Semaine],AG$9))</f>
        <v>0</v>
      </c>
      <c r="AH34" s="1">
        <f>IF($C34="","",AG34+SUMIFS([1]!BASERECEPTION[Bon de commande/Lignes de la commande/Quantité],[1]!BASERECEPTION[Bon de commande/Lignes de la commande/Article],$C34,[1]!BASERECEPTION[ANNEE],AH$8,[1]!BASERECEPTION[Semaine],AH$9)-SUMIFS([1]!BASEVENTE[Lignes de la commande/Quantité commandée],[1]!BASEVENTE[Lignes de la commande/Article/Nom affiché],$C34,[1]!BASEVENTE[Année],AH$8,[1]!BASEVENTE[Semaine],AH$9))</f>
        <v>0</v>
      </c>
      <c r="AI34" s="1">
        <f>IF($C34="","",AH34+SUMIFS([1]!BASERECEPTION[Bon de commande/Lignes de la commande/Quantité],[1]!BASERECEPTION[Bon de commande/Lignes de la commande/Article],$C34,[1]!BASERECEPTION[ANNEE],AI$8,[1]!BASERECEPTION[Semaine],AI$9)-SUMIFS([1]!BASEVENTE[Lignes de la commande/Quantité commandée],[1]!BASEVENTE[Lignes de la commande/Article/Nom affiché],$C34,[1]!BASEVENTE[Année],AI$8,[1]!BASEVENTE[Semaine],AI$9))</f>
        <v>0</v>
      </c>
      <c r="AJ34" s="1">
        <f>IF($C34="","",AI34+SUMIFS([1]!BASERECEPTION[Bon de commande/Lignes de la commande/Quantité],[1]!BASERECEPTION[Bon de commande/Lignes de la commande/Article],$C34,[1]!BASERECEPTION[ANNEE],AJ$8,[1]!BASERECEPTION[Semaine],AJ$9)-SUMIFS([1]!BASEVENTE[Lignes de la commande/Quantité commandée],[1]!BASEVENTE[Lignes de la commande/Article/Nom affiché],$C34,[1]!BASEVENTE[Année],AJ$8,[1]!BASEVENTE[Semaine],AJ$9))</f>
        <v>0</v>
      </c>
      <c r="AK34" s="1">
        <f>IF($C34="","",AJ34+SUMIFS([1]!BASERECEPTION[Bon de commande/Lignes de la commande/Quantité],[1]!BASERECEPTION[Bon de commande/Lignes de la commande/Article],$C34,[1]!BASERECEPTION[ANNEE],AK$8,[1]!BASERECEPTION[Semaine],AK$9)-SUMIFS([1]!BASEVENTE[Lignes de la commande/Quantité commandée],[1]!BASEVENTE[Lignes de la commande/Article/Nom affiché],$C34,[1]!BASEVENTE[Année],AK$8,[1]!BASEVENTE[Semaine],AK$9))</f>
        <v>0</v>
      </c>
      <c r="AL34" s="1">
        <f>IF($C34="","",AK34+SUMIFS([1]!BASERECEPTION[Bon de commande/Lignes de la commande/Quantité],[1]!BASERECEPTION[Bon de commande/Lignes de la commande/Article],$C34,[1]!BASERECEPTION[ANNEE],AL$8,[1]!BASERECEPTION[Semaine],AL$9)-SUMIFS([1]!BASEVENTE[Lignes de la commande/Quantité commandée],[1]!BASEVENTE[Lignes de la commande/Article/Nom affiché],$C34,[1]!BASEVENTE[Année],AL$8,[1]!BASEVENTE[Semaine],AL$9))</f>
        <v>0</v>
      </c>
      <c r="AM34" s="1">
        <f>IF($C34="","",AL34+SUMIFS([1]!BASERECEPTION[Bon de commande/Lignes de la commande/Quantité],[1]!BASERECEPTION[Bon de commande/Lignes de la commande/Article],$C34,[1]!BASERECEPTION[ANNEE],AM$8,[1]!BASERECEPTION[Semaine],AM$9)-SUMIFS([1]!BASEVENTE[Lignes de la commande/Quantité commandée],[1]!BASEVENTE[Lignes de la commande/Article/Nom affiché],$C34,[1]!BASEVENTE[Année],AM$8,[1]!BASEVENTE[Semaine],AM$9))</f>
        <v>0</v>
      </c>
      <c r="AN34" s="1">
        <f>IF($C34="","",AM34+SUMIFS([1]!BASERECEPTION[Bon de commande/Lignes de la commande/Quantité],[1]!BASERECEPTION[Bon de commande/Lignes de la commande/Article],$C34,[1]!BASERECEPTION[ANNEE],AN$8,[1]!BASERECEPTION[Semaine],AN$9)-SUMIFS([1]!BASEVENTE[Lignes de la commande/Quantité commandée],[1]!BASEVENTE[Lignes de la commande/Article/Nom affiché],$C34,[1]!BASEVENTE[Année],AN$8,[1]!BASEVENTE[Semaine],AN$9))</f>
        <v>0</v>
      </c>
      <c r="AO34" s="1">
        <f>IF($C34="","",AN34+SUMIFS([1]!BASERECEPTION[Bon de commande/Lignes de la commande/Quantité],[1]!BASERECEPTION[Bon de commande/Lignes de la commande/Article],$C34,[1]!BASERECEPTION[ANNEE],AO$8,[1]!BASERECEPTION[Semaine],AO$9)-SUMIFS([1]!BASEVENTE[Lignes de la commande/Quantité commandée],[1]!BASEVENTE[Lignes de la commande/Article/Nom affiché],$C34,[1]!BASEVENTE[Année],AO$8,[1]!BASEVENTE[Semaine],AO$9))</f>
        <v>0</v>
      </c>
      <c r="AP34" s="1">
        <f>IF($C34="","",AO34+SUMIFS([1]!BASERECEPTION[Bon de commande/Lignes de la commande/Quantité],[1]!BASERECEPTION[Bon de commande/Lignes de la commande/Article],$C34,[1]!BASERECEPTION[ANNEE],AP$8,[1]!BASERECEPTION[Semaine],AP$9)-SUMIFS([1]!BASEVENTE[Lignes de la commande/Quantité commandée],[1]!BASEVENTE[Lignes de la commande/Article/Nom affiché],$C34,[1]!BASEVENTE[Année],AP$8,[1]!BASEVENTE[Semaine],AP$9))</f>
        <v>0</v>
      </c>
      <c r="AQ34" s="1">
        <f>IF($C34="","",AP34+SUMIFS([1]!BASERECEPTION[Bon de commande/Lignes de la commande/Quantité],[1]!BASERECEPTION[Bon de commande/Lignes de la commande/Article],$C34,[1]!BASERECEPTION[ANNEE],AQ$8,[1]!BASERECEPTION[Semaine],AQ$9)-SUMIFS([1]!BASEVENTE[Lignes de la commande/Quantité commandée],[1]!BASEVENTE[Lignes de la commande/Article/Nom affiché],$C34,[1]!BASEVENTE[Année],AQ$8,[1]!BASEVENTE[Semaine],AQ$9))</f>
        <v>0</v>
      </c>
      <c r="AR34" s="1">
        <f>IF($C34="","",AQ34+SUMIFS([1]!BASERECEPTION[Bon de commande/Lignes de la commande/Quantité],[1]!BASERECEPTION[Bon de commande/Lignes de la commande/Article],$C34,[1]!BASERECEPTION[ANNEE],AR$8,[1]!BASERECEPTION[Semaine],AR$9)-SUMIFS([1]!BASEVENTE[Lignes de la commande/Quantité commandée],[1]!BASEVENTE[Lignes de la commande/Article/Nom affiché],$C34,[1]!BASEVENTE[Année],AR$8,[1]!BASEVENTE[Semaine],AR$9))</f>
        <v>0</v>
      </c>
      <c r="AS34" s="1">
        <f>IF($C34="","",AR34+SUMIFS([1]!BASERECEPTION[Bon de commande/Lignes de la commande/Quantité],[1]!BASERECEPTION[Bon de commande/Lignes de la commande/Article],$C34,[1]!BASERECEPTION[ANNEE],AS$8,[1]!BASERECEPTION[Semaine],AS$9)-SUMIFS([1]!BASEVENTE[Lignes de la commande/Quantité commandée],[1]!BASEVENTE[Lignes de la commande/Article/Nom affiché],$C34,[1]!BASEVENTE[Année],AS$8,[1]!BASEVENTE[Semaine],AS$9))</f>
        <v>0</v>
      </c>
      <c r="AT34" s="1">
        <f>IF($C34="","",AS34+SUMIFS([1]!BASERECEPTION[Bon de commande/Lignes de la commande/Quantité],[1]!BASERECEPTION[Bon de commande/Lignes de la commande/Article],$C34,[1]!BASERECEPTION[ANNEE],AT$8,[1]!BASERECEPTION[Semaine],AT$9)-SUMIFS([1]!BASEVENTE[Lignes de la commande/Quantité commandée],[1]!BASEVENTE[Lignes de la commande/Article/Nom affiché],$C34,[1]!BASEVENTE[Année],AT$8,[1]!BASEVENTE[Semaine],AT$9))</f>
        <v>0</v>
      </c>
      <c r="AU34" s="1">
        <f>IF($C34="","",AT34+SUMIFS([1]!BASERECEPTION[Bon de commande/Lignes de la commande/Quantité],[1]!BASERECEPTION[Bon de commande/Lignes de la commande/Article],$C34,[1]!BASERECEPTION[ANNEE],AU$8,[1]!BASERECEPTION[Semaine],AU$9)-SUMIFS([1]!BASEVENTE[Lignes de la commande/Quantité commandée],[1]!BASEVENTE[Lignes de la commande/Article/Nom affiché],$C34,[1]!BASEVENTE[Année],AU$8,[1]!BASEVENTE[Semaine],AU$9))</f>
        <v>0</v>
      </c>
      <c r="AV34" s="1">
        <f>IF($C34="","",AU34+SUMIFS([1]!BASERECEPTION[Bon de commande/Lignes de la commande/Quantité],[1]!BASERECEPTION[Bon de commande/Lignes de la commande/Article],$C34,[1]!BASERECEPTION[ANNEE],AV$8,[1]!BASERECEPTION[Semaine],AV$9)-SUMIFS([1]!BASEVENTE[Lignes de la commande/Quantité commandée],[1]!BASEVENTE[Lignes de la commande/Article/Nom affiché],$C34,[1]!BASEVENTE[Année],AV$8,[1]!BASEVENTE[Semaine],AV$9))</f>
        <v>0</v>
      </c>
      <c r="AW34" s="1">
        <f>IF($C34="","",AV34+SUMIFS([1]!BASERECEPTION[Bon de commande/Lignes de la commande/Quantité],[1]!BASERECEPTION[Bon de commande/Lignes de la commande/Article],$C34,[1]!BASERECEPTION[ANNEE],AW$8,[1]!BASERECEPTION[Semaine],AW$9)-SUMIFS([1]!BASEVENTE[Lignes de la commande/Quantité commandée],[1]!BASEVENTE[Lignes de la commande/Article/Nom affiché],$C34,[1]!BASEVENTE[Année],AW$8,[1]!BASEVENTE[Semaine],AW$9))</f>
        <v>0</v>
      </c>
      <c r="AX34" s="1">
        <f>IF($C34="","",AW34+SUMIFS([1]!BASERECEPTION[Bon de commande/Lignes de la commande/Quantité],[1]!BASERECEPTION[Bon de commande/Lignes de la commande/Article],$C34,[1]!BASERECEPTION[ANNEE],AX$8,[1]!BASERECEPTION[Semaine],AX$9)-SUMIFS([1]!BASEVENTE[Lignes de la commande/Quantité commandée],[1]!BASEVENTE[Lignes de la commande/Article/Nom affiché],$C34,[1]!BASEVENTE[Année],AX$8,[1]!BASEVENTE[Semaine],AX$9))</f>
        <v>0</v>
      </c>
      <c r="AY34" s="1">
        <f>IF($C34="","",AX34+SUMIFS([1]!BASERECEPTION[Bon de commande/Lignes de la commande/Quantité],[1]!BASERECEPTION[Bon de commande/Lignes de la commande/Article],$C34,[1]!BASERECEPTION[ANNEE],AY$8,[1]!BASERECEPTION[Semaine],AY$9)-SUMIFS([1]!BASEVENTE[Lignes de la commande/Quantité commandée],[1]!BASEVENTE[Lignes de la commande/Article/Nom affiché],$C34,[1]!BASEVENTE[Année],AY$8,[1]!BASEVENTE[Semaine],AY$9))</f>
        <v>0</v>
      </c>
      <c r="AZ34" s="1">
        <f>IF($C34="","",AY34+SUMIFS([1]!BASERECEPTION[Bon de commande/Lignes de la commande/Quantité],[1]!BASERECEPTION[Bon de commande/Lignes de la commande/Article],$C34,[1]!BASERECEPTION[ANNEE],AZ$8,[1]!BASERECEPTION[Semaine],AZ$9)-SUMIFS([1]!BASEVENTE[Lignes de la commande/Quantité commandée],[1]!BASEVENTE[Lignes de la commande/Article/Nom affiché],$C34,[1]!BASEVENTE[Année],AZ$8,[1]!BASEVENTE[Semaine],AZ$9))</f>
        <v>0</v>
      </c>
      <c r="BA34" s="1">
        <f>IF($C34="","",AZ34+SUMIFS([1]!BASERECEPTION[Bon de commande/Lignes de la commande/Quantité],[1]!BASERECEPTION[Bon de commande/Lignes de la commande/Article],$C34,[1]!BASERECEPTION[ANNEE],BA$8,[1]!BASERECEPTION[Semaine],BA$9)-SUMIFS([1]!BASEVENTE[Lignes de la commande/Quantité commandée],[1]!BASEVENTE[Lignes de la commande/Article/Nom affiché],$C34,[1]!BASEVENTE[Année],BA$8,[1]!BASEVENTE[Semaine],BA$9))</f>
        <v>0</v>
      </c>
      <c r="BB34" s="1">
        <f>IF($C34="","",BA34+SUMIFS([1]!BASERECEPTION[Bon de commande/Lignes de la commande/Quantité],[1]!BASERECEPTION[Bon de commande/Lignes de la commande/Article],$C34,[1]!BASERECEPTION[ANNEE],BB$8,[1]!BASERECEPTION[Semaine],BB$9)-SUMIFS([1]!BASEVENTE[Lignes de la commande/Quantité commandée],[1]!BASEVENTE[Lignes de la commande/Article/Nom affiché],$C34,[1]!BASEVENTE[Année],BB$8,[1]!BASEVENTE[Semaine],BB$9))</f>
        <v>0</v>
      </c>
      <c r="BC34" s="1">
        <f>IF($C34="","",BB34+SUMIFS([1]!BASERECEPTION[Bon de commande/Lignes de la commande/Quantité],[1]!BASERECEPTION[Bon de commande/Lignes de la commande/Article],$C34,[1]!BASERECEPTION[ANNEE],BC$8,[1]!BASERECEPTION[Semaine],BC$9)-SUMIFS([1]!BASEVENTE[Lignes de la commande/Quantité commandée],[1]!BASEVENTE[Lignes de la commande/Article/Nom affiché],$C34,[1]!BASEVENTE[Année],BC$8,[1]!BASEVENTE[Semaine],BC$9))</f>
        <v>0</v>
      </c>
      <c r="BD34" s="1">
        <f>IF($C34="","",BC34+SUMIFS([1]!BASERECEPTION[Bon de commande/Lignes de la commande/Quantité],[1]!BASERECEPTION[Bon de commande/Lignes de la commande/Article],$C34,[1]!BASERECEPTION[ANNEE],BD$8,[1]!BASERECEPTION[Semaine],BD$9)-SUMIFS([1]!BASEVENTE[Lignes de la commande/Quantité commandée],[1]!BASEVENTE[Lignes de la commande/Article/Nom affiché],$C34,[1]!BASEVENTE[Année],BD$8,[1]!BASEVENTE[Semaine],BD$9))</f>
        <v>0</v>
      </c>
      <c r="BE34" s="1">
        <f>IF($C34="","",BD34+SUMIFS([1]!BASERECEPTION[Bon de commande/Lignes de la commande/Quantité],[1]!BASERECEPTION[Bon de commande/Lignes de la commande/Article],$C34,[1]!BASERECEPTION[ANNEE],BE$8,[1]!BASERECEPTION[Semaine],BE$9)-SUMIFS([1]!BASEVENTE[Lignes de la commande/Quantité commandée],[1]!BASEVENTE[Lignes de la commande/Article/Nom affiché],$C34,[1]!BASEVENTE[Année],BE$8,[1]!BASEVENTE[Semaine],BE$9))</f>
        <v>0</v>
      </c>
      <c r="BF34" s="1">
        <f>IF($C34="","",BE34+SUMIFS([1]!BASERECEPTION[Bon de commande/Lignes de la commande/Quantité],[1]!BASERECEPTION[Bon de commande/Lignes de la commande/Article],$C34,[1]!BASERECEPTION[ANNEE],BF$8,[1]!BASERECEPTION[Semaine],BF$9)-SUMIFS([1]!BASEVENTE[Lignes de la commande/Quantité commandée],[1]!BASEVENTE[Lignes de la commande/Article/Nom affiché],$C34,[1]!BASEVENTE[Année],BF$8,[1]!BASEVENTE[Semaine],BF$9))</f>
        <v>0</v>
      </c>
      <c r="BG34" s="1">
        <f>IF($C34="","",BF34+SUMIFS([1]!BASERECEPTION[Bon de commande/Lignes de la commande/Quantité],[1]!BASERECEPTION[Bon de commande/Lignes de la commande/Article],$C34,[1]!BASERECEPTION[ANNEE],BG$8,[1]!BASERECEPTION[Semaine],BG$9)-SUMIFS([1]!BASEVENTE[Lignes de la commande/Quantité commandée],[1]!BASEVENTE[Lignes de la commande/Article/Nom affiché],$C34,[1]!BASEVENTE[Année],BG$8,[1]!BASEVENTE[Semaine],BG$9))</f>
        <v>0</v>
      </c>
      <c r="BH34" s="1">
        <f>IF($C34="","",BG34+SUMIFS([1]!BASERECEPTION[Bon de commande/Lignes de la commande/Quantité],[1]!BASERECEPTION[Bon de commande/Lignes de la commande/Article],$C34,[1]!BASERECEPTION[ANNEE],BH$8,[1]!BASERECEPTION[Semaine],BH$9)-SUMIFS([1]!BASEVENTE[Lignes de la commande/Quantité commandée],[1]!BASEVENTE[Lignes de la commande/Article/Nom affiché],$C34,[1]!BASEVENTE[Année],BH$8,[1]!BASEVENTE[Semaine],BH$9))</f>
        <v>0</v>
      </c>
    </row>
    <row r="35" spans="1:60" ht="15.75" hidden="1" x14ac:dyDescent="0.25">
      <c r="A35" s="1" t="str">
        <f>'[1]BDD Inventaire'!B26</f>
        <v>Consommables</v>
      </c>
      <c r="B35" s="16" t="str">
        <f>IF(C35="",INDEX([1]!BASEINVENTAIRE[#Data],_xlfn.MINIFS([1]!BASEINVENTAIRE[INDEX],[1]!BASEINVENTAIRE[Article],'Suivi de stock'!$C36),2),"")</f>
        <v/>
      </c>
      <c r="C35" s="20" t="str">
        <f>'[1]BDD Inventaire'!C23</f>
        <v>Papier Kraft emballage</v>
      </c>
      <c r="D35" s="18">
        <f>INDEX([1]!BASEINVENTAIRE[#Data],_xlfn.MAXIFS([1]!BASEINVENTAIRE[INDEX],[1]!BASEINVENTAIRE[Article],C35),4)</f>
        <v>2</v>
      </c>
      <c r="E35" s="1">
        <f>IF($C35="","",D35+SUMIFS([1]!BASERECEPTION[Bon de commande/Lignes de la commande/Quantité],[1]!BASERECEPTION[Bon de commande/Lignes de la commande/Article],$C35,[1]!BASERECEPTION[ANNEE],E$8,[1]!BASERECEPTION[Semaine],E$9)-SUMIFS([1]!BASEVENTE[Lignes de la commande/Quantité commandée],[1]!BASEVENTE[Lignes de la commande/Article/Nom affiché],$C35,[1]!BASEVENTE[Année],E$8,[1]!BASEVENTE[Semaine],E$9))</f>
        <v>2</v>
      </c>
      <c r="F35" s="1">
        <f>IF($C35="","",E35+SUMIFS([1]!BASERECEPTION[Bon de commande/Lignes de la commande/Quantité],[1]!BASERECEPTION[Bon de commande/Lignes de la commande/Article],$C35,[1]!BASERECEPTION[ANNEE],F$8,[1]!BASERECEPTION[Semaine],F$9)-SUMIFS([1]!BASEVENTE[Lignes de la commande/Quantité commandée],[1]!BASEVENTE[Lignes de la commande/Article/Nom affiché],$C35,[1]!BASEVENTE[Année],F$8,[1]!BASEVENTE[Semaine],F$9))</f>
        <v>2</v>
      </c>
      <c r="G35" s="1">
        <f>IF($C35="","",F35+SUMIFS([1]!BASERECEPTION[Bon de commande/Lignes de la commande/Quantité],[1]!BASERECEPTION[Bon de commande/Lignes de la commande/Article],$C35,[1]!BASERECEPTION[ANNEE],G$8,[1]!BASERECEPTION[Semaine],G$9)-SUMIFS([1]!BASEVENTE[Lignes de la commande/Quantité commandée],[1]!BASEVENTE[Lignes de la commande/Article/Nom affiché],$C35,[1]!BASEVENTE[Année],G$8,[1]!BASEVENTE[Semaine],G$9))</f>
        <v>2</v>
      </c>
      <c r="H35" s="1">
        <f>IF($C35="","",G35+SUMIFS([1]!BASERECEPTION[Bon de commande/Lignes de la commande/Quantité],[1]!BASERECEPTION[Bon de commande/Lignes de la commande/Article],$C35,[1]!BASERECEPTION[ANNEE],H$8,[1]!BASERECEPTION[Semaine],H$9)-SUMIFS([1]!BASEVENTE[Lignes de la commande/Quantité commandée],[1]!BASEVENTE[Lignes de la commande/Article/Nom affiché],$C35,[1]!BASEVENTE[Année],H$8,[1]!BASEVENTE[Semaine],H$9))</f>
        <v>2</v>
      </c>
      <c r="I35" s="1">
        <f>IF($C35="","",H35+SUMIFS([1]!BASERECEPTION[Bon de commande/Lignes de la commande/Quantité],[1]!BASERECEPTION[Bon de commande/Lignes de la commande/Article],$C35,[1]!BASERECEPTION[ANNEE],I$8,[1]!BASERECEPTION[Semaine],I$9)-SUMIFS([1]!BASEVENTE[Lignes de la commande/Quantité commandée],[1]!BASEVENTE[Lignes de la commande/Article/Nom affiché],$C35,[1]!BASEVENTE[Année],I$8,[1]!BASEVENTE[Semaine],I$9))</f>
        <v>2</v>
      </c>
      <c r="J35" s="1">
        <f>IF($C35="","",I35+SUMIFS([1]!BASERECEPTION[Bon de commande/Lignes de la commande/Quantité],[1]!BASERECEPTION[Bon de commande/Lignes de la commande/Article],$C35,[1]!BASERECEPTION[ANNEE],J$8,[1]!BASERECEPTION[Semaine],J$9)-SUMIFS([1]!BASEVENTE[Lignes de la commande/Quantité commandée],[1]!BASEVENTE[Lignes de la commande/Article/Nom affiché],$C35,[1]!BASEVENTE[Année],J$8,[1]!BASEVENTE[Semaine],J$9))</f>
        <v>2</v>
      </c>
      <c r="K35" s="1">
        <f>IF($C35="","",J35+SUMIFS([1]!BASERECEPTION[Bon de commande/Lignes de la commande/Quantité],[1]!BASERECEPTION[Bon de commande/Lignes de la commande/Article],$C35,[1]!BASERECEPTION[ANNEE],K$8,[1]!BASERECEPTION[Semaine],K$9)-SUMIFS([1]!BASEVENTE[Lignes de la commande/Quantité commandée],[1]!BASEVENTE[Lignes de la commande/Article/Nom affiché],$C35,[1]!BASEVENTE[Année],K$8,[1]!BASEVENTE[Semaine],K$9))</f>
        <v>2</v>
      </c>
      <c r="L35" s="1">
        <f>IF($C35="","",K35+SUMIFS([1]!BASERECEPTION[Bon de commande/Lignes de la commande/Quantité],[1]!BASERECEPTION[Bon de commande/Lignes de la commande/Article],$C35,[1]!BASERECEPTION[ANNEE],L$8,[1]!BASERECEPTION[Semaine],L$9)-SUMIFS([1]!BASEVENTE[Lignes de la commande/Quantité commandée],[1]!BASEVENTE[Lignes de la commande/Article/Nom affiché],$C35,[1]!BASEVENTE[Année],L$8,[1]!BASEVENTE[Semaine],L$9))</f>
        <v>2</v>
      </c>
      <c r="M35" s="1">
        <f>IF($C35="","",L35+SUMIFS([1]!BASERECEPTION[Bon de commande/Lignes de la commande/Quantité],[1]!BASERECEPTION[Bon de commande/Lignes de la commande/Article],$C35,[1]!BASERECEPTION[ANNEE],M$8,[1]!BASERECEPTION[Semaine],M$9)-SUMIFS([1]!BASEVENTE[Lignes de la commande/Quantité commandée],[1]!BASEVENTE[Lignes de la commande/Article/Nom affiché],$C35,[1]!BASEVENTE[Année],M$8,[1]!BASEVENTE[Semaine],M$9))</f>
        <v>2</v>
      </c>
      <c r="N35" s="1">
        <f>IF($C35="","",M35+SUMIFS([1]!BASERECEPTION[Bon de commande/Lignes de la commande/Quantité],[1]!BASERECEPTION[Bon de commande/Lignes de la commande/Article],$C35,[1]!BASERECEPTION[ANNEE],N$8,[1]!BASERECEPTION[Semaine],N$9)-SUMIFS([1]!BASEVENTE[Lignes de la commande/Quantité commandée],[1]!BASEVENTE[Lignes de la commande/Article/Nom affiché],$C35,[1]!BASEVENTE[Année],N$8,[1]!BASEVENTE[Semaine],N$9))</f>
        <v>2</v>
      </c>
      <c r="O35" s="1">
        <f>IF($C35="","",N35+SUMIFS([1]!BASERECEPTION[Bon de commande/Lignes de la commande/Quantité],[1]!BASERECEPTION[Bon de commande/Lignes de la commande/Article],$C35,[1]!BASERECEPTION[ANNEE],O$8,[1]!BASERECEPTION[Semaine],O$9)-SUMIFS([1]!BASEVENTE[Lignes de la commande/Quantité commandée],[1]!BASEVENTE[Lignes de la commande/Article/Nom affiché],$C35,[1]!BASEVENTE[Année],O$8,[1]!BASEVENTE[Semaine],O$9))</f>
        <v>2</v>
      </c>
      <c r="P35" s="1">
        <f>IF($C35="","",O35+SUMIFS([1]!BASERECEPTION[Bon de commande/Lignes de la commande/Quantité],[1]!BASERECEPTION[Bon de commande/Lignes de la commande/Article],$C35,[1]!BASERECEPTION[ANNEE],P$8,[1]!BASERECEPTION[Semaine],P$9)-SUMIFS([1]!BASEVENTE[Lignes de la commande/Quantité commandée],[1]!BASEVENTE[Lignes de la commande/Article/Nom affiché],$C35,[1]!BASEVENTE[Année],P$8,[1]!BASEVENTE[Semaine],P$9))</f>
        <v>2</v>
      </c>
      <c r="Q35" s="1">
        <f>IF($C35="","",P35+SUMIFS([1]!BASERECEPTION[Bon de commande/Lignes de la commande/Quantité],[1]!BASERECEPTION[Bon de commande/Lignes de la commande/Article],$C35,[1]!BASERECEPTION[ANNEE],Q$8,[1]!BASERECEPTION[Semaine],Q$9)-SUMIFS([1]!BASEVENTE[Lignes de la commande/Quantité commandée],[1]!BASEVENTE[Lignes de la commande/Article/Nom affiché],$C35,[1]!BASEVENTE[Année],Q$8,[1]!BASEVENTE[Semaine],Q$9))</f>
        <v>2</v>
      </c>
      <c r="R35" s="1">
        <f>IF($C35="","",Q35+SUMIFS([1]!BASERECEPTION[Bon de commande/Lignes de la commande/Quantité],[1]!BASERECEPTION[Bon de commande/Lignes de la commande/Article],$C35,[1]!BASERECEPTION[ANNEE],R$8,[1]!BASERECEPTION[Semaine],R$9)-SUMIFS([1]!BASEVENTE[Lignes de la commande/Quantité commandée],[1]!BASEVENTE[Lignes de la commande/Article/Nom affiché],$C35,[1]!BASEVENTE[Année],R$8,[1]!BASEVENTE[Semaine],R$9))</f>
        <v>2</v>
      </c>
      <c r="S35" s="1">
        <f>IF($C35="","",R35+SUMIFS([1]!BASERECEPTION[Bon de commande/Lignes de la commande/Quantité],[1]!BASERECEPTION[Bon de commande/Lignes de la commande/Article],$C35,[1]!BASERECEPTION[ANNEE],S$8,[1]!BASERECEPTION[Semaine],S$9)-SUMIFS([1]!BASEVENTE[Lignes de la commande/Quantité commandée],[1]!BASEVENTE[Lignes de la commande/Article/Nom affiché],$C35,[1]!BASEVENTE[Année],S$8,[1]!BASEVENTE[Semaine],S$9))</f>
        <v>2</v>
      </c>
      <c r="T35" s="1">
        <f>IF($C35="","",S35+SUMIFS([1]!BASERECEPTION[Bon de commande/Lignes de la commande/Quantité],[1]!BASERECEPTION[Bon de commande/Lignes de la commande/Article],$C35,[1]!BASERECEPTION[ANNEE],T$8,[1]!BASERECEPTION[Semaine],T$9)-SUMIFS([1]!BASEVENTE[Lignes de la commande/Quantité commandée],[1]!BASEVENTE[Lignes de la commande/Article/Nom affiché],$C35,[1]!BASEVENTE[Année],T$8,[1]!BASEVENTE[Semaine],T$9))</f>
        <v>2</v>
      </c>
      <c r="U35" s="1">
        <f>IF($C35="","",T35+SUMIFS([1]!BASERECEPTION[Bon de commande/Lignes de la commande/Quantité],[1]!BASERECEPTION[Bon de commande/Lignes de la commande/Article],$C35,[1]!BASERECEPTION[ANNEE],U$8,[1]!BASERECEPTION[Semaine],U$9)-SUMIFS([1]!BASEVENTE[Lignes de la commande/Quantité commandée],[1]!BASEVENTE[Lignes de la commande/Article/Nom affiché],$C35,[1]!BASEVENTE[Année],U$8,[1]!BASEVENTE[Semaine],U$9))</f>
        <v>2</v>
      </c>
      <c r="V35" s="1">
        <f>IF($C35="","",U35+SUMIFS([1]!BASERECEPTION[Bon de commande/Lignes de la commande/Quantité],[1]!BASERECEPTION[Bon de commande/Lignes de la commande/Article],$C35,[1]!BASERECEPTION[ANNEE],V$8,[1]!BASERECEPTION[Semaine],V$9)-SUMIFS([1]!BASEVENTE[Lignes de la commande/Quantité commandée],[1]!BASEVENTE[Lignes de la commande/Article/Nom affiché],$C35,[1]!BASEVENTE[Année],V$8,[1]!BASEVENTE[Semaine],V$9))</f>
        <v>2</v>
      </c>
      <c r="W35" s="1">
        <f>IF($C35="","",V35+SUMIFS([1]!BASERECEPTION[Bon de commande/Lignes de la commande/Quantité],[1]!BASERECEPTION[Bon de commande/Lignes de la commande/Article],$C35,[1]!BASERECEPTION[ANNEE],W$8,[1]!BASERECEPTION[Semaine],W$9)-SUMIFS([1]!BASEVENTE[Lignes de la commande/Quantité commandée],[1]!BASEVENTE[Lignes de la commande/Article/Nom affiché],$C35,[1]!BASEVENTE[Année],W$8,[1]!BASEVENTE[Semaine],W$9))</f>
        <v>2</v>
      </c>
      <c r="X35" s="1">
        <f>IF($C35="","",W35+SUMIFS([1]!BASERECEPTION[Bon de commande/Lignes de la commande/Quantité],[1]!BASERECEPTION[Bon de commande/Lignes de la commande/Article],$C35,[1]!BASERECEPTION[ANNEE],X$8,[1]!BASERECEPTION[Semaine],X$9)-SUMIFS([1]!BASEVENTE[Lignes de la commande/Quantité commandée],[1]!BASEVENTE[Lignes de la commande/Article/Nom affiché],$C35,[1]!BASEVENTE[Année],X$8,[1]!BASEVENTE[Semaine],X$9))</f>
        <v>2</v>
      </c>
      <c r="Y35" s="1">
        <f>IF($C35="","",X35+SUMIFS([1]!BASERECEPTION[Bon de commande/Lignes de la commande/Quantité],[1]!BASERECEPTION[Bon de commande/Lignes de la commande/Article],$C35,[1]!BASERECEPTION[ANNEE],Y$8,[1]!BASERECEPTION[Semaine],Y$9)-SUMIFS([1]!BASEVENTE[Lignes de la commande/Quantité commandée],[1]!BASEVENTE[Lignes de la commande/Article/Nom affiché],$C35,[1]!BASEVENTE[Année],Y$8,[1]!BASEVENTE[Semaine],Y$9))</f>
        <v>2</v>
      </c>
      <c r="Z35" s="1">
        <f>IF($C35="","",Y35+SUMIFS([1]!BASERECEPTION[Bon de commande/Lignes de la commande/Quantité],[1]!BASERECEPTION[Bon de commande/Lignes de la commande/Article],$C35,[1]!BASERECEPTION[ANNEE],Z$8,[1]!BASERECEPTION[Semaine],Z$9)-SUMIFS([1]!BASEVENTE[Lignes de la commande/Quantité commandée],[1]!BASEVENTE[Lignes de la commande/Article/Nom affiché],$C35,[1]!BASEVENTE[Année],Z$8,[1]!BASEVENTE[Semaine],Z$9))</f>
        <v>2</v>
      </c>
      <c r="AA35" s="1">
        <f>IF($C35="","",Z35+SUMIFS([1]!BASERECEPTION[Bon de commande/Lignes de la commande/Quantité],[1]!BASERECEPTION[Bon de commande/Lignes de la commande/Article],$C35,[1]!BASERECEPTION[ANNEE],AA$8,[1]!BASERECEPTION[Semaine],AA$9)-SUMIFS([1]!BASEVENTE[Lignes de la commande/Quantité commandée],[1]!BASEVENTE[Lignes de la commande/Article/Nom affiché],$C35,[1]!BASEVENTE[Année],AA$8,[1]!BASEVENTE[Semaine],AA$9))</f>
        <v>2</v>
      </c>
      <c r="AB35" s="1">
        <f>IF($C35="","",AA35+SUMIFS([1]!BASERECEPTION[Bon de commande/Lignes de la commande/Quantité],[1]!BASERECEPTION[Bon de commande/Lignes de la commande/Article],$C35,[1]!BASERECEPTION[ANNEE],AB$8,[1]!BASERECEPTION[Semaine],AB$9)-SUMIFS([1]!BASEVENTE[Lignes de la commande/Quantité commandée],[1]!BASEVENTE[Lignes de la commande/Article/Nom affiché],$C35,[1]!BASEVENTE[Année],AB$8,[1]!BASEVENTE[Semaine],AB$9))</f>
        <v>2</v>
      </c>
      <c r="AC35" s="1">
        <f>IF($C35="","",AB35+SUMIFS([1]!BASERECEPTION[Bon de commande/Lignes de la commande/Quantité],[1]!BASERECEPTION[Bon de commande/Lignes de la commande/Article],$C35,[1]!BASERECEPTION[ANNEE],AC$8,[1]!BASERECEPTION[Semaine],AC$9)-SUMIFS([1]!BASEVENTE[Lignes de la commande/Quantité commandée],[1]!BASEVENTE[Lignes de la commande/Article/Nom affiché],$C35,[1]!BASEVENTE[Année],AC$8,[1]!BASEVENTE[Semaine],AC$9))</f>
        <v>2</v>
      </c>
      <c r="AD35" s="1">
        <f>IF($C35="","",AC35+SUMIFS([1]!BASERECEPTION[Bon de commande/Lignes de la commande/Quantité],[1]!BASERECEPTION[Bon de commande/Lignes de la commande/Article],$C35,[1]!BASERECEPTION[ANNEE],AD$8,[1]!BASERECEPTION[Semaine],AD$9)-SUMIFS([1]!BASEVENTE[Lignes de la commande/Quantité commandée],[1]!BASEVENTE[Lignes de la commande/Article/Nom affiché],$C35,[1]!BASEVENTE[Année],AD$8,[1]!BASEVENTE[Semaine],AD$9))</f>
        <v>2</v>
      </c>
      <c r="AE35" s="1">
        <f>IF($C35="","",AD35+SUMIFS([1]!BASERECEPTION[Bon de commande/Lignes de la commande/Quantité],[1]!BASERECEPTION[Bon de commande/Lignes de la commande/Article],$C35,[1]!BASERECEPTION[ANNEE],AE$8,[1]!BASERECEPTION[Semaine],AE$9)-SUMIFS([1]!BASEVENTE[Lignes de la commande/Quantité commandée],[1]!BASEVENTE[Lignes de la commande/Article/Nom affiché],$C35,[1]!BASEVENTE[Année],AE$8,[1]!BASEVENTE[Semaine],AE$9))</f>
        <v>2</v>
      </c>
      <c r="AF35" s="1">
        <f>IF($C35="","",AE35+SUMIFS([1]!BASERECEPTION[Bon de commande/Lignes de la commande/Quantité],[1]!BASERECEPTION[Bon de commande/Lignes de la commande/Article],$C35,[1]!BASERECEPTION[ANNEE],AF$8,[1]!BASERECEPTION[Semaine],AF$9)-SUMIFS([1]!BASEVENTE[Lignes de la commande/Quantité commandée],[1]!BASEVENTE[Lignes de la commande/Article/Nom affiché],$C35,[1]!BASEVENTE[Année],AF$8,[1]!BASEVENTE[Semaine],AF$9))</f>
        <v>2</v>
      </c>
      <c r="AG35" s="1">
        <f>IF($C35="","",AF35+SUMIFS([1]!BASERECEPTION[Bon de commande/Lignes de la commande/Quantité],[1]!BASERECEPTION[Bon de commande/Lignes de la commande/Article],$C35,[1]!BASERECEPTION[ANNEE],AG$8,[1]!BASERECEPTION[Semaine],AG$9)-SUMIFS([1]!BASEVENTE[Lignes de la commande/Quantité commandée],[1]!BASEVENTE[Lignes de la commande/Article/Nom affiché],$C35,[1]!BASEVENTE[Année],AG$8,[1]!BASEVENTE[Semaine],AG$9))</f>
        <v>2</v>
      </c>
      <c r="AH35" s="1">
        <f>IF($C35="","",AG35+SUMIFS([1]!BASERECEPTION[Bon de commande/Lignes de la commande/Quantité],[1]!BASERECEPTION[Bon de commande/Lignes de la commande/Article],$C35,[1]!BASERECEPTION[ANNEE],AH$8,[1]!BASERECEPTION[Semaine],AH$9)-SUMIFS([1]!BASEVENTE[Lignes de la commande/Quantité commandée],[1]!BASEVENTE[Lignes de la commande/Article/Nom affiché],$C35,[1]!BASEVENTE[Année],AH$8,[1]!BASEVENTE[Semaine],AH$9))</f>
        <v>2</v>
      </c>
      <c r="AI35" s="1">
        <f>IF($C35="","",AH35+SUMIFS([1]!BASERECEPTION[Bon de commande/Lignes de la commande/Quantité],[1]!BASERECEPTION[Bon de commande/Lignes de la commande/Article],$C35,[1]!BASERECEPTION[ANNEE],AI$8,[1]!BASERECEPTION[Semaine],AI$9)-SUMIFS([1]!BASEVENTE[Lignes de la commande/Quantité commandée],[1]!BASEVENTE[Lignes de la commande/Article/Nom affiché],$C35,[1]!BASEVENTE[Année],AI$8,[1]!BASEVENTE[Semaine],AI$9))</f>
        <v>2</v>
      </c>
      <c r="AJ35" s="1">
        <f>IF($C35="","",AI35+SUMIFS([1]!BASERECEPTION[Bon de commande/Lignes de la commande/Quantité],[1]!BASERECEPTION[Bon de commande/Lignes de la commande/Article],$C35,[1]!BASERECEPTION[ANNEE],AJ$8,[1]!BASERECEPTION[Semaine],AJ$9)-SUMIFS([1]!BASEVENTE[Lignes de la commande/Quantité commandée],[1]!BASEVENTE[Lignes de la commande/Article/Nom affiché],$C35,[1]!BASEVENTE[Année],AJ$8,[1]!BASEVENTE[Semaine],AJ$9))</f>
        <v>2</v>
      </c>
      <c r="AK35" s="1">
        <f>IF($C35="","",AJ35+SUMIFS([1]!BASERECEPTION[Bon de commande/Lignes de la commande/Quantité],[1]!BASERECEPTION[Bon de commande/Lignes de la commande/Article],$C35,[1]!BASERECEPTION[ANNEE],AK$8,[1]!BASERECEPTION[Semaine],AK$9)-SUMIFS([1]!BASEVENTE[Lignes de la commande/Quantité commandée],[1]!BASEVENTE[Lignes de la commande/Article/Nom affiché],$C35,[1]!BASEVENTE[Année],AK$8,[1]!BASEVENTE[Semaine],AK$9))</f>
        <v>2</v>
      </c>
      <c r="AL35" s="1">
        <f>IF($C35="","",AK35+SUMIFS([1]!BASERECEPTION[Bon de commande/Lignes de la commande/Quantité],[1]!BASERECEPTION[Bon de commande/Lignes de la commande/Article],$C35,[1]!BASERECEPTION[ANNEE],AL$8,[1]!BASERECEPTION[Semaine],AL$9)-SUMIFS([1]!BASEVENTE[Lignes de la commande/Quantité commandée],[1]!BASEVENTE[Lignes de la commande/Article/Nom affiché],$C35,[1]!BASEVENTE[Année],AL$8,[1]!BASEVENTE[Semaine],AL$9))</f>
        <v>2</v>
      </c>
      <c r="AM35" s="1">
        <f>IF($C35="","",AL35+SUMIFS([1]!BASERECEPTION[Bon de commande/Lignes de la commande/Quantité],[1]!BASERECEPTION[Bon de commande/Lignes de la commande/Article],$C35,[1]!BASERECEPTION[ANNEE],AM$8,[1]!BASERECEPTION[Semaine],AM$9)-SUMIFS([1]!BASEVENTE[Lignes de la commande/Quantité commandée],[1]!BASEVENTE[Lignes de la commande/Article/Nom affiché],$C35,[1]!BASEVENTE[Année],AM$8,[1]!BASEVENTE[Semaine],AM$9))</f>
        <v>2</v>
      </c>
      <c r="AN35" s="1">
        <f>IF($C35="","",AM35+SUMIFS([1]!BASERECEPTION[Bon de commande/Lignes de la commande/Quantité],[1]!BASERECEPTION[Bon de commande/Lignes de la commande/Article],$C35,[1]!BASERECEPTION[ANNEE],AN$8,[1]!BASERECEPTION[Semaine],AN$9)-SUMIFS([1]!BASEVENTE[Lignes de la commande/Quantité commandée],[1]!BASEVENTE[Lignes de la commande/Article/Nom affiché],$C35,[1]!BASEVENTE[Année],AN$8,[1]!BASEVENTE[Semaine],AN$9))</f>
        <v>2</v>
      </c>
      <c r="AO35" s="1">
        <f>IF($C35="","",AN35+SUMIFS([1]!BASERECEPTION[Bon de commande/Lignes de la commande/Quantité],[1]!BASERECEPTION[Bon de commande/Lignes de la commande/Article],$C35,[1]!BASERECEPTION[ANNEE],AO$8,[1]!BASERECEPTION[Semaine],AO$9)-SUMIFS([1]!BASEVENTE[Lignes de la commande/Quantité commandée],[1]!BASEVENTE[Lignes de la commande/Article/Nom affiché],$C35,[1]!BASEVENTE[Année],AO$8,[1]!BASEVENTE[Semaine],AO$9))</f>
        <v>2</v>
      </c>
      <c r="AP35" s="1">
        <f>IF($C35="","",AO35+SUMIFS([1]!BASERECEPTION[Bon de commande/Lignes de la commande/Quantité],[1]!BASERECEPTION[Bon de commande/Lignes de la commande/Article],$C35,[1]!BASERECEPTION[ANNEE],AP$8,[1]!BASERECEPTION[Semaine],AP$9)-SUMIFS([1]!BASEVENTE[Lignes de la commande/Quantité commandée],[1]!BASEVENTE[Lignes de la commande/Article/Nom affiché],$C35,[1]!BASEVENTE[Année],AP$8,[1]!BASEVENTE[Semaine],AP$9))</f>
        <v>2</v>
      </c>
      <c r="AQ35" s="1">
        <f>IF($C35="","",AP35+SUMIFS([1]!BASERECEPTION[Bon de commande/Lignes de la commande/Quantité],[1]!BASERECEPTION[Bon de commande/Lignes de la commande/Article],$C35,[1]!BASERECEPTION[ANNEE],AQ$8,[1]!BASERECEPTION[Semaine],AQ$9)-SUMIFS([1]!BASEVENTE[Lignes de la commande/Quantité commandée],[1]!BASEVENTE[Lignes de la commande/Article/Nom affiché],$C35,[1]!BASEVENTE[Année],AQ$8,[1]!BASEVENTE[Semaine],AQ$9))</f>
        <v>2</v>
      </c>
      <c r="AR35" s="1">
        <f>IF($C35="","",AQ35+SUMIFS([1]!BASERECEPTION[Bon de commande/Lignes de la commande/Quantité],[1]!BASERECEPTION[Bon de commande/Lignes de la commande/Article],$C35,[1]!BASERECEPTION[ANNEE],AR$8,[1]!BASERECEPTION[Semaine],AR$9)-SUMIFS([1]!BASEVENTE[Lignes de la commande/Quantité commandée],[1]!BASEVENTE[Lignes de la commande/Article/Nom affiché],$C35,[1]!BASEVENTE[Année],AR$8,[1]!BASEVENTE[Semaine],AR$9))</f>
        <v>2</v>
      </c>
      <c r="AS35" s="1">
        <f>IF($C35="","",AR35+SUMIFS([1]!BASERECEPTION[Bon de commande/Lignes de la commande/Quantité],[1]!BASERECEPTION[Bon de commande/Lignes de la commande/Article],$C35,[1]!BASERECEPTION[ANNEE],AS$8,[1]!BASERECEPTION[Semaine],AS$9)-SUMIFS([1]!BASEVENTE[Lignes de la commande/Quantité commandée],[1]!BASEVENTE[Lignes de la commande/Article/Nom affiché],$C35,[1]!BASEVENTE[Année],AS$8,[1]!BASEVENTE[Semaine],AS$9))</f>
        <v>2</v>
      </c>
      <c r="AT35" s="1">
        <f>IF($C35="","",AS35+SUMIFS([1]!BASERECEPTION[Bon de commande/Lignes de la commande/Quantité],[1]!BASERECEPTION[Bon de commande/Lignes de la commande/Article],$C35,[1]!BASERECEPTION[ANNEE],AT$8,[1]!BASERECEPTION[Semaine],AT$9)-SUMIFS([1]!BASEVENTE[Lignes de la commande/Quantité commandée],[1]!BASEVENTE[Lignes de la commande/Article/Nom affiché],$C35,[1]!BASEVENTE[Année],AT$8,[1]!BASEVENTE[Semaine],AT$9))</f>
        <v>2</v>
      </c>
      <c r="AU35" s="1">
        <f>IF($C35="","",AT35+SUMIFS([1]!BASERECEPTION[Bon de commande/Lignes de la commande/Quantité],[1]!BASERECEPTION[Bon de commande/Lignes de la commande/Article],$C35,[1]!BASERECEPTION[ANNEE],AU$8,[1]!BASERECEPTION[Semaine],AU$9)-SUMIFS([1]!BASEVENTE[Lignes de la commande/Quantité commandée],[1]!BASEVENTE[Lignes de la commande/Article/Nom affiché],$C35,[1]!BASEVENTE[Année],AU$8,[1]!BASEVENTE[Semaine],AU$9))</f>
        <v>2</v>
      </c>
      <c r="AV35" s="1">
        <f>IF($C35="","",AU35+SUMIFS([1]!BASERECEPTION[Bon de commande/Lignes de la commande/Quantité],[1]!BASERECEPTION[Bon de commande/Lignes de la commande/Article],$C35,[1]!BASERECEPTION[ANNEE],AV$8,[1]!BASERECEPTION[Semaine],AV$9)-SUMIFS([1]!BASEVENTE[Lignes de la commande/Quantité commandée],[1]!BASEVENTE[Lignes de la commande/Article/Nom affiché],$C35,[1]!BASEVENTE[Année],AV$8,[1]!BASEVENTE[Semaine],AV$9))</f>
        <v>2</v>
      </c>
      <c r="AW35" s="1">
        <f>IF($C35="","",AV35+SUMIFS([1]!BASERECEPTION[Bon de commande/Lignes de la commande/Quantité],[1]!BASERECEPTION[Bon de commande/Lignes de la commande/Article],$C35,[1]!BASERECEPTION[ANNEE],AW$8,[1]!BASERECEPTION[Semaine],AW$9)-SUMIFS([1]!BASEVENTE[Lignes de la commande/Quantité commandée],[1]!BASEVENTE[Lignes de la commande/Article/Nom affiché],$C35,[1]!BASEVENTE[Année],AW$8,[1]!BASEVENTE[Semaine],AW$9))</f>
        <v>2</v>
      </c>
      <c r="AX35" s="1">
        <f>IF($C35="","",AW35+SUMIFS([1]!BASERECEPTION[Bon de commande/Lignes de la commande/Quantité],[1]!BASERECEPTION[Bon de commande/Lignes de la commande/Article],$C35,[1]!BASERECEPTION[ANNEE],AX$8,[1]!BASERECEPTION[Semaine],AX$9)-SUMIFS([1]!BASEVENTE[Lignes de la commande/Quantité commandée],[1]!BASEVENTE[Lignes de la commande/Article/Nom affiché],$C35,[1]!BASEVENTE[Année],AX$8,[1]!BASEVENTE[Semaine],AX$9))</f>
        <v>2</v>
      </c>
      <c r="AY35" s="1">
        <f>IF($C35="","",AX35+SUMIFS([1]!BASERECEPTION[Bon de commande/Lignes de la commande/Quantité],[1]!BASERECEPTION[Bon de commande/Lignes de la commande/Article],$C35,[1]!BASERECEPTION[ANNEE],AY$8,[1]!BASERECEPTION[Semaine],AY$9)-SUMIFS([1]!BASEVENTE[Lignes de la commande/Quantité commandée],[1]!BASEVENTE[Lignes de la commande/Article/Nom affiché],$C35,[1]!BASEVENTE[Année],AY$8,[1]!BASEVENTE[Semaine],AY$9))</f>
        <v>2</v>
      </c>
      <c r="AZ35" s="1">
        <f>IF($C35="","",AY35+SUMIFS([1]!BASERECEPTION[Bon de commande/Lignes de la commande/Quantité],[1]!BASERECEPTION[Bon de commande/Lignes de la commande/Article],$C35,[1]!BASERECEPTION[ANNEE],AZ$8,[1]!BASERECEPTION[Semaine],AZ$9)-SUMIFS([1]!BASEVENTE[Lignes de la commande/Quantité commandée],[1]!BASEVENTE[Lignes de la commande/Article/Nom affiché],$C35,[1]!BASEVENTE[Année],AZ$8,[1]!BASEVENTE[Semaine],AZ$9))</f>
        <v>2</v>
      </c>
      <c r="BA35" s="1">
        <f>IF($C35="","",AZ35+SUMIFS([1]!BASERECEPTION[Bon de commande/Lignes de la commande/Quantité],[1]!BASERECEPTION[Bon de commande/Lignes de la commande/Article],$C35,[1]!BASERECEPTION[ANNEE],BA$8,[1]!BASERECEPTION[Semaine],BA$9)-SUMIFS([1]!BASEVENTE[Lignes de la commande/Quantité commandée],[1]!BASEVENTE[Lignes de la commande/Article/Nom affiché],$C35,[1]!BASEVENTE[Année],BA$8,[1]!BASEVENTE[Semaine],BA$9))</f>
        <v>2</v>
      </c>
      <c r="BB35" s="1">
        <f>IF($C35="","",BA35+SUMIFS([1]!BASERECEPTION[Bon de commande/Lignes de la commande/Quantité],[1]!BASERECEPTION[Bon de commande/Lignes de la commande/Article],$C35,[1]!BASERECEPTION[ANNEE],BB$8,[1]!BASERECEPTION[Semaine],BB$9)-SUMIFS([1]!BASEVENTE[Lignes de la commande/Quantité commandée],[1]!BASEVENTE[Lignes de la commande/Article/Nom affiché],$C35,[1]!BASEVENTE[Année],BB$8,[1]!BASEVENTE[Semaine],BB$9))</f>
        <v>2</v>
      </c>
      <c r="BC35" s="1">
        <f>IF($C35="","",BB35+SUMIFS([1]!BASERECEPTION[Bon de commande/Lignes de la commande/Quantité],[1]!BASERECEPTION[Bon de commande/Lignes de la commande/Article],$C35,[1]!BASERECEPTION[ANNEE],BC$8,[1]!BASERECEPTION[Semaine],BC$9)-SUMIFS([1]!BASEVENTE[Lignes de la commande/Quantité commandée],[1]!BASEVENTE[Lignes de la commande/Article/Nom affiché],$C35,[1]!BASEVENTE[Année],BC$8,[1]!BASEVENTE[Semaine],BC$9))</f>
        <v>2</v>
      </c>
      <c r="BD35" s="1">
        <f>IF($C35="","",BC35+SUMIFS([1]!BASERECEPTION[Bon de commande/Lignes de la commande/Quantité],[1]!BASERECEPTION[Bon de commande/Lignes de la commande/Article],$C35,[1]!BASERECEPTION[ANNEE],BD$8,[1]!BASERECEPTION[Semaine],BD$9)-SUMIFS([1]!BASEVENTE[Lignes de la commande/Quantité commandée],[1]!BASEVENTE[Lignes de la commande/Article/Nom affiché],$C35,[1]!BASEVENTE[Année],BD$8,[1]!BASEVENTE[Semaine],BD$9))</f>
        <v>2</v>
      </c>
      <c r="BE35" s="1">
        <f>IF($C35="","",BD35+SUMIFS([1]!BASERECEPTION[Bon de commande/Lignes de la commande/Quantité],[1]!BASERECEPTION[Bon de commande/Lignes de la commande/Article],$C35,[1]!BASERECEPTION[ANNEE],BE$8,[1]!BASERECEPTION[Semaine],BE$9)-SUMIFS([1]!BASEVENTE[Lignes de la commande/Quantité commandée],[1]!BASEVENTE[Lignes de la commande/Article/Nom affiché],$C35,[1]!BASEVENTE[Année],BE$8,[1]!BASEVENTE[Semaine],BE$9))</f>
        <v>2</v>
      </c>
      <c r="BF35" s="1">
        <f>IF($C35="","",BE35+SUMIFS([1]!BASERECEPTION[Bon de commande/Lignes de la commande/Quantité],[1]!BASERECEPTION[Bon de commande/Lignes de la commande/Article],$C35,[1]!BASERECEPTION[ANNEE],BF$8,[1]!BASERECEPTION[Semaine],BF$9)-SUMIFS([1]!BASEVENTE[Lignes de la commande/Quantité commandée],[1]!BASEVENTE[Lignes de la commande/Article/Nom affiché],$C35,[1]!BASEVENTE[Année],BF$8,[1]!BASEVENTE[Semaine],BF$9))</f>
        <v>2</v>
      </c>
      <c r="BG35" s="1">
        <f>IF($C35="","",BF35+SUMIFS([1]!BASERECEPTION[Bon de commande/Lignes de la commande/Quantité],[1]!BASERECEPTION[Bon de commande/Lignes de la commande/Article],$C35,[1]!BASERECEPTION[ANNEE],BG$8,[1]!BASERECEPTION[Semaine],BG$9)-SUMIFS([1]!BASEVENTE[Lignes de la commande/Quantité commandée],[1]!BASEVENTE[Lignes de la commande/Article/Nom affiché],$C35,[1]!BASEVENTE[Année],BG$8,[1]!BASEVENTE[Semaine],BG$9))</f>
        <v>2</v>
      </c>
      <c r="BH35" s="1">
        <f>IF($C35="","",BG35+SUMIFS([1]!BASERECEPTION[Bon de commande/Lignes de la commande/Quantité],[1]!BASERECEPTION[Bon de commande/Lignes de la commande/Article],$C35,[1]!BASERECEPTION[ANNEE],BH$8,[1]!BASERECEPTION[Semaine],BH$9)-SUMIFS([1]!BASEVENTE[Lignes de la commande/Quantité commandée],[1]!BASEVENTE[Lignes de la commande/Article/Nom affiché],$C35,[1]!BASEVENTE[Année],BH$8,[1]!BASEVENTE[Semaine],BH$9))</f>
        <v>2</v>
      </c>
    </row>
    <row r="36" spans="1:60" ht="15.75" hidden="1" x14ac:dyDescent="0.25">
      <c r="A36" s="1" t="str">
        <f>'[1]BDD Inventaire'!B27</f>
        <v>Consommables</v>
      </c>
      <c r="B36" s="16" t="str">
        <f>IF(C36="",INDEX([1]!BASEINVENTAIRE[#Data],_xlfn.MINIFS([1]!BASEINVENTAIRE[INDEX],[1]!BASEINVENTAIRE[Article],'Suivi de stock'!$C37),2),"")</f>
        <v/>
      </c>
      <c r="C36" s="20" t="str">
        <f>'[1]BDD Inventaire'!C24</f>
        <v>Pochette transparente</v>
      </c>
      <c r="D36" s="18">
        <f>INDEX([1]!BASEINVENTAIRE[#Data],_xlfn.MAXIFS([1]!BASEINVENTAIRE[INDEX],[1]!BASEINVENTAIRE[Article],C36),4)</f>
        <v>2000</v>
      </c>
      <c r="E36" s="1">
        <f>IF($C36="","",D36+SUMIFS([1]!BASERECEPTION[Bon de commande/Lignes de la commande/Quantité],[1]!BASERECEPTION[Bon de commande/Lignes de la commande/Article],$C36,[1]!BASERECEPTION[ANNEE],E$8,[1]!BASERECEPTION[Semaine],E$9)-SUMIFS([1]!BASEVENTE[Lignes de la commande/Quantité commandée],[1]!BASEVENTE[Lignes de la commande/Article/Nom affiché],$C36,[1]!BASEVENTE[Année],E$8,[1]!BASEVENTE[Semaine],E$9))</f>
        <v>2000</v>
      </c>
      <c r="F36" s="1">
        <f>IF($C36="","",E36+SUMIFS([1]!BASERECEPTION[Bon de commande/Lignes de la commande/Quantité],[1]!BASERECEPTION[Bon de commande/Lignes de la commande/Article],$C36,[1]!BASERECEPTION[ANNEE],F$8,[1]!BASERECEPTION[Semaine],F$9)-SUMIFS([1]!BASEVENTE[Lignes de la commande/Quantité commandée],[1]!BASEVENTE[Lignes de la commande/Article/Nom affiché],$C36,[1]!BASEVENTE[Année],F$8,[1]!BASEVENTE[Semaine],F$9))</f>
        <v>2000</v>
      </c>
      <c r="G36" s="1">
        <f>IF($C36="","",F36+SUMIFS([1]!BASERECEPTION[Bon de commande/Lignes de la commande/Quantité],[1]!BASERECEPTION[Bon de commande/Lignes de la commande/Article],$C36,[1]!BASERECEPTION[ANNEE],G$8,[1]!BASERECEPTION[Semaine],G$9)-SUMIFS([1]!BASEVENTE[Lignes de la commande/Quantité commandée],[1]!BASEVENTE[Lignes de la commande/Article/Nom affiché],$C36,[1]!BASEVENTE[Année],G$8,[1]!BASEVENTE[Semaine],G$9))</f>
        <v>2000</v>
      </c>
      <c r="H36" s="1">
        <f>IF($C36="","",G36+SUMIFS([1]!BASERECEPTION[Bon de commande/Lignes de la commande/Quantité],[1]!BASERECEPTION[Bon de commande/Lignes de la commande/Article],$C36,[1]!BASERECEPTION[ANNEE],H$8,[1]!BASERECEPTION[Semaine],H$9)-SUMIFS([1]!BASEVENTE[Lignes de la commande/Quantité commandée],[1]!BASEVENTE[Lignes de la commande/Article/Nom affiché],$C36,[1]!BASEVENTE[Année],H$8,[1]!BASEVENTE[Semaine],H$9))</f>
        <v>2000</v>
      </c>
      <c r="I36" s="1">
        <f>IF($C36="","",H36+SUMIFS([1]!BASERECEPTION[Bon de commande/Lignes de la commande/Quantité],[1]!BASERECEPTION[Bon de commande/Lignes de la commande/Article],$C36,[1]!BASERECEPTION[ANNEE],I$8,[1]!BASERECEPTION[Semaine],I$9)-SUMIFS([1]!BASEVENTE[Lignes de la commande/Quantité commandée],[1]!BASEVENTE[Lignes de la commande/Article/Nom affiché],$C36,[1]!BASEVENTE[Année],I$8,[1]!BASEVENTE[Semaine],I$9))</f>
        <v>2000</v>
      </c>
      <c r="J36" s="1">
        <f>IF($C36="","",I36+SUMIFS([1]!BASERECEPTION[Bon de commande/Lignes de la commande/Quantité],[1]!BASERECEPTION[Bon de commande/Lignes de la commande/Article],$C36,[1]!BASERECEPTION[ANNEE],J$8,[1]!BASERECEPTION[Semaine],J$9)-SUMIFS([1]!BASEVENTE[Lignes de la commande/Quantité commandée],[1]!BASEVENTE[Lignes de la commande/Article/Nom affiché],$C36,[1]!BASEVENTE[Année],J$8,[1]!BASEVENTE[Semaine],J$9))</f>
        <v>2000</v>
      </c>
      <c r="K36" s="1">
        <f>IF($C36="","",J36+SUMIFS([1]!BASERECEPTION[Bon de commande/Lignes de la commande/Quantité],[1]!BASERECEPTION[Bon de commande/Lignes de la commande/Article],$C36,[1]!BASERECEPTION[ANNEE],K$8,[1]!BASERECEPTION[Semaine],K$9)-SUMIFS([1]!BASEVENTE[Lignes de la commande/Quantité commandée],[1]!BASEVENTE[Lignes de la commande/Article/Nom affiché],$C36,[1]!BASEVENTE[Année],K$8,[1]!BASEVENTE[Semaine],K$9))</f>
        <v>2000</v>
      </c>
      <c r="L36" s="1">
        <f>IF($C36="","",K36+SUMIFS([1]!BASERECEPTION[Bon de commande/Lignes de la commande/Quantité],[1]!BASERECEPTION[Bon de commande/Lignes de la commande/Article],$C36,[1]!BASERECEPTION[ANNEE],L$8,[1]!BASERECEPTION[Semaine],L$9)-SUMIFS([1]!BASEVENTE[Lignes de la commande/Quantité commandée],[1]!BASEVENTE[Lignes de la commande/Article/Nom affiché],$C36,[1]!BASEVENTE[Année],L$8,[1]!BASEVENTE[Semaine],L$9))</f>
        <v>2000</v>
      </c>
      <c r="M36" s="1">
        <f>IF($C36="","",L36+SUMIFS([1]!BASERECEPTION[Bon de commande/Lignes de la commande/Quantité],[1]!BASERECEPTION[Bon de commande/Lignes de la commande/Article],$C36,[1]!BASERECEPTION[ANNEE],M$8,[1]!BASERECEPTION[Semaine],M$9)-SUMIFS([1]!BASEVENTE[Lignes de la commande/Quantité commandée],[1]!BASEVENTE[Lignes de la commande/Article/Nom affiché],$C36,[1]!BASEVENTE[Année],M$8,[1]!BASEVENTE[Semaine],M$9))</f>
        <v>2000</v>
      </c>
      <c r="N36" s="1">
        <f>IF($C36="","",M36+SUMIFS([1]!BASERECEPTION[Bon de commande/Lignes de la commande/Quantité],[1]!BASERECEPTION[Bon de commande/Lignes de la commande/Article],$C36,[1]!BASERECEPTION[ANNEE],N$8,[1]!BASERECEPTION[Semaine],N$9)-SUMIFS([1]!BASEVENTE[Lignes de la commande/Quantité commandée],[1]!BASEVENTE[Lignes de la commande/Article/Nom affiché],$C36,[1]!BASEVENTE[Année],N$8,[1]!BASEVENTE[Semaine],N$9))</f>
        <v>2000</v>
      </c>
      <c r="O36" s="1">
        <f>IF($C36="","",N36+SUMIFS([1]!BASERECEPTION[Bon de commande/Lignes de la commande/Quantité],[1]!BASERECEPTION[Bon de commande/Lignes de la commande/Article],$C36,[1]!BASERECEPTION[ANNEE],O$8,[1]!BASERECEPTION[Semaine],O$9)-SUMIFS([1]!BASEVENTE[Lignes de la commande/Quantité commandée],[1]!BASEVENTE[Lignes de la commande/Article/Nom affiché],$C36,[1]!BASEVENTE[Année],O$8,[1]!BASEVENTE[Semaine],O$9))</f>
        <v>2000</v>
      </c>
      <c r="P36" s="1">
        <f>IF($C36="","",O36+SUMIFS([1]!BASERECEPTION[Bon de commande/Lignes de la commande/Quantité],[1]!BASERECEPTION[Bon de commande/Lignes de la commande/Article],$C36,[1]!BASERECEPTION[ANNEE],P$8,[1]!BASERECEPTION[Semaine],P$9)-SUMIFS([1]!BASEVENTE[Lignes de la commande/Quantité commandée],[1]!BASEVENTE[Lignes de la commande/Article/Nom affiché],$C36,[1]!BASEVENTE[Année],P$8,[1]!BASEVENTE[Semaine],P$9))</f>
        <v>2000</v>
      </c>
      <c r="Q36" s="1">
        <f>IF($C36="","",P36+SUMIFS([1]!BASERECEPTION[Bon de commande/Lignes de la commande/Quantité],[1]!BASERECEPTION[Bon de commande/Lignes de la commande/Article],$C36,[1]!BASERECEPTION[ANNEE],Q$8,[1]!BASERECEPTION[Semaine],Q$9)-SUMIFS([1]!BASEVENTE[Lignes de la commande/Quantité commandée],[1]!BASEVENTE[Lignes de la commande/Article/Nom affiché],$C36,[1]!BASEVENTE[Année],Q$8,[1]!BASEVENTE[Semaine],Q$9))</f>
        <v>2000</v>
      </c>
      <c r="R36" s="1">
        <f>IF($C36="","",Q36+SUMIFS([1]!BASERECEPTION[Bon de commande/Lignes de la commande/Quantité],[1]!BASERECEPTION[Bon de commande/Lignes de la commande/Article],$C36,[1]!BASERECEPTION[ANNEE],R$8,[1]!BASERECEPTION[Semaine],R$9)-SUMIFS([1]!BASEVENTE[Lignes de la commande/Quantité commandée],[1]!BASEVENTE[Lignes de la commande/Article/Nom affiché],$C36,[1]!BASEVENTE[Année],R$8,[1]!BASEVENTE[Semaine],R$9))</f>
        <v>2000</v>
      </c>
      <c r="S36" s="1">
        <f>IF($C36="","",R36+SUMIFS([1]!BASERECEPTION[Bon de commande/Lignes de la commande/Quantité],[1]!BASERECEPTION[Bon de commande/Lignes de la commande/Article],$C36,[1]!BASERECEPTION[ANNEE],S$8,[1]!BASERECEPTION[Semaine],S$9)-SUMIFS([1]!BASEVENTE[Lignes de la commande/Quantité commandée],[1]!BASEVENTE[Lignes de la commande/Article/Nom affiché],$C36,[1]!BASEVENTE[Année],S$8,[1]!BASEVENTE[Semaine],S$9))</f>
        <v>2000</v>
      </c>
      <c r="T36" s="1">
        <f>IF($C36="","",S36+SUMIFS([1]!BASERECEPTION[Bon de commande/Lignes de la commande/Quantité],[1]!BASERECEPTION[Bon de commande/Lignes de la commande/Article],$C36,[1]!BASERECEPTION[ANNEE],T$8,[1]!BASERECEPTION[Semaine],T$9)-SUMIFS([1]!BASEVENTE[Lignes de la commande/Quantité commandée],[1]!BASEVENTE[Lignes de la commande/Article/Nom affiché],$C36,[1]!BASEVENTE[Année],T$8,[1]!BASEVENTE[Semaine],T$9))</f>
        <v>2000</v>
      </c>
      <c r="U36" s="1">
        <f>IF($C36="","",T36+SUMIFS([1]!BASERECEPTION[Bon de commande/Lignes de la commande/Quantité],[1]!BASERECEPTION[Bon de commande/Lignes de la commande/Article],$C36,[1]!BASERECEPTION[ANNEE],U$8,[1]!BASERECEPTION[Semaine],U$9)-SUMIFS([1]!BASEVENTE[Lignes de la commande/Quantité commandée],[1]!BASEVENTE[Lignes de la commande/Article/Nom affiché],$C36,[1]!BASEVENTE[Année],U$8,[1]!BASEVENTE[Semaine],U$9))</f>
        <v>2000</v>
      </c>
      <c r="V36" s="1">
        <f>IF($C36="","",U36+SUMIFS([1]!BASERECEPTION[Bon de commande/Lignes de la commande/Quantité],[1]!BASERECEPTION[Bon de commande/Lignes de la commande/Article],$C36,[1]!BASERECEPTION[ANNEE],V$8,[1]!BASERECEPTION[Semaine],V$9)-SUMIFS([1]!BASEVENTE[Lignes de la commande/Quantité commandée],[1]!BASEVENTE[Lignes de la commande/Article/Nom affiché],$C36,[1]!BASEVENTE[Année],V$8,[1]!BASEVENTE[Semaine],V$9))</f>
        <v>2000</v>
      </c>
      <c r="W36" s="1">
        <f>IF($C36="","",V36+SUMIFS([1]!BASERECEPTION[Bon de commande/Lignes de la commande/Quantité],[1]!BASERECEPTION[Bon de commande/Lignes de la commande/Article],$C36,[1]!BASERECEPTION[ANNEE],W$8,[1]!BASERECEPTION[Semaine],W$9)-SUMIFS([1]!BASEVENTE[Lignes de la commande/Quantité commandée],[1]!BASEVENTE[Lignes de la commande/Article/Nom affiché],$C36,[1]!BASEVENTE[Année],W$8,[1]!BASEVENTE[Semaine],W$9))</f>
        <v>2000</v>
      </c>
      <c r="X36" s="1">
        <f>IF($C36="","",W36+SUMIFS([1]!BASERECEPTION[Bon de commande/Lignes de la commande/Quantité],[1]!BASERECEPTION[Bon de commande/Lignes de la commande/Article],$C36,[1]!BASERECEPTION[ANNEE],X$8,[1]!BASERECEPTION[Semaine],X$9)-SUMIFS([1]!BASEVENTE[Lignes de la commande/Quantité commandée],[1]!BASEVENTE[Lignes de la commande/Article/Nom affiché],$C36,[1]!BASEVENTE[Année],X$8,[1]!BASEVENTE[Semaine],X$9))</f>
        <v>2000</v>
      </c>
      <c r="Y36" s="1">
        <f>IF($C36="","",X36+SUMIFS([1]!BASERECEPTION[Bon de commande/Lignes de la commande/Quantité],[1]!BASERECEPTION[Bon de commande/Lignes de la commande/Article],$C36,[1]!BASERECEPTION[ANNEE],Y$8,[1]!BASERECEPTION[Semaine],Y$9)-SUMIFS([1]!BASEVENTE[Lignes de la commande/Quantité commandée],[1]!BASEVENTE[Lignes de la commande/Article/Nom affiché],$C36,[1]!BASEVENTE[Année],Y$8,[1]!BASEVENTE[Semaine],Y$9))</f>
        <v>2000</v>
      </c>
      <c r="Z36" s="1">
        <f>IF($C36="","",Y36+SUMIFS([1]!BASERECEPTION[Bon de commande/Lignes de la commande/Quantité],[1]!BASERECEPTION[Bon de commande/Lignes de la commande/Article],$C36,[1]!BASERECEPTION[ANNEE],Z$8,[1]!BASERECEPTION[Semaine],Z$9)-SUMIFS([1]!BASEVENTE[Lignes de la commande/Quantité commandée],[1]!BASEVENTE[Lignes de la commande/Article/Nom affiché],$C36,[1]!BASEVENTE[Année],Z$8,[1]!BASEVENTE[Semaine],Z$9))</f>
        <v>2000</v>
      </c>
      <c r="AA36" s="1">
        <f>IF($C36="","",Z36+SUMIFS([1]!BASERECEPTION[Bon de commande/Lignes de la commande/Quantité],[1]!BASERECEPTION[Bon de commande/Lignes de la commande/Article],$C36,[1]!BASERECEPTION[ANNEE],AA$8,[1]!BASERECEPTION[Semaine],AA$9)-SUMIFS([1]!BASEVENTE[Lignes de la commande/Quantité commandée],[1]!BASEVENTE[Lignes de la commande/Article/Nom affiché],$C36,[1]!BASEVENTE[Année],AA$8,[1]!BASEVENTE[Semaine],AA$9))</f>
        <v>2000</v>
      </c>
      <c r="AB36" s="1">
        <f>IF($C36="","",AA36+SUMIFS([1]!BASERECEPTION[Bon de commande/Lignes de la commande/Quantité],[1]!BASERECEPTION[Bon de commande/Lignes de la commande/Article],$C36,[1]!BASERECEPTION[ANNEE],AB$8,[1]!BASERECEPTION[Semaine],AB$9)-SUMIFS([1]!BASEVENTE[Lignes de la commande/Quantité commandée],[1]!BASEVENTE[Lignes de la commande/Article/Nom affiché],$C36,[1]!BASEVENTE[Année],AB$8,[1]!BASEVENTE[Semaine],AB$9))</f>
        <v>2000</v>
      </c>
      <c r="AC36" s="1">
        <f>IF($C36="","",AB36+SUMIFS([1]!BASERECEPTION[Bon de commande/Lignes de la commande/Quantité],[1]!BASERECEPTION[Bon de commande/Lignes de la commande/Article],$C36,[1]!BASERECEPTION[ANNEE],AC$8,[1]!BASERECEPTION[Semaine],AC$9)-SUMIFS([1]!BASEVENTE[Lignes de la commande/Quantité commandée],[1]!BASEVENTE[Lignes de la commande/Article/Nom affiché],$C36,[1]!BASEVENTE[Année],AC$8,[1]!BASEVENTE[Semaine],AC$9))</f>
        <v>2000</v>
      </c>
      <c r="AD36" s="1">
        <f>IF($C36="","",AC36+SUMIFS([1]!BASERECEPTION[Bon de commande/Lignes de la commande/Quantité],[1]!BASERECEPTION[Bon de commande/Lignes de la commande/Article],$C36,[1]!BASERECEPTION[ANNEE],AD$8,[1]!BASERECEPTION[Semaine],AD$9)-SUMIFS([1]!BASEVENTE[Lignes de la commande/Quantité commandée],[1]!BASEVENTE[Lignes de la commande/Article/Nom affiché],$C36,[1]!BASEVENTE[Année],AD$8,[1]!BASEVENTE[Semaine],AD$9))</f>
        <v>2000</v>
      </c>
      <c r="AE36" s="1">
        <f>IF($C36="","",AD36+SUMIFS([1]!BASERECEPTION[Bon de commande/Lignes de la commande/Quantité],[1]!BASERECEPTION[Bon de commande/Lignes de la commande/Article],$C36,[1]!BASERECEPTION[ANNEE],AE$8,[1]!BASERECEPTION[Semaine],AE$9)-SUMIFS([1]!BASEVENTE[Lignes de la commande/Quantité commandée],[1]!BASEVENTE[Lignes de la commande/Article/Nom affiché],$C36,[1]!BASEVENTE[Année],AE$8,[1]!BASEVENTE[Semaine],AE$9))</f>
        <v>2000</v>
      </c>
      <c r="AF36" s="1">
        <f>IF($C36="","",AE36+SUMIFS([1]!BASERECEPTION[Bon de commande/Lignes de la commande/Quantité],[1]!BASERECEPTION[Bon de commande/Lignes de la commande/Article],$C36,[1]!BASERECEPTION[ANNEE],AF$8,[1]!BASERECEPTION[Semaine],AF$9)-SUMIFS([1]!BASEVENTE[Lignes de la commande/Quantité commandée],[1]!BASEVENTE[Lignes de la commande/Article/Nom affiché],$C36,[1]!BASEVENTE[Année],AF$8,[1]!BASEVENTE[Semaine],AF$9))</f>
        <v>2000</v>
      </c>
      <c r="AG36" s="1">
        <f>IF($C36="","",AF36+SUMIFS([1]!BASERECEPTION[Bon de commande/Lignes de la commande/Quantité],[1]!BASERECEPTION[Bon de commande/Lignes de la commande/Article],$C36,[1]!BASERECEPTION[ANNEE],AG$8,[1]!BASERECEPTION[Semaine],AG$9)-SUMIFS([1]!BASEVENTE[Lignes de la commande/Quantité commandée],[1]!BASEVENTE[Lignes de la commande/Article/Nom affiché],$C36,[1]!BASEVENTE[Année],AG$8,[1]!BASEVENTE[Semaine],AG$9))</f>
        <v>2000</v>
      </c>
      <c r="AH36" s="1">
        <f>IF($C36="","",AG36+SUMIFS([1]!BASERECEPTION[Bon de commande/Lignes de la commande/Quantité],[1]!BASERECEPTION[Bon de commande/Lignes de la commande/Article],$C36,[1]!BASERECEPTION[ANNEE],AH$8,[1]!BASERECEPTION[Semaine],AH$9)-SUMIFS([1]!BASEVENTE[Lignes de la commande/Quantité commandée],[1]!BASEVENTE[Lignes de la commande/Article/Nom affiché],$C36,[1]!BASEVENTE[Année],AH$8,[1]!BASEVENTE[Semaine],AH$9))</f>
        <v>2000</v>
      </c>
      <c r="AI36" s="1">
        <f>IF($C36="","",AH36+SUMIFS([1]!BASERECEPTION[Bon de commande/Lignes de la commande/Quantité],[1]!BASERECEPTION[Bon de commande/Lignes de la commande/Article],$C36,[1]!BASERECEPTION[ANNEE],AI$8,[1]!BASERECEPTION[Semaine],AI$9)-SUMIFS([1]!BASEVENTE[Lignes de la commande/Quantité commandée],[1]!BASEVENTE[Lignes de la commande/Article/Nom affiché],$C36,[1]!BASEVENTE[Année],AI$8,[1]!BASEVENTE[Semaine],AI$9))</f>
        <v>2000</v>
      </c>
      <c r="AJ36" s="1">
        <f>IF($C36="","",AI36+SUMIFS([1]!BASERECEPTION[Bon de commande/Lignes de la commande/Quantité],[1]!BASERECEPTION[Bon de commande/Lignes de la commande/Article],$C36,[1]!BASERECEPTION[ANNEE],AJ$8,[1]!BASERECEPTION[Semaine],AJ$9)-SUMIFS([1]!BASEVENTE[Lignes de la commande/Quantité commandée],[1]!BASEVENTE[Lignes de la commande/Article/Nom affiché],$C36,[1]!BASEVENTE[Année],AJ$8,[1]!BASEVENTE[Semaine],AJ$9))</f>
        <v>2000</v>
      </c>
      <c r="AK36" s="1">
        <f>IF($C36="","",AJ36+SUMIFS([1]!BASERECEPTION[Bon de commande/Lignes de la commande/Quantité],[1]!BASERECEPTION[Bon de commande/Lignes de la commande/Article],$C36,[1]!BASERECEPTION[ANNEE],AK$8,[1]!BASERECEPTION[Semaine],AK$9)-SUMIFS([1]!BASEVENTE[Lignes de la commande/Quantité commandée],[1]!BASEVENTE[Lignes de la commande/Article/Nom affiché],$C36,[1]!BASEVENTE[Année],AK$8,[1]!BASEVENTE[Semaine],AK$9))</f>
        <v>2000</v>
      </c>
      <c r="AL36" s="1">
        <f>IF($C36="","",AK36+SUMIFS([1]!BASERECEPTION[Bon de commande/Lignes de la commande/Quantité],[1]!BASERECEPTION[Bon de commande/Lignes de la commande/Article],$C36,[1]!BASERECEPTION[ANNEE],AL$8,[1]!BASERECEPTION[Semaine],AL$9)-SUMIFS([1]!BASEVENTE[Lignes de la commande/Quantité commandée],[1]!BASEVENTE[Lignes de la commande/Article/Nom affiché],$C36,[1]!BASEVENTE[Année],AL$8,[1]!BASEVENTE[Semaine],AL$9))</f>
        <v>2000</v>
      </c>
      <c r="AM36" s="1">
        <f>IF($C36="","",AL36+SUMIFS([1]!BASERECEPTION[Bon de commande/Lignes de la commande/Quantité],[1]!BASERECEPTION[Bon de commande/Lignes de la commande/Article],$C36,[1]!BASERECEPTION[ANNEE],AM$8,[1]!BASERECEPTION[Semaine],AM$9)-SUMIFS([1]!BASEVENTE[Lignes de la commande/Quantité commandée],[1]!BASEVENTE[Lignes de la commande/Article/Nom affiché],$C36,[1]!BASEVENTE[Année],AM$8,[1]!BASEVENTE[Semaine],AM$9))</f>
        <v>2000</v>
      </c>
      <c r="AN36" s="1">
        <f>IF($C36="","",AM36+SUMIFS([1]!BASERECEPTION[Bon de commande/Lignes de la commande/Quantité],[1]!BASERECEPTION[Bon de commande/Lignes de la commande/Article],$C36,[1]!BASERECEPTION[ANNEE],AN$8,[1]!BASERECEPTION[Semaine],AN$9)-SUMIFS([1]!BASEVENTE[Lignes de la commande/Quantité commandée],[1]!BASEVENTE[Lignes de la commande/Article/Nom affiché],$C36,[1]!BASEVENTE[Année],AN$8,[1]!BASEVENTE[Semaine],AN$9))</f>
        <v>2000</v>
      </c>
      <c r="AO36" s="1">
        <f>IF($C36="","",AN36+SUMIFS([1]!BASERECEPTION[Bon de commande/Lignes de la commande/Quantité],[1]!BASERECEPTION[Bon de commande/Lignes de la commande/Article],$C36,[1]!BASERECEPTION[ANNEE],AO$8,[1]!BASERECEPTION[Semaine],AO$9)-SUMIFS([1]!BASEVENTE[Lignes de la commande/Quantité commandée],[1]!BASEVENTE[Lignes de la commande/Article/Nom affiché],$C36,[1]!BASEVENTE[Année],AO$8,[1]!BASEVENTE[Semaine],AO$9))</f>
        <v>2000</v>
      </c>
      <c r="AP36" s="1">
        <f>IF($C36="","",AO36+SUMIFS([1]!BASERECEPTION[Bon de commande/Lignes de la commande/Quantité],[1]!BASERECEPTION[Bon de commande/Lignes de la commande/Article],$C36,[1]!BASERECEPTION[ANNEE],AP$8,[1]!BASERECEPTION[Semaine],AP$9)-SUMIFS([1]!BASEVENTE[Lignes de la commande/Quantité commandée],[1]!BASEVENTE[Lignes de la commande/Article/Nom affiché],$C36,[1]!BASEVENTE[Année],AP$8,[1]!BASEVENTE[Semaine],AP$9))</f>
        <v>2000</v>
      </c>
      <c r="AQ36" s="1">
        <f>IF($C36="","",AP36+SUMIFS([1]!BASERECEPTION[Bon de commande/Lignes de la commande/Quantité],[1]!BASERECEPTION[Bon de commande/Lignes de la commande/Article],$C36,[1]!BASERECEPTION[ANNEE],AQ$8,[1]!BASERECEPTION[Semaine],AQ$9)-SUMIFS([1]!BASEVENTE[Lignes de la commande/Quantité commandée],[1]!BASEVENTE[Lignes de la commande/Article/Nom affiché],$C36,[1]!BASEVENTE[Année],AQ$8,[1]!BASEVENTE[Semaine],AQ$9))</f>
        <v>2000</v>
      </c>
      <c r="AR36" s="1">
        <f>IF($C36="","",AQ36+SUMIFS([1]!BASERECEPTION[Bon de commande/Lignes de la commande/Quantité],[1]!BASERECEPTION[Bon de commande/Lignes de la commande/Article],$C36,[1]!BASERECEPTION[ANNEE],AR$8,[1]!BASERECEPTION[Semaine],AR$9)-SUMIFS([1]!BASEVENTE[Lignes de la commande/Quantité commandée],[1]!BASEVENTE[Lignes de la commande/Article/Nom affiché],$C36,[1]!BASEVENTE[Année],AR$8,[1]!BASEVENTE[Semaine],AR$9))</f>
        <v>2000</v>
      </c>
      <c r="AS36" s="1">
        <f>IF($C36="","",AR36+SUMIFS([1]!BASERECEPTION[Bon de commande/Lignes de la commande/Quantité],[1]!BASERECEPTION[Bon de commande/Lignes de la commande/Article],$C36,[1]!BASERECEPTION[ANNEE],AS$8,[1]!BASERECEPTION[Semaine],AS$9)-SUMIFS([1]!BASEVENTE[Lignes de la commande/Quantité commandée],[1]!BASEVENTE[Lignes de la commande/Article/Nom affiché],$C36,[1]!BASEVENTE[Année],AS$8,[1]!BASEVENTE[Semaine],AS$9))</f>
        <v>2000</v>
      </c>
      <c r="AT36" s="1">
        <f>IF($C36="","",AS36+SUMIFS([1]!BASERECEPTION[Bon de commande/Lignes de la commande/Quantité],[1]!BASERECEPTION[Bon de commande/Lignes de la commande/Article],$C36,[1]!BASERECEPTION[ANNEE],AT$8,[1]!BASERECEPTION[Semaine],AT$9)-SUMIFS([1]!BASEVENTE[Lignes de la commande/Quantité commandée],[1]!BASEVENTE[Lignes de la commande/Article/Nom affiché],$C36,[1]!BASEVENTE[Année],AT$8,[1]!BASEVENTE[Semaine],AT$9))</f>
        <v>2000</v>
      </c>
      <c r="AU36" s="1">
        <f>IF($C36="","",AT36+SUMIFS([1]!BASERECEPTION[Bon de commande/Lignes de la commande/Quantité],[1]!BASERECEPTION[Bon de commande/Lignes de la commande/Article],$C36,[1]!BASERECEPTION[ANNEE],AU$8,[1]!BASERECEPTION[Semaine],AU$9)-SUMIFS([1]!BASEVENTE[Lignes de la commande/Quantité commandée],[1]!BASEVENTE[Lignes de la commande/Article/Nom affiché],$C36,[1]!BASEVENTE[Année],AU$8,[1]!BASEVENTE[Semaine],AU$9))</f>
        <v>2000</v>
      </c>
      <c r="AV36" s="1">
        <f>IF($C36="","",AU36+SUMIFS([1]!BASERECEPTION[Bon de commande/Lignes de la commande/Quantité],[1]!BASERECEPTION[Bon de commande/Lignes de la commande/Article],$C36,[1]!BASERECEPTION[ANNEE],AV$8,[1]!BASERECEPTION[Semaine],AV$9)-SUMIFS([1]!BASEVENTE[Lignes de la commande/Quantité commandée],[1]!BASEVENTE[Lignes de la commande/Article/Nom affiché],$C36,[1]!BASEVENTE[Année],AV$8,[1]!BASEVENTE[Semaine],AV$9))</f>
        <v>2000</v>
      </c>
      <c r="AW36" s="1">
        <f>IF($C36="","",AV36+SUMIFS([1]!BASERECEPTION[Bon de commande/Lignes de la commande/Quantité],[1]!BASERECEPTION[Bon de commande/Lignes de la commande/Article],$C36,[1]!BASERECEPTION[ANNEE],AW$8,[1]!BASERECEPTION[Semaine],AW$9)-SUMIFS([1]!BASEVENTE[Lignes de la commande/Quantité commandée],[1]!BASEVENTE[Lignes de la commande/Article/Nom affiché],$C36,[1]!BASEVENTE[Année],AW$8,[1]!BASEVENTE[Semaine],AW$9))</f>
        <v>2000</v>
      </c>
      <c r="AX36" s="1">
        <f>IF($C36="","",AW36+SUMIFS([1]!BASERECEPTION[Bon de commande/Lignes de la commande/Quantité],[1]!BASERECEPTION[Bon de commande/Lignes de la commande/Article],$C36,[1]!BASERECEPTION[ANNEE],AX$8,[1]!BASERECEPTION[Semaine],AX$9)-SUMIFS([1]!BASEVENTE[Lignes de la commande/Quantité commandée],[1]!BASEVENTE[Lignes de la commande/Article/Nom affiché],$C36,[1]!BASEVENTE[Année],AX$8,[1]!BASEVENTE[Semaine],AX$9))</f>
        <v>2000</v>
      </c>
      <c r="AY36" s="1">
        <f>IF($C36="","",AX36+SUMIFS([1]!BASERECEPTION[Bon de commande/Lignes de la commande/Quantité],[1]!BASERECEPTION[Bon de commande/Lignes de la commande/Article],$C36,[1]!BASERECEPTION[ANNEE],AY$8,[1]!BASERECEPTION[Semaine],AY$9)-SUMIFS([1]!BASEVENTE[Lignes de la commande/Quantité commandée],[1]!BASEVENTE[Lignes de la commande/Article/Nom affiché],$C36,[1]!BASEVENTE[Année],AY$8,[1]!BASEVENTE[Semaine],AY$9))</f>
        <v>2000</v>
      </c>
      <c r="AZ36" s="1">
        <f>IF($C36="","",AY36+SUMIFS([1]!BASERECEPTION[Bon de commande/Lignes de la commande/Quantité],[1]!BASERECEPTION[Bon de commande/Lignes de la commande/Article],$C36,[1]!BASERECEPTION[ANNEE],AZ$8,[1]!BASERECEPTION[Semaine],AZ$9)-SUMIFS([1]!BASEVENTE[Lignes de la commande/Quantité commandée],[1]!BASEVENTE[Lignes de la commande/Article/Nom affiché],$C36,[1]!BASEVENTE[Année],AZ$8,[1]!BASEVENTE[Semaine],AZ$9))</f>
        <v>2000</v>
      </c>
      <c r="BA36" s="1">
        <f>IF($C36="","",AZ36+SUMIFS([1]!BASERECEPTION[Bon de commande/Lignes de la commande/Quantité],[1]!BASERECEPTION[Bon de commande/Lignes de la commande/Article],$C36,[1]!BASERECEPTION[ANNEE],BA$8,[1]!BASERECEPTION[Semaine],BA$9)-SUMIFS([1]!BASEVENTE[Lignes de la commande/Quantité commandée],[1]!BASEVENTE[Lignes de la commande/Article/Nom affiché],$C36,[1]!BASEVENTE[Année],BA$8,[1]!BASEVENTE[Semaine],BA$9))</f>
        <v>2000</v>
      </c>
      <c r="BB36" s="1">
        <f>IF($C36="","",BA36+SUMIFS([1]!BASERECEPTION[Bon de commande/Lignes de la commande/Quantité],[1]!BASERECEPTION[Bon de commande/Lignes de la commande/Article],$C36,[1]!BASERECEPTION[ANNEE],BB$8,[1]!BASERECEPTION[Semaine],BB$9)-SUMIFS([1]!BASEVENTE[Lignes de la commande/Quantité commandée],[1]!BASEVENTE[Lignes de la commande/Article/Nom affiché],$C36,[1]!BASEVENTE[Année],BB$8,[1]!BASEVENTE[Semaine],BB$9))</f>
        <v>2000</v>
      </c>
      <c r="BC36" s="1">
        <f>IF($C36="","",BB36+SUMIFS([1]!BASERECEPTION[Bon de commande/Lignes de la commande/Quantité],[1]!BASERECEPTION[Bon de commande/Lignes de la commande/Article],$C36,[1]!BASERECEPTION[ANNEE],BC$8,[1]!BASERECEPTION[Semaine],BC$9)-SUMIFS([1]!BASEVENTE[Lignes de la commande/Quantité commandée],[1]!BASEVENTE[Lignes de la commande/Article/Nom affiché],$C36,[1]!BASEVENTE[Année],BC$8,[1]!BASEVENTE[Semaine],BC$9))</f>
        <v>2000</v>
      </c>
      <c r="BD36" s="1">
        <f>IF($C36="","",BC36+SUMIFS([1]!BASERECEPTION[Bon de commande/Lignes de la commande/Quantité],[1]!BASERECEPTION[Bon de commande/Lignes de la commande/Article],$C36,[1]!BASERECEPTION[ANNEE],BD$8,[1]!BASERECEPTION[Semaine],BD$9)-SUMIFS([1]!BASEVENTE[Lignes de la commande/Quantité commandée],[1]!BASEVENTE[Lignes de la commande/Article/Nom affiché],$C36,[1]!BASEVENTE[Année],BD$8,[1]!BASEVENTE[Semaine],BD$9))</f>
        <v>2000</v>
      </c>
      <c r="BE36" s="1">
        <f>IF($C36="","",BD36+SUMIFS([1]!BASERECEPTION[Bon de commande/Lignes de la commande/Quantité],[1]!BASERECEPTION[Bon de commande/Lignes de la commande/Article],$C36,[1]!BASERECEPTION[ANNEE],BE$8,[1]!BASERECEPTION[Semaine],BE$9)-SUMIFS([1]!BASEVENTE[Lignes de la commande/Quantité commandée],[1]!BASEVENTE[Lignes de la commande/Article/Nom affiché],$C36,[1]!BASEVENTE[Année],BE$8,[1]!BASEVENTE[Semaine],BE$9))</f>
        <v>2000</v>
      </c>
      <c r="BF36" s="1">
        <f>IF($C36="","",BE36+SUMIFS([1]!BASERECEPTION[Bon de commande/Lignes de la commande/Quantité],[1]!BASERECEPTION[Bon de commande/Lignes de la commande/Article],$C36,[1]!BASERECEPTION[ANNEE],BF$8,[1]!BASERECEPTION[Semaine],BF$9)-SUMIFS([1]!BASEVENTE[Lignes de la commande/Quantité commandée],[1]!BASEVENTE[Lignes de la commande/Article/Nom affiché],$C36,[1]!BASEVENTE[Année],BF$8,[1]!BASEVENTE[Semaine],BF$9))</f>
        <v>2000</v>
      </c>
      <c r="BG36" s="1">
        <f>IF($C36="","",BF36+SUMIFS([1]!BASERECEPTION[Bon de commande/Lignes de la commande/Quantité],[1]!BASERECEPTION[Bon de commande/Lignes de la commande/Article],$C36,[1]!BASERECEPTION[ANNEE],BG$8,[1]!BASERECEPTION[Semaine],BG$9)-SUMIFS([1]!BASEVENTE[Lignes de la commande/Quantité commandée],[1]!BASEVENTE[Lignes de la commande/Article/Nom affiché],$C36,[1]!BASEVENTE[Année],BG$8,[1]!BASEVENTE[Semaine],BG$9))</f>
        <v>2000</v>
      </c>
      <c r="BH36" s="1">
        <f>IF($C36="","",BG36+SUMIFS([1]!BASERECEPTION[Bon de commande/Lignes de la commande/Quantité],[1]!BASERECEPTION[Bon de commande/Lignes de la commande/Article],$C36,[1]!BASERECEPTION[ANNEE],BH$8,[1]!BASERECEPTION[Semaine],BH$9)-SUMIFS([1]!BASEVENTE[Lignes de la commande/Quantité commandée],[1]!BASEVENTE[Lignes de la commande/Article/Nom affiché],$C36,[1]!BASEVENTE[Année],BH$8,[1]!BASEVENTE[Semaine],BH$9))</f>
        <v>2000</v>
      </c>
    </row>
    <row r="37" spans="1:60" ht="15.75" hidden="1" x14ac:dyDescent="0.25">
      <c r="A37" s="1" t="str">
        <f>'[1]BDD Inventaire'!B28</f>
        <v>Consommables</v>
      </c>
      <c r="B37" s="16" t="str">
        <f>IF(C37="",INDEX([1]!BASEINVENTAIRE[#Data],_xlfn.MINIFS([1]!BASEINVENTAIRE[INDEX],[1]!BASEINVENTAIRE[Article],'Suivi de stock'!$C38),2),"")</f>
        <v/>
      </c>
      <c r="C37" s="20" t="str">
        <f>'[1]BDD Inventaire'!C25</f>
        <v>Pot à crayon</v>
      </c>
      <c r="D37" s="18">
        <f>INDEX([1]!BASEINVENTAIRE[#Data],_xlfn.MAXIFS([1]!BASEINVENTAIRE[INDEX],[1]!BASEINVENTAIRE[Article],C37),4)</f>
        <v>216</v>
      </c>
      <c r="E37" s="1">
        <f>IF($C37="","",D37+SUMIFS([1]!BASERECEPTION[Bon de commande/Lignes de la commande/Quantité],[1]!BASERECEPTION[Bon de commande/Lignes de la commande/Article],$C37,[1]!BASERECEPTION[ANNEE],E$8,[1]!BASERECEPTION[Semaine],E$9)-SUMIFS([1]!BASEVENTE[Lignes de la commande/Quantité commandée],[1]!BASEVENTE[Lignes de la commande/Article/Nom affiché],$C37,[1]!BASEVENTE[Année],E$8,[1]!BASEVENTE[Semaine],E$9))</f>
        <v>216</v>
      </c>
      <c r="F37" s="1">
        <f>IF($C37="","",E37+SUMIFS([1]!BASERECEPTION[Bon de commande/Lignes de la commande/Quantité],[1]!BASERECEPTION[Bon de commande/Lignes de la commande/Article],$C37,[1]!BASERECEPTION[ANNEE],F$8,[1]!BASERECEPTION[Semaine],F$9)-SUMIFS([1]!BASEVENTE[Lignes de la commande/Quantité commandée],[1]!BASEVENTE[Lignes de la commande/Article/Nom affiché],$C37,[1]!BASEVENTE[Année],F$8,[1]!BASEVENTE[Semaine],F$9))</f>
        <v>216</v>
      </c>
      <c r="G37" s="1">
        <f>IF($C37="","",F37+SUMIFS([1]!BASERECEPTION[Bon de commande/Lignes de la commande/Quantité],[1]!BASERECEPTION[Bon de commande/Lignes de la commande/Article],$C37,[1]!BASERECEPTION[ANNEE],G$8,[1]!BASERECEPTION[Semaine],G$9)-SUMIFS([1]!BASEVENTE[Lignes de la commande/Quantité commandée],[1]!BASEVENTE[Lignes de la commande/Article/Nom affiché],$C37,[1]!BASEVENTE[Année],G$8,[1]!BASEVENTE[Semaine],G$9))</f>
        <v>216</v>
      </c>
      <c r="H37" s="1">
        <f>IF($C37="","",G37+SUMIFS([1]!BASERECEPTION[Bon de commande/Lignes de la commande/Quantité],[1]!BASERECEPTION[Bon de commande/Lignes de la commande/Article],$C37,[1]!BASERECEPTION[ANNEE],H$8,[1]!BASERECEPTION[Semaine],H$9)-SUMIFS([1]!BASEVENTE[Lignes de la commande/Quantité commandée],[1]!BASEVENTE[Lignes de la commande/Article/Nom affiché],$C37,[1]!BASEVENTE[Année],H$8,[1]!BASEVENTE[Semaine],H$9))</f>
        <v>216</v>
      </c>
      <c r="I37" s="1">
        <f>IF($C37="","",H37+SUMIFS([1]!BASERECEPTION[Bon de commande/Lignes de la commande/Quantité],[1]!BASERECEPTION[Bon de commande/Lignes de la commande/Article],$C37,[1]!BASERECEPTION[ANNEE],I$8,[1]!BASERECEPTION[Semaine],I$9)-SUMIFS([1]!BASEVENTE[Lignes de la commande/Quantité commandée],[1]!BASEVENTE[Lignes de la commande/Article/Nom affiché],$C37,[1]!BASEVENTE[Année],I$8,[1]!BASEVENTE[Semaine],I$9))</f>
        <v>216</v>
      </c>
      <c r="J37" s="1">
        <f>IF($C37="","",I37+SUMIFS([1]!BASERECEPTION[Bon de commande/Lignes de la commande/Quantité],[1]!BASERECEPTION[Bon de commande/Lignes de la commande/Article],$C37,[1]!BASERECEPTION[ANNEE],J$8,[1]!BASERECEPTION[Semaine],J$9)-SUMIFS([1]!BASEVENTE[Lignes de la commande/Quantité commandée],[1]!BASEVENTE[Lignes de la commande/Article/Nom affiché],$C37,[1]!BASEVENTE[Année],J$8,[1]!BASEVENTE[Semaine],J$9))</f>
        <v>216</v>
      </c>
      <c r="K37" s="1">
        <f>IF($C37="","",J37+SUMIFS([1]!BASERECEPTION[Bon de commande/Lignes de la commande/Quantité],[1]!BASERECEPTION[Bon de commande/Lignes de la commande/Article],$C37,[1]!BASERECEPTION[ANNEE],K$8,[1]!BASERECEPTION[Semaine],K$9)-SUMIFS([1]!BASEVENTE[Lignes de la commande/Quantité commandée],[1]!BASEVENTE[Lignes de la commande/Article/Nom affiché],$C37,[1]!BASEVENTE[Année],K$8,[1]!BASEVENTE[Semaine],K$9))</f>
        <v>216</v>
      </c>
      <c r="L37" s="1">
        <f>IF($C37="","",K37+SUMIFS([1]!BASERECEPTION[Bon de commande/Lignes de la commande/Quantité],[1]!BASERECEPTION[Bon de commande/Lignes de la commande/Article],$C37,[1]!BASERECEPTION[ANNEE],L$8,[1]!BASERECEPTION[Semaine],L$9)-SUMIFS([1]!BASEVENTE[Lignes de la commande/Quantité commandée],[1]!BASEVENTE[Lignes de la commande/Article/Nom affiché],$C37,[1]!BASEVENTE[Année],L$8,[1]!BASEVENTE[Semaine],L$9))</f>
        <v>216</v>
      </c>
      <c r="M37" s="1">
        <f>IF($C37="","",L37+SUMIFS([1]!BASERECEPTION[Bon de commande/Lignes de la commande/Quantité],[1]!BASERECEPTION[Bon de commande/Lignes de la commande/Article],$C37,[1]!BASERECEPTION[ANNEE],M$8,[1]!BASERECEPTION[Semaine],M$9)-SUMIFS([1]!BASEVENTE[Lignes de la commande/Quantité commandée],[1]!BASEVENTE[Lignes de la commande/Article/Nom affiché],$C37,[1]!BASEVENTE[Année],M$8,[1]!BASEVENTE[Semaine],M$9))</f>
        <v>216</v>
      </c>
      <c r="N37" s="1">
        <f>IF($C37="","",M37+SUMIFS([1]!BASERECEPTION[Bon de commande/Lignes de la commande/Quantité],[1]!BASERECEPTION[Bon de commande/Lignes de la commande/Article],$C37,[1]!BASERECEPTION[ANNEE],N$8,[1]!BASERECEPTION[Semaine],N$9)-SUMIFS([1]!BASEVENTE[Lignes de la commande/Quantité commandée],[1]!BASEVENTE[Lignes de la commande/Article/Nom affiché],$C37,[1]!BASEVENTE[Année],N$8,[1]!BASEVENTE[Semaine],N$9))</f>
        <v>216</v>
      </c>
      <c r="O37" s="1">
        <f>IF($C37="","",N37+SUMIFS([1]!BASERECEPTION[Bon de commande/Lignes de la commande/Quantité],[1]!BASERECEPTION[Bon de commande/Lignes de la commande/Article],$C37,[1]!BASERECEPTION[ANNEE],O$8,[1]!BASERECEPTION[Semaine],O$9)-SUMIFS([1]!BASEVENTE[Lignes de la commande/Quantité commandée],[1]!BASEVENTE[Lignes de la commande/Article/Nom affiché],$C37,[1]!BASEVENTE[Année],O$8,[1]!BASEVENTE[Semaine],O$9))</f>
        <v>216</v>
      </c>
      <c r="P37" s="1">
        <f>IF($C37="","",O37+SUMIFS([1]!BASERECEPTION[Bon de commande/Lignes de la commande/Quantité],[1]!BASERECEPTION[Bon de commande/Lignes de la commande/Article],$C37,[1]!BASERECEPTION[ANNEE],P$8,[1]!BASERECEPTION[Semaine],P$9)-SUMIFS([1]!BASEVENTE[Lignes de la commande/Quantité commandée],[1]!BASEVENTE[Lignes de la commande/Article/Nom affiché],$C37,[1]!BASEVENTE[Année],P$8,[1]!BASEVENTE[Semaine],P$9))</f>
        <v>216</v>
      </c>
      <c r="Q37" s="1">
        <f>IF($C37="","",P37+SUMIFS([1]!BASERECEPTION[Bon de commande/Lignes de la commande/Quantité],[1]!BASERECEPTION[Bon de commande/Lignes de la commande/Article],$C37,[1]!BASERECEPTION[ANNEE],Q$8,[1]!BASERECEPTION[Semaine],Q$9)-SUMIFS([1]!BASEVENTE[Lignes de la commande/Quantité commandée],[1]!BASEVENTE[Lignes de la commande/Article/Nom affiché],$C37,[1]!BASEVENTE[Année],Q$8,[1]!BASEVENTE[Semaine],Q$9))</f>
        <v>216</v>
      </c>
      <c r="R37" s="1">
        <f>IF($C37="","",Q37+SUMIFS([1]!BASERECEPTION[Bon de commande/Lignes de la commande/Quantité],[1]!BASERECEPTION[Bon de commande/Lignes de la commande/Article],$C37,[1]!BASERECEPTION[ANNEE],R$8,[1]!BASERECEPTION[Semaine],R$9)-SUMIFS([1]!BASEVENTE[Lignes de la commande/Quantité commandée],[1]!BASEVENTE[Lignes de la commande/Article/Nom affiché],$C37,[1]!BASEVENTE[Année],R$8,[1]!BASEVENTE[Semaine],R$9))</f>
        <v>216</v>
      </c>
      <c r="S37" s="1">
        <f>IF($C37="","",R37+SUMIFS([1]!BASERECEPTION[Bon de commande/Lignes de la commande/Quantité],[1]!BASERECEPTION[Bon de commande/Lignes de la commande/Article],$C37,[1]!BASERECEPTION[ANNEE],S$8,[1]!BASERECEPTION[Semaine],S$9)-SUMIFS([1]!BASEVENTE[Lignes de la commande/Quantité commandée],[1]!BASEVENTE[Lignes de la commande/Article/Nom affiché],$C37,[1]!BASEVENTE[Année],S$8,[1]!BASEVENTE[Semaine],S$9))</f>
        <v>216</v>
      </c>
      <c r="T37" s="1">
        <f>IF($C37="","",S37+SUMIFS([1]!BASERECEPTION[Bon de commande/Lignes de la commande/Quantité],[1]!BASERECEPTION[Bon de commande/Lignes de la commande/Article],$C37,[1]!BASERECEPTION[ANNEE],T$8,[1]!BASERECEPTION[Semaine],T$9)-SUMIFS([1]!BASEVENTE[Lignes de la commande/Quantité commandée],[1]!BASEVENTE[Lignes de la commande/Article/Nom affiché],$C37,[1]!BASEVENTE[Année],T$8,[1]!BASEVENTE[Semaine],T$9))</f>
        <v>216</v>
      </c>
      <c r="U37" s="1">
        <f>IF($C37="","",T37+SUMIFS([1]!BASERECEPTION[Bon de commande/Lignes de la commande/Quantité],[1]!BASERECEPTION[Bon de commande/Lignes de la commande/Article],$C37,[1]!BASERECEPTION[ANNEE],U$8,[1]!BASERECEPTION[Semaine],U$9)-SUMIFS([1]!BASEVENTE[Lignes de la commande/Quantité commandée],[1]!BASEVENTE[Lignes de la commande/Article/Nom affiché],$C37,[1]!BASEVENTE[Année],U$8,[1]!BASEVENTE[Semaine],U$9))</f>
        <v>216</v>
      </c>
      <c r="V37" s="1">
        <f>IF($C37="","",U37+SUMIFS([1]!BASERECEPTION[Bon de commande/Lignes de la commande/Quantité],[1]!BASERECEPTION[Bon de commande/Lignes de la commande/Article],$C37,[1]!BASERECEPTION[ANNEE],V$8,[1]!BASERECEPTION[Semaine],V$9)-SUMIFS([1]!BASEVENTE[Lignes de la commande/Quantité commandée],[1]!BASEVENTE[Lignes de la commande/Article/Nom affiché],$C37,[1]!BASEVENTE[Année],V$8,[1]!BASEVENTE[Semaine],V$9))</f>
        <v>216</v>
      </c>
      <c r="W37" s="1">
        <f>IF($C37="","",V37+SUMIFS([1]!BASERECEPTION[Bon de commande/Lignes de la commande/Quantité],[1]!BASERECEPTION[Bon de commande/Lignes de la commande/Article],$C37,[1]!BASERECEPTION[ANNEE],W$8,[1]!BASERECEPTION[Semaine],W$9)-SUMIFS([1]!BASEVENTE[Lignes de la commande/Quantité commandée],[1]!BASEVENTE[Lignes de la commande/Article/Nom affiché],$C37,[1]!BASEVENTE[Année],W$8,[1]!BASEVENTE[Semaine],W$9))</f>
        <v>216</v>
      </c>
      <c r="X37" s="1">
        <f>IF($C37="","",W37+SUMIFS([1]!BASERECEPTION[Bon de commande/Lignes de la commande/Quantité],[1]!BASERECEPTION[Bon de commande/Lignes de la commande/Article],$C37,[1]!BASERECEPTION[ANNEE],X$8,[1]!BASERECEPTION[Semaine],X$9)-SUMIFS([1]!BASEVENTE[Lignes de la commande/Quantité commandée],[1]!BASEVENTE[Lignes de la commande/Article/Nom affiché],$C37,[1]!BASEVENTE[Année],X$8,[1]!BASEVENTE[Semaine],X$9))</f>
        <v>216</v>
      </c>
      <c r="Y37" s="1">
        <f>IF($C37="","",X37+SUMIFS([1]!BASERECEPTION[Bon de commande/Lignes de la commande/Quantité],[1]!BASERECEPTION[Bon de commande/Lignes de la commande/Article],$C37,[1]!BASERECEPTION[ANNEE],Y$8,[1]!BASERECEPTION[Semaine],Y$9)-SUMIFS([1]!BASEVENTE[Lignes de la commande/Quantité commandée],[1]!BASEVENTE[Lignes de la commande/Article/Nom affiché],$C37,[1]!BASEVENTE[Année],Y$8,[1]!BASEVENTE[Semaine],Y$9))</f>
        <v>216</v>
      </c>
      <c r="Z37" s="1">
        <f>IF($C37="","",Y37+SUMIFS([1]!BASERECEPTION[Bon de commande/Lignes de la commande/Quantité],[1]!BASERECEPTION[Bon de commande/Lignes de la commande/Article],$C37,[1]!BASERECEPTION[ANNEE],Z$8,[1]!BASERECEPTION[Semaine],Z$9)-SUMIFS([1]!BASEVENTE[Lignes de la commande/Quantité commandée],[1]!BASEVENTE[Lignes de la commande/Article/Nom affiché],$C37,[1]!BASEVENTE[Année],Z$8,[1]!BASEVENTE[Semaine],Z$9))</f>
        <v>216</v>
      </c>
      <c r="AA37" s="1">
        <f>IF($C37="","",Z37+SUMIFS([1]!BASERECEPTION[Bon de commande/Lignes de la commande/Quantité],[1]!BASERECEPTION[Bon de commande/Lignes de la commande/Article],$C37,[1]!BASERECEPTION[ANNEE],AA$8,[1]!BASERECEPTION[Semaine],AA$9)-SUMIFS([1]!BASEVENTE[Lignes de la commande/Quantité commandée],[1]!BASEVENTE[Lignes de la commande/Article/Nom affiché],$C37,[1]!BASEVENTE[Année],AA$8,[1]!BASEVENTE[Semaine],AA$9))</f>
        <v>216</v>
      </c>
      <c r="AB37" s="1">
        <f>IF($C37="","",AA37+SUMIFS([1]!BASERECEPTION[Bon de commande/Lignes de la commande/Quantité],[1]!BASERECEPTION[Bon de commande/Lignes de la commande/Article],$C37,[1]!BASERECEPTION[ANNEE],AB$8,[1]!BASERECEPTION[Semaine],AB$9)-SUMIFS([1]!BASEVENTE[Lignes de la commande/Quantité commandée],[1]!BASEVENTE[Lignes de la commande/Article/Nom affiché],$C37,[1]!BASEVENTE[Année],AB$8,[1]!BASEVENTE[Semaine],AB$9))</f>
        <v>216</v>
      </c>
      <c r="AC37" s="1">
        <f>IF($C37="","",AB37+SUMIFS([1]!BASERECEPTION[Bon de commande/Lignes de la commande/Quantité],[1]!BASERECEPTION[Bon de commande/Lignes de la commande/Article],$C37,[1]!BASERECEPTION[ANNEE],AC$8,[1]!BASERECEPTION[Semaine],AC$9)-SUMIFS([1]!BASEVENTE[Lignes de la commande/Quantité commandée],[1]!BASEVENTE[Lignes de la commande/Article/Nom affiché],$C37,[1]!BASEVENTE[Année],AC$8,[1]!BASEVENTE[Semaine],AC$9))</f>
        <v>216</v>
      </c>
      <c r="AD37" s="1">
        <f>IF($C37="","",AC37+SUMIFS([1]!BASERECEPTION[Bon de commande/Lignes de la commande/Quantité],[1]!BASERECEPTION[Bon de commande/Lignes de la commande/Article],$C37,[1]!BASERECEPTION[ANNEE],AD$8,[1]!BASERECEPTION[Semaine],AD$9)-SUMIFS([1]!BASEVENTE[Lignes de la commande/Quantité commandée],[1]!BASEVENTE[Lignes de la commande/Article/Nom affiché],$C37,[1]!BASEVENTE[Année],AD$8,[1]!BASEVENTE[Semaine],AD$9))</f>
        <v>216</v>
      </c>
      <c r="AE37" s="1">
        <f>IF($C37="","",AD37+SUMIFS([1]!BASERECEPTION[Bon de commande/Lignes de la commande/Quantité],[1]!BASERECEPTION[Bon de commande/Lignes de la commande/Article],$C37,[1]!BASERECEPTION[ANNEE],AE$8,[1]!BASERECEPTION[Semaine],AE$9)-SUMIFS([1]!BASEVENTE[Lignes de la commande/Quantité commandée],[1]!BASEVENTE[Lignes de la commande/Article/Nom affiché],$C37,[1]!BASEVENTE[Année],AE$8,[1]!BASEVENTE[Semaine],AE$9))</f>
        <v>216</v>
      </c>
      <c r="AF37" s="1">
        <f>IF($C37="","",AE37+SUMIFS([1]!BASERECEPTION[Bon de commande/Lignes de la commande/Quantité],[1]!BASERECEPTION[Bon de commande/Lignes de la commande/Article],$C37,[1]!BASERECEPTION[ANNEE],AF$8,[1]!BASERECEPTION[Semaine],AF$9)-SUMIFS([1]!BASEVENTE[Lignes de la commande/Quantité commandée],[1]!BASEVENTE[Lignes de la commande/Article/Nom affiché],$C37,[1]!BASEVENTE[Année],AF$8,[1]!BASEVENTE[Semaine],AF$9))</f>
        <v>216</v>
      </c>
      <c r="AG37" s="1">
        <f>IF($C37="","",AF37+SUMIFS([1]!BASERECEPTION[Bon de commande/Lignes de la commande/Quantité],[1]!BASERECEPTION[Bon de commande/Lignes de la commande/Article],$C37,[1]!BASERECEPTION[ANNEE],AG$8,[1]!BASERECEPTION[Semaine],AG$9)-SUMIFS([1]!BASEVENTE[Lignes de la commande/Quantité commandée],[1]!BASEVENTE[Lignes de la commande/Article/Nom affiché],$C37,[1]!BASEVENTE[Année],AG$8,[1]!BASEVENTE[Semaine],AG$9))</f>
        <v>216</v>
      </c>
      <c r="AH37" s="1">
        <f>IF($C37="","",AG37+SUMIFS([1]!BASERECEPTION[Bon de commande/Lignes de la commande/Quantité],[1]!BASERECEPTION[Bon de commande/Lignes de la commande/Article],$C37,[1]!BASERECEPTION[ANNEE],AH$8,[1]!BASERECEPTION[Semaine],AH$9)-SUMIFS([1]!BASEVENTE[Lignes de la commande/Quantité commandée],[1]!BASEVENTE[Lignes de la commande/Article/Nom affiché],$C37,[1]!BASEVENTE[Année],AH$8,[1]!BASEVENTE[Semaine],AH$9))</f>
        <v>216</v>
      </c>
      <c r="AI37" s="1">
        <f>IF($C37="","",AH37+SUMIFS([1]!BASERECEPTION[Bon de commande/Lignes de la commande/Quantité],[1]!BASERECEPTION[Bon de commande/Lignes de la commande/Article],$C37,[1]!BASERECEPTION[ANNEE],AI$8,[1]!BASERECEPTION[Semaine],AI$9)-SUMIFS([1]!BASEVENTE[Lignes de la commande/Quantité commandée],[1]!BASEVENTE[Lignes de la commande/Article/Nom affiché],$C37,[1]!BASEVENTE[Année],AI$8,[1]!BASEVENTE[Semaine],AI$9))</f>
        <v>216</v>
      </c>
      <c r="AJ37" s="1">
        <f>IF($C37="","",AI37+SUMIFS([1]!BASERECEPTION[Bon de commande/Lignes de la commande/Quantité],[1]!BASERECEPTION[Bon de commande/Lignes de la commande/Article],$C37,[1]!BASERECEPTION[ANNEE],AJ$8,[1]!BASERECEPTION[Semaine],AJ$9)-SUMIFS([1]!BASEVENTE[Lignes de la commande/Quantité commandée],[1]!BASEVENTE[Lignes de la commande/Article/Nom affiché],$C37,[1]!BASEVENTE[Année],AJ$8,[1]!BASEVENTE[Semaine],AJ$9))</f>
        <v>216</v>
      </c>
      <c r="AK37" s="1">
        <f>IF($C37="","",AJ37+SUMIFS([1]!BASERECEPTION[Bon de commande/Lignes de la commande/Quantité],[1]!BASERECEPTION[Bon de commande/Lignes de la commande/Article],$C37,[1]!BASERECEPTION[ANNEE],AK$8,[1]!BASERECEPTION[Semaine],AK$9)-SUMIFS([1]!BASEVENTE[Lignes de la commande/Quantité commandée],[1]!BASEVENTE[Lignes de la commande/Article/Nom affiché],$C37,[1]!BASEVENTE[Année],AK$8,[1]!BASEVENTE[Semaine],AK$9))</f>
        <v>216</v>
      </c>
      <c r="AL37" s="1">
        <f>IF($C37="","",AK37+SUMIFS([1]!BASERECEPTION[Bon de commande/Lignes de la commande/Quantité],[1]!BASERECEPTION[Bon de commande/Lignes de la commande/Article],$C37,[1]!BASERECEPTION[ANNEE],AL$8,[1]!BASERECEPTION[Semaine],AL$9)-SUMIFS([1]!BASEVENTE[Lignes de la commande/Quantité commandée],[1]!BASEVENTE[Lignes de la commande/Article/Nom affiché],$C37,[1]!BASEVENTE[Année],AL$8,[1]!BASEVENTE[Semaine],AL$9))</f>
        <v>216</v>
      </c>
      <c r="AM37" s="1">
        <f>IF($C37="","",AL37+SUMIFS([1]!BASERECEPTION[Bon de commande/Lignes de la commande/Quantité],[1]!BASERECEPTION[Bon de commande/Lignes de la commande/Article],$C37,[1]!BASERECEPTION[ANNEE],AM$8,[1]!BASERECEPTION[Semaine],AM$9)-SUMIFS([1]!BASEVENTE[Lignes de la commande/Quantité commandée],[1]!BASEVENTE[Lignes de la commande/Article/Nom affiché],$C37,[1]!BASEVENTE[Année],AM$8,[1]!BASEVENTE[Semaine],AM$9))</f>
        <v>216</v>
      </c>
      <c r="AN37" s="1">
        <f>IF($C37="","",AM37+SUMIFS([1]!BASERECEPTION[Bon de commande/Lignes de la commande/Quantité],[1]!BASERECEPTION[Bon de commande/Lignes de la commande/Article],$C37,[1]!BASERECEPTION[ANNEE],AN$8,[1]!BASERECEPTION[Semaine],AN$9)-SUMIFS([1]!BASEVENTE[Lignes de la commande/Quantité commandée],[1]!BASEVENTE[Lignes de la commande/Article/Nom affiché],$C37,[1]!BASEVENTE[Année],AN$8,[1]!BASEVENTE[Semaine],AN$9))</f>
        <v>216</v>
      </c>
      <c r="AO37" s="1">
        <f>IF($C37="","",AN37+SUMIFS([1]!BASERECEPTION[Bon de commande/Lignes de la commande/Quantité],[1]!BASERECEPTION[Bon de commande/Lignes de la commande/Article],$C37,[1]!BASERECEPTION[ANNEE],AO$8,[1]!BASERECEPTION[Semaine],AO$9)-SUMIFS([1]!BASEVENTE[Lignes de la commande/Quantité commandée],[1]!BASEVENTE[Lignes de la commande/Article/Nom affiché],$C37,[1]!BASEVENTE[Année],AO$8,[1]!BASEVENTE[Semaine],AO$9))</f>
        <v>216</v>
      </c>
      <c r="AP37" s="1">
        <f>IF($C37="","",AO37+SUMIFS([1]!BASERECEPTION[Bon de commande/Lignes de la commande/Quantité],[1]!BASERECEPTION[Bon de commande/Lignes de la commande/Article],$C37,[1]!BASERECEPTION[ANNEE],AP$8,[1]!BASERECEPTION[Semaine],AP$9)-SUMIFS([1]!BASEVENTE[Lignes de la commande/Quantité commandée],[1]!BASEVENTE[Lignes de la commande/Article/Nom affiché],$C37,[1]!BASEVENTE[Année],AP$8,[1]!BASEVENTE[Semaine],AP$9))</f>
        <v>216</v>
      </c>
      <c r="AQ37" s="1">
        <f>IF($C37="","",AP37+SUMIFS([1]!BASERECEPTION[Bon de commande/Lignes de la commande/Quantité],[1]!BASERECEPTION[Bon de commande/Lignes de la commande/Article],$C37,[1]!BASERECEPTION[ANNEE],AQ$8,[1]!BASERECEPTION[Semaine],AQ$9)-SUMIFS([1]!BASEVENTE[Lignes de la commande/Quantité commandée],[1]!BASEVENTE[Lignes de la commande/Article/Nom affiché],$C37,[1]!BASEVENTE[Année],AQ$8,[1]!BASEVENTE[Semaine],AQ$9))</f>
        <v>216</v>
      </c>
      <c r="AR37" s="1">
        <f>IF($C37="","",AQ37+SUMIFS([1]!BASERECEPTION[Bon de commande/Lignes de la commande/Quantité],[1]!BASERECEPTION[Bon de commande/Lignes de la commande/Article],$C37,[1]!BASERECEPTION[ANNEE],AR$8,[1]!BASERECEPTION[Semaine],AR$9)-SUMIFS([1]!BASEVENTE[Lignes de la commande/Quantité commandée],[1]!BASEVENTE[Lignes de la commande/Article/Nom affiché],$C37,[1]!BASEVENTE[Année],AR$8,[1]!BASEVENTE[Semaine],AR$9))</f>
        <v>216</v>
      </c>
      <c r="AS37" s="1">
        <f>IF($C37="","",AR37+SUMIFS([1]!BASERECEPTION[Bon de commande/Lignes de la commande/Quantité],[1]!BASERECEPTION[Bon de commande/Lignes de la commande/Article],$C37,[1]!BASERECEPTION[ANNEE],AS$8,[1]!BASERECEPTION[Semaine],AS$9)-SUMIFS([1]!BASEVENTE[Lignes de la commande/Quantité commandée],[1]!BASEVENTE[Lignes de la commande/Article/Nom affiché],$C37,[1]!BASEVENTE[Année],AS$8,[1]!BASEVENTE[Semaine],AS$9))</f>
        <v>216</v>
      </c>
      <c r="AT37" s="1">
        <f>IF($C37="","",AS37+SUMIFS([1]!BASERECEPTION[Bon de commande/Lignes de la commande/Quantité],[1]!BASERECEPTION[Bon de commande/Lignes de la commande/Article],$C37,[1]!BASERECEPTION[ANNEE],AT$8,[1]!BASERECEPTION[Semaine],AT$9)-SUMIFS([1]!BASEVENTE[Lignes de la commande/Quantité commandée],[1]!BASEVENTE[Lignes de la commande/Article/Nom affiché],$C37,[1]!BASEVENTE[Année],AT$8,[1]!BASEVENTE[Semaine],AT$9))</f>
        <v>216</v>
      </c>
      <c r="AU37" s="1">
        <f>IF($C37="","",AT37+SUMIFS([1]!BASERECEPTION[Bon de commande/Lignes de la commande/Quantité],[1]!BASERECEPTION[Bon de commande/Lignes de la commande/Article],$C37,[1]!BASERECEPTION[ANNEE],AU$8,[1]!BASERECEPTION[Semaine],AU$9)-SUMIFS([1]!BASEVENTE[Lignes de la commande/Quantité commandée],[1]!BASEVENTE[Lignes de la commande/Article/Nom affiché],$C37,[1]!BASEVENTE[Année],AU$8,[1]!BASEVENTE[Semaine],AU$9))</f>
        <v>216</v>
      </c>
      <c r="AV37" s="1">
        <f>IF($C37="","",AU37+SUMIFS([1]!BASERECEPTION[Bon de commande/Lignes de la commande/Quantité],[1]!BASERECEPTION[Bon de commande/Lignes de la commande/Article],$C37,[1]!BASERECEPTION[ANNEE],AV$8,[1]!BASERECEPTION[Semaine],AV$9)-SUMIFS([1]!BASEVENTE[Lignes de la commande/Quantité commandée],[1]!BASEVENTE[Lignes de la commande/Article/Nom affiché],$C37,[1]!BASEVENTE[Année],AV$8,[1]!BASEVENTE[Semaine],AV$9))</f>
        <v>216</v>
      </c>
      <c r="AW37" s="1">
        <f>IF($C37="","",AV37+SUMIFS([1]!BASERECEPTION[Bon de commande/Lignes de la commande/Quantité],[1]!BASERECEPTION[Bon de commande/Lignes de la commande/Article],$C37,[1]!BASERECEPTION[ANNEE],AW$8,[1]!BASERECEPTION[Semaine],AW$9)-SUMIFS([1]!BASEVENTE[Lignes de la commande/Quantité commandée],[1]!BASEVENTE[Lignes de la commande/Article/Nom affiché],$C37,[1]!BASEVENTE[Année],AW$8,[1]!BASEVENTE[Semaine],AW$9))</f>
        <v>216</v>
      </c>
      <c r="AX37" s="1">
        <f>IF($C37="","",AW37+SUMIFS([1]!BASERECEPTION[Bon de commande/Lignes de la commande/Quantité],[1]!BASERECEPTION[Bon de commande/Lignes de la commande/Article],$C37,[1]!BASERECEPTION[ANNEE],AX$8,[1]!BASERECEPTION[Semaine],AX$9)-SUMIFS([1]!BASEVENTE[Lignes de la commande/Quantité commandée],[1]!BASEVENTE[Lignes de la commande/Article/Nom affiché],$C37,[1]!BASEVENTE[Année],AX$8,[1]!BASEVENTE[Semaine],AX$9))</f>
        <v>216</v>
      </c>
      <c r="AY37" s="1">
        <f>IF($C37="","",AX37+SUMIFS([1]!BASERECEPTION[Bon de commande/Lignes de la commande/Quantité],[1]!BASERECEPTION[Bon de commande/Lignes de la commande/Article],$C37,[1]!BASERECEPTION[ANNEE],AY$8,[1]!BASERECEPTION[Semaine],AY$9)-SUMIFS([1]!BASEVENTE[Lignes de la commande/Quantité commandée],[1]!BASEVENTE[Lignes de la commande/Article/Nom affiché],$C37,[1]!BASEVENTE[Année],AY$8,[1]!BASEVENTE[Semaine],AY$9))</f>
        <v>216</v>
      </c>
      <c r="AZ37" s="1">
        <f>IF($C37="","",AY37+SUMIFS([1]!BASERECEPTION[Bon de commande/Lignes de la commande/Quantité],[1]!BASERECEPTION[Bon de commande/Lignes de la commande/Article],$C37,[1]!BASERECEPTION[ANNEE],AZ$8,[1]!BASERECEPTION[Semaine],AZ$9)-SUMIFS([1]!BASEVENTE[Lignes de la commande/Quantité commandée],[1]!BASEVENTE[Lignes de la commande/Article/Nom affiché],$C37,[1]!BASEVENTE[Année],AZ$8,[1]!BASEVENTE[Semaine],AZ$9))</f>
        <v>216</v>
      </c>
      <c r="BA37" s="1">
        <f>IF($C37="","",AZ37+SUMIFS([1]!BASERECEPTION[Bon de commande/Lignes de la commande/Quantité],[1]!BASERECEPTION[Bon de commande/Lignes de la commande/Article],$C37,[1]!BASERECEPTION[ANNEE],BA$8,[1]!BASERECEPTION[Semaine],BA$9)-SUMIFS([1]!BASEVENTE[Lignes de la commande/Quantité commandée],[1]!BASEVENTE[Lignes de la commande/Article/Nom affiché],$C37,[1]!BASEVENTE[Année],BA$8,[1]!BASEVENTE[Semaine],BA$9))</f>
        <v>216</v>
      </c>
      <c r="BB37" s="1">
        <f>IF($C37="","",BA37+SUMIFS([1]!BASERECEPTION[Bon de commande/Lignes de la commande/Quantité],[1]!BASERECEPTION[Bon de commande/Lignes de la commande/Article],$C37,[1]!BASERECEPTION[ANNEE],BB$8,[1]!BASERECEPTION[Semaine],BB$9)-SUMIFS([1]!BASEVENTE[Lignes de la commande/Quantité commandée],[1]!BASEVENTE[Lignes de la commande/Article/Nom affiché],$C37,[1]!BASEVENTE[Année],BB$8,[1]!BASEVENTE[Semaine],BB$9))</f>
        <v>216</v>
      </c>
      <c r="BC37" s="1">
        <f>IF($C37="","",BB37+SUMIFS([1]!BASERECEPTION[Bon de commande/Lignes de la commande/Quantité],[1]!BASERECEPTION[Bon de commande/Lignes de la commande/Article],$C37,[1]!BASERECEPTION[ANNEE],BC$8,[1]!BASERECEPTION[Semaine],BC$9)-SUMIFS([1]!BASEVENTE[Lignes de la commande/Quantité commandée],[1]!BASEVENTE[Lignes de la commande/Article/Nom affiché],$C37,[1]!BASEVENTE[Année],BC$8,[1]!BASEVENTE[Semaine],BC$9))</f>
        <v>216</v>
      </c>
      <c r="BD37" s="1">
        <f>IF($C37="","",BC37+SUMIFS([1]!BASERECEPTION[Bon de commande/Lignes de la commande/Quantité],[1]!BASERECEPTION[Bon de commande/Lignes de la commande/Article],$C37,[1]!BASERECEPTION[ANNEE],BD$8,[1]!BASERECEPTION[Semaine],BD$9)-SUMIFS([1]!BASEVENTE[Lignes de la commande/Quantité commandée],[1]!BASEVENTE[Lignes de la commande/Article/Nom affiché],$C37,[1]!BASEVENTE[Année],BD$8,[1]!BASEVENTE[Semaine],BD$9))</f>
        <v>216</v>
      </c>
      <c r="BE37" s="1">
        <f>IF($C37="","",BD37+SUMIFS([1]!BASERECEPTION[Bon de commande/Lignes de la commande/Quantité],[1]!BASERECEPTION[Bon de commande/Lignes de la commande/Article],$C37,[1]!BASERECEPTION[ANNEE],BE$8,[1]!BASERECEPTION[Semaine],BE$9)-SUMIFS([1]!BASEVENTE[Lignes de la commande/Quantité commandée],[1]!BASEVENTE[Lignes de la commande/Article/Nom affiché],$C37,[1]!BASEVENTE[Année],BE$8,[1]!BASEVENTE[Semaine],BE$9))</f>
        <v>216</v>
      </c>
      <c r="BF37" s="1">
        <f>IF($C37="","",BE37+SUMIFS([1]!BASERECEPTION[Bon de commande/Lignes de la commande/Quantité],[1]!BASERECEPTION[Bon de commande/Lignes de la commande/Article],$C37,[1]!BASERECEPTION[ANNEE],BF$8,[1]!BASERECEPTION[Semaine],BF$9)-SUMIFS([1]!BASEVENTE[Lignes de la commande/Quantité commandée],[1]!BASEVENTE[Lignes de la commande/Article/Nom affiché],$C37,[1]!BASEVENTE[Année],BF$8,[1]!BASEVENTE[Semaine],BF$9))</f>
        <v>216</v>
      </c>
      <c r="BG37" s="1">
        <f>IF($C37="","",BF37+SUMIFS([1]!BASERECEPTION[Bon de commande/Lignes de la commande/Quantité],[1]!BASERECEPTION[Bon de commande/Lignes de la commande/Article],$C37,[1]!BASERECEPTION[ANNEE],BG$8,[1]!BASERECEPTION[Semaine],BG$9)-SUMIFS([1]!BASEVENTE[Lignes de la commande/Quantité commandée],[1]!BASEVENTE[Lignes de la commande/Article/Nom affiché],$C37,[1]!BASEVENTE[Année],BG$8,[1]!BASEVENTE[Semaine],BG$9))</f>
        <v>216</v>
      </c>
      <c r="BH37" s="1">
        <f>IF($C37="","",BG37+SUMIFS([1]!BASERECEPTION[Bon de commande/Lignes de la commande/Quantité],[1]!BASERECEPTION[Bon de commande/Lignes de la commande/Article],$C37,[1]!BASERECEPTION[ANNEE],BH$8,[1]!BASERECEPTION[Semaine],BH$9)-SUMIFS([1]!BASEVENTE[Lignes de la commande/Quantité commandée],[1]!BASEVENTE[Lignes de la commande/Article/Nom affiché],$C37,[1]!BASEVENTE[Année],BH$8,[1]!BASEVENTE[Semaine],BH$9))</f>
        <v>216</v>
      </c>
    </row>
    <row r="38" spans="1:60" ht="15.75" hidden="1" x14ac:dyDescent="0.25">
      <c r="A38" s="1" t="str">
        <f>'[1]BDD Inventaire'!B29</f>
        <v>Consommables</v>
      </c>
      <c r="B38" s="16" t="str">
        <f>IF(C38="",INDEX([1]!BASEINVENTAIRE[#Data],_xlfn.MINIFS([1]!BASEINVENTAIRE[INDEX],[1]!BASEINVENTAIRE[Article],'Suivi de stock'!$C39),2),"")</f>
        <v/>
      </c>
      <c r="C38" s="20" t="str">
        <f>'[1]BDD Inventaire'!C26</f>
        <v>Produit Vaisselle</v>
      </c>
      <c r="D38" s="18">
        <f>INDEX([1]!BASEINVENTAIRE[#Data],_xlfn.MAXIFS([1]!BASEINVENTAIRE[INDEX],[1]!BASEINVENTAIRE[Article],C38),4)</f>
        <v>3</v>
      </c>
      <c r="E38" s="1">
        <f>IF($C38="","",D38+SUMIFS([1]!BASERECEPTION[Bon de commande/Lignes de la commande/Quantité],[1]!BASERECEPTION[Bon de commande/Lignes de la commande/Article],$C38,[1]!BASERECEPTION[ANNEE],E$8,[1]!BASERECEPTION[Semaine],E$9)-SUMIFS([1]!BASEVENTE[Lignes de la commande/Quantité commandée],[1]!BASEVENTE[Lignes de la commande/Article/Nom affiché],$C38,[1]!BASEVENTE[Année],E$8,[1]!BASEVENTE[Semaine],E$9))</f>
        <v>3</v>
      </c>
      <c r="F38" s="1">
        <f>IF($C38="","",E38+SUMIFS([1]!BASERECEPTION[Bon de commande/Lignes de la commande/Quantité],[1]!BASERECEPTION[Bon de commande/Lignes de la commande/Article],$C38,[1]!BASERECEPTION[ANNEE],F$8,[1]!BASERECEPTION[Semaine],F$9)-SUMIFS([1]!BASEVENTE[Lignes de la commande/Quantité commandée],[1]!BASEVENTE[Lignes de la commande/Article/Nom affiché],$C38,[1]!BASEVENTE[Année],F$8,[1]!BASEVENTE[Semaine],F$9))</f>
        <v>3</v>
      </c>
      <c r="G38" s="1">
        <f>IF($C38="","",F38+SUMIFS([1]!BASERECEPTION[Bon de commande/Lignes de la commande/Quantité],[1]!BASERECEPTION[Bon de commande/Lignes de la commande/Article],$C38,[1]!BASERECEPTION[ANNEE],G$8,[1]!BASERECEPTION[Semaine],G$9)-SUMIFS([1]!BASEVENTE[Lignes de la commande/Quantité commandée],[1]!BASEVENTE[Lignes de la commande/Article/Nom affiché],$C38,[1]!BASEVENTE[Année],G$8,[1]!BASEVENTE[Semaine],G$9))</f>
        <v>3</v>
      </c>
      <c r="H38" s="1">
        <f>IF($C38="","",G38+SUMIFS([1]!BASERECEPTION[Bon de commande/Lignes de la commande/Quantité],[1]!BASERECEPTION[Bon de commande/Lignes de la commande/Article],$C38,[1]!BASERECEPTION[ANNEE],H$8,[1]!BASERECEPTION[Semaine],H$9)-SUMIFS([1]!BASEVENTE[Lignes de la commande/Quantité commandée],[1]!BASEVENTE[Lignes de la commande/Article/Nom affiché],$C38,[1]!BASEVENTE[Année],H$8,[1]!BASEVENTE[Semaine],H$9))</f>
        <v>3</v>
      </c>
      <c r="I38" s="1">
        <f>IF($C38="","",H38+SUMIFS([1]!BASERECEPTION[Bon de commande/Lignes de la commande/Quantité],[1]!BASERECEPTION[Bon de commande/Lignes de la commande/Article],$C38,[1]!BASERECEPTION[ANNEE],I$8,[1]!BASERECEPTION[Semaine],I$9)-SUMIFS([1]!BASEVENTE[Lignes de la commande/Quantité commandée],[1]!BASEVENTE[Lignes de la commande/Article/Nom affiché],$C38,[1]!BASEVENTE[Année],I$8,[1]!BASEVENTE[Semaine],I$9))</f>
        <v>3</v>
      </c>
      <c r="J38" s="1">
        <f>IF($C38="","",I38+SUMIFS([1]!BASERECEPTION[Bon de commande/Lignes de la commande/Quantité],[1]!BASERECEPTION[Bon de commande/Lignes de la commande/Article],$C38,[1]!BASERECEPTION[ANNEE],J$8,[1]!BASERECEPTION[Semaine],J$9)-SUMIFS([1]!BASEVENTE[Lignes de la commande/Quantité commandée],[1]!BASEVENTE[Lignes de la commande/Article/Nom affiché],$C38,[1]!BASEVENTE[Année],J$8,[1]!BASEVENTE[Semaine],J$9))</f>
        <v>3</v>
      </c>
      <c r="K38" s="1">
        <f>IF($C38="","",J38+SUMIFS([1]!BASERECEPTION[Bon de commande/Lignes de la commande/Quantité],[1]!BASERECEPTION[Bon de commande/Lignes de la commande/Article],$C38,[1]!BASERECEPTION[ANNEE],K$8,[1]!BASERECEPTION[Semaine],K$9)-SUMIFS([1]!BASEVENTE[Lignes de la commande/Quantité commandée],[1]!BASEVENTE[Lignes de la commande/Article/Nom affiché],$C38,[1]!BASEVENTE[Année],K$8,[1]!BASEVENTE[Semaine],K$9))</f>
        <v>3</v>
      </c>
      <c r="L38" s="1">
        <f>IF($C38="","",K38+SUMIFS([1]!BASERECEPTION[Bon de commande/Lignes de la commande/Quantité],[1]!BASERECEPTION[Bon de commande/Lignes de la commande/Article],$C38,[1]!BASERECEPTION[ANNEE],L$8,[1]!BASERECEPTION[Semaine],L$9)-SUMIFS([1]!BASEVENTE[Lignes de la commande/Quantité commandée],[1]!BASEVENTE[Lignes de la commande/Article/Nom affiché],$C38,[1]!BASEVENTE[Année],L$8,[1]!BASEVENTE[Semaine],L$9))</f>
        <v>3</v>
      </c>
      <c r="M38" s="1">
        <f>IF($C38="","",L38+SUMIFS([1]!BASERECEPTION[Bon de commande/Lignes de la commande/Quantité],[1]!BASERECEPTION[Bon de commande/Lignes de la commande/Article],$C38,[1]!BASERECEPTION[ANNEE],M$8,[1]!BASERECEPTION[Semaine],M$9)-SUMIFS([1]!BASEVENTE[Lignes de la commande/Quantité commandée],[1]!BASEVENTE[Lignes de la commande/Article/Nom affiché],$C38,[1]!BASEVENTE[Année],M$8,[1]!BASEVENTE[Semaine],M$9))</f>
        <v>3</v>
      </c>
      <c r="N38" s="1">
        <f>IF($C38="","",M38+SUMIFS([1]!BASERECEPTION[Bon de commande/Lignes de la commande/Quantité],[1]!BASERECEPTION[Bon de commande/Lignes de la commande/Article],$C38,[1]!BASERECEPTION[ANNEE],N$8,[1]!BASERECEPTION[Semaine],N$9)-SUMIFS([1]!BASEVENTE[Lignes de la commande/Quantité commandée],[1]!BASEVENTE[Lignes de la commande/Article/Nom affiché],$C38,[1]!BASEVENTE[Année],N$8,[1]!BASEVENTE[Semaine],N$9))</f>
        <v>3</v>
      </c>
      <c r="O38" s="1">
        <f>IF($C38="","",N38+SUMIFS([1]!BASERECEPTION[Bon de commande/Lignes de la commande/Quantité],[1]!BASERECEPTION[Bon de commande/Lignes de la commande/Article],$C38,[1]!BASERECEPTION[ANNEE],O$8,[1]!BASERECEPTION[Semaine],O$9)-SUMIFS([1]!BASEVENTE[Lignes de la commande/Quantité commandée],[1]!BASEVENTE[Lignes de la commande/Article/Nom affiché],$C38,[1]!BASEVENTE[Année],O$8,[1]!BASEVENTE[Semaine],O$9))</f>
        <v>3</v>
      </c>
      <c r="P38" s="1">
        <f>IF($C38="","",O38+SUMIFS([1]!BASERECEPTION[Bon de commande/Lignes de la commande/Quantité],[1]!BASERECEPTION[Bon de commande/Lignes de la commande/Article],$C38,[1]!BASERECEPTION[ANNEE],P$8,[1]!BASERECEPTION[Semaine],P$9)-SUMIFS([1]!BASEVENTE[Lignes de la commande/Quantité commandée],[1]!BASEVENTE[Lignes de la commande/Article/Nom affiché],$C38,[1]!BASEVENTE[Année],P$8,[1]!BASEVENTE[Semaine],P$9))</f>
        <v>3</v>
      </c>
      <c r="Q38" s="1">
        <f>IF($C38="","",P38+SUMIFS([1]!BASERECEPTION[Bon de commande/Lignes de la commande/Quantité],[1]!BASERECEPTION[Bon de commande/Lignes de la commande/Article],$C38,[1]!BASERECEPTION[ANNEE],Q$8,[1]!BASERECEPTION[Semaine],Q$9)-SUMIFS([1]!BASEVENTE[Lignes de la commande/Quantité commandée],[1]!BASEVENTE[Lignes de la commande/Article/Nom affiché],$C38,[1]!BASEVENTE[Année],Q$8,[1]!BASEVENTE[Semaine],Q$9))</f>
        <v>3</v>
      </c>
      <c r="R38" s="1">
        <f>IF($C38="","",Q38+SUMIFS([1]!BASERECEPTION[Bon de commande/Lignes de la commande/Quantité],[1]!BASERECEPTION[Bon de commande/Lignes de la commande/Article],$C38,[1]!BASERECEPTION[ANNEE],R$8,[1]!BASERECEPTION[Semaine],R$9)-SUMIFS([1]!BASEVENTE[Lignes de la commande/Quantité commandée],[1]!BASEVENTE[Lignes de la commande/Article/Nom affiché],$C38,[1]!BASEVENTE[Année],R$8,[1]!BASEVENTE[Semaine],R$9))</f>
        <v>3</v>
      </c>
      <c r="S38" s="1">
        <f>IF($C38="","",R38+SUMIFS([1]!BASERECEPTION[Bon de commande/Lignes de la commande/Quantité],[1]!BASERECEPTION[Bon de commande/Lignes de la commande/Article],$C38,[1]!BASERECEPTION[ANNEE],S$8,[1]!BASERECEPTION[Semaine],S$9)-SUMIFS([1]!BASEVENTE[Lignes de la commande/Quantité commandée],[1]!BASEVENTE[Lignes de la commande/Article/Nom affiché],$C38,[1]!BASEVENTE[Année],S$8,[1]!BASEVENTE[Semaine],S$9))</f>
        <v>3</v>
      </c>
      <c r="T38" s="1">
        <f>IF($C38="","",S38+SUMIFS([1]!BASERECEPTION[Bon de commande/Lignes de la commande/Quantité],[1]!BASERECEPTION[Bon de commande/Lignes de la commande/Article],$C38,[1]!BASERECEPTION[ANNEE],T$8,[1]!BASERECEPTION[Semaine],T$9)-SUMIFS([1]!BASEVENTE[Lignes de la commande/Quantité commandée],[1]!BASEVENTE[Lignes de la commande/Article/Nom affiché],$C38,[1]!BASEVENTE[Année],T$8,[1]!BASEVENTE[Semaine],T$9))</f>
        <v>3</v>
      </c>
      <c r="U38" s="1">
        <f>IF($C38="","",T38+SUMIFS([1]!BASERECEPTION[Bon de commande/Lignes de la commande/Quantité],[1]!BASERECEPTION[Bon de commande/Lignes de la commande/Article],$C38,[1]!BASERECEPTION[ANNEE],U$8,[1]!BASERECEPTION[Semaine],U$9)-SUMIFS([1]!BASEVENTE[Lignes de la commande/Quantité commandée],[1]!BASEVENTE[Lignes de la commande/Article/Nom affiché],$C38,[1]!BASEVENTE[Année],U$8,[1]!BASEVENTE[Semaine],U$9))</f>
        <v>3</v>
      </c>
      <c r="V38" s="1">
        <f>IF($C38="","",U38+SUMIFS([1]!BASERECEPTION[Bon de commande/Lignes de la commande/Quantité],[1]!BASERECEPTION[Bon de commande/Lignes de la commande/Article],$C38,[1]!BASERECEPTION[ANNEE],V$8,[1]!BASERECEPTION[Semaine],V$9)-SUMIFS([1]!BASEVENTE[Lignes de la commande/Quantité commandée],[1]!BASEVENTE[Lignes de la commande/Article/Nom affiché],$C38,[1]!BASEVENTE[Année],V$8,[1]!BASEVENTE[Semaine],V$9))</f>
        <v>3</v>
      </c>
      <c r="W38" s="1">
        <f>IF($C38="","",V38+SUMIFS([1]!BASERECEPTION[Bon de commande/Lignes de la commande/Quantité],[1]!BASERECEPTION[Bon de commande/Lignes de la commande/Article],$C38,[1]!BASERECEPTION[ANNEE],W$8,[1]!BASERECEPTION[Semaine],W$9)-SUMIFS([1]!BASEVENTE[Lignes de la commande/Quantité commandée],[1]!BASEVENTE[Lignes de la commande/Article/Nom affiché],$C38,[1]!BASEVENTE[Année],W$8,[1]!BASEVENTE[Semaine],W$9))</f>
        <v>3</v>
      </c>
      <c r="X38" s="1">
        <f>IF($C38="","",W38+SUMIFS([1]!BASERECEPTION[Bon de commande/Lignes de la commande/Quantité],[1]!BASERECEPTION[Bon de commande/Lignes de la commande/Article],$C38,[1]!BASERECEPTION[ANNEE],X$8,[1]!BASERECEPTION[Semaine],X$9)-SUMIFS([1]!BASEVENTE[Lignes de la commande/Quantité commandée],[1]!BASEVENTE[Lignes de la commande/Article/Nom affiché],$C38,[1]!BASEVENTE[Année],X$8,[1]!BASEVENTE[Semaine],X$9))</f>
        <v>3</v>
      </c>
      <c r="Y38" s="1">
        <f>IF($C38="","",X38+SUMIFS([1]!BASERECEPTION[Bon de commande/Lignes de la commande/Quantité],[1]!BASERECEPTION[Bon de commande/Lignes de la commande/Article],$C38,[1]!BASERECEPTION[ANNEE],Y$8,[1]!BASERECEPTION[Semaine],Y$9)-SUMIFS([1]!BASEVENTE[Lignes de la commande/Quantité commandée],[1]!BASEVENTE[Lignes de la commande/Article/Nom affiché],$C38,[1]!BASEVENTE[Année],Y$8,[1]!BASEVENTE[Semaine],Y$9))</f>
        <v>3</v>
      </c>
      <c r="Z38" s="1">
        <f>IF($C38="","",Y38+SUMIFS([1]!BASERECEPTION[Bon de commande/Lignes de la commande/Quantité],[1]!BASERECEPTION[Bon de commande/Lignes de la commande/Article],$C38,[1]!BASERECEPTION[ANNEE],Z$8,[1]!BASERECEPTION[Semaine],Z$9)-SUMIFS([1]!BASEVENTE[Lignes de la commande/Quantité commandée],[1]!BASEVENTE[Lignes de la commande/Article/Nom affiché],$C38,[1]!BASEVENTE[Année],Z$8,[1]!BASEVENTE[Semaine],Z$9))</f>
        <v>3</v>
      </c>
      <c r="AA38" s="1">
        <f>IF($C38="","",Z38+SUMIFS([1]!BASERECEPTION[Bon de commande/Lignes de la commande/Quantité],[1]!BASERECEPTION[Bon de commande/Lignes de la commande/Article],$C38,[1]!BASERECEPTION[ANNEE],AA$8,[1]!BASERECEPTION[Semaine],AA$9)-SUMIFS([1]!BASEVENTE[Lignes de la commande/Quantité commandée],[1]!BASEVENTE[Lignes de la commande/Article/Nom affiché],$C38,[1]!BASEVENTE[Année],AA$8,[1]!BASEVENTE[Semaine],AA$9))</f>
        <v>3</v>
      </c>
      <c r="AB38" s="1">
        <f>IF($C38="","",AA38+SUMIFS([1]!BASERECEPTION[Bon de commande/Lignes de la commande/Quantité],[1]!BASERECEPTION[Bon de commande/Lignes de la commande/Article],$C38,[1]!BASERECEPTION[ANNEE],AB$8,[1]!BASERECEPTION[Semaine],AB$9)-SUMIFS([1]!BASEVENTE[Lignes de la commande/Quantité commandée],[1]!BASEVENTE[Lignes de la commande/Article/Nom affiché],$C38,[1]!BASEVENTE[Année],AB$8,[1]!BASEVENTE[Semaine],AB$9))</f>
        <v>3</v>
      </c>
      <c r="AC38" s="1">
        <f>IF($C38="","",AB38+SUMIFS([1]!BASERECEPTION[Bon de commande/Lignes de la commande/Quantité],[1]!BASERECEPTION[Bon de commande/Lignes de la commande/Article],$C38,[1]!BASERECEPTION[ANNEE],AC$8,[1]!BASERECEPTION[Semaine],AC$9)-SUMIFS([1]!BASEVENTE[Lignes de la commande/Quantité commandée],[1]!BASEVENTE[Lignes de la commande/Article/Nom affiché],$C38,[1]!BASEVENTE[Année],AC$8,[1]!BASEVENTE[Semaine],AC$9))</f>
        <v>3</v>
      </c>
      <c r="AD38" s="1">
        <f>IF($C38="","",AC38+SUMIFS([1]!BASERECEPTION[Bon de commande/Lignes de la commande/Quantité],[1]!BASERECEPTION[Bon de commande/Lignes de la commande/Article],$C38,[1]!BASERECEPTION[ANNEE],AD$8,[1]!BASERECEPTION[Semaine],AD$9)-SUMIFS([1]!BASEVENTE[Lignes de la commande/Quantité commandée],[1]!BASEVENTE[Lignes de la commande/Article/Nom affiché],$C38,[1]!BASEVENTE[Année],AD$8,[1]!BASEVENTE[Semaine],AD$9))</f>
        <v>3</v>
      </c>
      <c r="AE38" s="1">
        <f>IF($C38="","",AD38+SUMIFS([1]!BASERECEPTION[Bon de commande/Lignes de la commande/Quantité],[1]!BASERECEPTION[Bon de commande/Lignes de la commande/Article],$C38,[1]!BASERECEPTION[ANNEE],AE$8,[1]!BASERECEPTION[Semaine],AE$9)-SUMIFS([1]!BASEVENTE[Lignes de la commande/Quantité commandée],[1]!BASEVENTE[Lignes de la commande/Article/Nom affiché],$C38,[1]!BASEVENTE[Année],AE$8,[1]!BASEVENTE[Semaine],AE$9))</f>
        <v>3</v>
      </c>
      <c r="AF38" s="1">
        <f>IF($C38="","",AE38+SUMIFS([1]!BASERECEPTION[Bon de commande/Lignes de la commande/Quantité],[1]!BASERECEPTION[Bon de commande/Lignes de la commande/Article],$C38,[1]!BASERECEPTION[ANNEE],AF$8,[1]!BASERECEPTION[Semaine],AF$9)-SUMIFS([1]!BASEVENTE[Lignes de la commande/Quantité commandée],[1]!BASEVENTE[Lignes de la commande/Article/Nom affiché],$C38,[1]!BASEVENTE[Année],AF$8,[1]!BASEVENTE[Semaine],AF$9))</f>
        <v>3</v>
      </c>
      <c r="AG38" s="1">
        <f>IF($C38="","",AF38+SUMIFS([1]!BASERECEPTION[Bon de commande/Lignes de la commande/Quantité],[1]!BASERECEPTION[Bon de commande/Lignes de la commande/Article],$C38,[1]!BASERECEPTION[ANNEE],AG$8,[1]!BASERECEPTION[Semaine],AG$9)-SUMIFS([1]!BASEVENTE[Lignes de la commande/Quantité commandée],[1]!BASEVENTE[Lignes de la commande/Article/Nom affiché],$C38,[1]!BASEVENTE[Année],AG$8,[1]!BASEVENTE[Semaine],AG$9))</f>
        <v>3</v>
      </c>
      <c r="AH38" s="1">
        <f>IF($C38="","",AG38+SUMIFS([1]!BASERECEPTION[Bon de commande/Lignes de la commande/Quantité],[1]!BASERECEPTION[Bon de commande/Lignes de la commande/Article],$C38,[1]!BASERECEPTION[ANNEE],AH$8,[1]!BASERECEPTION[Semaine],AH$9)-SUMIFS([1]!BASEVENTE[Lignes de la commande/Quantité commandée],[1]!BASEVENTE[Lignes de la commande/Article/Nom affiché],$C38,[1]!BASEVENTE[Année],AH$8,[1]!BASEVENTE[Semaine],AH$9))</f>
        <v>3</v>
      </c>
      <c r="AI38" s="1">
        <f>IF($C38="","",AH38+SUMIFS([1]!BASERECEPTION[Bon de commande/Lignes de la commande/Quantité],[1]!BASERECEPTION[Bon de commande/Lignes de la commande/Article],$C38,[1]!BASERECEPTION[ANNEE],AI$8,[1]!BASERECEPTION[Semaine],AI$9)-SUMIFS([1]!BASEVENTE[Lignes de la commande/Quantité commandée],[1]!BASEVENTE[Lignes de la commande/Article/Nom affiché],$C38,[1]!BASEVENTE[Année],AI$8,[1]!BASEVENTE[Semaine],AI$9))</f>
        <v>3</v>
      </c>
      <c r="AJ38" s="1">
        <f>IF($C38="","",AI38+SUMIFS([1]!BASERECEPTION[Bon de commande/Lignes de la commande/Quantité],[1]!BASERECEPTION[Bon de commande/Lignes de la commande/Article],$C38,[1]!BASERECEPTION[ANNEE],AJ$8,[1]!BASERECEPTION[Semaine],AJ$9)-SUMIFS([1]!BASEVENTE[Lignes de la commande/Quantité commandée],[1]!BASEVENTE[Lignes de la commande/Article/Nom affiché],$C38,[1]!BASEVENTE[Année],AJ$8,[1]!BASEVENTE[Semaine],AJ$9))</f>
        <v>3</v>
      </c>
      <c r="AK38" s="1">
        <f>IF($C38="","",AJ38+SUMIFS([1]!BASERECEPTION[Bon de commande/Lignes de la commande/Quantité],[1]!BASERECEPTION[Bon de commande/Lignes de la commande/Article],$C38,[1]!BASERECEPTION[ANNEE],AK$8,[1]!BASERECEPTION[Semaine],AK$9)-SUMIFS([1]!BASEVENTE[Lignes de la commande/Quantité commandée],[1]!BASEVENTE[Lignes de la commande/Article/Nom affiché],$C38,[1]!BASEVENTE[Année],AK$8,[1]!BASEVENTE[Semaine],AK$9))</f>
        <v>3</v>
      </c>
      <c r="AL38" s="1">
        <f>IF($C38="","",AK38+SUMIFS([1]!BASERECEPTION[Bon de commande/Lignes de la commande/Quantité],[1]!BASERECEPTION[Bon de commande/Lignes de la commande/Article],$C38,[1]!BASERECEPTION[ANNEE],AL$8,[1]!BASERECEPTION[Semaine],AL$9)-SUMIFS([1]!BASEVENTE[Lignes de la commande/Quantité commandée],[1]!BASEVENTE[Lignes de la commande/Article/Nom affiché],$C38,[1]!BASEVENTE[Année],AL$8,[1]!BASEVENTE[Semaine],AL$9))</f>
        <v>3</v>
      </c>
      <c r="AM38" s="1">
        <f>IF($C38="","",AL38+SUMIFS([1]!BASERECEPTION[Bon de commande/Lignes de la commande/Quantité],[1]!BASERECEPTION[Bon de commande/Lignes de la commande/Article],$C38,[1]!BASERECEPTION[ANNEE],AM$8,[1]!BASERECEPTION[Semaine],AM$9)-SUMIFS([1]!BASEVENTE[Lignes de la commande/Quantité commandée],[1]!BASEVENTE[Lignes de la commande/Article/Nom affiché],$C38,[1]!BASEVENTE[Année],AM$8,[1]!BASEVENTE[Semaine],AM$9))</f>
        <v>3</v>
      </c>
      <c r="AN38" s="1">
        <f>IF($C38="","",AM38+SUMIFS([1]!BASERECEPTION[Bon de commande/Lignes de la commande/Quantité],[1]!BASERECEPTION[Bon de commande/Lignes de la commande/Article],$C38,[1]!BASERECEPTION[ANNEE],AN$8,[1]!BASERECEPTION[Semaine],AN$9)-SUMIFS([1]!BASEVENTE[Lignes de la commande/Quantité commandée],[1]!BASEVENTE[Lignes de la commande/Article/Nom affiché],$C38,[1]!BASEVENTE[Année],AN$8,[1]!BASEVENTE[Semaine],AN$9))</f>
        <v>3</v>
      </c>
      <c r="AO38" s="1">
        <f>IF($C38="","",AN38+SUMIFS([1]!BASERECEPTION[Bon de commande/Lignes de la commande/Quantité],[1]!BASERECEPTION[Bon de commande/Lignes de la commande/Article],$C38,[1]!BASERECEPTION[ANNEE],AO$8,[1]!BASERECEPTION[Semaine],AO$9)-SUMIFS([1]!BASEVENTE[Lignes de la commande/Quantité commandée],[1]!BASEVENTE[Lignes de la commande/Article/Nom affiché],$C38,[1]!BASEVENTE[Année],AO$8,[1]!BASEVENTE[Semaine],AO$9))</f>
        <v>3</v>
      </c>
      <c r="AP38" s="1">
        <f>IF($C38="","",AO38+SUMIFS([1]!BASERECEPTION[Bon de commande/Lignes de la commande/Quantité],[1]!BASERECEPTION[Bon de commande/Lignes de la commande/Article],$C38,[1]!BASERECEPTION[ANNEE],AP$8,[1]!BASERECEPTION[Semaine],AP$9)-SUMIFS([1]!BASEVENTE[Lignes de la commande/Quantité commandée],[1]!BASEVENTE[Lignes de la commande/Article/Nom affiché],$C38,[1]!BASEVENTE[Année],AP$8,[1]!BASEVENTE[Semaine],AP$9))</f>
        <v>3</v>
      </c>
      <c r="AQ38" s="1">
        <f>IF($C38="","",AP38+SUMIFS([1]!BASERECEPTION[Bon de commande/Lignes de la commande/Quantité],[1]!BASERECEPTION[Bon de commande/Lignes de la commande/Article],$C38,[1]!BASERECEPTION[ANNEE],AQ$8,[1]!BASERECEPTION[Semaine],AQ$9)-SUMIFS([1]!BASEVENTE[Lignes de la commande/Quantité commandée],[1]!BASEVENTE[Lignes de la commande/Article/Nom affiché],$C38,[1]!BASEVENTE[Année],AQ$8,[1]!BASEVENTE[Semaine],AQ$9))</f>
        <v>3</v>
      </c>
      <c r="AR38" s="1">
        <f>IF($C38="","",AQ38+SUMIFS([1]!BASERECEPTION[Bon de commande/Lignes de la commande/Quantité],[1]!BASERECEPTION[Bon de commande/Lignes de la commande/Article],$C38,[1]!BASERECEPTION[ANNEE],AR$8,[1]!BASERECEPTION[Semaine],AR$9)-SUMIFS([1]!BASEVENTE[Lignes de la commande/Quantité commandée],[1]!BASEVENTE[Lignes de la commande/Article/Nom affiché],$C38,[1]!BASEVENTE[Année],AR$8,[1]!BASEVENTE[Semaine],AR$9))</f>
        <v>3</v>
      </c>
      <c r="AS38" s="1">
        <f>IF($C38="","",AR38+SUMIFS([1]!BASERECEPTION[Bon de commande/Lignes de la commande/Quantité],[1]!BASERECEPTION[Bon de commande/Lignes de la commande/Article],$C38,[1]!BASERECEPTION[ANNEE],AS$8,[1]!BASERECEPTION[Semaine],AS$9)-SUMIFS([1]!BASEVENTE[Lignes de la commande/Quantité commandée],[1]!BASEVENTE[Lignes de la commande/Article/Nom affiché],$C38,[1]!BASEVENTE[Année],AS$8,[1]!BASEVENTE[Semaine],AS$9))</f>
        <v>3</v>
      </c>
      <c r="AT38" s="1">
        <f>IF($C38="","",AS38+SUMIFS([1]!BASERECEPTION[Bon de commande/Lignes de la commande/Quantité],[1]!BASERECEPTION[Bon de commande/Lignes de la commande/Article],$C38,[1]!BASERECEPTION[ANNEE],AT$8,[1]!BASERECEPTION[Semaine],AT$9)-SUMIFS([1]!BASEVENTE[Lignes de la commande/Quantité commandée],[1]!BASEVENTE[Lignes de la commande/Article/Nom affiché],$C38,[1]!BASEVENTE[Année],AT$8,[1]!BASEVENTE[Semaine],AT$9))</f>
        <v>3</v>
      </c>
      <c r="AU38" s="1">
        <f>IF($C38="","",AT38+SUMIFS([1]!BASERECEPTION[Bon de commande/Lignes de la commande/Quantité],[1]!BASERECEPTION[Bon de commande/Lignes de la commande/Article],$C38,[1]!BASERECEPTION[ANNEE],AU$8,[1]!BASERECEPTION[Semaine],AU$9)-SUMIFS([1]!BASEVENTE[Lignes de la commande/Quantité commandée],[1]!BASEVENTE[Lignes de la commande/Article/Nom affiché],$C38,[1]!BASEVENTE[Année],AU$8,[1]!BASEVENTE[Semaine],AU$9))</f>
        <v>3</v>
      </c>
      <c r="AV38" s="1">
        <f>IF($C38="","",AU38+SUMIFS([1]!BASERECEPTION[Bon de commande/Lignes de la commande/Quantité],[1]!BASERECEPTION[Bon de commande/Lignes de la commande/Article],$C38,[1]!BASERECEPTION[ANNEE],AV$8,[1]!BASERECEPTION[Semaine],AV$9)-SUMIFS([1]!BASEVENTE[Lignes de la commande/Quantité commandée],[1]!BASEVENTE[Lignes de la commande/Article/Nom affiché],$C38,[1]!BASEVENTE[Année],AV$8,[1]!BASEVENTE[Semaine],AV$9))</f>
        <v>3</v>
      </c>
      <c r="AW38" s="1">
        <f>IF($C38="","",AV38+SUMIFS([1]!BASERECEPTION[Bon de commande/Lignes de la commande/Quantité],[1]!BASERECEPTION[Bon de commande/Lignes de la commande/Article],$C38,[1]!BASERECEPTION[ANNEE],AW$8,[1]!BASERECEPTION[Semaine],AW$9)-SUMIFS([1]!BASEVENTE[Lignes de la commande/Quantité commandée],[1]!BASEVENTE[Lignes de la commande/Article/Nom affiché],$C38,[1]!BASEVENTE[Année],AW$8,[1]!BASEVENTE[Semaine],AW$9))</f>
        <v>3</v>
      </c>
      <c r="AX38" s="1">
        <f>IF($C38="","",AW38+SUMIFS([1]!BASERECEPTION[Bon de commande/Lignes de la commande/Quantité],[1]!BASERECEPTION[Bon de commande/Lignes de la commande/Article],$C38,[1]!BASERECEPTION[ANNEE],AX$8,[1]!BASERECEPTION[Semaine],AX$9)-SUMIFS([1]!BASEVENTE[Lignes de la commande/Quantité commandée],[1]!BASEVENTE[Lignes de la commande/Article/Nom affiché],$C38,[1]!BASEVENTE[Année],AX$8,[1]!BASEVENTE[Semaine],AX$9))</f>
        <v>3</v>
      </c>
      <c r="AY38" s="1">
        <f>IF($C38="","",AX38+SUMIFS([1]!BASERECEPTION[Bon de commande/Lignes de la commande/Quantité],[1]!BASERECEPTION[Bon de commande/Lignes de la commande/Article],$C38,[1]!BASERECEPTION[ANNEE],AY$8,[1]!BASERECEPTION[Semaine],AY$9)-SUMIFS([1]!BASEVENTE[Lignes de la commande/Quantité commandée],[1]!BASEVENTE[Lignes de la commande/Article/Nom affiché],$C38,[1]!BASEVENTE[Année],AY$8,[1]!BASEVENTE[Semaine],AY$9))</f>
        <v>3</v>
      </c>
      <c r="AZ38" s="1">
        <f>IF($C38="","",AY38+SUMIFS([1]!BASERECEPTION[Bon de commande/Lignes de la commande/Quantité],[1]!BASERECEPTION[Bon de commande/Lignes de la commande/Article],$C38,[1]!BASERECEPTION[ANNEE],AZ$8,[1]!BASERECEPTION[Semaine],AZ$9)-SUMIFS([1]!BASEVENTE[Lignes de la commande/Quantité commandée],[1]!BASEVENTE[Lignes de la commande/Article/Nom affiché],$C38,[1]!BASEVENTE[Année],AZ$8,[1]!BASEVENTE[Semaine],AZ$9))</f>
        <v>3</v>
      </c>
      <c r="BA38" s="1">
        <f>IF($C38="","",AZ38+SUMIFS([1]!BASERECEPTION[Bon de commande/Lignes de la commande/Quantité],[1]!BASERECEPTION[Bon de commande/Lignes de la commande/Article],$C38,[1]!BASERECEPTION[ANNEE],BA$8,[1]!BASERECEPTION[Semaine],BA$9)-SUMIFS([1]!BASEVENTE[Lignes de la commande/Quantité commandée],[1]!BASEVENTE[Lignes de la commande/Article/Nom affiché],$C38,[1]!BASEVENTE[Année],BA$8,[1]!BASEVENTE[Semaine],BA$9))</f>
        <v>3</v>
      </c>
      <c r="BB38" s="1">
        <f>IF($C38="","",BA38+SUMIFS([1]!BASERECEPTION[Bon de commande/Lignes de la commande/Quantité],[1]!BASERECEPTION[Bon de commande/Lignes de la commande/Article],$C38,[1]!BASERECEPTION[ANNEE],BB$8,[1]!BASERECEPTION[Semaine],BB$9)-SUMIFS([1]!BASEVENTE[Lignes de la commande/Quantité commandée],[1]!BASEVENTE[Lignes de la commande/Article/Nom affiché],$C38,[1]!BASEVENTE[Année],BB$8,[1]!BASEVENTE[Semaine],BB$9))</f>
        <v>3</v>
      </c>
      <c r="BC38" s="1">
        <f>IF($C38="","",BB38+SUMIFS([1]!BASERECEPTION[Bon de commande/Lignes de la commande/Quantité],[1]!BASERECEPTION[Bon de commande/Lignes de la commande/Article],$C38,[1]!BASERECEPTION[ANNEE],BC$8,[1]!BASERECEPTION[Semaine],BC$9)-SUMIFS([1]!BASEVENTE[Lignes de la commande/Quantité commandée],[1]!BASEVENTE[Lignes de la commande/Article/Nom affiché],$C38,[1]!BASEVENTE[Année],BC$8,[1]!BASEVENTE[Semaine],BC$9))</f>
        <v>3</v>
      </c>
      <c r="BD38" s="1">
        <f>IF($C38="","",BC38+SUMIFS([1]!BASERECEPTION[Bon de commande/Lignes de la commande/Quantité],[1]!BASERECEPTION[Bon de commande/Lignes de la commande/Article],$C38,[1]!BASERECEPTION[ANNEE],BD$8,[1]!BASERECEPTION[Semaine],BD$9)-SUMIFS([1]!BASEVENTE[Lignes de la commande/Quantité commandée],[1]!BASEVENTE[Lignes de la commande/Article/Nom affiché],$C38,[1]!BASEVENTE[Année],BD$8,[1]!BASEVENTE[Semaine],BD$9))</f>
        <v>3</v>
      </c>
      <c r="BE38" s="1">
        <f>IF($C38="","",BD38+SUMIFS([1]!BASERECEPTION[Bon de commande/Lignes de la commande/Quantité],[1]!BASERECEPTION[Bon de commande/Lignes de la commande/Article],$C38,[1]!BASERECEPTION[ANNEE],BE$8,[1]!BASERECEPTION[Semaine],BE$9)-SUMIFS([1]!BASEVENTE[Lignes de la commande/Quantité commandée],[1]!BASEVENTE[Lignes de la commande/Article/Nom affiché],$C38,[1]!BASEVENTE[Année],BE$8,[1]!BASEVENTE[Semaine],BE$9))</f>
        <v>3</v>
      </c>
      <c r="BF38" s="1">
        <f>IF($C38="","",BE38+SUMIFS([1]!BASERECEPTION[Bon de commande/Lignes de la commande/Quantité],[1]!BASERECEPTION[Bon de commande/Lignes de la commande/Article],$C38,[1]!BASERECEPTION[ANNEE],BF$8,[1]!BASERECEPTION[Semaine],BF$9)-SUMIFS([1]!BASEVENTE[Lignes de la commande/Quantité commandée],[1]!BASEVENTE[Lignes de la commande/Article/Nom affiché],$C38,[1]!BASEVENTE[Année],BF$8,[1]!BASEVENTE[Semaine],BF$9))</f>
        <v>3</v>
      </c>
      <c r="BG38" s="1">
        <f>IF($C38="","",BF38+SUMIFS([1]!BASERECEPTION[Bon de commande/Lignes de la commande/Quantité],[1]!BASERECEPTION[Bon de commande/Lignes de la commande/Article],$C38,[1]!BASERECEPTION[ANNEE],BG$8,[1]!BASERECEPTION[Semaine],BG$9)-SUMIFS([1]!BASEVENTE[Lignes de la commande/Quantité commandée],[1]!BASEVENTE[Lignes de la commande/Article/Nom affiché],$C38,[1]!BASEVENTE[Année],BG$8,[1]!BASEVENTE[Semaine],BG$9))</f>
        <v>3</v>
      </c>
      <c r="BH38" s="1">
        <f>IF($C38="","",BG38+SUMIFS([1]!BASERECEPTION[Bon de commande/Lignes de la commande/Quantité],[1]!BASERECEPTION[Bon de commande/Lignes de la commande/Article],$C38,[1]!BASERECEPTION[ANNEE],BH$8,[1]!BASERECEPTION[Semaine],BH$9)-SUMIFS([1]!BASEVENTE[Lignes de la commande/Quantité commandée],[1]!BASEVENTE[Lignes de la commande/Article/Nom affiché],$C38,[1]!BASEVENTE[Année],BH$8,[1]!BASEVENTE[Semaine],BH$9))</f>
        <v>3</v>
      </c>
    </row>
    <row r="39" spans="1:60" ht="15.75" hidden="1" x14ac:dyDescent="0.25">
      <c r="A39" s="1" t="str">
        <f>'[1]BDD Inventaire'!B30</f>
        <v>Consommables</v>
      </c>
      <c r="B39" s="16" t="str">
        <f>IF(C39="",INDEX([1]!BASEINVENTAIRE[#Data],_xlfn.MINIFS([1]!BASEINVENTAIRE[INDEX],[1]!BASEINVENTAIRE[Article],'Suivi de stock'!$C40),2),"")</f>
        <v/>
      </c>
      <c r="C39" s="20" t="str">
        <f>'[1]BDD Inventaire'!C27</f>
        <v>Présentoir</v>
      </c>
      <c r="D39" s="18">
        <f>INDEX([1]!BASEINVENTAIRE[#Data],_xlfn.MAXIFS([1]!BASEINVENTAIRE[INDEX],[1]!BASEINVENTAIRE[Article],C39),4)</f>
        <v>279</v>
      </c>
      <c r="E39" s="1">
        <f>IF($C39="","",D39+SUMIFS([1]!BASERECEPTION[Bon de commande/Lignes de la commande/Quantité],[1]!BASERECEPTION[Bon de commande/Lignes de la commande/Article],$C39,[1]!BASERECEPTION[ANNEE],E$8,[1]!BASERECEPTION[Semaine],E$9)-SUMIFS([1]!BASEVENTE[Lignes de la commande/Quantité commandée],[1]!BASEVENTE[Lignes de la commande/Article/Nom affiché],$C39,[1]!BASEVENTE[Année],E$8,[1]!BASEVENTE[Semaine],E$9))</f>
        <v>279</v>
      </c>
      <c r="F39" s="1">
        <f>IF($C39="","",E39+SUMIFS([1]!BASERECEPTION[Bon de commande/Lignes de la commande/Quantité],[1]!BASERECEPTION[Bon de commande/Lignes de la commande/Article],$C39,[1]!BASERECEPTION[ANNEE],F$8,[1]!BASERECEPTION[Semaine],F$9)-SUMIFS([1]!BASEVENTE[Lignes de la commande/Quantité commandée],[1]!BASEVENTE[Lignes de la commande/Article/Nom affiché],$C39,[1]!BASEVENTE[Année],F$8,[1]!BASEVENTE[Semaine],F$9))</f>
        <v>279</v>
      </c>
      <c r="G39" s="1">
        <f>IF($C39="","",F39+SUMIFS([1]!BASERECEPTION[Bon de commande/Lignes de la commande/Quantité],[1]!BASERECEPTION[Bon de commande/Lignes de la commande/Article],$C39,[1]!BASERECEPTION[ANNEE],G$8,[1]!BASERECEPTION[Semaine],G$9)-SUMIFS([1]!BASEVENTE[Lignes de la commande/Quantité commandée],[1]!BASEVENTE[Lignes de la commande/Article/Nom affiché],$C39,[1]!BASEVENTE[Année],G$8,[1]!BASEVENTE[Semaine],G$9))</f>
        <v>279</v>
      </c>
      <c r="H39" s="1">
        <f>IF($C39="","",G39+SUMIFS([1]!BASERECEPTION[Bon de commande/Lignes de la commande/Quantité],[1]!BASERECEPTION[Bon de commande/Lignes de la commande/Article],$C39,[1]!BASERECEPTION[ANNEE],H$8,[1]!BASERECEPTION[Semaine],H$9)-SUMIFS([1]!BASEVENTE[Lignes de la commande/Quantité commandée],[1]!BASEVENTE[Lignes de la commande/Article/Nom affiché],$C39,[1]!BASEVENTE[Année],H$8,[1]!BASEVENTE[Semaine],H$9))</f>
        <v>279</v>
      </c>
      <c r="I39" s="1">
        <f>IF($C39="","",H39+SUMIFS([1]!BASERECEPTION[Bon de commande/Lignes de la commande/Quantité],[1]!BASERECEPTION[Bon de commande/Lignes de la commande/Article],$C39,[1]!BASERECEPTION[ANNEE],I$8,[1]!BASERECEPTION[Semaine],I$9)-SUMIFS([1]!BASEVENTE[Lignes de la commande/Quantité commandée],[1]!BASEVENTE[Lignes de la commande/Article/Nom affiché],$C39,[1]!BASEVENTE[Année],I$8,[1]!BASEVENTE[Semaine],I$9))</f>
        <v>279</v>
      </c>
      <c r="J39" s="1">
        <f>IF($C39="","",I39+SUMIFS([1]!BASERECEPTION[Bon de commande/Lignes de la commande/Quantité],[1]!BASERECEPTION[Bon de commande/Lignes de la commande/Article],$C39,[1]!BASERECEPTION[ANNEE],J$8,[1]!BASERECEPTION[Semaine],J$9)-SUMIFS([1]!BASEVENTE[Lignes de la commande/Quantité commandée],[1]!BASEVENTE[Lignes de la commande/Article/Nom affiché],$C39,[1]!BASEVENTE[Année],J$8,[1]!BASEVENTE[Semaine],J$9))</f>
        <v>279</v>
      </c>
      <c r="K39" s="1">
        <f>IF($C39="","",J39+SUMIFS([1]!BASERECEPTION[Bon de commande/Lignes de la commande/Quantité],[1]!BASERECEPTION[Bon de commande/Lignes de la commande/Article],$C39,[1]!BASERECEPTION[ANNEE],K$8,[1]!BASERECEPTION[Semaine],K$9)-SUMIFS([1]!BASEVENTE[Lignes de la commande/Quantité commandée],[1]!BASEVENTE[Lignes de la commande/Article/Nom affiché],$C39,[1]!BASEVENTE[Année],K$8,[1]!BASEVENTE[Semaine],K$9))</f>
        <v>279</v>
      </c>
      <c r="L39" s="1">
        <f>IF($C39="","",K39+SUMIFS([1]!BASERECEPTION[Bon de commande/Lignes de la commande/Quantité],[1]!BASERECEPTION[Bon de commande/Lignes de la commande/Article],$C39,[1]!BASERECEPTION[ANNEE],L$8,[1]!BASERECEPTION[Semaine],L$9)-SUMIFS([1]!BASEVENTE[Lignes de la commande/Quantité commandée],[1]!BASEVENTE[Lignes de la commande/Article/Nom affiché],$C39,[1]!BASEVENTE[Année],L$8,[1]!BASEVENTE[Semaine],L$9))</f>
        <v>279</v>
      </c>
      <c r="M39" s="1">
        <f>IF($C39="","",L39+SUMIFS([1]!BASERECEPTION[Bon de commande/Lignes de la commande/Quantité],[1]!BASERECEPTION[Bon de commande/Lignes de la commande/Article],$C39,[1]!BASERECEPTION[ANNEE],M$8,[1]!BASERECEPTION[Semaine],M$9)-SUMIFS([1]!BASEVENTE[Lignes de la commande/Quantité commandée],[1]!BASEVENTE[Lignes de la commande/Article/Nom affiché],$C39,[1]!BASEVENTE[Année],M$8,[1]!BASEVENTE[Semaine],M$9))</f>
        <v>279</v>
      </c>
      <c r="N39" s="1">
        <f>IF($C39="","",M39+SUMIFS([1]!BASERECEPTION[Bon de commande/Lignes de la commande/Quantité],[1]!BASERECEPTION[Bon de commande/Lignes de la commande/Article],$C39,[1]!BASERECEPTION[ANNEE],N$8,[1]!BASERECEPTION[Semaine],N$9)-SUMIFS([1]!BASEVENTE[Lignes de la commande/Quantité commandée],[1]!BASEVENTE[Lignes de la commande/Article/Nom affiché],$C39,[1]!BASEVENTE[Année],N$8,[1]!BASEVENTE[Semaine],N$9))</f>
        <v>279</v>
      </c>
      <c r="O39" s="1">
        <f>IF($C39="","",N39+SUMIFS([1]!BASERECEPTION[Bon de commande/Lignes de la commande/Quantité],[1]!BASERECEPTION[Bon de commande/Lignes de la commande/Article],$C39,[1]!BASERECEPTION[ANNEE],O$8,[1]!BASERECEPTION[Semaine],O$9)-SUMIFS([1]!BASEVENTE[Lignes de la commande/Quantité commandée],[1]!BASEVENTE[Lignes de la commande/Article/Nom affiché],$C39,[1]!BASEVENTE[Année],O$8,[1]!BASEVENTE[Semaine],O$9))</f>
        <v>279</v>
      </c>
      <c r="P39" s="1">
        <f>IF($C39="","",O39+SUMIFS([1]!BASERECEPTION[Bon de commande/Lignes de la commande/Quantité],[1]!BASERECEPTION[Bon de commande/Lignes de la commande/Article],$C39,[1]!BASERECEPTION[ANNEE],P$8,[1]!BASERECEPTION[Semaine],P$9)-SUMIFS([1]!BASEVENTE[Lignes de la commande/Quantité commandée],[1]!BASEVENTE[Lignes de la commande/Article/Nom affiché],$C39,[1]!BASEVENTE[Année],P$8,[1]!BASEVENTE[Semaine],P$9))</f>
        <v>279</v>
      </c>
      <c r="Q39" s="1">
        <f>IF($C39="","",P39+SUMIFS([1]!BASERECEPTION[Bon de commande/Lignes de la commande/Quantité],[1]!BASERECEPTION[Bon de commande/Lignes de la commande/Article],$C39,[1]!BASERECEPTION[ANNEE],Q$8,[1]!BASERECEPTION[Semaine],Q$9)-SUMIFS([1]!BASEVENTE[Lignes de la commande/Quantité commandée],[1]!BASEVENTE[Lignes de la commande/Article/Nom affiché],$C39,[1]!BASEVENTE[Année],Q$8,[1]!BASEVENTE[Semaine],Q$9))</f>
        <v>279</v>
      </c>
      <c r="R39" s="1">
        <f>IF($C39="","",Q39+SUMIFS([1]!BASERECEPTION[Bon de commande/Lignes de la commande/Quantité],[1]!BASERECEPTION[Bon de commande/Lignes de la commande/Article],$C39,[1]!BASERECEPTION[ANNEE],R$8,[1]!BASERECEPTION[Semaine],R$9)-SUMIFS([1]!BASEVENTE[Lignes de la commande/Quantité commandée],[1]!BASEVENTE[Lignes de la commande/Article/Nom affiché],$C39,[1]!BASEVENTE[Année],R$8,[1]!BASEVENTE[Semaine],R$9))</f>
        <v>279</v>
      </c>
      <c r="S39" s="1">
        <f>IF($C39="","",R39+SUMIFS([1]!BASERECEPTION[Bon de commande/Lignes de la commande/Quantité],[1]!BASERECEPTION[Bon de commande/Lignes de la commande/Article],$C39,[1]!BASERECEPTION[ANNEE],S$8,[1]!BASERECEPTION[Semaine],S$9)-SUMIFS([1]!BASEVENTE[Lignes de la commande/Quantité commandée],[1]!BASEVENTE[Lignes de la commande/Article/Nom affiché],$C39,[1]!BASEVENTE[Année],S$8,[1]!BASEVENTE[Semaine],S$9))</f>
        <v>279</v>
      </c>
      <c r="T39" s="1">
        <f>IF($C39="","",S39+SUMIFS([1]!BASERECEPTION[Bon de commande/Lignes de la commande/Quantité],[1]!BASERECEPTION[Bon de commande/Lignes de la commande/Article],$C39,[1]!BASERECEPTION[ANNEE],T$8,[1]!BASERECEPTION[Semaine],T$9)-SUMIFS([1]!BASEVENTE[Lignes de la commande/Quantité commandée],[1]!BASEVENTE[Lignes de la commande/Article/Nom affiché],$C39,[1]!BASEVENTE[Année],T$8,[1]!BASEVENTE[Semaine],T$9))</f>
        <v>279</v>
      </c>
      <c r="U39" s="1">
        <f>IF($C39="","",T39+SUMIFS([1]!BASERECEPTION[Bon de commande/Lignes de la commande/Quantité],[1]!BASERECEPTION[Bon de commande/Lignes de la commande/Article],$C39,[1]!BASERECEPTION[ANNEE],U$8,[1]!BASERECEPTION[Semaine],U$9)-SUMIFS([1]!BASEVENTE[Lignes de la commande/Quantité commandée],[1]!BASEVENTE[Lignes de la commande/Article/Nom affiché],$C39,[1]!BASEVENTE[Année],U$8,[1]!BASEVENTE[Semaine],U$9))</f>
        <v>279</v>
      </c>
      <c r="V39" s="1">
        <f>IF($C39="","",U39+SUMIFS([1]!BASERECEPTION[Bon de commande/Lignes de la commande/Quantité],[1]!BASERECEPTION[Bon de commande/Lignes de la commande/Article],$C39,[1]!BASERECEPTION[ANNEE],V$8,[1]!BASERECEPTION[Semaine],V$9)-SUMIFS([1]!BASEVENTE[Lignes de la commande/Quantité commandée],[1]!BASEVENTE[Lignes de la commande/Article/Nom affiché],$C39,[1]!BASEVENTE[Année],V$8,[1]!BASEVENTE[Semaine],V$9))</f>
        <v>279</v>
      </c>
      <c r="W39" s="1">
        <f>IF($C39="","",V39+SUMIFS([1]!BASERECEPTION[Bon de commande/Lignes de la commande/Quantité],[1]!BASERECEPTION[Bon de commande/Lignes de la commande/Article],$C39,[1]!BASERECEPTION[ANNEE],W$8,[1]!BASERECEPTION[Semaine],W$9)-SUMIFS([1]!BASEVENTE[Lignes de la commande/Quantité commandée],[1]!BASEVENTE[Lignes de la commande/Article/Nom affiché],$C39,[1]!BASEVENTE[Année],W$8,[1]!BASEVENTE[Semaine],W$9))</f>
        <v>279</v>
      </c>
      <c r="X39" s="1">
        <f>IF($C39="","",W39+SUMIFS([1]!BASERECEPTION[Bon de commande/Lignes de la commande/Quantité],[1]!BASERECEPTION[Bon de commande/Lignes de la commande/Article],$C39,[1]!BASERECEPTION[ANNEE],X$8,[1]!BASERECEPTION[Semaine],X$9)-SUMIFS([1]!BASEVENTE[Lignes de la commande/Quantité commandée],[1]!BASEVENTE[Lignes de la commande/Article/Nom affiché],$C39,[1]!BASEVENTE[Année],X$8,[1]!BASEVENTE[Semaine],X$9))</f>
        <v>279</v>
      </c>
      <c r="Y39" s="1">
        <f>IF($C39="","",X39+SUMIFS([1]!BASERECEPTION[Bon de commande/Lignes de la commande/Quantité],[1]!BASERECEPTION[Bon de commande/Lignes de la commande/Article],$C39,[1]!BASERECEPTION[ANNEE],Y$8,[1]!BASERECEPTION[Semaine],Y$9)-SUMIFS([1]!BASEVENTE[Lignes de la commande/Quantité commandée],[1]!BASEVENTE[Lignes de la commande/Article/Nom affiché],$C39,[1]!BASEVENTE[Année],Y$8,[1]!BASEVENTE[Semaine],Y$9))</f>
        <v>279</v>
      </c>
      <c r="Z39" s="1">
        <f>IF($C39="","",Y39+SUMIFS([1]!BASERECEPTION[Bon de commande/Lignes de la commande/Quantité],[1]!BASERECEPTION[Bon de commande/Lignes de la commande/Article],$C39,[1]!BASERECEPTION[ANNEE],Z$8,[1]!BASERECEPTION[Semaine],Z$9)-SUMIFS([1]!BASEVENTE[Lignes de la commande/Quantité commandée],[1]!BASEVENTE[Lignes de la commande/Article/Nom affiché],$C39,[1]!BASEVENTE[Année],Z$8,[1]!BASEVENTE[Semaine],Z$9))</f>
        <v>279</v>
      </c>
      <c r="AA39" s="1">
        <f>IF($C39="","",Z39+SUMIFS([1]!BASERECEPTION[Bon de commande/Lignes de la commande/Quantité],[1]!BASERECEPTION[Bon de commande/Lignes de la commande/Article],$C39,[1]!BASERECEPTION[ANNEE],AA$8,[1]!BASERECEPTION[Semaine],AA$9)-SUMIFS([1]!BASEVENTE[Lignes de la commande/Quantité commandée],[1]!BASEVENTE[Lignes de la commande/Article/Nom affiché],$C39,[1]!BASEVENTE[Année],AA$8,[1]!BASEVENTE[Semaine],AA$9))</f>
        <v>279</v>
      </c>
      <c r="AB39" s="1">
        <f>IF($C39="","",AA39+SUMIFS([1]!BASERECEPTION[Bon de commande/Lignes de la commande/Quantité],[1]!BASERECEPTION[Bon de commande/Lignes de la commande/Article],$C39,[1]!BASERECEPTION[ANNEE],AB$8,[1]!BASERECEPTION[Semaine],AB$9)-SUMIFS([1]!BASEVENTE[Lignes de la commande/Quantité commandée],[1]!BASEVENTE[Lignes de la commande/Article/Nom affiché],$C39,[1]!BASEVENTE[Année],AB$8,[1]!BASEVENTE[Semaine],AB$9))</f>
        <v>279</v>
      </c>
      <c r="AC39" s="1">
        <f>IF($C39="","",AB39+SUMIFS([1]!BASERECEPTION[Bon de commande/Lignes de la commande/Quantité],[1]!BASERECEPTION[Bon de commande/Lignes de la commande/Article],$C39,[1]!BASERECEPTION[ANNEE],AC$8,[1]!BASERECEPTION[Semaine],AC$9)-SUMIFS([1]!BASEVENTE[Lignes de la commande/Quantité commandée],[1]!BASEVENTE[Lignes de la commande/Article/Nom affiché],$C39,[1]!BASEVENTE[Année],AC$8,[1]!BASEVENTE[Semaine],AC$9))</f>
        <v>279</v>
      </c>
      <c r="AD39" s="1">
        <f>IF($C39="","",AC39+SUMIFS([1]!BASERECEPTION[Bon de commande/Lignes de la commande/Quantité],[1]!BASERECEPTION[Bon de commande/Lignes de la commande/Article],$C39,[1]!BASERECEPTION[ANNEE],AD$8,[1]!BASERECEPTION[Semaine],AD$9)-SUMIFS([1]!BASEVENTE[Lignes de la commande/Quantité commandée],[1]!BASEVENTE[Lignes de la commande/Article/Nom affiché],$C39,[1]!BASEVENTE[Année],AD$8,[1]!BASEVENTE[Semaine],AD$9))</f>
        <v>279</v>
      </c>
      <c r="AE39" s="1">
        <f>IF($C39="","",AD39+SUMIFS([1]!BASERECEPTION[Bon de commande/Lignes de la commande/Quantité],[1]!BASERECEPTION[Bon de commande/Lignes de la commande/Article],$C39,[1]!BASERECEPTION[ANNEE],AE$8,[1]!BASERECEPTION[Semaine],AE$9)-SUMIFS([1]!BASEVENTE[Lignes de la commande/Quantité commandée],[1]!BASEVENTE[Lignes de la commande/Article/Nom affiché],$C39,[1]!BASEVENTE[Année],AE$8,[1]!BASEVENTE[Semaine],AE$9))</f>
        <v>279</v>
      </c>
      <c r="AF39" s="1">
        <f>IF($C39="","",AE39+SUMIFS([1]!BASERECEPTION[Bon de commande/Lignes de la commande/Quantité],[1]!BASERECEPTION[Bon de commande/Lignes de la commande/Article],$C39,[1]!BASERECEPTION[ANNEE],AF$8,[1]!BASERECEPTION[Semaine],AF$9)-SUMIFS([1]!BASEVENTE[Lignes de la commande/Quantité commandée],[1]!BASEVENTE[Lignes de la commande/Article/Nom affiché],$C39,[1]!BASEVENTE[Année],AF$8,[1]!BASEVENTE[Semaine],AF$9))</f>
        <v>279</v>
      </c>
      <c r="AG39" s="1">
        <f>IF($C39="","",AF39+SUMIFS([1]!BASERECEPTION[Bon de commande/Lignes de la commande/Quantité],[1]!BASERECEPTION[Bon de commande/Lignes de la commande/Article],$C39,[1]!BASERECEPTION[ANNEE],AG$8,[1]!BASERECEPTION[Semaine],AG$9)-SUMIFS([1]!BASEVENTE[Lignes de la commande/Quantité commandée],[1]!BASEVENTE[Lignes de la commande/Article/Nom affiché],$C39,[1]!BASEVENTE[Année],AG$8,[1]!BASEVENTE[Semaine],AG$9))</f>
        <v>279</v>
      </c>
      <c r="AH39" s="1">
        <f>IF($C39="","",AG39+SUMIFS([1]!BASERECEPTION[Bon de commande/Lignes de la commande/Quantité],[1]!BASERECEPTION[Bon de commande/Lignes de la commande/Article],$C39,[1]!BASERECEPTION[ANNEE],AH$8,[1]!BASERECEPTION[Semaine],AH$9)-SUMIFS([1]!BASEVENTE[Lignes de la commande/Quantité commandée],[1]!BASEVENTE[Lignes de la commande/Article/Nom affiché],$C39,[1]!BASEVENTE[Année],AH$8,[1]!BASEVENTE[Semaine],AH$9))</f>
        <v>279</v>
      </c>
      <c r="AI39" s="1">
        <f>IF($C39="","",AH39+SUMIFS([1]!BASERECEPTION[Bon de commande/Lignes de la commande/Quantité],[1]!BASERECEPTION[Bon de commande/Lignes de la commande/Article],$C39,[1]!BASERECEPTION[ANNEE],AI$8,[1]!BASERECEPTION[Semaine],AI$9)-SUMIFS([1]!BASEVENTE[Lignes de la commande/Quantité commandée],[1]!BASEVENTE[Lignes de la commande/Article/Nom affiché],$C39,[1]!BASEVENTE[Année],AI$8,[1]!BASEVENTE[Semaine],AI$9))</f>
        <v>279</v>
      </c>
      <c r="AJ39" s="1">
        <f>IF($C39="","",AI39+SUMIFS([1]!BASERECEPTION[Bon de commande/Lignes de la commande/Quantité],[1]!BASERECEPTION[Bon de commande/Lignes de la commande/Article],$C39,[1]!BASERECEPTION[ANNEE],AJ$8,[1]!BASERECEPTION[Semaine],AJ$9)-SUMIFS([1]!BASEVENTE[Lignes de la commande/Quantité commandée],[1]!BASEVENTE[Lignes de la commande/Article/Nom affiché],$C39,[1]!BASEVENTE[Année],AJ$8,[1]!BASEVENTE[Semaine],AJ$9))</f>
        <v>279</v>
      </c>
      <c r="AK39" s="1">
        <f>IF($C39="","",AJ39+SUMIFS([1]!BASERECEPTION[Bon de commande/Lignes de la commande/Quantité],[1]!BASERECEPTION[Bon de commande/Lignes de la commande/Article],$C39,[1]!BASERECEPTION[ANNEE],AK$8,[1]!BASERECEPTION[Semaine],AK$9)-SUMIFS([1]!BASEVENTE[Lignes de la commande/Quantité commandée],[1]!BASEVENTE[Lignes de la commande/Article/Nom affiché],$C39,[1]!BASEVENTE[Année],AK$8,[1]!BASEVENTE[Semaine],AK$9))</f>
        <v>279</v>
      </c>
      <c r="AL39" s="1">
        <f>IF($C39="","",AK39+SUMIFS([1]!BASERECEPTION[Bon de commande/Lignes de la commande/Quantité],[1]!BASERECEPTION[Bon de commande/Lignes de la commande/Article],$C39,[1]!BASERECEPTION[ANNEE],AL$8,[1]!BASERECEPTION[Semaine],AL$9)-SUMIFS([1]!BASEVENTE[Lignes de la commande/Quantité commandée],[1]!BASEVENTE[Lignes de la commande/Article/Nom affiché],$C39,[1]!BASEVENTE[Année],AL$8,[1]!BASEVENTE[Semaine],AL$9))</f>
        <v>279</v>
      </c>
      <c r="AM39" s="1">
        <f>IF($C39="","",AL39+SUMIFS([1]!BASERECEPTION[Bon de commande/Lignes de la commande/Quantité],[1]!BASERECEPTION[Bon de commande/Lignes de la commande/Article],$C39,[1]!BASERECEPTION[ANNEE],AM$8,[1]!BASERECEPTION[Semaine],AM$9)-SUMIFS([1]!BASEVENTE[Lignes de la commande/Quantité commandée],[1]!BASEVENTE[Lignes de la commande/Article/Nom affiché],$C39,[1]!BASEVENTE[Année],AM$8,[1]!BASEVENTE[Semaine],AM$9))</f>
        <v>279</v>
      </c>
      <c r="AN39" s="1">
        <f>IF($C39="","",AM39+SUMIFS([1]!BASERECEPTION[Bon de commande/Lignes de la commande/Quantité],[1]!BASERECEPTION[Bon de commande/Lignes de la commande/Article],$C39,[1]!BASERECEPTION[ANNEE],AN$8,[1]!BASERECEPTION[Semaine],AN$9)-SUMIFS([1]!BASEVENTE[Lignes de la commande/Quantité commandée],[1]!BASEVENTE[Lignes de la commande/Article/Nom affiché],$C39,[1]!BASEVENTE[Année],AN$8,[1]!BASEVENTE[Semaine],AN$9))</f>
        <v>279</v>
      </c>
      <c r="AO39" s="1">
        <f>IF($C39="","",AN39+SUMIFS([1]!BASERECEPTION[Bon de commande/Lignes de la commande/Quantité],[1]!BASERECEPTION[Bon de commande/Lignes de la commande/Article],$C39,[1]!BASERECEPTION[ANNEE],AO$8,[1]!BASERECEPTION[Semaine],AO$9)-SUMIFS([1]!BASEVENTE[Lignes de la commande/Quantité commandée],[1]!BASEVENTE[Lignes de la commande/Article/Nom affiché],$C39,[1]!BASEVENTE[Année],AO$8,[1]!BASEVENTE[Semaine],AO$9))</f>
        <v>279</v>
      </c>
      <c r="AP39" s="1">
        <f>IF($C39="","",AO39+SUMIFS([1]!BASERECEPTION[Bon de commande/Lignes de la commande/Quantité],[1]!BASERECEPTION[Bon de commande/Lignes de la commande/Article],$C39,[1]!BASERECEPTION[ANNEE],AP$8,[1]!BASERECEPTION[Semaine],AP$9)-SUMIFS([1]!BASEVENTE[Lignes de la commande/Quantité commandée],[1]!BASEVENTE[Lignes de la commande/Article/Nom affiché],$C39,[1]!BASEVENTE[Année],AP$8,[1]!BASEVENTE[Semaine],AP$9))</f>
        <v>279</v>
      </c>
      <c r="AQ39" s="1">
        <f>IF($C39="","",AP39+SUMIFS([1]!BASERECEPTION[Bon de commande/Lignes de la commande/Quantité],[1]!BASERECEPTION[Bon de commande/Lignes de la commande/Article],$C39,[1]!BASERECEPTION[ANNEE],AQ$8,[1]!BASERECEPTION[Semaine],AQ$9)-SUMIFS([1]!BASEVENTE[Lignes de la commande/Quantité commandée],[1]!BASEVENTE[Lignes de la commande/Article/Nom affiché],$C39,[1]!BASEVENTE[Année],AQ$8,[1]!BASEVENTE[Semaine],AQ$9))</f>
        <v>279</v>
      </c>
      <c r="AR39" s="1">
        <f>IF($C39="","",AQ39+SUMIFS([1]!BASERECEPTION[Bon de commande/Lignes de la commande/Quantité],[1]!BASERECEPTION[Bon de commande/Lignes de la commande/Article],$C39,[1]!BASERECEPTION[ANNEE],AR$8,[1]!BASERECEPTION[Semaine],AR$9)-SUMIFS([1]!BASEVENTE[Lignes de la commande/Quantité commandée],[1]!BASEVENTE[Lignes de la commande/Article/Nom affiché],$C39,[1]!BASEVENTE[Année],AR$8,[1]!BASEVENTE[Semaine],AR$9))</f>
        <v>279</v>
      </c>
      <c r="AS39" s="1">
        <f>IF($C39="","",AR39+SUMIFS([1]!BASERECEPTION[Bon de commande/Lignes de la commande/Quantité],[1]!BASERECEPTION[Bon de commande/Lignes de la commande/Article],$C39,[1]!BASERECEPTION[ANNEE],AS$8,[1]!BASERECEPTION[Semaine],AS$9)-SUMIFS([1]!BASEVENTE[Lignes de la commande/Quantité commandée],[1]!BASEVENTE[Lignes de la commande/Article/Nom affiché],$C39,[1]!BASEVENTE[Année],AS$8,[1]!BASEVENTE[Semaine],AS$9))</f>
        <v>279</v>
      </c>
      <c r="AT39" s="1">
        <f>IF($C39="","",AS39+SUMIFS([1]!BASERECEPTION[Bon de commande/Lignes de la commande/Quantité],[1]!BASERECEPTION[Bon de commande/Lignes de la commande/Article],$C39,[1]!BASERECEPTION[ANNEE],AT$8,[1]!BASERECEPTION[Semaine],AT$9)-SUMIFS([1]!BASEVENTE[Lignes de la commande/Quantité commandée],[1]!BASEVENTE[Lignes de la commande/Article/Nom affiché],$C39,[1]!BASEVENTE[Année],AT$8,[1]!BASEVENTE[Semaine],AT$9))</f>
        <v>279</v>
      </c>
      <c r="AU39" s="1">
        <f>IF($C39="","",AT39+SUMIFS([1]!BASERECEPTION[Bon de commande/Lignes de la commande/Quantité],[1]!BASERECEPTION[Bon de commande/Lignes de la commande/Article],$C39,[1]!BASERECEPTION[ANNEE],AU$8,[1]!BASERECEPTION[Semaine],AU$9)-SUMIFS([1]!BASEVENTE[Lignes de la commande/Quantité commandée],[1]!BASEVENTE[Lignes de la commande/Article/Nom affiché],$C39,[1]!BASEVENTE[Année],AU$8,[1]!BASEVENTE[Semaine],AU$9))</f>
        <v>279</v>
      </c>
      <c r="AV39" s="1">
        <f>IF($C39="","",AU39+SUMIFS([1]!BASERECEPTION[Bon de commande/Lignes de la commande/Quantité],[1]!BASERECEPTION[Bon de commande/Lignes de la commande/Article],$C39,[1]!BASERECEPTION[ANNEE],AV$8,[1]!BASERECEPTION[Semaine],AV$9)-SUMIFS([1]!BASEVENTE[Lignes de la commande/Quantité commandée],[1]!BASEVENTE[Lignes de la commande/Article/Nom affiché],$C39,[1]!BASEVENTE[Année],AV$8,[1]!BASEVENTE[Semaine],AV$9))</f>
        <v>279</v>
      </c>
      <c r="AW39" s="1">
        <f>IF($C39="","",AV39+SUMIFS([1]!BASERECEPTION[Bon de commande/Lignes de la commande/Quantité],[1]!BASERECEPTION[Bon de commande/Lignes de la commande/Article],$C39,[1]!BASERECEPTION[ANNEE],AW$8,[1]!BASERECEPTION[Semaine],AW$9)-SUMIFS([1]!BASEVENTE[Lignes de la commande/Quantité commandée],[1]!BASEVENTE[Lignes de la commande/Article/Nom affiché],$C39,[1]!BASEVENTE[Année],AW$8,[1]!BASEVENTE[Semaine],AW$9))</f>
        <v>279</v>
      </c>
      <c r="AX39" s="1">
        <f>IF($C39="","",AW39+SUMIFS([1]!BASERECEPTION[Bon de commande/Lignes de la commande/Quantité],[1]!BASERECEPTION[Bon de commande/Lignes de la commande/Article],$C39,[1]!BASERECEPTION[ANNEE],AX$8,[1]!BASERECEPTION[Semaine],AX$9)-SUMIFS([1]!BASEVENTE[Lignes de la commande/Quantité commandée],[1]!BASEVENTE[Lignes de la commande/Article/Nom affiché],$C39,[1]!BASEVENTE[Année],AX$8,[1]!BASEVENTE[Semaine],AX$9))</f>
        <v>279</v>
      </c>
      <c r="AY39" s="1">
        <f>IF($C39="","",AX39+SUMIFS([1]!BASERECEPTION[Bon de commande/Lignes de la commande/Quantité],[1]!BASERECEPTION[Bon de commande/Lignes de la commande/Article],$C39,[1]!BASERECEPTION[ANNEE],AY$8,[1]!BASERECEPTION[Semaine],AY$9)-SUMIFS([1]!BASEVENTE[Lignes de la commande/Quantité commandée],[1]!BASEVENTE[Lignes de la commande/Article/Nom affiché],$C39,[1]!BASEVENTE[Année],AY$8,[1]!BASEVENTE[Semaine],AY$9))</f>
        <v>279</v>
      </c>
      <c r="AZ39" s="1">
        <f>IF($C39="","",AY39+SUMIFS([1]!BASERECEPTION[Bon de commande/Lignes de la commande/Quantité],[1]!BASERECEPTION[Bon de commande/Lignes de la commande/Article],$C39,[1]!BASERECEPTION[ANNEE],AZ$8,[1]!BASERECEPTION[Semaine],AZ$9)-SUMIFS([1]!BASEVENTE[Lignes de la commande/Quantité commandée],[1]!BASEVENTE[Lignes de la commande/Article/Nom affiché],$C39,[1]!BASEVENTE[Année],AZ$8,[1]!BASEVENTE[Semaine],AZ$9))</f>
        <v>279</v>
      </c>
      <c r="BA39" s="1">
        <f>IF($C39="","",AZ39+SUMIFS([1]!BASERECEPTION[Bon de commande/Lignes de la commande/Quantité],[1]!BASERECEPTION[Bon de commande/Lignes de la commande/Article],$C39,[1]!BASERECEPTION[ANNEE],BA$8,[1]!BASERECEPTION[Semaine],BA$9)-SUMIFS([1]!BASEVENTE[Lignes de la commande/Quantité commandée],[1]!BASEVENTE[Lignes de la commande/Article/Nom affiché],$C39,[1]!BASEVENTE[Année],BA$8,[1]!BASEVENTE[Semaine],BA$9))</f>
        <v>279</v>
      </c>
      <c r="BB39" s="1">
        <f>IF($C39="","",BA39+SUMIFS([1]!BASERECEPTION[Bon de commande/Lignes de la commande/Quantité],[1]!BASERECEPTION[Bon de commande/Lignes de la commande/Article],$C39,[1]!BASERECEPTION[ANNEE],BB$8,[1]!BASERECEPTION[Semaine],BB$9)-SUMIFS([1]!BASEVENTE[Lignes de la commande/Quantité commandée],[1]!BASEVENTE[Lignes de la commande/Article/Nom affiché],$C39,[1]!BASEVENTE[Année],BB$8,[1]!BASEVENTE[Semaine],BB$9))</f>
        <v>279</v>
      </c>
      <c r="BC39" s="1">
        <f>IF($C39="","",BB39+SUMIFS([1]!BASERECEPTION[Bon de commande/Lignes de la commande/Quantité],[1]!BASERECEPTION[Bon de commande/Lignes de la commande/Article],$C39,[1]!BASERECEPTION[ANNEE],BC$8,[1]!BASERECEPTION[Semaine],BC$9)-SUMIFS([1]!BASEVENTE[Lignes de la commande/Quantité commandée],[1]!BASEVENTE[Lignes de la commande/Article/Nom affiché],$C39,[1]!BASEVENTE[Année],BC$8,[1]!BASEVENTE[Semaine],BC$9))</f>
        <v>279</v>
      </c>
      <c r="BD39" s="1">
        <f>IF($C39="","",BC39+SUMIFS([1]!BASERECEPTION[Bon de commande/Lignes de la commande/Quantité],[1]!BASERECEPTION[Bon de commande/Lignes de la commande/Article],$C39,[1]!BASERECEPTION[ANNEE],BD$8,[1]!BASERECEPTION[Semaine],BD$9)-SUMIFS([1]!BASEVENTE[Lignes de la commande/Quantité commandée],[1]!BASEVENTE[Lignes de la commande/Article/Nom affiché],$C39,[1]!BASEVENTE[Année],BD$8,[1]!BASEVENTE[Semaine],BD$9))</f>
        <v>279</v>
      </c>
      <c r="BE39" s="1">
        <f>IF($C39="","",BD39+SUMIFS([1]!BASERECEPTION[Bon de commande/Lignes de la commande/Quantité],[1]!BASERECEPTION[Bon de commande/Lignes de la commande/Article],$C39,[1]!BASERECEPTION[ANNEE],BE$8,[1]!BASERECEPTION[Semaine],BE$9)-SUMIFS([1]!BASEVENTE[Lignes de la commande/Quantité commandée],[1]!BASEVENTE[Lignes de la commande/Article/Nom affiché],$C39,[1]!BASEVENTE[Année],BE$8,[1]!BASEVENTE[Semaine],BE$9))</f>
        <v>279</v>
      </c>
      <c r="BF39" s="1">
        <f>IF($C39="","",BE39+SUMIFS([1]!BASERECEPTION[Bon de commande/Lignes de la commande/Quantité],[1]!BASERECEPTION[Bon de commande/Lignes de la commande/Article],$C39,[1]!BASERECEPTION[ANNEE],BF$8,[1]!BASERECEPTION[Semaine],BF$9)-SUMIFS([1]!BASEVENTE[Lignes de la commande/Quantité commandée],[1]!BASEVENTE[Lignes de la commande/Article/Nom affiché],$C39,[1]!BASEVENTE[Année],BF$8,[1]!BASEVENTE[Semaine],BF$9))</f>
        <v>279</v>
      </c>
      <c r="BG39" s="1">
        <f>IF($C39="","",BF39+SUMIFS([1]!BASERECEPTION[Bon de commande/Lignes de la commande/Quantité],[1]!BASERECEPTION[Bon de commande/Lignes de la commande/Article],$C39,[1]!BASERECEPTION[ANNEE],BG$8,[1]!BASERECEPTION[Semaine],BG$9)-SUMIFS([1]!BASEVENTE[Lignes de la commande/Quantité commandée],[1]!BASEVENTE[Lignes de la commande/Article/Nom affiché],$C39,[1]!BASEVENTE[Année],BG$8,[1]!BASEVENTE[Semaine],BG$9))</f>
        <v>279</v>
      </c>
      <c r="BH39" s="1">
        <f>IF($C39="","",BG39+SUMIFS([1]!BASERECEPTION[Bon de commande/Lignes de la commande/Quantité],[1]!BASERECEPTION[Bon de commande/Lignes de la commande/Article],$C39,[1]!BASERECEPTION[ANNEE],BH$8,[1]!BASERECEPTION[Semaine],BH$9)-SUMIFS([1]!BASEVENTE[Lignes de la commande/Quantité commandée],[1]!BASEVENTE[Lignes de la commande/Article/Nom affiché],$C39,[1]!BASEVENTE[Année],BH$8,[1]!BASEVENTE[Semaine],BH$9))</f>
        <v>279</v>
      </c>
    </row>
    <row r="40" spans="1:60" ht="15.75" hidden="1" x14ac:dyDescent="0.25">
      <c r="A40" s="1" t="str">
        <f>'[1]BDD Inventaire'!B31</f>
        <v>Consommables</v>
      </c>
      <c r="B40" s="16" t="str">
        <f>IF(C40="",INDEX([1]!BASEINVENTAIRE[#Data],_xlfn.MINIFS([1]!BASEINVENTAIRE[INDEX],[1]!BASEINVENTAIRE[Article],'Suivi de stock'!$C41),2),"")</f>
        <v/>
      </c>
      <c r="C40" s="20" t="str">
        <f>'[1]BDD Inventaire'!C28</f>
        <v>Sacs SOS neutres</v>
      </c>
      <c r="D40" s="18">
        <f>INDEX([1]!BASEINVENTAIRE[#Data],_xlfn.MAXIFS([1]!BASEINVENTAIRE[INDEX],[1]!BASEINVENTAIRE[Article],C40),4)</f>
        <v>0</v>
      </c>
      <c r="E40" s="1">
        <f>IF($C40="","",D40+SUMIFS([1]!BASERECEPTION[Bon de commande/Lignes de la commande/Quantité],[1]!BASERECEPTION[Bon de commande/Lignes de la commande/Article],$C40,[1]!BASERECEPTION[ANNEE],E$8,[1]!BASERECEPTION[Semaine],E$9)-SUMIFS([1]!BASEVENTE[Lignes de la commande/Quantité commandée],[1]!BASEVENTE[Lignes de la commande/Article/Nom affiché],$C40,[1]!BASEVENTE[Année],E$8,[1]!BASEVENTE[Semaine],E$9))</f>
        <v>0</v>
      </c>
      <c r="F40" s="1">
        <f>IF($C40="","",E40+SUMIFS([1]!BASERECEPTION[Bon de commande/Lignes de la commande/Quantité],[1]!BASERECEPTION[Bon de commande/Lignes de la commande/Article],$C40,[1]!BASERECEPTION[ANNEE],F$8,[1]!BASERECEPTION[Semaine],F$9)-SUMIFS([1]!BASEVENTE[Lignes de la commande/Quantité commandée],[1]!BASEVENTE[Lignes de la commande/Article/Nom affiché],$C40,[1]!BASEVENTE[Année],F$8,[1]!BASEVENTE[Semaine],F$9))</f>
        <v>0</v>
      </c>
      <c r="G40" s="1">
        <f>IF($C40="","",F40+SUMIFS([1]!BASERECEPTION[Bon de commande/Lignes de la commande/Quantité],[1]!BASERECEPTION[Bon de commande/Lignes de la commande/Article],$C40,[1]!BASERECEPTION[ANNEE],G$8,[1]!BASERECEPTION[Semaine],G$9)-SUMIFS([1]!BASEVENTE[Lignes de la commande/Quantité commandée],[1]!BASEVENTE[Lignes de la commande/Article/Nom affiché],$C40,[1]!BASEVENTE[Année],G$8,[1]!BASEVENTE[Semaine],G$9))</f>
        <v>0</v>
      </c>
      <c r="H40" s="1">
        <f>IF($C40="","",G40+SUMIFS([1]!BASERECEPTION[Bon de commande/Lignes de la commande/Quantité],[1]!BASERECEPTION[Bon de commande/Lignes de la commande/Article],$C40,[1]!BASERECEPTION[ANNEE],H$8,[1]!BASERECEPTION[Semaine],H$9)-SUMIFS([1]!BASEVENTE[Lignes de la commande/Quantité commandée],[1]!BASEVENTE[Lignes de la commande/Article/Nom affiché],$C40,[1]!BASEVENTE[Année],H$8,[1]!BASEVENTE[Semaine],H$9))</f>
        <v>0</v>
      </c>
      <c r="I40" s="1">
        <f>IF($C40="","",H40+SUMIFS([1]!BASERECEPTION[Bon de commande/Lignes de la commande/Quantité],[1]!BASERECEPTION[Bon de commande/Lignes de la commande/Article],$C40,[1]!BASERECEPTION[ANNEE],I$8,[1]!BASERECEPTION[Semaine],I$9)-SUMIFS([1]!BASEVENTE[Lignes de la commande/Quantité commandée],[1]!BASEVENTE[Lignes de la commande/Article/Nom affiché],$C40,[1]!BASEVENTE[Année],I$8,[1]!BASEVENTE[Semaine],I$9))</f>
        <v>0</v>
      </c>
      <c r="J40" s="1">
        <f>IF($C40="","",I40+SUMIFS([1]!BASERECEPTION[Bon de commande/Lignes de la commande/Quantité],[1]!BASERECEPTION[Bon de commande/Lignes de la commande/Article],$C40,[1]!BASERECEPTION[ANNEE],J$8,[1]!BASERECEPTION[Semaine],J$9)-SUMIFS([1]!BASEVENTE[Lignes de la commande/Quantité commandée],[1]!BASEVENTE[Lignes de la commande/Article/Nom affiché],$C40,[1]!BASEVENTE[Année],J$8,[1]!BASEVENTE[Semaine],J$9))</f>
        <v>0</v>
      </c>
      <c r="K40" s="1">
        <f>IF($C40="","",J40+SUMIFS([1]!BASERECEPTION[Bon de commande/Lignes de la commande/Quantité],[1]!BASERECEPTION[Bon de commande/Lignes de la commande/Article],$C40,[1]!BASERECEPTION[ANNEE],K$8,[1]!BASERECEPTION[Semaine],K$9)-SUMIFS([1]!BASEVENTE[Lignes de la commande/Quantité commandée],[1]!BASEVENTE[Lignes de la commande/Article/Nom affiché],$C40,[1]!BASEVENTE[Année],K$8,[1]!BASEVENTE[Semaine],K$9))</f>
        <v>0</v>
      </c>
      <c r="L40" s="1">
        <f>IF($C40="","",K40+SUMIFS([1]!BASERECEPTION[Bon de commande/Lignes de la commande/Quantité],[1]!BASERECEPTION[Bon de commande/Lignes de la commande/Article],$C40,[1]!BASERECEPTION[ANNEE],L$8,[1]!BASERECEPTION[Semaine],L$9)-SUMIFS([1]!BASEVENTE[Lignes de la commande/Quantité commandée],[1]!BASEVENTE[Lignes de la commande/Article/Nom affiché],$C40,[1]!BASEVENTE[Année],L$8,[1]!BASEVENTE[Semaine],L$9))</f>
        <v>0</v>
      </c>
      <c r="M40" s="1">
        <f>IF($C40="","",L40+SUMIFS([1]!BASERECEPTION[Bon de commande/Lignes de la commande/Quantité],[1]!BASERECEPTION[Bon de commande/Lignes de la commande/Article],$C40,[1]!BASERECEPTION[ANNEE],M$8,[1]!BASERECEPTION[Semaine],M$9)-SUMIFS([1]!BASEVENTE[Lignes de la commande/Quantité commandée],[1]!BASEVENTE[Lignes de la commande/Article/Nom affiché],$C40,[1]!BASEVENTE[Année],M$8,[1]!BASEVENTE[Semaine],M$9))</f>
        <v>0</v>
      </c>
      <c r="N40" s="1">
        <f>IF($C40="","",M40+SUMIFS([1]!BASERECEPTION[Bon de commande/Lignes de la commande/Quantité],[1]!BASERECEPTION[Bon de commande/Lignes de la commande/Article],$C40,[1]!BASERECEPTION[ANNEE],N$8,[1]!BASERECEPTION[Semaine],N$9)-SUMIFS([1]!BASEVENTE[Lignes de la commande/Quantité commandée],[1]!BASEVENTE[Lignes de la commande/Article/Nom affiché],$C40,[1]!BASEVENTE[Année],N$8,[1]!BASEVENTE[Semaine],N$9))</f>
        <v>0</v>
      </c>
      <c r="O40" s="1">
        <f>IF($C40="","",N40+SUMIFS([1]!BASERECEPTION[Bon de commande/Lignes de la commande/Quantité],[1]!BASERECEPTION[Bon de commande/Lignes de la commande/Article],$C40,[1]!BASERECEPTION[ANNEE],O$8,[1]!BASERECEPTION[Semaine],O$9)-SUMIFS([1]!BASEVENTE[Lignes de la commande/Quantité commandée],[1]!BASEVENTE[Lignes de la commande/Article/Nom affiché],$C40,[1]!BASEVENTE[Année],O$8,[1]!BASEVENTE[Semaine],O$9))</f>
        <v>0</v>
      </c>
      <c r="P40" s="1">
        <f>IF($C40="","",O40+SUMIFS([1]!BASERECEPTION[Bon de commande/Lignes de la commande/Quantité],[1]!BASERECEPTION[Bon de commande/Lignes de la commande/Article],$C40,[1]!BASERECEPTION[ANNEE],P$8,[1]!BASERECEPTION[Semaine],P$9)-SUMIFS([1]!BASEVENTE[Lignes de la commande/Quantité commandée],[1]!BASEVENTE[Lignes de la commande/Article/Nom affiché],$C40,[1]!BASEVENTE[Année],P$8,[1]!BASEVENTE[Semaine],P$9))</f>
        <v>0</v>
      </c>
      <c r="Q40" s="1">
        <f>IF($C40="","",P40+SUMIFS([1]!BASERECEPTION[Bon de commande/Lignes de la commande/Quantité],[1]!BASERECEPTION[Bon de commande/Lignes de la commande/Article],$C40,[1]!BASERECEPTION[ANNEE],Q$8,[1]!BASERECEPTION[Semaine],Q$9)-SUMIFS([1]!BASEVENTE[Lignes de la commande/Quantité commandée],[1]!BASEVENTE[Lignes de la commande/Article/Nom affiché],$C40,[1]!BASEVENTE[Année],Q$8,[1]!BASEVENTE[Semaine],Q$9))</f>
        <v>0</v>
      </c>
      <c r="R40" s="1">
        <f>IF($C40="","",Q40+SUMIFS([1]!BASERECEPTION[Bon de commande/Lignes de la commande/Quantité],[1]!BASERECEPTION[Bon de commande/Lignes de la commande/Article],$C40,[1]!BASERECEPTION[ANNEE],R$8,[1]!BASERECEPTION[Semaine],R$9)-SUMIFS([1]!BASEVENTE[Lignes de la commande/Quantité commandée],[1]!BASEVENTE[Lignes de la commande/Article/Nom affiché],$C40,[1]!BASEVENTE[Année],R$8,[1]!BASEVENTE[Semaine],R$9))</f>
        <v>0</v>
      </c>
      <c r="S40" s="1">
        <f>IF($C40="","",R40+SUMIFS([1]!BASERECEPTION[Bon de commande/Lignes de la commande/Quantité],[1]!BASERECEPTION[Bon de commande/Lignes de la commande/Article],$C40,[1]!BASERECEPTION[ANNEE],S$8,[1]!BASERECEPTION[Semaine],S$9)-SUMIFS([1]!BASEVENTE[Lignes de la commande/Quantité commandée],[1]!BASEVENTE[Lignes de la commande/Article/Nom affiché],$C40,[1]!BASEVENTE[Année],S$8,[1]!BASEVENTE[Semaine],S$9))</f>
        <v>0</v>
      </c>
      <c r="T40" s="1">
        <f>IF($C40="","",S40+SUMIFS([1]!BASERECEPTION[Bon de commande/Lignes de la commande/Quantité],[1]!BASERECEPTION[Bon de commande/Lignes de la commande/Article],$C40,[1]!BASERECEPTION[ANNEE],T$8,[1]!BASERECEPTION[Semaine],T$9)-SUMIFS([1]!BASEVENTE[Lignes de la commande/Quantité commandée],[1]!BASEVENTE[Lignes de la commande/Article/Nom affiché],$C40,[1]!BASEVENTE[Année],T$8,[1]!BASEVENTE[Semaine],T$9))</f>
        <v>0</v>
      </c>
      <c r="U40" s="1">
        <f>IF($C40="","",T40+SUMIFS([1]!BASERECEPTION[Bon de commande/Lignes de la commande/Quantité],[1]!BASERECEPTION[Bon de commande/Lignes de la commande/Article],$C40,[1]!BASERECEPTION[ANNEE],U$8,[1]!BASERECEPTION[Semaine],U$9)-SUMIFS([1]!BASEVENTE[Lignes de la commande/Quantité commandée],[1]!BASEVENTE[Lignes de la commande/Article/Nom affiché],$C40,[1]!BASEVENTE[Année],U$8,[1]!BASEVENTE[Semaine],U$9))</f>
        <v>0</v>
      </c>
      <c r="V40" s="1">
        <f>IF($C40="","",U40+SUMIFS([1]!BASERECEPTION[Bon de commande/Lignes de la commande/Quantité],[1]!BASERECEPTION[Bon de commande/Lignes de la commande/Article],$C40,[1]!BASERECEPTION[ANNEE],V$8,[1]!BASERECEPTION[Semaine],V$9)-SUMIFS([1]!BASEVENTE[Lignes de la commande/Quantité commandée],[1]!BASEVENTE[Lignes de la commande/Article/Nom affiché],$C40,[1]!BASEVENTE[Année],V$8,[1]!BASEVENTE[Semaine],V$9))</f>
        <v>0</v>
      </c>
      <c r="W40" s="1">
        <f>IF($C40="","",V40+SUMIFS([1]!BASERECEPTION[Bon de commande/Lignes de la commande/Quantité],[1]!BASERECEPTION[Bon de commande/Lignes de la commande/Article],$C40,[1]!BASERECEPTION[ANNEE],W$8,[1]!BASERECEPTION[Semaine],W$9)-SUMIFS([1]!BASEVENTE[Lignes de la commande/Quantité commandée],[1]!BASEVENTE[Lignes de la commande/Article/Nom affiché],$C40,[1]!BASEVENTE[Année],W$8,[1]!BASEVENTE[Semaine],W$9))</f>
        <v>0</v>
      </c>
      <c r="X40" s="1">
        <f>IF($C40="","",W40+SUMIFS([1]!BASERECEPTION[Bon de commande/Lignes de la commande/Quantité],[1]!BASERECEPTION[Bon de commande/Lignes de la commande/Article],$C40,[1]!BASERECEPTION[ANNEE],X$8,[1]!BASERECEPTION[Semaine],X$9)-SUMIFS([1]!BASEVENTE[Lignes de la commande/Quantité commandée],[1]!BASEVENTE[Lignes de la commande/Article/Nom affiché],$C40,[1]!BASEVENTE[Année],X$8,[1]!BASEVENTE[Semaine],X$9))</f>
        <v>0</v>
      </c>
      <c r="Y40" s="1">
        <f>IF($C40="","",X40+SUMIFS([1]!BASERECEPTION[Bon de commande/Lignes de la commande/Quantité],[1]!BASERECEPTION[Bon de commande/Lignes de la commande/Article],$C40,[1]!BASERECEPTION[ANNEE],Y$8,[1]!BASERECEPTION[Semaine],Y$9)-SUMIFS([1]!BASEVENTE[Lignes de la commande/Quantité commandée],[1]!BASEVENTE[Lignes de la commande/Article/Nom affiché],$C40,[1]!BASEVENTE[Année],Y$8,[1]!BASEVENTE[Semaine],Y$9))</f>
        <v>0</v>
      </c>
      <c r="Z40" s="1">
        <f>IF($C40="","",Y40+SUMIFS([1]!BASERECEPTION[Bon de commande/Lignes de la commande/Quantité],[1]!BASERECEPTION[Bon de commande/Lignes de la commande/Article],$C40,[1]!BASERECEPTION[ANNEE],Z$8,[1]!BASERECEPTION[Semaine],Z$9)-SUMIFS([1]!BASEVENTE[Lignes de la commande/Quantité commandée],[1]!BASEVENTE[Lignes de la commande/Article/Nom affiché],$C40,[1]!BASEVENTE[Année],Z$8,[1]!BASEVENTE[Semaine],Z$9))</f>
        <v>0</v>
      </c>
      <c r="AA40" s="1">
        <f>IF($C40="","",Z40+SUMIFS([1]!BASERECEPTION[Bon de commande/Lignes de la commande/Quantité],[1]!BASERECEPTION[Bon de commande/Lignes de la commande/Article],$C40,[1]!BASERECEPTION[ANNEE],AA$8,[1]!BASERECEPTION[Semaine],AA$9)-SUMIFS([1]!BASEVENTE[Lignes de la commande/Quantité commandée],[1]!BASEVENTE[Lignes de la commande/Article/Nom affiché],$C40,[1]!BASEVENTE[Année],AA$8,[1]!BASEVENTE[Semaine],AA$9))</f>
        <v>0</v>
      </c>
      <c r="AB40" s="1">
        <f>IF($C40="","",AA40+SUMIFS([1]!BASERECEPTION[Bon de commande/Lignes de la commande/Quantité],[1]!BASERECEPTION[Bon de commande/Lignes de la commande/Article],$C40,[1]!BASERECEPTION[ANNEE],AB$8,[1]!BASERECEPTION[Semaine],AB$9)-SUMIFS([1]!BASEVENTE[Lignes de la commande/Quantité commandée],[1]!BASEVENTE[Lignes de la commande/Article/Nom affiché],$C40,[1]!BASEVENTE[Année],AB$8,[1]!BASEVENTE[Semaine],AB$9))</f>
        <v>0</v>
      </c>
      <c r="AC40" s="1">
        <f>IF($C40="","",AB40+SUMIFS([1]!BASERECEPTION[Bon de commande/Lignes de la commande/Quantité],[1]!BASERECEPTION[Bon de commande/Lignes de la commande/Article],$C40,[1]!BASERECEPTION[ANNEE],AC$8,[1]!BASERECEPTION[Semaine],AC$9)-SUMIFS([1]!BASEVENTE[Lignes de la commande/Quantité commandée],[1]!BASEVENTE[Lignes de la commande/Article/Nom affiché],$C40,[1]!BASEVENTE[Année],AC$8,[1]!BASEVENTE[Semaine],AC$9))</f>
        <v>0</v>
      </c>
      <c r="AD40" s="1">
        <f>IF($C40="","",AC40+SUMIFS([1]!BASERECEPTION[Bon de commande/Lignes de la commande/Quantité],[1]!BASERECEPTION[Bon de commande/Lignes de la commande/Article],$C40,[1]!BASERECEPTION[ANNEE],AD$8,[1]!BASERECEPTION[Semaine],AD$9)-SUMIFS([1]!BASEVENTE[Lignes de la commande/Quantité commandée],[1]!BASEVENTE[Lignes de la commande/Article/Nom affiché],$C40,[1]!BASEVENTE[Année],AD$8,[1]!BASEVENTE[Semaine],AD$9))</f>
        <v>0</v>
      </c>
      <c r="AE40" s="1">
        <f>IF($C40="","",AD40+SUMIFS([1]!BASERECEPTION[Bon de commande/Lignes de la commande/Quantité],[1]!BASERECEPTION[Bon de commande/Lignes de la commande/Article],$C40,[1]!BASERECEPTION[ANNEE],AE$8,[1]!BASERECEPTION[Semaine],AE$9)-SUMIFS([1]!BASEVENTE[Lignes de la commande/Quantité commandée],[1]!BASEVENTE[Lignes de la commande/Article/Nom affiché],$C40,[1]!BASEVENTE[Année],AE$8,[1]!BASEVENTE[Semaine],AE$9))</f>
        <v>0</v>
      </c>
      <c r="AF40" s="1">
        <f>IF($C40="","",AE40+SUMIFS([1]!BASERECEPTION[Bon de commande/Lignes de la commande/Quantité],[1]!BASERECEPTION[Bon de commande/Lignes de la commande/Article],$C40,[1]!BASERECEPTION[ANNEE],AF$8,[1]!BASERECEPTION[Semaine],AF$9)-SUMIFS([1]!BASEVENTE[Lignes de la commande/Quantité commandée],[1]!BASEVENTE[Lignes de la commande/Article/Nom affiché],$C40,[1]!BASEVENTE[Année],AF$8,[1]!BASEVENTE[Semaine],AF$9))</f>
        <v>0</v>
      </c>
      <c r="AG40" s="1">
        <f>IF($C40="","",AF40+SUMIFS([1]!BASERECEPTION[Bon de commande/Lignes de la commande/Quantité],[1]!BASERECEPTION[Bon de commande/Lignes de la commande/Article],$C40,[1]!BASERECEPTION[ANNEE],AG$8,[1]!BASERECEPTION[Semaine],AG$9)-SUMIFS([1]!BASEVENTE[Lignes de la commande/Quantité commandée],[1]!BASEVENTE[Lignes de la commande/Article/Nom affiché],$C40,[1]!BASEVENTE[Année],AG$8,[1]!BASEVENTE[Semaine],AG$9))</f>
        <v>0</v>
      </c>
      <c r="AH40" s="1">
        <f>IF($C40="","",AG40+SUMIFS([1]!BASERECEPTION[Bon de commande/Lignes de la commande/Quantité],[1]!BASERECEPTION[Bon de commande/Lignes de la commande/Article],$C40,[1]!BASERECEPTION[ANNEE],AH$8,[1]!BASERECEPTION[Semaine],AH$9)-SUMIFS([1]!BASEVENTE[Lignes de la commande/Quantité commandée],[1]!BASEVENTE[Lignes de la commande/Article/Nom affiché],$C40,[1]!BASEVENTE[Année],AH$8,[1]!BASEVENTE[Semaine],AH$9))</f>
        <v>0</v>
      </c>
      <c r="AI40" s="1">
        <f>IF($C40="","",AH40+SUMIFS([1]!BASERECEPTION[Bon de commande/Lignes de la commande/Quantité],[1]!BASERECEPTION[Bon de commande/Lignes de la commande/Article],$C40,[1]!BASERECEPTION[ANNEE],AI$8,[1]!BASERECEPTION[Semaine],AI$9)-SUMIFS([1]!BASEVENTE[Lignes de la commande/Quantité commandée],[1]!BASEVENTE[Lignes de la commande/Article/Nom affiché],$C40,[1]!BASEVENTE[Année],AI$8,[1]!BASEVENTE[Semaine],AI$9))</f>
        <v>0</v>
      </c>
      <c r="AJ40" s="1">
        <f>IF($C40="","",AI40+SUMIFS([1]!BASERECEPTION[Bon de commande/Lignes de la commande/Quantité],[1]!BASERECEPTION[Bon de commande/Lignes de la commande/Article],$C40,[1]!BASERECEPTION[ANNEE],AJ$8,[1]!BASERECEPTION[Semaine],AJ$9)-SUMIFS([1]!BASEVENTE[Lignes de la commande/Quantité commandée],[1]!BASEVENTE[Lignes de la commande/Article/Nom affiché],$C40,[1]!BASEVENTE[Année],AJ$8,[1]!BASEVENTE[Semaine],AJ$9))</f>
        <v>0</v>
      </c>
      <c r="AK40" s="1">
        <f>IF($C40="","",AJ40+SUMIFS([1]!BASERECEPTION[Bon de commande/Lignes de la commande/Quantité],[1]!BASERECEPTION[Bon de commande/Lignes de la commande/Article],$C40,[1]!BASERECEPTION[ANNEE],AK$8,[1]!BASERECEPTION[Semaine],AK$9)-SUMIFS([1]!BASEVENTE[Lignes de la commande/Quantité commandée],[1]!BASEVENTE[Lignes de la commande/Article/Nom affiché],$C40,[1]!BASEVENTE[Année],AK$8,[1]!BASEVENTE[Semaine],AK$9))</f>
        <v>0</v>
      </c>
      <c r="AL40" s="1">
        <f>IF($C40="","",AK40+SUMIFS([1]!BASERECEPTION[Bon de commande/Lignes de la commande/Quantité],[1]!BASERECEPTION[Bon de commande/Lignes de la commande/Article],$C40,[1]!BASERECEPTION[ANNEE],AL$8,[1]!BASERECEPTION[Semaine],AL$9)-SUMIFS([1]!BASEVENTE[Lignes de la commande/Quantité commandée],[1]!BASEVENTE[Lignes de la commande/Article/Nom affiché],$C40,[1]!BASEVENTE[Année],AL$8,[1]!BASEVENTE[Semaine],AL$9))</f>
        <v>0</v>
      </c>
      <c r="AM40" s="1">
        <f>IF($C40="","",AL40+SUMIFS([1]!BASERECEPTION[Bon de commande/Lignes de la commande/Quantité],[1]!BASERECEPTION[Bon de commande/Lignes de la commande/Article],$C40,[1]!BASERECEPTION[ANNEE],AM$8,[1]!BASERECEPTION[Semaine],AM$9)-SUMIFS([1]!BASEVENTE[Lignes de la commande/Quantité commandée],[1]!BASEVENTE[Lignes de la commande/Article/Nom affiché],$C40,[1]!BASEVENTE[Année],AM$8,[1]!BASEVENTE[Semaine],AM$9))</f>
        <v>0</v>
      </c>
      <c r="AN40" s="1">
        <f>IF($C40="","",AM40+SUMIFS([1]!BASERECEPTION[Bon de commande/Lignes de la commande/Quantité],[1]!BASERECEPTION[Bon de commande/Lignes de la commande/Article],$C40,[1]!BASERECEPTION[ANNEE],AN$8,[1]!BASERECEPTION[Semaine],AN$9)-SUMIFS([1]!BASEVENTE[Lignes de la commande/Quantité commandée],[1]!BASEVENTE[Lignes de la commande/Article/Nom affiché],$C40,[1]!BASEVENTE[Année],AN$8,[1]!BASEVENTE[Semaine],AN$9))</f>
        <v>0</v>
      </c>
      <c r="AO40" s="1">
        <f>IF($C40="","",AN40+SUMIFS([1]!BASERECEPTION[Bon de commande/Lignes de la commande/Quantité],[1]!BASERECEPTION[Bon de commande/Lignes de la commande/Article],$C40,[1]!BASERECEPTION[ANNEE],AO$8,[1]!BASERECEPTION[Semaine],AO$9)-SUMIFS([1]!BASEVENTE[Lignes de la commande/Quantité commandée],[1]!BASEVENTE[Lignes de la commande/Article/Nom affiché],$C40,[1]!BASEVENTE[Année],AO$8,[1]!BASEVENTE[Semaine],AO$9))</f>
        <v>0</v>
      </c>
      <c r="AP40" s="1">
        <f>IF($C40="","",AO40+SUMIFS([1]!BASERECEPTION[Bon de commande/Lignes de la commande/Quantité],[1]!BASERECEPTION[Bon de commande/Lignes de la commande/Article],$C40,[1]!BASERECEPTION[ANNEE],AP$8,[1]!BASERECEPTION[Semaine],AP$9)-SUMIFS([1]!BASEVENTE[Lignes de la commande/Quantité commandée],[1]!BASEVENTE[Lignes de la commande/Article/Nom affiché],$C40,[1]!BASEVENTE[Année],AP$8,[1]!BASEVENTE[Semaine],AP$9))</f>
        <v>0</v>
      </c>
      <c r="AQ40" s="1">
        <f>IF($C40="","",AP40+SUMIFS([1]!BASERECEPTION[Bon de commande/Lignes de la commande/Quantité],[1]!BASERECEPTION[Bon de commande/Lignes de la commande/Article],$C40,[1]!BASERECEPTION[ANNEE],AQ$8,[1]!BASERECEPTION[Semaine],AQ$9)-SUMIFS([1]!BASEVENTE[Lignes de la commande/Quantité commandée],[1]!BASEVENTE[Lignes de la commande/Article/Nom affiché],$C40,[1]!BASEVENTE[Année],AQ$8,[1]!BASEVENTE[Semaine],AQ$9))</f>
        <v>0</v>
      </c>
      <c r="AR40" s="1">
        <f>IF($C40="","",AQ40+SUMIFS([1]!BASERECEPTION[Bon de commande/Lignes de la commande/Quantité],[1]!BASERECEPTION[Bon de commande/Lignes de la commande/Article],$C40,[1]!BASERECEPTION[ANNEE],AR$8,[1]!BASERECEPTION[Semaine],AR$9)-SUMIFS([1]!BASEVENTE[Lignes de la commande/Quantité commandée],[1]!BASEVENTE[Lignes de la commande/Article/Nom affiché],$C40,[1]!BASEVENTE[Année],AR$8,[1]!BASEVENTE[Semaine],AR$9))</f>
        <v>0</v>
      </c>
      <c r="AS40" s="1">
        <f>IF($C40="","",AR40+SUMIFS([1]!BASERECEPTION[Bon de commande/Lignes de la commande/Quantité],[1]!BASERECEPTION[Bon de commande/Lignes de la commande/Article],$C40,[1]!BASERECEPTION[ANNEE],AS$8,[1]!BASERECEPTION[Semaine],AS$9)-SUMIFS([1]!BASEVENTE[Lignes de la commande/Quantité commandée],[1]!BASEVENTE[Lignes de la commande/Article/Nom affiché],$C40,[1]!BASEVENTE[Année],AS$8,[1]!BASEVENTE[Semaine],AS$9))</f>
        <v>0</v>
      </c>
      <c r="AT40" s="1">
        <f>IF($C40="","",AS40+SUMIFS([1]!BASERECEPTION[Bon de commande/Lignes de la commande/Quantité],[1]!BASERECEPTION[Bon de commande/Lignes de la commande/Article],$C40,[1]!BASERECEPTION[ANNEE],AT$8,[1]!BASERECEPTION[Semaine],AT$9)-SUMIFS([1]!BASEVENTE[Lignes de la commande/Quantité commandée],[1]!BASEVENTE[Lignes de la commande/Article/Nom affiché],$C40,[1]!BASEVENTE[Année],AT$8,[1]!BASEVENTE[Semaine],AT$9))</f>
        <v>0</v>
      </c>
      <c r="AU40" s="1">
        <f>IF($C40="","",AT40+SUMIFS([1]!BASERECEPTION[Bon de commande/Lignes de la commande/Quantité],[1]!BASERECEPTION[Bon de commande/Lignes de la commande/Article],$C40,[1]!BASERECEPTION[ANNEE],AU$8,[1]!BASERECEPTION[Semaine],AU$9)-SUMIFS([1]!BASEVENTE[Lignes de la commande/Quantité commandée],[1]!BASEVENTE[Lignes de la commande/Article/Nom affiché],$C40,[1]!BASEVENTE[Année],AU$8,[1]!BASEVENTE[Semaine],AU$9))</f>
        <v>0</v>
      </c>
      <c r="AV40" s="1">
        <f>IF($C40="","",AU40+SUMIFS([1]!BASERECEPTION[Bon de commande/Lignes de la commande/Quantité],[1]!BASERECEPTION[Bon de commande/Lignes de la commande/Article],$C40,[1]!BASERECEPTION[ANNEE],AV$8,[1]!BASERECEPTION[Semaine],AV$9)-SUMIFS([1]!BASEVENTE[Lignes de la commande/Quantité commandée],[1]!BASEVENTE[Lignes de la commande/Article/Nom affiché],$C40,[1]!BASEVENTE[Année],AV$8,[1]!BASEVENTE[Semaine],AV$9))</f>
        <v>0</v>
      </c>
      <c r="AW40" s="1">
        <f>IF($C40="","",AV40+SUMIFS([1]!BASERECEPTION[Bon de commande/Lignes de la commande/Quantité],[1]!BASERECEPTION[Bon de commande/Lignes de la commande/Article],$C40,[1]!BASERECEPTION[ANNEE],AW$8,[1]!BASERECEPTION[Semaine],AW$9)-SUMIFS([1]!BASEVENTE[Lignes de la commande/Quantité commandée],[1]!BASEVENTE[Lignes de la commande/Article/Nom affiché],$C40,[1]!BASEVENTE[Année],AW$8,[1]!BASEVENTE[Semaine],AW$9))</f>
        <v>0</v>
      </c>
      <c r="AX40" s="1">
        <f>IF($C40="","",AW40+SUMIFS([1]!BASERECEPTION[Bon de commande/Lignes de la commande/Quantité],[1]!BASERECEPTION[Bon de commande/Lignes de la commande/Article],$C40,[1]!BASERECEPTION[ANNEE],AX$8,[1]!BASERECEPTION[Semaine],AX$9)-SUMIFS([1]!BASEVENTE[Lignes de la commande/Quantité commandée],[1]!BASEVENTE[Lignes de la commande/Article/Nom affiché],$C40,[1]!BASEVENTE[Année],AX$8,[1]!BASEVENTE[Semaine],AX$9))</f>
        <v>0</v>
      </c>
      <c r="AY40" s="1">
        <f>IF($C40="","",AX40+SUMIFS([1]!BASERECEPTION[Bon de commande/Lignes de la commande/Quantité],[1]!BASERECEPTION[Bon de commande/Lignes de la commande/Article],$C40,[1]!BASERECEPTION[ANNEE],AY$8,[1]!BASERECEPTION[Semaine],AY$9)-SUMIFS([1]!BASEVENTE[Lignes de la commande/Quantité commandée],[1]!BASEVENTE[Lignes de la commande/Article/Nom affiché],$C40,[1]!BASEVENTE[Année],AY$8,[1]!BASEVENTE[Semaine],AY$9))</f>
        <v>0</v>
      </c>
      <c r="AZ40" s="1">
        <f>IF($C40="","",AY40+SUMIFS([1]!BASERECEPTION[Bon de commande/Lignes de la commande/Quantité],[1]!BASERECEPTION[Bon de commande/Lignes de la commande/Article],$C40,[1]!BASERECEPTION[ANNEE],AZ$8,[1]!BASERECEPTION[Semaine],AZ$9)-SUMIFS([1]!BASEVENTE[Lignes de la commande/Quantité commandée],[1]!BASEVENTE[Lignes de la commande/Article/Nom affiché],$C40,[1]!BASEVENTE[Année],AZ$8,[1]!BASEVENTE[Semaine],AZ$9))</f>
        <v>0</v>
      </c>
      <c r="BA40" s="1">
        <f>IF($C40="","",AZ40+SUMIFS([1]!BASERECEPTION[Bon de commande/Lignes de la commande/Quantité],[1]!BASERECEPTION[Bon de commande/Lignes de la commande/Article],$C40,[1]!BASERECEPTION[ANNEE],BA$8,[1]!BASERECEPTION[Semaine],BA$9)-SUMIFS([1]!BASEVENTE[Lignes de la commande/Quantité commandée],[1]!BASEVENTE[Lignes de la commande/Article/Nom affiché],$C40,[1]!BASEVENTE[Année],BA$8,[1]!BASEVENTE[Semaine],BA$9))</f>
        <v>0</v>
      </c>
      <c r="BB40" s="1">
        <f>IF($C40="","",BA40+SUMIFS([1]!BASERECEPTION[Bon de commande/Lignes de la commande/Quantité],[1]!BASERECEPTION[Bon de commande/Lignes de la commande/Article],$C40,[1]!BASERECEPTION[ANNEE],BB$8,[1]!BASERECEPTION[Semaine],BB$9)-SUMIFS([1]!BASEVENTE[Lignes de la commande/Quantité commandée],[1]!BASEVENTE[Lignes de la commande/Article/Nom affiché],$C40,[1]!BASEVENTE[Année],BB$8,[1]!BASEVENTE[Semaine],BB$9))</f>
        <v>0</v>
      </c>
      <c r="BC40" s="1">
        <f>IF($C40="","",BB40+SUMIFS([1]!BASERECEPTION[Bon de commande/Lignes de la commande/Quantité],[1]!BASERECEPTION[Bon de commande/Lignes de la commande/Article],$C40,[1]!BASERECEPTION[ANNEE],BC$8,[1]!BASERECEPTION[Semaine],BC$9)-SUMIFS([1]!BASEVENTE[Lignes de la commande/Quantité commandée],[1]!BASEVENTE[Lignes de la commande/Article/Nom affiché],$C40,[1]!BASEVENTE[Année],BC$8,[1]!BASEVENTE[Semaine],BC$9))</f>
        <v>0</v>
      </c>
      <c r="BD40" s="1">
        <f>IF($C40="","",BC40+SUMIFS([1]!BASERECEPTION[Bon de commande/Lignes de la commande/Quantité],[1]!BASERECEPTION[Bon de commande/Lignes de la commande/Article],$C40,[1]!BASERECEPTION[ANNEE],BD$8,[1]!BASERECEPTION[Semaine],BD$9)-SUMIFS([1]!BASEVENTE[Lignes de la commande/Quantité commandée],[1]!BASEVENTE[Lignes de la commande/Article/Nom affiché],$C40,[1]!BASEVENTE[Année],BD$8,[1]!BASEVENTE[Semaine],BD$9))</f>
        <v>0</v>
      </c>
      <c r="BE40" s="1">
        <f>IF($C40="","",BD40+SUMIFS([1]!BASERECEPTION[Bon de commande/Lignes de la commande/Quantité],[1]!BASERECEPTION[Bon de commande/Lignes de la commande/Article],$C40,[1]!BASERECEPTION[ANNEE],BE$8,[1]!BASERECEPTION[Semaine],BE$9)-SUMIFS([1]!BASEVENTE[Lignes de la commande/Quantité commandée],[1]!BASEVENTE[Lignes de la commande/Article/Nom affiché],$C40,[1]!BASEVENTE[Année],BE$8,[1]!BASEVENTE[Semaine],BE$9))</f>
        <v>0</v>
      </c>
      <c r="BF40" s="1">
        <f>IF($C40="","",BE40+SUMIFS([1]!BASERECEPTION[Bon de commande/Lignes de la commande/Quantité],[1]!BASERECEPTION[Bon de commande/Lignes de la commande/Article],$C40,[1]!BASERECEPTION[ANNEE],BF$8,[1]!BASERECEPTION[Semaine],BF$9)-SUMIFS([1]!BASEVENTE[Lignes de la commande/Quantité commandée],[1]!BASEVENTE[Lignes de la commande/Article/Nom affiché],$C40,[1]!BASEVENTE[Année],BF$8,[1]!BASEVENTE[Semaine],BF$9))</f>
        <v>0</v>
      </c>
      <c r="BG40" s="1">
        <f>IF($C40="","",BF40+SUMIFS([1]!BASERECEPTION[Bon de commande/Lignes de la commande/Quantité],[1]!BASERECEPTION[Bon de commande/Lignes de la commande/Article],$C40,[1]!BASERECEPTION[ANNEE],BG$8,[1]!BASERECEPTION[Semaine],BG$9)-SUMIFS([1]!BASEVENTE[Lignes de la commande/Quantité commandée],[1]!BASEVENTE[Lignes de la commande/Article/Nom affiché],$C40,[1]!BASEVENTE[Année],BG$8,[1]!BASEVENTE[Semaine],BG$9))</f>
        <v>0</v>
      </c>
      <c r="BH40" s="1">
        <f>IF($C40="","",BG40+SUMIFS([1]!BASERECEPTION[Bon de commande/Lignes de la commande/Quantité],[1]!BASERECEPTION[Bon de commande/Lignes de la commande/Article],$C40,[1]!BASERECEPTION[ANNEE],BH$8,[1]!BASERECEPTION[Semaine],BH$9)-SUMIFS([1]!BASEVENTE[Lignes de la commande/Quantité commandée],[1]!BASEVENTE[Lignes de la commande/Article/Nom affiché],$C40,[1]!BASEVENTE[Année],BH$8,[1]!BASEVENTE[Semaine],BH$9))</f>
        <v>0</v>
      </c>
    </row>
    <row r="41" spans="1:60" ht="15.75" hidden="1" x14ac:dyDescent="0.25">
      <c r="A41" s="1" t="str">
        <f>'[1]BDD Inventaire'!B32</f>
        <v>Couverts</v>
      </c>
      <c r="B41" s="16" t="str">
        <f>IF(C41="",INDEX([1]!BASEINVENTAIRE[#Data],_xlfn.MINIFS([1]!BASEINVENTAIRE[INDEX],[1]!BASEINVENTAIRE[Article],'Suivi de stock'!$C42),2),"")</f>
        <v/>
      </c>
      <c r="C41" s="20" t="str">
        <f>'[1]BDD Inventaire'!C29</f>
        <v>Scotch Kraft</v>
      </c>
      <c r="D41" s="18">
        <f>INDEX([1]!BASEINVENTAIRE[#Data],_xlfn.MAXIFS([1]!BASEINVENTAIRE[INDEX],[1]!BASEINVENTAIRE[Article],C41),4)</f>
        <v>32</v>
      </c>
      <c r="E41" s="1">
        <f>IF($C41="","",D41+SUMIFS([1]!BASERECEPTION[Bon de commande/Lignes de la commande/Quantité],[1]!BASERECEPTION[Bon de commande/Lignes de la commande/Article],$C41,[1]!BASERECEPTION[ANNEE],E$8,[1]!BASERECEPTION[Semaine],E$9)-SUMIFS([1]!BASEVENTE[Lignes de la commande/Quantité commandée],[1]!BASEVENTE[Lignes de la commande/Article/Nom affiché],$C41,[1]!BASEVENTE[Année],E$8,[1]!BASEVENTE[Semaine],E$9))</f>
        <v>32</v>
      </c>
      <c r="F41" s="1">
        <f>IF($C41="","",E41+SUMIFS([1]!BASERECEPTION[Bon de commande/Lignes de la commande/Quantité],[1]!BASERECEPTION[Bon de commande/Lignes de la commande/Article],$C41,[1]!BASERECEPTION[ANNEE],F$8,[1]!BASERECEPTION[Semaine],F$9)-SUMIFS([1]!BASEVENTE[Lignes de la commande/Quantité commandée],[1]!BASEVENTE[Lignes de la commande/Article/Nom affiché],$C41,[1]!BASEVENTE[Année],F$8,[1]!BASEVENTE[Semaine],F$9))</f>
        <v>32</v>
      </c>
      <c r="G41" s="1">
        <f>IF($C41="","",F41+SUMIFS([1]!BASERECEPTION[Bon de commande/Lignes de la commande/Quantité],[1]!BASERECEPTION[Bon de commande/Lignes de la commande/Article],$C41,[1]!BASERECEPTION[ANNEE],G$8,[1]!BASERECEPTION[Semaine],G$9)-SUMIFS([1]!BASEVENTE[Lignes de la commande/Quantité commandée],[1]!BASEVENTE[Lignes de la commande/Article/Nom affiché],$C41,[1]!BASEVENTE[Année],G$8,[1]!BASEVENTE[Semaine],G$9))</f>
        <v>32</v>
      </c>
      <c r="H41" s="1">
        <f>IF($C41="","",G41+SUMIFS([1]!BASERECEPTION[Bon de commande/Lignes de la commande/Quantité],[1]!BASERECEPTION[Bon de commande/Lignes de la commande/Article],$C41,[1]!BASERECEPTION[ANNEE],H$8,[1]!BASERECEPTION[Semaine],H$9)-SUMIFS([1]!BASEVENTE[Lignes de la commande/Quantité commandée],[1]!BASEVENTE[Lignes de la commande/Article/Nom affiché],$C41,[1]!BASEVENTE[Année],H$8,[1]!BASEVENTE[Semaine],H$9))</f>
        <v>32</v>
      </c>
      <c r="I41" s="1">
        <f>IF($C41="","",H41+SUMIFS([1]!BASERECEPTION[Bon de commande/Lignes de la commande/Quantité],[1]!BASERECEPTION[Bon de commande/Lignes de la commande/Article],$C41,[1]!BASERECEPTION[ANNEE],I$8,[1]!BASERECEPTION[Semaine],I$9)-SUMIFS([1]!BASEVENTE[Lignes de la commande/Quantité commandée],[1]!BASEVENTE[Lignes de la commande/Article/Nom affiché],$C41,[1]!BASEVENTE[Année],I$8,[1]!BASEVENTE[Semaine],I$9))</f>
        <v>32</v>
      </c>
      <c r="J41" s="1">
        <f>IF($C41="","",I41+SUMIFS([1]!BASERECEPTION[Bon de commande/Lignes de la commande/Quantité],[1]!BASERECEPTION[Bon de commande/Lignes de la commande/Article],$C41,[1]!BASERECEPTION[ANNEE],J$8,[1]!BASERECEPTION[Semaine],J$9)-SUMIFS([1]!BASEVENTE[Lignes de la commande/Quantité commandée],[1]!BASEVENTE[Lignes de la commande/Article/Nom affiché],$C41,[1]!BASEVENTE[Année],J$8,[1]!BASEVENTE[Semaine],J$9))</f>
        <v>32</v>
      </c>
      <c r="K41" s="1">
        <f>IF($C41="","",J41+SUMIFS([1]!BASERECEPTION[Bon de commande/Lignes de la commande/Quantité],[1]!BASERECEPTION[Bon de commande/Lignes de la commande/Article],$C41,[1]!BASERECEPTION[ANNEE],K$8,[1]!BASERECEPTION[Semaine],K$9)-SUMIFS([1]!BASEVENTE[Lignes de la commande/Quantité commandée],[1]!BASEVENTE[Lignes de la commande/Article/Nom affiché],$C41,[1]!BASEVENTE[Année],K$8,[1]!BASEVENTE[Semaine],K$9))</f>
        <v>32</v>
      </c>
      <c r="L41" s="1">
        <f>IF($C41="","",K41+SUMIFS([1]!BASERECEPTION[Bon de commande/Lignes de la commande/Quantité],[1]!BASERECEPTION[Bon de commande/Lignes de la commande/Article],$C41,[1]!BASERECEPTION[ANNEE],L$8,[1]!BASERECEPTION[Semaine],L$9)-SUMIFS([1]!BASEVENTE[Lignes de la commande/Quantité commandée],[1]!BASEVENTE[Lignes de la commande/Article/Nom affiché],$C41,[1]!BASEVENTE[Année],L$8,[1]!BASEVENTE[Semaine],L$9))</f>
        <v>32</v>
      </c>
      <c r="M41" s="1">
        <f>IF($C41="","",L41+SUMIFS([1]!BASERECEPTION[Bon de commande/Lignes de la commande/Quantité],[1]!BASERECEPTION[Bon de commande/Lignes de la commande/Article],$C41,[1]!BASERECEPTION[ANNEE],M$8,[1]!BASERECEPTION[Semaine],M$9)-SUMIFS([1]!BASEVENTE[Lignes de la commande/Quantité commandée],[1]!BASEVENTE[Lignes de la commande/Article/Nom affiché],$C41,[1]!BASEVENTE[Année],M$8,[1]!BASEVENTE[Semaine],M$9))</f>
        <v>32</v>
      </c>
      <c r="N41" s="1">
        <f>IF($C41="","",M41+SUMIFS([1]!BASERECEPTION[Bon de commande/Lignes de la commande/Quantité],[1]!BASERECEPTION[Bon de commande/Lignes de la commande/Article],$C41,[1]!BASERECEPTION[ANNEE],N$8,[1]!BASERECEPTION[Semaine],N$9)-SUMIFS([1]!BASEVENTE[Lignes de la commande/Quantité commandée],[1]!BASEVENTE[Lignes de la commande/Article/Nom affiché],$C41,[1]!BASEVENTE[Année],N$8,[1]!BASEVENTE[Semaine],N$9))</f>
        <v>32</v>
      </c>
      <c r="O41" s="1">
        <f>IF($C41="","",N41+SUMIFS([1]!BASERECEPTION[Bon de commande/Lignes de la commande/Quantité],[1]!BASERECEPTION[Bon de commande/Lignes de la commande/Article],$C41,[1]!BASERECEPTION[ANNEE],O$8,[1]!BASERECEPTION[Semaine],O$9)-SUMIFS([1]!BASEVENTE[Lignes de la commande/Quantité commandée],[1]!BASEVENTE[Lignes de la commande/Article/Nom affiché],$C41,[1]!BASEVENTE[Année],O$8,[1]!BASEVENTE[Semaine],O$9))</f>
        <v>32</v>
      </c>
      <c r="P41" s="1">
        <f>IF($C41="","",O41+SUMIFS([1]!BASERECEPTION[Bon de commande/Lignes de la commande/Quantité],[1]!BASERECEPTION[Bon de commande/Lignes de la commande/Article],$C41,[1]!BASERECEPTION[ANNEE],P$8,[1]!BASERECEPTION[Semaine],P$9)-SUMIFS([1]!BASEVENTE[Lignes de la commande/Quantité commandée],[1]!BASEVENTE[Lignes de la commande/Article/Nom affiché],$C41,[1]!BASEVENTE[Année],P$8,[1]!BASEVENTE[Semaine],P$9))</f>
        <v>32</v>
      </c>
      <c r="Q41" s="1">
        <f>IF($C41="","",P41+SUMIFS([1]!BASERECEPTION[Bon de commande/Lignes de la commande/Quantité],[1]!BASERECEPTION[Bon de commande/Lignes de la commande/Article],$C41,[1]!BASERECEPTION[ANNEE],Q$8,[1]!BASERECEPTION[Semaine],Q$9)-SUMIFS([1]!BASEVENTE[Lignes de la commande/Quantité commandée],[1]!BASEVENTE[Lignes de la commande/Article/Nom affiché],$C41,[1]!BASEVENTE[Année],Q$8,[1]!BASEVENTE[Semaine],Q$9))</f>
        <v>32</v>
      </c>
      <c r="R41" s="1">
        <f>IF($C41="","",Q41+SUMIFS([1]!BASERECEPTION[Bon de commande/Lignes de la commande/Quantité],[1]!BASERECEPTION[Bon de commande/Lignes de la commande/Article],$C41,[1]!BASERECEPTION[ANNEE],R$8,[1]!BASERECEPTION[Semaine],R$9)-SUMIFS([1]!BASEVENTE[Lignes de la commande/Quantité commandée],[1]!BASEVENTE[Lignes de la commande/Article/Nom affiché],$C41,[1]!BASEVENTE[Année],R$8,[1]!BASEVENTE[Semaine],R$9))</f>
        <v>32</v>
      </c>
      <c r="S41" s="1">
        <f>IF($C41="","",R41+SUMIFS([1]!BASERECEPTION[Bon de commande/Lignes de la commande/Quantité],[1]!BASERECEPTION[Bon de commande/Lignes de la commande/Article],$C41,[1]!BASERECEPTION[ANNEE],S$8,[1]!BASERECEPTION[Semaine],S$9)-SUMIFS([1]!BASEVENTE[Lignes de la commande/Quantité commandée],[1]!BASEVENTE[Lignes de la commande/Article/Nom affiché],$C41,[1]!BASEVENTE[Année],S$8,[1]!BASEVENTE[Semaine],S$9))</f>
        <v>32</v>
      </c>
      <c r="T41" s="1">
        <f>IF($C41="","",S41+SUMIFS([1]!BASERECEPTION[Bon de commande/Lignes de la commande/Quantité],[1]!BASERECEPTION[Bon de commande/Lignes de la commande/Article],$C41,[1]!BASERECEPTION[ANNEE],T$8,[1]!BASERECEPTION[Semaine],T$9)-SUMIFS([1]!BASEVENTE[Lignes de la commande/Quantité commandée],[1]!BASEVENTE[Lignes de la commande/Article/Nom affiché],$C41,[1]!BASEVENTE[Année],T$8,[1]!BASEVENTE[Semaine],T$9))</f>
        <v>32</v>
      </c>
      <c r="U41" s="1">
        <f>IF($C41="","",T41+SUMIFS([1]!BASERECEPTION[Bon de commande/Lignes de la commande/Quantité],[1]!BASERECEPTION[Bon de commande/Lignes de la commande/Article],$C41,[1]!BASERECEPTION[ANNEE],U$8,[1]!BASERECEPTION[Semaine],U$9)-SUMIFS([1]!BASEVENTE[Lignes de la commande/Quantité commandée],[1]!BASEVENTE[Lignes de la commande/Article/Nom affiché],$C41,[1]!BASEVENTE[Année],U$8,[1]!BASEVENTE[Semaine],U$9))</f>
        <v>32</v>
      </c>
      <c r="V41" s="1">
        <f>IF($C41="","",U41+SUMIFS([1]!BASERECEPTION[Bon de commande/Lignes de la commande/Quantité],[1]!BASERECEPTION[Bon de commande/Lignes de la commande/Article],$C41,[1]!BASERECEPTION[ANNEE],V$8,[1]!BASERECEPTION[Semaine],V$9)-SUMIFS([1]!BASEVENTE[Lignes de la commande/Quantité commandée],[1]!BASEVENTE[Lignes de la commande/Article/Nom affiché],$C41,[1]!BASEVENTE[Année],V$8,[1]!BASEVENTE[Semaine],V$9))</f>
        <v>32</v>
      </c>
      <c r="W41" s="1">
        <f>IF($C41="","",V41+SUMIFS([1]!BASERECEPTION[Bon de commande/Lignes de la commande/Quantité],[1]!BASERECEPTION[Bon de commande/Lignes de la commande/Article],$C41,[1]!BASERECEPTION[ANNEE],W$8,[1]!BASERECEPTION[Semaine],W$9)-SUMIFS([1]!BASEVENTE[Lignes de la commande/Quantité commandée],[1]!BASEVENTE[Lignes de la commande/Article/Nom affiché],$C41,[1]!BASEVENTE[Année],W$8,[1]!BASEVENTE[Semaine],W$9))</f>
        <v>32</v>
      </c>
      <c r="X41" s="1">
        <f>IF($C41="","",W41+SUMIFS([1]!BASERECEPTION[Bon de commande/Lignes de la commande/Quantité],[1]!BASERECEPTION[Bon de commande/Lignes de la commande/Article],$C41,[1]!BASERECEPTION[ANNEE],X$8,[1]!BASERECEPTION[Semaine],X$9)-SUMIFS([1]!BASEVENTE[Lignes de la commande/Quantité commandée],[1]!BASEVENTE[Lignes de la commande/Article/Nom affiché],$C41,[1]!BASEVENTE[Année],X$8,[1]!BASEVENTE[Semaine],X$9))</f>
        <v>32</v>
      </c>
      <c r="Y41" s="1">
        <f>IF($C41="","",X41+SUMIFS([1]!BASERECEPTION[Bon de commande/Lignes de la commande/Quantité],[1]!BASERECEPTION[Bon de commande/Lignes de la commande/Article],$C41,[1]!BASERECEPTION[ANNEE],Y$8,[1]!BASERECEPTION[Semaine],Y$9)-SUMIFS([1]!BASEVENTE[Lignes de la commande/Quantité commandée],[1]!BASEVENTE[Lignes de la commande/Article/Nom affiché],$C41,[1]!BASEVENTE[Année],Y$8,[1]!BASEVENTE[Semaine],Y$9))</f>
        <v>32</v>
      </c>
      <c r="Z41" s="1">
        <f>IF($C41="","",Y41+SUMIFS([1]!BASERECEPTION[Bon de commande/Lignes de la commande/Quantité],[1]!BASERECEPTION[Bon de commande/Lignes de la commande/Article],$C41,[1]!BASERECEPTION[ANNEE],Z$8,[1]!BASERECEPTION[Semaine],Z$9)-SUMIFS([1]!BASEVENTE[Lignes de la commande/Quantité commandée],[1]!BASEVENTE[Lignes de la commande/Article/Nom affiché],$C41,[1]!BASEVENTE[Année],Z$8,[1]!BASEVENTE[Semaine],Z$9))</f>
        <v>32</v>
      </c>
      <c r="AA41" s="1">
        <f>IF($C41="","",Z41+SUMIFS([1]!BASERECEPTION[Bon de commande/Lignes de la commande/Quantité],[1]!BASERECEPTION[Bon de commande/Lignes de la commande/Article],$C41,[1]!BASERECEPTION[ANNEE],AA$8,[1]!BASERECEPTION[Semaine],AA$9)-SUMIFS([1]!BASEVENTE[Lignes de la commande/Quantité commandée],[1]!BASEVENTE[Lignes de la commande/Article/Nom affiché],$C41,[1]!BASEVENTE[Année],AA$8,[1]!BASEVENTE[Semaine],AA$9))</f>
        <v>32</v>
      </c>
      <c r="AB41" s="1">
        <f>IF($C41="","",AA41+SUMIFS([1]!BASERECEPTION[Bon de commande/Lignes de la commande/Quantité],[1]!BASERECEPTION[Bon de commande/Lignes de la commande/Article],$C41,[1]!BASERECEPTION[ANNEE],AB$8,[1]!BASERECEPTION[Semaine],AB$9)-SUMIFS([1]!BASEVENTE[Lignes de la commande/Quantité commandée],[1]!BASEVENTE[Lignes de la commande/Article/Nom affiché],$C41,[1]!BASEVENTE[Année],AB$8,[1]!BASEVENTE[Semaine],AB$9))</f>
        <v>32</v>
      </c>
      <c r="AC41" s="1">
        <f>IF($C41="","",AB41+SUMIFS([1]!BASERECEPTION[Bon de commande/Lignes de la commande/Quantité],[1]!BASERECEPTION[Bon de commande/Lignes de la commande/Article],$C41,[1]!BASERECEPTION[ANNEE],AC$8,[1]!BASERECEPTION[Semaine],AC$9)-SUMIFS([1]!BASEVENTE[Lignes de la commande/Quantité commandée],[1]!BASEVENTE[Lignes de la commande/Article/Nom affiché],$C41,[1]!BASEVENTE[Année],AC$8,[1]!BASEVENTE[Semaine],AC$9))</f>
        <v>32</v>
      </c>
      <c r="AD41" s="1">
        <f>IF($C41="","",AC41+SUMIFS([1]!BASERECEPTION[Bon de commande/Lignes de la commande/Quantité],[1]!BASERECEPTION[Bon de commande/Lignes de la commande/Article],$C41,[1]!BASERECEPTION[ANNEE],AD$8,[1]!BASERECEPTION[Semaine],AD$9)-SUMIFS([1]!BASEVENTE[Lignes de la commande/Quantité commandée],[1]!BASEVENTE[Lignes de la commande/Article/Nom affiché],$C41,[1]!BASEVENTE[Année],AD$8,[1]!BASEVENTE[Semaine],AD$9))</f>
        <v>32</v>
      </c>
      <c r="AE41" s="1">
        <f>IF($C41="","",AD41+SUMIFS([1]!BASERECEPTION[Bon de commande/Lignes de la commande/Quantité],[1]!BASERECEPTION[Bon de commande/Lignes de la commande/Article],$C41,[1]!BASERECEPTION[ANNEE],AE$8,[1]!BASERECEPTION[Semaine],AE$9)-SUMIFS([1]!BASEVENTE[Lignes de la commande/Quantité commandée],[1]!BASEVENTE[Lignes de la commande/Article/Nom affiché],$C41,[1]!BASEVENTE[Année],AE$8,[1]!BASEVENTE[Semaine],AE$9))</f>
        <v>32</v>
      </c>
      <c r="AF41" s="1">
        <f>IF($C41="","",AE41+SUMIFS([1]!BASERECEPTION[Bon de commande/Lignes de la commande/Quantité],[1]!BASERECEPTION[Bon de commande/Lignes de la commande/Article],$C41,[1]!BASERECEPTION[ANNEE],AF$8,[1]!BASERECEPTION[Semaine],AF$9)-SUMIFS([1]!BASEVENTE[Lignes de la commande/Quantité commandée],[1]!BASEVENTE[Lignes de la commande/Article/Nom affiché],$C41,[1]!BASEVENTE[Année],AF$8,[1]!BASEVENTE[Semaine],AF$9))</f>
        <v>32</v>
      </c>
      <c r="AG41" s="1">
        <f>IF($C41="","",AF41+SUMIFS([1]!BASERECEPTION[Bon de commande/Lignes de la commande/Quantité],[1]!BASERECEPTION[Bon de commande/Lignes de la commande/Article],$C41,[1]!BASERECEPTION[ANNEE],AG$8,[1]!BASERECEPTION[Semaine],AG$9)-SUMIFS([1]!BASEVENTE[Lignes de la commande/Quantité commandée],[1]!BASEVENTE[Lignes de la commande/Article/Nom affiché],$C41,[1]!BASEVENTE[Année],AG$8,[1]!BASEVENTE[Semaine],AG$9))</f>
        <v>32</v>
      </c>
      <c r="AH41" s="1">
        <f>IF($C41="","",AG41+SUMIFS([1]!BASERECEPTION[Bon de commande/Lignes de la commande/Quantité],[1]!BASERECEPTION[Bon de commande/Lignes de la commande/Article],$C41,[1]!BASERECEPTION[ANNEE],AH$8,[1]!BASERECEPTION[Semaine],AH$9)-SUMIFS([1]!BASEVENTE[Lignes de la commande/Quantité commandée],[1]!BASEVENTE[Lignes de la commande/Article/Nom affiché],$C41,[1]!BASEVENTE[Année],AH$8,[1]!BASEVENTE[Semaine],AH$9))</f>
        <v>32</v>
      </c>
      <c r="AI41" s="1">
        <f>IF($C41="","",AH41+SUMIFS([1]!BASERECEPTION[Bon de commande/Lignes de la commande/Quantité],[1]!BASERECEPTION[Bon de commande/Lignes de la commande/Article],$C41,[1]!BASERECEPTION[ANNEE],AI$8,[1]!BASERECEPTION[Semaine],AI$9)-SUMIFS([1]!BASEVENTE[Lignes de la commande/Quantité commandée],[1]!BASEVENTE[Lignes de la commande/Article/Nom affiché],$C41,[1]!BASEVENTE[Année],AI$8,[1]!BASEVENTE[Semaine],AI$9))</f>
        <v>32</v>
      </c>
      <c r="AJ41" s="1">
        <f>IF($C41="","",AI41+SUMIFS([1]!BASERECEPTION[Bon de commande/Lignes de la commande/Quantité],[1]!BASERECEPTION[Bon de commande/Lignes de la commande/Article],$C41,[1]!BASERECEPTION[ANNEE],AJ$8,[1]!BASERECEPTION[Semaine],AJ$9)-SUMIFS([1]!BASEVENTE[Lignes de la commande/Quantité commandée],[1]!BASEVENTE[Lignes de la commande/Article/Nom affiché],$C41,[1]!BASEVENTE[Année],AJ$8,[1]!BASEVENTE[Semaine],AJ$9))</f>
        <v>32</v>
      </c>
      <c r="AK41" s="1">
        <f>IF($C41="","",AJ41+SUMIFS([1]!BASERECEPTION[Bon de commande/Lignes de la commande/Quantité],[1]!BASERECEPTION[Bon de commande/Lignes de la commande/Article],$C41,[1]!BASERECEPTION[ANNEE],AK$8,[1]!BASERECEPTION[Semaine],AK$9)-SUMIFS([1]!BASEVENTE[Lignes de la commande/Quantité commandée],[1]!BASEVENTE[Lignes de la commande/Article/Nom affiché],$C41,[1]!BASEVENTE[Année],AK$8,[1]!BASEVENTE[Semaine],AK$9))</f>
        <v>32</v>
      </c>
      <c r="AL41" s="1">
        <f>IF($C41="","",AK41+SUMIFS([1]!BASERECEPTION[Bon de commande/Lignes de la commande/Quantité],[1]!BASERECEPTION[Bon de commande/Lignes de la commande/Article],$C41,[1]!BASERECEPTION[ANNEE],AL$8,[1]!BASERECEPTION[Semaine],AL$9)-SUMIFS([1]!BASEVENTE[Lignes de la commande/Quantité commandée],[1]!BASEVENTE[Lignes de la commande/Article/Nom affiché],$C41,[1]!BASEVENTE[Année],AL$8,[1]!BASEVENTE[Semaine],AL$9))</f>
        <v>32</v>
      </c>
      <c r="AM41" s="1">
        <f>IF($C41="","",AL41+SUMIFS([1]!BASERECEPTION[Bon de commande/Lignes de la commande/Quantité],[1]!BASERECEPTION[Bon de commande/Lignes de la commande/Article],$C41,[1]!BASERECEPTION[ANNEE],AM$8,[1]!BASERECEPTION[Semaine],AM$9)-SUMIFS([1]!BASEVENTE[Lignes de la commande/Quantité commandée],[1]!BASEVENTE[Lignes de la commande/Article/Nom affiché],$C41,[1]!BASEVENTE[Année],AM$8,[1]!BASEVENTE[Semaine],AM$9))</f>
        <v>32</v>
      </c>
      <c r="AN41" s="1">
        <f>IF($C41="","",AM41+SUMIFS([1]!BASERECEPTION[Bon de commande/Lignes de la commande/Quantité],[1]!BASERECEPTION[Bon de commande/Lignes de la commande/Article],$C41,[1]!BASERECEPTION[ANNEE],AN$8,[1]!BASERECEPTION[Semaine],AN$9)-SUMIFS([1]!BASEVENTE[Lignes de la commande/Quantité commandée],[1]!BASEVENTE[Lignes de la commande/Article/Nom affiché],$C41,[1]!BASEVENTE[Année],AN$8,[1]!BASEVENTE[Semaine],AN$9))</f>
        <v>32</v>
      </c>
      <c r="AO41" s="1">
        <f>IF($C41="","",AN41+SUMIFS([1]!BASERECEPTION[Bon de commande/Lignes de la commande/Quantité],[1]!BASERECEPTION[Bon de commande/Lignes de la commande/Article],$C41,[1]!BASERECEPTION[ANNEE],AO$8,[1]!BASERECEPTION[Semaine],AO$9)-SUMIFS([1]!BASEVENTE[Lignes de la commande/Quantité commandée],[1]!BASEVENTE[Lignes de la commande/Article/Nom affiché],$C41,[1]!BASEVENTE[Année],AO$8,[1]!BASEVENTE[Semaine],AO$9))</f>
        <v>32</v>
      </c>
      <c r="AP41" s="1">
        <f>IF($C41="","",AO41+SUMIFS([1]!BASERECEPTION[Bon de commande/Lignes de la commande/Quantité],[1]!BASERECEPTION[Bon de commande/Lignes de la commande/Article],$C41,[1]!BASERECEPTION[ANNEE],AP$8,[1]!BASERECEPTION[Semaine],AP$9)-SUMIFS([1]!BASEVENTE[Lignes de la commande/Quantité commandée],[1]!BASEVENTE[Lignes de la commande/Article/Nom affiché],$C41,[1]!BASEVENTE[Année],AP$8,[1]!BASEVENTE[Semaine],AP$9))</f>
        <v>32</v>
      </c>
      <c r="AQ41" s="1">
        <f>IF($C41="","",AP41+SUMIFS([1]!BASERECEPTION[Bon de commande/Lignes de la commande/Quantité],[1]!BASERECEPTION[Bon de commande/Lignes de la commande/Article],$C41,[1]!BASERECEPTION[ANNEE],AQ$8,[1]!BASERECEPTION[Semaine],AQ$9)-SUMIFS([1]!BASEVENTE[Lignes de la commande/Quantité commandée],[1]!BASEVENTE[Lignes de la commande/Article/Nom affiché],$C41,[1]!BASEVENTE[Année],AQ$8,[1]!BASEVENTE[Semaine],AQ$9))</f>
        <v>32</v>
      </c>
      <c r="AR41" s="1">
        <f>IF($C41="","",AQ41+SUMIFS([1]!BASERECEPTION[Bon de commande/Lignes de la commande/Quantité],[1]!BASERECEPTION[Bon de commande/Lignes de la commande/Article],$C41,[1]!BASERECEPTION[ANNEE],AR$8,[1]!BASERECEPTION[Semaine],AR$9)-SUMIFS([1]!BASEVENTE[Lignes de la commande/Quantité commandée],[1]!BASEVENTE[Lignes de la commande/Article/Nom affiché],$C41,[1]!BASEVENTE[Année],AR$8,[1]!BASEVENTE[Semaine],AR$9))</f>
        <v>32</v>
      </c>
      <c r="AS41" s="1">
        <f>IF($C41="","",AR41+SUMIFS([1]!BASERECEPTION[Bon de commande/Lignes de la commande/Quantité],[1]!BASERECEPTION[Bon de commande/Lignes de la commande/Article],$C41,[1]!BASERECEPTION[ANNEE],AS$8,[1]!BASERECEPTION[Semaine],AS$9)-SUMIFS([1]!BASEVENTE[Lignes de la commande/Quantité commandée],[1]!BASEVENTE[Lignes de la commande/Article/Nom affiché],$C41,[1]!BASEVENTE[Année],AS$8,[1]!BASEVENTE[Semaine],AS$9))</f>
        <v>32</v>
      </c>
      <c r="AT41" s="1">
        <f>IF($C41="","",AS41+SUMIFS([1]!BASERECEPTION[Bon de commande/Lignes de la commande/Quantité],[1]!BASERECEPTION[Bon de commande/Lignes de la commande/Article],$C41,[1]!BASERECEPTION[ANNEE],AT$8,[1]!BASERECEPTION[Semaine],AT$9)-SUMIFS([1]!BASEVENTE[Lignes de la commande/Quantité commandée],[1]!BASEVENTE[Lignes de la commande/Article/Nom affiché],$C41,[1]!BASEVENTE[Année],AT$8,[1]!BASEVENTE[Semaine],AT$9))</f>
        <v>32</v>
      </c>
      <c r="AU41" s="1">
        <f>IF($C41="","",AT41+SUMIFS([1]!BASERECEPTION[Bon de commande/Lignes de la commande/Quantité],[1]!BASERECEPTION[Bon de commande/Lignes de la commande/Article],$C41,[1]!BASERECEPTION[ANNEE],AU$8,[1]!BASERECEPTION[Semaine],AU$9)-SUMIFS([1]!BASEVENTE[Lignes de la commande/Quantité commandée],[1]!BASEVENTE[Lignes de la commande/Article/Nom affiché],$C41,[1]!BASEVENTE[Année],AU$8,[1]!BASEVENTE[Semaine],AU$9))</f>
        <v>32</v>
      </c>
      <c r="AV41" s="1">
        <f>IF($C41="","",AU41+SUMIFS([1]!BASERECEPTION[Bon de commande/Lignes de la commande/Quantité],[1]!BASERECEPTION[Bon de commande/Lignes de la commande/Article],$C41,[1]!BASERECEPTION[ANNEE],AV$8,[1]!BASERECEPTION[Semaine],AV$9)-SUMIFS([1]!BASEVENTE[Lignes de la commande/Quantité commandée],[1]!BASEVENTE[Lignes de la commande/Article/Nom affiché],$C41,[1]!BASEVENTE[Année],AV$8,[1]!BASEVENTE[Semaine],AV$9))</f>
        <v>32</v>
      </c>
      <c r="AW41" s="1">
        <f>IF($C41="","",AV41+SUMIFS([1]!BASERECEPTION[Bon de commande/Lignes de la commande/Quantité],[1]!BASERECEPTION[Bon de commande/Lignes de la commande/Article],$C41,[1]!BASERECEPTION[ANNEE],AW$8,[1]!BASERECEPTION[Semaine],AW$9)-SUMIFS([1]!BASEVENTE[Lignes de la commande/Quantité commandée],[1]!BASEVENTE[Lignes de la commande/Article/Nom affiché],$C41,[1]!BASEVENTE[Année],AW$8,[1]!BASEVENTE[Semaine],AW$9))</f>
        <v>32</v>
      </c>
      <c r="AX41" s="1">
        <f>IF($C41="","",AW41+SUMIFS([1]!BASERECEPTION[Bon de commande/Lignes de la commande/Quantité],[1]!BASERECEPTION[Bon de commande/Lignes de la commande/Article],$C41,[1]!BASERECEPTION[ANNEE],AX$8,[1]!BASERECEPTION[Semaine],AX$9)-SUMIFS([1]!BASEVENTE[Lignes de la commande/Quantité commandée],[1]!BASEVENTE[Lignes de la commande/Article/Nom affiché],$C41,[1]!BASEVENTE[Année],AX$8,[1]!BASEVENTE[Semaine],AX$9))</f>
        <v>32</v>
      </c>
      <c r="AY41" s="1">
        <f>IF($C41="","",AX41+SUMIFS([1]!BASERECEPTION[Bon de commande/Lignes de la commande/Quantité],[1]!BASERECEPTION[Bon de commande/Lignes de la commande/Article],$C41,[1]!BASERECEPTION[ANNEE],AY$8,[1]!BASERECEPTION[Semaine],AY$9)-SUMIFS([1]!BASEVENTE[Lignes de la commande/Quantité commandée],[1]!BASEVENTE[Lignes de la commande/Article/Nom affiché],$C41,[1]!BASEVENTE[Année],AY$8,[1]!BASEVENTE[Semaine],AY$9))</f>
        <v>32</v>
      </c>
      <c r="AZ41" s="1">
        <f>IF($C41="","",AY41+SUMIFS([1]!BASERECEPTION[Bon de commande/Lignes de la commande/Quantité],[1]!BASERECEPTION[Bon de commande/Lignes de la commande/Article],$C41,[1]!BASERECEPTION[ANNEE],AZ$8,[1]!BASERECEPTION[Semaine],AZ$9)-SUMIFS([1]!BASEVENTE[Lignes de la commande/Quantité commandée],[1]!BASEVENTE[Lignes de la commande/Article/Nom affiché],$C41,[1]!BASEVENTE[Année],AZ$8,[1]!BASEVENTE[Semaine],AZ$9))</f>
        <v>32</v>
      </c>
      <c r="BA41" s="1">
        <f>IF($C41="","",AZ41+SUMIFS([1]!BASERECEPTION[Bon de commande/Lignes de la commande/Quantité],[1]!BASERECEPTION[Bon de commande/Lignes de la commande/Article],$C41,[1]!BASERECEPTION[ANNEE],BA$8,[1]!BASERECEPTION[Semaine],BA$9)-SUMIFS([1]!BASEVENTE[Lignes de la commande/Quantité commandée],[1]!BASEVENTE[Lignes de la commande/Article/Nom affiché],$C41,[1]!BASEVENTE[Année],BA$8,[1]!BASEVENTE[Semaine],BA$9))</f>
        <v>32</v>
      </c>
      <c r="BB41" s="1">
        <f>IF($C41="","",BA41+SUMIFS([1]!BASERECEPTION[Bon de commande/Lignes de la commande/Quantité],[1]!BASERECEPTION[Bon de commande/Lignes de la commande/Article],$C41,[1]!BASERECEPTION[ANNEE],BB$8,[1]!BASERECEPTION[Semaine],BB$9)-SUMIFS([1]!BASEVENTE[Lignes de la commande/Quantité commandée],[1]!BASEVENTE[Lignes de la commande/Article/Nom affiché],$C41,[1]!BASEVENTE[Année],BB$8,[1]!BASEVENTE[Semaine],BB$9))</f>
        <v>32</v>
      </c>
      <c r="BC41" s="1">
        <f>IF($C41="","",BB41+SUMIFS([1]!BASERECEPTION[Bon de commande/Lignes de la commande/Quantité],[1]!BASERECEPTION[Bon de commande/Lignes de la commande/Article],$C41,[1]!BASERECEPTION[ANNEE],BC$8,[1]!BASERECEPTION[Semaine],BC$9)-SUMIFS([1]!BASEVENTE[Lignes de la commande/Quantité commandée],[1]!BASEVENTE[Lignes de la commande/Article/Nom affiché],$C41,[1]!BASEVENTE[Année],BC$8,[1]!BASEVENTE[Semaine],BC$9))</f>
        <v>32</v>
      </c>
      <c r="BD41" s="1">
        <f>IF($C41="","",BC41+SUMIFS([1]!BASERECEPTION[Bon de commande/Lignes de la commande/Quantité],[1]!BASERECEPTION[Bon de commande/Lignes de la commande/Article],$C41,[1]!BASERECEPTION[ANNEE],BD$8,[1]!BASERECEPTION[Semaine],BD$9)-SUMIFS([1]!BASEVENTE[Lignes de la commande/Quantité commandée],[1]!BASEVENTE[Lignes de la commande/Article/Nom affiché],$C41,[1]!BASEVENTE[Année],BD$8,[1]!BASEVENTE[Semaine],BD$9))</f>
        <v>32</v>
      </c>
      <c r="BE41" s="1">
        <f>IF($C41="","",BD41+SUMIFS([1]!BASERECEPTION[Bon de commande/Lignes de la commande/Quantité],[1]!BASERECEPTION[Bon de commande/Lignes de la commande/Article],$C41,[1]!BASERECEPTION[ANNEE],BE$8,[1]!BASERECEPTION[Semaine],BE$9)-SUMIFS([1]!BASEVENTE[Lignes de la commande/Quantité commandée],[1]!BASEVENTE[Lignes de la commande/Article/Nom affiché],$C41,[1]!BASEVENTE[Année],BE$8,[1]!BASEVENTE[Semaine],BE$9))</f>
        <v>32</v>
      </c>
      <c r="BF41" s="1">
        <f>IF($C41="","",BE41+SUMIFS([1]!BASERECEPTION[Bon de commande/Lignes de la commande/Quantité],[1]!BASERECEPTION[Bon de commande/Lignes de la commande/Article],$C41,[1]!BASERECEPTION[ANNEE],BF$8,[1]!BASERECEPTION[Semaine],BF$9)-SUMIFS([1]!BASEVENTE[Lignes de la commande/Quantité commandée],[1]!BASEVENTE[Lignes de la commande/Article/Nom affiché],$C41,[1]!BASEVENTE[Année],BF$8,[1]!BASEVENTE[Semaine],BF$9))</f>
        <v>32</v>
      </c>
      <c r="BG41" s="1">
        <f>IF($C41="","",BF41+SUMIFS([1]!BASERECEPTION[Bon de commande/Lignes de la commande/Quantité],[1]!BASERECEPTION[Bon de commande/Lignes de la commande/Article],$C41,[1]!BASERECEPTION[ANNEE],BG$8,[1]!BASERECEPTION[Semaine],BG$9)-SUMIFS([1]!BASEVENTE[Lignes de la commande/Quantité commandée],[1]!BASEVENTE[Lignes de la commande/Article/Nom affiché],$C41,[1]!BASEVENTE[Année],BG$8,[1]!BASEVENTE[Semaine],BG$9))</f>
        <v>32</v>
      </c>
      <c r="BH41" s="1">
        <f>IF($C41="","",BG41+SUMIFS([1]!BASERECEPTION[Bon de commande/Lignes de la commande/Quantité],[1]!BASERECEPTION[Bon de commande/Lignes de la commande/Article],$C41,[1]!BASERECEPTION[ANNEE],BH$8,[1]!BASERECEPTION[Semaine],BH$9)-SUMIFS([1]!BASEVENTE[Lignes de la commande/Quantité commandée],[1]!BASEVENTE[Lignes de la commande/Article/Nom affiché],$C41,[1]!BASEVENTE[Année],BH$8,[1]!BASEVENTE[Semaine],BH$9))</f>
        <v>32</v>
      </c>
    </row>
    <row r="42" spans="1:60" ht="15.75" hidden="1" x14ac:dyDescent="0.25">
      <c r="A42" s="1" t="str">
        <f>'[1]BDD Inventaire'!B33</f>
        <v>Couverts</v>
      </c>
      <c r="B42" s="16" t="str">
        <f>IF(C42="",INDEX([1]!BASEINVENTAIRE[#Data],_xlfn.MINIFS([1]!BASEINVENTAIRE[INDEX],[1]!BASEINVENTAIRE[Article],'Suivi de stock'!$C43),2),"")</f>
        <v/>
      </c>
      <c r="C42" s="20" t="str">
        <f>'[1]BDD Inventaire'!C30</f>
        <v>Scotch personnalisé</v>
      </c>
      <c r="D42" s="18">
        <f>INDEX([1]!BASEINVENTAIRE[#Data],_xlfn.MAXIFS([1]!BASEINVENTAIRE[INDEX],[1]!BASEINVENTAIRE[Article],C42),4)</f>
        <v>0</v>
      </c>
      <c r="E42" s="1">
        <f>IF($C42="","",D42+SUMIFS([1]!BASERECEPTION[Bon de commande/Lignes de la commande/Quantité],[1]!BASERECEPTION[Bon de commande/Lignes de la commande/Article],$C42,[1]!BASERECEPTION[ANNEE],E$8,[1]!BASERECEPTION[Semaine],E$9)-SUMIFS([1]!BASEVENTE[Lignes de la commande/Quantité commandée],[1]!BASEVENTE[Lignes de la commande/Article/Nom affiché],$C42,[1]!BASEVENTE[Année],E$8,[1]!BASEVENTE[Semaine],E$9))</f>
        <v>0</v>
      </c>
      <c r="F42" s="1">
        <f>IF($C42="","",E42+SUMIFS([1]!BASERECEPTION[Bon de commande/Lignes de la commande/Quantité],[1]!BASERECEPTION[Bon de commande/Lignes de la commande/Article],$C42,[1]!BASERECEPTION[ANNEE],F$8,[1]!BASERECEPTION[Semaine],F$9)-SUMIFS([1]!BASEVENTE[Lignes de la commande/Quantité commandée],[1]!BASEVENTE[Lignes de la commande/Article/Nom affiché],$C42,[1]!BASEVENTE[Année],F$8,[1]!BASEVENTE[Semaine],F$9))</f>
        <v>0</v>
      </c>
      <c r="G42" s="1">
        <f>IF($C42="","",F42+SUMIFS([1]!BASERECEPTION[Bon de commande/Lignes de la commande/Quantité],[1]!BASERECEPTION[Bon de commande/Lignes de la commande/Article],$C42,[1]!BASERECEPTION[ANNEE],G$8,[1]!BASERECEPTION[Semaine],G$9)-SUMIFS([1]!BASEVENTE[Lignes de la commande/Quantité commandée],[1]!BASEVENTE[Lignes de la commande/Article/Nom affiché],$C42,[1]!BASEVENTE[Année],G$8,[1]!BASEVENTE[Semaine],G$9))</f>
        <v>0</v>
      </c>
      <c r="H42" s="1">
        <f>IF($C42="","",G42+SUMIFS([1]!BASERECEPTION[Bon de commande/Lignes de la commande/Quantité],[1]!BASERECEPTION[Bon de commande/Lignes de la commande/Article],$C42,[1]!BASERECEPTION[ANNEE],H$8,[1]!BASERECEPTION[Semaine],H$9)-SUMIFS([1]!BASEVENTE[Lignes de la commande/Quantité commandée],[1]!BASEVENTE[Lignes de la commande/Article/Nom affiché],$C42,[1]!BASEVENTE[Année],H$8,[1]!BASEVENTE[Semaine],H$9))</f>
        <v>0</v>
      </c>
      <c r="I42" s="1">
        <f>IF($C42="","",H42+SUMIFS([1]!BASERECEPTION[Bon de commande/Lignes de la commande/Quantité],[1]!BASERECEPTION[Bon de commande/Lignes de la commande/Article],$C42,[1]!BASERECEPTION[ANNEE],I$8,[1]!BASERECEPTION[Semaine],I$9)-SUMIFS([1]!BASEVENTE[Lignes de la commande/Quantité commandée],[1]!BASEVENTE[Lignes de la commande/Article/Nom affiché],$C42,[1]!BASEVENTE[Année],I$8,[1]!BASEVENTE[Semaine],I$9))</f>
        <v>0</v>
      </c>
      <c r="J42" s="1">
        <f>IF($C42="","",I42+SUMIFS([1]!BASERECEPTION[Bon de commande/Lignes de la commande/Quantité],[1]!BASERECEPTION[Bon de commande/Lignes de la commande/Article],$C42,[1]!BASERECEPTION[ANNEE],J$8,[1]!BASERECEPTION[Semaine],J$9)-SUMIFS([1]!BASEVENTE[Lignes de la commande/Quantité commandée],[1]!BASEVENTE[Lignes de la commande/Article/Nom affiché],$C42,[1]!BASEVENTE[Année],J$8,[1]!BASEVENTE[Semaine],J$9))</f>
        <v>0</v>
      </c>
      <c r="K42" s="1">
        <f>IF($C42="","",J42+SUMIFS([1]!BASERECEPTION[Bon de commande/Lignes de la commande/Quantité],[1]!BASERECEPTION[Bon de commande/Lignes de la commande/Article],$C42,[1]!BASERECEPTION[ANNEE],K$8,[1]!BASERECEPTION[Semaine],K$9)-SUMIFS([1]!BASEVENTE[Lignes de la commande/Quantité commandée],[1]!BASEVENTE[Lignes de la commande/Article/Nom affiché],$C42,[1]!BASEVENTE[Année],K$8,[1]!BASEVENTE[Semaine],K$9))</f>
        <v>0</v>
      </c>
      <c r="L42" s="1">
        <f>IF($C42="","",K42+SUMIFS([1]!BASERECEPTION[Bon de commande/Lignes de la commande/Quantité],[1]!BASERECEPTION[Bon de commande/Lignes de la commande/Article],$C42,[1]!BASERECEPTION[ANNEE],L$8,[1]!BASERECEPTION[Semaine],L$9)-SUMIFS([1]!BASEVENTE[Lignes de la commande/Quantité commandée],[1]!BASEVENTE[Lignes de la commande/Article/Nom affiché],$C42,[1]!BASEVENTE[Année],L$8,[1]!BASEVENTE[Semaine],L$9))</f>
        <v>0</v>
      </c>
      <c r="M42" s="1">
        <f>IF($C42="","",L42+SUMIFS([1]!BASERECEPTION[Bon de commande/Lignes de la commande/Quantité],[1]!BASERECEPTION[Bon de commande/Lignes de la commande/Article],$C42,[1]!BASERECEPTION[ANNEE],M$8,[1]!BASERECEPTION[Semaine],M$9)-SUMIFS([1]!BASEVENTE[Lignes de la commande/Quantité commandée],[1]!BASEVENTE[Lignes de la commande/Article/Nom affiché],$C42,[1]!BASEVENTE[Année],M$8,[1]!BASEVENTE[Semaine],M$9))</f>
        <v>0</v>
      </c>
      <c r="N42" s="1">
        <f>IF($C42="","",M42+SUMIFS([1]!BASERECEPTION[Bon de commande/Lignes de la commande/Quantité],[1]!BASERECEPTION[Bon de commande/Lignes de la commande/Article],$C42,[1]!BASERECEPTION[ANNEE],N$8,[1]!BASERECEPTION[Semaine],N$9)-SUMIFS([1]!BASEVENTE[Lignes de la commande/Quantité commandée],[1]!BASEVENTE[Lignes de la commande/Article/Nom affiché],$C42,[1]!BASEVENTE[Année],N$8,[1]!BASEVENTE[Semaine],N$9))</f>
        <v>0</v>
      </c>
      <c r="O42" s="1">
        <f>IF($C42="","",N42+SUMIFS([1]!BASERECEPTION[Bon de commande/Lignes de la commande/Quantité],[1]!BASERECEPTION[Bon de commande/Lignes de la commande/Article],$C42,[1]!BASERECEPTION[ANNEE],O$8,[1]!BASERECEPTION[Semaine],O$9)-SUMIFS([1]!BASEVENTE[Lignes de la commande/Quantité commandée],[1]!BASEVENTE[Lignes de la commande/Article/Nom affiché],$C42,[1]!BASEVENTE[Année],O$8,[1]!BASEVENTE[Semaine],O$9))</f>
        <v>0</v>
      </c>
      <c r="P42" s="1">
        <f>IF($C42="","",O42+SUMIFS([1]!BASERECEPTION[Bon de commande/Lignes de la commande/Quantité],[1]!BASERECEPTION[Bon de commande/Lignes de la commande/Article],$C42,[1]!BASERECEPTION[ANNEE],P$8,[1]!BASERECEPTION[Semaine],P$9)-SUMIFS([1]!BASEVENTE[Lignes de la commande/Quantité commandée],[1]!BASEVENTE[Lignes de la commande/Article/Nom affiché],$C42,[1]!BASEVENTE[Année],P$8,[1]!BASEVENTE[Semaine],P$9))</f>
        <v>0</v>
      </c>
      <c r="Q42" s="1">
        <f>IF($C42="","",P42+SUMIFS([1]!BASERECEPTION[Bon de commande/Lignes de la commande/Quantité],[1]!BASERECEPTION[Bon de commande/Lignes de la commande/Article],$C42,[1]!BASERECEPTION[ANNEE],Q$8,[1]!BASERECEPTION[Semaine],Q$9)-SUMIFS([1]!BASEVENTE[Lignes de la commande/Quantité commandée],[1]!BASEVENTE[Lignes de la commande/Article/Nom affiché],$C42,[1]!BASEVENTE[Année],Q$8,[1]!BASEVENTE[Semaine],Q$9))</f>
        <v>0</v>
      </c>
      <c r="R42" s="1">
        <f>IF($C42="","",Q42+SUMIFS([1]!BASERECEPTION[Bon de commande/Lignes de la commande/Quantité],[1]!BASERECEPTION[Bon de commande/Lignes de la commande/Article],$C42,[1]!BASERECEPTION[ANNEE],R$8,[1]!BASERECEPTION[Semaine],R$9)-SUMIFS([1]!BASEVENTE[Lignes de la commande/Quantité commandée],[1]!BASEVENTE[Lignes de la commande/Article/Nom affiché],$C42,[1]!BASEVENTE[Année],R$8,[1]!BASEVENTE[Semaine],R$9))</f>
        <v>0</v>
      </c>
      <c r="S42" s="1">
        <f>IF($C42="","",R42+SUMIFS([1]!BASERECEPTION[Bon de commande/Lignes de la commande/Quantité],[1]!BASERECEPTION[Bon de commande/Lignes de la commande/Article],$C42,[1]!BASERECEPTION[ANNEE],S$8,[1]!BASERECEPTION[Semaine],S$9)-SUMIFS([1]!BASEVENTE[Lignes de la commande/Quantité commandée],[1]!BASEVENTE[Lignes de la commande/Article/Nom affiché],$C42,[1]!BASEVENTE[Année],S$8,[1]!BASEVENTE[Semaine],S$9))</f>
        <v>0</v>
      </c>
      <c r="T42" s="1">
        <f>IF($C42="","",S42+SUMIFS([1]!BASERECEPTION[Bon de commande/Lignes de la commande/Quantité],[1]!BASERECEPTION[Bon de commande/Lignes de la commande/Article],$C42,[1]!BASERECEPTION[ANNEE],T$8,[1]!BASERECEPTION[Semaine],T$9)-SUMIFS([1]!BASEVENTE[Lignes de la commande/Quantité commandée],[1]!BASEVENTE[Lignes de la commande/Article/Nom affiché],$C42,[1]!BASEVENTE[Année],T$8,[1]!BASEVENTE[Semaine],T$9))</f>
        <v>0</v>
      </c>
      <c r="U42" s="1">
        <f>IF($C42="","",T42+SUMIFS([1]!BASERECEPTION[Bon de commande/Lignes de la commande/Quantité],[1]!BASERECEPTION[Bon de commande/Lignes de la commande/Article],$C42,[1]!BASERECEPTION[ANNEE],U$8,[1]!BASERECEPTION[Semaine],U$9)-SUMIFS([1]!BASEVENTE[Lignes de la commande/Quantité commandée],[1]!BASEVENTE[Lignes de la commande/Article/Nom affiché],$C42,[1]!BASEVENTE[Année],U$8,[1]!BASEVENTE[Semaine],U$9))</f>
        <v>0</v>
      </c>
      <c r="V42" s="1">
        <f>IF($C42="","",U42+SUMIFS([1]!BASERECEPTION[Bon de commande/Lignes de la commande/Quantité],[1]!BASERECEPTION[Bon de commande/Lignes de la commande/Article],$C42,[1]!BASERECEPTION[ANNEE],V$8,[1]!BASERECEPTION[Semaine],V$9)-SUMIFS([1]!BASEVENTE[Lignes de la commande/Quantité commandée],[1]!BASEVENTE[Lignes de la commande/Article/Nom affiché],$C42,[1]!BASEVENTE[Année],V$8,[1]!BASEVENTE[Semaine],V$9))</f>
        <v>0</v>
      </c>
      <c r="W42" s="1">
        <f>IF($C42="","",V42+SUMIFS([1]!BASERECEPTION[Bon de commande/Lignes de la commande/Quantité],[1]!BASERECEPTION[Bon de commande/Lignes de la commande/Article],$C42,[1]!BASERECEPTION[ANNEE],W$8,[1]!BASERECEPTION[Semaine],W$9)-SUMIFS([1]!BASEVENTE[Lignes de la commande/Quantité commandée],[1]!BASEVENTE[Lignes de la commande/Article/Nom affiché],$C42,[1]!BASEVENTE[Année],W$8,[1]!BASEVENTE[Semaine],W$9))</f>
        <v>0</v>
      </c>
      <c r="X42" s="1">
        <f>IF($C42="","",W42+SUMIFS([1]!BASERECEPTION[Bon de commande/Lignes de la commande/Quantité],[1]!BASERECEPTION[Bon de commande/Lignes de la commande/Article],$C42,[1]!BASERECEPTION[ANNEE],X$8,[1]!BASERECEPTION[Semaine],X$9)-SUMIFS([1]!BASEVENTE[Lignes de la commande/Quantité commandée],[1]!BASEVENTE[Lignes de la commande/Article/Nom affiché],$C42,[1]!BASEVENTE[Année],X$8,[1]!BASEVENTE[Semaine],X$9))</f>
        <v>0</v>
      </c>
      <c r="Y42" s="1">
        <f>IF($C42="","",X42+SUMIFS([1]!BASERECEPTION[Bon de commande/Lignes de la commande/Quantité],[1]!BASERECEPTION[Bon de commande/Lignes de la commande/Article],$C42,[1]!BASERECEPTION[ANNEE],Y$8,[1]!BASERECEPTION[Semaine],Y$9)-SUMIFS([1]!BASEVENTE[Lignes de la commande/Quantité commandée],[1]!BASEVENTE[Lignes de la commande/Article/Nom affiché],$C42,[1]!BASEVENTE[Année],Y$8,[1]!BASEVENTE[Semaine],Y$9))</f>
        <v>0</v>
      </c>
      <c r="Z42" s="1">
        <f>IF($C42="","",Y42+SUMIFS([1]!BASERECEPTION[Bon de commande/Lignes de la commande/Quantité],[1]!BASERECEPTION[Bon de commande/Lignes de la commande/Article],$C42,[1]!BASERECEPTION[ANNEE],Z$8,[1]!BASERECEPTION[Semaine],Z$9)-SUMIFS([1]!BASEVENTE[Lignes de la commande/Quantité commandée],[1]!BASEVENTE[Lignes de la commande/Article/Nom affiché],$C42,[1]!BASEVENTE[Année],Z$8,[1]!BASEVENTE[Semaine],Z$9))</f>
        <v>0</v>
      </c>
      <c r="AA42" s="1">
        <f>IF($C42="","",Z42+SUMIFS([1]!BASERECEPTION[Bon de commande/Lignes de la commande/Quantité],[1]!BASERECEPTION[Bon de commande/Lignes de la commande/Article],$C42,[1]!BASERECEPTION[ANNEE],AA$8,[1]!BASERECEPTION[Semaine],AA$9)-SUMIFS([1]!BASEVENTE[Lignes de la commande/Quantité commandée],[1]!BASEVENTE[Lignes de la commande/Article/Nom affiché],$C42,[1]!BASEVENTE[Année],AA$8,[1]!BASEVENTE[Semaine],AA$9))</f>
        <v>0</v>
      </c>
      <c r="AB42" s="1">
        <f>IF($C42="","",AA42+SUMIFS([1]!BASERECEPTION[Bon de commande/Lignes de la commande/Quantité],[1]!BASERECEPTION[Bon de commande/Lignes de la commande/Article],$C42,[1]!BASERECEPTION[ANNEE],AB$8,[1]!BASERECEPTION[Semaine],AB$9)-SUMIFS([1]!BASEVENTE[Lignes de la commande/Quantité commandée],[1]!BASEVENTE[Lignes de la commande/Article/Nom affiché],$C42,[1]!BASEVENTE[Année],AB$8,[1]!BASEVENTE[Semaine],AB$9))</f>
        <v>0</v>
      </c>
      <c r="AC42" s="1">
        <f>IF($C42="","",AB42+SUMIFS([1]!BASERECEPTION[Bon de commande/Lignes de la commande/Quantité],[1]!BASERECEPTION[Bon de commande/Lignes de la commande/Article],$C42,[1]!BASERECEPTION[ANNEE],AC$8,[1]!BASERECEPTION[Semaine],AC$9)-SUMIFS([1]!BASEVENTE[Lignes de la commande/Quantité commandée],[1]!BASEVENTE[Lignes de la commande/Article/Nom affiché],$C42,[1]!BASEVENTE[Année],AC$8,[1]!BASEVENTE[Semaine],AC$9))</f>
        <v>0</v>
      </c>
      <c r="AD42" s="1">
        <f>IF($C42="","",AC42+SUMIFS([1]!BASERECEPTION[Bon de commande/Lignes de la commande/Quantité],[1]!BASERECEPTION[Bon de commande/Lignes de la commande/Article],$C42,[1]!BASERECEPTION[ANNEE],AD$8,[1]!BASERECEPTION[Semaine],AD$9)-SUMIFS([1]!BASEVENTE[Lignes de la commande/Quantité commandée],[1]!BASEVENTE[Lignes de la commande/Article/Nom affiché],$C42,[1]!BASEVENTE[Année],AD$8,[1]!BASEVENTE[Semaine],AD$9))</f>
        <v>0</v>
      </c>
      <c r="AE42" s="1">
        <f>IF($C42="","",AD42+SUMIFS([1]!BASERECEPTION[Bon de commande/Lignes de la commande/Quantité],[1]!BASERECEPTION[Bon de commande/Lignes de la commande/Article],$C42,[1]!BASERECEPTION[ANNEE],AE$8,[1]!BASERECEPTION[Semaine],AE$9)-SUMIFS([1]!BASEVENTE[Lignes de la commande/Quantité commandée],[1]!BASEVENTE[Lignes de la commande/Article/Nom affiché],$C42,[1]!BASEVENTE[Année],AE$8,[1]!BASEVENTE[Semaine],AE$9))</f>
        <v>0</v>
      </c>
      <c r="AF42" s="1">
        <f>IF($C42="","",AE42+SUMIFS([1]!BASERECEPTION[Bon de commande/Lignes de la commande/Quantité],[1]!BASERECEPTION[Bon de commande/Lignes de la commande/Article],$C42,[1]!BASERECEPTION[ANNEE],AF$8,[1]!BASERECEPTION[Semaine],AF$9)-SUMIFS([1]!BASEVENTE[Lignes de la commande/Quantité commandée],[1]!BASEVENTE[Lignes de la commande/Article/Nom affiché],$C42,[1]!BASEVENTE[Année],AF$8,[1]!BASEVENTE[Semaine],AF$9))</f>
        <v>0</v>
      </c>
      <c r="AG42" s="1">
        <f>IF($C42="","",AF42+SUMIFS([1]!BASERECEPTION[Bon de commande/Lignes de la commande/Quantité],[1]!BASERECEPTION[Bon de commande/Lignes de la commande/Article],$C42,[1]!BASERECEPTION[ANNEE],AG$8,[1]!BASERECEPTION[Semaine],AG$9)-SUMIFS([1]!BASEVENTE[Lignes de la commande/Quantité commandée],[1]!BASEVENTE[Lignes de la commande/Article/Nom affiché],$C42,[1]!BASEVENTE[Année],AG$8,[1]!BASEVENTE[Semaine],AG$9))</f>
        <v>0</v>
      </c>
      <c r="AH42" s="1">
        <f>IF($C42="","",AG42+SUMIFS([1]!BASERECEPTION[Bon de commande/Lignes de la commande/Quantité],[1]!BASERECEPTION[Bon de commande/Lignes de la commande/Article],$C42,[1]!BASERECEPTION[ANNEE],AH$8,[1]!BASERECEPTION[Semaine],AH$9)-SUMIFS([1]!BASEVENTE[Lignes de la commande/Quantité commandée],[1]!BASEVENTE[Lignes de la commande/Article/Nom affiché],$C42,[1]!BASEVENTE[Année],AH$8,[1]!BASEVENTE[Semaine],AH$9))</f>
        <v>0</v>
      </c>
      <c r="AI42" s="1">
        <f>IF($C42="","",AH42+SUMIFS([1]!BASERECEPTION[Bon de commande/Lignes de la commande/Quantité],[1]!BASERECEPTION[Bon de commande/Lignes de la commande/Article],$C42,[1]!BASERECEPTION[ANNEE],AI$8,[1]!BASERECEPTION[Semaine],AI$9)-SUMIFS([1]!BASEVENTE[Lignes de la commande/Quantité commandée],[1]!BASEVENTE[Lignes de la commande/Article/Nom affiché],$C42,[1]!BASEVENTE[Année],AI$8,[1]!BASEVENTE[Semaine],AI$9))</f>
        <v>0</v>
      </c>
      <c r="AJ42" s="1">
        <f>IF($C42="","",AI42+SUMIFS([1]!BASERECEPTION[Bon de commande/Lignes de la commande/Quantité],[1]!BASERECEPTION[Bon de commande/Lignes de la commande/Article],$C42,[1]!BASERECEPTION[ANNEE],AJ$8,[1]!BASERECEPTION[Semaine],AJ$9)-SUMIFS([1]!BASEVENTE[Lignes de la commande/Quantité commandée],[1]!BASEVENTE[Lignes de la commande/Article/Nom affiché],$C42,[1]!BASEVENTE[Année],AJ$8,[1]!BASEVENTE[Semaine],AJ$9))</f>
        <v>0</v>
      </c>
      <c r="AK42" s="1">
        <f>IF($C42="","",AJ42+SUMIFS([1]!BASERECEPTION[Bon de commande/Lignes de la commande/Quantité],[1]!BASERECEPTION[Bon de commande/Lignes de la commande/Article],$C42,[1]!BASERECEPTION[ANNEE],AK$8,[1]!BASERECEPTION[Semaine],AK$9)-SUMIFS([1]!BASEVENTE[Lignes de la commande/Quantité commandée],[1]!BASEVENTE[Lignes de la commande/Article/Nom affiché],$C42,[1]!BASEVENTE[Année],AK$8,[1]!BASEVENTE[Semaine],AK$9))</f>
        <v>0</v>
      </c>
      <c r="AL42" s="1">
        <f>IF($C42="","",AK42+SUMIFS([1]!BASERECEPTION[Bon de commande/Lignes de la commande/Quantité],[1]!BASERECEPTION[Bon de commande/Lignes de la commande/Article],$C42,[1]!BASERECEPTION[ANNEE],AL$8,[1]!BASERECEPTION[Semaine],AL$9)-SUMIFS([1]!BASEVENTE[Lignes de la commande/Quantité commandée],[1]!BASEVENTE[Lignes de la commande/Article/Nom affiché],$C42,[1]!BASEVENTE[Année],AL$8,[1]!BASEVENTE[Semaine],AL$9))</f>
        <v>0</v>
      </c>
      <c r="AM42" s="1">
        <f>IF($C42="","",AL42+SUMIFS([1]!BASERECEPTION[Bon de commande/Lignes de la commande/Quantité],[1]!BASERECEPTION[Bon de commande/Lignes de la commande/Article],$C42,[1]!BASERECEPTION[ANNEE],AM$8,[1]!BASERECEPTION[Semaine],AM$9)-SUMIFS([1]!BASEVENTE[Lignes de la commande/Quantité commandée],[1]!BASEVENTE[Lignes de la commande/Article/Nom affiché],$C42,[1]!BASEVENTE[Année],AM$8,[1]!BASEVENTE[Semaine],AM$9))</f>
        <v>0</v>
      </c>
      <c r="AN42" s="1">
        <f>IF($C42="","",AM42+SUMIFS([1]!BASERECEPTION[Bon de commande/Lignes de la commande/Quantité],[1]!BASERECEPTION[Bon de commande/Lignes de la commande/Article],$C42,[1]!BASERECEPTION[ANNEE],AN$8,[1]!BASERECEPTION[Semaine],AN$9)-SUMIFS([1]!BASEVENTE[Lignes de la commande/Quantité commandée],[1]!BASEVENTE[Lignes de la commande/Article/Nom affiché],$C42,[1]!BASEVENTE[Année],AN$8,[1]!BASEVENTE[Semaine],AN$9))</f>
        <v>0</v>
      </c>
      <c r="AO42" s="1">
        <f>IF($C42="","",AN42+SUMIFS([1]!BASERECEPTION[Bon de commande/Lignes de la commande/Quantité],[1]!BASERECEPTION[Bon de commande/Lignes de la commande/Article],$C42,[1]!BASERECEPTION[ANNEE],AO$8,[1]!BASERECEPTION[Semaine],AO$9)-SUMIFS([1]!BASEVENTE[Lignes de la commande/Quantité commandée],[1]!BASEVENTE[Lignes de la commande/Article/Nom affiché],$C42,[1]!BASEVENTE[Année],AO$8,[1]!BASEVENTE[Semaine],AO$9))</f>
        <v>0</v>
      </c>
      <c r="AP42" s="1">
        <f>IF($C42="","",AO42+SUMIFS([1]!BASERECEPTION[Bon de commande/Lignes de la commande/Quantité],[1]!BASERECEPTION[Bon de commande/Lignes de la commande/Article],$C42,[1]!BASERECEPTION[ANNEE],AP$8,[1]!BASERECEPTION[Semaine],AP$9)-SUMIFS([1]!BASEVENTE[Lignes de la commande/Quantité commandée],[1]!BASEVENTE[Lignes de la commande/Article/Nom affiché],$C42,[1]!BASEVENTE[Année],AP$8,[1]!BASEVENTE[Semaine],AP$9))</f>
        <v>0</v>
      </c>
      <c r="AQ42" s="1">
        <f>IF($C42="","",AP42+SUMIFS([1]!BASERECEPTION[Bon de commande/Lignes de la commande/Quantité],[1]!BASERECEPTION[Bon de commande/Lignes de la commande/Article],$C42,[1]!BASERECEPTION[ANNEE],AQ$8,[1]!BASERECEPTION[Semaine],AQ$9)-SUMIFS([1]!BASEVENTE[Lignes de la commande/Quantité commandée],[1]!BASEVENTE[Lignes de la commande/Article/Nom affiché],$C42,[1]!BASEVENTE[Année],AQ$8,[1]!BASEVENTE[Semaine],AQ$9))</f>
        <v>0</v>
      </c>
      <c r="AR42" s="1">
        <f>IF($C42="","",AQ42+SUMIFS([1]!BASERECEPTION[Bon de commande/Lignes de la commande/Quantité],[1]!BASERECEPTION[Bon de commande/Lignes de la commande/Article],$C42,[1]!BASERECEPTION[ANNEE],AR$8,[1]!BASERECEPTION[Semaine],AR$9)-SUMIFS([1]!BASEVENTE[Lignes de la commande/Quantité commandée],[1]!BASEVENTE[Lignes de la commande/Article/Nom affiché],$C42,[1]!BASEVENTE[Année],AR$8,[1]!BASEVENTE[Semaine],AR$9))</f>
        <v>0</v>
      </c>
      <c r="AS42" s="1">
        <f>IF($C42="","",AR42+SUMIFS([1]!BASERECEPTION[Bon de commande/Lignes de la commande/Quantité],[1]!BASERECEPTION[Bon de commande/Lignes de la commande/Article],$C42,[1]!BASERECEPTION[ANNEE],AS$8,[1]!BASERECEPTION[Semaine],AS$9)-SUMIFS([1]!BASEVENTE[Lignes de la commande/Quantité commandée],[1]!BASEVENTE[Lignes de la commande/Article/Nom affiché],$C42,[1]!BASEVENTE[Année],AS$8,[1]!BASEVENTE[Semaine],AS$9))</f>
        <v>0</v>
      </c>
      <c r="AT42" s="1">
        <f>IF($C42="","",AS42+SUMIFS([1]!BASERECEPTION[Bon de commande/Lignes de la commande/Quantité],[1]!BASERECEPTION[Bon de commande/Lignes de la commande/Article],$C42,[1]!BASERECEPTION[ANNEE],AT$8,[1]!BASERECEPTION[Semaine],AT$9)-SUMIFS([1]!BASEVENTE[Lignes de la commande/Quantité commandée],[1]!BASEVENTE[Lignes de la commande/Article/Nom affiché],$C42,[1]!BASEVENTE[Année],AT$8,[1]!BASEVENTE[Semaine],AT$9))</f>
        <v>0</v>
      </c>
      <c r="AU42" s="1">
        <f>IF($C42="","",AT42+SUMIFS([1]!BASERECEPTION[Bon de commande/Lignes de la commande/Quantité],[1]!BASERECEPTION[Bon de commande/Lignes de la commande/Article],$C42,[1]!BASERECEPTION[ANNEE],AU$8,[1]!BASERECEPTION[Semaine],AU$9)-SUMIFS([1]!BASEVENTE[Lignes de la commande/Quantité commandée],[1]!BASEVENTE[Lignes de la commande/Article/Nom affiché],$C42,[1]!BASEVENTE[Année],AU$8,[1]!BASEVENTE[Semaine],AU$9))</f>
        <v>0</v>
      </c>
      <c r="AV42" s="1">
        <f>IF($C42="","",AU42+SUMIFS([1]!BASERECEPTION[Bon de commande/Lignes de la commande/Quantité],[1]!BASERECEPTION[Bon de commande/Lignes de la commande/Article],$C42,[1]!BASERECEPTION[ANNEE],AV$8,[1]!BASERECEPTION[Semaine],AV$9)-SUMIFS([1]!BASEVENTE[Lignes de la commande/Quantité commandée],[1]!BASEVENTE[Lignes de la commande/Article/Nom affiché],$C42,[1]!BASEVENTE[Année],AV$8,[1]!BASEVENTE[Semaine],AV$9))</f>
        <v>0</v>
      </c>
      <c r="AW42" s="1">
        <f>IF($C42="","",AV42+SUMIFS([1]!BASERECEPTION[Bon de commande/Lignes de la commande/Quantité],[1]!BASERECEPTION[Bon de commande/Lignes de la commande/Article],$C42,[1]!BASERECEPTION[ANNEE],AW$8,[1]!BASERECEPTION[Semaine],AW$9)-SUMIFS([1]!BASEVENTE[Lignes de la commande/Quantité commandée],[1]!BASEVENTE[Lignes de la commande/Article/Nom affiché],$C42,[1]!BASEVENTE[Année],AW$8,[1]!BASEVENTE[Semaine],AW$9))</f>
        <v>0</v>
      </c>
      <c r="AX42" s="1">
        <f>IF($C42="","",AW42+SUMIFS([1]!BASERECEPTION[Bon de commande/Lignes de la commande/Quantité],[1]!BASERECEPTION[Bon de commande/Lignes de la commande/Article],$C42,[1]!BASERECEPTION[ANNEE],AX$8,[1]!BASERECEPTION[Semaine],AX$9)-SUMIFS([1]!BASEVENTE[Lignes de la commande/Quantité commandée],[1]!BASEVENTE[Lignes de la commande/Article/Nom affiché],$C42,[1]!BASEVENTE[Année],AX$8,[1]!BASEVENTE[Semaine],AX$9))</f>
        <v>0</v>
      </c>
      <c r="AY42" s="1">
        <f>IF($C42="","",AX42+SUMIFS([1]!BASERECEPTION[Bon de commande/Lignes de la commande/Quantité],[1]!BASERECEPTION[Bon de commande/Lignes de la commande/Article],$C42,[1]!BASERECEPTION[ANNEE],AY$8,[1]!BASERECEPTION[Semaine],AY$9)-SUMIFS([1]!BASEVENTE[Lignes de la commande/Quantité commandée],[1]!BASEVENTE[Lignes de la commande/Article/Nom affiché],$C42,[1]!BASEVENTE[Année],AY$8,[1]!BASEVENTE[Semaine],AY$9))</f>
        <v>0</v>
      </c>
      <c r="AZ42" s="1">
        <f>IF($C42="","",AY42+SUMIFS([1]!BASERECEPTION[Bon de commande/Lignes de la commande/Quantité],[1]!BASERECEPTION[Bon de commande/Lignes de la commande/Article],$C42,[1]!BASERECEPTION[ANNEE],AZ$8,[1]!BASERECEPTION[Semaine],AZ$9)-SUMIFS([1]!BASEVENTE[Lignes de la commande/Quantité commandée],[1]!BASEVENTE[Lignes de la commande/Article/Nom affiché],$C42,[1]!BASEVENTE[Année],AZ$8,[1]!BASEVENTE[Semaine],AZ$9))</f>
        <v>0</v>
      </c>
      <c r="BA42" s="1">
        <f>IF($C42="","",AZ42+SUMIFS([1]!BASERECEPTION[Bon de commande/Lignes de la commande/Quantité],[1]!BASERECEPTION[Bon de commande/Lignes de la commande/Article],$C42,[1]!BASERECEPTION[ANNEE],BA$8,[1]!BASERECEPTION[Semaine],BA$9)-SUMIFS([1]!BASEVENTE[Lignes de la commande/Quantité commandée],[1]!BASEVENTE[Lignes de la commande/Article/Nom affiché],$C42,[1]!BASEVENTE[Année],BA$8,[1]!BASEVENTE[Semaine],BA$9))</f>
        <v>0</v>
      </c>
      <c r="BB42" s="1">
        <f>IF($C42="","",BA42+SUMIFS([1]!BASERECEPTION[Bon de commande/Lignes de la commande/Quantité],[1]!BASERECEPTION[Bon de commande/Lignes de la commande/Article],$C42,[1]!BASERECEPTION[ANNEE],BB$8,[1]!BASERECEPTION[Semaine],BB$9)-SUMIFS([1]!BASEVENTE[Lignes de la commande/Quantité commandée],[1]!BASEVENTE[Lignes de la commande/Article/Nom affiché],$C42,[1]!BASEVENTE[Année],BB$8,[1]!BASEVENTE[Semaine],BB$9))</f>
        <v>0</v>
      </c>
      <c r="BC42" s="1">
        <f>IF($C42="","",BB42+SUMIFS([1]!BASERECEPTION[Bon de commande/Lignes de la commande/Quantité],[1]!BASERECEPTION[Bon de commande/Lignes de la commande/Article],$C42,[1]!BASERECEPTION[ANNEE],BC$8,[1]!BASERECEPTION[Semaine],BC$9)-SUMIFS([1]!BASEVENTE[Lignes de la commande/Quantité commandée],[1]!BASEVENTE[Lignes de la commande/Article/Nom affiché],$C42,[1]!BASEVENTE[Année],BC$8,[1]!BASEVENTE[Semaine],BC$9))</f>
        <v>0</v>
      </c>
      <c r="BD42" s="1">
        <f>IF($C42="","",BC42+SUMIFS([1]!BASERECEPTION[Bon de commande/Lignes de la commande/Quantité],[1]!BASERECEPTION[Bon de commande/Lignes de la commande/Article],$C42,[1]!BASERECEPTION[ANNEE],BD$8,[1]!BASERECEPTION[Semaine],BD$9)-SUMIFS([1]!BASEVENTE[Lignes de la commande/Quantité commandée],[1]!BASEVENTE[Lignes de la commande/Article/Nom affiché],$C42,[1]!BASEVENTE[Année],BD$8,[1]!BASEVENTE[Semaine],BD$9))</f>
        <v>0</v>
      </c>
      <c r="BE42" s="1">
        <f>IF($C42="","",BD42+SUMIFS([1]!BASERECEPTION[Bon de commande/Lignes de la commande/Quantité],[1]!BASERECEPTION[Bon de commande/Lignes de la commande/Article],$C42,[1]!BASERECEPTION[ANNEE],BE$8,[1]!BASERECEPTION[Semaine],BE$9)-SUMIFS([1]!BASEVENTE[Lignes de la commande/Quantité commandée],[1]!BASEVENTE[Lignes de la commande/Article/Nom affiché],$C42,[1]!BASEVENTE[Année],BE$8,[1]!BASEVENTE[Semaine],BE$9))</f>
        <v>0</v>
      </c>
      <c r="BF42" s="1">
        <f>IF($C42="","",BE42+SUMIFS([1]!BASERECEPTION[Bon de commande/Lignes de la commande/Quantité],[1]!BASERECEPTION[Bon de commande/Lignes de la commande/Article],$C42,[1]!BASERECEPTION[ANNEE],BF$8,[1]!BASERECEPTION[Semaine],BF$9)-SUMIFS([1]!BASEVENTE[Lignes de la commande/Quantité commandée],[1]!BASEVENTE[Lignes de la commande/Article/Nom affiché],$C42,[1]!BASEVENTE[Année],BF$8,[1]!BASEVENTE[Semaine],BF$9))</f>
        <v>0</v>
      </c>
      <c r="BG42" s="1">
        <f>IF($C42="","",BF42+SUMIFS([1]!BASERECEPTION[Bon de commande/Lignes de la commande/Quantité],[1]!BASERECEPTION[Bon de commande/Lignes de la commande/Article],$C42,[1]!BASERECEPTION[ANNEE],BG$8,[1]!BASERECEPTION[Semaine],BG$9)-SUMIFS([1]!BASEVENTE[Lignes de la commande/Quantité commandée],[1]!BASEVENTE[Lignes de la commande/Article/Nom affiché],$C42,[1]!BASEVENTE[Année],BG$8,[1]!BASEVENTE[Semaine],BG$9))</f>
        <v>0</v>
      </c>
      <c r="BH42" s="1">
        <f>IF($C42="","",BG42+SUMIFS([1]!BASERECEPTION[Bon de commande/Lignes de la commande/Quantité],[1]!BASERECEPTION[Bon de commande/Lignes de la commande/Article],$C42,[1]!BASERECEPTION[ANNEE],BH$8,[1]!BASERECEPTION[Semaine],BH$9)-SUMIFS([1]!BASEVENTE[Lignes de la commande/Quantité commandée],[1]!BASEVENTE[Lignes de la commande/Article/Nom affiché],$C42,[1]!BASEVENTE[Année],BH$8,[1]!BASEVENTE[Semaine],BH$9))</f>
        <v>0</v>
      </c>
    </row>
    <row r="43" spans="1:60" ht="15.75" x14ac:dyDescent="0.25">
      <c r="A43" s="1" t="str">
        <f>'[1]BDD Inventaire'!B34</f>
        <v>Couverts</v>
      </c>
      <c r="B43" s="16" t="str">
        <f>IF(C43="",INDEX([1]!BASEINVENTAIRE[#Data],_xlfn.MINIFS([1]!BASEINVENTAIRE[INDEX],[1]!BASEINVENTAIRE[Article],'Suivi de stock'!$C44),2),"")</f>
        <v>Consommables</v>
      </c>
      <c r="D43" s="18">
        <f>SUM(D44:D46)</f>
        <v>0</v>
      </c>
      <c r="E43" s="1" t="str">
        <f>IF($C43="","",D43+SUMIFS([1]!BASERECEPTION[Bon de commande/Lignes de la commande/Quantité],[1]!BASERECEPTION[Bon de commande/Lignes de la commande/Article],$C43,[1]!BASERECEPTION[ANNEE],E$8,[1]!BASERECEPTION[Semaine],E$9)-SUMIFS([1]!BASEVENTE[Lignes de la commande/Quantité commandée],[1]!BASEVENTE[Lignes de la commande/Article/Nom affiché],$C43,[1]!BASEVENTE[Année],E$8,[1]!BASEVENTE[Semaine],E$9))</f>
        <v/>
      </c>
      <c r="F43" s="1" t="str">
        <f>IF($C43="","",E43+SUMIFS([1]!BASERECEPTION[Bon de commande/Lignes de la commande/Quantité],[1]!BASERECEPTION[Bon de commande/Lignes de la commande/Article],$C43,[1]!BASERECEPTION[ANNEE],F$8,[1]!BASERECEPTION[Semaine],F$9)-SUMIFS([1]!BASEVENTE[Lignes de la commande/Quantité commandée],[1]!BASEVENTE[Lignes de la commande/Article/Nom affiché],$C43,[1]!BASEVENTE[Année],F$8,[1]!BASEVENTE[Semaine],F$9))</f>
        <v/>
      </c>
      <c r="G43" s="1" t="str">
        <f>IF($C43="","",F43+SUMIFS([1]!BASERECEPTION[Bon de commande/Lignes de la commande/Quantité],[1]!BASERECEPTION[Bon de commande/Lignes de la commande/Article],$C43,[1]!BASERECEPTION[ANNEE],G$8,[1]!BASERECEPTION[Semaine],G$9)-SUMIFS([1]!BASEVENTE[Lignes de la commande/Quantité commandée],[1]!BASEVENTE[Lignes de la commande/Article/Nom affiché],$C43,[1]!BASEVENTE[Année],G$8,[1]!BASEVENTE[Semaine],G$9))</f>
        <v/>
      </c>
      <c r="H43" s="1" t="str">
        <f>IF($C43="","",G43+SUMIFS([1]!BASERECEPTION[Bon de commande/Lignes de la commande/Quantité],[1]!BASERECEPTION[Bon de commande/Lignes de la commande/Article],$C43,[1]!BASERECEPTION[ANNEE],H$8,[1]!BASERECEPTION[Semaine],H$9)-SUMIFS([1]!BASEVENTE[Lignes de la commande/Quantité commandée],[1]!BASEVENTE[Lignes de la commande/Article/Nom affiché],$C43,[1]!BASEVENTE[Année],H$8,[1]!BASEVENTE[Semaine],H$9))</f>
        <v/>
      </c>
      <c r="I43" s="1" t="str">
        <f>IF($C43="","",H43+SUMIFS([1]!BASERECEPTION[Bon de commande/Lignes de la commande/Quantité],[1]!BASERECEPTION[Bon de commande/Lignes de la commande/Article],$C43,[1]!BASERECEPTION[ANNEE],I$8,[1]!BASERECEPTION[Semaine],I$9)-SUMIFS([1]!BASEVENTE[Lignes de la commande/Quantité commandée],[1]!BASEVENTE[Lignes de la commande/Article/Nom affiché],$C43,[1]!BASEVENTE[Année],I$8,[1]!BASEVENTE[Semaine],I$9))</f>
        <v/>
      </c>
      <c r="J43" s="1" t="str">
        <f>IF($C43="","",I43+SUMIFS([1]!BASERECEPTION[Bon de commande/Lignes de la commande/Quantité],[1]!BASERECEPTION[Bon de commande/Lignes de la commande/Article],$C43,[1]!BASERECEPTION[ANNEE],J$8,[1]!BASERECEPTION[Semaine],J$9)-SUMIFS([1]!BASEVENTE[Lignes de la commande/Quantité commandée],[1]!BASEVENTE[Lignes de la commande/Article/Nom affiché],$C43,[1]!BASEVENTE[Année],J$8,[1]!BASEVENTE[Semaine],J$9))</f>
        <v/>
      </c>
      <c r="K43" s="1" t="str">
        <f>IF($C43="","",J43+SUMIFS([1]!BASERECEPTION[Bon de commande/Lignes de la commande/Quantité],[1]!BASERECEPTION[Bon de commande/Lignes de la commande/Article],$C43,[1]!BASERECEPTION[ANNEE],K$8,[1]!BASERECEPTION[Semaine],K$9)-SUMIFS([1]!BASEVENTE[Lignes de la commande/Quantité commandée],[1]!BASEVENTE[Lignes de la commande/Article/Nom affiché],$C43,[1]!BASEVENTE[Année],K$8,[1]!BASEVENTE[Semaine],K$9))</f>
        <v/>
      </c>
      <c r="L43" s="1" t="str">
        <f>IF($C43="","",K43+SUMIFS([1]!BASERECEPTION[Bon de commande/Lignes de la commande/Quantité],[1]!BASERECEPTION[Bon de commande/Lignes de la commande/Article],$C43,[1]!BASERECEPTION[ANNEE],L$8,[1]!BASERECEPTION[Semaine],L$9)-SUMIFS([1]!BASEVENTE[Lignes de la commande/Quantité commandée],[1]!BASEVENTE[Lignes de la commande/Article/Nom affiché],$C43,[1]!BASEVENTE[Année],L$8,[1]!BASEVENTE[Semaine],L$9))</f>
        <v/>
      </c>
      <c r="M43" s="1" t="str">
        <f>IF($C43="","",L43+SUMIFS([1]!BASERECEPTION[Bon de commande/Lignes de la commande/Quantité],[1]!BASERECEPTION[Bon de commande/Lignes de la commande/Article],$C43,[1]!BASERECEPTION[ANNEE],M$8,[1]!BASERECEPTION[Semaine],M$9)-SUMIFS([1]!BASEVENTE[Lignes de la commande/Quantité commandée],[1]!BASEVENTE[Lignes de la commande/Article/Nom affiché],$C43,[1]!BASEVENTE[Année],M$8,[1]!BASEVENTE[Semaine],M$9))</f>
        <v/>
      </c>
      <c r="N43" s="1" t="str">
        <f>IF($C43="","",M43+SUMIFS([1]!BASERECEPTION[Bon de commande/Lignes de la commande/Quantité],[1]!BASERECEPTION[Bon de commande/Lignes de la commande/Article],$C43,[1]!BASERECEPTION[ANNEE],N$8,[1]!BASERECEPTION[Semaine],N$9)-SUMIFS([1]!BASEVENTE[Lignes de la commande/Quantité commandée],[1]!BASEVENTE[Lignes de la commande/Article/Nom affiché],$C43,[1]!BASEVENTE[Année],N$8,[1]!BASEVENTE[Semaine],N$9))</f>
        <v/>
      </c>
      <c r="O43" s="1" t="str">
        <f>IF($C43="","",N43+SUMIFS([1]!BASERECEPTION[Bon de commande/Lignes de la commande/Quantité],[1]!BASERECEPTION[Bon de commande/Lignes de la commande/Article],$C43,[1]!BASERECEPTION[ANNEE],O$8,[1]!BASERECEPTION[Semaine],O$9)-SUMIFS([1]!BASEVENTE[Lignes de la commande/Quantité commandée],[1]!BASEVENTE[Lignes de la commande/Article/Nom affiché],$C43,[1]!BASEVENTE[Année],O$8,[1]!BASEVENTE[Semaine],O$9))</f>
        <v/>
      </c>
      <c r="P43" s="1" t="str">
        <f>IF($C43="","",O43+SUMIFS([1]!BASERECEPTION[Bon de commande/Lignes de la commande/Quantité],[1]!BASERECEPTION[Bon de commande/Lignes de la commande/Article],$C43,[1]!BASERECEPTION[ANNEE],P$8,[1]!BASERECEPTION[Semaine],P$9)-SUMIFS([1]!BASEVENTE[Lignes de la commande/Quantité commandée],[1]!BASEVENTE[Lignes de la commande/Article/Nom affiché],$C43,[1]!BASEVENTE[Année],P$8,[1]!BASEVENTE[Semaine],P$9))</f>
        <v/>
      </c>
      <c r="Q43" s="1" t="str">
        <f>IF($C43="","",P43+SUMIFS([1]!BASERECEPTION[Bon de commande/Lignes de la commande/Quantité],[1]!BASERECEPTION[Bon de commande/Lignes de la commande/Article],$C43,[1]!BASERECEPTION[ANNEE],Q$8,[1]!BASERECEPTION[Semaine],Q$9)-SUMIFS([1]!BASEVENTE[Lignes de la commande/Quantité commandée],[1]!BASEVENTE[Lignes de la commande/Article/Nom affiché],$C43,[1]!BASEVENTE[Année],Q$8,[1]!BASEVENTE[Semaine],Q$9))</f>
        <v/>
      </c>
      <c r="R43" s="1" t="str">
        <f>IF($C43="","",Q43+SUMIFS([1]!BASERECEPTION[Bon de commande/Lignes de la commande/Quantité],[1]!BASERECEPTION[Bon de commande/Lignes de la commande/Article],$C43,[1]!BASERECEPTION[ANNEE],R$8,[1]!BASERECEPTION[Semaine],R$9)-SUMIFS([1]!BASEVENTE[Lignes de la commande/Quantité commandée],[1]!BASEVENTE[Lignes de la commande/Article/Nom affiché],$C43,[1]!BASEVENTE[Année],R$8,[1]!BASEVENTE[Semaine],R$9))</f>
        <v/>
      </c>
      <c r="S43" s="1" t="str">
        <f>IF($C43="","",R43+SUMIFS([1]!BASERECEPTION[Bon de commande/Lignes de la commande/Quantité],[1]!BASERECEPTION[Bon de commande/Lignes de la commande/Article],$C43,[1]!BASERECEPTION[ANNEE],S$8,[1]!BASERECEPTION[Semaine],S$9)-SUMIFS([1]!BASEVENTE[Lignes de la commande/Quantité commandée],[1]!BASEVENTE[Lignes de la commande/Article/Nom affiché],$C43,[1]!BASEVENTE[Année],S$8,[1]!BASEVENTE[Semaine],S$9))</f>
        <v/>
      </c>
      <c r="T43" s="1" t="str">
        <f>IF($C43="","",S43+SUMIFS([1]!BASERECEPTION[Bon de commande/Lignes de la commande/Quantité],[1]!BASERECEPTION[Bon de commande/Lignes de la commande/Article],$C43,[1]!BASERECEPTION[ANNEE],T$8,[1]!BASERECEPTION[Semaine],T$9)-SUMIFS([1]!BASEVENTE[Lignes de la commande/Quantité commandée],[1]!BASEVENTE[Lignes de la commande/Article/Nom affiché],$C43,[1]!BASEVENTE[Année],T$8,[1]!BASEVENTE[Semaine],T$9))</f>
        <v/>
      </c>
      <c r="U43" s="1" t="str">
        <f>IF($C43="","",T43+SUMIFS([1]!BASERECEPTION[Bon de commande/Lignes de la commande/Quantité],[1]!BASERECEPTION[Bon de commande/Lignes de la commande/Article],$C43,[1]!BASERECEPTION[ANNEE],U$8,[1]!BASERECEPTION[Semaine],U$9)-SUMIFS([1]!BASEVENTE[Lignes de la commande/Quantité commandée],[1]!BASEVENTE[Lignes de la commande/Article/Nom affiché],$C43,[1]!BASEVENTE[Année],U$8,[1]!BASEVENTE[Semaine],U$9))</f>
        <v/>
      </c>
      <c r="V43" s="1" t="str">
        <f>IF($C43="","",U43+SUMIFS([1]!BASERECEPTION[Bon de commande/Lignes de la commande/Quantité],[1]!BASERECEPTION[Bon de commande/Lignes de la commande/Article],$C43,[1]!BASERECEPTION[ANNEE],V$8,[1]!BASERECEPTION[Semaine],V$9)-SUMIFS([1]!BASEVENTE[Lignes de la commande/Quantité commandée],[1]!BASEVENTE[Lignes de la commande/Article/Nom affiché],$C43,[1]!BASEVENTE[Année],V$8,[1]!BASEVENTE[Semaine],V$9))</f>
        <v/>
      </c>
      <c r="W43" s="1" t="str">
        <f>IF($C43="","",V43+SUMIFS([1]!BASERECEPTION[Bon de commande/Lignes de la commande/Quantité],[1]!BASERECEPTION[Bon de commande/Lignes de la commande/Article],$C43,[1]!BASERECEPTION[ANNEE],W$8,[1]!BASERECEPTION[Semaine],W$9)-SUMIFS([1]!BASEVENTE[Lignes de la commande/Quantité commandée],[1]!BASEVENTE[Lignes de la commande/Article/Nom affiché],$C43,[1]!BASEVENTE[Année],W$8,[1]!BASEVENTE[Semaine],W$9))</f>
        <v/>
      </c>
      <c r="X43" s="1" t="str">
        <f>IF($C43="","",W43+SUMIFS([1]!BASERECEPTION[Bon de commande/Lignes de la commande/Quantité],[1]!BASERECEPTION[Bon de commande/Lignes de la commande/Article],$C43,[1]!BASERECEPTION[ANNEE],X$8,[1]!BASERECEPTION[Semaine],X$9)-SUMIFS([1]!BASEVENTE[Lignes de la commande/Quantité commandée],[1]!BASEVENTE[Lignes de la commande/Article/Nom affiché],$C43,[1]!BASEVENTE[Année],X$8,[1]!BASEVENTE[Semaine],X$9))</f>
        <v/>
      </c>
      <c r="Y43" s="1" t="str">
        <f>IF($C43="","",X43+SUMIFS([1]!BASERECEPTION[Bon de commande/Lignes de la commande/Quantité],[1]!BASERECEPTION[Bon de commande/Lignes de la commande/Article],$C43,[1]!BASERECEPTION[ANNEE],Y$8,[1]!BASERECEPTION[Semaine],Y$9)-SUMIFS([1]!BASEVENTE[Lignes de la commande/Quantité commandée],[1]!BASEVENTE[Lignes de la commande/Article/Nom affiché],$C43,[1]!BASEVENTE[Année],Y$8,[1]!BASEVENTE[Semaine],Y$9))</f>
        <v/>
      </c>
      <c r="Z43" s="1" t="str">
        <f>IF($C43="","",Y43+SUMIFS([1]!BASERECEPTION[Bon de commande/Lignes de la commande/Quantité],[1]!BASERECEPTION[Bon de commande/Lignes de la commande/Article],$C43,[1]!BASERECEPTION[ANNEE],Z$8,[1]!BASERECEPTION[Semaine],Z$9)-SUMIFS([1]!BASEVENTE[Lignes de la commande/Quantité commandée],[1]!BASEVENTE[Lignes de la commande/Article/Nom affiché],$C43,[1]!BASEVENTE[Année],Z$8,[1]!BASEVENTE[Semaine],Z$9))</f>
        <v/>
      </c>
      <c r="AA43" s="1" t="str">
        <f>IF($C43="","",Z43+SUMIFS([1]!BASERECEPTION[Bon de commande/Lignes de la commande/Quantité],[1]!BASERECEPTION[Bon de commande/Lignes de la commande/Article],$C43,[1]!BASERECEPTION[ANNEE],AA$8,[1]!BASERECEPTION[Semaine],AA$9)-SUMIFS([1]!BASEVENTE[Lignes de la commande/Quantité commandée],[1]!BASEVENTE[Lignes de la commande/Article/Nom affiché],$C43,[1]!BASEVENTE[Année],AA$8,[1]!BASEVENTE[Semaine],AA$9))</f>
        <v/>
      </c>
      <c r="AB43" s="1" t="str">
        <f>IF($C43="","",AA43+SUMIFS([1]!BASERECEPTION[Bon de commande/Lignes de la commande/Quantité],[1]!BASERECEPTION[Bon de commande/Lignes de la commande/Article],$C43,[1]!BASERECEPTION[ANNEE],AB$8,[1]!BASERECEPTION[Semaine],AB$9)-SUMIFS([1]!BASEVENTE[Lignes de la commande/Quantité commandée],[1]!BASEVENTE[Lignes de la commande/Article/Nom affiché],$C43,[1]!BASEVENTE[Année],AB$8,[1]!BASEVENTE[Semaine],AB$9))</f>
        <v/>
      </c>
      <c r="AC43" s="1" t="str">
        <f>IF($C43="","",AB43+SUMIFS([1]!BASERECEPTION[Bon de commande/Lignes de la commande/Quantité],[1]!BASERECEPTION[Bon de commande/Lignes de la commande/Article],$C43,[1]!BASERECEPTION[ANNEE],AC$8,[1]!BASERECEPTION[Semaine],AC$9)-SUMIFS([1]!BASEVENTE[Lignes de la commande/Quantité commandée],[1]!BASEVENTE[Lignes de la commande/Article/Nom affiché],$C43,[1]!BASEVENTE[Année],AC$8,[1]!BASEVENTE[Semaine],AC$9))</f>
        <v/>
      </c>
      <c r="AD43" s="1" t="str">
        <f>IF($C43="","",AC43+SUMIFS([1]!BASERECEPTION[Bon de commande/Lignes de la commande/Quantité],[1]!BASERECEPTION[Bon de commande/Lignes de la commande/Article],$C43,[1]!BASERECEPTION[ANNEE],AD$8,[1]!BASERECEPTION[Semaine],AD$9)-SUMIFS([1]!BASEVENTE[Lignes de la commande/Quantité commandée],[1]!BASEVENTE[Lignes de la commande/Article/Nom affiché],$C43,[1]!BASEVENTE[Année],AD$8,[1]!BASEVENTE[Semaine],AD$9))</f>
        <v/>
      </c>
      <c r="AE43" s="1" t="str">
        <f>IF($C43="","",AD43+SUMIFS([1]!BASERECEPTION[Bon de commande/Lignes de la commande/Quantité],[1]!BASERECEPTION[Bon de commande/Lignes de la commande/Article],$C43,[1]!BASERECEPTION[ANNEE],AE$8,[1]!BASERECEPTION[Semaine],AE$9)-SUMIFS([1]!BASEVENTE[Lignes de la commande/Quantité commandée],[1]!BASEVENTE[Lignes de la commande/Article/Nom affiché],$C43,[1]!BASEVENTE[Année],AE$8,[1]!BASEVENTE[Semaine],AE$9))</f>
        <v/>
      </c>
      <c r="AF43" s="1" t="str">
        <f>IF($C43="","",AE43+SUMIFS([1]!BASERECEPTION[Bon de commande/Lignes de la commande/Quantité],[1]!BASERECEPTION[Bon de commande/Lignes de la commande/Article],$C43,[1]!BASERECEPTION[ANNEE],AF$8,[1]!BASERECEPTION[Semaine],AF$9)-SUMIFS([1]!BASEVENTE[Lignes de la commande/Quantité commandée],[1]!BASEVENTE[Lignes de la commande/Article/Nom affiché],$C43,[1]!BASEVENTE[Année],AF$8,[1]!BASEVENTE[Semaine],AF$9))</f>
        <v/>
      </c>
      <c r="AG43" s="1" t="str">
        <f>IF($C43="","",AF43+SUMIFS([1]!BASERECEPTION[Bon de commande/Lignes de la commande/Quantité],[1]!BASERECEPTION[Bon de commande/Lignes de la commande/Article],$C43,[1]!BASERECEPTION[ANNEE],AG$8,[1]!BASERECEPTION[Semaine],AG$9)-SUMIFS([1]!BASEVENTE[Lignes de la commande/Quantité commandée],[1]!BASEVENTE[Lignes de la commande/Article/Nom affiché],$C43,[1]!BASEVENTE[Année],AG$8,[1]!BASEVENTE[Semaine],AG$9))</f>
        <v/>
      </c>
      <c r="AH43" s="1" t="str">
        <f>IF($C43="","",AG43+SUMIFS([1]!BASERECEPTION[Bon de commande/Lignes de la commande/Quantité],[1]!BASERECEPTION[Bon de commande/Lignes de la commande/Article],$C43,[1]!BASERECEPTION[ANNEE],AH$8,[1]!BASERECEPTION[Semaine],AH$9)-SUMIFS([1]!BASEVENTE[Lignes de la commande/Quantité commandée],[1]!BASEVENTE[Lignes de la commande/Article/Nom affiché],$C43,[1]!BASEVENTE[Année],AH$8,[1]!BASEVENTE[Semaine],AH$9))</f>
        <v/>
      </c>
      <c r="AI43" s="1" t="str">
        <f>IF($C43="","",AH43+SUMIFS([1]!BASERECEPTION[Bon de commande/Lignes de la commande/Quantité],[1]!BASERECEPTION[Bon de commande/Lignes de la commande/Article],$C43,[1]!BASERECEPTION[ANNEE],AI$8,[1]!BASERECEPTION[Semaine],AI$9)-SUMIFS([1]!BASEVENTE[Lignes de la commande/Quantité commandée],[1]!BASEVENTE[Lignes de la commande/Article/Nom affiché],$C43,[1]!BASEVENTE[Année],AI$8,[1]!BASEVENTE[Semaine],AI$9))</f>
        <v/>
      </c>
      <c r="AJ43" s="1" t="str">
        <f>IF($C43="","",AI43+SUMIFS([1]!BASERECEPTION[Bon de commande/Lignes de la commande/Quantité],[1]!BASERECEPTION[Bon de commande/Lignes de la commande/Article],$C43,[1]!BASERECEPTION[ANNEE],AJ$8,[1]!BASERECEPTION[Semaine],AJ$9)-SUMIFS([1]!BASEVENTE[Lignes de la commande/Quantité commandée],[1]!BASEVENTE[Lignes de la commande/Article/Nom affiché],$C43,[1]!BASEVENTE[Année],AJ$8,[1]!BASEVENTE[Semaine],AJ$9))</f>
        <v/>
      </c>
      <c r="AK43" s="1" t="str">
        <f>IF($C43="","",AJ43+SUMIFS([1]!BASERECEPTION[Bon de commande/Lignes de la commande/Quantité],[1]!BASERECEPTION[Bon de commande/Lignes de la commande/Article],$C43,[1]!BASERECEPTION[ANNEE],AK$8,[1]!BASERECEPTION[Semaine],AK$9)-SUMIFS([1]!BASEVENTE[Lignes de la commande/Quantité commandée],[1]!BASEVENTE[Lignes de la commande/Article/Nom affiché],$C43,[1]!BASEVENTE[Année],AK$8,[1]!BASEVENTE[Semaine],AK$9))</f>
        <v/>
      </c>
      <c r="AL43" s="1" t="str">
        <f>IF($C43="","",AK43+SUMIFS([1]!BASERECEPTION[Bon de commande/Lignes de la commande/Quantité],[1]!BASERECEPTION[Bon de commande/Lignes de la commande/Article],$C43,[1]!BASERECEPTION[ANNEE],AL$8,[1]!BASERECEPTION[Semaine],AL$9)-SUMIFS([1]!BASEVENTE[Lignes de la commande/Quantité commandée],[1]!BASEVENTE[Lignes de la commande/Article/Nom affiché],$C43,[1]!BASEVENTE[Année],AL$8,[1]!BASEVENTE[Semaine],AL$9))</f>
        <v/>
      </c>
      <c r="AM43" s="1" t="str">
        <f>IF($C43="","",AL43+SUMIFS([1]!BASERECEPTION[Bon de commande/Lignes de la commande/Quantité],[1]!BASERECEPTION[Bon de commande/Lignes de la commande/Article],$C43,[1]!BASERECEPTION[ANNEE],AM$8,[1]!BASERECEPTION[Semaine],AM$9)-SUMIFS([1]!BASEVENTE[Lignes de la commande/Quantité commandée],[1]!BASEVENTE[Lignes de la commande/Article/Nom affiché],$C43,[1]!BASEVENTE[Année],AM$8,[1]!BASEVENTE[Semaine],AM$9))</f>
        <v/>
      </c>
      <c r="AN43" s="1" t="str">
        <f>IF($C43="","",AM43+SUMIFS([1]!BASERECEPTION[Bon de commande/Lignes de la commande/Quantité],[1]!BASERECEPTION[Bon de commande/Lignes de la commande/Article],$C43,[1]!BASERECEPTION[ANNEE],AN$8,[1]!BASERECEPTION[Semaine],AN$9)-SUMIFS([1]!BASEVENTE[Lignes de la commande/Quantité commandée],[1]!BASEVENTE[Lignes de la commande/Article/Nom affiché],$C43,[1]!BASEVENTE[Année],AN$8,[1]!BASEVENTE[Semaine],AN$9))</f>
        <v/>
      </c>
      <c r="AO43" s="1" t="str">
        <f>IF($C43="","",AN43+SUMIFS([1]!BASERECEPTION[Bon de commande/Lignes de la commande/Quantité],[1]!BASERECEPTION[Bon de commande/Lignes de la commande/Article],$C43,[1]!BASERECEPTION[ANNEE],AO$8,[1]!BASERECEPTION[Semaine],AO$9)-SUMIFS([1]!BASEVENTE[Lignes de la commande/Quantité commandée],[1]!BASEVENTE[Lignes de la commande/Article/Nom affiché],$C43,[1]!BASEVENTE[Année],AO$8,[1]!BASEVENTE[Semaine],AO$9))</f>
        <v/>
      </c>
      <c r="AP43" s="1" t="str">
        <f>IF($C43="","",AO43+SUMIFS([1]!BASERECEPTION[Bon de commande/Lignes de la commande/Quantité],[1]!BASERECEPTION[Bon de commande/Lignes de la commande/Article],$C43,[1]!BASERECEPTION[ANNEE],AP$8,[1]!BASERECEPTION[Semaine],AP$9)-SUMIFS([1]!BASEVENTE[Lignes de la commande/Quantité commandée],[1]!BASEVENTE[Lignes de la commande/Article/Nom affiché],$C43,[1]!BASEVENTE[Année],AP$8,[1]!BASEVENTE[Semaine],AP$9))</f>
        <v/>
      </c>
      <c r="AQ43" s="1" t="str">
        <f>IF($C43="","",AP43+SUMIFS([1]!BASERECEPTION[Bon de commande/Lignes de la commande/Quantité],[1]!BASERECEPTION[Bon de commande/Lignes de la commande/Article],$C43,[1]!BASERECEPTION[ANNEE],AQ$8,[1]!BASERECEPTION[Semaine],AQ$9)-SUMIFS([1]!BASEVENTE[Lignes de la commande/Quantité commandée],[1]!BASEVENTE[Lignes de la commande/Article/Nom affiché],$C43,[1]!BASEVENTE[Année],AQ$8,[1]!BASEVENTE[Semaine],AQ$9))</f>
        <v/>
      </c>
      <c r="AR43" s="1" t="str">
        <f>IF($C43="","",AQ43+SUMIFS([1]!BASERECEPTION[Bon de commande/Lignes de la commande/Quantité],[1]!BASERECEPTION[Bon de commande/Lignes de la commande/Article],$C43,[1]!BASERECEPTION[ANNEE],AR$8,[1]!BASERECEPTION[Semaine],AR$9)-SUMIFS([1]!BASEVENTE[Lignes de la commande/Quantité commandée],[1]!BASEVENTE[Lignes de la commande/Article/Nom affiché],$C43,[1]!BASEVENTE[Année],AR$8,[1]!BASEVENTE[Semaine],AR$9))</f>
        <v/>
      </c>
      <c r="AS43" s="1" t="str">
        <f>IF($C43="","",AR43+SUMIFS([1]!BASERECEPTION[Bon de commande/Lignes de la commande/Quantité],[1]!BASERECEPTION[Bon de commande/Lignes de la commande/Article],$C43,[1]!BASERECEPTION[ANNEE],AS$8,[1]!BASERECEPTION[Semaine],AS$9)-SUMIFS([1]!BASEVENTE[Lignes de la commande/Quantité commandée],[1]!BASEVENTE[Lignes de la commande/Article/Nom affiché],$C43,[1]!BASEVENTE[Année],AS$8,[1]!BASEVENTE[Semaine],AS$9))</f>
        <v/>
      </c>
      <c r="AT43" s="1" t="str">
        <f>IF($C43="","",AS43+SUMIFS([1]!BASERECEPTION[Bon de commande/Lignes de la commande/Quantité],[1]!BASERECEPTION[Bon de commande/Lignes de la commande/Article],$C43,[1]!BASERECEPTION[ANNEE],AT$8,[1]!BASERECEPTION[Semaine],AT$9)-SUMIFS([1]!BASEVENTE[Lignes de la commande/Quantité commandée],[1]!BASEVENTE[Lignes de la commande/Article/Nom affiché],$C43,[1]!BASEVENTE[Année],AT$8,[1]!BASEVENTE[Semaine],AT$9))</f>
        <v/>
      </c>
      <c r="AU43" s="1" t="str">
        <f>IF($C43="","",AT43+SUMIFS([1]!BASERECEPTION[Bon de commande/Lignes de la commande/Quantité],[1]!BASERECEPTION[Bon de commande/Lignes de la commande/Article],$C43,[1]!BASERECEPTION[ANNEE],AU$8,[1]!BASERECEPTION[Semaine],AU$9)-SUMIFS([1]!BASEVENTE[Lignes de la commande/Quantité commandée],[1]!BASEVENTE[Lignes de la commande/Article/Nom affiché],$C43,[1]!BASEVENTE[Année],AU$8,[1]!BASEVENTE[Semaine],AU$9))</f>
        <v/>
      </c>
      <c r="AV43" s="1" t="str">
        <f>IF($C43="","",AU43+SUMIFS([1]!BASERECEPTION[Bon de commande/Lignes de la commande/Quantité],[1]!BASERECEPTION[Bon de commande/Lignes de la commande/Article],$C43,[1]!BASERECEPTION[ANNEE],AV$8,[1]!BASERECEPTION[Semaine],AV$9)-SUMIFS([1]!BASEVENTE[Lignes de la commande/Quantité commandée],[1]!BASEVENTE[Lignes de la commande/Article/Nom affiché],$C43,[1]!BASEVENTE[Année],AV$8,[1]!BASEVENTE[Semaine],AV$9))</f>
        <v/>
      </c>
      <c r="AW43" s="1" t="str">
        <f>IF($C43="","",AV43+SUMIFS([1]!BASERECEPTION[Bon de commande/Lignes de la commande/Quantité],[1]!BASERECEPTION[Bon de commande/Lignes de la commande/Article],$C43,[1]!BASERECEPTION[ANNEE],AW$8,[1]!BASERECEPTION[Semaine],AW$9)-SUMIFS([1]!BASEVENTE[Lignes de la commande/Quantité commandée],[1]!BASEVENTE[Lignes de la commande/Article/Nom affiché],$C43,[1]!BASEVENTE[Année],AW$8,[1]!BASEVENTE[Semaine],AW$9))</f>
        <v/>
      </c>
      <c r="AX43" s="1" t="str">
        <f>IF($C43="","",AW43+SUMIFS([1]!BASERECEPTION[Bon de commande/Lignes de la commande/Quantité],[1]!BASERECEPTION[Bon de commande/Lignes de la commande/Article],$C43,[1]!BASERECEPTION[ANNEE],AX$8,[1]!BASERECEPTION[Semaine],AX$9)-SUMIFS([1]!BASEVENTE[Lignes de la commande/Quantité commandée],[1]!BASEVENTE[Lignes de la commande/Article/Nom affiché],$C43,[1]!BASEVENTE[Année],AX$8,[1]!BASEVENTE[Semaine],AX$9))</f>
        <v/>
      </c>
      <c r="AY43" s="1" t="str">
        <f>IF($C43="","",AX43+SUMIFS([1]!BASERECEPTION[Bon de commande/Lignes de la commande/Quantité],[1]!BASERECEPTION[Bon de commande/Lignes de la commande/Article],$C43,[1]!BASERECEPTION[ANNEE],AY$8,[1]!BASERECEPTION[Semaine],AY$9)-SUMIFS([1]!BASEVENTE[Lignes de la commande/Quantité commandée],[1]!BASEVENTE[Lignes de la commande/Article/Nom affiché],$C43,[1]!BASEVENTE[Année],AY$8,[1]!BASEVENTE[Semaine],AY$9))</f>
        <v/>
      </c>
      <c r="AZ43" s="1" t="str">
        <f>IF($C43="","",AY43+SUMIFS([1]!BASERECEPTION[Bon de commande/Lignes de la commande/Quantité],[1]!BASERECEPTION[Bon de commande/Lignes de la commande/Article],$C43,[1]!BASERECEPTION[ANNEE],AZ$8,[1]!BASERECEPTION[Semaine],AZ$9)-SUMIFS([1]!BASEVENTE[Lignes de la commande/Quantité commandée],[1]!BASEVENTE[Lignes de la commande/Article/Nom affiché],$C43,[1]!BASEVENTE[Année],AZ$8,[1]!BASEVENTE[Semaine],AZ$9))</f>
        <v/>
      </c>
      <c r="BA43" s="1" t="str">
        <f>IF($C43="","",AZ43+SUMIFS([1]!BASERECEPTION[Bon de commande/Lignes de la commande/Quantité],[1]!BASERECEPTION[Bon de commande/Lignes de la commande/Article],$C43,[1]!BASERECEPTION[ANNEE],BA$8,[1]!BASERECEPTION[Semaine],BA$9)-SUMIFS([1]!BASEVENTE[Lignes de la commande/Quantité commandée],[1]!BASEVENTE[Lignes de la commande/Article/Nom affiché],$C43,[1]!BASEVENTE[Année],BA$8,[1]!BASEVENTE[Semaine],BA$9))</f>
        <v/>
      </c>
      <c r="BB43" s="1" t="str">
        <f>IF($C43="","",BA43+SUMIFS([1]!BASERECEPTION[Bon de commande/Lignes de la commande/Quantité],[1]!BASERECEPTION[Bon de commande/Lignes de la commande/Article],$C43,[1]!BASERECEPTION[ANNEE],BB$8,[1]!BASERECEPTION[Semaine],BB$9)-SUMIFS([1]!BASEVENTE[Lignes de la commande/Quantité commandée],[1]!BASEVENTE[Lignes de la commande/Article/Nom affiché],$C43,[1]!BASEVENTE[Année],BB$8,[1]!BASEVENTE[Semaine],BB$9))</f>
        <v/>
      </c>
      <c r="BC43" s="1" t="str">
        <f>IF($C43="","",BB43+SUMIFS([1]!BASERECEPTION[Bon de commande/Lignes de la commande/Quantité],[1]!BASERECEPTION[Bon de commande/Lignes de la commande/Article],$C43,[1]!BASERECEPTION[ANNEE],BC$8,[1]!BASERECEPTION[Semaine],BC$9)-SUMIFS([1]!BASEVENTE[Lignes de la commande/Quantité commandée],[1]!BASEVENTE[Lignes de la commande/Article/Nom affiché],$C43,[1]!BASEVENTE[Année],BC$8,[1]!BASEVENTE[Semaine],BC$9))</f>
        <v/>
      </c>
      <c r="BD43" s="1" t="str">
        <f>IF($C43="","",BC43+SUMIFS([1]!BASERECEPTION[Bon de commande/Lignes de la commande/Quantité],[1]!BASERECEPTION[Bon de commande/Lignes de la commande/Article],$C43,[1]!BASERECEPTION[ANNEE],BD$8,[1]!BASERECEPTION[Semaine],BD$9)-SUMIFS([1]!BASEVENTE[Lignes de la commande/Quantité commandée],[1]!BASEVENTE[Lignes de la commande/Article/Nom affiché],$C43,[1]!BASEVENTE[Année],BD$8,[1]!BASEVENTE[Semaine],BD$9))</f>
        <v/>
      </c>
      <c r="BE43" s="1" t="str">
        <f>IF($C43="","",BD43+SUMIFS([1]!BASERECEPTION[Bon de commande/Lignes de la commande/Quantité],[1]!BASERECEPTION[Bon de commande/Lignes de la commande/Article],$C43,[1]!BASERECEPTION[ANNEE],BE$8,[1]!BASERECEPTION[Semaine],BE$9)-SUMIFS([1]!BASEVENTE[Lignes de la commande/Quantité commandée],[1]!BASEVENTE[Lignes de la commande/Article/Nom affiché],$C43,[1]!BASEVENTE[Année],BE$8,[1]!BASEVENTE[Semaine],BE$9))</f>
        <v/>
      </c>
      <c r="BF43" s="1" t="str">
        <f>IF($C43="","",BE43+SUMIFS([1]!BASERECEPTION[Bon de commande/Lignes de la commande/Quantité],[1]!BASERECEPTION[Bon de commande/Lignes de la commande/Article],$C43,[1]!BASERECEPTION[ANNEE],BF$8,[1]!BASERECEPTION[Semaine],BF$9)-SUMIFS([1]!BASEVENTE[Lignes de la commande/Quantité commandée],[1]!BASEVENTE[Lignes de la commande/Article/Nom affiché],$C43,[1]!BASEVENTE[Année],BF$8,[1]!BASEVENTE[Semaine],BF$9))</f>
        <v/>
      </c>
      <c r="BG43" s="1" t="str">
        <f>IF($C43="","",BF43+SUMIFS([1]!BASERECEPTION[Bon de commande/Lignes de la commande/Quantité],[1]!BASERECEPTION[Bon de commande/Lignes de la commande/Article],$C43,[1]!BASERECEPTION[ANNEE],BG$8,[1]!BASERECEPTION[Semaine],BG$9)-SUMIFS([1]!BASEVENTE[Lignes de la commande/Quantité commandée],[1]!BASEVENTE[Lignes de la commande/Article/Nom affiché],$C43,[1]!BASEVENTE[Année],BG$8,[1]!BASEVENTE[Semaine],BG$9))</f>
        <v/>
      </c>
      <c r="BH43" s="1" t="str">
        <f>IF($C43="","",BG43+SUMIFS([1]!BASERECEPTION[Bon de commande/Lignes de la commande/Quantité],[1]!BASERECEPTION[Bon de commande/Lignes de la commande/Article],$C43,[1]!BASERECEPTION[ANNEE],BH$8,[1]!BASERECEPTION[Semaine],BH$9)-SUMIFS([1]!BASEVENTE[Lignes de la commande/Quantité commandée],[1]!BASEVENTE[Lignes de la commande/Article/Nom affiché],$C43,[1]!BASEVENTE[Année],BH$8,[1]!BASEVENTE[Semaine],BH$9))</f>
        <v/>
      </c>
    </row>
    <row r="44" spans="1:60" ht="15.75" x14ac:dyDescent="0.25">
      <c r="A44" s="1" t="str">
        <f>'[1]BDD Inventaire'!B35</f>
        <v>Gobi Original</v>
      </c>
      <c r="B44" s="16" t="str">
        <f>IF(C44="",INDEX([1]!BASEINVENTAIRE[#Data],_xlfn.MINIFS([1]!BASEINVENTAIRE[INDEX],[1]!BASEINVENTAIRE[Article],'Suivi de stock'!$C45),2),"")</f>
        <v/>
      </c>
      <c r="C44" s="20" t="str">
        <f>'[1]BDD Inventaire'!C31</f>
        <v>Starter Kit</v>
      </c>
      <c r="D44" s="18">
        <f>INDEX([1]!BASEINVENTAIRE[#Data],_xlfn.MAXIFS([1]!BASEINVENTAIRE[INDEX],[1]!BASEINVENTAIRE[Article],C44),4)</f>
        <v>0</v>
      </c>
      <c r="E44" s="1">
        <f>IF($C44="","",D44+SUMIFS([1]!BASERECEPTION[Bon de commande/Lignes de la commande/Quantité],[1]!BASERECEPTION[Bon de commande/Lignes de la commande/Article],$C44,[1]!BASERECEPTION[ANNEE],E$8,[1]!BASERECEPTION[Semaine],E$9)-SUMIFS([1]!BASEVENTE[Lignes de la commande/Quantité commandée],[1]!BASEVENTE[Lignes de la commande/Article/Nom affiché],$C44,[1]!BASEVENTE[Année],E$8,[1]!BASEVENTE[Semaine],E$9))</f>
        <v>0</v>
      </c>
      <c r="F44" s="1">
        <f>IF($C44="","",E44+SUMIFS([1]!BASERECEPTION[Bon de commande/Lignes de la commande/Quantité],[1]!BASERECEPTION[Bon de commande/Lignes de la commande/Article],$C44,[1]!BASERECEPTION[ANNEE],F$8,[1]!BASERECEPTION[Semaine],F$9)-SUMIFS([1]!BASEVENTE[Lignes de la commande/Quantité commandée],[1]!BASEVENTE[Lignes de la commande/Article/Nom affiché],$C44,[1]!BASEVENTE[Année],F$8,[1]!BASEVENTE[Semaine],F$9))</f>
        <v>0</v>
      </c>
      <c r="G44" s="1">
        <f>IF($C44="","",F44+SUMIFS([1]!BASERECEPTION[Bon de commande/Lignes de la commande/Quantité],[1]!BASERECEPTION[Bon de commande/Lignes de la commande/Article],$C44,[1]!BASERECEPTION[ANNEE],G$8,[1]!BASERECEPTION[Semaine],G$9)-SUMIFS([1]!BASEVENTE[Lignes de la commande/Quantité commandée],[1]!BASEVENTE[Lignes de la commande/Article/Nom affiché],$C44,[1]!BASEVENTE[Année],G$8,[1]!BASEVENTE[Semaine],G$9))</f>
        <v>0</v>
      </c>
      <c r="H44" s="1">
        <f>IF($C44="","",G44+SUMIFS([1]!BASERECEPTION[Bon de commande/Lignes de la commande/Quantité],[1]!BASERECEPTION[Bon de commande/Lignes de la commande/Article],$C44,[1]!BASERECEPTION[ANNEE],H$8,[1]!BASERECEPTION[Semaine],H$9)-SUMIFS([1]!BASEVENTE[Lignes de la commande/Quantité commandée],[1]!BASEVENTE[Lignes de la commande/Article/Nom affiché],$C44,[1]!BASEVENTE[Année],H$8,[1]!BASEVENTE[Semaine],H$9))</f>
        <v>0</v>
      </c>
      <c r="I44" s="1">
        <f>IF($C44="","",H44+SUMIFS([1]!BASERECEPTION[Bon de commande/Lignes de la commande/Quantité],[1]!BASERECEPTION[Bon de commande/Lignes de la commande/Article],$C44,[1]!BASERECEPTION[ANNEE],I$8,[1]!BASERECEPTION[Semaine],I$9)-SUMIFS([1]!BASEVENTE[Lignes de la commande/Quantité commandée],[1]!BASEVENTE[Lignes de la commande/Article/Nom affiché],$C44,[1]!BASEVENTE[Année],I$8,[1]!BASEVENTE[Semaine],I$9))</f>
        <v>0</v>
      </c>
      <c r="J44" s="1">
        <f>IF($C44="","",I44+SUMIFS([1]!BASERECEPTION[Bon de commande/Lignes de la commande/Quantité],[1]!BASERECEPTION[Bon de commande/Lignes de la commande/Article],$C44,[1]!BASERECEPTION[ANNEE],J$8,[1]!BASERECEPTION[Semaine],J$9)-SUMIFS([1]!BASEVENTE[Lignes de la commande/Quantité commandée],[1]!BASEVENTE[Lignes de la commande/Article/Nom affiché],$C44,[1]!BASEVENTE[Année],J$8,[1]!BASEVENTE[Semaine],J$9))</f>
        <v>0</v>
      </c>
      <c r="K44" s="1">
        <f>IF($C44="","",J44+SUMIFS([1]!BASERECEPTION[Bon de commande/Lignes de la commande/Quantité],[1]!BASERECEPTION[Bon de commande/Lignes de la commande/Article],$C44,[1]!BASERECEPTION[ANNEE],K$8,[1]!BASERECEPTION[Semaine],K$9)-SUMIFS([1]!BASEVENTE[Lignes de la commande/Quantité commandée],[1]!BASEVENTE[Lignes de la commande/Article/Nom affiché],$C44,[1]!BASEVENTE[Année],K$8,[1]!BASEVENTE[Semaine],K$9))</f>
        <v>0</v>
      </c>
      <c r="L44" s="1">
        <f>IF($C44="","",K44+SUMIFS([1]!BASERECEPTION[Bon de commande/Lignes de la commande/Quantité],[1]!BASERECEPTION[Bon de commande/Lignes de la commande/Article],$C44,[1]!BASERECEPTION[ANNEE],L$8,[1]!BASERECEPTION[Semaine],L$9)-SUMIFS([1]!BASEVENTE[Lignes de la commande/Quantité commandée],[1]!BASEVENTE[Lignes de la commande/Article/Nom affiché],$C44,[1]!BASEVENTE[Année],L$8,[1]!BASEVENTE[Semaine],L$9))</f>
        <v>0</v>
      </c>
      <c r="M44" s="1">
        <f>IF($C44="","",L44+SUMIFS([1]!BASERECEPTION[Bon de commande/Lignes de la commande/Quantité],[1]!BASERECEPTION[Bon de commande/Lignes de la commande/Article],$C44,[1]!BASERECEPTION[ANNEE],M$8,[1]!BASERECEPTION[Semaine],M$9)-SUMIFS([1]!BASEVENTE[Lignes de la commande/Quantité commandée],[1]!BASEVENTE[Lignes de la commande/Article/Nom affiché],$C44,[1]!BASEVENTE[Année],M$8,[1]!BASEVENTE[Semaine],M$9))</f>
        <v>0</v>
      </c>
      <c r="N44" s="1">
        <f>IF($C44="","",M44+SUMIFS([1]!BASERECEPTION[Bon de commande/Lignes de la commande/Quantité],[1]!BASERECEPTION[Bon de commande/Lignes de la commande/Article],$C44,[1]!BASERECEPTION[ANNEE],N$8,[1]!BASERECEPTION[Semaine],N$9)-SUMIFS([1]!BASEVENTE[Lignes de la commande/Quantité commandée],[1]!BASEVENTE[Lignes de la commande/Article/Nom affiché],$C44,[1]!BASEVENTE[Année],N$8,[1]!BASEVENTE[Semaine],N$9))</f>
        <v>0</v>
      </c>
      <c r="O44" s="1">
        <f>IF($C44="","",N44+SUMIFS([1]!BASERECEPTION[Bon de commande/Lignes de la commande/Quantité],[1]!BASERECEPTION[Bon de commande/Lignes de la commande/Article],$C44,[1]!BASERECEPTION[ANNEE],O$8,[1]!BASERECEPTION[Semaine],O$9)-SUMIFS([1]!BASEVENTE[Lignes de la commande/Quantité commandée],[1]!BASEVENTE[Lignes de la commande/Article/Nom affiché],$C44,[1]!BASEVENTE[Année],O$8,[1]!BASEVENTE[Semaine],O$9))</f>
        <v>0</v>
      </c>
      <c r="P44" s="1">
        <f>IF($C44="","",O44+SUMIFS([1]!BASERECEPTION[Bon de commande/Lignes de la commande/Quantité],[1]!BASERECEPTION[Bon de commande/Lignes de la commande/Article],$C44,[1]!BASERECEPTION[ANNEE],P$8,[1]!BASERECEPTION[Semaine],P$9)-SUMIFS([1]!BASEVENTE[Lignes de la commande/Quantité commandée],[1]!BASEVENTE[Lignes de la commande/Article/Nom affiché],$C44,[1]!BASEVENTE[Année],P$8,[1]!BASEVENTE[Semaine],P$9))</f>
        <v>0</v>
      </c>
      <c r="Q44" s="1">
        <f>IF($C44="","",P44+SUMIFS([1]!BASERECEPTION[Bon de commande/Lignes de la commande/Quantité],[1]!BASERECEPTION[Bon de commande/Lignes de la commande/Article],$C44,[1]!BASERECEPTION[ANNEE],Q$8,[1]!BASERECEPTION[Semaine],Q$9)-SUMIFS([1]!BASEVENTE[Lignes de la commande/Quantité commandée],[1]!BASEVENTE[Lignes de la commande/Article/Nom affiché],$C44,[1]!BASEVENTE[Année],Q$8,[1]!BASEVENTE[Semaine],Q$9))</f>
        <v>0</v>
      </c>
      <c r="R44" s="1">
        <f>IF($C44="","",Q44+SUMIFS([1]!BASERECEPTION[Bon de commande/Lignes de la commande/Quantité],[1]!BASERECEPTION[Bon de commande/Lignes de la commande/Article],$C44,[1]!BASERECEPTION[ANNEE],R$8,[1]!BASERECEPTION[Semaine],R$9)-SUMIFS([1]!BASEVENTE[Lignes de la commande/Quantité commandée],[1]!BASEVENTE[Lignes de la commande/Article/Nom affiché],$C44,[1]!BASEVENTE[Année],R$8,[1]!BASEVENTE[Semaine],R$9))</f>
        <v>0</v>
      </c>
      <c r="S44" s="1">
        <f>IF($C44="","",R44+SUMIFS([1]!BASERECEPTION[Bon de commande/Lignes de la commande/Quantité],[1]!BASERECEPTION[Bon de commande/Lignes de la commande/Article],$C44,[1]!BASERECEPTION[ANNEE],S$8,[1]!BASERECEPTION[Semaine],S$9)-SUMIFS([1]!BASEVENTE[Lignes de la commande/Quantité commandée],[1]!BASEVENTE[Lignes de la commande/Article/Nom affiché],$C44,[1]!BASEVENTE[Année],S$8,[1]!BASEVENTE[Semaine],S$9))</f>
        <v>0</v>
      </c>
      <c r="T44" s="1">
        <f>IF($C44="","",S44+SUMIFS([1]!BASERECEPTION[Bon de commande/Lignes de la commande/Quantité],[1]!BASERECEPTION[Bon de commande/Lignes de la commande/Article],$C44,[1]!BASERECEPTION[ANNEE],T$8,[1]!BASERECEPTION[Semaine],T$9)-SUMIFS([1]!BASEVENTE[Lignes de la commande/Quantité commandée],[1]!BASEVENTE[Lignes de la commande/Article/Nom affiché],$C44,[1]!BASEVENTE[Année],T$8,[1]!BASEVENTE[Semaine],T$9))</f>
        <v>0</v>
      </c>
      <c r="U44" s="1">
        <f>IF($C44="","",T44+SUMIFS([1]!BASERECEPTION[Bon de commande/Lignes de la commande/Quantité],[1]!BASERECEPTION[Bon de commande/Lignes de la commande/Article],$C44,[1]!BASERECEPTION[ANNEE],U$8,[1]!BASERECEPTION[Semaine],U$9)-SUMIFS([1]!BASEVENTE[Lignes de la commande/Quantité commandée],[1]!BASEVENTE[Lignes de la commande/Article/Nom affiché],$C44,[1]!BASEVENTE[Année],U$8,[1]!BASEVENTE[Semaine],U$9))</f>
        <v>0</v>
      </c>
      <c r="V44" s="1">
        <f>IF($C44="","",U44+SUMIFS([1]!BASERECEPTION[Bon de commande/Lignes de la commande/Quantité],[1]!BASERECEPTION[Bon de commande/Lignes de la commande/Article],$C44,[1]!BASERECEPTION[ANNEE],V$8,[1]!BASERECEPTION[Semaine],V$9)-SUMIFS([1]!BASEVENTE[Lignes de la commande/Quantité commandée],[1]!BASEVENTE[Lignes de la commande/Article/Nom affiché],$C44,[1]!BASEVENTE[Année],V$8,[1]!BASEVENTE[Semaine],V$9))</f>
        <v>0</v>
      </c>
      <c r="W44" s="1">
        <f>IF($C44="","",V44+SUMIFS([1]!BASERECEPTION[Bon de commande/Lignes de la commande/Quantité],[1]!BASERECEPTION[Bon de commande/Lignes de la commande/Article],$C44,[1]!BASERECEPTION[ANNEE],W$8,[1]!BASERECEPTION[Semaine],W$9)-SUMIFS([1]!BASEVENTE[Lignes de la commande/Quantité commandée],[1]!BASEVENTE[Lignes de la commande/Article/Nom affiché],$C44,[1]!BASEVENTE[Année],W$8,[1]!BASEVENTE[Semaine],W$9))</f>
        <v>0</v>
      </c>
      <c r="X44" s="1">
        <f>IF($C44="","",W44+SUMIFS([1]!BASERECEPTION[Bon de commande/Lignes de la commande/Quantité],[1]!BASERECEPTION[Bon de commande/Lignes de la commande/Article],$C44,[1]!BASERECEPTION[ANNEE],X$8,[1]!BASERECEPTION[Semaine],X$9)-SUMIFS([1]!BASEVENTE[Lignes de la commande/Quantité commandée],[1]!BASEVENTE[Lignes de la commande/Article/Nom affiché],$C44,[1]!BASEVENTE[Année],X$8,[1]!BASEVENTE[Semaine],X$9))</f>
        <v>0</v>
      </c>
      <c r="Y44" s="1">
        <f>IF($C44="","",X44+SUMIFS([1]!BASERECEPTION[Bon de commande/Lignes de la commande/Quantité],[1]!BASERECEPTION[Bon de commande/Lignes de la commande/Article],$C44,[1]!BASERECEPTION[ANNEE],Y$8,[1]!BASERECEPTION[Semaine],Y$9)-SUMIFS([1]!BASEVENTE[Lignes de la commande/Quantité commandée],[1]!BASEVENTE[Lignes de la commande/Article/Nom affiché],$C44,[1]!BASEVENTE[Année],Y$8,[1]!BASEVENTE[Semaine],Y$9))</f>
        <v>0</v>
      </c>
      <c r="Z44" s="1">
        <f>IF($C44="","",Y44+SUMIFS([1]!BASERECEPTION[Bon de commande/Lignes de la commande/Quantité],[1]!BASERECEPTION[Bon de commande/Lignes de la commande/Article],$C44,[1]!BASERECEPTION[ANNEE],Z$8,[1]!BASERECEPTION[Semaine],Z$9)-SUMIFS([1]!BASEVENTE[Lignes de la commande/Quantité commandée],[1]!BASEVENTE[Lignes de la commande/Article/Nom affiché],$C44,[1]!BASEVENTE[Année],Z$8,[1]!BASEVENTE[Semaine],Z$9))</f>
        <v>0</v>
      </c>
      <c r="AA44" s="1">
        <f>IF($C44="","",Z44+SUMIFS([1]!BASERECEPTION[Bon de commande/Lignes de la commande/Quantité],[1]!BASERECEPTION[Bon de commande/Lignes de la commande/Article],$C44,[1]!BASERECEPTION[ANNEE],AA$8,[1]!BASERECEPTION[Semaine],AA$9)-SUMIFS([1]!BASEVENTE[Lignes de la commande/Quantité commandée],[1]!BASEVENTE[Lignes de la commande/Article/Nom affiché],$C44,[1]!BASEVENTE[Année],AA$8,[1]!BASEVENTE[Semaine],AA$9))</f>
        <v>0</v>
      </c>
      <c r="AB44" s="1">
        <f>IF($C44="","",AA44+SUMIFS([1]!BASERECEPTION[Bon de commande/Lignes de la commande/Quantité],[1]!BASERECEPTION[Bon de commande/Lignes de la commande/Article],$C44,[1]!BASERECEPTION[ANNEE],AB$8,[1]!BASERECEPTION[Semaine],AB$9)-SUMIFS([1]!BASEVENTE[Lignes de la commande/Quantité commandée],[1]!BASEVENTE[Lignes de la commande/Article/Nom affiché],$C44,[1]!BASEVENTE[Année],AB$8,[1]!BASEVENTE[Semaine],AB$9))</f>
        <v>0</v>
      </c>
      <c r="AC44" s="1">
        <f>IF($C44="","",AB44+SUMIFS([1]!BASERECEPTION[Bon de commande/Lignes de la commande/Quantité],[1]!BASERECEPTION[Bon de commande/Lignes de la commande/Article],$C44,[1]!BASERECEPTION[ANNEE],AC$8,[1]!BASERECEPTION[Semaine],AC$9)-SUMIFS([1]!BASEVENTE[Lignes de la commande/Quantité commandée],[1]!BASEVENTE[Lignes de la commande/Article/Nom affiché],$C44,[1]!BASEVENTE[Année],AC$8,[1]!BASEVENTE[Semaine],AC$9))</f>
        <v>0</v>
      </c>
      <c r="AD44" s="1">
        <f>IF($C44="","",AC44+SUMIFS([1]!BASERECEPTION[Bon de commande/Lignes de la commande/Quantité],[1]!BASERECEPTION[Bon de commande/Lignes de la commande/Article],$C44,[1]!BASERECEPTION[ANNEE],AD$8,[1]!BASERECEPTION[Semaine],AD$9)-SUMIFS([1]!BASEVENTE[Lignes de la commande/Quantité commandée],[1]!BASEVENTE[Lignes de la commande/Article/Nom affiché],$C44,[1]!BASEVENTE[Année],AD$8,[1]!BASEVENTE[Semaine],AD$9))</f>
        <v>0</v>
      </c>
      <c r="AE44" s="1">
        <f>IF($C44="","",AD44+SUMIFS([1]!BASERECEPTION[Bon de commande/Lignes de la commande/Quantité],[1]!BASERECEPTION[Bon de commande/Lignes de la commande/Article],$C44,[1]!BASERECEPTION[ANNEE],AE$8,[1]!BASERECEPTION[Semaine],AE$9)-SUMIFS([1]!BASEVENTE[Lignes de la commande/Quantité commandée],[1]!BASEVENTE[Lignes de la commande/Article/Nom affiché],$C44,[1]!BASEVENTE[Année],AE$8,[1]!BASEVENTE[Semaine],AE$9))</f>
        <v>0</v>
      </c>
      <c r="AF44" s="1">
        <f>IF($C44="","",AE44+SUMIFS([1]!BASERECEPTION[Bon de commande/Lignes de la commande/Quantité],[1]!BASERECEPTION[Bon de commande/Lignes de la commande/Article],$C44,[1]!BASERECEPTION[ANNEE],AF$8,[1]!BASERECEPTION[Semaine],AF$9)-SUMIFS([1]!BASEVENTE[Lignes de la commande/Quantité commandée],[1]!BASEVENTE[Lignes de la commande/Article/Nom affiché],$C44,[1]!BASEVENTE[Année],AF$8,[1]!BASEVENTE[Semaine],AF$9))</f>
        <v>0</v>
      </c>
      <c r="AG44" s="1">
        <f>IF($C44="","",AF44+SUMIFS([1]!BASERECEPTION[Bon de commande/Lignes de la commande/Quantité],[1]!BASERECEPTION[Bon de commande/Lignes de la commande/Article],$C44,[1]!BASERECEPTION[ANNEE],AG$8,[1]!BASERECEPTION[Semaine],AG$9)-SUMIFS([1]!BASEVENTE[Lignes de la commande/Quantité commandée],[1]!BASEVENTE[Lignes de la commande/Article/Nom affiché],$C44,[1]!BASEVENTE[Année],AG$8,[1]!BASEVENTE[Semaine],AG$9))</f>
        <v>0</v>
      </c>
      <c r="AH44" s="1">
        <f>IF($C44="","",AG44+SUMIFS([1]!BASERECEPTION[Bon de commande/Lignes de la commande/Quantité],[1]!BASERECEPTION[Bon de commande/Lignes de la commande/Article],$C44,[1]!BASERECEPTION[ANNEE],AH$8,[1]!BASERECEPTION[Semaine],AH$9)-SUMIFS([1]!BASEVENTE[Lignes de la commande/Quantité commandée],[1]!BASEVENTE[Lignes de la commande/Article/Nom affiché],$C44,[1]!BASEVENTE[Année],AH$8,[1]!BASEVENTE[Semaine],AH$9))</f>
        <v>0</v>
      </c>
      <c r="AI44" s="1">
        <f>IF($C44="","",AH44+SUMIFS([1]!BASERECEPTION[Bon de commande/Lignes de la commande/Quantité],[1]!BASERECEPTION[Bon de commande/Lignes de la commande/Article],$C44,[1]!BASERECEPTION[ANNEE],AI$8,[1]!BASERECEPTION[Semaine],AI$9)-SUMIFS([1]!BASEVENTE[Lignes de la commande/Quantité commandée],[1]!BASEVENTE[Lignes de la commande/Article/Nom affiché],$C44,[1]!BASEVENTE[Année],AI$8,[1]!BASEVENTE[Semaine],AI$9))</f>
        <v>0</v>
      </c>
      <c r="AJ44" s="1">
        <f>IF($C44="","",AI44+SUMIFS([1]!BASERECEPTION[Bon de commande/Lignes de la commande/Quantité],[1]!BASERECEPTION[Bon de commande/Lignes de la commande/Article],$C44,[1]!BASERECEPTION[ANNEE],AJ$8,[1]!BASERECEPTION[Semaine],AJ$9)-SUMIFS([1]!BASEVENTE[Lignes de la commande/Quantité commandée],[1]!BASEVENTE[Lignes de la commande/Article/Nom affiché],$C44,[1]!BASEVENTE[Année],AJ$8,[1]!BASEVENTE[Semaine],AJ$9))</f>
        <v>0</v>
      </c>
      <c r="AK44" s="1">
        <f>IF($C44="","",AJ44+SUMIFS([1]!BASERECEPTION[Bon de commande/Lignes de la commande/Quantité],[1]!BASERECEPTION[Bon de commande/Lignes de la commande/Article],$C44,[1]!BASERECEPTION[ANNEE],AK$8,[1]!BASERECEPTION[Semaine],AK$9)-SUMIFS([1]!BASEVENTE[Lignes de la commande/Quantité commandée],[1]!BASEVENTE[Lignes de la commande/Article/Nom affiché],$C44,[1]!BASEVENTE[Année],AK$8,[1]!BASEVENTE[Semaine],AK$9))</f>
        <v>0</v>
      </c>
      <c r="AL44" s="1">
        <f>IF($C44="","",AK44+SUMIFS([1]!BASERECEPTION[Bon de commande/Lignes de la commande/Quantité],[1]!BASERECEPTION[Bon de commande/Lignes de la commande/Article],$C44,[1]!BASERECEPTION[ANNEE],AL$8,[1]!BASERECEPTION[Semaine],AL$9)-SUMIFS([1]!BASEVENTE[Lignes de la commande/Quantité commandée],[1]!BASEVENTE[Lignes de la commande/Article/Nom affiché],$C44,[1]!BASEVENTE[Année],AL$8,[1]!BASEVENTE[Semaine],AL$9))</f>
        <v>0</v>
      </c>
      <c r="AM44" s="1">
        <f>IF($C44="","",AL44+SUMIFS([1]!BASERECEPTION[Bon de commande/Lignes de la commande/Quantité],[1]!BASERECEPTION[Bon de commande/Lignes de la commande/Article],$C44,[1]!BASERECEPTION[ANNEE],AM$8,[1]!BASERECEPTION[Semaine],AM$9)-SUMIFS([1]!BASEVENTE[Lignes de la commande/Quantité commandée],[1]!BASEVENTE[Lignes de la commande/Article/Nom affiché],$C44,[1]!BASEVENTE[Année],AM$8,[1]!BASEVENTE[Semaine],AM$9))</f>
        <v>0</v>
      </c>
      <c r="AN44" s="1">
        <f>IF($C44="","",AM44+SUMIFS([1]!BASERECEPTION[Bon de commande/Lignes de la commande/Quantité],[1]!BASERECEPTION[Bon de commande/Lignes de la commande/Article],$C44,[1]!BASERECEPTION[ANNEE],AN$8,[1]!BASERECEPTION[Semaine],AN$9)-SUMIFS([1]!BASEVENTE[Lignes de la commande/Quantité commandée],[1]!BASEVENTE[Lignes de la commande/Article/Nom affiché],$C44,[1]!BASEVENTE[Année],AN$8,[1]!BASEVENTE[Semaine],AN$9))</f>
        <v>0</v>
      </c>
      <c r="AO44" s="1">
        <f>IF($C44="","",AN44+SUMIFS([1]!BASERECEPTION[Bon de commande/Lignes de la commande/Quantité],[1]!BASERECEPTION[Bon de commande/Lignes de la commande/Article],$C44,[1]!BASERECEPTION[ANNEE],AO$8,[1]!BASERECEPTION[Semaine],AO$9)-SUMIFS([1]!BASEVENTE[Lignes de la commande/Quantité commandée],[1]!BASEVENTE[Lignes de la commande/Article/Nom affiché],$C44,[1]!BASEVENTE[Année],AO$8,[1]!BASEVENTE[Semaine],AO$9))</f>
        <v>0</v>
      </c>
      <c r="AP44" s="1">
        <f>IF($C44="","",AO44+SUMIFS([1]!BASERECEPTION[Bon de commande/Lignes de la commande/Quantité],[1]!BASERECEPTION[Bon de commande/Lignes de la commande/Article],$C44,[1]!BASERECEPTION[ANNEE],AP$8,[1]!BASERECEPTION[Semaine],AP$9)-SUMIFS([1]!BASEVENTE[Lignes de la commande/Quantité commandée],[1]!BASEVENTE[Lignes de la commande/Article/Nom affiché],$C44,[1]!BASEVENTE[Année],AP$8,[1]!BASEVENTE[Semaine],AP$9))</f>
        <v>0</v>
      </c>
      <c r="AQ44" s="1">
        <f>IF($C44="","",AP44+SUMIFS([1]!BASERECEPTION[Bon de commande/Lignes de la commande/Quantité],[1]!BASERECEPTION[Bon de commande/Lignes de la commande/Article],$C44,[1]!BASERECEPTION[ANNEE],AQ$8,[1]!BASERECEPTION[Semaine],AQ$9)-SUMIFS([1]!BASEVENTE[Lignes de la commande/Quantité commandée],[1]!BASEVENTE[Lignes de la commande/Article/Nom affiché],$C44,[1]!BASEVENTE[Année],AQ$8,[1]!BASEVENTE[Semaine],AQ$9))</f>
        <v>0</v>
      </c>
      <c r="AR44" s="1">
        <f>IF($C44="","",AQ44+SUMIFS([1]!BASERECEPTION[Bon de commande/Lignes de la commande/Quantité],[1]!BASERECEPTION[Bon de commande/Lignes de la commande/Article],$C44,[1]!BASERECEPTION[ANNEE],AR$8,[1]!BASERECEPTION[Semaine],AR$9)-SUMIFS([1]!BASEVENTE[Lignes de la commande/Quantité commandée],[1]!BASEVENTE[Lignes de la commande/Article/Nom affiché],$C44,[1]!BASEVENTE[Année],AR$8,[1]!BASEVENTE[Semaine],AR$9))</f>
        <v>0</v>
      </c>
      <c r="AS44" s="1">
        <f>IF($C44="","",AR44+SUMIFS([1]!BASERECEPTION[Bon de commande/Lignes de la commande/Quantité],[1]!BASERECEPTION[Bon de commande/Lignes de la commande/Article],$C44,[1]!BASERECEPTION[ANNEE],AS$8,[1]!BASERECEPTION[Semaine],AS$9)-SUMIFS([1]!BASEVENTE[Lignes de la commande/Quantité commandée],[1]!BASEVENTE[Lignes de la commande/Article/Nom affiché],$C44,[1]!BASEVENTE[Année],AS$8,[1]!BASEVENTE[Semaine],AS$9))</f>
        <v>0</v>
      </c>
      <c r="AT44" s="1">
        <f>IF($C44="","",AS44+SUMIFS([1]!BASERECEPTION[Bon de commande/Lignes de la commande/Quantité],[1]!BASERECEPTION[Bon de commande/Lignes de la commande/Article],$C44,[1]!BASERECEPTION[ANNEE],AT$8,[1]!BASERECEPTION[Semaine],AT$9)-SUMIFS([1]!BASEVENTE[Lignes de la commande/Quantité commandée],[1]!BASEVENTE[Lignes de la commande/Article/Nom affiché],$C44,[1]!BASEVENTE[Année],AT$8,[1]!BASEVENTE[Semaine],AT$9))</f>
        <v>0</v>
      </c>
      <c r="AU44" s="1">
        <f>IF($C44="","",AT44+SUMIFS([1]!BASERECEPTION[Bon de commande/Lignes de la commande/Quantité],[1]!BASERECEPTION[Bon de commande/Lignes de la commande/Article],$C44,[1]!BASERECEPTION[ANNEE],AU$8,[1]!BASERECEPTION[Semaine],AU$9)-SUMIFS([1]!BASEVENTE[Lignes de la commande/Quantité commandée],[1]!BASEVENTE[Lignes de la commande/Article/Nom affiché],$C44,[1]!BASEVENTE[Année],AU$8,[1]!BASEVENTE[Semaine],AU$9))</f>
        <v>0</v>
      </c>
      <c r="AV44" s="1">
        <f>IF($C44="","",AU44+SUMIFS([1]!BASERECEPTION[Bon de commande/Lignes de la commande/Quantité],[1]!BASERECEPTION[Bon de commande/Lignes de la commande/Article],$C44,[1]!BASERECEPTION[ANNEE],AV$8,[1]!BASERECEPTION[Semaine],AV$9)-SUMIFS([1]!BASEVENTE[Lignes de la commande/Quantité commandée],[1]!BASEVENTE[Lignes de la commande/Article/Nom affiché],$C44,[1]!BASEVENTE[Année],AV$8,[1]!BASEVENTE[Semaine],AV$9))</f>
        <v>0</v>
      </c>
      <c r="AW44" s="1">
        <f>IF($C44="","",AV44+SUMIFS([1]!BASERECEPTION[Bon de commande/Lignes de la commande/Quantité],[1]!BASERECEPTION[Bon de commande/Lignes de la commande/Article],$C44,[1]!BASERECEPTION[ANNEE],AW$8,[1]!BASERECEPTION[Semaine],AW$9)-SUMIFS([1]!BASEVENTE[Lignes de la commande/Quantité commandée],[1]!BASEVENTE[Lignes de la commande/Article/Nom affiché],$C44,[1]!BASEVENTE[Année],AW$8,[1]!BASEVENTE[Semaine],AW$9))</f>
        <v>0</v>
      </c>
      <c r="AX44" s="1">
        <f>IF($C44="","",AW44+SUMIFS([1]!BASERECEPTION[Bon de commande/Lignes de la commande/Quantité],[1]!BASERECEPTION[Bon de commande/Lignes de la commande/Article],$C44,[1]!BASERECEPTION[ANNEE],AX$8,[1]!BASERECEPTION[Semaine],AX$9)-SUMIFS([1]!BASEVENTE[Lignes de la commande/Quantité commandée],[1]!BASEVENTE[Lignes de la commande/Article/Nom affiché],$C44,[1]!BASEVENTE[Année],AX$8,[1]!BASEVENTE[Semaine],AX$9))</f>
        <v>0</v>
      </c>
      <c r="AY44" s="1">
        <f>IF($C44="","",AX44+SUMIFS([1]!BASERECEPTION[Bon de commande/Lignes de la commande/Quantité],[1]!BASERECEPTION[Bon de commande/Lignes de la commande/Article],$C44,[1]!BASERECEPTION[ANNEE],AY$8,[1]!BASERECEPTION[Semaine],AY$9)-SUMIFS([1]!BASEVENTE[Lignes de la commande/Quantité commandée],[1]!BASEVENTE[Lignes de la commande/Article/Nom affiché],$C44,[1]!BASEVENTE[Année],AY$8,[1]!BASEVENTE[Semaine],AY$9))</f>
        <v>0</v>
      </c>
      <c r="AZ44" s="1">
        <f>IF($C44="","",AY44+SUMIFS([1]!BASERECEPTION[Bon de commande/Lignes de la commande/Quantité],[1]!BASERECEPTION[Bon de commande/Lignes de la commande/Article],$C44,[1]!BASERECEPTION[ANNEE],AZ$8,[1]!BASERECEPTION[Semaine],AZ$9)-SUMIFS([1]!BASEVENTE[Lignes de la commande/Quantité commandée],[1]!BASEVENTE[Lignes de la commande/Article/Nom affiché],$C44,[1]!BASEVENTE[Année],AZ$8,[1]!BASEVENTE[Semaine],AZ$9))</f>
        <v>0</v>
      </c>
      <c r="BA44" s="1">
        <f>IF($C44="","",AZ44+SUMIFS([1]!BASERECEPTION[Bon de commande/Lignes de la commande/Quantité],[1]!BASERECEPTION[Bon de commande/Lignes de la commande/Article],$C44,[1]!BASERECEPTION[ANNEE],BA$8,[1]!BASERECEPTION[Semaine],BA$9)-SUMIFS([1]!BASEVENTE[Lignes de la commande/Quantité commandée],[1]!BASEVENTE[Lignes de la commande/Article/Nom affiché],$C44,[1]!BASEVENTE[Année],BA$8,[1]!BASEVENTE[Semaine],BA$9))</f>
        <v>0</v>
      </c>
      <c r="BB44" s="1">
        <f>IF($C44="","",BA44+SUMIFS([1]!BASERECEPTION[Bon de commande/Lignes de la commande/Quantité],[1]!BASERECEPTION[Bon de commande/Lignes de la commande/Article],$C44,[1]!BASERECEPTION[ANNEE],BB$8,[1]!BASERECEPTION[Semaine],BB$9)-SUMIFS([1]!BASEVENTE[Lignes de la commande/Quantité commandée],[1]!BASEVENTE[Lignes de la commande/Article/Nom affiché],$C44,[1]!BASEVENTE[Année],BB$8,[1]!BASEVENTE[Semaine],BB$9))</f>
        <v>0</v>
      </c>
      <c r="BC44" s="1">
        <f>IF($C44="","",BB44+SUMIFS([1]!BASERECEPTION[Bon de commande/Lignes de la commande/Quantité],[1]!BASERECEPTION[Bon de commande/Lignes de la commande/Article],$C44,[1]!BASERECEPTION[ANNEE],BC$8,[1]!BASERECEPTION[Semaine],BC$9)-SUMIFS([1]!BASEVENTE[Lignes de la commande/Quantité commandée],[1]!BASEVENTE[Lignes de la commande/Article/Nom affiché],$C44,[1]!BASEVENTE[Année],BC$8,[1]!BASEVENTE[Semaine],BC$9))</f>
        <v>0</v>
      </c>
      <c r="BD44" s="1">
        <f>IF($C44="","",BC44+SUMIFS([1]!BASERECEPTION[Bon de commande/Lignes de la commande/Quantité],[1]!BASERECEPTION[Bon de commande/Lignes de la commande/Article],$C44,[1]!BASERECEPTION[ANNEE],BD$8,[1]!BASERECEPTION[Semaine],BD$9)-SUMIFS([1]!BASEVENTE[Lignes de la commande/Quantité commandée],[1]!BASEVENTE[Lignes de la commande/Article/Nom affiché],$C44,[1]!BASEVENTE[Année],BD$8,[1]!BASEVENTE[Semaine],BD$9))</f>
        <v>0</v>
      </c>
      <c r="BE44" s="1">
        <f>IF($C44="","",BD44+SUMIFS([1]!BASERECEPTION[Bon de commande/Lignes de la commande/Quantité],[1]!BASERECEPTION[Bon de commande/Lignes de la commande/Article],$C44,[1]!BASERECEPTION[ANNEE],BE$8,[1]!BASERECEPTION[Semaine],BE$9)-SUMIFS([1]!BASEVENTE[Lignes de la commande/Quantité commandée],[1]!BASEVENTE[Lignes de la commande/Article/Nom affiché],$C44,[1]!BASEVENTE[Année],BE$8,[1]!BASEVENTE[Semaine],BE$9))</f>
        <v>0</v>
      </c>
      <c r="BF44" s="1">
        <f>IF($C44="","",BE44+SUMIFS([1]!BASERECEPTION[Bon de commande/Lignes de la commande/Quantité],[1]!BASERECEPTION[Bon de commande/Lignes de la commande/Article],$C44,[1]!BASERECEPTION[ANNEE],BF$8,[1]!BASERECEPTION[Semaine],BF$9)-SUMIFS([1]!BASEVENTE[Lignes de la commande/Quantité commandée],[1]!BASEVENTE[Lignes de la commande/Article/Nom affiché],$C44,[1]!BASEVENTE[Année],BF$8,[1]!BASEVENTE[Semaine],BF$9))</f>
        <v>0</v>
      </c>
      <c r="BG44" s="1">
        <f>IF($C44="","",BF44+SUMIFS([1]!BASERECEPTION[Bon de commande/Lignes de la commande/Quantité],[1]!BASERECEPTION[Bon de commande/Lignes de la commande/Article],$C44,[1]!BASERECEPTION[ANNEE],BG$8,[1]!BASERECEPTION[Semaine],BG$9)-SUMIFS([1]!BASEVENTE[Lignes de la commande/Quantité commandée],[1]!BASEVENTE[Lignes de la commande/Article/Nom affiché],$C44,[1]!BASEVENTE[Année],BG$8,[1]!BASEVENTE[Semaine],BG$9))</f>
        <v>0</v>
      </c>
      <c r="BH44" s="1">
        <f>IF($C44="","",BG44+SUMIFS([1]!BASERECEPTION[Bon de commande/Lignes de la commande/Quantité],[1]!BASERECEPTION[Bon de commande/Lignes de la commande/Article],$C44,[1]!BASERECEPTION[ANNEE],BH$8,[1]!BASERECEPTION[Semaine],BH$9)-SUMIFS([1]!BASEVENTE[Lignes de la commande/Quantité commandée],[1]!BASEVENTE[Lignes de la commande/Article/Nom affiché],$C44,[1]!BASEVENTE[Année],BH$8,[1]!BASEVENTE[Semaine],BH$9))</f>
        <v>0</v>
      </c>
    </row>
    <row r="45" spans="1:60" ht="15.75" x14ac:dyDescent="0.25">
      <c r="A45" s="1" t="str">
        <f>'[1]BDD Inventaire'!B36</f>
        <v>Gobi Original</v>
      </c>
      <c r="B45" s="16" t="str">
        <f>IF(C45="",INDEX([1]!BASEINVENTAIRE[#Data],_xlfn.MINIFS([1]!BASEINVENTAIRE[INDEX],[1]!BASEINVENTAIRE[Article],'Suivi de stock'!$C46),2),"")</f>
        <v/>
      </c>
      <c r="C45" s="20" t="str">
        <f>'[1]BDD Inventaire'!C32</f>
        <v>Etui</v>
      </c>
      <c r="D45" s="18">
        <f>INDEX([1]!BASEINVENTAIRE[#Data],_xlfn.MAXIFS([1]!BASEINVENTAIRE[INDEX],[1]!BASEINVENTAIRE[Article],C45),4)</f>
        <v>0</v>
      </c>
      <c r="E45" s="1">
        <f>IF($C45="","",D45+SUMIFS([1]!BASERECEPTION[Bon de commande/Lignes de la commande/Quantité],[1]!BASERECEPTION[Bon de commande/Lignes de la commande/Article],$C45,[1]!BASERECEPTION[ANNEE],E$8,[1]!BASERECEPTION[Semaine],E$9)-SUMIFS([1]!BASEVENTE[Lignes de la commande/Quantité commandée],[1]!BASEVENTE[Lignes de la commande/Article/Nom affiché],$C45,[1]!BASEVENTE[Année],E$8,[1]!BASEVENTE[Semaine],E$9))</f>
        <v>0</v>
      </c>
      <c r="F45" s="1">
        <f>IF($C45="","",E45+SUMIFS([1]!BASERECEPTION[Bon de commande/Lignes de la commande/Quantité],[1]!BASERECEPTION[Bon de commande/Lignes de la commande/Article],$C45,[1]!BASERECEPTION[ANNEE],F$8,[1]!BASERECEPTION[Semaine],F$9)-SUMIFS([1]!BASEVENTE[Lignes de la commande/Quantité commandée],[1]!BASEVENTE[Lignes de la commande/Article/Nom affiché],$C45,[1]!BASEVENTE[Année],F$8,[1]!BASEVENTE[Semaine],F$9))</f>
        <v>0</v>
      </c>
      <c r="G45" s="1">
        <f>IF($C45="","",F45+SUMIFS([1]!BASERECEPTION[Bon de commande/Lignes de la commande/Quantité],[1]!BASERECEPTION[Bon de commande/Lignes de la commande/Article],$C45,[1]!BASERECEPTION[ANNEE],G$8,[1]!BASERECEPTION[Semaine],G$9)-SUMIFS([1]!BASEVENTE[Lignes de la commande/Quantité commandée],[1]!BASEVENTE[Lignes de la commande/Article/Nom affiché],$C45,[1]!BASEVENTE[Année],G$8,[1]!BASEVENTE[Semaine],G$9))</f>
        <v>0</v>
      </c>
      <c r="H45" s="1">
        <f>IF($C45="","",G45+SUMIFS([1]!BASERECEPTION[Bon de commande/Lignes de la commande/Quantité],[1]!BASERECEPTION[Bon de commande/Lignes de la commande/Article],$C45,[1]!BASERECEPTION[ANNEE],H$8,[1]!BASERECEPTION[Semaine],H$9)-SUMIFS([1]!BASEVENTE[Lignes de la commande/Quantité commandée],[1]!BASEVENTE[Lignes de la commande/Article/Nom affiché],$C45,[1]!BASEVENTE[Année],H$8,[1]!BASEVENTE[Semaine],H$9))</f>
        <v>0</v>
      </c>
      <c r="I45" s="1">
        <f>IF($C45="","",H45+SUMIFS([1]!BASERECEPTION[Bon de commande/Lignes de la commande/Quantité],[1]!BASERECEPTION[Bon de commande/Lignes de la commande/Article],$C45,[1]!BASERECEPTION[ANNEE],I$8,[1]!BASERECEPTION[Semaine],I$9)-SUMIFS([1]!BASEVENTE[Lignes de la commande/Quantité commandée],[1]!BASEVENTE[Lignes de la commande/Article/Nom affiché],$C45,[1]!BASEVENTE[Année],I$8,[1]!BASEVENTE[Semaine],I$9))</f>
        <v>0</v>
      </c>
      <c r="J45" s="1">
        <f>IF($C45="","",I45+SUMIFS([1]!BASERECEPTION[Bon de commande/Lignes de la commande/Quantité],[1]!BASERECEPTION[Bon de commande/Lignes de la commande/Article],$C45,[1]!BASERECEPTION[ANNEE],J$8,[1]!BASERECEPTION[Semaine],J$9)-SUMIFS([1]!BASEVENTE[Lignes de la commande/Quantité commandée],[1]!BASEVENTE[Lignes de la commande/Article/Nom affiché],$C45,[1]!BASEVENTE[Année],J$8,[1]!BASEVENTE[Semaine],J$9))</f>
        <v>0</v>
      </c>
      <c r="K45" s="1">
        <f>IF($C45="","",J45+SUMIFS([1]!BASERECEPTION[Bon de commande/Lignes de la commande/Quantité],[1]!BASERECEPTION[Bon de commande/Lignes de la commande/Article],$C45,[1]!BASERECEPTION[ANNEE],K$8,[1]!BASERECEPTION[Semaine],K$9)-SUMIFS([1]!BASEVENTE[Lignes de la commande/Quantité commandée],[1]!BASEVENTE[Lignes de la commande/Article/Nom affiché],$C45,[1]!BASEVENTE[Année],K$8,[1]!BASEVENTE[Semaine],K$9))</f>
        <v>0</v>
      </c>
      <c r="L45" s="1">
        <f>IF($C45="","",K45+SUMIFS([1]!BASERECEPTION[Bon de commande/Lignes de la commande/Quantité],[1]!BASERECEPTION[Bon de commande/Lignes de la commande/Article],$C45,[1]!BASERECEPTION[ANNEE],L$8,[1]!BASERECEPTION[Semaine],L$9)-SUMIFS([1]!BASEVENTE[Lignes de la commande/Quantité commandée],[1]!BASEVENTE[Lignes de la commande/Article/Nom affiché],$C45,[1]!BASEVENTE[Année],L$8,[1]!BASEVENTE[Semaine],L$9))</f>
        <v>0</v>
      </c>
      <c r="M45" s="1">
        <f>IF($C45="","",L45+SUMIFS([1]!BASERECEPTION[Bon de commande/Lignes de la commande/Quantité],[1]!BASERECEPTION[Bon de commande/Lignes de la commande/Article],$C45,[1]!BASERECEPTION[ANNEE],M$8,[1]!BASERECEPTION[Semaine],M$9)-SUMIFS([1]!BASEVENTE[Lignes de la commande/Quantité commandée],[1]!BASEVENTE[Lignes de la commande/Article/Nom affiché],$C45,[1]!BASEVENTE[Année],M$8,[1]!BASEVENTE[Semaine],M$9))</f>
        <v>0</v>
      </c>
      <c r="N45" s="1">
        <f>IF($C45="","",M45+SUMIFS([1]!BASERECEPTION[Bon de commande/Lignes de la commande/Quantité],[1]!BASERECEPTION[Bon de commande/Lignes de la commande/Article],$C45,[1]!BASERECEPTION[ANNEE],N$8,[1]!BASERECEPTION[Semaine],N$9)-SUMIFS([1]!BASEVENTE[Lignes de la commande/Quantité commandée],[1]!BASEVENTE[Lignes de la commande/Article/Nom affiché],$C45,[1]!BASEVENTE[Année],N$8,[1]!BASEVENTE[Semaine],N$9))</f>
        <v>0</v>
      </c>
      <c r="O45" s="1">
        <f>IF($C45="","",N45+SUMIFS([1]!BASERECEPTION[Bon de commande/Lignes de la commande/Quantité],[1]!BASERECEPTION[Bon de commande/Lignes de la commande/Article],$C45,[1]!BASERECEPTION[ANNEE],O$8,[1]!BASERECEPTION[Semaine],O$9)-SUMIFS([1]!BASEVENTE[Lignes de la commande/Quantité commandée],[1]!BASEVENTE[Lignes de la commande/Article/Nom affiché],$C45,[1]!BASEVENTE[Année],O$8,[1]!BASEVENTE[Semaine],O$9))</f>
        <v>0</v>
      </c>
      <c r="P45" s="1">
        <f>IF($C45="","",O45+SUMIFS([1]!BASERECEPTION[Bon de commande/Lignes de la commande/Quantité],[1]!BASERECEPTION[Bon de commande/Lignes de la commande/Article],$C45,[1]!BASERECEPTION[ANNEE],P$8,[1]!BASERECEPTION[Semaine],P$9)-SUMIFS([1]!BASEVENTE[Lignes de la commande/Quantité commandée],[1]!BASEVENTE[Lignes de la commande/Article/Nom affiché],$C45,[1]!BASEVENTE[Année],P$8,[1]!BASEVENTE[Semaine],P$9))</f>
        <v>0</v>
      </c>
      <c r="Q45" s="1">
        <f>IF($C45="","",P45+SUMIFS([1]!BASERECEPTION[Bon de commande/Lignes de la commande/Quantité],[1]!BASERECEPTION[Bon de commande/Lignes de la commande/Article],$C45,[1]!BASERECEPTION[ANNEE],Q$8,[1]!BASERECEPTION[Semaine],Q$9)-SUMIFS([1]!BASEVENTE[Lignes de la commande/Quantité commandée],[1]!BASEVENTE[Lignes de la commande/Article/Nom affiché],$C45,[1]!BASEVENTE[Année],Q$8,[1]!BASEVENTE[Semaine],Q$9))</f>
        <v>0</v>
      </c>
      <c r="R45" s="1">
        <f>IF($C45="","",Q45+SUMIFS([1]!BASERECEPTION[Bon de commande/Lignes de la commande/Quantité],[1]!BASERECEPTION[Bon de commande/Lignes de la commande/Article],$C45,[1]!BASERECEPTION[ANNEE],R$8,[1]!BASERECEPTION[Semaine],R$9)-SUMIFS([1]!BASEVENTE[Lignes de la commande/Quantité commandée],[1]!BASEVENTE[Lignes de la commande/Article/Nom affiché],$C45,[1]!BASEVENTE[Année],R$8,[1]!BASEVENTE[Semaine],R$9))</f>
        <v>0</v>
      </c>
      <c r="S45" s="1">
        <f>IF($C45="","",R45+SUMIFS([1]!BASERECEPTION[Bon de commande/Lignes de la commande/Quantité],[1]!BASERECEPTION[Bon de commande/Lignes de la commande/Article],$C45,[1]!BASERECEPTION[ANNEE],S$8,[1]!BASERECEPTION[Semaine],S$9)-SUMIFS([1]!BASEVENTE[Lignes de la commande/Quantité commandée],[1]!BASEVENTE[Lignes de la commande/Article/Nom affiché],$C45,[1]!BASEVENTE[Année],S$8,[1]!BASEVENTE[Semaine],S$9))</f>
        <v>0</v>
      </c>
      <c r="T45" s="1">
        <f>IF($C45="","",S45+SUMIFS([1]!BASERECEPTION[Bon de commande/Lignes de la commande/Quantité],[1]!BASERECEPTION[Bon de commande/Lignes de la commande/Article],$C45,[1]!BASERECEPTION[ANNEE],T$8,[1]!BASERECEPTION[Semaine],T$9)-SUMIFS([1]!BASEVENTE[Lignes de la commande/Quantité commandée],[1]!BASEVENTE[Lignes de la commande/Article/Nom affiché],$C45,[1]!BASEVENTE[Année],T$8,[1]!BASEVENTE[Semaine],T$9))</f>
        <v>0</v>
      </c>
      <c r="U45" s="1">
        <f>IF($C45="","",T45+SUMIFS([1]!BASERECEPTION[Bon de commande/Lignes de la commande/Quantité],[1]!BASERECEPTION[Bon de commande/Lignes de la commande/Article],$C45,[1]!BASERECEPTION[ANNEE],U$8,[1]!BASERECEPTION[Semaine],U$9)-SUMIFS([1]!BASEVENTE[Lignes de la commande/Quantité commandée],[1]!BASEVENTE[Lignes de la commande/Article/Nom affiché],$C45,[1]!BASEVENTE[Année],U$8,[1]!BASEVENTE[Semaine],U$9))</f>
        <v>0</v>
      </c>
      <c r="V45" s="1">
        <f>IF($C45="","",U45+SUMIFS([1]!BASERECEPTION[Bon de commande/Lignes de la commande/Quantité],[1]!BASERECEPTION[Bon de commande/Lignes de la commande/Article],$C45,[1]!BASERECEPTION[ANNEE],V$8,[1]!BASERECEPTION[Semaine],V$9)-SUMIFS([1]!BASEVENTE[Lignes de la commande/Quantité commandée],[1]!BASEVENTE[Lignes de la commande/Article/Nom affiché],$C45,[1]!BASEVENTE[Année],V$8,[1]!BASEVENTE[Semaine],V$9))</f>
        <v>0</v>
      </c>
      <c r="W45" s="1">
        <f>IF($C45="","",V45+SUMIFS([1]!BASERECEPTION[Bon de commande/Lignes de la commande/Quantité],[1]!BASERECEPTION[Bon de commande/Lignes de la commande/Article],$C45,[1]!BASERECEPTION[ANNEE],W$8,[1]!BASERECEPTION[Semaine],W$9)-SUMIFS([1]!BASEVENTE[Lignes de la commande/Quantité commandée],[1]!BASEVENTE[Lignes de la commande/Article/Nom affiché],$C45,[1]!BASEVENTE[Année],W$8,[1]!BASEVENTE[Semaine],W$9))</f>
        <v>0</v>
      </c>
      <c r="X45" s="1">
        <f>IF($C45="","",W45+SUMIFS([1]!BASERECEPTION[Bon de commande/Lignes de la commande/Quantité],[1]!BASERECEPTION[Bon de commande/Lignes de la commande/Article],$C45,[1]!BASERECEPTION[ANNEE],X$8,[1]!BASERECEPTION[Semaine],X$9)-SUMIFS([1]!BASEVENTE[Lignes de la commande/Quantité commandée],[1]!BASEVENTE[Lignes de la commande/Article/Nom affiché],$C45,[1]!BASEVENTE[Année],X$8,[1]!BASEVENTE[Semaine],X$9))</f>
        <v>0</v>
      </c>
      <c r="Y45" s="1">
        <f>IF($C45="","",X45+SUMIFS([1]!BASERECEPTION[Bon de commande/Lignes de la commande/Quantité],[1]!BASERECEPTION[Bon de commande/Lignes de la commande/Article],$C45,[1]!BASERECEPTION[ANNEE],Y$8,[1]!BASERECEPTION[Semaine],Y$9)-SUMIFS([1]!BASEVENTE[Lignes de la commande/Quantité commandée],[1]!BASEVENTE[Lignes de la commande/Article/Nom affiché],$C45,[1]!BASEVENTE[Année],Y$8,[1]!BASEVENTE[Semaine],Y$9))</f>
        <v>0</v>
      </c>
      <c r="Z45" s="1">
        <f>IF($C45="","",Y45+SUMIFS([1]!BASERECEPTION[Bon de commande/Lignes de la commande/Quantité],[1]!BASERECEPTION[Bon de commande/Lignes de la commande/Article],$C45,[1]!BASERECEPTION[ANNEE],Z$8,[1]!BASERECEPTION[Semaine],Z$9)-SUMIFS([1]!BASEVENTE[Lignes de la commande/Quantité commandée],[1]!BASEVENTE[Lignes de la commande/Article/Nom affiché],$C45,[1]!BASEVENTE[Année],Z$8,[1]!BASEVENTE[Semaine],Z$9))</f>
        <v>0</v>
      </c>
      <c r="AA45" s="1">
        <f>IF($C45="","",Z45+SUMIFS([1]!BASERECEPTION[Bon de commande/Lignes de la commande/Quantité],[1]!BASERECEPTION[Bon de commande/Lignes de la commande/Article],$C45,[1]!BASERECEPTION[ANNEE],AA$8,[1]!BASERECEPTION[Semaine],AA$9)-SUMIFS([1]!BASEVENTE[Lignes de la commande/Quantité commandée],[1]!BASEVENTE[Lignes de la commande/Article/Nom affiché],$C45,[1]!BASEVENTE[Année],AA$8,[1]!BASEVENTE[Semaine],AA$9))</f>
        <v>0</v>
      </c>
      <c r="AB45" s="1">
        <f>IF($C45="","",AA45+SUMIFS([1]!BASERECEPTION[Bon de commande/Lignes de la commande/Quantité],[1]!BASERECEPTION[Bon de commande/Lignes de la commande/Article],$C45,[1]!BASERECEPTION[ANNEE],AB$8,[1]!BASERECEPTION[Semaine],AB$9)-SUMIFS([1]!BASEVENTE[Lignes de la commande/Quantité commandée],[1]!BASEVENTE[Lignes de la commande/Article/Nom affiché],$C45,[1]!BASEVENTE[Année],AB$8,[1]!BASEVENTE[Semaine],AB$9))</f>
        <v>0</v>
      </c>
      <c r="AC45" s="1">
        <f>IF($C45="","",AB45+SUMIFS([1]!BASERECEPTION[Bon de commande/Lignes de la commande/Quantité],[1]!BASERECEPTION[Bon de commande/Lignes de la commande/Article],$C45,[1]!BASERECEPTION[ANNEE],AC$8,[1]!BASERECEPTION[Semaine],AC$9)-SUMIFS([1]!BASEVENTE[Lignes de la commande/Quantité commandée],[1]!BASEVENTE[Lignes de la commande/Article/Nom affiché],$C45,[1]!BASEVENTE[Année],AC$8,[1]!BASEVENTE[Semaine],AC$9))</f>
        <v>0</v>
      </c>
      <c r="AD45" s="1">
        <f>IF($C45="","",AC45+SUMIFS([1]!BASERECEPTION[Bon de commande/Lignes de la commande/Quantité],[1]!BASERECEPTION[Bon de commande/Lignes de la commande/Article],$C45,[1]!BASERECEPTION[ANNEE],AD$8,[1]!BASERECEPTION[Semaine],AD$9)-SUMIFS([1]!BASEVENTE[Lignes de la commande/Quantité commandée],[1]!BASEVENTE[Lignes de la commande/Article/Nom affiché],$C45,[1]!BASEVENTE[Année],AD$8,[1]!BASEVENTE[Semaine],AD$9))</f>
        <v>0</v>
      </c>
      <c r="AE45" s="1">
        <f>IF($C45="","",AD45+SUMIFS([1]!BASERECEPTION[Bon de commande/Lignes de la commande/Quantité],[1]!BASERECEPTION[Bon de commande/Lignes de la commande/Article],$C45,[1]!BASERECEPTION[ANNEE],AE$8,[1]!BASERECEPTION[Semaine],AE$9)-SUMIFS([1]!BASEVENTE[Lignes de la commande/Quantité commandée],[1]!BASEVENTE[Lignes de la commande/Article/Nom affiché],$C45,[1]!BASEVENTE[Année],AE$8,[1]!BASEVENTE[Semaine],AE$9))</f>
        <v>0</v>
      </c>
      <c r="AF45" s="1">
        <f>IF($C45="","",AE45+SUMIFS([1]!BASERECEPTION[Bon de commande/Lignes de la commande/Quantité],[1]!BASERECEPTION[Bon de commande/Lignes de la commande/Article],$C45,[1]!BASERECEPTION[ANNEE],AF$8,[1]!BASERECEPTION[Semaine],AF$9)-SUMIFS([1]!BASEVENTE[Lignes de la commande/Quantité commandée],[1]!BASEVENTE[Lignes de la commande/Article/Nom affiché],$C45,[1]!BASEVENTE[Année],AF$8,[1]!BASEVENTE[Semaine],AF$9))</f>
        <v>0</v>
      </c>
      <c r="AG45" s="1">
        <f>IF($C45="","",AF45+SUMIFS([1]!BASERECEPTION[Bon de commande/Lignes de la commande/Quantité],[1]!BASERECEPTION[Bon de commande/Lignes de la commande/Article],$C45,[1]!BASERECEPTION[ANNEE],AG$8,[1]!BASERECEPTION[Semaine],AG$9)-SUMIFS([1]!BASEVENTE[Lignes de la commande/Quantité commandée],[1]!BASEVENTE[Lignes de la commande/Article/Nom affiché],$C45,[1]!BASEVENTE[Année],AG$8,[1]!BASEVENTE[Semaine],AG$9))</f>
        <v>0</v>
      </c>
      <c r="AH45" s="1">
        <f>IF($C45="","",AG45+SUMIFS([1]!BASERECEPTION[Bon de commande/Lignes de la commande/Quantité],[1]!BASERECEPTION[Bon de commande/Lignes de la commande/Article],$C45,[1]!BASERECEPTION[ANNEE],AH$8,[1]!BASERECEPTION[Semaine],AH$9)-SUMIFS([1]!BASEVENTE[Lignes de la commande/Quantité commandée],[1]!BASEVENTE[Lignes de la commande/Article/Nom affiché],$C45,[1]!BASEVENTE[Année],AH$8,[1]!BASEVENTE[Semaine],AH$9))</f>
        <v>0</v>
      </c>
      <c r="AI45" s="1">
        <f>IF($C45="","",AH45+SUMIFS([1]!BASERECEPTION[Bon de commande/Lignes de la commande/Quantité],[1]!BASERECEPTION[Bon de commande/Lignes de la commande/Article],$C45,[1]!BASERECEPTION[ANNEE],AI$8,[1]!BASERECEPTION[Semaine],AI$9)-SUMIFS([1]!BASEVENTE[Lignes de la commande/Quantité commandée],[1]!BASEVENTE[Lignes de la commande/Article/Nom affiché],$C45,[1]!BASEVENTE[Année],AI$8,[1]!BASEVENTE[Semaine],AI$9))</f>
        <v>0</v>
      </c>
      <c r="AJ45" s="1">
        <f>IF($C45="","",AI45+SUMIFS([1]!BASERECEPTION[Bon de commande/Lignes de la commande/Quantité],[1]!BASERECEPTION[Bon de commande/Lignes de la commande/Article],$C45,[1]!BASERECEPTION[ANNEE],AJ$8,[1]!BASERECEPTION[Semaine],AJ$9)-SUMIFS([1]!BASEVENTE[Lignes de la commande/Quantité commandée],[1]!BASEVENTE[Lignes de la commande/Article/Nom affiché],$C45,[1]!BASEVENTE[Année],AJ$8,[1]!BASEVENTE[Semaine],AJ$9))</f>
        <v>0</v>
      </c>
      <c r="AK45" s="1">
        <f>IF($C45="","",AJ45+SUMIFS([1]!BASERECEPTION[Bon de commande/Lignes de la commande/Quantité],[1]!BASERECEPTION[Bon de commande/Lignes de la commande/Article],$C45,[1]!BASERECEPTION[ANNEE],AK$8,[1]!BASERECEPTION[Semaine],AK$9)-SUMIFS([1]!BASEVENTE[Lignes de la commande/Quantité commandée],[1]!BASEVENTE[Lignes de la commande/Article/Nom affiché],$C45,[1]!BASEVENTE[Année],AK$8,[1]!BASEVENTE[Semaine],AK$9))</f>
        <v>0</v>
      </c>
      <c r="AL45" s="1">
        <f>IF($C45="","",AK45+SUMIFS([1]!BASERECEPTION[Bon de commande/Lignes de la commande/Quantité],[1]!BASERECEPTION[Bon de commande/Lignes de la commande/Article],$C45,[1]!BASERECEPTION[ANNEE],AL$8,[1]!BASERECEPTION[Semaine],AL$9)-SUMIFS([1]!BASEVENTE[Lignes de la commande/Quantité commandée],[1]!BASEVENTE[Lignes de la commande/Article/Nom affiché],$C45,[1]!BASEVENTE[Année],AL$8,[1]!BASEVENTE[Semaine],AL$9))</f>
        <v>0</v>
      </c>
      <c r="AM45" s="1">
        <f>IF($C45="","",AL45+SUMIFS([1]!BASERECEPTION[Bon de commande/Lignes de la commande/Quantité],[1]!BASERECEPTION[Bon de commande/Lignes de la commande/Article],$C45,[1]!BASERECEPTION[ANNEE],AM$8,[1]!BASERECEPTION[Semaine],AM$9)-SUMIFS([1]!BASEVENTE[Lignes de la commande/Quantité commandée],[1]!BASEVENTE[Lignes de la commande/Article/Nom affiché],$C45,[1]!BASEVENTE[Année],AM$8,[1]!BASEVENTE[Semaine],AM$9))</f>
        <v>0</v>
      </c>
      <c r="AN45" s="1">
        <f>IF($C45="","",AM45+SUMIFS([1]!BASERECEPTION[Bon de commande/Lignes de la commande/Quantité],[1]!BASERECEPTION[Bon de commande/Lignes de la commande/Article],$C45,[1]!BASERECEPTION[ANNEE],AN$8,[1]!BASERECEPTION[Semaine],AN$9)-SUMIFS([1]!BASEVENTE[Lignes de la commande/Quantité commandée],[1]!BASEVENTE[Lignes de la commande/Article/Nom affiché],$C45,[1]!BASEVENTE[Année],AN$8,[1]!BASEVENTE[Semaine],AN$9))</f>
        <v>0</v>
      </c>
      <c r="AO45" s="1">
        <f>IF($C45="","",AN45+SUMIFS([1]!BASERECEPTION[Bon de commande/Lignes de la commande/Quantité],[1]!BASERECEPTION[Bon de commande/Lignes de la commande/Article],$C45,[1]!BASERECEPTION[ANNEE],AO$8,[1]!BASERECEPTION[Semaine],AO$9)-SUMIFS([1]!BASEVENTE[Lignes de la commande/Quantité commandée],[1]!BASEVENTE[Lignes de la commande/Article/Nom affiché],$C45,[1]!BASEVENTE[Année],AO$8,[1]!BASEVENTE[Semaine],AO$9))</f>
        <v>0</v>
      </c>
      <c r="AP45" s="1">
        <f>IF($C45="","",AO45+SUMIFS([1]!BASERECEPTION[Bon de commande/Lignes de la commande/Quantité],[1]!BASERECEPTION[Bon de commande/Lignes de la commande/Article],$C45,[1]!BASERECEPTION[ANNEE],AP$8,[1]!BASERECEPTION[Semaine],AP$9)-SUMIFS([1]!BASEVENTE[Lignes de la commande/Quantité commandée],[1]!BASEVENTE[Lignes de la commande/Article/Nom affiché],$C45,[1]!BASEVENTE[Année],AP$8,[1]!BASEVENTE[Semaine],AP$9))</f>
        <v>0</v>
      </c>
      <c r="AQ45" s="1">
        <f>IF($C45="","",AP45+SUMIFS([1]!BASERECEPTION[Bon de commande/Lignes de la commande/Quantité],[1]!BASERECEPTION[Bon de commande/Lignes de la commande/Article],$C45,[1]!BASERECEPTION[ANNEE],AQ$8,[1]!BASERECEPTION[Semaine],AQ$9)-SUMIFS([1]!BASEVENTE[Lignes de la commande/Quantité commandée],[1]!BASEVENTE[Lignes de la commande/Article/Nom affiché],$C45,[1]!BASEVENTE[Année],AQ$8,[1]!BASEVENTE[Semaine],AQ$9))</f>
        <v>0</v>
      </c>
      <c r="AR45" s="1">
        <f>IF($C45="","",AQ45+SUMIFS([1]!BASERECEPTION[Bon de commande/Lignes de la commande/Quantité],[1]!BASERECEPTION[Bon de commande/Lignes de la commande/Article],$C45,[1]!BASERECEPTION[ANNEE],AR$8,[1]!BASERECEPTION[Semaine],AR$9)-SUMIFS([1]!BASEVENTE[Lignes de la commande/Quantité commandée],[1]!BASEVENTE[Lignes de la commande/Article/Nom affiché],$C45,[1]!BASEVENTE[Année],AR$8,[1]!BASEVENTE[Semaine],AR$9))</f>
        <v>0</v>
      </c>
      <c r="AS45" s="1">
        <f>IF($C45="","",AR45+SUMIFS([1]!BASERECEPTION[Bon de commande/Lignes de la commande/Quantité],[1]!BASERECEPTION[Bon de commande/Lignes de la commande/Article],$C45,[1]!BASERECEPTION[ANNEE],AS$8,[1]!BASERECEPTION[Semaine],AS$9)-SUMIFS([1]!BASEVENTE[Lignes de la commande/Quantité commandée],[1]!BASEVENTE[Lignes de la commande/Article/Nom affiché],$C45,[1]!BASEVENTE[Année],AS$8,[1]!BASEVENTE[Semaine],AS$9))</f>
        <v>0</v>
      </c>
      <c r="AT45" s="1">
        <f>IF($C45="","",AS45+SUMIFS([1]!BASERECEPTION[Bon de commande/Lignes de la commande/Quantité],[1]!BASERECEPTION[Bon de commande/Lignes de la commande/Article],$C45,[1]!BASERECEPTION[ANNEE],AT$8,[1]!BASERECEPTION[Semaine],AT$9)-SUMIFS([1]!BASEVENTE[Lignes de la commande/Quantité commandée],[1]!BASEVENTE[Lignes de la commande/Article/Nom affiché],$C45,[1]!BASEVENTE[Année],AT$8,[1]!BASEVENTE[Semaine],AT$9))</f>
        <v>0</v>
      </c>
      <c r="AU45" s="1">
        <f>IF($C45="","",AT45+SUMIFS([1]!BASERECEPTION[Bon de commande/Lignes de la commande/Quantité],[1]!BASERECEPTION[Bon de commande/Lignes de la commande/Article],$C45,[1]!BASERECEPTION[ANNEE],AU$8,[1]!BASERECEPTION[Semaine],AU$9)-SUMIFS([1]!BASEVENTE[Lignes de la commande/Quantité commandée],[1]!BASEVENTE[Lignes de la commande/Article/Nom affiché],$C45,[1]!BASEVENTE[Année],AU$8,[1]!BASEVENTE[Semaine],AU$9))</f>
        <v>0</v>
      </c>
      <c r="AV45" s="1">
        <f>IF($C45="","",AU45+SUMIFS([1]!BASERECEPTION[Bon de commande/Lignes de la commande/Quantité],[1]!BASERECEPTION[Bon de commande/Lignes de la commande/Article],$C45,[1]!BASERECEPTION[ANNEE],AV$8,[1]!BASERECEPTION[Semaine],AV$9)-SUMIFS([1]!BASEVENTE[Lignes de la commande/Quantité commandée],[1]!BASEVENTE[Lignes de la commande/Article/Nom affiché],$C45,[1]!BASEVENTE[Année],AV$8,[1]!BASEVENTE[Semaine],AV$9))</f>
        <v>0</v>
      </c>
      <c r="AW45" s="1">
        <f>IF($C45="","",AV45+SUMIFS([1]!BASERECEPTION[Bon de commande/Lignes de la commande/Quantité],[1]!BASERECEPTION[Bon de commande/Lignes de la commande/Article],$C45,[1]!BASERECEPTION[ANNEE],AW$8,[1]!BASERECEPTION[Semaine],AW$9)-SUMIFS([1]!BASEVENTE[Lignes de la commande/Quantité commandée],[1]!BASEVENTE[Lignes de la commande/Article/Nom affiché],$C45,[1]!BASEVENTE[Année],AW$8,[1]!BASEVENTE[Semaine],AW$9))</f>
        <v>0</v>
      </c>
      <c r="AX45" s="1">
        <f>IF($C45="","",AW45+SUMIFS([1]!BASERECEPTION[Bon de commande/Lignes de la commande/Quantité],[1]!BASERECEPTION[Bon de commande/Lignes de la commande/Article],$C45,[1]!BASERECEPTION[ANNEE],AX$8,[1]!BASERECEPTION[Semaine],AX$9)-SUMIFS([1]!BASEVENTE[Lignes de la commande/Quantité commandée],[1]!BASEVENTE[Lignes de la commande/Article/Nom affiché],$C45,[1]!BASEVENTE[Année],AX$8,[1]!BASEVENTE[Semaine],AX$9))</f>
        <v>0</v>
      </c>
      <c r="AY45" s="1">
        <f>IF($C45="","",AX45+SUMIFS([1]!BASERECEPTION[Bon de commande/Lignes de la commande/Quantité],[1]!BASERECEPTION[Bon de commande/Lignes de la commande/Article],$C45,[1]!BASERECEPTION[ANNEE],AY$8,[1]!BASERECEPTION[Semaine],AY$9)-SUMIFS([1]!BASEVENTE[Lignes de la commande/Quantité commandée],[1]!BASEVENTE[Lignes de la commande/Article/Nom affiché],$C45,[1]!BASEVENTE[Année],AY$8,[1]!BASEVENTE[Semaine],AY$9))</f>
        <v>0</v>
      </c>
      <c r="AZ45" s="1">
        <f>IF($C45="","",AY45+SUMIFS([1]!BASERECEPTION[Bon de commande/Lignes de la commande/Quantité],[1]!BASERECEPTION[Bon de commande/Lignes de la commande/Article],$C45,[1]!BASERECEPTION[ANNEE],AZ$8,[1]!BASERECEPTION[Semaine],AZ$9)-SUMIFS([1]!BASEVENTE[Lignes de la commande/Quantité commandée],[1]!BASEVENTE[Lignes de la commande/Article/Nom affiché],$C45,[1]!BASEVENTE[Année],AZ$8,[1]!BASEVENTE[Semaine],AZ$9))</f>
        <v>0</v>
      </c>
      <c r="BA45" s="1">
        <f>IF($C45="","",AZ45+SUMIFS([1]!BASERECEPTION[Bon de commande/Lignes de la commande/Quantité],[1]!BASERECEPTION[Bon de commande/Lignes de la commande/Article],$C45,[1]!BASERECEPTION[ANNEE],BA$8,[1]!BASERECEPTION[Semaine],BA$9)-SUMIFS([1]!BASEVENTE[Lignes de la commande/Quantité commandée],[1]!BASEVENTE[Lignes de la commande/Article/Nom affiché],$C45,[1]!BASEVENTE[Année],BA$8,[1]!BASEVENTE[Semaine],BA$9))</f>
        <v>0</v>
      </c>
      <c r="BB45" s="1">
        <f>IF($C45="","",BA45+SUMIFS([1]!BASERECEPTION[Bon de commande/Lignes de la commande/Quantité],[1]!BASERECEPTION[Bon de commande/Lignes de la commande/Article],$C45,[1]!BASERECEPTION[ANNEE],BB$8,[1]!BASERECEPTION[Semaine],BB$9)-SUMIFS([1]!BASEVENTE[Lignes de la commande/Quantité commandée],[1]!BASEVENTE[Lignes de la commande/Article/Nom affiché],$C45,[1]!BASEVENTE[Année],BB$8,[1]!BASEVENTE[Semaine],BB$9))</f>
        <v>0</v>
      </c>
      <c r="BC45" s="1">
        <f>IF($C45="","",BB45+SUMIFS([1]!BASERECEPTION[Bon de commande/Lignes de la commande/Quantité],[1]!BASERECEPTION[Bon de commande/Lignes de la commande/Article],$C45,[1]!BASERECEPTION[ANNEE],BC$8,[1]!BASERECEPTION[Semaine],BC$9)-SUMIFS([1]!BASEVENTE[Lignes de la commande/Quantité commandée],[1]!BASEVENTE[Lignes de la commande/Article/Nom affiché],$C45,[1]!BASEVENTE[Année],BC$8,[1]!BASEVENTE[Semaine],BC$9))</f>
        <v>0</v>
      </c>
      <c r="BD45" s="1">
        <f>IF($C45="","",BC45+SUMIFS([1]!BASERECEPTION[Bon de commande/Lignes de la commande/Quantité],[1]!BASERECEPTION[Bon de commande/Lignes de la commande/Article],$C45,[1]!BASERECEPTION[ANNEE],BD$8,[1]!BASERECEPTION[Semaine],BD$9)-SUMIFS([1]!BASEVENTE[Lignes de la commande/Quantité commandée],[1]!BASEVENTE[Lignes de la commande/Article/Nom affiché],$C45,[1]!BASEVENTE[Année],BD$8,[1]!BASEVENTE[Semaine],BD$9))</f>
        <v>0</v>
      </c>
      <c r="BE45" s="1">
        <f>IF($C45="","",BD45+SUMIFS([1]!BASERECEPTION[Bon de commande/Lignes de la commande/Quantité],[1]!BASERECEPTION[Bon de commande/Lignes de la commande/Article],$C45,[1]!BASERECEPTION[ANNEE],BE$8,[1]!BASERECEPTION[Semaine],BE$9)-SUMIFS([1]!BASEVENTE[Lignes de la commande/Quantité commandée],[1]!BASEVENTE[Lignes de la commande/Article/Nom affiché],$C45,[1]!BASEVENTE[Année],BE$8,[1]!BASEVENTE[Semaine],BE$9))</f>
        <v>0</v>
      </c>
      <c r="BF45" s="1">
        <f>IF($C45="","",BE45+SUMIFS([1]!BASERECEPTION[Bon de commande/Lignes de la commande/Quantité],[1]!BASERECEPTION[Bon de commande/Lignes de la commande/Article],$C45,[1]!BASERECEPTION[ANNEE],BF$8,[1]!BASERECEPTION[Semaine],BF$9)-SUMIFS([1]!BASEVENTE[Lignes de la commande/Quantité commandée],[1]!BASEVENTE[Lignes de la commande/Article/Nom affiché],$C45,[1]!BASEVENTE[Année],BF$8,[1]!BASEVENTE[Semaine],BF$9))</f>
        <v>0</v>
      </c>
      <c r="BG45" s="1">
        <f>IF($C45="","",BF45+SUMIFS([1]!BASERECEPTION[Bon de commande/Lignes de la commande/Quantité],[1]!BASERECEPTION[Bon de commande/Lignes de la commande/Article],$C45,[1]!BASERECEPTION[ANNEE],BG$8,[1]!BASERECEPTION[Semaine],BG$9)-SUMIFS([1]!BASEVENTE[Lignes de la commande/Quantité commandée],[1]!BASEVENTE[Lignes de la commande/Article/Nom affiché],$C45,[1]!BASEVENTE[Année],BG$8,[1]!BASEVENTE[Semaine],BG$9))</f>
        <v>0</v>
      </c>
      <c r="BH45" s="1">
        <f>IF($C45="","",BG45+SUMIFS([1]!BASERECEPTION[Bon de commande/Lignes de la commande/Quantité],[1]!BASERECEPTION[Bon de commande/Lignes de la commande/Article],$C45,[1]!BASERECEPTION[ANNEE],BH$8,[1]!BASERECEPTION[Semaine],BH$9)-SUMIFS([1]!BASEVENTE[Lignes de la commande/Quantité commandée],[1]!BASEVENTE[Lignes de la commande/Article/Nom affiché],$C45,[1]!BASEVENTE[Année],BH$8,[1]!BASEVENTE[Semaine],BH$9))</f>
        <v>0</v>
      </c>
    </row>
    <row r="46" spans="1:60" ht="15.75" x14ac:dyDescent="0.25">
      <c r="A46" s="1" t="str">
        <f>'[1]BDD Inventaire'!B37</f>
        <v>Gobi Original</v>
      </c>
      <c r="B46" s="16" t="str">
        <f>IF(C46="",INDEX([1]!BASEINVENTAIRE[#Data],_xlfn.MINIFS([1]!BASEINVENTAIRE[INDEX],[1]!BASEINVENTAIRE[Article],'Suivi de stock'!$C47),2),"")</f>
        <v/>
      </c>
      <c r="C46" s="20" t="str">
        <f>'[1]BDD Inventaire'!C33</f>
        <v>Kit couverts (1Fourchette+1Couteau+1Cuiller)</v>
      </c>
      <c r="D46" s="18">
        <f>INDEX([1]!BASEINVENTAIRE[#Data],_xlfn.MAXIFS([1]!BASEINVENTAIRE[INDEX],[1]!BASEINVENTAIRE[Article],C46),4)</f>
        <v>0</v>
      </c>
      <c r="E46" s="1">
        <f>IF($C46="","",D46+SUMIFS([1]!BASERECEPTION[Bon de commande/Lignes de la commande/Quantité],[1]!BASERECEPTION[Bon de commande/Lignes de la commande/Article],$C46,[1]!BASERECEPTION[ANNEE],E$8,[1]!BASERECEPTION[Semaine],E$9)-SUMIFS([1]!BASEVENTE[Lignes de la commande/Quantité commandée],[1]!BASEVENTE[Lignes de la commande/Article/Nom affiché],$C46,[1]!BASEVENTE[Année],E$8,[1]!BASEVENTE[Semaine],E$9))</f>
        <v>0</v>
      </c>
      <c r="F46" s="1">
        <f>IF($C46="","",E46+SUMIFS([1]!BASERECEPTION[Bon de commande/Lignes de la commande/Quantité],[1]!BASERECEPTION[Bon de commande/Lignes de la commande/Article],$C46,[1]!BASERECEPTION[ANNEE],F$8,[1]!BASERECEPTION[Semaine],F$9)-SUMIFS([1]!BASEVENTE[Lignes de la commande/Quantité commandée],[1]!BASEVENTE[Lignes de la commande/Article/Nom affiché],$C46,[1]!BASEVENTE[Année],F$8,[1]!BASEVENTE[Semaine],F$9))</f>
        <v>0</v>
      </c>
      <c r="G46" s="1">
        <f>IF($C46="","",F46+SUMIFS([1]!BASERECEPTION[Bon de commande/Lignes de la commande/Quantité],[1]!BASERECEPTION[Bon de commande/Lignes de la commande/Article],$C46,[1]!BASERECEPTION[ANNEE],G$8,[1]!BASERECEPTION[Semaine],G$9)-SUMIFS([1]!BASEVENTE[Lignes de la commande/Quantité commandée],[1]!BASEVENTE[Lignes de la commande/Article/Nom affiché],$C46,[1]!BASEVENTE[Année],G$8,[1]!BASEVENTE[Semaine],G$9))</f>
        <v>0</v>
      </c>
      <c r="H46" s="1">
        <f>IF($C46="","",G46+SUMIFS([1]!BASERECEPTION[Bon de commande/Lignes de la commande/Quantité],[1]!BASERECEPTION[Bon de commande/Lignes de la commande/Article],$C46,[1]!BASERECEPTION[ANNEE],H$8,[1]!BASERECEPTION[Semaine],H$9)-SUMIFS([1]!BASEVENTE[Lignes de la commande/Quantité commandée],[1]!BASEVENTE[Lignes de la commande/Article/Nom affiché],$C46,[1]!BASEVENTE[Année],H$8,[1]!BASEVENTE[Semaine],H$9))</f>
        <v>0</v>
      </c>
      <c r="I46" s="1">
        <f>IF($C46="","",H46+SUMIFS([1]!BASERECEPTION[Bon de commande/Lignes de la commande/Quantité],[1]!BASERECEPTION[Bon de commande/Lignes de la commande/Article],$C46,[1]!BASERECEPTION[ANNEE],I$8,[1]!BASERECEPTION[Semaine],I$9)-SUMIFS([1]!BASEVENTE[Lignes de la commande/Quantité commandée],[1]!BASEVENTE[Lignes de la commande/Article/Nom affiché],$C46,[1]!BASEVENTE[Année],I$8,[1]!BASEVENTE[Semaine],I$9))</f>
        <v>0</v>
      </c>
      <c r="J46" s="1">
        <f>IF($C46="","",I46+SUMIFS([1]!BASERECEPTION[Bon de commande/Lignes de la commande/Quantité],[1]!BASERECEPTION[Bon de commande/Lignes de la commande/Article],$C46,[1]!BASERECEPTION[ANNEE],J$8,[1]!BASERECEPTION[Semaine],J$9)-SUMIFS([1]!BASEVENTE[Lignes de la commande/Quantité commandée],[1]!BASEVENTE[Lignes de la commande/Article/Nom affiché],$C46,[1]!BASEVENTE[Année],J$8,[1]!BASEVENTE[Semaine],J$9))</f>
        <v>0</v>
      </c>
      <c r="K46" s="1">
        <f>IF($C46="","",J46+SUMIFS([1]!BASERECEPTION[Bon de commande/Lignes de la commande/Quantité],[1]!BASERECEPTION[Bon de commande/Lignes de la commande/Article],$C46,[1]!BASERECEPTION[ANNEE],K$8,[1]!BASERECEPTION[Semaine],K$9)-SUMIFS([1]!BASEVENTE[Lignes de la commande/Quantité commandée],[1]!BASEVENTE[Lignes de la commande/Article/Nom affiché],$C46,[1]!BASEVENTE[Année],K$8,[1]!BASEVENTE[Semaine],K$9))</f>
        <v>0</v>
      </c>
      <c r="L46" s="1">
        <f>IF($C46="","",K46+SUMIFS([1]!BASERECEPTION[Bon de commande/Lignes de la commande/Quantité],[1]!BASERECEPTION[Bon de commande/Lignes de la commande/Article],$C46,[1]!BASERECEPTION[ANNEE],L$8,[1]!BASERECEPTION[Semaine],L$9)-SUMIFS([1]!BASEVENTE[Lignes de la commande/Quantité commandée],[1]!BASEVENTE[Lignes de la commande/Article/Nom affiché],$C46,[1]!BASEVENTE[Année],L$8,[1]!BASEVENTE[Semaine],L$9))</f>
        <v>0</v>
      </c>
      <c r="M46" s="1">
        <f>IF($C46="","",L46+SUMIFS([1]!BASERECEPTION[Bon de commande/Lignes de la commande/Quantité],[1]!BASERECEPTION[Bon de commande/Lignes de la commande/Article],$C46,[1]!BASERECEPTION[ANNEE],M$8,[1]!BASERECEPTION[Semaine],M$9)-SUMIFS([1]!BASEVENTE[Lignes de la commande/Quantité commandée],[1]!BASEVENTE[Lignes de la commande/Article/Nom affiché],$C46,[1]!BASEVENTE[Année],M$8,[1]!BASEVENTE[Semaine],M$9))</f>
        <v>0</v>
      </c>
      <c r="N46" s="1">
        <f>IF($C46="","",M46+SUMIFS([1]!BASERECEPTION[Bon de commande/Lignes de la commande/Quantité],[1]!BASERECEPTION[Bon de commande/Lignes de la commande/Article],$C46,[1]!BASERECEPTION[ANNEE],N$8,[1]!BASERECEPTION[Semaine],N$9)-SUMIFS([1]!BASEVENTE[Lignes de la commande/Quantité commandée],[1]!BASEVENTE[Lignes de la commande/Article/Nom affiché],$C46,[1]!BASEVENTE[Année],N$8,[1]!BASEVENTE[Semaine],N$9))</f>
        <v>0</v>
      </c>
      <c r="O46" s="1">
        <f>IF($C46="","",N46+SUMIFS([1]!BASERECEPTION[Bon de commande/Lignes de la commande/Quantité],[1]!BASERECEPTION[Bon de commande/Lignes de la commande/Article],$C46,[1]!BASERECEPTION[ANNEE],O$8,[1]!BASERECEPTION[Semaine],O$9)-SUMIFS([1]!BASEVENTE[Lignes de la commande/Quantité commandée],[1]!BASEVENTE[Lignes de la commande/Article/Nom affiché],$C46,[1]!BASEVENTE[Année],O$8,[1]!BASEVENTE[Semaine],O$9))</f>
        <v>0</v>
      </c>
      <c r="P46" s="1">
        <f>IF($C46="","",O46+SUMIFS([1]!BASERECEPTION[Bon de commande/Lignes de la commande/Quantité],[1]!BASERECEPTION[Bon de commande/Lignes de la commande/Article],$C46,[1]!BASERECEPTION[ANNEE],P$8,[1]!BASERECEPTION[Semaine],P$9)-SUMIFS([1]!BASEVENTE[Lignes de la commande/Quantité commandée],[1]!BASEVENTE[Lignes de la commande/Article/Nom affiché],$C46,[1]!BASEVENTE[Année],P$8,[1]!BASEVENTE[Semaine],P$9))</f>
        <v>0</v>
      </c>
      <c r="Q46" s="1">
        <f>IF($C46="","",P46+SUMIFS([1]!BASERECEPTION[Bon de commande/Lignes de la commande/Quantité],[1]!BASERECEPTION[Bon de commande/Lignes de la commande/Article],$C46,[1]!BASERECEPTION[ANNEE],Q$8,[1]!BASERECEPTION[Semaine],Q$9)-SUMIFS([1]!BASEVENTE[Lignes de la commande/Quantité commandée],[1]!BASEVENTE[Lignes de la commande/Article/Nom affiché],$C46,[1]!BASEVENTE[Année],Q$8,[1]!BASEVENTE[Semaine],Q$9))</f>
        <v>0</v>
      </c>
      <c r="R46" s="1">
        <f>IF($C46="","",Q46+SUMIFS([1]!BASERECEPTION[Bon de commande/Lignes de la commande/Quantité],[1]!BASERECEPTION[Bon de commande/Lignes de la commande/Article],$C46,[1]!BASERECEPTION[ANNEE],R$8,[1]!BASERECEPTION[Semaine],R$9)-SUMIFS([1]!BASEVENTE[Lignes de la commande/Quantité commandée],[1]!BASEVENTE[Lignes de la commande/Article/Nom affiché],$C46,[1]!BASEVENTE[Année],R$8,[1]!BASEVENTE[Semaine],R$9))</f>
        <v>0</v>
      </c>
      <c r="S46" s="1">
        <f>IF($C46="","",R46+SUMIFS([1]!BASERECEPTION[Bon de commande/Lignes de la commande/Quantité],[1]!BASERECEPTION[Bon de commande/Lignes de la commande/Article],$C46,[1]!BASERECEPTION[ANNEE],S$8,[1]!BASERECEPTION[Semaine],S$9)-SUMIFS([1]!BASEVENTE[Lignes de la commande/Quantité commandée],[1]!BASEVENTE[Lignes de la commande/Article/Nom affiché],$C46,[1]!BASEVENTE[Année],S$8,[1]!BASEVENTE[Semaine],S$9))</f>
        <v>0</v>
      </c>
      <c r="T46" s="1">
        <f>IF($C46="","",S46+SUMIFS([1]!BASERECEPTION[Bon de commande/Lignes de la commande/Quantité],[1]!BASERECEPTION[Bon de commande/Lignes de la commande/Article],$C46,[1]!BASERECEPTION[ANNEE],T$8,[1]!BASERECEPTION[Semaine],T$9)-SUMIFS([1]!BASEVENTE[Lignes de la commande/Quantité commandée],[1]!BASEVENTE[Lignes de la commande/Article/Nom affiché],$C46,[1]!BASEVENTE[Année],T$8,[1]!BASEVENTE[Semaine],T$9))</f>
        <v>0</v>
      </c>
      <c r="U46" s="1">
        <f>IF($C46="","",T46+SUMIFS([1]!BASERECEPTION[Bon de commande/Lignes de la commande/Quantité],[1]!BASERECEPTION[Bon de commande/Lignes de la commande/Article],$C46,[1]!BASERECEPTION[ANNEE],U$8,[1]!BASERECEPTION[Semaine],U$9)-SUMIFS([1]!BASEVENTE[Lignes de la commande/Quantité commandée],[1]!BASEVENTE[Lignes de la commande/Article/Nom affiché],$C46,[1]!BASEVENTE[Année],U$8,[1]!BASEVENTE[Semaine],U$9))</f>
        <v>0</v>
      </c>
      <c r="V46" s="1">
        <f>IF($C46="","",U46+SUMIFS([1]!BASERECEPTION[Bon de commande/Lignes de la commande/Quantité],[1]!BASERECEPTION[Bon de commande/Lignes de la commande/Article],$C46,[1]!BASERECEPTION[ANNEE],V$8,[1]!BASERECEPTION[Semaine],V$9)-SUMIFS([1]!BASEVENTE[Lignes de la commande/Quantité commandée],[1]!BASEVENTE[Lignes de la commande/Article/Nom affiché],$C46,[1]!BASEVENTE[Année],V$8,[1]!BASEVENTE[Semaine],V$9))</f>
        <v>0</v>
      </c>
      <c r="W46" s="1">
        <f>IF($C46="","",V46+SUMIFS([1]!BASERECEPTION[Bon de commande/Lignes de la commande/Quantité],[1]!BASERECEPTION[Bon de commande/Lignes de la commande/Article],$C46,[1]!BASERECEPTION[ANNEE],W$8,[1]!BASERECEPTION[Semaine],W$9)-SUMIFS([1]!BASEVENTE[Lignes de la commande/Quantité commandée],[1]!BASEVENTE[Lignes de la commande/Article/Nom affiché],$C46,[1]!BASEVENTE[Année],W$8,[1]!BASEVENTE[Semaine],W$9))</f>
        <v>0</v>
      </c>
      <c r="X46" s="1">
        <f>IF($C46="","",W46+SUMIFS([1]!BASERECEPTION[Bon de commande/Lignes de la commande/Quantité],[1]!BASERECEPTION[Bon de commande/Lignes de la commande/Article],$C46,[1]!BASERECEPTION[ANNEE],X$8,[1]!BASERECEPTION[Semaine],X$9)-SUMIFS([1]!BASEVENTE[Lignes de la commande/Quantité commandée],[1]!BASEVENTE[Lignes de la commande/Article/Nom affiché],$C46,[1]!BASEVENTE[Année],X$8,[1]!BASEVENTE[Semaine],X$9))</f>
        <v>0</v>
      </c>
      <c r="Y46" s="1">
        <f>IF($C46="","",X46+SUMIFS([1]!BASERECEPTION[Bon de commande/Lignes de la commande/Quantité],[1]!BASERECEPTION[Bon de commande/Lignes de la commande/Article],$C46,[1]!BASERECEPTION[ANNEE],Y$8,[1]!BASERECEPTION[Semaine],Y$9)-SUMIFS([1]!BASEVENTE[Lignes de la commande/Quantité commandée],[1]!BASEVENTE[Lignes de la commande/Article/Nom affiché],$C46,[1]!BASEVENTE[Année],Y$8,[1]!BASEVENTE[Semaine],Y$9))</f>
        <v>0</v>
      </c>
      <c r="Z46" s="1">
        <f>IF($C46="","",Y46+SUMIFS([1]!BASERECEPTION[Bon de commande/Lignes de la commande/Quantité],[1]!BASERECEPTION[Bon de commande/Lignes de la commande/Article],$C46,[1]!BASERECEPTION[ANNEE],Z$8,[1]!BASERECEPTION[Semaine],Z$9)-SUMIFS([1]!BASEVENTE[Lignes de la commande/Quantité commandée],[1]!BASEVENTE[Lignes de la commande/Article/Nom affiché],$C46,[1]!BASEVENTE[Année],Z$8,[1]!BASEVENTE[Semaine],Z$9))</f>
        <v>0</v>
      </c>
      <c r="AA46" s="1">
        <f>IF($C46="","",Z46+SUMIFS([1]!BASERECEPTION[Bon de commande/Lignes de la commande/Quantité],[1]!BASERECEPTION[Bon de commande/Lignes de la commande/Article],$C46,[1]!BASERECEPTION[ANNEE],AA$8,[1]!BASERECEPTION[Semaine],AA$9)-SUMIFS([1]!BASEVENTE[Lignes de la commande/Quantité commandée],[1]!BASEVENTE[Lignes de la commande/Article/Nom affiché],$C46,[1]!BASEVENTE[Année],AA$8,[1]!BASEVENTE[Semaine],AA$9))</f>
        <v>0</v>
      </c>
      <c r="AB46" s="1">
        <f>IF($C46="","",AA46+SUMIFS([1]!BASERECEPTION[Bon de commande/Lignes de la commande/Quantité],[1]!BASERECEPTION[Bon de commande/Lignes de la commande/Article],$C46,[1]!BASERECEPTION[ANNEE],AB$8,[1]!BASERECEPTION[Semaine],AB$9)-SUMIFS([1]!BASEVENTE[Lignes de la commande/Quantité commandée],[1]!BASEVENTE[Lignes de la commande/Article/Nom affiché],$C46,[1]!BASEVENTE[Année],AB$8,[1]!BASEVENTE[Semaine],AB$9))</f>
        <v>0</v>
      </c>
      <c r="AC46" s="1">
        <f>IF($C46="","",AB46+SUMIFS([1]!BASERECEPTION[Bon de commande/Lignes de la commande/Quantité],[1]!BASERECEPTION[Bon de commande/Lignes de la commande/Article],$C46,[1]!BASERECEPTION[ANNEE],AC$8,[1]!BASERECEPTION[Semaine],AC$9)-SUMIFS([1]!BASEVENTE[Lignes de la commande/Quantité commandée],[1]!BASEVENTE[Lignes de la commande/Article/Nom affiché],$C46,[1]!BASEVENTE[Année],AC$8,[1]!BASEVENTE[Semaine],AC$9))</f>
        <v>0</v>
      </c>
      <c r="AD46" s="1">
        <f>IF($C46="","",AC46+SUMIFS([1]!BASERECEPTION[Bon de commande/Lignes de la commande/Quantité],[1]!BASERECEPTION[Bon de commande/Lignes de la commande/Article],$C46,[1]!BASERECEPTION[ANNEE],AD$8,[1]!BASERECEPTION[Semaine],AD$9)-SUMIFS([1]!BASEVENTE[Lignes de la commande/Quantité commandée],[1]!BASEVENTE[Lignes de la commande/Article/Nom affiché],$C46,[1]!BASEVENTE[Année],AD$8,[1]!BASEVENTE[Semaine],AD$9))</f>
        <v>0</v>
      </c>
      <c r="AE46" s="1">
        <f>IF($C46="","",AD46+SUMIFS([1]!BASERECEPTION[Bon de commande/Lignes de la commande/Quantité],[1]!BASERECEPTION[Bon de commande/Lignes de la commande/Article],$C46,[1]!BASERECEPTION[ANNEE],AE$8,[1]!BASERECEPTION[Semaine],AE$9)-SUMIFS([1]!BASEVENTE[Lignes de la commande/Quantité commandée],[1]!BASEVENTE[Lignes de la commande/Article/Nom affiché],$C46,[1]!BASEVENTE[Année],AE$8,[1]!BASEVENTE[Semaine],AE$9))</f>
        <v>0</v>
      </c>
      <c r="AF46" s="1">
        <f>IF($C46="","",AE46+SUMIFS([1]!BASERECEPTION[Bon de commande/Lignes de la commande/Quantité],[1]!BASERECEPTION[Bon de commande/Lignes de la commande/Article],$C46,[1]!BASERECEPTION[ANNEE],AF$8,[1]!BASERECEPTION[Semaine],AF$9)-SUMIFS([1]!BASEVENTE[Lignes de la commande/Quantité commandée],[1]!BASEVENTE[Lignes de la commande/Article/Nom affiché],$C46,[1]!BASEVENTE[Année],AF$8,[1]!BASEVENTE[Semaine],AF$9))</f>
        <v>0</v>
      </c>
      <c r="AG46" s="1">
        <f>IF($C46="","",AF46+SUMIFS([1]!BASERECEPTION[Bon de commande/Lignes de la commande/Quantité],[1]!BASERECEPTION[Bon de commande/Lignes de la commande/Article],$C46,[1]!BASERECEPTION[ANNEE],AG$8,[1]!BASERECEPTION[Semaine],AG$9)-SUMIFS([1]!BASEVENTE[Lignes de la commande/Quantité commandée],[1]!BASEVENTE[Lignes de la commande/Article/Nom affiché],$C46,[1]!BASEVENTE[Année],AG$8,[1]!BASEVENTE[Semaine],AG$9))</f>
        <v>0</v>
      </c>
      <c r="AH46" s="1">
        <f>IF($C46="","",AG46+SUMIFS([1]!BASERECEPTION[Bon de commande/Lignes de la commande/Quantité],[1]!BASERECEPTION[Bon de commande/Lignes de la commande/Article],$C46,[1]!BASERECEPTION[ANNEE],AH$8,[1]!BASERECEPTION[Semaine],AH$9)-SUMIFS([1]!BASEVENTE[Lignes de la commande/Quantité commandée],[1]!BASEVENTE[Lignes de la commande/Article/Nom affiché],$C46,[1]!BASEVENTE[Année],AH$8,[1]!BASEVENTE[Semaine],AH$9))</f>
        <v>0</v>
      </c>
      <c r="AI46" s="1">
        <f>IF($C46="","",AH46+SUMIFS([1]!BASERECEPTION[Bon de commande/Lignes de la commande/Quantité],[1]!BASERECEPTION[Bon de commande/Lignes de la commande/Article],$C46,[1]!BASERECEPTION[ANNEE],AI$8,[1]!BASERECEPTION[Semaine],AI$9)-SUMIFS([1]!BASEVENTE[Lignes de la commande/Quantité commandée],[1]!BASEVENTE[Lignes de la commande/Article/Nom affiché],$C46,[1]!BASEVENTE[Année],AI$8,[1]!BASEVENTE[Semaine],AI$9))</f>
        <v>0</v>
      </c>
      <c r="AJ46" s="1">
        <f>IF($C46="","",AI46+SUMIFS([1]!BASERECEPTION[Bon de commande/Lignes de la commande/Quantité],[1]!BASERECEPTION[Bon de commande/Lignes de la commande/Article],$C46,[1]!BASERECEPTION[ANNEE],AJ$8,[1]!BASERECEPTION[Semaine],AJ$9)-SUMIFS([1]!BASEVENTE[Lignes de la commande/Quantité commandée],[1]!BASEVENTE[Lignes de la commande/Article/Nom affiché],$C46,[1]!BASEVENTE[Année],AJ$8,[1]!BASEVENTE[Semaine],AJ$9))</f>
        <v>0</v>
      </c>
      <c r="AK46" s="1">
        <f>IF($C46="","",AJ46+SUMIFS([1]!BASERECEPTION[Bon de commande/Lignes de la commande/Quantité],[1]!BASERECEPTION[Bon de commande/Lignes de la commande/Article],$C46,[1]!BASERECEPTION[ANNEE],AK$8,[1]!BASERECEPTION[Semaine],AK$9)-SUMIFS([1]!BASEVENTE[Lignes de la commande/Quantité commandée],[1]!BASEVENTE[Lignes de la commande/Article/Nom affiché],$C46,[1]!BASEVENTE[Année],AK$8,[1]!BASEVENTE[Semaine],AK$9))</f>
        <v>0</v>
      </c>
      <c r="AL46" s="1">
        <f>IF($C46="","",AK46+SUMIFS([1]!BASERECEPTION[Bon de commande/Lignes de la commande/Quantité],[1]!BASERECEPTION[Bon de commande/Lignes de la commande/Article],$C46,[1]!BASERECEPTION[ANNEE],AL$8,[1]!BASERECEPTION[Semaine],AL$9)-SUMIFS([1]!BASEVENTE[Lignes de la commande/Quantité commandée],[1]!BASEVENTE[Lignes de la commande/Article/Nom affiché],$C46,[1]!BASEVENTE[Année],AL$8,[1]!BASEVENTE[Semaine],AL$9))</f>
        <v>0</v>
      </c>
      <c r="AM46" s="1">
        <f>IF($C46="","",AL46+SUMIFS([1]!BASERECEPTION[Bon de commande/Lignes de la commande/Quantité],[1]!BASERECEPTION[Bon de commande/Lignes de la commande/Article],$C46,[1]!BASERECEPTION[ANNEE],AM$8,[1]!BASERECEPTION[Semaine],AM$9)-SUMIFS([1]!BASEVENTE[Lignes de la commande/Quantité commandée],[1]!BASEVENTE[Lignes de la commande/Article/Nom affiché],$C46,[1]!BASEVENTE[Année],AM$8,[1]!BASEVENTE[Semaine],AM$9))</f>
        <v>0</v>
      </c>
      <c r="AN46" s="1">
        <f>IF($C46="","",AM46+SUMIFS([1]!BASERECEPTION[Bon de commande/Lignes de la commande/Quantité],[1]!BASERECEPTION[Bon de commande/Lignes de la commande/Article],$C46,[1]!BASERECEPTION[ANNEE],AN$8,[1]!BASERECEPTION[Semaine],AN$9)-SUMIFS([1]!BASEVENTE[Lignes de la commande/Quantité commandée],[1]!BASEVENTE[Lignes de la commande/Article/Nom affiché],$C46,[1]!BASEVENTE[Année],AN$8,[1]!BASEVENTE[Semaine],AN$9))</f>
        <v>0</v>
      </c>
      <c r="AO46" s="1">
        <f>IF($C46="","",AN46+SUMIFS([1]!BASERECEPTION[Bon de commande/Lignes de la commande/Quantité],[1]!BASERECEPTION[Bon de commande/Lignes de la commande/Article],$C46,[1]!BASERECEPTION[ANNEE],AO$8,[1]!BASERECEPTION[Semaine],AO$9)-SUMIFS([1]!BASEVENTE[Lignes de la commande/Quantité commandée],[1]!BASEVENTE[Lignes de la commande/Article/Nom affiché],$C46,[1]!BASEVENTE[Année],AO$8,[1]!BASEVENTE[Semaine],AO$9))</f>
        <v>0</v>
      </c>
      <c r="AP46" s="1">
        <f>IF($C46="","",AO46+SUMIFS([1]!BASERECEPTION[Bon de commande/Lignes de la commande/Quantité],[1]!BASERECEPTION[Bon de commande/Lignes de la commande/Article],$C46,[1]!BASERECEPTION[ANNEE],AP$8,[1]!BASERECEPTION[Semaine],AP$9)-SUMIFS([1]!BASEVENTE[Lignes de la commande/Quantité commandée],[1]!BASEVENTE[Lignes de la commande/Article/Nom affiché],$C46,[1]!BASEVENTE[Année],AP$8,[1]!BASEVENTE[Semaine],AP$9))</f>
        <v>0</v>
      </c>
      <c r="AQ46" s="1">
        <f>IF($C46="","",AP46+SUMIFS([1]!BASERECEPTION[Bon de commande/Lignes de la commande/Quantité],[1]!BASERECEPTION[Bon de commande/Lignes de la commande/Article],$C46,[1]!BASERECEPTION[ANNEE],AQ$8,[1]!BASERECEPTION[Semaine],AQ$9)-SUMIFS([1]!BASEVENTE[Lignes de la commande/Quantité commandée],[1]!BASEVENTE[Lignes de la commande/Article/Nom affiché],$C46,[1]!BASEVENTE[Année],AQ$8,[1]!BASEVENTE[Semaine],AQ$9))</f>
        <v>0</v>
      </c>
      <c r="AR46" s="1">
        <f>IF($C46="","",AQ46+SUMIFS([1]!BASERECEPTION[Bon de commande/Lignes de la commande/Quantité],[1]!BASERECEPTION[Bon de commande/Lignes de la commande/Article],$C46,[1]!BASERECEPTION[ANNEE],AR$8,[1]!BASERECEPTION[Semaine],AR$9)-SUMIFS([1]!BASEVENTE[Lignes de la commande/Quantité commandée],[1]!BASEVENTE[Lignes de la commande/Article/Nom affiché],$C46,[1]!BASEVENTE[Année],AR$8,[1]!BASEVENTE[Semaine],AR$9))</f>
        <v>0</v>
      </c>
      <c r="AS46" s="1">
        <f>IF($C46="","",AR46+SUMIFS([1]!BASERECEPTION[Bon de commande/Lignes de la commande/Quantité],[1]!BASERECEPTION[Bon de commande/Lignes de la commande/Article],$C46,[1]!BASERECEPTION[ANNEE],AS$8,[1]!BASERECEPTION[Semaine],AS$9)-SUMIFS([1]!BASEVENTE[Lignes de la commande/Quantité commandée],[1]!BASEVENTE[Lignes de la commande/Article/Nom affiché],$C46,[1]!BASEVENTE[Année],AS$8,[1]!BASEVENTE[Semaine],AS$9))</f>
        <v>0</v>
      </c>
      <c r="AT46" s="1">
        <f>IF($C46="","",AS46+SUMIFS([1]!BASERECEPTION[Bon de commande/Lignes de la commande/Quantité],[1]!BASERECEPTION[Bon de commande/Lignes de la commande/Article],$C46,[1]!BASERECEPTION[ANNEE],AT$8,[1]!BASERECEPTION[Semaine],AT$9)-SUMIFS([1]!BASEVENTE[Lignes de la commande/Quantité commandée],[1]!BASEVENTE[Lignes de la commande/Article/Nom affiché],$C46,[1]!BASEVENTE[Année],AT$8,[1]!BASEVENTE[Semaine],AT$9))</f>
        <v>0</v>
      </c>
      <c r="AU46" s="1">
        <f>IF($C46="","",AT46+SUMIFS([1]!BASERECEPTION[Bon de commande/Lignes de la commande/Quantité],[1]!BASERECEPTION[Bon de commande/Lignes de la commande/Article],$C46,[1]!BASERECEPTION[ANNEE],AU$8,[1]!BASERECEPTION[Semaine],AU$9)-SUMIFS([1]!BASEVENTE[Lignes de la commande/Quantité commandée],[1]!BASEVENTE[Lignes de la commande/Article/Nom affiché],$C46,[1]!BASEVENTE[Année],AU$8,[1]!BASEVENTE[Semaine],AU$9))</f>
        <v>0</v>
      </c>
      <c r="AV46" s="1">
        <f>IF($C46="","",AU46+SUMIFS([1]!BASERECEPTION[Bon de commande/Lignes de la commande/Quantité],[1]!BASERECEPTION[Bon de commande/Lignes de la commande/Article],$C46,[1]!BASERECEPTION[ANNEE],AV$8,[1]!BASERECEPTION[Semaine],AV$9)-SUMIFS([1]!BASEVENTE[Lignes de la commande/Quantité commandée],[1]!BASEVENTE[Lignes de la commande/Article/Nom affiché],$C46,[1]!BASEVENTE[Année],AV$8,[1]!BASEVENTE[Semaine],AV$9))</f>
        <v>0</v>
      </c>
      <c r="AW46" s="1">
        <f>IF($C46="","",AV46+SUMIFS([1]!BASERECEPTION[Bon de commande/Lignes de la commande/Quantité],[1]!BASERECEPTION[Bon de commande/Lignes de la commande/Article],$C46,[1]!BASERECEPTION[ANNEE],AW$8,[1]!BASERECEPTION[Semaine],AW$9)-SUMIFS([1]!BASEVENTE[Lignes de la commande/Quantité commandée],[1]!BASEVENTE[Lignes de la commande/Article/Nom affiché],$C46,[1]!BASEVENTE[Année],AW$8,[1]!BASEVENTE[Semaine],AW$9))</f>
        <v>0</v>
      </c>
      <c r="AX46" s="1">
        <f>IF($C46="","",AW46+SUMIFS([1]!BASERECEPTION[Bon de commande/Lignes de la commande/Quantité],[1]!BASERECEPTION[Bon de commande/Lignes de la commande/Article],$C46,[1]!BASERECEPTION[ANNEE],AX$8,[1]!BASERECEPTION[Semaine],AX$9)-SUMIFS([1]!BASEVENTE[Lignes de la commande/Quantité commandée],[1]!BASEVENTE[Lignes de la commande/Article/Nom affiché],$C46,[1]!BASEVENTE[Année],AX$8,[1]!BASEVENTE[Semaine],AX$9))</f>
        <v>0</v>
      </c>
      <c r="AY46" s="1">
        <f>IF($C46="","",AX46+SUMIFS([1]!BASERECEPTION[Bon de commande/Lignes de la commande/Quantité],[1]!BASERECEPTION[Bon de commande/Lignes de la commande/Article],$C46,[1]!BASERECEPTION[ANNEE],AY$8,[1]!BASERECEPTION[Semaine],AY$9)-SUMIFS([1]!BASEVENTE[Lignes de la commande/Quantité commandée],[1]!BASEVENTE[Lignes de la commande/Article/Nom affiché],$C46,[1]!BASEVENTE[Année],AY$8,[1]!BASEVENTE[Semaine],AY$9))</f>
        <v>0</v>
      </c>
      <c r="AZ46" s="1">
        <f>IF($C46="","",AY46+SUMIFS([1]!BASERECEPTION[Bon de commande/Lignes de la commande/Quantité],[1]!BASERECEPTION[Bon de commande/Lignes de la commande/Article],$C46,[1]!BASERECEPTION[ANNEE],AZ$8,[1]!BASERECEPTION[Semaine],AZ$9)-SUMIFS([1]!BASEVENTE[Lignes de la commande/Quantité commandée],[1]!BASEVENTE[Lignes de la commande/Article/Nom affiché],$C46,[1]!BASEVENTE[Année],AZ$8,[1]!BASEVENTE[Semaine],AZ$9))</f>
        <v>0</v>
      </c>
      <c r="BA46" s="1">
        <f>IF($C46="","",AZ46+SUMIFS([1]!BASERECEPTION[Bon de commande/Lignes de la commande/Quantité],[1]!BASERECEPTION[Bon de commande/Lignes de la commande/Article],$C46,[1]!BASERECEPTION[ANNEE],BA$8,[1]!BASERECEPTION[Semaine],BA$9)-SUMIFS([1]!BASEVENTE[Lignes de la commande/Quantité commandée],[1]!BASEVENTE[Lignes de la commande/Article/Nom affiché],$C46,[1]!BASEVENTE[Année],BA$8,[1]!BASEVENTE[Semaine],BA$9))</f>
        <v>0</v>
      </c>
      <c r="BB46" s="1">
        <f>IF($C46="","",BA46+SUMIFS([1]!BASERECEPTION[Bon de commande/Lignes de la commande/Quantité],[1]!BASERECEPTION[Bon de commande/Lignes de la commande/Article],$C46,[1]!BASERECEPTION[ANNEE],BB$8,[1]!BASERECEPTION[Semaine],BB$9)-SUMIFS([1]!BASEVENTE[Lignes de la commande/Quantité commandée],[1]!BASEVENTE[Lignes de la commande/Article/Nom affiché],$C46,[1]!BASEVENTE[Année],BB$8,[1]!BASEVENTE[Semaine],BB$9))</f>
        <v>0</v>
      </c>
      <c r="BC46" s="1">
        <f>IF($C46="","",BB46+SUMIFS([1]!BASERECEPTION[Bon de commande/Lignes de la commande/Quantité],[1]!BASERECEPTION[Bon de commande/Lignes de la commande/Article],$C46,[1]!BASERECEPTION[ANNEE],BC$8,[1]!BASERECEPTION[Semaine],BC$9)-SUMIFS([1]!BASEVENTE[Lignes de la commande/Quantité commandée],[1]!BASEVENTE[Lignes de la commande/Article/Nom affiché],$C46,[1]!BASEVENTE[Année],BC$8,[1]!BASEVENTE[Semaine],BC$9))</f>
        <v>0</v>
      </c>
      <c r="BD46" s="1">
        <f>IF($C46="","",BC46+SUMIFS([1]!BASERECEPTION[Bon de commande/Lignes de la commande/Quantité],[1]!BASERECEPTION[Bon de commande/Lignes de la commande/Article],$C46,[1]!BASERECEPTION[ANNEE],BD$8,[1]!BASERECEPTION[Semaine],BD$9)-SUMIFS([1]!BASEVENTE[Lignes de la commande/Quantité commandée],[1]!BASEVENTE[Lignes de la commande/Article/Nom affiché],$C46,[1]!BASEVENTE[Année],BD$8,[1]!BASEVENTE[Semaine],BD$9))</f>
        <v>0</v>
      </c>
      <c r="BE46" s="1">
        <f>IF($C46="","",BD46+SUMIFS([1]!BASERECEPTION[Bon de commande/Lignes de la commande/Quantité],[1]!BASERECEPTION[Bon de commande/Lignes de la commande/Article],$C46,[1]!BASERECEPTION[ANNEE],BE$8,[1]!BASERECEPTION[Semaine],BE$9)-SUMIFS([1]!BASEVENTE[Lignes de la commande/Quantité commandée],[1]!BASEVENTE[Lignes de la commande/Article/Nom affiché],$C46,[1]!BASEVENTE[Année],BE$8,[1]!BASEVENTE[Semaine],BE$9))</f>
        <v>0</v>
      </c>
      <c r="BF46" s="1">
        <f>IF($C46="","",BE46+SUMIFS([1]!BASERECEPTION[Bon de commande/Lignes de la commande/Quantité],[1]!BASERECEPTION[Bon de commande/Lignes de la commande/Article],$C46,[1]!BASERECEPTION[ANNEE],BF$8,[1]!BASERECEPTION[Semaine],BF$9)-SUMIFS([1]!BASEVENTE[Lignes de la commande/Quantité commandée],[1]!BASEVENTE[Lignes de la commande/Article/Nom affiché],$C46,[1]!BASEVENTE[Année],BF$8,[1]!BASEVENTE[Semaine],BF$9))</f>
        <v>0</v>
      </c>
      <c r="BG46" s="1">
        <f>IF($C46="","",BF46+SUMIFS([1]!BASERECEPTION[Bon de commande/Lignes de la commande/Quantité],[1]!BASERECEPTION[Bon de commande/Lignes de la commande/Article],$C46,[1]!BASERECEPTION[ANNEE],BG$8,[1]!BASERECEPTION[Semaine],BG$9)-SUMIFS([1]!BASEVENTE[Lignes de la commande/Quantité commandée],[1]!BASEVENTE[Lignes de la commande/Article/Nom affiché],$C46,[1]!BASEVENTE[Année],BG$8,[1]!BASEVENTE[Semaine],BG$9))</f>
        <v>0</v>
      </c>
      <c r="BH46" s="1">
        <f>IF($C46="","",BG46+SUMIFS([1]!BASERECEPTION[Bon de commande/Lignes de la commande/Quantité],[1]!BASERECEPTION[Bon de commande/Lignes de la commande/Article],$C46,[1]!BASERECEPTION[ANNEE],BH$8,[1]!BASERECEPTION[Semaine],BH$9)-SUMIFS([1]!BASEVENTE[Lignes de la commande/Quantité commandée],[1]!BASEVENTE[Lignes de la commande/Article/Nom affiché],$C46,[1]!BASEVENTE[Année],BH$8,[1]!BASEVENTE[Semaine],BH$9))</f>
        <v>0</v>
      </c>
    </row>
    <row r="47" spans="1:60" ht="15.75" x14ac:dyDescent="0.25">
      <c r="A47" s="1" t="str">
        <f>'[1]BDD Inventaire'!B38</f>
        <v>Gobi Original</v>
      </c>
      <c r="B47" s="16" t="str">
        <f>IF(C47="",INDEX([1]!BASEINVENTAIRE[#Data],_xlfn.MINIFS([1]!BASEINVENTAIRE[INDEX],[1]!BASEINVENTAIRE[Article],'Suivi de stock'!$C48),2),"")</f>
        <v>Couverts</v>
      </c>
      <c r="D47" s="18">
        <f>SUM(D48:D53)</f>
        <v>15326</v>
      </c>
      <c r="E47" s="1" t="str">
        <f>IF($C47="","",D47+SUMIFS([1]!BASERECEPTION[Bon de commande/Lignes de la commande/Quantité],[1]!BASERECEPTION[Bon de commande/Lignes de la commande/Article],$C47,[1]!BASERECEPTION[ANNEE],E$8,[1]!BASERECEPTION[Semaine],E$9)-SUMIFS([1]!BASEVENTE[Lignes de la commande/Quantité commandée],[1]!BASEVENTE[Lignes de la commande/Article/Nom affiché],$C47,[1]!BASEVENTE[Année],E$8,[1]!BASEVENTE[Semaine],E$9))</f>
        <v/>
      </c>
      <c r="F47" s="1" t="str">
        <f>IF($C47="","",E47+SUMIFS([1]!BASERECEPTION[Bon de commande/Lignes de la commande/Quantité],[1]!BASERECEPTION[Bon de commande/Lignes de la commande/Article],$C47,[1]!BASERECEPTION[ANNEE],F$8,[1]!BASERECEPTION[Semaine],F$9)-SUMIFS([1]!BASEVENTE[Lignes de la commande/Quantité commandée],[1]!BASEVENTE[Lignes de la commande/Article/Nom affiché],$C47,[1]!BASEVENTE[Année],F$8,[1]!BASEVENTE[Semaine],F$9))</f>
        <v/>
      </c>
      <c r="G47" s="1" t="str">
        <f>IF($C47="","",F47+SUMIFS([1]!BASERECEPTION[Bon de commande/Lignes de la commande/Quantité],[1]!BASERECEPTION[Bon de commande/Lignes de la commande/Article],$C47,[1]!BASERECEPTION[ANNEE],G$8,[1]!BASERECEPTION[Semaine],G$9)-SUMIFS([1]!BASEVENTE[Lignes de la commande/Quantité commandée],[1]!BASEVENTE[Lignes de la commande/Article/Nom affiché],$C47,[1]!BASEVENTE[Année],G$8,[1]!BASEVENTE[Semaine],G$9))</f>
        <v/>
      </c>
      <c r="H47" s="1" t="str">
        <f>IF($C47="","",G47+SUMIFS([1]!BASERECEPTION[Bon de commande/Lignes de la commande/Quantité],[1]!BASERECEPTION[Bon de commande/Lignes de la commande/Article],$C47,[1]!BASERECEPTION[ANNEE],H$8,[1]!BASERECEPTION[Semaine],H$9)-SUMIFS([1]!BASEVENTE[Lignes de la commande/Quantité commandée],[1]!BASEVENTE[Lignes de la commande/Article/Nom affiché],$C47,[1]!BASEVENTE[Année],H$8,[1]!BASEVENTE[Semaine],H$9))</f>
        <v/>
      </c>
      <c r="I47" s="1" t="str">
        <f>IF($C47="","",H47+SUMIFS([1]!BASERECEPTION[Bon de commande/Lignes de la commande/Quantité],[1]!BASERECEPTION[Bon de commande/Lignes de la commande/Article],$C47,[1]!BASERECEPTION[ANNEE],I$8,[1]!BASERECEPTION[Semaine],I$9)-SUMIFS([1]!BASEVENTE[Lignes de la commande/Quantité commandée],[1]!BASEVENTE[Lignes de la commande/Article/Nom affiché],$C47,[1]!BASEVENTE[Année],I$8,[1]!BASEVENTE[Semaine],I$9))</f>
        <v/>
      </c>
      <c r="J47" s="1" t="str">
        <f>IF($C47="","",I47+SUMIFS([1]!BASERECEPTION[Bon de commande/Lignes de la commande/Quantité],[1]!BASERECEPTION[Bon de commande/Lignes de la commande/Article],$C47,[1]!BASERECEPTION[ANNEE],J$8,[1]!BASERECEPTION[Semaine],J$9)-SUMIFS([1]!BASEVENTE[Lignes de la commande/Quantité commandée],[1]!BASEVENTE[Lignes de la commande/Article/Nom affiché],$C47,[1]!BASEVENTE[Année],J$8,[1]!BASEVENTE[Semaine],J$9))</f>
        <v/>
      </c>
      <c r="K47" s="1" t="str">
        <f>IF($C47="","",J47+SUMIFS([1]!BASERECEPTION[Bon de commande/Lignes de la commande/Quantité],[1]!BASERECEPTION[Bon de commande/Lignes de la commande/Article],$C47,[1]!BASERECEPTION[ANNEE],K$8,[1]!BASERECEPTION[Semaine],K$9)-SUMIFS([1]!BASEVENTE[Lignes de la commande/Quantité commandée],[1]!BASEVENTE[Lignes de la commande/Article/Nom affiché],$C47,[1]!BASEVENTE[Année],K$8,[1]!BASEVENTE[Semaine],K$9))</f>
        <v/>
      </c>
      <c r="L47" s="1" t="str">
        <f>IF($C47="","",K47+SUMIFS([1]!BASERECEPTION[Bon de commande/Lignes de la commande/Quantité],[1]!BASERECEPTION[Bon de commande/Lignes de la commande/Article],$C47,[1]!BASERECEPTION[ANNEE],L$8,[1]!BASERECEPTION[Semaine],L$9)-SUMIFS([1]!BASEVENTE[Lignes de la commande/Quantité commandée],[1]!BASEVENTE[Lignes de la commande/Article/Nom affiché],$C47,[1]!BASEVENTE[Année],L$8,[1]!BASEVENTE[Semaine],L$9))</f>
        <v/>
      </c>
      <c r="M47" s="1" t="str">
        <f>IF($C47="","",L47+SUMIFS([1]!BASERECEPTION[Bon de commande/Lignes de la commande/Quantité],[1]!BASERECEPTION[Bon de commande/Lignes de la commande/Article],$C47,[1]!BASERECEPTION[ANNEE],M$8,[1]!BASERECEPTION[Semaine],M$9)-SUMIFS([1]!BASEVENTE[Lignes de la commande/Quantité commandée],[1]!BASEVENTE[Lignes de la commande/Article/Nom affiché],$C47,[1]!BASEVENTE[Année],M$8,[1]!BASEVENTE[Semaine],M$9))</f>
        <v/>
      </c>
      <c r="N47" s="1" t="str">
        <f>IF($C47="","",M47+SUMIFS([1]!BASERECEPTION[Bon de commande/Lignes de la commande/Quantité],[1]!BASERECEPTION[Bon de commande/Lignes de la commande/Article],$C47,[1]!BASERECEPTION[ANNEE],N$8,[1]!BASERECEPTION[Semaine],N$9)-SUMIFS([1]!BASEVENTE[Lignes de la commande/Quantité commandée],[1]!BASEVENTE[Lignes de la commande/Article/Nom affiché],$C47,[1]!BASEVENTE[Année],N$8,[1]!BASEVENTE[Semaine],N$9))</f>
        <v/>
      </c>
      <c r="O47" s="1" t="str">
        <f>IF($C47="","",N47+SUMIFS([1]!BASERECEPTION[Bon de commande/Lignes de la commande/Quantité],[1]!BASERECEPTION[Bon de commande/Lignes de la commande/Article],$C47,[1]!BASERECEPTION[ANNEE],O$8,[1]!BASERECEPTION[Semaine],O$9)-SUMIFS([1]!BASEVENTE[Lignes de la commande/Quantité commandée],[1]!BASEVENTE[Lignes de la commande/Article/Nom affiché],$C47,[1]!BASEVENTE[Année],O$8,[1]!BASEVENTE[Semaine],O$9))</f>
        <v/>
      </c>
      <c r="P47" s="1" t="str">
        <f>IF($C47="","",O47+SUMIFS([1]!BASERECEPTION[Bon de commande/Lignes de la commande/Quantité],[1]!BASERECEPTION[Bon de commande/Lignes de la commande/Article],$C47,[1]!BASERECEPTION[ANNEE],P$8,[1]!BASERECEPTION[Semaine],P$9)-SUMIFS([1]!BASEVENTE[Lignes de la commande/Quantité commandée],[1]!BASEVENTE[Lignes de la commande/Article/Nom affiché],$C47,[1]!BASEVENTE[Année],P$8,[1]!BASEVENTE[Semaine],P$9))</f>
        <v/>
      </c>
      <c r="Q47" s="1" t="str">
        <f>IF($C47="","",P47+SUMIFS([1]!BASERECEPTION[Bon de commande/Lignes de la commande/Quantité],[1]!BASERECEPTION[Bon de commande/Lignes de la commande/Article],$C47,[1]!BASERECEPTION[ANNEE],Q$8,[1]!BASERECEPTION[Semaine],Q$9)-SUMIFS([1]!BASEVENTE[Lignes de la commande/Quantité commandée],[1]!BASEVENTE[Lignes de la commande/Article/Nom affiché],$C47,[1]!BASEVENTE[Année],Q$8,[1]!BASEVENTE[Semaine],Q$9))</f>
        <v/>
      </c>
      <c r="R47" s="1" t="str">
        <f>IF($C47="","",Q47+SUMIFS([1]!BASERECEPTION[Bon de commande/Lignes de la commande/Quantité],[1]!BASERECEPTION[Bon de commande/Lignes de la commande/Article],$C47,[1]!BASERECEPTION[ANNEE],R$8,[1]!BASERECEPTION[Semaine],R$9)-SUMIFS([1]!BASEVENTE[Lignes de la commande/Quantité commandée],[1]!BASEVENTE[Lignes de la commande/Article/Nom affiché],$C47,[1]!BASEVENTE[Année],R$8,[1]!BASEVENTE[Semaine],R$9))</f>
        <v/>
      </c>
      <c r="S47" s="1" t="str">
        <f>IF($C47="","",R47+SUMIFS([1]!BASERECEPTION[Bon de commande/Lignes de la commande/Quantité],[1]!BASERECEPTION[Bon de commande/Lignes de la commande/Article],$C47,[1]!BASERECEPTION[ANNEE],S$8,[1]!BASERECEPTION[Semaine],S$9)-SUMIFS([1]!BASEVENTE[Lignes de la commande/Quantité commandée],[1]!BASEVENTE[Lignes de la commande/Article/Nom affiché],$C47,[1]!BASEVENTE[Année],S$8,[1]!BASEVENTE[Semaine],S$9))</f>
        <v/>
      </c>
      <c r="T47" s="1" t="str">
        <f>IF($C47="","",S47+SUMIFS([1]!BASERECEPTION[Bon de commande/Lignes de la commande/Quantité],[1]!BASERECEPTION[Bon de commande/Lignes de la commande/Article],$C47,[1]!BASERECEPTION[ANNEE],T$8,[1]!BASERECEPTION[Semaine],T$9)-SUMIFS([1]!BASEVENTE[Lignes de la commande/Quantité commandée],[1]!BASEVENTE[Lignes de la commande/Article/Nom affiché],$C47,[1]!BASEVENTE[Année],T$8,[1]!BASEVENTE[Semaine],T$9))</f>
        <v/>
      </c>
      <c r="U47" s="1" t="str">
        <f>IF($C47="","",T47+SUMIFS([1]!BASERECEPTION[Bon de commande/Lignes de la commande/Quantité],[1]!BASERECEPTION[Bon de commande/Lignes de la commande/Article],$C47,[1]!BASERECEPTION[ANNEE],U$8,[1]!BASERECEPTION[Semaine],U$9)-SUMIFS([1]!BASEVENTE[Lignes de la commande/Quantité commandée],[1]!BASEVENTE[Lignes de la commande/Article/Nom affiché],$C47,[1]!BASEVENTE[Année],U$8,[1]!BASEVENTE[Semaine],U$9))</f>
        <v/>
      </c>
      <c r="V47" s="1" t="str">
        <f>IF($C47="","",U47+SUMIFS([1]!BASERECEPTION[Bon de commande/Lignes de la commande/Quantité],[1]!BASERECEPTION[Bon de commande/Lignes de la commande/Article],$C47,[1]!BASERECEPTION[ANNEE],V$8,[1]!BASERECEPTION[Semaine],V$9)-SUMIFS([1]!BASEVENTE[Lignes de la commande/Quantité commandée],[1]!BASEVENTE[Lignes de la commande/Article/Nom affiché],$C47,[1]!BASEVENTE[Année],V$8,[1]!BASEVENTE[Semaine],V$9))</f>
        <v/>
      </c>
      <c r="W47" s="1" t="str">
        <f>IF($C47="","",V47+SUMIFS([1]!BASERECEPTION[Bon de commande/Lignes de la commande/Quantité],[1]!BASERECEPTION[Bon de commande/Lignes de la commande/Article],$C47,[1]!BASERECEPTION[ANNEE],W$8,[1]!BASERECEPTION[Semaine],W$9)-SUMIFS([1]!BASEVENTE[Lignes de la commande/Quantité commandée],[1]!BASEVENTE[Lignes de la commande/Article/Nom affiché],$C47,[1]!BASEVENTE[Année],W$8,[1]!BASEVENTE[Semaine],W$9))</f>
        <v/>
      </c>
      <c r="X47" s="1" t="str">
        <f>IF($C47="","",W47+SUMIFS([1]!BASERECEPTION[Bon de commande/Lignes de la commande/Quantité],[1]!BASERECEPTION[Bon de commande/Lignes de la commande/Article],$C47,[1]!BASERECEPTION[ANNEE],X$8,[1]!BASERECEPTION[Semaine],X$9)-SUMIFS([1]!BASEVENTE[Lignes de la commande/Quantité commandée],[1]!BASEVENTE[Lignes de la commande/Article/Nom affiché],$C47,[1]!BASEVENTE[Année],X$8,[1]!BASEVENTE[Semaine],X$9))</f>
        <v/>
      </c>
      <c r="Y47" s="1" t="str">
        <f>IF($C47="","",X47+SUMIFS([1]!BASERECEPTION[Bon de commande/Lignes de la commande/Quantité],[1]!BASERECEPTION[Bon de commande/Lignes de la commande/Article],$C47,[1]!BASERECEPTION[ANNEE],Y$8,[1]!BASERECEPTION[Semaine],Y$9)-SUMIFS([1]!BASEVENTE[Lignes de la commande/Quantité commandée],[1]!BASEVENTE[Lignes de la commande/Article/Nom affiché],$C47,[1]!BASEVENTE[Année],Y$8,[1]!BASEVENTE[Semaine],Y$9))</f>
        <v/>
      </c>
      <c r="Z47" s="1" t="str">
        <f>IF($C47="","",Y47+SUMIFS([1]!BASERECEPTION[Bon de commande/Lignes de la commande/Quantité],[1]!BASERECEPTION[Bon de commande/Lignes de la commande/Article],$C47,[1]!BASERECEPTION[ANNEE],Z$8,[1]!BASERECEPTION[Semaine],Z$9)-SUMIFS([1]!BASEVENTE[Lignes de la commande/Quantité commandée],[1]!BASEVENTE[Lignes de la commande/Article/Nom affiché],$C47,[1]!BASEVENTE[Année],Z$8,[1]!BASEVENTE[Semaine],Z$9))</f>
        <v/>
      </c>
      <c r="AA47" s="1" t="str">
        <f>IF($C47="","",Z47+SUMIFS([1]!BASERECEPTION[Bon de commande/Lignes de la commande/Quantité],[1]!BASERECEPTION[Bon de commande/Lignes de la commande/Article],$C47,[1]!BASERECEPTION[ANNEE],AA$8,[1]!BASERECEPTION[Semaine],AA$9)-SUMIFS([1]!BASEVENTE[Lignes de la commande/Quantité commandée],[1]!BASEVENTE[Lignes de la commande/Article/Nom affiché],$C47,[1]!BASEVENTE[Année],AA$8,[1]!BASEVENTE[Semaine],AA$9))</f>
        <v/>
      </c>
      <c r="AB47" s="1" t="str">
        <f>IF($C47="","",AA47+SUMIFS([1]!BASERECEPTION[Bon de commande/Lignes de la commande/Quantité],[1]!BASERECEPTION[Bon de commande/Lignes de la commande/Article],$C47,[1]!BASERECEPTION[ANNEE],AB$8,[1]!BASERECEPTION[Semaine],AB$9)-SUMIFS([1]!BASEVENTE[Lignes de la commande/Quantité commandée],[1]!BASEVENTE[Lignes de la commande/Article/Nom affiché],$C47,[1]!BASEVENTE[Année],AB$8,[1]!BASEVENTE[Semaine],AB$9))</f>
        <v/>
      </c>
      <c r="AC47" s="1" t="str">
        <f>IF($C47="","",AB47+SUMIFS([1]!BASERECEPTION[Bon de commande/Lignes de la commande/Quantité],[1]!BASERECEPTION[Bon de commande/Lignes de la commande/Article],$C47,[1]!BASERECEPTION[ANNEE],AC$8,[1]!BASERECEPTION[Semaine],AC$9)-SUMIFS([1]!BASEVENTE[Lignes de la commande/Quantité commandée],[1]!BASEVENTE[Lignes de la commande/Article/Nom affiché],$C47,[1]!BASEVENTE[Année],AC$8,[1]!BASEVENTE[Semaine],AC$9))</f>
        <v/>
      </c>
      <c r="AD47" s="1" t="str">
        <f>IF($C47="","",AC47+SUMIFS([1]!BASERECEPTION[Bon de commande/Lignes de la commande/Quantité],[1]!BASERECEPTION[Bon de commande/Lignes de la commande/Article],$C47,[1]!BASERECEPTION[ANNEE],AD$8,[1]!BASERECEPTION[Semaine],AD$9)-SUMIFS([1]!BASEVENTE[Lignes de la commande/Quantité commandée],[1]!BASEVENTE[Lignes de la commande/Article/Nom affiché],$C47,[1]!BASEVENTE[Année],AD$8,[1]!BASEVENTE[Semaine],AD$9))</f>
        <v/>
      </c>
      <c r="AE47" s="1" t="str">
        <f>IF($C47="","",AD47+SUMIFS([1]!BASERECEPTION[Bon de commande/Lignes de la commande/Quantité],[1]!BASERECEPTION[Bon de commande/Lignes de la commande/Article],$C47,[1]!BASERECEPTION[ANNEE],AE$8,[1]!BASERECEPTION[Semaine],AE$9)-SUMIFS([1]!BASEVENTE[Lignes de la commande/Quantité commandée],[1]!BASEVENTE[Lignes de la commande/Article/Nom affiché],$C47,[1]!BASEVENTE[Année],AE$8,[1]!BASEVENTE[Semaine],AE$9))</f>
        <v/>
      </c>
      <c r="AF47" s="1" t="str">
        <f>IF($C47="","",AE47+SUMIFS([1]!BASERECEPTION[Bon de commande/Lignes de la commande/Quantité],[1]!BASERECEPTION[Bon de commande/Lignes de la commande/Article],$C47,[1]!BASERECEPTION[ANNEE],AF$8,[1]!BASERECEPTION[Semaine],AF$9)-SUMIFS([1]!BASEVENTE[Lignes de la commande/Quantité commandée],[1]!BASEVENTE[Lignes de la commande/Article/Nom affiché],$C47,[1]!BASEVENTE[Année],AF$8,[1]!BASEVENTE[Semaine],AF$9))</f>
        <v/>
      </c>
      <c r="AG47" s="1" t="str">
        <f>IF($C47="","",AF47+SUMIFS([1]!BASERECEPTION[Bon de commande/Lignes de la commande/Quantité],[1]!BASERECEPTION[Bon de commande/Lignes de la commande/Article],$C47,[1]!BASERECEPTION[ANNEE],AG$8,[1]!BASERECEPTION[Semaine],AG$9)-SUMIFS([1]!BASEVENTE[Lignes de la commande/Quantité commandée],[1]!BASEVENTE[Lignes de la commande/Article/Nom affiché],$C47,[1]!BASEVENTE[Année],AG$8,[1]!BASEVENTE[Semaine],AG$9))</f>
        <v/>
      </c>
      <c r="AH47" s="1" t="str">
        <f>IF($C47="","",AG47+SUMIFS([1]!BASERECEPTION[Bon de commande/Lignes de la commande/Quantité],[1]!BASERECEPTION[Bon de commande/Lignes de la commande/Article],$C47,[1]!BASERECEPTION[ANNEE],AH$8,[1]!BASERECEPTION[Semaine],AH$9)-SUMIFS([1]!BASEVENTE[Lignes de la commande/Quantité commandée],[1]!BASEVENTE[Lignes de la commande/Article/Nom affiché],$C47,[1]!BASEVENTE[Année],AH$8,[1]!BASEVENTE[Semaine],AH$9))</f>
        <v/>
      </c>
      <c r="AI47" s="1" t="str">
        <f>IF($C47="","",AH47+SUMIFS([1]!BASERECEPTION[Bon de commande/Lignes de la commande/Quantité],[1]!BASERECEPTION[Bon de commande/Lignes de la commande/Article],$C47,[1]!BASERECEPTION[ANNEE],AI$8,[1]!BASERECEPTION[Semaine],AI$9)-SUMIFS([1]!BASEVENTE[Lignes de la commande/Quantité commandée],[1]!BASEVENTE[Lignes de la commande/Article/Nom affiché],$C47,[1]!BASEVENTE[Année],AI$8,[1]!BASEVENTE[Semaine],AI$9))</f>
        <v/>
      </c>
      <c r="AJ47" s="1" t="str">
        <f>IF($C47="","",AI47+SUMIFS([1]!BASERECEPTION[Bon de commande/Lignes de la commande/Quantité],[1]!BASERECEPTION[Bon de commande/Lignes de la commande/Article],$C47,[1]!BASERECEPTION[ANNEE],AJ$8,[1]!BASERECEPTION[Semaine],AJ$9)-SUMIFS([1]!BASEVENTE[Lignes de la commande/Quantité commandée],[1]!BASEVENTE[Lignes de la commande/Article/Nom affiché],$C47,[1]!BASEVENTE[Année],AJ$8,[1]!BASEVENTE[Semaine],AJ$9))</f>
        <v/>
      </c>
      <c r="AK47" s="1" t="str">
        <f>IF($C47="","",AJ47+SUMIFS([1]!BASERECEPTION[Bon de commande/Lignes de la commande/Quantité],[1]!BASERECEPTION[Bon de commande/Lignes de la commande/Article],$C47,[1]!BASERECEPTION[ANNEE],AK$8,[1]!BASERECEPTION[Semaine],AK$9)-SUMIFS([1]!BASEVENTE[Lignes de la commande/Quantité commandée],[1]!BASEVENTE[Lignes de la commande/Article/Nom affiché],$C47,[1]!BASEVENTE[Année],AK$8,[1]!BASEVENTE[Semaine],AK$9))</f>
        <v/>
      </c>
      <c r="AL47" s="1" t="str">
        <f>IF($C47="","",AK47+SUMIFS([1]!BASERECEPTION[Bon de commande/Lignes de la commande/Quantité],[1]!BASERECEPTION[Bon de commande/Lignes de la commande/Article],$C47,[1]!BASERECEPTION[ANNEE],AL$8,[1]!BASERECEPTION[Semaine],AL$9)-SUMIFS([1]!BASEVENTE[Lignes de la commande/Quantité commandée],[1]!BASEVENTE[Lignes de la commande/Article/Nom affiché],$C47,[1]!BASEVENTE[Année],AL$8,[1]!BASEVENTE[Semaine],AL$9))</f>
        <v/>
      </c>
      <c r="AM47" s="1" t="str">
        <f>IF($C47="","",AL47+SUMIFS([1]!BASERECEPTION[Bon de commande/Lignes de la commande/Quantité],[1]!BASERECEPTION[Bon de commande/Lignes de la commande/Article],$C47,[1]!BASERECEPTION[ANNEE],AM$8,[1]!BASERECEPTION[Semaine],AM$9)-SUMIFS([1]!BASEVENTE[Lignes de la commande/Quantité commandée],[1]!BASEVENTE[Lignes de la commande/Article/Nom affiché],$C47,[1]!BASEVENTE[Année],AM$8,[1]!BASEVENTE[Semaine],AM$9))</f>
        <v/>
      </c>
      <c r="AN47" s="1" t="str">
        <f>IF($C47="","",AM47+SUMIFS([1]!BASERECEPTION[Bon de commande/Lignes de la commande/Quantité],[1]!BASERECEPTION[Bon de commande/Lignes de la commande/Article],$C47,[1]!BASERECEPTION[ANNEE],AN$8,[1]!BASERECEPTION[Semaine],AN$9)-SUMIFS([1]!BASEVENTE[Lignes de la commande/Quantité commandée],[1]!BASEVENTE[Lignes de la commande/Article/Nom affiché],$C47,[1]!BASEVENTE[Année],AN$8,[1]!BASEVENTE[Semaine],AN$9))</f>
        <v/>
      </c>
      <c r="AO47" s="1" t="str">
        <f>IF($C47="","",AN47+SUMIFS([1]!BASERECEPTION[Bon de commande/Lignes de la commande/Quantité],[1]!BASERECEPTION[Bon de commande/Lignes de la commande/Article],$C47,[1]!BASERECEPTION[ANNEE],AO$8,[1]!BASERECEPTION[Semaine],AO$9)-SUMIFS([1]!BASEVENTE[Lignes de la commande/Quantité commandée],[1]!BASEVENTE[Lignes de la commande/Article/Nom affiché],$C47,[1]!BASEVENTE[Année],AO$8,[1]!BASEVENTE[Semaine],AO$9))</f>
        <v/>
      </c>
      <c r="AP47" s="1" t="str">
        <f>IF($C47="","",AO47+SUMIFS([1]!BASERECEPTION[Bon de commande/Lignes de la commande/Quantité],[1]!BASERECEPTION[Bon de commande/Lignes de la commande/Article],$C47,[1]!BASERECEPTION[ANNEE],AP$8,[1]!BASERECEPTION[Semaine],AP$9)-SUMIFS([1]!BASEVENTE[Lignes de la commande/Quantité commandée],[1]!BASEVENTE[Lignes de la commande/Article/Nom affiché],$C47,[1]!BASEVENTE[Année],AP$8,[1]!BASEVENTE[Semaine],AP$9))</f>
        <v/>
      </c>
      <c r="AQ47" s="1" t="str">
        <f>IF($C47="","",AP47+SUMIFS([1]!BASERECEPTION[Bon de commande/Lignes de la commande/Quantité],[1]!BASERECEPTION[Bon de commande/Lignes de la commande/Article],$C47,[1]!BASERECEPTION[ANNEE],AQ$8,[1]!BASERECEPTION[Semaine],AQ$9)-SUMIFS([1]!BASEVENTE[Lignes de la commande/Quantité commandée],[1]!BASEVENTE[Lignes de la commande/Article/Nom affiché],$C47,[1]!BASEVENTE[Année],AQ$8,[1]!BASEVENTE[Semaine],AQ$9))</f>
        <v/>
      </c>
      <c r="AR47" s="1" t="str">
        <f>IF($C47="","",AQ47+SUMIFS([1]!BASERECEPTION[Bon de commande/Lignes de la commande/Quantité],[1]!BASERECEPTION[Bon de commande/Lignes de la commande/Article],$C47,[1]!BASERECEPTION[ANNEE],AR$8,[1]!BASERECEPTION[Semaine],AR$9)-SUMIFS([1]!BASEVENTE[Lignes de la commande/Quantité commandée],[1]!BASEVENTE[Lignes de la commande/Article/Nom affiché],$C47,[1]!BASEVENTE[Année],AR$8,[1]!BASEVENTE[Semaine],AR$9))</f>
        <v/>
      </c>
      <c r="AS47" s="1" t="str">
        <f>IF($C47="","",AR47+SUMIFS([1]!BASERECEPTION[Bon de commande/Lignes de la commande/Quantité],[1]!BASERECEPTION[Bon de commande/Lignes de la commande/Article],$C47,[1]!BASERECEPTION[ANNEE],AS$8,[1]!BASERECEPTION[Semaine],AS$9)-SUMIFS([1]!BASEVENTE[Lignes de la commande/Quantité commandée],[1]!BASEVENTE[Lignes de la commande/Article/Nom affiché],$C47,[1]!BASEVENTE[Année],AS$8,[1]!BASEVENTE[Semaine],AS$9))</f>
        <v/>
      </c>
      <c r="AT47" s="1" t="str">
        <f>IF($C47="","",AS47+SUMIFS([1]!BASERECEPTION[Bon de commande/Lignes de la commande/Quantité],[1]!BASERECEPTION[Bon de commande/Lignes de la commande/Article],$C47,[1]!BASERECEPTION[ANNEE],AT$8,[1]!BASERECEPTION[Semaine],AT$9)-SUMIFS([1]!BASEVENTE[Lignes de la commande/Quantité commandée],[1]!BASEVENTE[Lignes de la commande/Article/Nom affiché],$C47,[1]!BASEVENTE[Année],AT$8,[1]!BASEVENTE[Semaine],AT$9))</f>
        <v/>
      </c>
      <c r="AU47" s="1" t="str">
        <f>IF($C47="","",AT47+SUMIFS([1]!BASERECEPTION[Bon de commande/Lignes de la commande/Quantité],[1]!BASERECEPTION[Bon de commande/Lignes de la commande/Article],$C47,[1]!BASERECEPTION[ANNEE],AU$8,[1]!BASERECEPTION[Semaine],AU$9)-SUMIFS([1]!BASEVENTE[Lignes de la commande/Quantité commandée],[1]!BASEVENTE[Lignes de la commande/Article/Nom affiché],$C47,[1]!BASEVENTE[Année],AU$8,[1]!BASEVENTE[Semaine],AU$9))</f>
        <v/>
      </c>
      <c r="AV47" s="1" t="str">
        <f>IF($C47="","",AU47+SUMIFS([1]!BASERECEPTION[Bon de commande/Lignes de la commande/Quantité],[1]!BASERECEPTION[Bon de commande/Lignes de la commande/Article],$C47,[1]!BASERECEPTION[ANNEE],AV$8,[1]!BASERECEPTION[Semaine],AV$9)-SUMIFS([1]!BASEVENTE[Lignes de la commande/Quantité commandée],[1]!BASEVENTE[Lignes de la commande/Article/Nom affiché],$C47,[1]!BASEVENTE[Année],AV$8,[1]!BASEVENTE[Semaine],AV$9))</f>
        <v/>
      </c>
      <c r="AW47" s="1" t="str">
        <f>IF($C47="","",AV47+SUMIFS([1]!BASERECEPTION[Bon de commande/Lignes de la commande/Quantité],[1]!BASERECEPTION[Bon de commande/Lignes de la commande/Article],$C47,[1]!BASERECEPTION[ANNEE],AW$8,[1]!BASERECEPTION[Semaine],AW$9)-SUMIFS([1]!BASEVENTE[Lignes de la commande/Quantité commandée],[1]!BASEVENTE[Lignes de la commande/Article/Nom affiché],$C47,[1]!BASEVENTE[Année],AW$8,[1]!BASEVENTE[Semaine],AW$9))</f>
        <v/>
      </c>
      <c r="AX47" s="1" t="str">
        <f>IF($C47="","",AW47+SUMIFS([1]!BASERECEPTION[Bon de commande/Lignes de la commande/Quantité],[1]!BASERECEPTION[Bon de commande/Lignes de la commande/Article],$C47,[1]!BASERECEPTION[ANNEE],AX$8,[1]!BASERECEPTION[Semaine],AX$9)-SUMIFS([1]!BASEVENTE[Lignes de la commande/Quantité commandée],[1]!BASEVENTE[Lignes de la commande/Article/Nom affiché],$C47,[1]!BASEVENTE[Année],AX$8,[1]!BASEVENTE[Semaine],AX$9))</f>
        <v/>
      </c>
      <c r="AY47" s="1" t="str">
        <f>IF($C47="","",AX47+SUMIFS([1]!BASERECEPTION[Bon de commande/Lignes de la commande/Quantité],[1]!BASERECEPTION[Bon de commande/Lignes de la commande/Article],$C47,[1]!BASERECEPTION[ANNEE],AY$8,[1]!BASERECEPTION[Semaine],AY$9)-SUMIFS([1]!BASEVENTE[Lignes de la commande/Quantité commandée],[1]!BASEVENTE[Lignes de la commande/Article/Nom affiché],$C47,[1]!BASEVENTE[Année],AY$8,[1]!BASEVENTE[Semaine],AY$9))</f>
        <v/>
      </c>
      <c r="AZ47" s="1" t="str">
        <f>IF($C47="","",AY47+SUMIFS([1]!BASERECEPTION[Bon de commande/Lignes de la commande/Quantité],[1]!BASERECEPTION[Bon de commande/Lignes de la commande/Article],$C47,[1]!BASERECEPTION[ANNEE],AZ$8,[1]!BASERECEPTION[Semaine],AZ$9)-SUMIFS([1]!BASEVENTE[Lignes de la commande/Quantité commandée],[1]!BASEVENTE[Lignes de la commande/Article/Nom affiché],$C47,[1]!BASEVENTE[Année],AZ$8,[1]!BASEVENTE[Semaine],AZ$9))</f>
        <v/>
      </c>
      <c r="BA47" s="1" t="str">
        <f>IF($C47="","",AZ47+SUMIFS([1]!BASERECEPTION[Bon de commande/Lignes de la commande/Quantité],[1]!BASERECEPTION[Bon de commande/Lignes de la commande/Article],$C47,[1]!BASERECEPTION[ANNEE],BA$8,[1]!BASERECEPTION[Semaine],BA$9)-SUMIFS([1]!BASEVENTE[Lignes de la commande/Quantité commandée],[1]!BASEVENTE[Lignes de la commande/Article/Nom affiché],$C47,[1]!BASEVENTE[Année],BA$8,[1]!BASEVENTE[Semaine],BA$9))</f>
        <v/>
      </c>
      <c r="BB47" s="1" t="str">
        <f>IF($C47="","",BA47+SUMIFS([1]!BASERECEPTION[Bon de commande/Lignes de la commande/Quantité],[1]!BASERECEPTION[Bon de commande/Lignes de la commande/Article],$C47,[1]!BASERECEPTION[ANNEE],BB$8,[1]!BASERECEPTION[Semaine],BB$9)-SUMIFS([1]!BASEVENTE[Lignes de la commande/Quantité commandée],[1]!BASEVENTE[Lignes de la commande/Article/Nom affiché],$C47,[1]!BASEVENTE[Année],BB$8,[1]!BASEVENTE[Semaine],BB$9))</f>
        <v/>
      </c>
      <c r="BC47" s="1" t="str">
        <f>IF($C47="","",BB47+SUMIFS([1]!BASERECEPTION[Bon de commande/Lignes de la commande/Quantité],[1]!BASERECEPTION[Bon de commande/Lignes de la commande/Article],$C47,[1]!BASERECEPTION[ANNEE],BC$8,[1]!BASERECEPTION[Semaine],BC$9)-SUMIFS([1]!BASEVENTE[Lignes de la commande/Quantité commandée],[1]!BASEVENTE[Lignes de la commande/Article/Nom affiché],$C47,[1]!BASEVENTE[Année],BC$8,[1]!BASEVENTE[Semaine],BC$9))</f>
        <v/>
      </c>
      <c r="BD47" s="1" t="str">
        <f>IF($C47="","",BC47+SUMIFS([1]!BASERECEPTION[Bon de commande/Lignes de la commande/Quantité],[1]!BASERECEPTION[Bon de commande/Lignes de la commande/Article],$C47,[1]!BASERECEPTION[ANNEE],BD$8,[1]!BASERECEPTION[Semaine],BD$9)-SUMIFS([1]!BASEVENTE[Lignes de la commande/Quantité commandée],[1]!BASEVENTE[Lignes de la commande/Article/Nom affiché],$C47,[1]!BASEVENTE[Année],BD$8,[1]!BASEVENTE[Semaine],BD$9))</f>
        <v/>
      </c>
      <c r="BE47" s="1" t="str">
        <f>IF($C47="","",BD47+SUMIFS([1]!BASERECEPTION[Bon de commande/Lignes de la commande/Quantité],[1]!BASERECEPTION[Bon de commande/Lignes de la commande/Article],$C47,[1]!BASERECEPTION[ANNEE],BE$8,[1]!BASERECEPTION[Semaine],BE$9)-SUMIFS([1]!BASEVENTE[Lignes de la commande/Quantité commandée],[1]!BASEVENTE[Lignes de la commande/Article/Nom affiché],$C47,[1]!BASEVENTE[Année],BE$8,[1]!BASEVENTE[Semaine],BE$9))</f>
        <v/>
      </c>
      <c r="BF47" s="1" t="str">
        <f>IF($C47="","",BE47+SUMIFS([1]!BASERECEPTION[Bon de commande/Lignes de la commande/Quantité],[1]!BASERECEPTION[Bon de commande/Lignes de la commande/Article],$C47,[1]!BASERECEPTION[ANNEE],BF$8,[1]!BASERECEPTION[Semaine],BF$9)-SUMIFS([1]!BASEVENTE[Lignes de la commande/Quantité commandée],[1]!BASEVENTE[Lignes de la commande/Article/Nom affiché],$C47,[1]!BASEVENTE[Année],BF$8,[1]!BASEVENTE[Semaine],BF$9))</f>
        <v/>
      </c>
      <c r="BG47" s="1" t="str">
        <f>IF($C47="","",BF47+SUMIFS([1]!BASERECEPTION[Bon de commande/Lignes de la commande/Quantité],[1]!BASERECEPTION[Bon de commande/Lignes de la commande/Article],$C47,[1]!BASERECEPTION[ANNEE],BG$8,[1]!BASERECEPTION[Semaine],BG$9)-SUMIFS([1]!BASEVENTE[Lignes de la commande/Quantité commandée],[1]!BASEVENTE[Lignes de la commande/Article/Nom affiché],$C47,[1]!BASEVENTE[Année],BG$8,[1]!BASEVENTE[Semaine],BG$9))</f>
        <v/>
      </c>
      <c r="BH47" s="1" t="str">
        <f>IF($C47="","",BG47+SUMIFS([1]!BASERECEPTION[Bon de commande/Lignes de la commande/Quantité],[1]!BASERECEPTION[Bon de commande/Lignes de la commande/Article],$C47,[1]!BASERECEPTION[ANNEE],BH$8,[1]!BASERECEPTION[Semaine],BH$9)-SUMIFS([1]!BASEVENTE[Lignes de la commande/Quantité commandée],[1]!BASEVENTE[Lignes de la commande/Article/Nom affiché],$C47,[1]!BASEVENTE[Année],BH$8,[1]!BASEVENTE[Semaine],BH$9))</f>
        <v/>
      </c>
    </row>
    <row r="48" spans="1:60" ht="15.75" x14ac:dyDescent="0.25">
      <c r="A48" s="1" t="str">
        <f>'[1]BDD Inventaire'!B39</f>
        <v>Gobi Original</v>
      </c>
      <c r="B48" s="16" t="str">
        <f>IF(C48="",INDEX([1]!BASEINVENTAIRE[#Data],_xlfn.MINIFS([1]!BASEINVENTAIRE[INDEX],[1]!BASEINVENTAIRE[Article],'Suivi de stock'!$C49),2),"")</f>
        <v/>
      </c>
      <c r="C48" s="20" t="str">
        <f>'[1]BDD Inventaire'!C34</f>
        <v>Sérigraphie Etui</v>
      </c>
      <c r="D48" s="18">
        <f>INDEX([1]!BASEINVENTAIRE[#Data],_xlfn.MAXIFS([1]!BASEINVENTAIRE[INDEX],[1]!BASEINVENTAIRE[Article],C48),4)</f>
        <v>0</v>
      </c>
      <c r="E48" s="1">
        <f>IF($C48="","",D48+SUMIFS([1]!BASERECEPTION[Bon de commande/Lignes de la commande/Quantité],[1]!BASERECEPTION[Bon de commande/Lignes de la commande/Article],$C48,[1]!BASERECEPTION[ANNEE],E$8,[1]!BASERECEPTION[Semaine],E$9)-SUMIFS([1]!BASEVENTE[Lignes de la commande/Quantité commandée],[1]!BASEVENTE[Lignes de la commande/Article/Nom affiché],$C48,[1]!BASEVENTE[Année],E$8,[1]!BASEVENTE[Semaine],E$9))</f>
        <v>0</v>
      </c>
      <c r="F48" s="1">
        <f>IF($C48="","",E48+SUMIFS([1]!BASERECEPTION[Bon de commande/Lignes de la commande/Quantité],[1]!BASERECEPTION[Bon de commande/Lignes de la commande/Article],$C48,[1]!BASERECEPTION[ANNEE],F$8,[1]!BASERECEPTION[Semaine],F$9)-SUMIFS([1]!BASEVENTE[Lignes de la commande/Quantité commandée],[1]!BASEVENTE[Lignes de la commande/Article/Nom affiché],$C48,[1]!BASEVENTE[Année],F$8,[1]!BASEVENTE[Semaine],F$9))</f>
        <v>0</v>
      </c>
      <c r="G48" s="1">
        <f>IF($C48="","",F48+SUMIFS([1]!BASERECEPTION[Bon de commande/Lignes de la commande/Quantité],[1]!BASERECEPTION[Bon de commande/Lignes de la commande/Article],$C48,[1]!BASERECEPTION[ANNEE],G$8,[1]!BASERECEPTION[Semaine],G$9)-SUMIFS([1]!BASEVENTE[Lignes de la commande/Quantité commandée],[1]!BASEVENTE[Lignes de la commande/Article/Nom affiché],$C48,[1]!BASEVENTE[Année],G$8,[1]!BASEVENTE[Semaine],G$9))</f>
        <v>0</v>
      </c>
      <c r="H48" s="1">
        <f>IF($C48="","",G48+SUMIFS([1]!BASERECEPTION[Bon de commande/Lignes de la commande/Quantité],[1]!BASERECEPTION[Bon de commande/Lignes de la commande/Article],$C48,[1]!BASERECEPTION[ANNEE],H$8,[1]!BASERECEPTION[Semaine],H$9)-SUMIFS([1]!BASEVENTE[Lignes de la commande/Quantité commandée],[1]!BASEVENTE[Lignes de la commande/Article/Nom affiché],$C48,[1]!BASEVENTE[Année],H$8,[1]!BASEVENTE[Semaine],H$9))</f>
        <v>0</v>
      </c>
      <c r="I48" s="1">
        <f>IF($C48="","",H48+SUMIFS([1]!BASERECEPTION[Bon de commande/Lignes de la commande/Quantité],[1]!BASERECEPTION[Bon de commande/Lignes de la commande/Article],$C48,[1]!BASERECEPTION[ANNEE],I$8,[1]!BASERECEPTION[Semaine],I$9)-SUMIFS([1]!BASEVENTE[Lignes de la commande/Quantité commandée],[1]!BASEVENTE[Lignes de la commande/Article/Nom affiché],$C48,[1]!BASEVENTE[Année],I$8,[1]!BASEVENTE[Semaine],I$9))</f>
        <v>0</v>
      </c>
      <c r="J48" s="1">
        <f>IF($C48="","",I48+SUMIFS([1]!BASERECEPTION[Bon de commande/Lignes de la commande/Quantité],[1]!BASERECEPTION[Bon de commande/Lignes de la commande/Article],$C48,[1]!BASERECEPTION[ANNEE],J$8,[1]!BASERECEPTION[Semaine],J$9)-SUMIFS([1]!BASEVENTE[Lignes de la commande/Quantité commandée],[1]!BASEVENTE[Lignes de la commande/Article/Nom affiché],$C48,[1]!BASEVENTE[Année],J$8,[1]!BASEVENTE[Semaine],J$9))</f>
        <v>0</v>
      </c>
      <c r="K48" s="1">
        <f>IF($C48="","",J48+SUMIFS([1]!BASERECEPTION[Bon de commande/Lignes de la commande/Quantité],[1]!BASERECEPTION[Bon de commande/Lignes de la commande/Article],$C48,[1]!BASERECEPTION[ANNEE],K$8,[1]!BASERECEPTION[Semaine],K$9)-SUMIFS([1]!BASEVENTE[Lignes de la commande/Quantité commandée],[1]!BASEVENTE[Lignes de la commande/Article/Nom affiché],$C48,[1]!BASEVENTE[Année],K$8,[1]!BASEVENTE[Semaine],K$9))</f>
        <v>0</v>
      </c>
      <c r="L48" s="1">
        <f>IF($C48="","",K48+SUMIFS([1]!BASERECEPTION[Bon de commande/Lignes de la commande/Quantité],[1]!BASERECEPTION[Bon de commande/Lignes de la commande/Article],$C48,[1]!BASERECEPTION[ANNEE],L$8,[1]!BASERECEPTION[Semaine],L$9)-SUMIFS([1]!BASEVENTE[Lignes de la commande/Quantité commandée],[1]!BASEVENTE[Lignes de la commande/Article/Nom affiché],$C48,[1]!BASEVENTE[Année],L$8,[1]!BASEVENTE[Semaine],L$9))</f>
        <v>0</v>
      </c>
      <c r="M48" s="1">
        <f>IF($C48="","",L48+SUMIFS([1]!BASERECEPTION[Bon de commande/Lignes de la commande/Quantité],[1]!BASERECEPTION[Bon de commande/Lignes de la commande/Article],$C48,[1]!BASERECEPTION[ANNEE],M$8,[1]!BASERECEPTION[Semaine],M$9)-SUMIFS([1]!BASEVENTE[Lignes de la commande/Quantité commandée],[1]!BASEVENTE[Lignes de la commande/Article/Nom affiché],$C48,[1]!BASEVENTE[Année],M$8,[1]!BASEVENTE[Semaine],M$9))</f>
        <v>0</v>
      </c>
      <c r="N48" s="1">
        <f>IF($C48="","",M48+SUMIFS([1]!BASERECEPTION[Bon de commande/Lignes de la commande/Quantité],[1]!BASERECEPTION[Bon de commande/Lignes de la commande/Article],$C48,[1]!BASERECEPTION[ANNEE],N$8,[1]!BASERECEPTION[Semaine],N$9)-SUMIFS([1]!BASEVENTE[Lignes de la commande/Quantité commandée],[1]!BASEVENTE[Lignes de la commande/Article/Nom affiché],$C48,[1]!BASEVENTE[Année],N$8,[1]!BASEVENTE[Semaine],N$9))</f>
        <v>0</v>
      </c>
      <c r="O48" s="1">
        <f>IF($C48="","",N48+SUMIFS([1]!BASERECEPTION[Bon de commande/Lignes de la commande/Quantité],[1]!BASERECEPTION[Bon de commande/Lignes de la commande/Article],$C48,[1]!BASERECEPTION[ANNEE],O$8,[1]!BASERECEPTION[Semaine],O$9)-SUMIFS([1]!BASEVENTE[Lignes de la commande/Quantité commandée],[1]!BASEVENTE[Lignes de la commande/Article/Nom affiché],$C48,[1]!BASEVENTE[Année],O$8,[1]!BASEVENTE[Semaine],O$9))</f>
        <v>0</v>
      </c>
      <c r="P48" s="1">
        <f>IF($C48="","",O48+SUMIFS([1]!BASERECEPTION[Bon de commande/Lignes de la commande/Quantité],[1]!BASERECEPTION[Bon de commande/Lignes de la commande/Article],$C48,[1]!BASERECEPTION[ANNEE],P$8,[1]!BASERECEPTION[Semaine],P$9)-SUMIFS([1]!BASEVENTE[Lignes de la commande/Quantité commandée],[1]!BASEVENTE[Lignes de la commande/Article/Nom affiché],$C48,[1]!BASEVENTE[Année],P$8,[1]!BASEVENTE[Semaine],P$9))</f>
        <v>0</v>
      </c>
      <c r="Q48" s="1">
        <f>IF($C48="","",P48+SUMIFS([1]!BASERECEPTION[Bon de commande/Lignes de la commande/Quantité],[1]!BASERECEPTION[Bon de commande/Lignes de la commande/Article],$C48,[1]!BASERECEPTION[ANNEE],Q$8,[1]!BASERECEPTION[Semaine],Q$9)-SUMIFS([1]!BASEVENTE[Lignes de la commande/Quantité commandée],[1]!BASEVENTE[Lignes de la commande/Article/Nom affiché],$C48,[1]!BASEVENTE[Année],Q$8,[1]!BASEVENTE[Semaine],Q$9))</f>
        <v>0</v>
      </c>
      <c r="R48" s="1">
        <f>IF($C48="","",Q48+SUMIFS([1]!BASERECEPTION[Bon de commande/Lignes de la commande/Quantité],[1]!BASERECEPTION[Bon de commande/Lignes de la commande/Article],$C48,[1]!BASERECEPTION[ANNEE],R$8,[1]!BASERECEPTION[Semaine],R$9)-SUMIFS([1]!BASEVENTE[Lignes de la commande/Quantité commandée],[1]!BASEVENTE[Lignes de la commande/Article/Nom affiché],$C48,[1]!BASEVENTE[Année],R$8,[1]!BASEVENTE[Semaine],R$9))</f>
        <v>0</v>
      </c>
      <c r="S48" s="1">
        <f>IF($C48="","",R48+SUMIFS([1]!BASERECEPTION[Bon de commande/Lignes de la commande/Quantité],[1]!BASERECEPTION[Bon de commande/Lignes de la commande/Article],$C48,[1]!BASERECEPTION[ANNEE],S$8,[1]!BASERECEPTION[Semaine],S$9)-SUMIFS([1]!BASEVENTE[Lignes de la commande/Quantité commandée],[1]!BASEVENTE[Lignes de la commande/Article/Nom affiché],$C48,[1]!BASEVENTE[Année],S$8,[1]!BASEVENTE[Semaine],S$9))</f>
        <v>0</v>
      </c>
      <c r="T48" s="1">
        <f>IF($C48="","",S48+SUMIFS([1]!BASERECEPTION[Bon de commande/Lignes de la commande/Quantité],[1]!BASERECEPTION[Bon de commande/Lignes de la commande/Article],$C48,[1]!BASERECEPTION[ANNEE],T$8,[1]!BASERECEPTION[Semaine],T$9)-SUMIFS([1]!BASEVENTE[Lignes de la commande/Quantité commandée],[1]!BASEVENTE[Lignes de la commande/Article/Nom affiché],$C48,[1]!BASEVENTE[Année],T$8,[1]!BASEVENTE[Semaine],T$9))</f>
        <v>0</v>
      </c>
      <c r="U48" s="1">
        <f>IF($C48="","",T48+SUMIFS([1]!BASERECEPTION[Bon de commande/Lignes de la commande/Quantité],[1]!BASERECEPTION[Bon de commande/Lignes de la commande/Article],$C48,[1]!BASERECEPTION[ANNEE],U$8,[1]!BASERECEPTION[Semaine],U$9)-SUMIFS([1]!BASEVENTE[Lignes de la commande/Quantité commandée],[1]!BASEVENTE[Lignes de la commande/Article/Nom affiché],$C48,[1]!BASEVENTE[Année],U$8,[1]!BASEVENTE[Semaine],U$9))</f>
        <v>0</v>
      </c>
      <c r="V48" s="1">
        <f>IF($C48="","",U48+SUMIFS([1]!BASERECEPTION[Bon de commande/Lignes de la commande/Quantité],[1]!BASERECEPTION[Bon de commande/Lignes de la commande/Article],$C48,[1]!BASERECEPTION[ANNEE],V$8,[1]!BASERECEPTION[Semaine],V$9)-SUMIFS([1]!BASEVENTE[Lignes de la commande/Quantité commandée],[1]!BASEVENTE[Lignes de la commande/Article/Nom affiché],$C48,[1]!BASEVENTE[Année],V$8,[1]!BASEVENTE[Semaine],V$9))</f>
        <v>0</v>
      </c>
      <c r="W48" s="1">
        <f>IF($C48="","",V48+SUMIFS([1]!BASERECEPTION[Bon de commande/Lignes de la commande/Quantité],[1]!BASERECEPTION[Bon de commande/Lignes de la commande/Article],$C48,[1]!BASERECEPTION[ANNEE],W$8,[1]!BASERECEPTION[Semaine],W$9)-SUMIFS([1]!BASEVENTE[Lignes de la commande/Quantité commandée],[1]!BASEVENTE[Lignes de la commande/Article/Nom affiché],$C48,[1]!BASEVENTE[Année],W$8,[1]!BASEVENTE[Semaine],W$9))</f>
        <v>0</v>
      </c>
      <c r="X48" s="1">
        <f>IF($C48="","",W48+SUMIFS([1]!BASERECEPTION[Bon de commande/Lignes de la commande/Quantité],[1]!BASERECEPTION[Bon de commande/Lignes de la commande/Article],$C48,[1]!BASERECEPTION[ANNEE],X$8,[1]!BASERECEPTION[Semaine],X$9)-SUMIFS([1]!BASEVENTE[Lignes de la commande/Quantité commandée],[1]!BASEVENTE[Lignes de la commande/Article/Nom affiché],$C48,[1]!BASEVENTE[Année],X$8,[1]!BASEVENTE[Semaine],X$9))</f>
        <v>0</v>
      </c>
      <c r="Y48" s="1">
        <f>IF($C48="","",X48+SUMIFS([1]!BASERECEPTION[Bon de commande/Lignes de la commande/Quantité],[1]!BASERECEPTION[Bon de commande/Lignes de la commande/Article],$C48,[1]!BASERECEPTION[ANNEE],Y$8,[1]!BASERECEPTION[Semaine],Y$9)-SUMIFS([1]!BASEVENTE[Lignes de la commande/Quantité commandée],[1]!BASEVENTE[Lignes de la commande/Article/Nom affiché],$C48,[1]!BASEVENTE[Année],Y$8,[1]!BASEVENTE[Semaine],Y$9))</f>
        <v>0</v>
      </c>
      <c r="Z48" s="1">
        <f>IF($C48="","",Y48+SUMIFS([1]!BASERECEPTION[Bon de commande/Lignes de la commande/Quantité],[1]!BASERECEPTION[Bon de commande/Lignes de la commande/Article],$C48,[1]!BASERECEPTION[ANNEE],Z$8,[1]!BASERECEPTION[Semaine],Z$9)-SUMIFS([1]!BASEVENTE[Lignes de la commande/Quantité commandée],[1]!BASEVENTE[Lignes de la commande/Article/Nom affiché],$C48,[1]!BASEVENTE[Année],Z$8,[1]!BASEVENTE[Semaine],Z$9))</f>
        <v>0</v>
      </c>
      <c r="AA48" s="1">
        <f>IF($C48="","",Z48+SUMIFS([1]!BASERECEPTION[Bon de commande/Lignes de la commande/Quantité],[1]!BASERECEPTION[Bon de commande/Lignes de la commande/Article],$C48,[1]!BASERECEPTION[ANNEE],AA$8,[1]!BASERECEPTION[Semaine],AA$9)-SUMIFS([1]!BASEVENTE[Lignes de la commande/Quantité commandée],[1]!BASEVENTE[Lignes de la commande/Article/Nom affiché],$C48,[1]!BASEVENTE[Année],AA$8,[1]!BASEVENTE[Semaine],AA$9))</f>
        <v>0</v>
      </c>
      <c r="AB48" s="1">
        <f>IF($C48="","",AA48+SUMIFS([1]!BASERECEPTION[Bon de commande/Lignes de la commande/Quantité],[1]!BASERECEPTION[Bon de commande/Lignes de la commande/Article],$C48,[1]!BASERECEPTION[ANNEE],AB$8,[1]!BASERECEPTION[Semaine],AB$9)-SUMIFS([1]!BASEVENTE[Lignes de la commande/Quantité commandée],[1]!BASEVENTE[Lignes de la commande/Article/Nom affiché],$C48,[1]!BASEVENTE[Année],AB$8,[1]!BASEVENTE[Semaine],AB$9))</f>
        <v>0</v>
      </c>
      <c r="AC48" s="1">
        <f>IF($C48="","",AB48+SUMIFS([1]!BASERECEPTION[Bon de commande/Lignes de la commande/Quantité],[1]!BASERECEPTION[Bon de commande/Lignes de la commande/Article],$C48,[1]!BASERECEPTION[ANNEE],AC$8,[1]!BASERECEPTION[Semaine],AC$9)-SUMIFS([1]!BASEVENTE[Lignes de la commande/Quantité commandée],[1]!BASEVENTE[Lignes de la commande/Article/Nom affiché],$C48,[1]!BASEVENTE[Année],AC$8,[1]!BASEVENTE[Semaine],AC$9))</f>
        <v>0</v>
      </c>
      <c r="AD48" s="1">
        <f>IF($C48="","",AC48+SUMIFS([1]!BASERECEPTION[Bon de commande/Lignes de la commande/Quantité],[1]!BASERECEPTION[Bon de commande/Lignes de la commande/Article],$C48,[1]!BASERECEPTION[ANNEE],AD$8,[1]!BASERECEPTION[Semaine],AD$9)-SUMIFS([1]!BASEVENTE[Lignes de la commande/Quantité commandée],[1]!BASEVENTE[Lignes de la commande/Article/Nom affiché],$C48,[1]!BASEVENTE[Année],AD$8,[1]!BASEVENTE[Semaine],AD$9))</f>
        <v>0</v>
      </c>
      <c r="AE48" s="1">
        <f>IF($C48="","",AD48+SUMIFS([1]!BASERECEPTION[Bon de commande/Lignes de la commande/Quantité],[1]!BASERECEPTION[Bon de commande/Lignes de la commande/Article],$C48,[1]!BASERECEPTION[ANNEE],AE$8,[1]!BASERECEPTION[Semaine],AE$9)-SUMIFS([1]!BASEVENTE[Lignes de la commande/Quantité commandée],[1]!BASEVENTE[Lignes de la commande/Article/Nom affiché],$C48,[1]!BASEVENTE[Année],AE$8,[1]!BASEVENTE[Semaine],AE$9))</f>
        <v>0</v>
      </c>
      <c r="AF48" s="1">
        <f>IF($C48="","",AE48+SUMIFS([1]!BASERECEPTION[Bon de commande/Lignes de la commande/Quantité],[1]!BASERECEPTION[Bon de commande/Lignes de la commande/Article],$C48,[1]!BASERECEPTION[ANNEE],AF$8,[1]!BASERECEPTION[Semaine],AF$9)-SUMIFS([1]!BASEVENTE[Lignes de la commande/Quantité commandée],[1]!BASEVENTE[Lignes de la commande/Article/Nom affiché],$C48,[1]!BASEVENTE[Année],AF$8,[1]!BASEVENTE[Semaine],AF$9))</f>
        <v>0</v>
      </c>
      <c r="AG48" s="1">
        <f>IF($C48="","",AF48+SUMIFS([1]!BASERECEPTION[Bon de commande/Lignes de la commande/Quantité],[1]!BASERECEPTION[Bon de commande/Lignes de la commande/Article],$C48,[1]!BASERECEPTION[ANNEE],AG$8,[1]!BASERECEPTION[Semaine],AG$9)-SUMIFS([1]!BASEVENTE[Lignes de la commande/Quantité commandée],[1]!BASEVENTE[Lignes de la commande/Article/Nom affiché],$C48,[1]!BASEVENTE[Année],AG$8,[1]!BASEVENTE[Semaine],AG$9))</f>
        <v>0</v>
      </c>
      <c r="AH48" s="1">
        <f>IF($C48="","",AG48+SUMIFS([1]!BASERECEPTION[Bon de commande/Lignes de la commande/Quantité],[1]!BASERECEPTION[Bon de commande/Lignes de la commande/Article],$C48,[1]!BASERECEPTION[ANNEE],AH$8,[1]!BASERECEPTION[Semaine],AH$9)-SUMIFS([1]!BASEVENTE[Lignes de la commande/Quantité commandée],[1]!BASEVENTE[Lignes de la commande/Article/Nom affiché],$C48,[1]!BASEVENTE[Année],AH$8,[1]!BASEVENTE[Semaine],AH$9))</f>
        <v>0</v>
      </c>
      <c r="AI48" s="1">
        <f>IF($C48="","",AH48+SUMIFS([1]!BASERECEPTION[Bon de commande/Lignes de la commande/Quantité],[1]!BASERECEPTION[Bon de commande/Lignes de la commande/Article],$C48,[1]!BASERECEPTION[ANNEE],AI$8,[1]!BASERECEPTION[Semaine],AI$9)-SUMIFS([1]!BASEVENTE[Lignes de la commande/Quantité commandée],[1]!BASEVENTE[Lignes de la commande/Article/Nom affiché],$C48,[1]!BASEVENTE[Année],AI$8,[1]!BASEVENTE[Semaine],AI$9))</f>
        <v>0</v>
      </c>
      <c r="AJ48" s="1">
        <f>IF($C48="","",AI48+SUMIFS([1]!BASERECEPTION[Bon de commande/Lignes de la commande/Quantité],[1]!BASERECEPTION[Bon de commande/Lignes de la commande/Article],$C48,[1]!BASERECEPTION[ANNEE],AJ$8,[1]!BASERECEPTION[Semaine],AJ$9)-SUMIFS([1]!BASEVENTE[Lignes de la commande/Quantité commandée],[1]!BASEVENTE[Lignes de la commande/Article/Nom affiché],$C48,[1]!BASEVENTE[Année],AJ$8,[1]!BASEVENTE[Semaine],AJ$9))</f>
        <v>0</v>
      </c>
      <c r="AK48" s="1">
        <f>IF($C48="","",AJ48+SUMIFS([1]!BASERECEPTION[Bon de commande/Lignes de la commande/Quantité],[1]!BASERECEPTION[Bon de commande/Lignes de la commande/Article],$C48,[1]!BASERECEPTION[ANNEE],AK$8,[1]!BASERECEPTION[Semaine],AK$9)-SUMIFS([1]!BASEVENTE[Lignes de la commande/Quantité commandée],[1]!BASEVENTE[Lignes de la commande/Article/Nom affiché],$C48,[1]!BASEVENTE[Année],AK$8,[1]!BASEVENTE[Semaine],AK$9))</f>
        <v>0</v>
      </c>
      <c r="AL48" s="1">
        <f>IF($C48="","",AK48+SUMIFS([1]!BASERECEPTION[Bon de commande/Lignes de la commande/Quantité],[1]!BASERECEPTION[Bon de commande/Lignes de la commande/Article],$C48,[1]!BASERECEPTION[ANNEE],AL$8,[1]!BASERECEPTION[Semaine],AL$9)-SUMIFS([1]!BASEVENTE[Lignes de la commande/Quantité commandée],[1]!BASEVENTE[Lignes de la commande/Article/Nom affiché],$C48,[1]!BASEVENTE[Année],AL$8,[1]!BASEVENTE[Semaine],AL$9))</f>
        <v>0</v>
      </c>
      <c r="AM48" s="1">
        <f>IF($C48="","",AL48+SUMIFS([1]!BASERECEPTION[Bon de commande/Lignes de la commande/Quantité],[1]!BASERECEPTION[Bon de commande/Lignes de la commande/Article],$C48,[1]!BASERECEPTION[ANNEE],AM$8,[1]!BASERECEPTION[Semaine],AM$9)-SUMIFS([1]!BASEVENTE[Lignes de la commande/Quantité commandée],[1]!BASEVENTE[Lignes de la commande/Article/Nom affiché],$C48,[1]!BASEVENTE[Année],AM$8,[1]!BASEVENTE[Semaine],AM$9))</f>
        <v>0</v>
      </c>
      <c r="AN48" s="1">
        <f>IF($C48="","",AM48+SUMIFS([1]!BASERECEPTION[Bon de commande/Lignes de la commande/Quantité],[1]!BASERECEPTION[Bon de commande/Lignes de la commande/Article],$C48,[1]!BASERECEPTION[ANNEE],AN$8,[1]!BASERECEPTION[Semaine],AN$9)-SUMIFS([1]!BASEVENTE[Lignes de la commande/Quantité commandée],[1]!BASEVENTE[Lignes de la commande/Article/Nom affiché],$C48,[1]!BASEVENTE[Année],AN$8,[1]!BASEVENTE[Semaine],AN$9))</f>
        <v>0</v>
      </c>
      <c r="AO48" s="1">
        <f>IF($C48="","",AN48+SUMIFS([1]!BASERECEPTION[Bon de commande/Lignes de la commande/Quantité],[1]!BASERECEPTION[Bon de commande/Lignes de la commande/Article],$C48,[1]!BASERECEPTION[ANNEE],AO$8,[1]!BASERECEPTION[Semaine],AO$9)-SUMIFS([1]!BASEVENTE[Lignes de la commande/Quantité commandée],[1]!BASEVENTE[Lignes de la commande/Article/Nom affiché],$C48,[1]!BASEVENTE[Année],AO$8,[1]!BASEVENTE[Semaine],AO$9))</f>
        <v>0</v>
      </c>
      <c r="AP48" s="1">
        <f>IF($C48="","",AO48+SUMIFS([1]!BASERECEPTION[Bon de commande/Lignes de la commande/Quantité],[1]!BASERECEPTION[Bon de commande/Lignes de la commande/Article],$C48,[1]!BASERECEPTION[ANNEE],AP$8,[1]!BASERECEPTION[Semaine],AP$9)-SUMIFS([1]!BASEVENTE[Lignes de la commande/Quantité commandée],[1]!BASEVENTE[Lignes de la commande/Article/Nom affiché],$C48,[1]!BASEVENTE[Année],AP$8,[1]!BASEVENTE[Semaine],AP$9))</f>
        <v>0</v>
      </c>
      <c r="AQ48" s="1">
        <f>IF($C48="","",AP48+SUMIFS([1]!BASERECEPTION[Bon de commande/Lignes de la commande/Quantité],[1]!BASERECEPTION[Bon de commande/Lignes de la commande/Article],$C48,[1]!BASERECEPTION[ANNEE],AQ$8,[1]!BASERECEPTION[Semaine],AQ$9)-SUMIFS([1]!BASEVENTE[Lignes de la commande/Quantité commandée],[1]!BASEVENTE[Lignes de la commande/Article/Nom affiché],$C48,[1]!BASEVENTE[Année],AQ$8,[1]!BASEVENTE[Semaine],AQ$9))</f>
        <v>0</v>
      </c>
      <c r="AR48" s="1">
        <f>IF($C48="","",AQ48+SUMIFS([1]!BASERECEPTION[Bon de commande/Lignes de la commande/Quantité],[1]!BASERECEPTION[Bon de commande/Lignes de la commande/Article],$C48,[1]!BASERECEPTION[ANNEE],AR$8,[1]!BASERECEPTION[Semaine],AR$9)-SUMIFS([1]!BASEVENTE[Lignes de la commande/Quantité commandée],[1]!BASEVENTE[Lignes de la commande/Article/Nom affiché],$C48,[1]!BASEVENTE[Année],AR$8,[1]!BASEVENTE[Semaine],AR$9))</f>
        <v>0</v>
      </c>
      <c r="AS48" s="1">
        <f>IF($C48="","",AR48+SUMIFS([1]!BASERECEPTION[Bon de commande/Lignes de la commande/Quantité],[1]!BASERECEPTION[Bon de commande/Lignes de la commande/Article],$C48,[1]!BASERECEPTION[ANNEE],AS$8,[1]!BASERECEPTION[Semaine],AS$9)-SUMIFS([1]!BASEVENTE[Lignes de la commande/Quantité commandée],[1]!BASEVENTE[Lignes de la commande/Article/Nom affiché],$C48,[1]!BASEVENTE[Année],AS$8,[1]!BASEVENTE[Semaine],AS$9))</f>
        <v>0</v>
      </c>
      <c r="AT48" s="1">
        <f>IF($C48="","",AS48+SUMIFS([1]!BASERECEPTION[Bon de commande/Lignes de la commande/Quantité],[1]!BASERECEPTION[Bon de commande/Lignes de la commande/Article],$C48,[1]!BASERECEPTION[ANNEE],AT$8,[1]!BASERECEPTION[Semaine],AT$9)-SUMIFS([1]!BASEVENTE[Lignes de la commande/Quantité commandée],[1]!BASEVENTE[Lignes de la commande/Article/Nom affiché],$C48,[1]!BASEVENTE[Année],AT$8,[1]!BASEVENTE[Semaine],AT$9))</f>
        <v>0</v>
      </c>
      <c r="AU48" s="1">
        <f>IF($C48="","",AT48+SUMIFS([1]!BASERECEPTION[Bon de commande/Lignes de la commande/Quantité],[1]!BASERECEPTION[Bon de commande/Lignes de la commande/Article],$C48,[1]!BASERECEPTION[ANNEE],AU$8,[1]!BASERECEPTION[Semaine],AU$9)-SUMIFS([1]!BASEVENTE[Lignes de la commande/Quantité commandée],[1]!BASEVENTE[Lignes de la commande/Article/Nom affiché],$C48,[1]!BASEVENTE[Année],AU$8,[1]!BASEVENTE[Semaine],AU$9))</f>
        <v>0</v>
      </c>
      <c r="AV48" s="1">
        <f>IF($C48="","",AU48+SUMIFS([1]!BASERECEPTION[Bon de commande/Lignes de la commande/Quantité],[1]!BASERECEPTION[Bon de commande/Lignes de la commande/Article],$C48,[1]!BASERECEPTION[ANNEE],AV$8,[1]!BASERECEPTION[Semaine],AV$9)-SUMIFS([1]!BASEVENTE[Lignes de la commande/Quantité commandée],[1]!BASEVENTE[Lignes de la commande/Article/Nom affiché],$C48,[1]!BASEVENTE[Année],AV$8,[1]!BASEVENTE[Semaine],AV$9))</f>
        <v>0</v>
      </c>
      <c r="AW48" s="1">
        <f>IF($C48="","",AV48+SUMIFS([1]!BASERECEPTION[Bon de commande/Lignes de la commande/Quantité],[1]!BASERECEPTION[Bon de commande/Lignes de la commande/Article],$C48,[1]!BASERECEPTION[ANNEE],AW$8,[1]!BASERECEPTION[Semaine],AW$9)-SUMIFS([1]!BASEVENTE[Lignes de la commande/Quantité commandée],[1]!BASEVENTE[Lignes de la commande/Article/Nom affiché],$C48,[1]!BASEVENTE[Année],AW$8,[1]!BASEVENTE[Semaine],AW$9))</f>
        <v>0</v>
      </c>
      <c r="AX48" s="1">
        <f>IF($C48="","",AW48+SUMIFS([1]!BASERECEPTION[Bon de commande/Lignes de la commande/Quantité],[1]!BASERECEPTION[Bon de commande/Lignes de la commande/Article],$C48,[1]!BASERECEPTION[ANNEE],AX$8,[1]!BASERECEPTION[Semaine],AX$9)-SUMIFS([1]!BASEVENTE[Lignes de la commande/Quantité commandée],[1]!BASEVENTE[Lignes de la commande/Article/Nom affiché],$C48,[1]!BASEVENTE[Année],AX$8,[1]!BASEVENTE[Semaine],AX$9))</f>
        <v>0</v>
      </c>
      <c r="AY48" s="1">
        <f>IF($C48="","",AX48+SUMIFS([1]!BASERECEPTION[Bon de commande/Lignes de la commande/Quantité],[1]!BASERECEPTION[Bon de commande/Lignes de la commande/Article],$C48,[1]!BASERECEPTION[ANNEE],AY$8,[1]!BASERECEPTION[Semaine],AY$9)-SUMIFS([1]!BASEVENTE[Lignes de la commande/Quantité commandée],[1]!BASEVENTE[Lignes de la commande/Article/Nom affiché],$C48,[1]!BASEVENTE[Année],AY$8,[1]!BASEVENTE[Semaine],AY$9))</f>
        <v>0</v>
      </c>
      <c r="AZ48" s="1">
        <f>IF($C48="","",AY48+SUMIFS([1]!BASERECEPTION[Bon de commande/Lignes de la commande/Quantité],[1]!BASERECEPTION[Bon de commande/Lignes de la commande/Article],$C48,[1]!BASERECEPTION[ANNEE],AZ$8,[1]!BASERECEPTION[Semaine],AZ$9)-SUMIFS([1]!BASEVENTE[Lignes de la commande/Quantité commandée],[1]!BASEVENTE[Lignes de la commande/Article/Nom affiché],$C48,[1]!BASEVENTE[Année],AZ$8,[1]!BASEVENTE[Semaine],AZ$9))</f>
        <v>0</v>
      </c>
      <c r="BA48" s="1">
        <f>IF($C48="","",AZ48+SUMIFS([1]!BASERECEPTION[Bon de commande/Lignes de la commande/Quantité],[1]!BASERECEPTION[Bon de commande/Lignes de la commande/Article],$C48,[1]!BASERECEPTION[ANNEE],BA$8,[1]!BASERECEPTION[Semaine],BA$9)-SUMIFS([1]!BASEVENTE[Lignes de la commande/Quantité commandée],[1]!BASEVENTE[Lignes de la commande/Article/Nom affiché],$C48,[1]!BASEVENTE[Année],BA$8,[1]!BASEVENTE[Semaine],BA$9))</f>
        <v>0</v>
      </c>
      <c r="BB48" s="1">
        <f>IF($C48="","",BA48+SUMIFS([1]!BASERECEPTION[Bon de commande/Lignes de la commande/Quantité],[1]!BASERECEPTION[Bon de commande/Lignes de la commande/Article],$C48,[1]!BASERECEPTION[ANNEE],BB$8,[1]!BASERECEPTION[Semaine],BB$9)-SUMIFS([1]!BASEVENTE[Lignes de la commande/Quantité commandée],[1]!BASEVENTE[Lignes de la commande/Article/Nom affiché],$C48,[1]!BASEVENTE[Année],BB$8,[1]!BASEVENTE[Semaine],BB$9))</f>
        <v>0</v>
      </c>
      <c r="BC48" s="1">
        <f>IF($C48="","",BB48+SUMIFS([1]!BASERECEPTION[Bon de commande/Lignes de la commande/Quantité],[1]!BASERECEPTION[Bon de commande/Lignes de la commande/Article],$C48,[1]!BASERECEPTION[ANNEE],BC$8,[1]!BASERECEPTION[Semaine],BC$9)-SUMIFS([1]!BASEVENTE[Lignes de la commande/Quantité commandée],[1]!BASEVENTE[Lignes de la commande/Article/Nom affiché],$C48,[1]!BASEVENTE[Année],BC$8,[1]!BASEVENTE[Semaine],BC$9))</f>
        <v>0</v>
      </c>
      <c r="BD48" s="1">
        <f>IF($C48="","",BC48+SUMIFS([1]!BASERECEPTION[Bon de commande/Lignes de la commande/Quantité],[1]!BASERECEPTION[Bon de commande/Lignes de la commande/Article],$C48,[1]!BASERECEPTION[ANNEE],BD$8,[1]!BASERECEPTION[Semaine],BD$9)-SUMIFS([1]!BASEVENTE[Lignes de la commande/Quantité commandée],[1]!BASEVENTE[Lignes de la commande/Article/Nom affiché],$C48,[1]!BASEVENTE[Année],BD$8,[1]!BASEVENTE[Semaine],BD$9))</f>
        <v>0</v>
      </c>
      <c r="BE48" s="1">
        <f>IF($C48="","",BD48+SUMIFS([1]!BASERECEPTION[Bon de commande/Lignes de la commande/Quantité],[1]!BASERECEPTION[Bon de commande/Lignes de la commande/Article],$C48,[1]!BASERECEPTION[ANNEE],BE$8,[1]!BASERECEPTION[Semaine],BE$9)-SUMIFS([1]!BASEVENTE[Lignes de la commande/Quantité commandée],[1]!BASEVENTE[Lignes de la commande/Article/Nom affiché],$C48,[1]!BASEVENTE[Année],BE$8,[1]!BASEVENTE[Semaine],BE$9))</f>
        <v>0</v>
      </c>
      <c r="BF48" s="1">
        <f>IF($C48="","",BE48+SUMIFS([1]!BASERECEPTION[Bon de commande/Lignes de la commande/Quantité],[1]!BASERECEPTION[Bon de commande/Lignes de la commande/Article],$C48,[1]!BASERECEPTION[ANNEE],BF$8,[1]!BASERECEPTION[Semaine],BF$9)-SUMIFS([1]!BASEVENTE[Lignes de la commande/Quantité commandée],[1]!BASEVENTE[Lignes de la commande/Article/Nom affiché],$C48,[1]!BASEVENTE[Année],BF$8,[1]!BASEVENTE[Semaine],BF$9))</f>
        <v>0</v>
      </c>
      <c r="BG48" s="1">
        <f>IF($C48="","",BF48+SUMIFS([1]!BASERECEPTION[Bon de commande/Lignes de la commande/Quantité],[1]!BASERECEPTION[Bon de commande/Lignes de la commande/Article],$C48,[1]!BASERECEPTION[ANNEE],BG$8,[1]!BASERECEPTION[Semaine],BG$9)-SUMIFS([1]!BASEVENTE[Lignes de la commande/Quantité commandée],[1]!BASEVENTE[Lignes de la commande/Article/Nom affiché],$C48,[1]!BASEVENTE[Année],BG$8,[1]!BASEVENTE[Semaine],BG$9))</f>
        <v>0</v>
      </c>
      <c r="BH48" s="1">
        <f>IF($C48="","",BG48+SUMIFS([1]!BASERECEPTION[Bon de commande/Lignes de la commande/Quantité],[1]!BASERECEPTION[Bon de commande/Lignes de la commande/Article],$C48,[1]!BASERECEPTION[ANNEE],BH$8,[1]!BASERECEPTION[Semaine],BH$9)-SUMIFS([1]!BASEVENTE[Lignes de la commande/Quantité commandée],[1]!BASEVENTE[Lignes de la commande/Article/Nom affiché],$C48,[1]!BASEVENTE[Année],BH$8,[1]!BASEVENTE[Semaine],BH$9))</f>
        <v>0</v>
      </c>
    </row>
    <row r="49" spans="1:60" ht="15.75" x14ac:dyDescent="0.25">
      <c r="A49" s="1" t="str">
        <f>'[1]BDD Inventaire'!B40</f>
        <v>Gobi Original</v>
      </c>
      <c r="B49" s="16" t="str">
        <f>IF(C49="",INDEX([1]!BASEINVENTAIRE[#Data],_xlfn.MINIFS([1]!BASEINVENTAIRE[INDEX],[1]!BASEINVENTAIRE[Article],'Suivi de stock'!$C50),2),"")</f>
        <v/>
      </c>
      <c r="C49" s="20" t="str">
        <f>'[1]BDD Inventaire'!C35</f>
        <v>Bouchon Gobi O</v>
      </c>
      <c r="D49" s="18">
        <f>INDEX([1]!BASEINVENTAIRE[#Data],_xlfn.MAXIFS([1]!BASEINVENTAIRE[INDEX],[1]!BASEINVENTAIRE[Article],C49),4)</f>
        <v>17</v>
      </c>
      <c r="E49" s="1">
        <f>IF($C49="","",D49+SUMIFS([1]!BASERECEPTION[Bon de commande/Lignes de la commande/Quantité],[1]!BASERECEPTION[Bon de commande/Lignes de la commande/Article],$C49,[1]!BASERECEPTION[ANNEE],E$8,[1]!BASERECEPTION[Semaine],E$9)-SUMIFS([1]!BASEVENTE[Lignes de la commande/Quantité commandée],[1]!BASEVENTE[Lignes de la commande/Article/Nom affiché],$C49,[1]!BASEVENTE[Année],E$8,[1]!BASEVENTE[Semaine],E$9))</f>
        <v>17</v>
      </c>
      <c r="F49" s="1">
        <f>IF($C49="","",E49+SUMIFS([1]!BASERECEPTION[Bon de commande/Lignes de la commande/Quantité],[1]!BASERECEPTION[Bon de commande/Lignes de la commande/Article],$C49,[1]!BASERECEPTION[ANNEE],F$8,[1]!BASERECEPTION[Semaine],F$9)-SUMIFS([1]!BASEVENTE[Lignes de la commande/Quantité commandée],[1]!BASEVENTE[Lignes de la commande/Article/Nom affiché],$C49,[1]!BASEVENTE[Année],F$8,[1]!BASEVENTE[Semaine],F$9))</f>
        <v>17</v>
      </c>
      <c r="G49" s="1">
        <f>IF($C49="","",F49+SUMIFS([1]!BASERECEPTION[Bon de commande/Lignes de la commande/Quantité],[1]!BASERECEPTION[Bon de commande/Lignes de la commande/Article],$C49,[1]!BASERECEPTION[ANNEE],G$8,[1]!BASERECEPTION[Semaine],G$9)-SUMIFS([1]!BASEVENTE[Lignes de la commande/Quantité commandée],[1]!BASEVENTE[Lignes de la commande/Article/Nom affiché],$C49,[1]!BASEVENTE[Année],G$8,[1]!BASEVENTE[Semaine],G$9))</f>
        <v>17</v>
      </c>
      <c r="H49" s="1">
        <f>IF($C49="","",G49+SUMIFS([1]!BASERECEPTION[Bon de commande/Lignes de la commande/Quantité],[1]!BASERECEPTION[Bon de commande/Lignes de la commande/Article],$C49,[1]!BASERECEPTION[ANNEE],H$8,[1]!BASERECEPTION[Semaine],H$9)-SUMIFS([1]!BASEVENTE[Lignes de la commande/Quantité commandée],[1]!BASEVENTE[Lignes de la commande/Article/Nom affiché],$C49,[1]!BASEVENTE[Année],H$8,[1]!BASEVENTE[Semaine],H$9))</f>
        <v>17</v>
      </c>
      <c r="I49" s="1">
        <f>IF($C49="","",H49+SUMIFS([1]!BASERECEPTION[Bon de commande/Lignes de la commande/Quantité],[1]!BASERECEPTION[Bon de commande/Lignes de la commande/Article],$C49,[1]!BASERECEPTION[ANNEE],I$8,[1]!BASERECEPTION[Semaine],I$9)-SUMIFS([1]!BASEVENTE[Lignes de la commande/Quantité commandée],[1]!BASEVENTE[Lignes de la commande/Article/Nom affiché],$C49,[1]!BASEVENTE[Année],I$8,[1]!BASEVENTE[Semaine],I$9))</f>
        <v>17</v>
      </c>
      <c r="J49" s="1">
        <f>IF($C49="","",I49+SUMIFS([1]!BASERECEPTION[Bon de commande/Lignes de la commande/Quantité],[1]!BASERECEPTION[Bon de commande/Lignes de la commande/Article],$C49,[1]!BASERECEPTION[ANNEE],J$8,[1]!BASERECEPTION[Semaine],J$9)-SUMIFS([1]!BASEVENTE[Lignes de la commande/Quantité commandée],[1]!BASEVENTE[Lignes de la commande/Article/Nom affiché],$C49,[1]!BASEVENTE[Année],J$8,[1]!BASEVENTE[Semaine],J$9))</f>
        <v>17</v>
      </c>
      <c r="K49" s="1">
        <f>IF($C49="","",J49+SUMIFS([1]!BASERECEPTION[Bon de commande/Lignes de la commande/Quantité],[1]!BASERECEPTION[Bon de commande/Lignes de la commande/Article],$C49,[1]!BASERECEPTION[ANNEE],K$8,[1]!BASERECEPTION[Semaine],K$9)-SUMIFS([1]!BASEVENTE[Lignes de la commande/Quantité commandée],[1]!BASEVENTE[Lignes de la commande/Article/Nom affiché],$C49,[1]!BASEVENTE[Année],K$8,[1]!BASEVENTE[Semaine],K$9))</f>
        <v>17</v>
      </c>
      <c r="L49" s="1">
        <f>IF($C49="","",K49+SUMIFS([1]!BASERECEPTION[Bon de commande/Lignes de la commande/Quantité],[1]!BASERECEPTION[Bon de commande/Lignes de la commande/Article],$C49,[1]!BASERECEPTION[ANNEE],L$8,[1]!BASERECEPTION[Semaine],L$9)-SUMIFS([1]!BASEVENTE[Lignes de la commande/Quantité commandée],[1]!BASEVENTE[Lignes de la commande/Article/Nom affiché],$C49,[1]!BASEVENTE[Année],L$8,[1]!BASEVENTE[Semaine],L$9))</f>
        <v>17</v>
      </c>
      <c r="M49" s="1">
        <f>IF($C49="","",L49+SUMIFS([1]!BASERECEPTION[Bon de commande/Lignes de la commande/Quantité],[1]!BASERECEPTION[Bon de commande/Lignes de la commande/Article],$C49,[1]!BASERECEPTION[ANNEE],M$8,[1]!BASERECEPTION[Semaine],M$9)-SUMIFS([1]!BASEVENTE[Lignes de la commande/Quantité commandée],[1]!BASEVENTE[Lignes de la commande/Article/Nom affiché],$C49,[1]!BASEVENTE[Année],M$8,[1]!BASEVENTE[Semaine],M$9))</f>
        <v>17</v>
      </c>
      <c r="N49" s="1">
        <f>IF($C49="","",M49+SUMIFS([1]!BASERECEPTION[Bon de commande/Lignes de la commande/Quantité],[1]!BASERECEPTION[Bon de commande/Lignes de la commande/Article],$C49,[1]!BASERECEPTION[ANNEE],N$8,[1]!BASERECEPTION[Semaine],N$9)-SUMIFS([1]!BASEVENTE[Lignes de la commande/Quantité commandée],[1]!BASEVENTE[Lignes de la commande/Article/Nom affiché],$C49,[1]!BASEVENTE[Année],N$8,[1]!BASEVENTE[Semaine],N$9))</f>
        <v>17</v>
      </c>
      <c r="O49" s="1">
        <f>IF($C49="","",N49+SUMIFS([1]!BASERECEPTION[Bon de commande/Lignes de la commande/Quantité],[1]!BASERECEPTION[Bon de commande/Lignes de la commande/Article],$C49,[1]!BASERECEPTION[ANNEE],O$8,[1]!BASERECEPTION[Semaine],O$9)-SUMIFS([1]!BASEVENTE[Lignes de la commande/Quantité commandée],[1]!BASEVENTE[Lignes de la commande/Article/Nom affiché],$C49,[1]!BASEVENTE[Année],O$8,[1]!BASEVENTE[Semaine],O$9))</f>
        <v>17</v>
      </c>
      <c r="P49" s="1">
        <f>IF($C49="","",O49+SUMIFS([1]!BASERECEPTION[Bon de commande/Lignes de la commande/Quantité],[1]!BASERECEPTION[Bon de commande/Lignes de la commande/Article],$C49,[1]!BASERECEPTION[ANNEE],P$8,[1]!BASERECEPTION[Semaine],P$9)-SUMIFS([1]!BASEVENTE[Lignes de la commande/Quantité commandée],[1]!BASEVENTE[Lignes de la commande/Article/Nom affiché],$C49,[1]!BASEVENTE[Année],P$8,[1]!BASEVENTE[Semaine],P$9))</f>
        <v>17</v>
      </c>
      <c r="Q49" s="1">
        <f>IF($C49="","",P49+SUMIFS([1]!BASERECEPTION[Bon de commande/Lignes de la commande/Quantité],[1]!BASERECEPTION[Bon de commande/Lignes de la commande/Article],$C49,[1]!BASERECEPTION[ANNEE],Q$8,[1]!BASERECEPTION[Semaine],Q$9)-SUMIFS([1]!BASEVENTE[Lignes de la commande/Quantité commandée],[1]!BASEVENTE[Lignes de la commande/Article/Nom affiché],$C49,[1]!BASEVENTE[Année],Q$8,[1]!BASEVENTE[Semaine],Q$9))</f>
        <v>17</v>
      </c>
      <c r="R49" s="1">
        <f>IF($C49="","",Q49+SUMIFS([1]!BASERECEPTION[Bon de commande/Lignes de la commande/Quantité],[1]!BASERECEPTION[Bon de commande/Lignes de la commande/Article],$C49,[1]!BASERECEPTION[ANNEE],R$8,[1]!BASERECEPTION[Semaine],R$9)-SUMIFS([1]!BASEVENTE[Lignes de la commande/Quantité commandée],[1]!BASEVENTE[Lignes de la commande/Article/Nom affiché],$C49,[1]!BASEVENTE[Année],R$8,[1]!BASEVENTE[Semaine],R$9))</f>
        <v>17</v>
      </c>
      <c r="S49" s="1">
        <f>IF($C49="","",R49+SUMIFS([1]!BASERECEPTION[Bon de commande/Lignes de la commande/Quantité],[1]!BASERECEPTION[Bon de commande/Lignes de la commande/Article],$C49,[1]!BASERECEPTION[ANNEE],S$8,[1]!BASERECEPTION[Semaine],S$9)-SUMIFS([1]!BASEVENTE[Lignes de la commande/Quantité commandée],[1]!BASEVENTE[Lignes de la commande/Article/Nom affiché],$C49,[1]!BASEVENTE[Année],S$8,[1]!BASEVENTE[Semaine],S$9))</f>
        <v>17</v>
      </c>
      <c r="T49" s="1">
        <f>IF($C49="","",S49+SUMIFS([1]!BASERECEPTION[Bon de commande/Lignes de la commande/Quantité],[1]!BASERECEPTION[Bon de commande/Lignes de la commande/Article],$C49,[1]!BASERECEPTION[ANNEE],T$8,[1]!BASERECEPTION[Semaine],T$9)-SUMIFS([1]!BASEVENTE[Lignes de la commande/Quantité commandée],[1]!BASEVENTE[Lignes de la commande/Article/Nom affiché],$C49,[1]!BASEVENTE[Année],T$8,[1]!BASEVENTE[Semaine],T$9))</f>
        <v>17</v>
      </c>
      <c r="U49" s="1">
        <f>IF($C49="","",T49+SUMIFS([1]!BASERECEPTION[Bon de commande/Lignes de la commande/Quantité],[1]!BASERECEPTION[Bon de commande/Lignes de la commande/Article],$C49,[1]!BASERECEPTION[ANNEE],U$8,[1]!BASERECEPTION[Semaine],U$9)-SUMIFS([1]!BASEVENTE[Lignes de la commande/Quantité commandée],[1]!BASEVENTE[Lignes de la commande/Article/Nom affiché],$C49,[1]!BASEVENTE[Année],U$8,[1]!BASEVENTE[Semaine],U$9))</f>
        <v>17</v>
      </c>
      <c r="V49" s="1">
        <f>IF($C49="","",U49+SUMIFS([1]!BASERECEPTION[Bon de commande/Lignes de la commande/Quantité],[1]!BASERECEPTION[Bon de commande/Lignes de la commande/Article],$C49,[1]!BASERECEPTION[ANNEE],V$8,[1]!BASERECEPTION[Semaine],V$9)-SUMIFS([1]!BASEVENTE[Lignes de la commande/Quantité commandée],[1]!BASEVENTE[Lignes de la commande/Article/Nom affiché],$C49,[1]!BASEVENTE[Année],V$8,[1]!BASEVENTE[Semaine],V$9))</f>
        <v>17</v>
      </c>
      <c r="W49" s="1">
        <f>IF($C49="","",V49+SUMIFS([1]!BASERECEPTION[Bon de commande/Lignes de la commande/Quantité],[1]!BASERECEPTION[Bon de commande/Lignes de la commande/Article],$C49,[1]!BASERECEPTION[ANNEE],W$8,[1]!BASERECEPTION[Semaine],W$9)-SUMIFS([1]!BASEVENTE[Lignes de la commande/Quantité commandée],[1]!BASEVENTE[Lignes de la commande/Article/Nom affiché],$C49,[1]!BASEVENTE[Année],W$8,[1]!BASEVENTE[Semaine],W$9))</f>
        <v>17</v>
      </c>
      <c r="X49" s="1">
        <f>IF($C49="","",W49+SUMIFS([1]!BASERECEPTION[Bon de commande/Lignes de la commande/Quantité],[1]!BASERECEPTION[Bon de commande/Lignes de la commande/Article],$C49,[1]!BASERECEPTION[ANNEE],X$8,[1]!BASERECEPTION[Semaine],X$9)-SUMIFS([1]!BASEVENTE[Lignes de la commande/Quantité commandée],[1]!BASEVENTE[Lignes de la commande/Article/Nom affiché],$C49,[1]!BASEVENTE[Année],X$8,[1]!BASEVENTE[Semaine],X$9))</f>
        <v>17</v>
      </c>
      <c r="Y49" s="1">
        <f>IF($C49="","",X49+SUMIFS([1]!BASERECEPTION[Bon de commande/Lignes de la commande/Quantité],[1]!BASERECEPTION[Bon de commande/Lignes de la commande/Article],$C49,[1]!BASERECEPTION[ANNEE],Y$8,[1]!BASERECEPTION[Semaine],Y$9)-SUMIFS([1]!BASEVENTE[Lignes de la commande/Quantité commandée],[1]!BASEVENTE[Lignes de la commande/Article/Nom affiché],$C49,[1]!BASEVENTE[Année],Y$8,[1]!BASEVENTE[Semaine],Y$9))</f>
        <v>17</v>
      </c>
      <c r="Z49" s="1">
        <f>IF($C49="","",Y49+SUMIFS([1]!BASERECEPTION[Bon de commande/Lignes de la commande/Quantité],[1]!BASERECEPTION[Bon de commande/Lignes de la commande/Article],$C49,[1]!BASERECEPTION[ANNEE],Z$8,[1]!BASERECEPTION[Semaine],Z$9)-SUMIFS([1]!BASEVENTE[Lignes de la commande/Quantité commandée],[1]!BASEVENTE[Lignes de la commande/Article/Nom affiché],$C49,[1]!BASEVENTE[Année],Z$8,[1]!BASEVENTE[Semaine],Z$9))</f>
        <v>17</v>
      </c>
      <c r="AA49" s="1">
        <f>IF($C49="","",Z49+SUMIFS([1]!BASERECEPTION[Bon de commande/Lignes de la commande/Quantité],[1]!BASERECEPTION[Bon de commande/Lignes de la commande/Article],$C49,[1]!BASERECEPTION[ANNEE],AA$8,[1]!BASERECEPTION[Semaine],AA$9)-SUMIFS([1]!BASEVENTE[Lignes de la commande/Quantité commandée],[1]!BASEVENTE[Lignes de la commande/Article/Nom affiché],$C49,[1]!BASEVENTE[Année],AA$8,[1]!BASEVENTE[Semaine],AA$9))</f>
        <v>17</v>
      </c>
      <c r="AB49" s="1">
        <f>IF($C49="","",AA49+SUMIFS([1]!BASERECEPTION[Bon de commande/Lignes de la commande/Quantité],[1]!BASERECEPTION[Bon de commande/Lignes de la commande/Article],$C49,[1]!BASERECEPTION[ANNEE],AB$8,[1]!BASERECEPTION[Semaine],AB$9)-SUMIFS([1]!BASEVENTE[Lignes de la commande/Quantité commandée],[1]!BASEVENTE[Lignes de la commande/Article/Nom affiché],$C49,[1]!BASEVENTE[Année],AB$8,[1]!BASEVENTE[Semaine],AB$9))</f>
        <v>17</v>
      </c>
      <c r="AC49" s="1">
        <f>IF($C49="","",AB49+SUMIFS([1]!BASERECEPTION[Bon de commande/Lignes de la commande/Quantité],[1]!BASERECEPTION[Bon de commande/Lignes de la commande/Article],$C49,[1]!BASERECEPTION[ANNEE],AC$8,[1]!BASERECEPTION[Semaine],AC$9)-SUMIFS([1]!BASEVENTE[Lignes de la commande/Quantité commandée],[1]!BASEVENTE[Lignes de la commande/Article/Nom affiché],$C49,[1]!BASEVENTE[Année],AC$8,[1]!BASEVENTE[Semaine],AC$9))</f>
        <v>17</v>
      </c>
      <c r="AD49" s="1">
        <f>IF($C49="","",AC49+SUMIFS([1]!BASERECEPTION[Bon de commande/Lignes de la commande/Quantité],[1]!BASERECEPTION[Bon de commande/Lignes de la commande/Article],$C49,[1]!BASERECEPTION[ANNEE],AD$8,[1]!BASERECEPTION[Semaine],AD$9)-SUMIFS([1]!BASEVENTE[Lignes de la commande/Quantité commandée],[1]!BASEVENTE[Lignes de la commande/Article/Nom affiché],$C49,[1]!BASEVENTE[Année],AD$8,[1]!BASEVENTE[Semaine],AD$9))</f>
        <v>17</v>
      </c>
      <c r="AE49" s="1">
        <f>IF($C49="","",AD49+SUMIFS([1]!BASERECEPTION[Bon de commande/Lignes de la commande/Quantité],[1]!BASERECEPTION[Bon de commande/Lignes de la commande/Article],$C49,[1]!BASERECEPTION[ANNEE],AE$8,[1]!BASERECEPTION[Semaine],AE$9)-SUMIFS([1]!BASEVENTE[Lignes de la commande/Quantité commandée],[1]!BASEVENTE[Lignes de la commande/Article/Nom affiché],$C49,[1]!BASEVENTE[Année],AE$8,[1]!BASEVENTE[Semaine],AE$9))</f>
        <v>17</v>
      </c>
      <c r="AF49" s="1">
        <f>IF($C49="","",AE49+SUMIFS([1]!BASERECEPTION[Bon de commande/Lignes de la commande/Quantité],[1]!BASERECEPTION[Bon de commande/Lignes de la commande/Article],$C49,[1]!BASERECEPTION[ANNEE],AF$8,[1]!BASERECEPTION[Semaine],AF$9)-SUMIFS([1]!BASEVENTE[Lignes de la commande/Quantité commandée],[1]!BASEVENTE[Lignes de la commande/Article/Nom affiché],$C49,[1]!BASEVENTE[Année],AF$8,[1]!BASEVENTE[Semaine],AF$9))</f>
        <v>17</v>
      </c>
      <c r="AG49" s="1">
        <f>IF($C49="","",AF49+SUMIFS([1]!BASERECEPTION[Bon de commande/Lignes de la commande/Quantité],[1]!BASERECEPTION[Bon de commande/Lignes de la commande/Article],$C49,[1]!BASERECEPTION[ANNEE],AG$8,[1]!BASERECEPTION[Semaine],AG$9)-SUMIFS([1]!BASEVENTE[Lignes de la commande/Quantité commandée],[1]!BASEVENTE[Lignes de la commande/Article/Nom affiché],$C49,[1]!BASEVENTE[Année],AG$8,[1]!BASEVENTE[Semaine],AG$9))</f>
        <v>17</v>
      </c>
      <c r="AH49" s="1">
        <f>IF($C49="","",AG49+SUMIFS([1]!BASERECEPTION[Bon de commande/Lignes de la commande/Quantité],[1]!BASERECEPTION[Bon de commande/Lignes de la commande/Article],$C49,[1]!BASERECEPTION[ANNEE],AH$8,[1]!BASERECEPTION[Semaine],AH$9)-SUMIFS([1]!BASEVENTE[Lignes de la commande/Quantité commandée],[1]!BASEVENTE[Lignes de la commande/Article/Nom affiché],$C49,[1]!BASEVENTE[Année],AH$8,[1]!BASEVENTE[Semaine],AH$9))</f>
        <v>17</v>
      </c>
      <c r="AI49" s="1">
        <f>IF($C49="","",AH49+SUMIFS([1]!BASERECEPTION[Bon de commande/Lignes de la commande/Quantité],[1]!BASERECEPTION[Bon de commande/Lignes de la commande/Article],$C49,[1]!BASERECEPTION[ANNEE],AI$8,[1]!BASERECEPTION[Semaine],AI$9)-SUMIFS([1]!BASEVENTE[Lignes de la commande/Quantité commandée],[1]!BASEVENTE[Lignes de la commande/Article/Nom affiché],$C49,[1]!BASEVENTE[Année],AI$8,[1]!BASEVENTE[Semaine],AI$9))</f>
        <v>17</v>
      </c>
      <c r="AJ49" s="1">
        <f>IF($C49="","",AI49+SUMIFS([1]!BASERECEPTION[Bon de commande/Lignes de la commande/Quantité],[1]!BASERECEPTION[Bon de commande/Lignes de la commande/Article],$C49,[1]!BASERECEPTION[ANNEE],AJ$8,[1]!BASERECEPTION[Semaine],AJ$9)-SUMIFS([1]!BASEVENTE[Lignes de la commande/Quantité commandée],[1]!BASEVENTE[Lignes de la commande/Article/Nom affiché],$C49,[1]!BASEVENTE[Année],AJ$8,[1]!BASEVENTE[Semaine],AJ$9))</f>
        <v>17</v>
      </c>
      <c r="AK49" s="1">
        <f>IF($C49="","",AJ49+SUMIFS([1]!BASERECEPTION[Bon de commande/Lignes de la commande/Quantité],[1]!BASERECEPTION[Bon de commande/Lignes de la commande/Article],$C49,[1]!BASERECEPTION[ANNEE],AK$8,[1]!BASERECEPTION[Semaine],AK$9)-SUMIFS([1]!BASEVENTE[Lignes de la commande/Quantité commandée],[1]!BASEVENTE[Lignes de la commande/Article/Nom affiché],$C49,[1]!BASEVENTE[Année],AK$8,[1]!BASEVENTE[Semaine],AK$9))</f>
        <v>17</v>
      </c>
      <c r="AL49" s="1">
        <f>IF($C49="","",AK49+SUMIFS([1]!BASERECEPTION[Bon de commande/Lignes de la commande/Quantité],[1]!BASERECEPTION[Bon de commande/Lignes de la commande/Article],$C49,[1]!BASERECEPTION[ANNEE],AL$8,[1]!BASERECEPTION[Semaine],AL$9)-SUMIFS([1]!BASEVENTE[Lignes de la commande/Quantité commandée],[1]!BASEVENTE[Lignes de la commande/Article/Nom affiché],$C49,[1]!BASEVENTE[Année],AL$8,[1]!BASEVENTE[Semaine],AL$9))</f>
        <v>17</v>
      </c>
      <c r="AM49" s="1">
        <f>IF($C49="","",AL49+SUMIFS([1]!BASERECEPTION[Bon de commande/Lignes de la commande/Quantité],[1]!BASERECEPTION[Bon de commande/Lignes de la commande/Article],$C49,[1]!BASERECEPTION[ANNEE],AM$8,[1]!BASERECEPTION[Semaine],AM$9)-SUMIFS([1]!BASEVENTE[Lignes de la commande/Quantité commandée],[1]!BASEVENTE[Lignes de la commande/Article/Nom affiché],$C49,[1]!BASEVENTE[Année],AM$8,[1]!BASEVENTE[Semaine],AM$9))</f>
        <v>17</v>
      </c>
      <c r="AN49" s="1">
        <f>IF($C49="","",AM49+SUMIFS([1]!BASERECEPTION[Bon de commande/Lignes de la commande/Quantité],[1]!BASERECEPTION[Bon de commande/Lignes de la commande/Article],$C49,[1]!BASERECEPTION[ANNEE],AN$8,[1]!BASERECEPTION[Semaine],AN$9)-SUMIFS([1]!BASEVENTE[Lignes de la commande/Quantité commandée],[1]!BASEVENTE[Lignes de la commande/Article/Nom affiché],$C49,[1]!BASEVENTE[Année],AN$8,[1]!BASEVENTE[Semaine],AN$9))</f>
        <v>17</v>
      </c>
      <c r="AO49" s="1">
        <f>IF($C49="","",AN49+SUMIFS([1]!BASERECEPTION[Bon de commande/Lignes de la commande/Quantité],[1]!BASERECEPTION[Bon de commande/Lignes de la commande/Article],$C49,[1]!BASERECEPTION[ANNEE],AO$8,[1]!BASERECEPTION[Semaine],AO$9)-SUMIFS([1]!BASEVENTE[Lignes de la commande/Quantité commandée],[1]!BASEVENTE[Lignes de la commande/Article/Nom affiché],$C49,[1]!BASEVENTE[Année],AO$8,[1]!BASEVENTE[Semaine],AO$9))</f>
        <v>17</v>
      </c>
      <c r="AP49" s="1">
        <f>IF($C49="","",AO49+SUMIFS([1]!BASERECEPTION[Bon de commande/Lignes de la commande/Quantité],[1]!BASERECEPTION[Bon de commande/Lignes de la commande/Article],$C49,[1]!BASERECEPTION[ANNEE],AP$8,[1]!BASERECEPTION[Semaine],AP$9)-SUMIFS([1]!BASEVENTE[Lignes de la commande/Quantité commandée],[1]!BASEVENTE[Lignes de la commande/Article/Nom affiché],$C49,[1]!BASEVENTE[Année],AP$8,[1]!BASEVENTE[Semaine],AP$9))</f>
        <v>17</v>
      </c>
      <c r="AQ49" s="1">
        <f>IF($C49="","",AP49+SUMIFS([1]!BASERECEPTION[Bon de commande/Lignes de la commande/Quantité],[1]!BASERECEPTION[Bon de commande/Lignes de la commande/Article],$C49,[1]!BASERECEPTION[ANNEE],AQ$8,[1]!BASERECEPTION[Semaine],AQ$9)-SUMIFS([1]!BASEVENTE[Lignes de la commande/Quantité commandée],[1]!BASEVENTE[Lignes de la commande/Article/Nom affiché],$C49,[1]!BASEVENTE[Année],AQ$8,[1]!BASEVENTE[Semaine],AQ$9))</f>
        <v>17</v>
      </c>
      <c r="AR49" s="1">
        <f>IF($C49="","",AQ49+SUMIFS([1]!BASERECEPTION[Bon de commande/Lignes de la commande/Quantité],[1]!BASERECEPTION[Bon de commande/Lignes de la commande/Article],$C49,[1]!BASERECEPTION[ANNEE],AR$8,[1]!BASERECEPTION[Semaine],AR$9)-SUMIFS([1]!BASEVENTE[Lignes de la commande/Quantité commandée],[1]!BASEVENTE[Lignes de la commande/Article/Nom affiché],$C49,[1]!BASEVENTE[Année],AR$8,[1]!BASEVENTE[Semaine],AR$9))</f>
        <v>17</v>
      </c>
      <c r="AS49" s="1">
        <f>IF($C49="","",AR49+SUMIFS([1]!BASERECEPTION[Bon de commande/Lignes de la commande/Quantité],[1]!BASERECEPTION[Bon de commande/Lignes de la commande/Article],$C49,[1]!BASERECEPTION[ANNEE],AS$8,[1]!BASERECEPTION[Semaine],AS$9)-SUMIFS([1]!BASEVENTE[Lignes de la commande/Quantité commandée],[1]!BASEVENTE[Lignes de la commande/Article/Nom affiché],$C49,[1]!BASEVENTE[Année],AS$8,[1]!BASEVENTE[Semaine],AS$9))</f>
        <v>17</v>
      </c>
      <c r="AT49" s="1">
        <f>IF($C49="","",AS49+SUMIFS([1]!BASERECEPTION[Bon de commande/Lignes de la commande/Quantité],[1]!BASERECEPTION[Bon de commande/Lignes de la commande/Article],$C49,[1]!BASERECEPTION[ANNEE],AT$8,[1]!BASERECEPTION[Semaine],AT$9)-SUMIFS([1]!BASEVENTE[Lignes de la commande/Quantité commandée],[1]!BASEVENTE[Lignes de la commande/Article/Nom affiché],$C49,[1]!BASEVENTE[Année],AT$8,[1]!BASEVENTE[Semaine],AT$9))</f>
        <v>17</v>
      </c>
      <c r="AU49" s="1">
        <f>IF($C49="","",AT49+SUMIFS([1]!BASERECEPTION[Bon de commande/Lignes de la commande/Quantité],[1]!BASERECEPTION[Bon de commande/Lignes de la commande/Article],$C49,[1]!BASERECEPTION[ANNEE],AU$8,[1]!BASERECEPTION[Semaine],AU$9)-SUMIFS([1]!BASEVENTE[Lignes de la commande/Quantité commandée],[1]!BASEVENTE[Lignes de la commande/Article/Nom affiché],$C49,[1]!BASEVENTE[Année],AU$8,[1]!BASEVENTE[Semaine],AU$9))</f>
        <v>17</v>
      </c>
      <c r="AV49" s="1">
        <f>IF($C49="","",AU49+SUMIFS([1]!BASERECEPTION[Bon de commande/Lignes de la commande/Quantité],[1]!BASERECEPTION[Bon de commande/Lignes de la commande/Article],$C49,[1]!BASERECEPTION[ANNEE],AV$8,[1]!BASERECEPTION[Semaine],AV$9)-SUMIFS([1]!BASEVENTE[Lignes de la commande/Quantité commandée],[1]!BASEVENTE[Lignes de la commande/Article/Nom affiché],$C49,[1]!BASEVENTE[Année],AV$8,[1]!BASEVENTE[Semaine],AV$9))</f>
        <v>17</v>
      </c>
      <c r="AW49" s="1">
        <f>IF($C49="","",AV49+SUMIFS([1]!BASERECEPTION[Bon de commande/Lignes de la commande/Quantité],[1]!BASERECEPTION[Bon de commande/Lignes de la commande/Article],$C49,[1]!BASERECEPTION[ANNEE],AW$8,[1]!BASERECEPTION[Semaine],AW$9)-SUMIFS([1]!BASEVENTE[Lignes de la commande/Quantité commandée],[1]!BASEVENTE[Lignes de la commande/Article/Nom affiché],$C49,[1]!BASEVENTE[Année],AW$8,[1]!BASEVENTE[Semaine],AW$9))</f>
        <v>17</v>
      </c>
      <c r="AX49" s="1">
        <f>IF($C49="","",AW49+SUMIFS([1]!BASERECEPTION[Bon de commande/Lignes de la commande/Quantité],[1]!BASERECEPTION[Bon de commande/Lignes de la commande/Article],$C49,[1]!BASERECEPTION[ANNEE],AX$8,[1]!BASERECEPTION[Semaine],AX$9)-SUMIFS([1]!BASEVENTE[Lignes de la commande/Quantité commandée],[1]!BASEVENTE[Lignes de la commande/Article/Nom affiché],$C49,[1]!BASEVENTE[Année],AX$8,[1]!BASEVENTE[Semaine],AX$9))</f>
        <v>17</v>
      </c>
      <c r="AY49" s="1">
        <f>IF($C49="","",AX49+SUMIFS([1]!BASERECEPTION[Bon de commande/Lignes de la commande/Quantité],[1]!BASERECEPTION[Bon de commande/Lignes de la commande/Article],$C49,[1]!BASERECEPTION[ANNEE],AY$8,[1]!BASERECEPTION[Semaine],AY$9)-SUMIFS([1]!BASEVENTE[Lignes de la commande/Quantité commandée],[1]!BASEVENTE[Lignes de la commande/Article/Nom affiché],$C49,[1]!BASEVENTE[Année],AY$8,[1]!BASEVENTE[Semaine],AY$9))</f>
        <v>17</v>
      </c>
      <c r="AZ49" s="1">
        <f>IF($C49="","",AY49+SUMIFS([1]!BASERECEPTION[Bon de commande/Lignes de la commande/Quantité],[1]!BASERECEPTION[Bon de commande/Lignes de la commande/Article],$C49,[1]!BASERECEPTION[ANNEE],AZ$8,[1]!BASERECEPTION[Semaine],AZ$9)-SUMIFS([1]!BASEVENTE[Lignes de la commande/Quantité commandée],[1]!BASEVENTE[Lignes de la commande/Article/Nom affiché],$C49,[1]!BASEVENTE[Année],AZ$8,[1]!BASEVENTE[Semaine],AZ$9))</f>
        <v>17</v>
      </c>
      <c r="BA49" s="1">
        <f>IF($C49="","",AZ49+SUMIFS([1]!BASERECEPTION[Bon de commande/Lignes de la commande/Quantité],[1]!BASERECEPTION[Bon de commande/Lignes de la commande/Article],$C49,[1]!BASERECEPTION[ANNEE],BA$8,[1]!BASERECEPTION[Semaine],BA$9)-SUMIFS([1]!BASEVENTE[Lignes de la commande/Quantité commandée],[1]!BASEVENTE[Lignes de la commande/Article/Nom affiché],$C49,[1]!BASEVENTE[Année],BA$8,[1]!BASEVENTE[Semaine],BA$9))</f>
        <v>17</v>
      </c>
      <c r="BB49" s="1">
        <f>IF($C49="","",BA49+SUMIFS([1]!BASERECEPTION[Bon de commande/Lignes de la commande/Quantité],[1]!BASERECEPTION[Bon de commande/Lignes de la commande/Article],$C49,[1]!BASERECEPTION[ANNEE],BB$8,[1]!BASERECEPTION[Semaine],BB$9)-SUMIFS([1]!BASEVENTE[Lignes de la commande/Quantité commandée],[1]!BASEVENTE[Lignes de la commande/Article/Nom affiché],$C49,[1]!BASEVENTE[Année],BB$8,[1]!BASEVENTE[Semaine],BB$9))</f>
        <v>17</v>
      </c>
      <c r="BC49" s="1">
        <f>IF($C49="","",BB49+SUMIFS([1]!BASERECEPTION[Bon de commande/Lignes de la commande/Quantité],[1]!BASERECEPTION[Bon de commande/Lignes de la commande/Article],$C49,[1]!BASERECEPTION[ANNEE],BC$8,[1]!BASERECEPTION[Semaine],BC$9)-SUMIFS([1]!BASEVENTE[Lignes de la commande/Quantité commandée],[1]!BASEVENTE[Lignes de la commande/Article/Nom affiché],$C49,[1]!BASEVENTE[Année],BC$8,[1]!BASEVENTE[Semaine],BC$9))</f>
        <v>17</v>
      </c>
      <c r="BD49" s="1">
        <f>IF($C49="","",BC49+SUMIFS([1]!BASERECEPTION[Bon de commande/Lignes de la commande/Quantité],[1]!BASERECEPTION[Bon de commande/Lignes de la commande/Article],$C49,[1]!BASERECEPTION[ANNEE],BD$8,[1]!BASERECEPTION[Semaine],BD$9)-SUMIFS([1]!BASEVENTE[Lignes de la commande/Quantité commandée],[1]!BASEVENTE[Lignes de la commande/Article/Nom affiché],$C49,[1]!BASEVENTE[Année],BD$8,[1]!BASEVENTE[Semaine],BD$9))</f>
        <v>17</v>
      </c>
      <c r="BE49" s="1">
        <f>IF($C49="","",BD49+SUMIFS([1]!BASERECEPTION[Bon de commande/Lignes de la commande/Quantité],[1]!BASERECEPTION[Bon de commande/Lignes de la commande/Article],$C49,[1]!BASERECEPTION[ANNEE],BE$8,[1]!BASERECEPTION[Semaine],BE$9)-SUMIFS([1]!BASEVENTE[Lignes de la commande/Quantité commandée],[1]!BASEVENTE[Lignes de la commande/Article/Nom affiché],$C49,[1]!BASEVENTE[Année],BE$8,[1]!BASEVENTE[Semaine],BE$9))</f>
        <v>17</v>
      </c>
      <c r="BF49" s="1">
        <f>IF($C49="","",BE49+SUMIFS([1]!BASERECEPTION[Bon de commande/Lignes de la commande/Quantité],[1]!BASERECEPTION[Bon de commande/Lignes de la commande/Article],$C49,[1]!BASERECEPTION[ANNEE],BF$8,[1]!BASERECEPTION[Semaine],BF$9)-SUMIFS([1]!BASEVENTE[Lignes de la commande/Quantité commandée],[1]!BASEVENTE[Lignes de la commande/Article/Nom affiché],$C49,[1]!BASEVENTE[Année],BF$8,[1]!BASEVENTE[Semaine],BF$9))</f>
        <v>17</v>
      </c>
      <c r="BG49" s="1">
        <f>IF($C49="","",BF49+SUMIFS([1]!BASERECEPTION[Bon de commande/Lignes de la commande/Quantité],[1]!BASERECEPTION[Bon de commande/Lignes de la commande/Article],$C49,[1]!BASERECEPTION[ANNEE],BG$8,[1]!BASERECEPTION[Semaine],BG$9)-SUMIFS([1]!BASEVENTE[Lignes de la commande/Quantité commandée],[1]!BASEVENTE[Lignes de la commande/Article/Nom affiché],$C49,[1]!BASEVENTE[Année],BG$8,[1]!BASEVENTE[Semaine],BG$9))</f>
        <v>17</v>
      </c>
      <c r="BH49" s="1">
        <f>IF($C49="","",BG49+SUMIFS([1]!BASERECEPTION[Bon de commande/Lignes de la commande/Quantité],[1]!BASERECEPTION[Bon de commande/Lignes de la commande/Article],$C49,[1]!BASERECEPTION[ANNEE],BH$8,[1]!BASERECEPTION[Semaine],BH$9)-SUMIFS([1]!BASEVENTE[Lignes de la commande/Quantité commandée],[1]!BASEVENTE[Lignes de la commande/Article/Nom affiché],$C49,[1]!BASEVENTE[Année],BH$8,[1]!BASEVENTE[Semaine],BH$9))</f>
        <v>17</v>
      </c>
    </row>
    <row r="50" spans="1:60" ht="15.75" x14ac:dyDescent="0.25">
      <c r="A50" s="1" t="str">
        <f>'[1]BDD Inventaire'!B41</f>
        <v>Gobi Street et Gobi Verre</v>
      </c>
      <c r="B50" s="16" t="str">
        <f>IF(C50="",INDEX([1]!BASEINVENTAIRE[#Data],_xlfn.MINIFS([1]!BASEINVENTAIRE[INDEX],[1]!BASEINVENTAIRE[Article],'Suivi de stock'!$C51),2),"")</f>
        <v/>
      </c>
      <c r="C50" s="20" t="str">
        <f>'[1]BDD Inventaire'!C36</f>
        <v>Gobi O</v>
      </c>
      <c r="D50" s="18">
        <f>INDEX([1]!BASEINVENTAIRE[#Data],_xlfn.MAXIFS([1]!BASEINVENTAIRE[INDEX],[1]!BASEINVENTAIRE[Article],C50),4)</f>
        <v>13317</v>
      </c>
      <c r="E50" s="1">
        <f>IF($C50="","",D50+SUMIFS([1]!BASERECEPTION[Bon de commande/Lignes de la commande/Quantité],[1]!BASERECEPTION[Bon de commande/Lignes de la commande/Article],$C50,[1]!BASERECEPTION[ANNEE],E$8,[1]!BASERECEPTION[Semaine],E$9)-SUMIFS([1]!BASEVENTE[Lignes de la commande/Quantité commandée],[1]!BASEVENTE[Lignes de la commande/Article/Nom affiché],$C50,[1]!BASEVENTE[Année],E$8,[1]!BASEVENTE[Semaine],E$9))</f>
        <v>13317</v>
      </c>
      <c r="F50" s="1">
        <f>IF($C50="","",E50+SUMIFS([1]!BASERECEPTION[Bon de commande/Lignes de la commande/Quantité],[1]!BASERECEPTION[Bon de commande/Lignes de la commande/Article],$C50,[1]!BASERECEPTION[ANNEE],F$8,[1]!BASERECEPTION[Semaine],F$9)-SUMIFS([1]!BASEVENTE[Lignes de la commande/Quantité commandée],[1]!BASEVENTE[Lignes de la commande/Article/Nom affiché],$C50,[1]!BASEVENTE[Année],F$8,[1]!BASEVENTE[Semaine],F$9))</f>
        <v>13737</v>
      </c>
      <c r="G50" s="1">
        <f>IF($C50="","",F50+SUMIFS([1]!BASERECEPTION[Bon de commande/Lignes de la commande/Quantité],[1]!BASERECEPTION[Bon de commande/Lignes de la commande/Article],$C50,[1]!BASERECEPTION[ANNEE],G$8,[1]!BASERECEPTION[Semaine],G$9)-SUMIFS([1]!BASEVENTE[Lignes de la commande/Quantité commandée],[1]!BASEVENTE[Lignes de la commande/Article/Nom affiché],$C50,[1]!BASEVENTE[Année],G$8,[1]!BASEVENTE[Semaine],G$9))</f>
        <v>710</v>
      </c>
      <c r="H50" s="1">
        <f>IF($C50="","",G50+SUMIFS([1]!BASERECEPTION[Bon de commande/Lignes de la commande/Quantité],[1]!BASERECEPTION[Bon de commande/Lignes de la commande/Article],$C50,[1]!BASERECEPTION[ANNEE],H$8,[1]!BASERECEPTION[Semaine],H$9)-SUMIFS([1]!BASEVENTE[Lignes de la commande/Quantité commandée],[1]!BASEVENTE[Lignes de la commande/Article/Nom affiché],$C50,[1]!BASEVENTE[Année],H$8,[1]!BASEVENTE[Semaine],H$9))</f>
        <v>710</v>
      </c>
      <c r="I50" s="1">
        <f>IF($C50="","",H50+SUMIFS([1]!BASERECEPTION[Bon de commande/Lignes de la commande/Quantité],[1]!BASERECEPTION[Bon de commande/Lignes de la commande/Article],$C50,[1]!BASERECEPTION[ANNEE],I$8,[1]!BASERECEPTION[Semaine],I$9)-SUMIFS([1]!BASEVENTE[Lignes de la commande/Quantité commandée],[1]!BASEVENTE[Lignes de la commande/Article/Nom affiché],$C50,[1]!BASEVENTE[Année],I$8,[1]!BASEVENTE[Semaine],I$9))</f>
        <v>710</v>
      </c>
      <c r="J50" s="1">
        <f>IF($C50="","",I50+SUMIFS([1]!BASERECEPTION[Bon de commande/Lignes de la commande/Quantité],[1]!BASERECEPTION[Bon de commande/Lignes de la commande/Article],$C50,[1]!BASERECEPTION[ANNEE],J$8,[1]!BASERECEPTION[Semaine],J$9)-SUMIFS([1]!BASEVENTE[Lignes de la commande/Quantité commandée],[1]!BASEVENTE[Lignes de la commande/Article/Nom affiché],$C50,[1]!BASEVENTE[Année],J$8,[1]!BASEVENTE[Semaine],J$9))</f>
        <v>511</v>
      </c>
      <c r="K50" s="1">
        <f>IF($C50="","",J50+SUMIFS([1]!BASERECEPTION[Bon de commande/Lignes de la commande/Quantité],[1]!BASERECEPTION[Bon de commande/Lignes de la commande/Article],$C50,[1]!BASERECEPTION[ANNEE],K$8,[1]!BASERECEPTION[Semaine],K$9)-SUMIFS([1]!BASEVENTE[Lignes de la commande/Quantité commandée],[1]!BASEVENTE[Lignes de la commande/Article/Nom affiché],$C50,[1]!BASEVENTE[Année],K$8,[1]!BASEVENTE[Semaine],K$9))</f>
        <v>1680</v>
      </c>
      <c r="L50" s="1">
        <f>IF($C50="","",K50+SUMIFS([1]!BASERECEPTION[Bon de commande/Lignes de la commande/Quantité],[1]!BASERECEPTION[Bon de commande/Lignes de la commande/Article],$C50,[1]!BASERECEPTION[ANNEE],L$8,[1]!BASERECEPTION[Semaine],L$9)-SUMIFS([1]!BASEVENTE[Lignes de la commande/Quantité commandée],[1]!BASEVENTE[Lignes de la commande/Article/Nom affiché],$C50,[1]!BASEVENTE[Année],L$8,[1]!BASEVENTE[Semaine],L$9))</f>
        <v>6460</v>
      </c>
      <c r="M50" s="1">
        <f>IF($C50="","",L50+SUMIFS([1]!BASERECEPTION[Bon de commande/Lignes de la commande/Quantité],[1]!BASERECEPTION[Bon de commande/Lignes de la commande/Article],$C50,[1]!BASERECEPTION[ANNEE],M$8,[1]!BASERECEPTION[Semaine],M$9)-SUMIFS([1]!BASEVENTE[Lignes de la commande/Quantité commandée],[1]!BASEVENTE[Lignes de la commande/Article/Nom affiché],$C50,[1]!BASEVENTE[Année],M$8,[1]!BASEVENTE[Semaine],M$9))</f>
        <v>15050</v>
      </c>
      <c r="N50" s="1">
        <f>IF($C50="","",M50+SUMIFS([1]!BASERECEPTION[Bon de commande/Lignes de la commande/Quantité],[1]!BASERECEPTION[Bon de commande/Lignes de la commande/Article],$C50,[1]!BASERECEPTION[ANNEE],N$8,[1]!BASERECEPTION[Semaine],N$9)-SUMIFS([1]!BASEVENTE[Lignes de la commande/Quantité commandée],[1]!BASEVENTE[Lignes de la commande/Article/Nom affiché],$C50,[1]!BASEVENTE[Année],N$8,[1]!BASEVENTE[Semaine],N$9))</f>
        <v>25190</v>
      </c>
      <c r="O50" s="1">
        <f>IF($C50="","",N50+SUMIFS([1]!BASERECEPTION[Bon de commande/Lignes de la commande/Quantité],[1]!BASERECEPTION[Bon de commande/Lignes de la commande/Article],$C50,[1]!BASERECEPTION[ANNEE],O$8,[1]!BASERECEPTION[Semaine],O$9)-SUMIFS([1]!BASEVENTE[Lignes de la commande/Quantité commandée],[1]!BASEVENTE[Lignes de la commande/Article/Nom affiché],$C50,[1]!BASEVENTE[Année],O$8,[1]!BASEVENTE[Semaine],O$9))</f>
        <v>35430</v>
      </c>
      <c r="P50" s="1">
        <f>IF($C50="","",O50+SUMIFS([1]!BASERECEPTION[Bon de commande/Lignes de la commande/Quantité],[1]!BASERECEPTION[Bon de commande/Lignes de la commande/Article],$C50,[1]!BASERECEPTION[ANNEE],P$8,[1]!BASERECEPTION[Semaine],P$9)-SUMIFS([1]!BASEVENTE[Lignes de la commande/Quantité commandée],[1]!BASEVENTE[Lignes de la commande/Article/Nom affiché],$C50,[1]!BASEVENTE[Année],P$8,[1]!BASEVENTE[Semaine],P$9))</f>
        <v>45605</v>
      </c>
      <c r="Q50" s="1">
        <f>IF($C50="","",P50+SUMIFS([1]!BASERECEPTION[Bon de commande/Lignes de la commande/Quantité],[1]!BASERECEPTION[Bon de commande/Lignes de la commande/Article],$C50,[1]!BASERECEPTION[ANNEE],Q$8,[1]!BASERECEPTION[Semaine],Q$9)-SUMIFS([1]!BASEVENTE[Lignes de la commande/Quantité commandée],[1]!BASEVENTE[Lignes de la commande/Article/Nom affiché],$C50,[1]!BASEVENTE[Année],Q$8,[1]!BASEVENTE[Semaine],Q$9))</f>
        <v>55740</v>
      </c>
      <c r="R50" s="1">
        <f>IF($C50="","",Q50+SUMIFS([1]!BASERECEPTION[Bon de commande/Lignes de la commande/Quantité],[1]!BASERECEPTION[Bon de commande/Lignes de la commande/Article],$C50,[1]!BASERECEPTION[ANNEE],R$8,[1]!BASERECEPTION[Semaine],R$9)-SUMIFS([1]!BASEVENTE[Lignes de la commande/Quantité commandée],[1]!BASEVENTE[Lignes de la commande/Article/Nom affiché],$C50,[1]!BASEVENTE[Année],R$8,[1]!BASEVENTE[Semaine],R$9))</f>
        <v>65980</v>
      </c>
      <c r="S50" s="1">
        <f>IF($C50="","",R50+SUMIFS([1]!BASERECEPTION[Bon de commande/Lignes de la commande/Quantité],[1]!BASERECEPTION[Bon de commande/Lignes de la commande/Article],$C50,[1]!BASERECEPTION[ANNEE],S$8,[1]!BASERECEPTION[Semaine],S$9)-SUMIFS([1]!BASEVENTE[Lignes de la commande/Quantité commandée],[1]!BASEVENTE[Lignes de la commande/Article/Nom affiché],$C50,[1]!BASEVENTE[Année],S$8,[1]!BASEVENTE[Semaine],S$9))</f>
        <v>76220</v>
      </c>
      <c r="T50" s="1">
        <f>IF($C50="","",S50+SUMIFS([1]!BASERECEPTION[Bon de commande/Lignes de la commande/Quantité],[1]!BASERECEPTION[Bon de commande/Lignes de la commande/Article],$C50,[1]!BASERECEPTION[ANNEE],T$8,[1]!BASERECEPTION[Semaine],T$9)-SUMIFS([1]!BASEVENTE[Lignes de la commande/Quantité commandée],[1]!BASEVENTE[Lignes de la commande/Article/Nom affiché],$C50,[1]!BASEVENTE[Année],T$8,[1]!BASEVENTE[Semaine],T$9))</f>
        <v>86460</v>
      </c>
      <c r="U50" s="1">
        <f>IF($C50="","",T50+SUMIFS([1]!BASERECEPTION[Bon de commande/Lignes de la commande/Quantité],[1]!BASERECEPTION[Bon de commande/Lignes de la commande/Article],$C50,[1]!BASERECEPTION[ANNEE],U$8,[1]!BASERECEPTION[Semaine],U$9)-SUMIFS([1]!BASEVENTE[Lignes de la commande/Quantité commandée],[1]!BASEVENTE[Lignes de la commande/Article/Nom affiché],$C50,[1]!BASEVENTE[Année],U$8,[1]!BASEVENTE[Semaine],U$9))</f>
        <v>96700</v>
      </c>
      <c r="V50" s="1">
        <f>IF($C50="","",U50+SUMIFS([1]!BASERECEPTION[Bon de commande/Lignes de la commande/Quantité],[1]!BASERECEPTION[Bon de commande/Lignes de la commande/Article],$C50,[1]!BASERECEPTION[ANNEE],V$8,[1]!BASERECEPTION[Semaine],V$9)-SUMIFS([1]!BASEVENTE[Lignes de la commande/Quantité commandée],[1]!BASEVENTE[Lignes de la commande/Article/Nom affiché],$C50,[1]!BASEVENTE[Année],V$8,[1]!BASEVENTE[Semaine],V$9))</f>
        <v>96450</v>
      </c>
      <c r="W50" s="1">
        <f>IF($C50="","",V50+SUMIFS([1]!BASERECEPTION[Bon de commande/Lignes de la commande/Quantité],[1]!BASERECEPTION[Bon de commande/Lignes de la commande/Article],$C50,[1]!BASERECEPTION[ANNEE],W$8,[1]!BASERECEPTION[Semaine],W$9)-SUMIFS([1]!BASEVENTE[Lignes de la commande/Quantité commandée],[1]!BASEVENTE[Lignes de la commande/Article/Nom affiché],$C50,[1]!BASEVENTE[Année],W$8,[1]!BASEVENTE[Semaine],W$9))</f>
        <v>96450</v>
      </c>
      <c r="X50" s="1">
        <f>IF($C50="","",W50+SUMIFS([1]!BASERECEPTION[Bon de commande/Lignes de la commande/Quantité],[1]!BASERECEPTION[Bon de commande/Lignes de la commande/Article],$C50,[1]!BASERECEPTION[ANNEE],X$8,[1]!BASERECEPTION[Semaine],X$9)-SUMIFS([1]!BASEVENTE[Lignes de la commande/Quantité commandée],[1]!BASEVENTE[Lignes de la commande/Article/Nom affiché],$C50,[1]!BASEVENTE[Année],X$8,[1]!BASEVENTE[Semaine],X$9))</f>
        <v>96450</v>
      </c>
      <c r="Y50" s="1">
        <f>IF($C50="","",X50+SUMIFS([1]!BASERECEPTION[Bon de commande/Lignes de la commande/Quantité],[1]!BASERECEPTION[Bon de commande/Lignes de la commande/Article],$C50,[1]!BASERECEPTION[ANNEE],Y$8,[1]!BASERECEPTION[Semaine],Y$9)-SUMIFS([1]!BASEVENTE[Lignes de la commande/Quantité commandée],[1]!BASEVENTE[Lignes de la commande/Article/Nom affiché],$C50,[1]!BASEVENTE[Année],Y$8,[1]!BASEVENTE[Semaine],Y$9))</f>
        <v>96450</v>
      </c>
      <c r="Z50" s="1">
        <f>IF($C50="","",Y50+SUMIFS([1]!BASERECEPTION[Bon de commande/Lignes de la commande/Quantité],[1]!BASERECEPTION[Bon de commande/Lignes de la commande/Article],$C50,[1]!BASERECEPTION[ANNEE],Z$8,[1]!BASERECEPTION[Semaine],Z$9)-SUMIFS([1]!BASEVENTE[Lignes de la commande/Quantité commandée],[1]!BASEVENTE[Lignes de la commande/Article/Nom affiché],$C50,[1]!BASEVENTE[Année],Z$8,[1]!BASEVENTE[Semaine],Z$9))</f>
        <v>96450</v>
      </c>
      <c r="AA50" s="1">
        <f>IF($C50="","",Z50+SUMIFS([1]!BASERECEPTION[Bon de commande/Lignes de la commande/Quantité],[1]!BASERECEPTION[Bon de commande/Lignes de la commande/Article],$C50,[1]!BASERECEPTION[ANNEE],AA$8,[1]!BASERECEPTION[Semaine],AA$9)-SUMIFS([1]!BASEVENTE[Lignes de la commande/Quantité commandée],[1]!BASEVENTE[Lignes de la commande/Article/Nom affiché],$C50,[1]!BASEVENTE[Année],AA$8,[1]!BASEVENTE[Semaine],AA$9))</f>
        <v>96350</v>
      </c>
      <c r="AB50" s="1">
        <f>IF($C50="","",AA50+SUMIFS([1]!BASERECEPTION[Bon de commande/Lignes de la commande/Quantité],[1]!BASERECEPTION[Bon de commande/Lignes de la commande/Article],$C50,[1]!BASERECEPTION[ANNEE],AB$8,[1]!BASERECEPTION[Semaine],AB$9)-SUMIFS([1]!BASEVENTE[Lignes de la commande/Quantité commandée],[1]!BASEVENTE[Lignes de la commande/Article/Nom affiché],$C50,[1]!BASEVENTE[Année],AB$8,[1]!BASEVENTE[Semaine],AB$9))</f>
        <v>96350</v>
      </c>
      <c r="AC50" s="1">
        <f>IF($C50="","",AB50+SUMIFS([1]!BASERECEPTION[Bon de commande/Lignes de la commande/Quantité],[1]!BASERECEPTION[Bon de commande/Lignes de la commande/Article],$C50,[1]!BASERECEPTION[ANNEE],AC$8,[1]!BASERECEPTION[Semaine],AC$9)-SUMIFS([1]!BASEVENTE[Lignes de la commande/Quantité commandée],[1]!BASEVENTE[Lignes de la commande/Article/Nom affiché],$C50,[1]!BASEVENTE[Année],AC$8,[1]!BASEVENTE[Semaine],AC$9))</f>
        <v>94350</v>
      </c>
      <c r="AD50" s="1">
        <f>IF($C50="","",AC50+SUMIFS([1]!BASERECEPTION[Bon de commande/Lignes de la commande/Quantité],[1]!BASERECEPTION[Bon de commande/Lignes de la commande/Article],$C50,[1]!BASERECEPTION[ANNEE],AD$8,[1]!BASERECEPTION[Semaine],AD$9)-SUMIFS([1]!BASEVENTE[Lignes de la commande/Quantité commandée],[1]!BASEVENTE[Lignes de la commande/Article/Nom affiché],$C50,[1]!BASEVENTE[Année],AD$8,[1]!BASEVENTE[Semaine],AD$9))</f>
        <v>94350</v>
      </c>
      <c r="AE50" s="1">
        <f>IF($C50="","",AD50+SUMIFS([1]!BASERECEPTION[Bon de commande/Lignes de la commande/Quantité],[1]!BASERECEPTION[Bon de commande/Lignes de la commande/Article],$C50,[1]!BASERECEPTION[ANNEE],AE$8,[1]!BASERECEPTION[Semaine],AE$9)-SUMIFS([1]!BASEVENTE[Lignes de la commande/Quantité commandée],[1]!BASEVENTE[Lignes de la commande/Article/Nom affiché],$C50,[1]!BASEVENTE[Année],AE$8,[1]!BASEVENTE[Semaine],AE$9))</f>
        <v>94350</v>
      </c>
      <c r="AF50" s="1">
        <f>IF($C50="","",AE50+SUMIFS([1]!BASERECEPTION[Bon de commande/Lignes de la commande/Quantité],[1]!BASERECEPTION[Bon de commande/Lignes de la commande/Article],$C50,[1]!BASERECEPTION[ANNEE],AF$8,[1]!BASERECEPTION[Semaine],AF$9)-SUMIFS([1]!BASEVENTE[Lignes de la commande/Quantité commandée],[1]!BASEVENTE[Lignes de la commande/Article/Nom affiché],$C50,[1]!BASEVENTE[Année],AF$8,[1]!BASEVENTE[Semaine],AF$9))</f>
        <v>94350</v>
      </c>
      <c r="AG50" s="1">
        <f>IF($C50="","",AF50+SUMIFS([1]!BASERECEPTION[Bon de commande/Lignes de la commande/Quantité],[1]!BASERECEPTION[Bon de commande/Lignes de la commande/Article],$C50,[1]!BASERECEPTION[ANNEE],AG$8,[1]!BASERECEPTION[Semaine],AG$9)-SUMIFS([1]!BASEVENTE[Lignes de la commande/Quantité commandée],[1]!BASEVENTE[Lignes de la commande/Article/Nom affiché],$C50,[1]!BASEVENTE[Année],AG$8,[1]!BASEVENTE[Semaine],AG$9))</f>
        <v>94350</v>
      </c>
      <c r="AH50" s="1">
        <f>IF($C50="","",AG50+SUMIFS([1]!BASERECEPTION[Bon de commande/Lignes de la commande/Quantité],[1]!BASERECEPTION[Bon de commande/Lignes de la commande/Article],$C50,[1]!BASERECEPTION[ANNEE],AH$8,[1]!BASERECEPTION[Semaine],AH$9)-SUMIFS([1]!BASEVENTE[Lignes de la commande/Quantité commandée],[1]!BASEVENTE[Lignes de la commande/Article/Nom affiché],$C50,[1]!BASEVENTE[Année],AH$8,[1]!BASEVENTE[Semaine],AH$9))</f>
        <v>94350</v>
      </c>
      <c r="AI50" s="1">
        <f>IF($C50="","",AH50+SUMIFS([1]!BASERECEPTION[Bon de commande/Lignes de la commande/Quantité],[1]!BASERECEPTION[Bon de commande/Lignes de la commande/Article],$C50,[1]!BASERECEPTION[ANNEE],AI$8,[1]!BASERECEPTION[Semaine],AI$9)-SUMIFS([1]!BASEVENTE[Lignes de la commande/Quantité commandée],[1]!BASEVENTE[Lignes de la commande/Article/Nom affiché],$C50,[1]!BASEVENTE[Année],AI$8,[1]!BASEVENTE[Semaine],AI$9))</f>
        <v>94350</v>
      </c>
      <c r="AJ50" s="1">
        <f>IF($C50="","",AI50+SUMIFS([1]!BASERECEPTION[Bon de commande/Lignes de la commande/Quantité],[1]!BASERECEPTION[Bon de commande/Lignes de la commande/Article],$C50,[1]!BASERECEPTION[ANNEE],AJ$8,[1]!BASERECEPTION[Semaine],AJ$9)-SUMIFS([1]!BASEVENTE[Lignes de la commande/Quantité commandée],[1]!BASEVENTE[Lignes de la commande/Article/Nom affiché],$C50,[1]!BASEVENTE[Année],AJ$8,[1]!BASEVENTE[Semaine],AJ$9))</f>
        <v>94350</v>
      </c>
      <c r="AK50" s="1">
        <f>IF($C50="","",AJ50+SUMIFS([1]!BASERECEPTION[Bon de commande/Lignes de la commande/Quantité],[1]!BASERECEPTION[Bon de commande/Lignes de la commande/Article],$C50,[1]!BASERECEPTION[ANNEE],AK$8,[1]!BASERECEPTION[Semaine],AK$9)-SUMIFS([1]!BASEVENTE[Lignes de la commande/Quantité commandée],[1]!BASEVENTE[Lignes de la commande/Article/Nom affiché],$C50,[1]!BASEVENTE[Année],AK$8,[1]!BASEVENTE[Semaine],AK$9))</f>
        <v>94350</v>
      </c>
      <c r="AL50" s="1">
        <f>IF($C50="","",AK50+SUMIFS([1]!BASERECEPTION[Bon de commande/Lignes de la commande/Quantité],[1]!BASERECEPTION[Bon de commande/Lignes de la commande/Article],$C50,[1]!BASERECEPTION[ANNEE],AL$8,[1]!BASERECEPTION[Semaine],AL$9)-SUMIFS([1]!BASEVENTE[Lignes de la commande/Quantité commandée],[1]!BASEVENTE[Lignes de la commande/Article/Nom affiché],$C50,[1]!BASEVENTE[Année],AL$8,[1]!BASEVENTE[Semaine],AL$9))</f>
        <v>94350</v>
      </c>
      <c r="AM50" s="1">
        <f>IF($C50="","",AL50+SUMIFS([1]!BASERECEPTION[Bon de commande/Lignes de la commande/Quantité],[1]!BASERECEPTION[Bon de commande/Lignes de la commande/Article],$C50,[1]!BASERECEPTION[ANNEE],AM$8,[1]!BASERECEPTION[Semaine],AM$9)-SUMIFS([1]!BASEVENTE[Lignes de la commande/Quantité commandée],[1]!BASEVENTE[Lignes de la commande/Article/Nom affiché],$C50,[1]!BASEVENTE[Année],AM$8,[1]!BASEVENTE[Semaine],AM$9))</f>
        <v>94350</v>
      </c>
      <c r="AN50" s="1">
        <f>IF($C50="","",AM50+SUMIFS([1]!BASERECEPTION[Bon de commande/Lignes de la commande/Quantité],[1]!BASERECEPTION[Bon de commande/Lignes de la commande/Article],$C50,[1]!BASERECEPTION[ANNEE],AN$8,[1]!BASERECEPTION[Semaine],AN$9)-SUMIFS([1]!BASEVENTE[Lignes de la commande/Quantité commandée],[1]!BASEVENTE[Lignes de la commande/Article/Nom affiché],$C50,[1]!BASEVENTE[Année],AN$8,[1]!BASEVENTE[Semaine],AN$9))</f>
        <v>94200</v>
      </c>
      <c r="AO50" s="1">
        <f>IF($C50="","",AN50+SUMIFS([1]!BASERECEPTION[Bon de commande/Lignes de la commande/Quantité],[1]!BASERECEPTION[Bon de commande/Lignes de la commande/Article],$C50,[1]!BASERECEPTION[ANNEE],AO$8,[1]!BASERECEPTION[Semaine],AO$9)-SUMIFS([1]!BASEVENTE[Lignes de la commande/Quantité commandée],[1]!BASEVENTE[Lignes de la commande/Article/Nom affiché],$C50,[1]!BASEVENTE[Année],AO$8,[1]!BASEVENTE[Semaine],AO$9))</f>
        <v>94200</v>
      </c>
      <c r="AP50" s="1">
        <f>IF($C50="","",AO50+SUMIFS([1]!BASERECEPTION[Bon de commande/Lignes de la commande/Quantité],[1]!BASERECEPTION[Bon de commande/Lignes de la commande/Article],$C50,[1]!BASERECEPTION[ANNEE],AP$8,[1]!BASERECEPTION[Semaine],AP$9)-SUMIFS([1]!BASEVENTE[Lignes de la commande/Quantité commandée],[1]!BASEVENTE[Lignes de la commande/Article/Nom affiché],$C50,[1]!BASEVENTE[Année],AP$8,[1]!BASEVENTE[Semaine],AP$9))</f>
        <v>94200</v>
      </c>
      <c r="AQ50" s="1">
        <f>IF($C50="","",AP50+SUMIFS([1]!BASERECEPTION[Bon de commande/Lignes de la commande/Quantité],[1]!BASERECEPTION[Bon de commande/Lignes de la commande/Article],$C50,[1]!BASERECEPTION[ANNEE],AQ$8,[1]!BASERECEPTION[Semaine],AQ$9)-SUMIFS([1]!BASEVENTE[Lignes de la commande/Quantité commandée],[1]!BASEVENTE[Lignes de la commande/Article/Nom affiché],$C50,[1]!BASEVENTE[Année],AQ$8,[1]!BASEVENTE[Semaine],AQ$9))</f>
        <v>94200</v>
      </c>
      <c r="AR50" s="1">
        <f>IF($C50="","",AQ50+SUMIFS([1]!BASERECEPTION[Bon de commande/Lignes de la commande/Quantité],[1]!BASERECEPTION[Bon de commande/Lignes de la commande/Article],$C50,[1]!BASERECEPTION[ANNEE],AR$8,[1]!BASERECEPTION[Semaine],AR$9)-SUMIFS([1]!BASEVENTE[Lignes de la commande/Quantité commandée],[1]!BASEVENTE[Lignes de la commande/Article/Nom affiché],$C50,[1]!BASEVENTE[Année],AR$8,[1]!BASEVENTE[Semaine],AR$9))</f>
        <v>94200</v>
      </c>
      <c r="AS50" s="1">
        <f>IF($C50="","",AR50+SUMIFS([1]!BASERECEPTION[Bon de commande/Lignes de la commande/Quantité],[1]!BASERECEPTION[Bon de commande/Lignes de la commande/Article],$C50,[1]!BASERECEPTION[ANNEE],AS$8,[1]!BASERECEPTION[Semaine],AS$9)-SUMIFS([1]!BASEVENTE[Lignes de la commande/Quantité commandée],[1]!BASEVENTE[Lignes de la commande/Article/Nom affiché],$C50,[1]!BASEVENTE[Année],AS$8,[1]!BASEVENTE[Semaine],AS$9))</f>
        <v>94200</v>
      </c>
      <c r="AT50" s="1">
        <f>IF($C50="","",AS50+SUMIFS([1]!BASERECEPTION[Bon de commande/Lignes de la commande/Quantité],[1]!BASERECEPTION[Bon de commande/Lignes de la commande/Article],$C50,[1]!BASERECEPTION[ANNEE],AT$8,[1]!BASERECEPTION[Semaine],AT$9)-SUMIFS([1]!BASEVENTE[Lignes de la commande/Quantité commandée],[1]!BASEVENTE[Lignes de la commande/Article/Nom affiché],$C50,[1]!BASEVENTE[Année],AT$8,[1]!BASEVENTE[Semaine],AT$9))</f>
        <v>94200</v>
      </c>
      <c r="AU50" s="1">
        <f>IF($C50="","",AT50+SUMIFS([1]!BASERECEPTION[Bon de commande/Lignes de la commande/Quantité],[1]!BASERECEPTION[Bon de commande/Lignes de la commande/Article],$C50,[1]!BASERECEPTION[ANNEE],AU$8,[1]!BASERECEPTION[Semaine],AU$9)-SUMIFS([1]!BASEVENTE[Lignes de la commande/Quantité commandée],[1]!BASEVENTE[Lignes de la commande/Article/Nom affiché],$C50,[1]!BASEVENTE[Année],AU$8,[1]!BASEVENTE[Semaine],AU$9))</f>
        <v>94200</v>
      </c>
      <c r="AV50" s="1">
        <f>IF($C50="","",AU50+SUMIFS([1]!BASERECEPTION[Bon de commande/Lignes de la commande/Quantité],[1]!BASERECEPTION[Bon de commande/Lignes de la commande/Article],$C50,[1]!BASERECEPTION[ANNEE],AV$8,[1]!BASERECEPTION[Semaine],AV$9)-SUMIFS([1]!BASEVENTE[Lignes de la commande/Quantité commandée],[1]!BASEVENTE[Lignes de la commande/Article/Nom affiché],$C50,[1]!BASEVENTE[Année],AV$8,[1]!BASEVENTE[Semaine],AV$9))</f>
        <v>94200</v>
      </c>
      <c r="AW50" s="1">
        <f>IF($C50="","",AV50+SUMIFS([1]!BASERECEPTION[Bon de commande/Lignes de la commande/Quantité],[1]!BASERECEPTION[Bon de commande/Lignes de la commande/Article],$C50,[1]!BASERECEPTION[ANNEE],AW$8,[1]!BASERECEPTION[Semaine],AW$9)-SUMIFS([1]!BASEVENTE[Lignes de la commande/Quantité commandée],[1]!BASEVENTE[Lignes de la commande/Article/Nom affiché],$C50,[1]!BASEVENTE[Année],AW$8,[1]!BASEVENTE[Semaine],AW$9))</f>
        <v>94200</v>
      </c>
      <c r="AX50" s="1">
        <f>IF($C50="","",AW50+SUMIFS([1]!BASERECEPTION[Bon de commande/Lignes de la commande/Quantité],[1]!BASERECEPTION[Bon de commande/Lignes de la commande/Article],$C50,[1]!BASERECEPTION[ANNEE],AX$8,[1]!BASERECEPTION[Semaine],AX$9)-SUMIFS([1]!BASEVENTE[Lignes de la commande/Quantité commandée],[1]!BASEVENTE[Lignes de la commande/Article/Nom affiché],$C50,[1]!BASEVENTE[Année],AX$8,[1]!BASEVENTE[Semaine],AX$9))</f>
        <v>94200</v>
      </c>
      <c r="AY50" s="1">
        <f>IF($C50="","",AX50+SUMIFS([1]!BASERECEPTION[Bon de commande/Lignes de la commande/Quantité],[1]!BASERECEPTION[Bon de commande/Lignes de la commande/Article],$C50,[1]!BASERECEPTION[ANNEE],AY$8,[1]!BASERECEPTION[Semaine],AY$9)-SUMIFS([1]!BASEVENTE[Lignes de la commande/Quantité commandée],[1]!BASEVENTE[Lignes de la commande/Article/Nom affiché],$C50,[1]!BASEVENTE[Année],AY$8,[1]!BASEVENTE[Semaine],AY$9))</f>
        <v>94200</v>
      </c>
      <c r="AZ50" s="1">
        <f>IF($C50="","",AY50+SUMIFS([1]!BASERECEPTION[Bon de commande/Lignes de la commande/Quantité],[1]!BASERECEPTION[Bon de commande/Lignes de la commande/Article],$C50,[1]!BASERECEPTION[ANNEE],AZ$8,[1]!BASERECEPTION[Semaine],AZ$9)-SUMIFS([1]!BASEVENTE[Lignes de la commande/Quantité commandée],[1]!BASEVENTE[Lignes de la commande/Article/Nom affiché],$C50,[1]!BASEVENTE[Année],AZ$8,[1]!BASEVENTE[Semaine],AZ$9))</f>
        <v>94200</v>
      </c>
      <c r="BA50" s="1">
        <f>IF($C50="","",AZ50+SUMIFS([1]!BASERECEPTION[Bon de commande/Lignes de la commande/Quantité],[1]!BASERECEPTION[Bon de commande/Lignes de la commande/Article],$C50,[1]!BASERECEPTION[ANNEE],BA$8,[1]!BASERECEPTION[Semaine],BA$9)-SUMIFS([1]!BASEVENTE[Lignes de la commande/Quantité commandée],[1]!BASEVENTE[Lignes de la commande/Article/Nom affiché],$C50,[1]!BASEVENTE[Année],BA$8,[1]!BASEVENTE[Semaine],BA$9))</f>
        <v>94100</v>
      </c>
      <c r="BB50" s="1">
        <f>IF($C50="","",BA50+SUMIFS([1]!BASERECEPTION[Bon de commande/Lignes de la commande/Quantité],[1]!BASERECEPTION[Bon de commande/Lignes de la commande/Article],$C50,[1]!BASERECEPTION[ANNEE],BB$8,[1]!BASERECEPTION[Semaine],BB$9)-SUMIFS([1]!BASEVENTE[Lignes de la commande/Quantité commandée],[1]!BASEVENTE[Lignes de la commande/Article/Nom affiché],$C50,[1]!BASEVENTE[Année],BB$8,[1]!BASEVENTE[Semaine],BB$9))</f>
        <v>94100</v>
      </c>
      <c r="BC50" s="1">
        <f>IF($C50="","",BB50+SUMIFS([1]!BASERECEPTION[Bon de commande/Lignes de la commande/Quantité],[1]!BASERECEPTION[Bon de commande/Lignes de la commande/Article],$C50,[1]!BASERECEPTION[ANNEE],BC$8,[1]!BASERECEPTION[Semaine],BC$9)-SUMIFS([1]!BASEVENTE[Lignes de la commande/Quantité commandée],[1]!BASEVENTE[Lignes de la commande/Article/Nom affiché],$C50,[1]!BASEVENTE[Année],BC$8,[1]!BASEVENTE[Semaine],BC$9))</f>
        <v>94100</v>
      </c>
      <c r="BD50" s="1">
        <f>IF($C50="","",BC50+SUMIFS([1]!BASERECEPTION[Bon de commande/Lignes de la commande/Quantité],[1]!BASERECEPTION[Bon de commande/Lignes de la commande/Article],$C50,[1]!BASERECEPTION[ANNEE],BD$8,[1]!BASERECEPTION[Semaine],BD$9)-SUMIFS([1]!BASEVENTE[Lignes de la commande/Quantité commandée],[1]!BASEVENTE[Lignes de la commande/Article/Nom affiché],$C50,[1]!BASEVENTE[Année],BD$8,[1]!BASEVENTE[Semaine],BD$9))</f>
        <v>94100</v>
      </c>
      <c r="BE50" s="1">
        <f>IF($C50="","",BD50+SUMIFS([1]!BASERECEPTION[Bon de commande/Lignes de la commande/Quantité],[1]!BASERECEPTION[Bon de commande/Lignes de la commande/Article],$C50,[1]!BASERECEPTION[ANNEE],BE$8,[1]!BASERECEPTION[Semaine],BE$9)-SUMIFS([1]!BASEVENTE[Lignes de la commande/Quantité commandée],[1]!BASEVENTE[Lignes de la commande/Article/Nom affiché],$C50,[1]!BASEVENTE[Année],BE$8,[1]!BASEVENTE[Semaine],BE$9))</f>
        <v>94100</v>
      </c>
      <c r="BF50" s="1">
        <f>IF($C50="","",BE50+SUMIFS([1]!BASERECEPTION[Bon de commande/Lignes de la commande/Quantité],[1]!BASERECEPTION[Bon de commande/Lignes de la commande/Article],$C50,[1]!BASERECEPTION[ANNEE],BF$8,[1]!BASERECEPTION[Semaine],BF$9)-SUMIFS([1]!BASEVENTE[Lignes de la commande/Quantité commandée],[1]!BASEVENTE[Lignes de la commande/Article/Nom affiché],$C50,[1]!BASEVENTE[Année],BF$8,[1]!BASEVENTE[Semaine],BF$9))</f>
        <v>94100</v>
      </c>
      <c r="BG50" s="1">
        <f>IF($C50="","",BF50+SUMIFS([1]!BASERECEPTION[Bon de commande/Lignes de la commande/Quantité],[1]!BASERECEPTION[Bon de commande/Lignes de la commande/Article],$C50,[1]!BASERECEPTION[ANNEE],BG$8,[1]!BASERECEPTION[Semaine],BG$9)-SUMIFS([1]!BASEVENTE[Lignes de la commande/Quantité commandée],[1]!BASEVENTE[Lignes de la commande/Article/Nom affiché],$C50,[1]!BASEVENTE[Année],BG$8,[1]!BASEVENTE[Semaine],BG$9))</f>
        <v>94100</v>
      </c>
      <c r="BH50" s="1">
        <f>IF($C50="","",BG50+SUMIFS([1]!BASERECEPTION[Bon de commande/Lignes de la commande/Quantité],[1]!BASERECEPTION[Bon de commande/Lignes de la commande/Article],$C50,[1]!BASERECEPTION[ANNEE],BH$8,[1]!BASERECEPTION[Semaine],BH$9)-SUMIFS([1]!BASEVENTE[Lignes de la commande/Quantité commandée],[1]!BASEVENTE[Lignes de la commande/Article/Nom affiché],$C50,[1]!BASEVENTE[Année],BH$8,[1]!BASEVENTE[Semaine],BH$9))</f>
        <v>94100</v>
      </c>
    </row>
    <row r="51" spans="1:60" ht="15.75" x14ac:dyDescent="0.25">
      <c r="A51" s="1" t="str">
        <f>'[1]BDD Inventaire'!B42</f>
        <v>Gobi Street et Gobi Verre</v>
      </c>
      <c r="B51" s="16" t="str">
        <f>IF(C51="",INDEX([1]!BASEINVENTAIRE[#Data],_xlfn.MINIFS([1]!BASEINVENTAIRE[INDEX],[1]!BASEINVENTAIRE[Article],'Suivi de stock'!$C52),2),"")</f>
        <v/>
      </c>
      <c r="C51" s="20" t="str">
        <f>'[1]BDD Inventaire'!C37</f>
        <v>Gobi O Imparfait</v>
      </c>
      <c r="D51" s="18">
        <f>INDEX([1]!BASEINVENTAIRE[#Data],_xlfn.MAXIFS([1]!BASEINVENTAIRE[INDEX],[1]!BASEINVENTAIRE[Article],C51),4)</f>
        <v>857</v>
      </c>
      <c r="E51" s="1">
        <f>IF($C51="","",D51+SUMIFS([1]!BASERECEPTION[Bon de commande/Lignes de la commande/Quantité],[1]!BASERECEPTION[Bon de commande/Lignes de la commande/Article],$C51,[1]!BASERECEPTION[ANNEE],E$8,[1]!BASERECEPTION[Semaine],E$9)-SUMIFS([1]!BASEVENTE[Lignes de la commande/Quantité commandée],[1]!BASEVENTE[Lignes de la commande/Article/Nom affiché],$C51,[1]!BASEVENTE[Année],E$8,[1]!BASEVENTE[Semaine],E$9))</f>
        <v>857</v>
      </c>
      <c r="F51" s="1">
        <f>IF($C51="","",E51+SUMIFS([1]!BASERECEPTION[Bon de commande/Lignes de la commande/Quantité],[1]!BASERECEPTION[Bon de commande/Lignes de la commande/Article],$C51,[1]!BASERECEPTION[ANNEE],F$8,[1]!BASERECEPTION[Semaine],F$9)-SUMIFS([1]!BASEVENTE[Lignes de la commande/Quantité commandée],[1]!BASEVENTE[Lignes de la commande/Article/Nom affiché],$C51,[1]!BASEVENTE[Année],F$8,[1]!BASEVENTE[Semaine],F$9))</f>
        <v>857</v>
      </c>
      <c r="G51" s="1">
        <f>IF($C51="","",F51+SUMIFS([1]!BASERECEPTION[Bon de commande/Lignes de la commande/Quantité],[1]!BASERECEPTION[Bon de commande/Lignes de la commande/Article],$C51,[1]!BASERECEPTION[ANNEE],G$8,[1]!BASERECEPTION[Semaine],G$9)-SUMIFS([1]!BASEVENTE[Lignes de la commande/Quantité commandée],[1]!BASEVENTE[Lignes de la commande/Article/Nom affiché],$C51,[1]!BASEVENTE[Année],G$8,[1]!BASEVENTE[Semaine],G$9))</f>
        <v>857</v>
      </c>
      <c r="H51" s="1">
        <f>IF($C51="","",G51+SUMIFS([1]!BASERECEPTION[Bon de commande/Lignes de la commande/Quantité],[1]!BASERECEPTION[Bon de commande/Lignes de la commande/Article],$C51,[1]!BASERECEPTION[ANNEE],H$8,[1]!BASERECEPTION[Semaine],H$9)-SUMIFS([1]!BASEVENTE[Lignes de la commande/Quantité commandée],[1]!BASEVENTE[Lignes de la commande/Article/Nom affiché],$C51,[1]!BASEVENTE[Année],H$8,[1]!BASEVENTE[Semaine],H$9))</f>
        <v>857</v>
      </c>
      <c r="I51" s="1">
        <f>IF($C51="","",H51+SUMIFS([1]!BASERECEPTION[Bon de commande/Lignes de la commande/Quantité],[1]!BASERECEPTION[Bon de commande/Lignes de la commande/Article],$C51,[1]!BASERECEPTION[ANNEE],I$8,[1]!BASERECEPTION[Semaine],I$9)-SUMIFS([1]!BASEVENTE[Lignes de la commande/Quantité commandée],[1]!BASEVENTE[Lignes de la commande/Article/Nom affiché],$C51,[1]!BASEVENTE[Année],I$8,[1]!BASEVENTE[Semaine],I$9))</f>
        <v>857</v>
      </c>
      <c r="J51" s="1">
        <f>IF($C51="","",I51+SUMIFS([1]!BASERECEPTION[Bon de commande/Lignes de la commande/Quantité],[1]!BASERECEPTION[Bon de commande/Lignes de la commande/Article],$C51,[1]!BASERECEPTION[ANNEE],J$8,[1]!BASERECEPTION[Semaine],J$9)-SUMIFS([1]!BASEVENTE[Lignes de la commande/Quantité commandée],[1]!BASEVENTE[Lignes de la commande/Article/Nom affiché],$C51,[1]!BASEVENTE[Année],J$8,[1]!BASEVENTE[Semaine],J$9))</f>
        <v>857</v>
      </c>
      <c r="K51" s="1">
        <f>IF($C51="","",J51+SUMIFS([1]!BASERECEPTION[Bon de commande/Lignes de la commande/Quantité],[1]!BASERECEPTION[Bon de commande/Lignes de la commande/Article],$C51,[1]!BASERECEPTION[ANNEE],K$8,[1]!BASERECEPTION[Semaine],K$9)-SUMIFS([1]!BASEVENTE[Lignes de la commande/Quantité commandée],[1]!BASEVENTE[Lignes de la commande/Article/Nom affiché],$C51,[1]!BASEVENTE[Année],K$8,[1]!BASEVENTE[Semaine],K$9))</f>
        <v>857</v>
      </c>
      <c r="L51" s="1">
        <f>IF($C51="","",K51+SUMIFS([1]!BASERECEPTION[Bon de commande/Lignes de la commande/Quantité],[1]!BASERECEPTION[Bon de commande/Lignes de la commande/Article],$C51,[1]!BASERECEPTION[ANNEE],L$8,[1]!BASERECEPTION[Semaine],L$9)-SUMIFS([1]!BASEVENTE[Lignes de la commande/Quantité commandée],[1]!BASEVENTE[Lignes de la commande/Article/Nom affiché],$C51,[1]!BASEVENTE[Année],L$8,[1]!BASEVENTE[Semaine],L$9))</f>
        <v>857</v>
      </c>
      <c r="M51" s="1">
        <f>IF($C51="","",L51+SUMIFS([1]!BASERECEPTION[Bon de commande/Lignes de la commande/Quantité],[1]!BASERECEPTION[Bon de commande/Lignes de la commande/Article],$C51,[1]!BASERECEPTION[ANNEE],M$8,[1]!BASERECEPTION[Semaine],M$9)-SUMIFS([1]!BASEVENTE[Lignes de la commande/Quantité commandée],[1]!BASEVENTE[Lignes de la commande/Article/Nom affiché],$C51,[1]!BASEVENTE[Année],M$8,[1]!BASEVENTE[Semaine],M$9))</f>
        <v>857</v>
      </c>
      <c r="N51" s="1">
        <f>IF($C51="","",M51+SUMIFS([1]!BASERECEPTION[Bon de commande/Lignes de la commande/Quantité],[1]!BASERECEPTION[Bon de commande/Lignes de la commande/Article],$C51,[1]!BASERECEPTION[ANNEE],N$8,[1]!BASERECEPTION[Semaine],N$9)-SUMIFS([1]!BASEVENTE[Lignes de la commande/Quantité commandée],[1]!BASEVENTE[Lignes de la commande/Article/Nom affiché],$C51,[1]!BASEVENTE[Année],N$8,[1]!BASEVENTE[Semaine],N$9))</f>
        <v>857</v>
      </c>
      <c r="O51" s="1">
        <f>IF($C51="","",N51+SUMIFS([1]!BASERECEPTION[Bon de commande/Lignes de la commande/Quantité],[1]!BASERECEPTION[Bon de commande/Lignes de la commande/Article],$C51,[1]!BASERECEPTION[ANNEE],O$8,[1]!BASERECEPTION[Semaine],O$9)-SUMIFS([1]!BASEVENTE[Lignes de la commande/Quantité commandée],[1]!BASEVENTE[Lignes de la commande/Article/Nom affiché],$C51,[1]!BASEVENTE[Année],O$8,[1]!BASEVENTE[Semaine],O$9))</f>
        <v>857</v>
      </c>
      <c r="P51" s="1">
        <f>IF($C51="","",O51+SUMIFS([1]!BASERECEPTION[Bon de commande/Lignes de la commande/Quantité],[1]!BASERECEPTION[Bon de commande/Lignes de la commande/Article],$C51,[1]!BASERECEPTION[ANNEE],P$8,[1]!BASERECEPTION[Semaine],P$9)-SUMIFS([1]!BASEVENTE[Lignes de la commande/Quantité commandée],[1]!BASEVENTE[Lignes de la commande/Article/Nom affiché],$C51,[1]!BASEVENTE[Année],P$8,[1]!BASEVENTE[Semaine],P$9))</f>
        <v>857</v>
      </c>
      <c r="Q51" s="1">
        <f>IF($C51="","",P51+SUMIFS([1]!BASERECEPTION[Bon de commande/Lignes de la commande/Quantité],[1]!BASERECEPTION[Bon de commande/Lignes de la commande/Article],$C51,[1]!BASERECEPTION[ANNEE],Q$8,[1]!BASERECEPTION[Semaine],Q$9)-SUMIFS([1]!BASEVENTE[Lignes de la commande/Quantité commandée],[1]!BASEVENTE[Lignes de la commande/Article/Nom affiché],$C51,[1]!BASEVENTE[Année],Q$8,[1]!BASEVENTE[Semaine],Q$9))</f>
        <v>857</v>
      </c>
      <c r="R51" s="1">
        <f>IF($C51="","",Q51+SUMIFS([1]!BASERECEPTION[Bon de commande/Lignes de la commande/Quantité],[1]!BASERECEPTION[Bon de commande/Lignes de la commande/Article],$C51,[1]!BASERECEPTION[ANNEE],R$8,[1]!BASERECEPTION[Semaine],R$9)-SUMIFS([1]!BASEVENTE[Lignes de la commande/Quantité commandée],[1]!BASEVENTE[Lignes de la commande/Article/Nom affiché],$C51,[1]!BASEVENTE[Année],R$8,[1]!BASEVENTE[Semaine],R$9))</f>
        <v>857</v>
      </c>
      <c r="S51" s="1">
        <f>IF($C51="","",R51+SUMIFS([1]!BASERECEPTION[Bon de commande/Lignes de la commande/Quantité],[1]!BASERECEPTION[Bon de commande/Lignes de la commande/Article],$C51,[1]!BASERECEPTION[ANNEE],S$8,[1]!BASERECEPTION[Semaine],S$9)-SUMIFS([1]!BASEVENTE[Lignes de la commande/Quantité commandée],[1]!BASEVENTE[Lignes de la commande/Article/Nom affiché],$C51,[1]!BASEVENTE[Année],S$8,[1]!BASEVENTE[Semaine],S$9))</f>
        <v>857</v>
      </c>
      <c r="T51" s="1">
        <f>IF($C51="","",S51+SUMIFS([1]!BASERECEPTION[Bon de commande/Lignes de la commande/Quantité],[1]!BASERECEPTION[Bon de commande/Lignes de la commande/Article],$C51,[1]!BASERECEPTION[ANNEE],T$8,[1]!BASERECEPTION[Semaine],T$9)-SUMIFS([1]!BASEVENTE[Lignes de la commande/Quantité commandée],[1]!BASEVENTE[Lignes de la commande/Article/Nom affiché],$C51,[1]!BASEVENTE[Année],T$8,[1]!BASEVENTE[Semaine],T$9))</f>
        <v>857</v>
      </c>
      <c r="U51" s="1">
        <f>IF($C51="","",T51+SUMIFS([1]!BASERECEPTION[Bon de commande/Lignes de la commande/Quantité],[1]!BASERECEPTION[Bon de commande/Lignes de la commande/Article],$C51,[1]!BASERECEPTION[ANNEE],U$8,[1]!BASERECEPTION[Semaine],U$9)-SUMIFS([1]!BASEVENTE[Lignes de la commande/Quantité commandée],[1]!BASEVENTE[Lignes de la commande/Article/Nom affiché],$C51,[1]!BASEVENTE[Année],U$8,[1]!BASEVENTE[Semaine],U$9))</f>
        <v>857</v>
      </c>
      <c r="V51" s="1">
        <f>IF($C51="","",U51+SUMIFS([1]!BASERECEPTION[Bon de commande/Lignes de la commande/Quantité],[1]!BASERECEPTION[Bon de commande/Lignes de la commande/Article],$C51,[1]!BASERECEPTION[ANNEE],V$8,[1]!BASERECEPTION[Semaine],V$9)-SUMIFS([1]!BASEVENTE[Lignes de la commande/Quantité commandée],[1]!BASEVENTE[Lignes de la commande/Article/Nom affiché],$C51,[1]!BASEVENTE[Année],V$8,[1]!BASEVENTE[Semaine],V$9))</f>
        <v>857</v>
      </c>
      <c r="W51" s="1">
        <f>IF($C51="","",V51+SUMIFS([1]!BASERECEPTION[Bon de commande/Lignes de la commande/Quantité],[1]!BASERECEPTION[Bon de commande/Lignes de la commande/Article],$C51,[1]!BASERECEPTION[ANNEE],W$8,[1]!BASERECEPTION[Semaine],W$9)-SUMIFS([1]!BASEVENTE[Lignes de la commande/Quantité commandée],[1]!BASEVENTE[Lignes de la commande/Article/Nom affiché],$C51,[1]!BASEVENTE[Année],W$8,[1]!BASEVENTE[Semaine],W$9))</f>
        <v>857</v>
      </c>
      <c r="X51" s="1">
        <f>IF($C51="","",W51+SUMIFS([1]!BASERECEPTION[Bon de commande/Lignes de la commande/Quantité],[1]!BASERECEPTION[Bon de commande/Lignes de la commande/Article],$C51,[1]!BASERECEPTION[ANNEE],X$8,[1]!BASERECEPTION[Semaine],X$9)-SUMIFS([1]!BASEVENTE[Lignes de la commande/Quantité commandée],[1]!BASEVENTE[Lignes de la commande/Article/Nom affiché],$C51,[1]!BASEVENTE[Année],X$8,[1]!BASEVENTE[Semaine],X$9))</f>
        <v>857</v>
      </c>
      <c r="Y51" s="1">
        <f>IF($C51="","",X51+SUMIFS([1]!BASERECEPTION[Bon de commande/Lignes de la commande/Quantité],[1]!BASERECEPTION[Bon de commande/Lignes de la commande/Article],$C51,[1]!BASERECEPTION[ANNEE],Y$8,[1]!BASERECEPTION[Semaine],Y$9)-SUMIFS([1]!BASEVENTE[Lignes de la commande/Quantité commandée],[1]!BASEVENTE[Lignes de la commande/Article/Nom affiché],$C51,[1]!BASEVENTE[Année],Y$8,[1]!BASEVENTE[Semaine],Y$9))</f>
        <v>857</v>
      </c>
      <c r="Z51" s="1">
        <f>IF($C51="","",Y51+SUMIFS([1]!BASERECEPTION[Bon de commande/Lignes de la commande/Quantité],[1]!BASERECEPTION[Bon de commande/Lignes de la commande/Article],$C51,[1]!BASERECEPTION[ANNEE],Z$8,[1]!BASERECEPTION[Semaine],Z$9)-SUMIFS([1]!BASEVENTE[Lignes de la commande/Quantité commandée],[1]!BASEVENTE[Lignes de la commande/Article/Nom affiché],$C51,[1]!BASEVENTE[Année],Z$8,[1]!BASEVENTE[Semaine],Z$9))</f>
        <v>857</v>
      </c>
      <c r="AA51" s="1">
        <f>IF($C51="","",Z51+SUMIFS([1]!BASERECEPTION[Bon de commande/Lignes de la commande/Quantité],[1]!BASERECEPTION[Bon de commande/Lignes de la commande/Article],$C51,[1]!BASERECEPTION[ANNEE],AA$8,[1]!BASERECEPTION[Semaine],AA$9)-SUMIFS([1]!BASEVENTE[Lignes de la commande/Quantité commandée],[1]!BASEVENTE[Lignes de la commande/Article/Nom affiché],$C51,[1]!BASEVENTE[Année],AA$8,[1]!BASEVENTE[Semaine],AA$9))</f>
        <v>857</v>
      </c>
      <c r="AB51" s="1">
        <f>IF($C51="","",AA51+SUMIFS([1]!BASERECEPTION[Bon de commande/Lignes de la commande/Quantité],[1]!BASERECEPTION[Bon de commande/Lignes de la commande/Article],$C51,[1]!BASERECEPTION[ANNEE],AB$8,[1]!BASERECEPTION[Semaine],AB$9)-SUMIFS([1]!BASEVENTE[Lignes de la commande/Quantité commandée],[1]!BASEVENTE[Lignes de la commande/Article/Nom affiché],$C51,[1]!BASEVENTE[Année],AB$8,[1]!BASEVENTE[Semaine],AB$9))</f>
        <v>857</v>
      </c>
      <c r="AC51" s="1">
        <f>IF($C51="","",AB51+SUMIFS([1]!BASERECEPTION[Bon de commande/Lignes de la commande/Quantité],[1]!BASERECEPTION[Bon de commande/Lignes de la commande/Article],$C51,[1]!BASERECEPTION[ANNEE],AC$8,[1]!BASERECEPTION[Semaine],AC$9)-SUMIFS([1]!BASEVENTE[Lignes de la commande/Quantité commandée],[1]!BASEVENTE[Lignes de la commande/Article/Nom affiché],$C51,[1]!BASEVENTE[Année],AC$8,[1]!BASEVENTE[Semaine],AC$9))</f>
        <v>857</v>
      </c>
      <c r="AD51" s="1">
        <f>IF($C51="","",AC51+SUMIFS([1]!BASERECEPTION[Bon de commande/Lignes de la commande/Quantité],[1]!BASERECEPTION[Bon de commande/Lignes de la commande/Article],$C51,[1]!BASERECEPTION[ANNEE],AD$8,[1]!BASERECEPTION[Semaine],AD$9)-SUMIFS([1]!BASEVENTE[Lignes de la commande/Quantité commandée],[1]!BASEVENTE[Lignes de la commande/Article/Nom affiché],$C51,[1]!BASEVENTE[Année],AD$8,[1]!BASEVENTE[Semaine],AD$9))</f>
        <v>857</v>
      </c>
      <c r="AE51" s="1">
        <f>IF($C51="","",AD51+SUMIFS([1]!BASERECEPTION[Bon de commande/Lignes de la commande/Quantité],[1]!BASERECEPTION[Bon de commande/Lignes de la commande/Article],$C51,[1]!BASERECEPTION[ANNEE],AE$8,[1]!BASERECEPTION[Semaine],AE$9)-SUMIFS([1]!BASEVENTE[Lignes de la commande/Quantité commandée],[1]!BASEVENTE[Lignes de la commande/Article/Nom affiché],$C51,[1]!BASEVENTE[Année],AE$8,[1]!BASEVENTE[Semaine],AE$9))</f>
        <v>857</v>
      </c>
      <c r="AF51" s="1">
        <f>IF($C51="","",AE51+SUMIFS([1]!BASERECEPTION[Bon de commande/Lignes de la commande/Quantité],[1]!BASERECEPTION[Bon de commande/Lignes de la commande/Article],$C51,[1]!BASERECEPTION[ANNEE],AF$8,[1]!BASERECEPTION[Semaine],AF$9)-SUMIFS([1]!BASEVENTE[Lignes de la commande/Quantité commandée],[1]!BASEVENTE[Lignes de la commande/Article/Nom affiché],$C51,[1]!BASEVENTE[Année],AF$8,[1]!BASEVENTE[Semaine],AF$9))</f>
        <v>857</v>
      </c>
      <c r="AG51" s="1">
        <f>IF($C51="","",AF51+SUMIFS([1]!BASERECEPTION[Bon de commande/Lignes de la commande/Quantité],[1]!BASERECEPTION[Bon de commande/Lignes de la commande/Article],$C51,[1]!BASERECEPTION[ANNEE],AG$8,[1]!BASERECEPTION[Semaine],AG$9)-SUMIFS([1]!BASEVENTE[Lignes de la commande/Quantité commandée],[1]!BASEVENTE[Lignes de la commande/Article/Nom affiché],$C51,[1]!BASEVENTE[Année],AG$8,[1]!BASEVENTE[Semaine],AG$9))</f>
        <v>857</v>
      </c>
      <c r="AH51" s="1">
        <f>IF($C51="","",AG51+SUMIFS([1]!BASERECEPTION[Bon de commande/Lignes de la commande/Quantité],[1]!BASERECEPTION[Bon de commande/Lignes de la commande/Article],$C51,[1]!BASERECEPTION[ANNEE],AH$8,[1]!BASERECEPTION[Semaine],AH$9)-SUMIFS([1]!BASEVENTE[Lignes de la commande/Quantité commandée],[1]!BASEVENTE[Lignes de la commande/Article/Nom affiché],$C51,[1]!BASEVENTE[Année],AH$8,[1]!BASEVENTE[Semaine],AH$9))</f>
        <v>857</v>
      </c>
      <c r="AI51" s="1">
        <f>IF($C51="","",AH51+SUMIFS([1]!BASERECEPTION[Bon de commande/Lignes de la commande/Quantité],[1]!BASERECEPTION[Bon de commande/Lignes de la commande/Article],$C51,[1]!BASERECEPTION[ANNEE],AI$8,[1]!BASERECEPTION[Semaine],AI$9)-SUMIFS([1]!BASEVENTE[Lignes de la commande/Quantité commandée],[1]!BASEVENTE[Lignes de la commande/Article/Nom affiché],$C51,[1]!BASEVENTE[Année],AI$8,[1]!BASEVENTE[Semaine],AI$9))</f>
        <v>857</v>
      </c>
      <c r="AJ51" s="1">
        <f>IF($C51="","",AI51+SUMIFS([1]!BASERECEPTION[Bon de commande/Lignes de la commande/Quantité],[1]!BASERECEPTION[Bon de commande/Lignes de la commande/Article],$C51,[1]!BASERECEPTION[ANNEE],AJ$8,[1]!BASERECEPTION[Semaine],AJ$9)-SUMIFS([1]!BASEVENTE[Lignes de la commande/Quantité commandée],[1]!BASEVENTE[Lignes de la commande/Article/Nom affiché],$C51,[1]!BASEVENTE[Année],AJ$8,[1]!BASEVENTE[Semaine],AJ$9))</f>
        <v>857</v>
      </c>
      <c r="AK51" s="1">
        <f>IF($C51="","",AJ51+SUMIFS([1]!BASERECEPTION[Bon de commande/Lignes de la commande/Quantité],[1]!BASERECEPTION[Bon de commande/Lignes de la commande/Article],$C51,[1]!BASERECEPTION[ANNEE],AK$8,[1]!BASERECEPTION[Semaine],AK$9)-SUMIFS([1]!BASEVENTE[Lignes de la commande/Quantité commandée],[1]!BASEVENTE[Lignes de la commande/Article/Nom affiché],$C51,[1]!BASEVENTE[Année],AK$8,[1]!BASEVENTE[Semaine],AK$9))</f>
        <v>857</v>
      </c>
      <c r="AL51" s="1">
        <f>IF($C51="","",AK51+SUMIFS([1]!BASERECEPTION[Bon de commande/Lignes de la commande/Quantité],[1]!BASERECEPTION[Bon de commande/Lignes de la commande/Article],$C51,[1]!BASERECEPTION[ANNEE],AL$8,[1]!BASERECEPTION[Semaine],AL$9)-SUMIFS([1]!BASEVENTE[Lignes de la commande/Quantité commandée],[1]!BASEVENTE[Lignes de la commande/Article/Nom affiché],$C51,[1]!BASEVENTE[Année],AL$8,[1]!BASEVENTE[Semaine],AL$9))</f>
        <v>857</v>
      </c>
      <c r="AM51" s="1">
        <f>IF($C51="","",AL51+SUMIFS([1]!BASERECEPTION[Bon de commande/Lignes de la commande/Quantité],[1]!BASERECEPTION[Bon de commande/Lignes de la commande/Article],$C51,[1]!BASERECEPTION[ANNEE],AM$8,[1]!BASERECEPTION[Semaine],AM$9)-SUMIFS([1]!BASEVENTE[Lignes de la commande/Quantité commandée],[1]!BASEVENTE[Lignes de la commande/Article/Nom affiché],$C51,[1]!BASEVENTE[Année],AM$8,[1]!BASEVENTE[Semaine],AM$9))</f>
        <v>857</v>
      </c>
      <c r="AN51" s="1">
        <f>IF($C51="","",AM51+SUMIFS([1]!BASERECEPTION[Bon de commande/Lignes de la commande/Quantité],[1]!BASERECEPTION[Bon de commande/Lignes de la commande/Article],$C51,[1]!BASERECEPTION[ANNEE],AN$8,[1]!BASERECEPTION[Semaine],AN$9)-SUMIFS([1]!BASEVENTE[Lignes de la commande/Quantité commandée],[1]!BASEVENTE[Lignes de la commande/Article/Nom affiché],$C51,[1]!BASEVENTE[Année],AN$8,[1]!BASEVENTE[Semaine],AN$9))</f>
        <v>857</v>
      </c>
      <c r="AO51" s="1">
        <f>IF($C51="","",AN51+SUMIFS([1]!BASERECEPTION[Bon de commande/Lignes de la commande/Quantité],[1]!BASERECEPTION[Bon de commande/Lignes de la commande/Article],$C51,[1]!BASERECEPTION[ANNEE],AO$8,[1]!BASERECEPTION[Semaine],AO$9)-SUMIFS([1]!BASEVENTE[Lignes de la commande/Quantité commandée],[1]!BASEVENTE[Lignes de la commande/Article/Nom affiché],$C51,[1]!BASEVENTE[Année],AO$8,[1]!BASEVENTE[Semaine],AO$9))</f>
        <v>857</v>
      </c>
      <c r="AP51" s="1">
        <f>IF($C51="","",AO51+SUMIFS([1]!BASERECEPTION[Bon de commande/Lignes de la commande/Quantité],[1]!BASERECEPTION[Bon de commande/Lignes de la commande/Article],$C51,[1]!BASERECEPTION[ANNEE],AP$8,[1]!BASERECEPTION[Semaine],AP$9)-SUMIFS([1]!BASEVENTE[Lignes de la commande/Quantité commandée],[1]!BASEVENTE[Lignes de la commande/Article/Nom affiché],$C51,[1]!BASEVENTE[Année],AP$8,[1]!BASEVENTE[Semaine],AP$9))</f>
        <v>857</v>
      </c>
      <c r="AQ51" s="1">
        <f>IF($C51="","",AP51+SUMIFS([1]!BASERECEPTION[Bon de commande/Lignes de la commande/Quantité],[1]!BASERECEPTION[Bon de commande/Lignes de la commande/Article],$C51,[1]!BASERECEPTION[ANNEE],AQ$8,[1]!BASERECEPTION[Semaine],AQ$9)-SUMIFS([1]!BASEVENTE[Lignes de la commande/Quantité commandée],[1]!BASEVENTE[Lignes de la commande/Article/Nom affiché],$C51,[1]!BASEVENTE[Année],AQ$8,[1]!BASEVENTE[Semaine],AQ$9))</f>
        <v>857</v>
      </c>
      <c r="AR51" s="1">
        <f>IF($C51="","",AQ51+SUMIFS([1]!BASERECEPTION[Bon de commande/Lignes de la commande/Quantité],[1]!BASERECEPTION[Bon de commande/Lignes de la commande/Article],$C51,[1]!BASERECEPTION[ANNEE],AR$8,[1]!BASERECEPTION[Semaine],AR$9)-SUMIFS([1]!BASEVENTE[Lignes de la commande/Quantité commandée],[1]!BASEVENTE[Lignes de la commande/Article/Nom affiché],$C51,[1]!BASEVENTE[Année],AR$8,[1]!BASEVENTE[Semaine],AR$9))</f>
        <v>857</v>
      </c>
      <c r="AS51" s="1">
        <f>IF($C51="","",AR51+SUMIFS([1]!BASERECEPTION[Bon de commande/Lignes de la commande/Quantité],[1]!BASERECEPTION[Bon de commande/Lignes de la commande/Article],$C51,[1]!BASERECEPTION[ANNEE],AS$8,[1]!BASERECEPTION[Semaine],AS$9)-SUMIFS([1]!BASEVENTE[Lignes de la commande/Quantité commandée],[1]!BASEVENTE[Lignes de la commande/Article/Nom affiché],$C51,[1]!BASEVENTE[Année],AS$8,[1]!BASEVENTE[Semaine],AS$9))</f>
        <v>857</v>
      </c>
      <c r="AT51" s="1">
        <f>IF($C51="","",AS51+SUMIFS([1]!BASERECEPTION[Bon de commande/Lignes de la commande/Quantité],[1]!BASERECEPTION[Bon de commande/Lignes de la commande/Article],$C51,[1]!BASERECEPTION[ANNEE],AT$8,[1]!BASERECEPTION[Semaine],AT$9)-SUMIFS([1]!BASEVENTE[Lignes de la commande/Quantité commandée],[1]!BASEVENTE[Lignes de la commande/Article/Nom affiché],$C51,[1]!BASEVENTE[Année],AT$8,[1]!BASEVENTE[Semaine],AT$9))</f>
        <v>857</v>
      </c>
      <c r="AU51" s="1">
        <f>IF($C51="","",AT51+SUMIFS([1]!BASERECEPTION[Bon de commande/Lignes de la commande/Quantité],[1]!BASERECEPTION[Bon de commande/Lignes de la commande/Article],$C51,[1]!BASERECEPTION[ANNEE],AU$8,[1]!BASERECEPTION[Semaine],AU$9)-SUMIFS([1]!BASEVENTE[Lignes de la commande/Quantité commandée],[1]!BASEVENTE[Lignes de la commande/Article/Nom affiché],$C51,[1]!BASEVENTE[Année],AU$8,[1]!BASEVENTE[Semaine],AU$9))</f>
        <v>857</v>
      </c>
      <c r="AV51" s="1">
        <f>IF($C51="","",AU51+SUMIFS([1]!BASERECEPTION[Bon de commande/Lignes de la commande/Quantité],[1]!BASERECEPTION[Bon de commande/Lignes de la commande/Article],$C51,[1]!BASERECEPTION[ANNEE],AV$8,[1]!BASERECEPTION[Semaine],AV$9)-SUMIFS([1]!BASEVENTE[Lignes de la commande/Quantité commandée],[1]!BASEVENTE[Lignes de la commande/Article/Nom affiché],$C51,[1]!BASEVENTE[Année],AV$8,[1]!BASEVENTE[Semaine],AV$9))</f>
        <v>857</v>
      </c>
      <c r="AW51" s="1">
        <f>IF($C51="","",AV51+SUMIFS([1]!BASERECEPTION[Bon de commande/Lignes de la commande/Quantité],[1]!BASERECEPTION[Bon de commande/Lignes de la commande/Article],$C51,[1]!BASERECEPTION[ANNEE],AW$8,[1]!BASERECEPTION[Semaine],AW$9)-SUMIFS([1]!BASEVENTE[Lignes de la commande/Quantité commandée],[1]!BASEVENTE[Lignes de la commande/Article/Nom affiché],$C51,[1]!BASEVENTE[Année],AW$8,[1]!BASEVENTE[Semaine],AW$9))</f>
        <v>857</v>
      </c>
      <c r="AX51" s="1">
        <f>IF($C51="","",AW51+SUMIFS([1]!BASERECEPTION[Bon de commande/Lignes de la commande/Quantité],[1]!BASERECEPTION[Bon de commande/Lignes de la commande/Article],$C51,[1]!BASERECEPTION[ANNEE],AX$8,[1]!BASERECEPTION[Semaine],AX$9)-SUMIFS([1]!BASEVENTE[Lignes de la commande/Quantité commandée],[1]!BASEVENTE[Lignes de la commande/Article/Nom affiché],$C51,[1]!BASEVENTE[Année],AX$8,[1]!BASEVENTE[Semaine],AX$9))</f>
        <v>857</v>
      </c>
      <c r="AY51" s="1">
        <f>IF($C51="","",AX51+SUMIFS([1]!BASERECEPTION[Bon de commande/Lignes de la commande/Quantité],[1]!BASERECEPTION[Bon de commande/Lignes de la commande/Article],$C51,[1]!BASERECEPTION[ANNEE],AY$8,[1]!BASERECEPTION[Semaine],AY$9)-SUMIFS([1]!BASEVENTE[Lignes de la commande/Quantité commandée],[1]!BASEVENTE[Lignes de la commande/Article/Nom affiché],$C51,[1]!BASEVENTE[Année],AY$8,[1]!BASEVENTE[Semaine],AY$9))</f>
        <v>857</v>
      </c>
      <c r="AZ51" s="1">
        <f>IF($C51="","",AY51+SUMIFS([1]!BASERECEPTION[Bon de commande/Lignes de la commande/Quantité],[1]!BASERECEPTION[Bon de commande/Lignes de la commande/Article],$C51,[1]!BASERECEPTION[ANNEE],AZ$8,[1]!BASERECEPTION[Semaine],AZ$9)-SUMIFS([1]!BASEVENTE[Lignes de la commande/Quantité commandée],[1]!BASEVENTE[Lignes de la commande/Article/Nom affiché],$C51,[1]!BASEVENTE[Année],AZ$8,[1]!BASEVENTE[Semaine],AZ$9))</f>
        <v>857</v>
      </c>
      <c r="BA51" s="1">
        <f>IF($C51="","",AZ51+SUMIFS([1]!BASERECEPTION[Bon de commande/Lignes de la commande/Quantité],[1]!BASERECEPTION[Bon de commande/Lignes de la commande/Article],$C51,[1]!BASERECEPTION[ANNEE],BA$8,[1]!BASERECEPTION[Semaine],BA$9)-SUMIFS([1]!BASEVENTE[Lignes de la commande/Quantité commandée],[1]!BASEVENTE[Lignes de la commande/Article/Nom affiché],$C51,[1]!BASEVENTE[Année],BA$8,[1]!BASEVENTE[Semaine],BA$9))</f>
        <v>857</v>
      </c>
      <c r="BB51" s="1">
        <f>IF($C51="","",BA51+SUMIFS([1]!BASERECEPTION[Bon de commande/Lignes de la commande/Quantité],[1]!BASERECEPTION[Bon de commande/Lignes de la commande/Article],$C51,[1]!BASERECEPTION[ANNEE],BB$8,[1]!BASERECEPTION[Semaine],BB$9)-SUMIFS([1]!BASEVENTE[Lignes de la commande/Quantité commandée],[1]!BASEVENTE[Lignes de la commande/Article/Nom affiché],$C51,[1]!BASEVENTE[Année],BB$8,[1]!BASEVENTE[Semaine],BB$9))</f>
        <v>857</v>
      </c>
      <c r="BC51" s="1">
        <f>IF($C51="","",BB51+SUMIFS([1]!BASERECEPTION[Bon de commande/Lignes de la commande/Quantité],[1]!BASERECEPTION[Bon de commande/Lignes de la commande/Article],$C51,[1]!BASERECEPTION[ANNEE],BC$8,[1]!BASERECEPTION[Semaine],BC$9)-SUMIFS([1]!BASEVENTE[Lignes de la commande/Quantité commandée],[1]!BASEVENTE[Lignes de la commande/Article/Nom affiché],$C51,[1]!BASEVENTE[Année],BC$8,[1]!BASEVENTE[Semaine],BC$9))</f>
        <v>857</v>
      </c>
      <c r="BD51" s="1">
        <f>IF($C51="","",BC51+SUMIFS([1]!BASERECEPTION[Bon de commande/Lignes de la commande/Quantité],[1]!BASERECEPTION[Bon de commande/Lignes de la commande/Article],$C51,[1]!BASERECEPTION[ANNEE],BD$8,[1]!BASERECEPTION[Semaine],BD$9)-SUMIFS([1]!BASEVENTE[Lignes de la commande/Quantité commandée],[1]!BASEVENTE[Lignes de la commande/Article/Nom affiché],$C51,[1]!BASEVENTE[Année],BD$8,[1]!BASEVENTE[Semaine],BD$9))</f>
        <v>857</v>
      </c>
      <c r="BE51" s="1">
        <f>IF($C51="","",BD51+SUMIFS([1]!BASERECEPTION[Bon de commande/Lignes de la commande/Quantité],[1]!BASERECEPTION[Bon de commande/Lignes de la commande/Article],$C51,[1]!BASERECEPTION[ANNEE],BE$8,[1]!BASERECEPTION[Semaine],BE$9)-SUMIFS([1]!BASEVENTE[Lignes de la commande/Quantité commandée],[1]!BASEVENTE[Lignes de la commande/Article/Nom affiché],$C51,[1]!BASEVENTE[Année],BE$8,[1]!BASEVENTE[Semaine],BE$9))</f>
        <v>857</v>
      </c>
      <c r="BF51" s="1">
        <f>IF($C51="","",BE51+SUMIFS([1]!BASERECEPTION[Bon de commande/Lignes de la commande/Quantité],[1]!BASERECEPTION[Bon de commande/Lignes de la commande/Article],$C51,[1]!BASERECEPTION[ANNEE],BF$8,[1]!BASERECEPTION[Semaine],BF$9)-SUMIFS([1]!BASEVENTE[Lignes de la commande/Quantité commandée],[1]!BASEVENTE[Lignes de la commande/Article/Nom affiché],$C51,[1]!BASEVENTE[Année],BF$8,[1]!BASEVENTE[Semaine],BF$9))</f>
        <v>857</v>
      </c>
      <c r="BG51" s="1">
        <f>IF($C51="","",BF51+SUMIFS([1]!BASERECEPTION[Bon de commande/Lignes de la commande/Quantité],[1]!BASERECEPTION[Bon de commande/Lignes de la commande/Article],$C51,[1]!BASERECEPTION[ANNEE],BG$8,[1]!BASERECEPTION[Semaine],BG$9)-SUMIFS([1]!BASEVENTE[Lignes de la commande/Quantité commandée],[1]!BASEVENTE[Lignes de la commande/Article/Nom affiché],$C51,[1]!BASEVENTE[Année],BG$8,[1]!BASEVENTE[Semaine],BG$9))</f>
        <v>857</v>
      </c>
      <c r="BH51" s="1">
        <f>IF($C51="","",BG51+SUMIFS([1]!BASERECEPTION[Bon de commande/Lignes de la commande/Quantité],[1]!BASERECEPTION[Bon de commande/Lignes de la commande/Article],$C51,[1]!BASERECEPTION[ANNEE],BH$8,[1]!BASERECEPTION[Semaine],BH$9)-SUMIFS([1]!BASEVENTE[Lignes de la commande/Quantité commandée],[1]!BASEVENTE[Lignes de la commande/Article/Nom affiché],$C51,[1]!BASEVENTE[Année],BH$8,[1]!BASEVENTE[Semaine],BH$9))</f>
        <v>857</v>
      </c>
    </row>
    <row r="52" spans="1:60" ht="15.75" x14ac:dyDescent="0.25">
      <c r="A52" s="1" t="str">
        <f>'[1]BDD Inventaire'!B43</f>
        <v>Gobi Street et Gobi Verre</v>
      </c>
      <c r="B52" s="16" t="str">
        <f>IF(C52="",INDEX([1]!BASEINVENTAIRE[#Data],_xlfn.MINIFS([1]!BASEINVENTAIRE[INDEX],[1]!BASEINVENTAIRE[Article],'Suivi de stock'!$C53),2),"")</f>
        <v/>
      </c>
      <c r="C52" s="20" t="str">
        <f>'[1]BDD Inventaire'!C38</f>
        <v>Gobi départ Rue Blondel</v>
      </c>
      <c r="D52" s="18">
        <f>INDEX([1]!BASEINVENTAIRE[#Data],_xlfn.MAXIFS([1]!BASEINVENTAIRE[INDEX],[1]!BASEINVENTAIRE[Article],C52),4)</f>
        <v>0</v>
      </c>
      <c r="E52" s="1">
        <f>IF($C52="","",D52+SUMIFS([1]!BASERECEPTION[Bon de commande/Lignes de la commande/Quantité],[1]!BASERECEPTION[Bon de commande/Lignes de la commande/Article],$C52,[1]!BASERECEPTION[ANNEE],E$8,[1]!BASERECEPTION[Semaine],E$9)-SUMIFS([1]!BASEVENTE[Lignes de la commande/Quantité commandée],[1]!BASEVENTE[Lignes de la commande/Article/Nom affiché],$C52,[1]!BASEVENTE[Année],E$8,[1]!BASEVENTE[Semaine],E$9))</f>
        <v>0</v>
      </c>
      <c r="F52" s="1">
        <f>IF($C52="","",E52+SUMIFS([1]!BASERECEPTION[Bon de commande/Lignes de la commande/Quantité],[1]!BASERECEPTION[Bon de commande/Lignes de la commande/Article],$C52,[1]!BASERECEPTION[ANNEE],F$8,[1]!BASERECEPTION[Semaine],F$9)-SUMIFS([1]!BASEVENTE[Lignes de la commande/Quantité commandée],[1]!BASEVENTE[Lignes de la commande/Article/Nom affiché],$C52,[1]!BASEVENTE[Année],F$8,[1]!BASEVENTE[Semaine],F$9))</f>
        <v>0</v>
      </c>
      <c r="G52" s="1">
        <f>IF($C52="","",F52+SUMIFS([1]!BASERECEPTION[Bon de commande/Lignes de la commande/Quantité],[1]!BASERECEPTION[Bon de commande/Lignes de la commande/Article],$C52,[1]!BASERECEPTION[ANNEE],G$8,[1]!BASERECEPTION[Semaine],G$9)-SUMIFS([1]!BASEVENTE[Lignes de la commande/Quantité commandée],[1]!BASEVENTE[Lignes de la commande/Article/Nom affiché],$C52,[1]!BASEVENTE[Année],G$8,[1]!BASEVENTE[Semaine],G$9))</f>
        <v>0</v>
      </c>
      <c r="H52" s="1">
        <f>IF($C52="","",G52+SUMIFS([1]!BASERECEPTION[Bon de commande/Lignes de la commande/Quantité],[1]!BASERECEPTION[Bon de commande/Lignes de la commande/Article],$C52,[1]!BASERECEPTION[ANNEE],H$8,[1]!BASERECEPTION[Semaine],H$9)-SUMIFS([1]!BASEVENTE[Lignes de la commande/Quantité commandée],[1]!BASEVENTE[Lignes de la commande/Article/Nom affiché],$C52,[1]!BASEVENTE[Année],H$8,[1]!BASEVENTE[Semaine],H$9))</f>
        <v>0</v>
      </c>
      <c r="I52" s="1">
        <f>IF($C52="","",H52+SUMIFS([1]!BASERECEPTION[Bon de commande/Lignes de la commande/Quantité],[1]!BASERECEPTION[Bon de commande/Lignes de la commande/Article],$C52,[1]!BASERECEPTION[ANNEE],I$8,[1]!BASERECEPTION[Semaine],I$9)-SUMIFS([1]!BASEVENTE[Lignes de la commande/Quantité commandée],[1]!BASEVENTE[Lignes de la commande/Article/Nom affiché],$C52,[1]!BASEVENTE[Année],I$8,[1]!BASEVENTE[Semaine],I$9))</f>
        <v>0</v>
      </c>
      <c r="J52" s="1">
        <f>IF($C52="","",I52+SUMIFS([1]!BASERECEPTION[Bon de commande/Lignes de la commande/Quantité],[1]!BASERECEPTION[Bon de commande/Lignes de la commande/Article],$C52,[1]!BASERECEPTION[ANNEE],J$8,[1]!BASERECEPTION[Semaine],J$9)-SUMIFS([1]!BASEVENTE[Lignes de la commande/Quantité commandée],[1]!BASEVENTE[Lignes de la commande/Article/Nom affiché],$C52,[1]!BASEVENTE[Année],J$8,[1]!BASEVENTE[Semaine],J$9))</f>
        <v>0</v>
      </c>
      <c r="K52" s="1">
        <f>IF($C52="","",J52+SUMIFS([1]!BASERECEPTION[Bon de commande/Lignes de la commande/Quantité],[1]!BASERECEPTION[Bon de commande/Lignes de la commande/Article],$C52,[1]!BASERECEPTION[ANNEE],K$8,[1]!BASERECEPTION[Semaine],K$9)-SUMIFS([1]!BASEVENTE[Lignes de la commande/Quantité commandée],[1]!BASEVENTE[Lignes de la commande/Article/Nom affiché],$C52,[1]!BASEVENTE[Année],K$8,[1]!BASEVENTE[Semaine],K$9))</f>
        <v>0</v>
      </c>
      <c r="L52" s="1">
        <f>IF($C52="","",K52+SUMIFS([1]!BASERECEPTION[Bon de commande/Lignes de la commande/Quantité],[1]!BASERECEPTION[Bon de commande/Lignes de la commande/Article],$C52,[1]!BASERECEPTION[ANNEE],L$8,[1]!BASERECEPTION[Semaine],L$9)-SUMIFS([1]!BASEVENTE[Lignes de la commande/Quantité commandée],[1]!BASEVENTE[Lignes de la commande/Article/Nom affiché],$C52,[1]!BASEVENTE[Année],L$8,[1]!BASEVENTE[Semaine],L$9))</f>
        <v>0</v>
      </c>
      <c r="M52" s="1">
        <f>IF($C52="","",L52+SUMIFS([1]!BASERECEPTION[Bon de commande/Lignes de la commande/Quantité],[1]!BASERECEPTION[Bon de commande/Lignes de la commande/Article],$C52,[1]!BASERECEPTION[ANNEE],M$8,[1]!BASERECEPTION[Semaine],M$9)-SUMIFS([1]!BASEVENTE[Lignes de la commande/Quantité commandée],[1]!BASEVENTE[Lignes de la commande/Article/Nom affiché],$C52,[1]!BASEVENTE[Année],M$8,[1]!BASEVENTE[Semaine],M$9))</f>
        <v>0</v>
      </c>
      <c r="N52" s="1">
        <f>IF($C52="","",M52+SUMIFS([1]!BASERECEPTION[Bon de commande/Lignes de la commande/Quantité],[1]!BASERECEPTION[Bon de commande/Lignes de la commande/Article],$C52,[1]!BASERECEPTION[ANNEE],N$8,[1]!BASERECEPTION[Semaine],N$9)-SUMIFS([1]!BASEVENTE[Lignes de la commande/Quantité commandée],[1]!BASEVENTE[Lignes de la commande/Article/Nom affiché],$C52,[1]!BASEVENTE[Année],N$8,[1]!BASEVENTE[Semaine],N$9))</f>
        <v>0</v>
      </c>
      <c r="O52" s="1">
        <f>IF($C52="","",N52+SUMIFS([1]!BASERECEPTION[Bon de commande/Lignes de la commande/Quantité],[1]!BASERECEPTION[Bon de commande/Lignes de la commande/Article],$C52,[1]!BASERECEPTION[ANNEE],O$8,[1]!BASERECEPTION[Semaine],O$9)-SUMIFS([1]!BASEVENTE[Lignes de la commande/Quantité commandée],[1]!BASEVENTE[Lignes de la commande/Article/Nom affiché],$C52,[1]!BASEVENTE[Année],O$8,[1]!BASEVENTE[Semaine],O$9))</f>
        <v>0</v>
      </c>
      <c r="P52" s="1">
        <f>IF($C52="","",O52+SUMIFS([1]!BASERECEPTION[Bon de commande/Lignes de la commande/Quantité],[1]!BASERECEPTION[Bon de commande/Lignes de la commande/Article],$C52,[1]!BASERECEPTION[ANNEE],P$8,[1]!BASERECEPTION[Semaine],P$9)-SUMIFS([1]!BASEVENTE[Lignes de la commande/Quantité commandée],[1]!BASEVENTE[Lignes de la commande/Article/Nom affiché],$C52,[1]!BASEVENTE[Année],P$8,[1]!BASEVENTE[Semaine],P$9))</f>
        <v>0</v>
      </c>
      <c r="Q52" s="1">
        <f>IF($C52="","",P52+SUMIFS([1]!BASERECEPTION[Bon de commande/Lignes de la commande/Quantité],[1]!BASERECEPTION[Bon de commande/Lignes de la commande/Article],$C52,[1]!BASERECEPTION[ANNEE],Q$8,[1]!BASERECEPTION[Semaine],Q$9)-SUMIFS([1]!BASEVENTE[Lignes de la commande/Quantité commandée],[1]!BASEVENTE[Lignes de la commande/Article/Nom affiché],$C52,[1]!BASEVENTE[Année],Q$8,[1]!BASEVENTE[Semaine],Q$9))</f>
        <v>0</v>
      </c>
      <c r="R52" s="1">
        <f>IF($C52="","",Q52+SUMIFS([1]!BASERECEPTION[Bon de commande/Lignes de la commande/Quantité],[1]!BASERECEPTION[Bon de commande/Lignes de la commande/Article],$C52,[1]!BASERECEPTION[ANNEE],R$8,[1]!BASERECEPTION[Semaine],R$9)-SUMIFS([1]!BASEVENTE[Lignes de la commande/Quantité commandée],[1]!BASEVENTE[Lignes de la commande/Article/Nom affiché],$C52,[1]!BASEVENTE[Année],R$8,[1]!BASEVENTE[Semaine],R$9))</f>
        <v>0</v>
      </c>
      <c r="S52" s="1">
        <f>IF($C52="","",R52+SUMIFS([1]!BASERECEPTION[Bon de commande/Lignes de la commande/Quantité],[1]!BASERECEPTION[Bon de commande/Lignes de la commande/Article],$C52,[1]!BASERECEPTION[ANNEE],S$8,[1]!BASERECEPTION[Semaine],S$9)-SUMIFS([1]!BASEVENTE[Lignes de la commande/Quantité commandée],[1]!BASEVENTE[Lignes de la commande/Article/Nom affiché],$C52,[1]!BASEVENTE[Année],S$8,[1]!BASEVENTE[Semaine],S$9))</f>
        <v>0</v>
      </c>
      <c r="T52" s="1">
        <f>IF($C52="","",S52+SUMIFS([1]!BASERECEPTION[Bon de commande/Lignes de la commande/Quantité],[1]!BASERECEPTION[Bon de commande/Lignes de la commande/Article],$C52,[1]!BASERECEPTION[ANNEE],T$8,[1]!BASERECEPTION[Semaine],T$9)-SUMIFS([1]!BASEVENTE[Lignes de la commande/Quantité commandée],[1]!BASEVENTE[Lignes de la commande/Article/Nom affiché],$C52,[1]!BASEVENTE[Année],T$8,[1]!BASEVENTE[Semaine],T$9))</f>
        <v>0</v>
      </c>
      <c r="U52" s="1">
        <f>IF($C52="","",T52+SUMIFS([1]!BASERECEPTION[Bon de commande/Lignes de la commande/Quantité],[1]!BASERECEPTION[Bon de commande/Lignes de la commande/Article],$C52,[1]!BASERECEPTION[ANNEE],U$8,[1]!BASERECEPTION[Semaine],U$9)-SUMIFS([1]!BASEVENTE[Lignes de la commande/Quantité commandée],[1]!BASEVENTE[Lignes de la commande/Article/Nom affiché],$C52,[1]!BASEVENTE[Année],U$8,[1]!BASEVENTE[Semaine],U$9))</f>
        <v>0</v>
      </c>
      <c r="V52" s="1">
        <f>IF($C52="","",U52+SUMIFS([1]!BASERECEPTION[Bon de commande/Lignes de la commande/Quantité],[1]!BASERECEPTION[Bon de commande/Lignes de la commande/Article],$C52,[1]!BASERECEPTION[ANNEE],V$8,[1]!BASERECEPTION[Semaine],V$9)-SUMIFS([1]!BASEVENTE[Lignes de la commande/Quantité commandée],[1]!BASEVENTE[Lignes de la commande/Article/Nom affiché],$C52,[1]!BASEVENTE[Année],V$8,[1]!BASEVENTE[Semaine],V$9))</f>
        <v>0</v>
      </c>
      <c r="W52" s="1">
        <f>IF($C52="","",V52+SUMIFS([1]!BASERECEPTION[Bon de commande/Lignes de la commande/Quantité],[1]!BASERECEPTION[Bon de commande/Lignes de la commande/Article],$C52,[1]!BASERECEPTION[ANNEE],W$8,[1]!BASERECEPTION[Semaine],W$9)-SUMIFS([1]!BASEVENTE[Lignes de la commande/Quantité commandée],[1]!BASEVENTE[Lignes de la commande/Article/Nom affiché],$C52,[1]!BASEVENTE[Année],W$8,[1]!BASEVENTE[Semaine],W$9))</f>
        <v>0</v>
      </c>
      <c r="X52" s="1">
        <f>IF($C52="","",W52+SUMIFS([1]!BASERECEPTION[Bon de commande/Lignes de la commande/Quantité],[1]!BASERECEPTION[Bon de commande/Lignes de la commande/Article],$C52,[1]!BASERECEPTION[ANNEE],X$8,[1]!BASERECEPTION[Semaine],X$9)-SUMIFS([1]!BASEVENTE[Lignes de la commande/Quantité commandée],[1]!BASEVENTE[Lignes de la commande/Article/Nom affiché],$C52,[1]!BASEVENTE[Année],X$8,[1]!BASEVENTE[Semaine],X$9))</f>
        <v>0</v>
      </c>
      <c r="Y52" s="1">
        <f>IF($C52="","",X52+SUMIFS([1]!BASERECEPTION[Bon de commande/Lignes de la commande/Quantité],[1]!BASERECEPTION[Bon de commande/Lignes de la commande/Article],$C52,[1]!BASERECEPTION[ANNEE],Y$8,[1]!BASERECEPTION[Semaine],Y$9)-SUMIFS([1]!BASEVENTE[Lignes de la commande/Quantité commandée],[1]!BASEVENTE[Lignes de la commande/Article/Nom affiché],$C52,[1]!BASEVENTE[Année],Y$8,[1]!BASEVENTE[Semaine],Y$9))</f>
        <v>0</v>
      </c>
      <c r="Z52" s="1">
        <f>IF($C52="","",Y52+SUMIFS([1]!BASERECEPTION[Bon de commande/Lignes de la commande/Quantité],[1]!BASERECEPTION[Bon de commande/Lignes de la commande/Article],$C52,[1]!BASERECEPTION[ANNEE],Z$8,[1]!BASERECEPTION[Semaine],Z$9)-SUMIFS([1]!BASEVENTE[Lignes de la commande/Quantité commandée],[1]!BASEVENTE[Lignes de la commande/Article/Nom affiché],$C52,[1]!BASEVENTE[Année],Z$8,[1]!BASEVENTE[Semaine],Z$9))</f>
        <v>0</v>
      </c>
      <c r="AA52" s="1">
        <f>IF($C52="","",Z52+SUMIFS([1]!BASERECEPTION[Bon de commande/Lignes de la commande/Quantité],[1]!BASERECEPTION[Bon de commande/Lignes de la commande/Article],$C52,[1]!BASERECEPTION[ANNEE],AA$8,[1]!BASERECEPTION[Semaine],AA$9)-SUMIFS([1]!BASEVENTE[Lignes de la commande/Quantité commandée],[1]!BASEVENTE[Lignes de la commande/Article/Nom affiché],$C52,[1]!BASEVENTE[Année],AA$8,[1]!BASEVENTE[Semaine],AA$9))</f>
        <v>0</v>
      </c>
      <c r="AB52" s="1">
        <f>IF($C52="","",AA52+SUMIFS([1]!BASERECEPTION[Bon de commande/Lignes de la commande/Quantité],[1]!BASERECEPTION[Bon de commande/Lignes de la commande/Article],$C52,[1]!BASERECEPTION[ANNEE],AB$8,[1]!BASERECEPTION[Semaine],AB$9)-SUMIFS([1]!BASEVENTE[Lignes de la commande/Quantité commandée],[1]!BASEVENTE[Lignes de la commande/Article/Nom affiché],$C52,[1]!BASEVENTE[Année],AB$8,[1]!BASEVENTE[Semaine],AB$9))</f>
        <v>0</v>
      </c>
      <c r="AC52" s="1">
        <f>IF($C52="","",AB52+SUMIFS([1]!BASERECEPTION[Bon de commande/Lignes de la commande/Quantité],[1]!BASERECEPTION[Bon de commande/Lignes de la commande/Article],$C52,[1]!BASERECEPTION[ANNEE],AC$8,[1]!BASERECEPTION[Semaine],AC$9)-SUMIFS([1]!BASEVENTE[Lignes de la commande/Quantité commandée],[1]!BASEVENTE[Lignes de la commande/Article/Nom affiché],$C52,[1]!BASEVENTE[Année],AC$8,[1]!BASEVENTE[Semaine],AC$9))</f>
        <v>0</v>
      </c>
      <c r="AD52" s="1">
        <f>IF($C52="","",AC52+SUMIFS([1]!BASERECEPTION[Bon de commande/Lignes de la commande/Quantité],[1]!BASERECEPTION[Bon de commande/Lignes de la commande/Article],$C52,[1]!BASERECEPTION[ANNEE],AD$8,[1]!BASERECEPTION[Semaine],AD$9)-SUMIFS([1]!BASEVENTE[Lignes de la commande/Quantité commandée],[1]!BASEVENTE[Lignes de la commande/Article/Nom affiché],$C52,[1]!BASEVENTE[Année],AD$8,[1]!BASEVENTE[Semaine],AD$9))</f>
        <v>0</v>
      </c>
      <c r="AE52" s="1">
        <f>IF($C52="","",AD52+SUMIFS([1]!BASERECEPTION[Bon de commande/Lignes de la commande/Quantité],[1]!BASERECEPTION[Bon de commande/Lignes de la commande/Article],$C52,[1]!BASERECEPTION[ANNEE],AE$8,[1]!BASERECEPTION[Semaine],AE$9)-SUMIFS([1]!BASEVENTE[Lignes de la commande/Quantité commandée],[1]!BASEVENTE[Lignes de la commande/Article/Nom affiché],$C52,[1]!BASEVENTE[Année],AE$8,[1]!BASEVENTE[Semaine],AE$9))</f>
        <v>0</v>
      </c>
      <c r="AF52" s="1">
        <f>IF($C52="","",AE52+SUMIFS([1]!BASERECEPTION[Bon de commande/Lignes de la commande/Quantité],[1]!BASERECEPTION[Bon de commande/Lignes de la commande/Article],$C52,[1]!BASERECEPTION[ANNEE],AF$8,[1]!BASERECEPTION[Semaine],AF$9)-SUMIFS([1]!BASEVENTE[Lignes de la commande/Quantité commandée],[1]!BASEVENTE[Lignes de la commande/Article/Nom affiché],$C52,[1]!BASEVENTE[Année],AF$8,[1]!BASEVENTE[Semaine],AF$9))</f>
        <v>0</v>
      </c>
      <c r="AG52" s="1">
        <f>IF($C52="","",AF52+SUMIFS([1]!BASERECEPTION[Bon de commande/Lignes de la commande/Quantité],[1]!BASERECEPTION[Bon de commande/Lignes de la commande/Article],$C52,[1]!BASERECEPTION[ANNEE],AG$8,[1]!BASERECEPTION[Semaine],AG$9)-SUMIFS([1]!BASEVENTE[Lignes de la commande/Quantité commandée],[1]!BASEVENTE[Lignes de la commande/Article/Nom affiché],$C52,[1]!BASEVENTE[Année],AG$8,[1]!BASEVENTE[Semaine],AG$9))</f>
        <v>0</v>
      </c>
      <c r="AH52" s="1">
        <f>IF($C52="","",AG52+SUMIFS([1]!BASERECEPTION[Bon de commande/Lignes de la commande/Quantité],[1]!BASERECEPTION[Bon de commande/Lignes de la commande/Article],$C52,[1]!BASERECEPTION[ANNEE],AH$8,[1]!BASERECEPTION[Semaine],AH$9)-SUMIFS([1]!BASEVENTE[Lignes de la commande/Quantité commandée],[1]!BASEVENTE[Lignes de la commande/Article/Nom affiché],$C52,[1]!BASEVENTE[Année],AH$8,[1]!BASEVENTE[Semaine],AH$9))</f>
        <v>0</v>
      </c>
      <c r="AI52" s="1">
        <f>IF($C52="","",AH52+SUMIFS([1]!BASERECEPTION[Bon de commande/Lignes de la commande/Quantité],[1]!BASERECEPTION[Bon de commande/Lignes de la commande/Article],$C52,[1]!BASERECEPTION[ANNEE],AI$8,[1]!BASERECEPTION[Semaine],AI$9)-SUMIFS([1]!BASEVENTE[Lignes de la commande/Quantité commandée],[1]!BASEVENTE[Lignes de la commande/Article/Nom affiché],$C52,[1]!BASEVENTE[Année],AI$8,[1]!BASEVENTE[Semaine],AI$9))</f>
        <v>0</v>
      </c>
      <c r="AJ52" s="1">
        <f>IF($C52="","",AI52+SUMIFS([1]!BASERECEPTION[Bon de commande/Lignes de la commande/Quantité],[1]!BASERECEPTION[Bon de commande/Lignes de la commande/Article],$C52,[1]!BASERECEPTION[ANNEE],AJ$8,[1]!BASERECEPTION[Semaine],AJ$9)-SUMIFS([1]!BASEVENTE[Lignes de la commande/Quantité commandée],[1]!BASEVENTE[Lignes de la commande/Article/Nom affiché],$C52,[1]!BASEVENTE[Année],AJ$8,[1]!BASEVENTE[Semaine],AJ$9))</f>
        <v>0</v>
      </c>
      <c r="AK52" s="1">
        <f>IF($C52="","",AJ52+SUMIFS([1]!BASERECEPTION[Bon de commande/Lignes de la commande/Quantité],[1]!BASERECEPTION[Bon de commande/Lignes de la commande/Article],$C52,[1]!BASERECEPTION[ANNEE],AK$8,[1]!BASERECEPTION[Semaine],AK$9)-SUMIFS([1]!BASEVENTE[Lignes de la commande/Quantité commandée],[1]!BASEVENTE[Lignes de la commande/Article/Nom affiché],$C52,[1]!BASEVENTE[Année],AK$8,[1]!BASEVENTE[Semaine],AK$9))</f>
        <v>0</v>
      </c>
      <c r="AL52" s="1">
        <f>IF($C52="","",AK52+SUMIFS([1]!BASERECEPTION[Bon de commande/Lignes de la commande/Quantité],[1]!BASERECEPTION[Bon de commande/Lignes de la commande/Article],$C52,[1]!BASERECEPTION[ANNEE],AL$8,[1]!BASERECEPTION[Semaine],AL$9)-SUMIFS([1]!BASEVENTE[Lignes de la commande/Quantité commandée],[1]!BASEVENTE[Lignes de la commande/Article/Nom affiché],$C52,[1]!BASEVENTE[Année],AL$8,[1]!BASEVENTE[Semaine],AL$9))</f>
        <v>0</v>
      </c>
      <c r="AM52" s="1">
        <f>IF($C52="","",AL52+SUMIFS([1]!BASERECEPTION[Bon de commande/Lignes de la commande/Quantité],[1]!BASERECEPTION[Bon de commande/Lignes de la commande/Article],$C52,[1]!BASERECEPTION[ANNEE],AM$8,[1]!BASERECEPTION[Semaine],AM$9)-SUMIFS([1]!BASEVENTE[Lignes de la commande/Quantité commandée],[1]!BASEVENTE[Lignes de la commande/Article/Nom affiché],$C52,[1]!BASEVENTE[Année],AM$8,[1]!BASEVENTE[Semaine],AM$9))</f>
        <v>0</v>
      </c>
      <c r="AN52" s="1">
        <f>IF($C52="","",AM52+SUMIFS([1]!BASERECEPTION[Bon de commande/Lignes de la commande/Quantité],[1]!BASERECEPTION[Bon de commande/Lignes de la commande/Article],$C52,[1]!BASERECEPTION[ANNEE],AN$8,[1]!BASERECEPTION[Semaine],AN$9)-SUMIFS([1]!BASEVENTE[Lignes de la commande/Quantité commandée],[1]!BASEVENTE[Lignes de la commande/Article/Nom affiché],$C52,[1]!BASEVENTE[Année],AN$8,[1]!BASEVENTE[Semaine],AN$9))</f>
        <v>0</v>
      </c>
      <c r="AO52" s="1">
        <f>IF($C52="","",AN52+SUMIFS([1]!BASERECEPTION[Bon de commande/Lignes de la commande/Quantité],[1]!BASERECEPTION[Bon de commande/Lignes de la commande/Article],$C52,[1]!BASERECEPTION[ANNEE],AO$8,[1]!BASERECEPTION[Semaine],AO$9)-SUMIFS([1]!BASEVENTE[Lignes de la commande/Quantité commandée],[1]!BASEVENTE[Lignes de la commande/Article/Nom affiché],$C52,[1]!BASEVENTE[Année],AO$8,[1]!BASEVENTE[Semaine],AO$9))</f>
        <v>0</v>
      </c>
      <c r="AP52" s="1">
        <f>IF($C52="","",AO52+SUMIFS([1]!BASERECEPTION[Bon de commande/Lignes de la commande/Quantité],[1]!BASERECEPTION[Bon de commande/Lignes de la commande/Article],$C52,[1]!BASERECEPTION[ANNEE],AP$8,[1]!BASERECEPTION[Semaine],AP$9)-SUMIFS([1]!BASEVENTE[Lignes de la commande/Quantité commandée],[1]!BASEVENTE[Lignes de la commande/Article/Nom affiché],$C52,[1]!BASEVENTE[Année],AP$8,[1]!BASEVENTE[Semaine],AP$9))</f>
        <v>0</v>
      </c>
      <c r="AQ52" s="1">
        <f>IF($C52="","",AP52+SUMIFS([1]!BASERECEPTION[Bon de commande/Lignes de la commande/Quantité],[1]!BASERECEPTION[Bon de commande/Lignes de la commande/Article],$C52,[1]!BASERECEPTION[ANNEE],AQ$8,[1]!BASERECEPTION[Semaine],AQ$9)-SUMIFS([1]!BASEVENTE[Lignes de la commande/Quantité commandée],[1]!BASEVENTE[Lignes de la commande/Article/Nom affiché],$C52,[1]!BASEVENTE[Année],AQ$8,[1]!BASEVENTE[Semaine],AQ$9))</f>
        <v>0</v>
      </c>
      <c r="AR52" s="1">
        <f>IF($C52="","",AQ52+SUMIFS([1]!BASERECEPTION[Bon de commande/Lignes de la commande/Quantité],[1]!BASERECEPTION[Bon de commande/Lignes de la commande/Article],$C52,[1]!BASERECEPTION[ANNEE],AR$8,[1]!BASERECEPTION[Semaine],AR$9)-SUMIFS([1]!BASEVENTE[Lignes de la commande/Quantité commandée],[1]!BASEVENTE[Lignes de la commande/Article/Nom affiché],$C52,[1]!BASEVENTE[Année],AR$8,[1]!BASEVENTE[Semaine],AR$9))</f>
        <v>0</v>
      </c>
      <c r="AS52" s="1">
        <f>IF($C52="","",AR52+SUMIFS([1]!BASERECEPTION[Bon de commande/Lignes de la commande/Quantité],[1]!BASERECEPTION[Bon de commande/Lignes de la commande/Article],$C52,[1]!BASERECEPTION[ANNEE],AS$8,[1]!BASERECEPTION[Semaine],AS$9)-SUMIFS([1]!BASEVENTE[Lignes de la commande/Quantité commandée],[1]!BASEVENTE[Lignes de la commande/Article/Nom affiché],$C52,[1]!BASEVENTE[Année],AS$8,[1]!BASEVENTE[Semaine],AS$9))</f>
        <v>0</v>
      </c>
      <c r="AT52" s="1">
        <f>IF($C52="","",AS52+SUMIFS([1]!BASERECEPTION[Bon de commande/Lignes de la commande/Quantité],[1]!BASERECEPTION[Bon de commande/Lignes de la commande/Article],$C52,[1]!BASERECEPTION[ANNEE],AT$8,[1]!BASERECEPTION[Semaine],AT$9)-SUMIFS([1]!BASEVENTE[Lignes de la commande/Quantité commandée],[1]!BASEVENTE[Lignes de la commande/Article/Nom affiché],$C52,[1]!BASEVENTE[Année],AT$8,[1]!BASEVENTE[Semaine],AT$9))</f>
        <v>0</v>
      </c>
      <c r="AU52" s="1">
        <f>IF($C52="","",AT52+SUMIFS([1]!BASERECEPTION[Bon de commande/Lignes de la commande/Quantité],[1]!BASERECEPTION[Bon de commande/Lignes de la commande/Article],$C52,[1]!BASERECEPTION[ANNEE],AU$8,[1]!BASERECEPTION[Semaine],AU$9)-SUMIFS([1]!BASEVENTE[Lignes de la commande/Quantité commandée],[1]!BASEVENTE[Lignes de la commande/Article/Nom affiché],$C52,[1]!BASEVENTE[Année],AU$8,[1]!BASEVENTE[Semaine],AU$9))</f>
        <v>0</v>
      </c>
      <c r="AV52" s="1">
        <f>IF($C52="","",AU52+SUMIFS([1]!BASERECEPTION[Bon de commande/Lignes de la commande/Quantité],[1]!BASERECEPTION[Bon de commande/Lignes de la commande/Article],$C52,[1]!BASERECEPTION[ANNEE],AV$8,[1]!BASERECEPTION[Semaine],AV$9)-SUMIFS([1]!BASEVENTE[Lignes de la commande/Quantité commandée],[1]!BASEVENTE[Lignes de la commande/Article/Nom affiché],$C52,[1]!BASEVENTE[Année],AV$8,[1]!BASEVENTE[Semaine],AV$9))</f>
        <v>0</v>
      </c>
      <c r="AW52" s="1">
        <f>IF($C52="","",AV52+SUMIFS([1]!BASERECEPTION[Bon de commande/Lignes de la commande/Quantité],[1]!BASERECEPTION[Bon de commande/Lignes de la commande/Article],$C52,[1]!BASERECEPTION[ANNEE],AW$8,[1]!BASERECEPTION[Semaine],AW$9)-SUMIFS([1]!BASEVENTE[Lignes de la commande/Quantité commandée],[1]!BASEVENTE[Lignes de la commande/Article/Nom affiché],$C52,[1]!BASEVENTE[Année],AW$8,[1]!BASEVENTE[Semaine],AW$9))</f>
        <v>0</v>
      </c>
      <c r="AX52" s="1">
        <f>IF($C52="","",AW52+SUMIFS([1]!BASERECEPTION[Bon de commande/Lignes de la commande/Quantité],[1]!BASERECEPTION[Bon de commande/Lignes de la commande/Article],$C52,[1]!BASERECEPTION[ANNEE],AX$8,[1]!BASERECEPTION[Semaine],AX$9)-SUMIFS([1]!BASEVENTE[Lignes de la commande/Quantité commandée],[1]!BASEVENTE[Lignes de la commande/Article/Nom affiché],$C52,[1]!BASEVENTE[Année],AX$8,[1]!BASEVENTE[Semaine],AX$9))</f>
        <v>0</v>
      </c>
      <c r="AY52" s="1">
        <f>IF($C52="","",AX52+SUMIFS([1]!BASERECEPTION[Bon de commande/Lignes de la commande/Quantité],[1]!BASERECEPTION[Bon de commande/Lignes de la commande/Article],$C52,[1]!BASERECEPTION[ANNEE],AY$8,[1]!BASERECEPTION[Semaine],AY$9)-SUMIFS([1]!BASEVENTE[Lignes de la commande/Quantité commandée],[1]!BASEVENTE[Lignes de la commande/Article/Nom affiché],$C52,[1]!BASEVENTE[Année],AY$8,[1]!BASEVENTE[Semaine],AY$9))</f>
        <v>0</v>
      </c>
      <c r="AZ52" s="1">
        <f>IF($C52="","",AY52+SUMIFS([1]!BASERECEPTION[Bon de commande/Lignes de la commande/Quantité],[1]!BASERECEPTION[Bon de commande/Lignes de la commande/Article],$C52,[1]!BASERECEPTION[ANNEE],AZ$8,[1]!BASERECEPTION[Semaine],AZ$9)-SUMIFS([1]!BASEVENTE[Lignes de la commande/Quantité commandée],[1]!BASEVENTE[Lignes de la commande/Article/Nom affiché],$C52,[1]!BASEVENTE[Année],AZ$8,[1]!BASEVENTE[Semaine],AZ$9))</f>
        <v>0</v>
      </c>
      <c r="BA52" s="1">
        <f>IF($C52="","",AZ52+SUMIFS([1]!BASERECEPTION[Bon de commande/Lignes de la commande/Quantité],[1]!BASERECEPTION[Bon de commande/Lignes de la commande/Article],$C52,[1]!BASERECEPTION[ANNEE],BA$8,[1]!BASERECEPTION[Semaine],BA$9)-SUMIFS([1]!BASEVENTE[Lignes de la commande/Quantité commandée],[1]!BASEVENTE[Lignes de la commande/Article/Nom affiché],$C52,[1]!BASEVENTE[Année],BA$8,[1]!BASEVENTE[Semaine],BA$9))</f>
        <v>0</v>
      </c>
      <c r="BB52" s="1">
        <f>IF($C52="","",BA52+SUMIFS([1]!BASERECEPTION[Bon de commande/Lignes de la commande/Quantité],[1]!BASERECEPTION[Bon de commande/Lignes de la commande/Article],$C52,[1]!BASERECEPTION[ANNEE],BB$8,[1]!BASERECEPTION[Semaine],BB$9)-SUMIFS([1]!BASEVENTE[Lignes de la commande/Quantité commandée],[1]!BASEVENTE[Lignes de la commande/Article/Nom affiché],$C52,[1]!BASEVENTE[Année],BB$8,[1]!BASEVENTE[Semaine],BB$9))</f>
        <v>0</v>
      </c>
      <c r="BC52" s="1">
        <f>IF($C52="","",BB52+SUMIFS([1]!BASERECEPTION[Bon de commande/Lignes de la commande/Quantité],[1]!BASERECEPTION[Bon de commande/Lignes de la commande/Article],$C52,[1]!BASERECEPTION[ANNEE],BC$8,[1]!BASERECEPTION[Semaine],BC$9)-SUMIFS([1]!BASEVENTE[Lignes de la commande/Quantité commandée],[1]!BASEVENTE[Lignes de la commande/Article/Nom affiché],$C52,[1]!BASEVENTE[Année],BC$8,[1]!BASEVENTE[Semaine],BC$9))</f>
        <v>0</v>
      </c>
      <c r="BD52" s="1">
        <f>IF($C52="","",BC52+SUMIFS([1]!BASERECEPTION[Bon de commande/Lignes de la commande/Quantité],[1]!BASERECEPTION[Bon de commande/Lignes de la commande/Article],$C52,[1]!BASERECEPTION[ANNEE],BD$8,[1]!BASERECEPTION[Semaine],BD$9)-SUMIFS([1]!BASEVENTE[Lignes de la commande/Quantité commandée],[1]!BASEVENTE[Lignes de la commande/Article/Nom affiché],$C52,[1]!BASEVENTE[Année],BD$8,[1]!BASEVENTE[Semaine],BD$9))</f>
        <v>0</v>
      </c>
      <c r="BE52" s="1">
        <f>IF($C52="","",BD52+SUMIFS([1]!BASERECEPTION[Bon de commande/Lignes de la commande/Quantité],[1]!BASERECEPTION[Bon de commande/Lignes de la commande/Article],$C52,[1]!BASERECEPTION[ANNEE],BE$8,[1]!BASERECEPTION[Semaine],BE$9)-SUMIFS([1]!BASEVENTE[Lignes de la commande/Quantité commandée],[1]!BASEVENTE[Lignes de la commande/Article/Nom affiché],$C52,[1]!BASEVENTE[Année],BE$8,[1]!BASEVENTE[Semaine],BE$9))</f>
        <v>0</v>
      </c>
      <c r="BF52" s="1">
        <f>IF($C52="","",BE52+SUMIFS([1]!BASERECEPTION[Bon de commande/Lignes de la commande/Quantité],[1]!BASERECEPTION[Bon de commande/Lignes de la commande/Article],$C52,[1]!BASERECEPTION[ANNEE],BF$8,[1]!BASERECEPTION[Semaine],BF$9)-SUMIFS([1]!BASEVENTE[Lignes de la commande/Quantité commandée],[1]!BASEVENTE[Lignes de la commande/Article/Nom affiché],$C52,[1]!BASEVENTE[Année],BF$8,[1]!BASEVENTE[Semaine],BF$9))</f>
        <v>0</v>
      </c>
      <c r="BG52" s="1">
        <f>IF($C52="","",BF52+SUMIFS([1]!BASERECEPTION[Bon de commande/Lignes de la commande/Quantité],[1]!BASERECEPTION[Bon de commande/Lignes de la commande/Article],$C52,[1]!BASERECEPTION[ANNEE],BG$8,[1]!BASERECEPTION[Semaine],BG$9)-SUMIFS([1]!BASEVENTE[Lignes de la commande/Quantité commandée],[1]!BASEVENTE[Lignes de la commande/Article/Nom affiché],$C52,[1]!BASEVENTE[Année],BG$8,[1]!BASEVENTE[Semaine],BG$9))</f>
        <v>0</v>
      </c>
      <c r="BH52" s="1">
        <f>IF($C52="","",BG52+SUMIFS([1]!BASERECEPTION[Bon de commande/Lignes de la commande/Quantité],[1]!BASERECEPTION[Bon de commande/Lignes de la commande/Article],$C52,[1]!BASERECEPTION[ANNEE],BH$8,[1]!BASERECEPTION[Semaine],BH$9)-SUMIFS([1]!BASEVENTE[Lignes de la commande/Quantité commandée],[1]!BASEVENTE[Lignes de la commande/Article/Nom affiché],$C52,[1]!BASEVENTE[Année],BH$8,[1]!BASEVENTE[Semaine],BH$9))</f>
        <v>0</v>
      </c>
    </row>
    <row r="53" spans="1:60" ht="15.75" x14ac:dyDescent="0.25">
      <c r="A53" s="1" t="str">
        <f>'[1]BDD Inventaire'!B44</f>
        <v>Gobi Street et Gobi Verre</v>
      </c>
      <c r="B53" s="16" t="str">
        <f>IF(C53="",INDEX([1]!BASEINVENTAIRE[#Data],_xlfn.MINIFS([1]!BASEINVENTAIRE[INDEX],[1]!BASEINVENTAIRE[Article],'Suivi de stock'!$C54),2),"")</f>
        <v/>
      </c>
      <c r="C53" s="20" t="str">
        <f>'[1]BDD Inventaire'!C39</f>
        <v>Mini Gobi O</v>
      </c>
      <c r="D53" s="18">
        <f>INDEX([1]!BASEINVENTAIRE[#Data],_xlfn.MAXIFS([1]!BASEINVENTAIRE[INDEX],[1]!BASEINVENTAIRE[Article],C53),4)</f>
        <v>1135</v>
      </c>
      <c r="E53" s="1">
        <f>IF($C53="","",D53+SUMIFS([1]!BASERECEPTION[Bon de commande/Lignes de la commande/Quantité],[1]!BASERECEPTION[Bon de commande/Lignes de la commande/Article],$C53,[1]!BASERECEPTION[ANNEE],E$8,[1]!BASERECEPTION[Semaine],E$9)-SUMIFS([1]!BASEVENTE[Lignes de la commande/Quantité commandée],[1]!BASEVENTE[Lignes de la commande/Article/Nom affiché],$C53,[1]!BASEVENTE[Année],E$8,[1]!BASEVENTE[Semaine],E$9))</f>
        <v>2335</v>
      </c>
      <c r="F53" s="1">
        <f>IF($C53="","",E53+SUMIFS([1]!BASERECEPTION[Bon de commande/Lignes de la commande/Quantité],[1]!BASERECEPTION[Bon de commande/Lignes de la commande/Article],$C53,[1]!BASERECEPTION[ANNEE],F$8,[1]!BASERECEPTION[Semaine],F$9)-SUMIFS([1]!BASEVENTE[Lignes de la commande/Quantité commandée],[1]!BASEVENTE[Lignes de la commande/Article/Nom affiché],$C53,[1]!BASEVENTE[Année],F$8,[1]!BASEVENTE[Semaine],F$9))</f>
        <v>2335</v>
      </c>
      <c r="G53" s="1">
        <f>IF($C53="","",F53+SUMIFS([1]!BASERECEPTION[Bon de commande/Lignes de la commande/Quantité],[1]!BASERECEPTION[Bon de commande/Lignes de la commande/Article],$C53,[1]!BASERECEPTION[ANNEE],G$8,[1]!BASERECEPTION[Semaine],G$9)-SUMIFS([1]!BASEVENTE[Lignes de la commande/Quantité commandée],[1]!BASEVENTE[Lignes de la commande/Article/Nom affiché],$C53,[1]!BASEVENTE[Année],G$8,[1]!BASEVENTE[Semaine],G$9))</f>
        <v>2335</v>
      </c>
      <c r="H53" s="1">
        <f>IF($C53="","",G53+SUMIFS([1]!BASERECEPTION[Bon de commande/Lignes de la commande/Quantité],[1]!BASERECEPTION[Bon de commande/Lignes de la commande/Article],$C53,[1]!BASERECEPTION[ANNEE],H$8,[1]!BASERECEPTION[Semaine],H$9)-SUMIFS([1]!BASEVENTE[Lignes de la commande/Quantité commandée],[1]!BASEVENTE[Lignes de la commande/Article/Nom affiché],$C53,[1]!BASEVENTE[Année],H$8,[1]!BASEVENTE[Semaine],H$9))</f>
        <v>2335</v>
      </c>
      <c r="I53" s="1">
        <f>IF($C53="","",H53+SUMIFS([1]!BASERECEPTION[Bon de commande/Lignes de la commande/Quantité],[1]!BASERECEPTION[Bon de commande/Lignes de la commande/Article],$C53,[1]!BASERECEPTION[ANNEE],I$8,[1]!BASERECEPTION[Semaine],I$9)-SUMIFS([1]!BASEVENTE[Lignes de la commande/Quantité commandée],[1]!BASEVENTE[Lignes de la commande/Article/Nom affiché],$C53,[1]!BASEVENTE[Année],I$8,[1]!BASEVENTE[Semaine],I$9))</f>
        <v>2335</v>
      </c>
      <c r="J53" s="1">
        <f>IF($C53="","",I53+SUMIFS([1]!BASERECEPTION[Bon de commande/Lignes de la commande/Quantité],[1]!BASERECEPTION[Bon de commande/Lignes de la commande/Article],$C53,[1]!BASERECEPTION[ANNEE],J$8,[1]!BASERECEPTION[Semaine],J$9)-SUMIFS([1]!BASEVENTE[Lignes de la commande/Quantité commandée],[1]!BASEVENTE[Lignes de la commande/Article/Nom affiché],$C53,[1]!BASEVENTE[Année],J$8,[1]!BASEVENTE[Semaine],J$9))</f>
        <v>2305</v>
      </c>
      <c r="K53" s="1">
        <f>IF($C53="","",J53+SUMIFS([1]!BASERECEPTION[Bon de commande/Lignes de la commande/Quantité],[1]!BASERECEPTION[Bon de commande/Lignes de la commande/Article],$C53,[1]!BASERECEPTION[ANNEE],K$8,[1]!BASERECEPTION[Semaine],K$9)-SUMIFS([1]!BASEVENTE[Lignes de la commande/Quantité commandée],[1]!BASEVENTE[Lignes de la commande/Article/Nom affiché],$C53,[1]!BASEVENTE[Année],K$8,[1]!BASEVENTE[Semaine],K$9))</f>
        <v>2265</v>
      </c>
      <c r="L53" s="1">
        <f>IF($C53="","",K53+SUMIFS([1]!BASERECEPTION[Bon de commande/Lignes de la commande/Quantité],[1]!BASERECEPTION[Bon de commande/Lignes de la commande/Article],$C53,[1]!BASERECEPTION[ANNEE],L$8,[1]!BASERECEPTION[Semaine],L$9)-SUMIFS([1]!BASEVENTE[Lignes de la commande/Quantité commandée],[1]!BASEVENTE[Lignes de la commande/Article/Nom affiché],$C53,[1]!BASEVENTE[Année],L$8,[1]!BASEVENTE[Semaine],L$9))</f>
        <v>2265</v>
      </c>
      <c r="M53" s="1">
        <f>IF($C53="","",L53+SUMIFS([1]!BASERECEPTION[Bon de commande/Lignes de la commande/Quantité],[1]!BASERECEPTION[Bon de commande/Lignes de la commande/Article],$C53,[1]!BASERECEPTION[ANNEE],M$8,[1]!BASERECEPTION[Semaine],M$9)-SUMIFS([1]!BASEVENTE[Lignes de la commande/Quantité commandée],[1]!BASEVENTE[Lignes de la commande/Article/Nom affiché],$C53,[1]!BASEVENTE[Année],M$8,[1]!BASEVENTE[Semaine],M$9))</f>
        <v>2265</v>
      </c>
      <c r="N53" s="1">
        <f>IF($C53="","",M53+SUMIFS([1]!BASERECEPTION[Bon de commande/Lignes de la commande/Quantité],[1]!BASERECEPTION[Bon de commande/Lignes de la commande/Article],$C53,[1]!BASERECEPTION[ANNEE],N$8,[1]!BASERECEPTION[Semaine],N$9)-SUMIFS([1]!BASEVENTE[Lignes de la commande/Quantité commandée],[1]!BASEVENTE[Lignes de la commande/Article/Nom affiché],$C53,[1]!BASEVENTE[Année],N$8,[1]!BASEVENTE[Semaine],N$9))</f>
        <v>2265</v>
      </c>
      <c r="O53" s="1">
        <f>IF($C53="","",N53+SUMIFS([1]!BASERECEPTION[Bon de commande/Lignes de la commande/Quantité],[1]!BASERECEPTION[Bon de commande/Lignes de la commande/Article],$C53,[1]!BASERECEPTION[ANNEE],O$8,[1]!BASERECEPTION[Semaine],O$9)-SUMIFS([1]!BASEVENTE[Lignes de la commande/Quantité commandée],[1]!BASEVENTE[Lignes de la commande/Article/Nom affiché],$C53,[1]!BASEVENTE[Année],O$8,[1]!BASEVENTE[Semaine],O$9))</f>
        <v>2265</v>
      </c>
      <c r="P53" s="1">
        <f>IF($C53="","",O53+SUMIFS([1]!BASERECEPTION[Bon de commande/Lignes de la commande/Quantité],[1]!BASERECEPTION[Bon de commande/Lignes de la commande/Article],$C53,[1]!BASERECEPTION[ANNEE],P$8,[1]!BASERECEPTION[Semaine],P$9)-SUMIFS([1]!BASEVENTE[Lignes de la commande/Quantité commandée],[1]!BASEVENTE[Lignes de la commande/Article/Nom affiché],$C53,[1]!BASEVENTE[Année],P$8,[1]!BASEVENTE[Semaine],P$9))</f>
        <v>2265</v>
      </c>
      <c r="Q53" s="1">
        <f>IF($C53="","",P53+SUMIFS([1]!BASERECEPTION[Bon de commande/Lignes de la commande/Quantité],[1]!BASERECEPTION[Bon de commande/Lignes de la commande/Article],$C53,[1]!BASERECEPTION[ANNEE],Q$8,[1]!BASERECEPTION[Semaine],Q$9)-SUMIFS([1]!BASEVENTE[Lignes de la commande/Quantité commandée],[1]!BASEVENTE[Lignes de la commande/Article/Nom affiché],$C53,[1]!BASEVENTE[Année],Q$8,[1]!BASEVENTE[Semaine],Q$9))</f>
        <v>2265</v>
      </c>
      <c r="R53" s="1">
        <f>IF($C53="","",Q53+SUMIFS([1]!BASERECEPTION[Bon de commande/Lignes de la commande/Quantité],[1]!BASERECEPTION[Bon de commande/Lignes de la commande/Article],$C53,[1]!BASERECEPTION[ANNEE],R$8,[1]!BASERECEPTION[Semaine],R$9)-SUMIFS([1]!BASEVENTE[Lignes de la commande/Quantité commandée],[1]!BASEVENTE[Lignes de la commande/Article/Nom affiché],$C53,[1]!BASEVENTE[Année],R$8,[1]!BASEVENTE[Semaine],R$9))</f>
        <v>2265</v>
      </c>
      <c r="S53" s="1">
        <f>IF($C53="","",R53+SUMIFS([1]!BASERECEPTION[Bon de commande/Lignes de la commande/Quantité],[1]!BASERECEPTION[Bon de commande/Lignes de la commande/Article],$C53,[1]!BASERECEPTION[ANNEE],S$8,[1]!BASERECEPTION[Semaine],S$9)-SUMIFS([1]!BASEVENTE[Lignes de la commande/Quantité commandée],[1]!BASEVENTE[Lignes de la commande/Article/Nom affiché],$C53,[1]!BASEVENTE[Année],S$8,[1]!BASEVENTE[Semaine],S$9))</f>
        <v>2265</v>
      </c>
      <c r="T53" s="1">
        <f>IF($C53="","",S53+SUMIFS([1]!BASERECEPTION[Bon de commande/Lignes de la commande/Quantité],[1]!BASERECEPTION[Bon de commande/Lignes de la commande/Article],$C53,[1]!BASERECEPTION[ANNEE],T$8,[1]!BASERECEPTION[Semaine],T$9)-SUMIFS([1]!BASEVENTE[Lignes de la commande/Quantité commandée],[1]!BASEVENTE[Lignes de la commande/Article/Nom affiché],$C53,[1]!BASEVENTE[Année],T$8,[1]!BASEVENTE[Semaine],T$9))</f>
        <v>2265</v>
      </c>
      <c r="U53" s="1">
        <f>IF($C53="","",T53+SUMIFS([1]!BASERECEPTION[Bon de commande/Lignes de la commande/Quantité],[1]!BASERECEPTION[Bon de commande/Lignes de la commande/Article],$C53,[1]!BASERECEPTION[ANNEE],U$8,[1]!BASERECEPTION[Semaine],U$9)-SUMIFS([1]!BASEVENTE[Lignes de la commande/Quantité commandée],[1]!BASEVENTE[Lignes de la commande/Article/Nom affiché],$C53,[1]!BASEVENTE[Année],U$8,[1]!BASEVENTE[Semaine],U$9))</f>
        <v>2265</v>
      </c>
      <c r="V53" s="1">
        <f>IF($C53="","",U53+SUMIFS([1]!BASERECEPTION[Bon de commande/Lignes de la commande/Quantité],[1]!BASERECEPTION[Bon de commande/Lignes de la commande/Article],$C53,[1]!BASERECEPTION[ANNEE],V$8,[1]!BASERECEPTION[Semaine],V$9)-SUMIFS([1]!BASEVENTE[Lignes de la commande/Quantité commandée],[1]!BASEVENTE[Lignes de la commande/Article/Nom affiché],$C53,[1]!BASEVENTE[Année],V$8,[1]!BASEVENTE[Semaine],V$9))</f>
        <v>2265</v>
      </c>
      <c r="W53" s="1">
        <f>IF($C53="","",V53+SUMIFS([1]!BASERECEPTION[Bon de commande/Lignes de la commande/Quantité],[1]!BASERECEPTION[Bon de commande/Lignes de la commande/Article],$C53,[1]!BASERECEPTION[ANNEE],W$8,[1]!BASERECEPTION[Semaine],W$9)-SUMIFS([1]!BASEVENTE[Lignes de la commande/Quantité commandée],[1]!BASEVENTE[Lignes de la commande/Article/Nom affiché],$C53,[1]!BASEVENTE[Année],W$8,[1]!BASEVENTE[Semaine],W$9))</f>
        <v>2265</v>
      </c>
      <c r="X53" s="1">
        <f>IF($C53="","",W53+SUMIFS([1]!BASERECEPTION[Bon de commande/Lignes de la commande/Quantité],[1]!BASERECEPTION[Bon de commande/Lignes de la commande/Article],$C53,[1]!BASERECEPTION[ANNEE],X$8,[1]!BASERECEPTION[Semaine],X$9)-SUMIFS([1]!BASEVENTE[Lignes de la commande/Quantité commandée],[1]!BASEVENTE[Lignes de la commande/Article/Nom affiché],$C53,[1]!BASEVENTE[Année],X$8,[1]!BASEVENTE[Semaine],X$9))</f>
        <v>2265</v>
      </c>
      <c r="Y53" s="1">
        <f>IF($C53="","",X53+SUMIFS([1]!BASERECEPTION[Bon de commande/Lignes de la commande/Quantité],[1]!BASERECEPTION[Bon de commande/Lignes de la commande/Article],$C53,[1]!BASERECEPTION[ANNEE],Y$8,[1]!BASERECEPTION[Semaine],Y$9)-SUMIFS([1]!BASEVENTE[Lignes de la commande/Quantité commandée],[1]!BASEVENTE[Lignes de la commande/Article/Nom affiché],$C53,[1]!BASEVENTE[Année],Y$8,[1]!BASEVENTE[Semaine],Y$9))</f>
        <v>2265</v>
      </c>
      <c r="Z53" s="1">
        <f>IF($C53="","",Y53+SUMIFS([1]!BASERECEPTION[Bon de commande/Lignes de la commande/Quantité],[1]!BASERECEPTION[Bon de commande/Lignes de la commande/Article],$C53,[1]!BASERECEPTION[ANNEE],Z$8,[1]!BASERECEPTION[Semaine],Z$9)-SUMIFS([1]!BASEVENTE[Lignes de la commande/Quantité commandée],[1]!BASEVENTE[Lignes de la commande/Article/Nom affiché],$C53,[1]!BASEVENTE[Année],Z$8,[1]!BASEVENTE[Semaine],Z$9))</f>
        <v>2265</v>
      </c>
      <c r="AA53" s="1">
        <f>IF($C53="","",Z53+SUMIFS([1]!BASERECEPTION[Bon de commande/Lignes de la commande/Quantité],[1]!BASERECEPTION[Bon de commande/Lignes de la commande/Article],$C53,[1]!BASERECEPTION[ANNEE],AA$8,[1]!BASERECEPTION[Semaine],AA$9)-SUMIFS([1]!BASEVENTE[Lignes de la commande/Quantité commandée],[1]!BASEVENTE[Lignes de la commande/Article/Nom affiché],$C53,[1]!BASEVENTE[Année],AA$8,[1]!BASEVENTE[Semaine],AA$9))</f>
        <v>2265</v>
      </c>
      <c r="AB53" s="1">
        <f>IF($C53="","",AA53+SUMIFS([1]!BASERECEPTION[Bon de commande/Lignes de la commande/Quantité],[1]!BASERECEPTION[Bon de commande/Lignes de la commande/Article],$C53,[1]!BASERECEPTION[ANNEE],AB$8,[1]!BASERECEPTION[Semaine],AB$9)-SUMIFS([1]!BASEVENTE[Lignes de la commande/Quantité commandée],[1]!BASEVENTE[Lignes de la commande/Article/Nom affiché],$C53,[1]!BASEVENTE[Année],AB$8,[1]!BASEVENTE[Semaine],AB$9))</f>
        <v>2265</v>
      </c>
      <c r="AC53" s="1">
        <f>IF($C53="","",AB53+SUMIFS([1]!BASERECEPTION[Bon de commande/Lignes de la commande/Quantité],[1]!BASERECEPTION[Bon de commande/Lignes de la commande/Article],$C53,[1]!BASERECEPTION[ANNEE],AC$8,[1]!BASERECEPTION[Semaine],AC$9)-SUMIFS([1]!BASEVENTE[Lignes de la commande/Quantité commandée],[1]!BASEVENTE[Lignes de la commande/Article/Nom affiché],$C53,[1]!BASEVENTE[Année],AC$8,[1]!BASEVENTE[Semaine],AC$9))</f>
        <v>2265</v>
      </c>
      <c r="AD53" s="1">
        <f>IF($C53="","",AC53+SUMIFS([1]!BASERECEPTION[Bon de commande/Lignes de la commande/Quantité],[1]!BASERECEPTION[Bon de commande/Lignes de la commande/Article],$C53,[1]!BASERECEPTION[ANNEE],AD$8,[1]!BASERECEPTION[Semaine],AD$9)-SUMIFS([1]!BASEVENTE[Lignes de la commande/Quantité commandée],[1]!BASEVENTE[Lignes de la commande/Article/Nom affiché],$C53,[1]!BASEVENTE[Année],AD$8,[1]!BASEVENTE[Semaine],AD$9))</f>
        <v>2265</v>
      </c>
      <c r="AE53" s="1">
        <f>IF($C53="","",AD53+SUMIFS([1]!BASERECEPTION[Bon de commande/Lignes de la commande/Quantité],[1]!BASERECEPTION[Bon de commande/Lignes de la commande/Article],$C53,[1]!BASERECEPTION[ANNEE],AE$8,[1]!BASERECEPTION[Semaine],AE$9)-SUMIFS([1]!BASEVENTE[Lignes de la commande/Quantité commandée],[1]!BASEVENTE[Lignes de la commande/Article/Nom affiché],$C53,[1]!BASEVENTE[Année],AE$8,[1]!BASEVENTE[Semaine],AE$9))</f>
        <v>2265</v>
      </c>
      <c r="AF53" s="1">
        <f>IF($C53="","",AE53+SUMIFS([1]!BASERECEPTION[Bon de commande/Lignes de la commande/Quantité],[1]!BASERECEPTION[Bon de commande/Lignes de la commande/Article],$C53,[1]!BASERECEPTION[ANNEE],AF$8,[1]!BASERECEPTION[Semaine],AF$9)-SUMIFS([1]!BASEVENTE[Lignes de la commande/Quantité commandée],[1]!BASEVENTE[Lignes de la commande/Article/Nom affiché],$C53,[1]!BASEVENTE[Année],AF$8,[1]!BASEVENTE[Semaine],AF$9))</f>
        <v>2265</v>
      </c>
      <c r="AG53" s="1">
        <f>IF($C53="","",AF53+SUMIFS([1]!BASERECEPTION[Bon de commande/Lignes de la commande/Quantité],[1]!BASERECEPTION[Bon de commande/Lignes de la commande/Article],$C53,[1]!BASERECEPTION[ANNEE],AG$8,[1]!BASERECEPTION[Semaine],AG$9)-SUMIFS([1]!BASEVENTE[Lignes de la commande/Quantité commandée],[1]!BASEVENTE[Lignes de la commande/Article/Nom affiché],$C53,[1]!BASEVENTE[Année],AG$8,[1]!BASEVENTE[Semaine],AG$9))</f>
        <v>2265</v>
      </c>
      <c r="AH53" s="1">
        <f>IF($C53="","",AG53+SUMIFS([1]!BASERECEPTION[Bon de commande/Lignes de la commande/Quantité],[1]!BASERECEPTION[Bon de commande/Lignes de la commande/Article],$C53,[1]!BASERECEPTION[ANNEE],AH$8,[1]!BASERECEPTION[Semaine],AH$9)-SUMIFS([1]!BASEVENTE[Lignes de la commande/Quantité commandée],[1]!BASEVENTE[Lignes de la commande/Article/Nom affiché],$C53,[1]!BASEVENTE[Année],AH$8,[1]!BASEVENTE[Semaine],AH$9))</f>
        <v>2265</v>
      </c>
      <c r="AI53" s="1">
        <f>IF($C53="","",AH53+SUMIFS([1]!BASERECEPTION[Bon de commande/Lignes de la commande/Quantité],[1]!BASERECEPTION[Bon de commande/Lignes de la commande/Article],$C53,[1]!BASERECEPTION[ANNEE],AI$8,[1]!BASERECEPTION[Semaine],AI$9)-SUMIFS([1]!BASEVENTE[Lignes de la commande/Quantité commandée],[1]!BASEVENTE[Lignes de la commande/Article/Nom affiché],$C53,[1]!BASEVENTE[Année],AI$8,[1]!BASEVENTE[Semaine],AI$9))</f>
        <v>2265</v>
      </c>
      <c r="AJ53" s="1">
        <f>IF($C53="","",AI53+SUMIFS([1]!BASERECEPTION[Bon de commande/Lignes de la commande/Quantité],[1]!BASERECEPTION[Bon de commande/Lignes de la commande/Article],$C53,[1]!BASERECEPTION[ANNEE],AJ$8,[1]!BASERECEPTION[Semaine],AJ$9)-SUMIFS([1]!BASEVENTE[Lignes de la commande/Quantité commandée],[1]!BASEVENTE[Lignes de la commande/Article/Nom affiché],$C53,[1]!BASEVENTE[Année],AJ$8,[1]!BASEVENTE[Semaine],AJ$9))</f>
        <v>2265</v>
      </c>
      <c r="AK53" s="1">
        <f>IF($C53="","",AJ53+SUMIFS([1]!BASERECEPTION[Bon de commande/Lignes de la commande/Quantité],[1]!BASERECEPTION[Bon de commande/Lignes de la commande/Article],$C53,[1]!BASERECEPTION[ANNEE],AK$8,[1]!BASERECEPTION[Semaine],AK$9)-SUMIFS([1]!BASEVENTE[Lignes de la commande/Quantité commandée],[1]!BASEVENTE[Lignes de la commande/Article/Nom affiché],$C53,[1]!BASEVENTE[Année],AK$8,[1]!BASEVENTE[Semaine],AK$9))</f>
        <v>2265</v>
      </c>
      <c r="AL53" s="1">
        <f>IF($C53="","",AK53+SUMIFS([1]!BASERECEPTION[Bon de commande/Lignes de la commande/Quantité],[1]!BASERECEPTION[Bon de commande/Lignes de la commande/Article],$C53,[1]!BASERECEPTION[ANNEE],AL$8,[1]!BASERECEPTION[Semaine],AL$9)-SUMIFS([1]!BASEVENTE[Lignes de la commande/Quantité commandée],[1]!BASEVENTE[Lignes de la commande/Article/Nom affiché],$C53,[1]!BASEVENTE[Année],AL$8,[1]!BASEVENTE[Semaine],AL$9))</f>
        <v>2265</v>
      </c>
      <c r="AM53" s="1">
        <f>IF($C53="","",AL53+SUMIFS([1]!BASERECEPTION[Bon de commande/Lignes de la commande/Quantité],[1]!BASERECEPTION[Bon de commande/Lignes de la commande/Article],$C53,[1]!BASERECEPTION[ANNEE],AM$8,[1]!BASERECEPTION[Semaine],AM$9)-SUMIFS([1]!BASEVENTE[Lignes de la commande/Quantité commandée],[1]!BASEVENTE[Lignes de la commande/Article/Nom affiché],$C53,[1]!BASEVENTE[Année],AM$8,[1]!BASEVENTE[Semaine],AM$9))</f>
        <v>2265</v>
      </c>
      <c r="AN53" s="1">
        <f>IF($C53="","",AM53+SUMIFS([1]!BASERECEPTION[Bon de commande/Lignes de la commande/Quantité],[1]!BASERECEPTION[Bon de commande/Lignes de la commande/Article],$C53,[1]!BASERECEPTION[ANNEE],AN$8,[1]!BASERECEPTION[Semaine],AN$9)-SUMIFS([1]!BASEVENTE[Lignes de la commande/Quantité commandée],[1]!BASEVENTE[Lignes de la commande/Article/Nom affiché],$C53,[1]!BASEVENTE[Année],AN$8,[1]!BASEVENTE[Semaine],AN$9))</f>
        <v>2265</v>
      </c>
      <c r="AO53" s="1">
        <f>IF($C53="","",AN53+SUMIFS([1]!BASERECEPTION[Bon de commande/Lignes de la commande/Quantité],[1]!BASERECEPTION[Bon de commande/Lignes de la commande/Article],$C53,[1]!BASERECEPTION[ANNEE],AO$8,[1]!BASERECEPTION[Semaine],AO$9)-SUMIFS([1]!BASEVENTE[Lignes de la commande/Quantité commandée],[1]!BASEVENTE[Lignes de la commande/Article/Nom affiché],$C53,[1]!BASEVENTE[Année],AO$8,[1]!BASEVENTE[Semaine],AO$9))</f>
        <v>2265</v>
      </c>
      <c r="AP53" s="1">
        <f>IF($C53="","",AO53+SUMIFS([1]!BASERECEPTION[Bon de commande/Lignes de la commande/Quantité],[1]!BASERECEPTION[Bon de commande/Lignes de la commande/Article],$C53,[1]!BASERECEPTION[ANNEE],AP$8,[1]!BASERECEPTION[Semaine],AP$9)-SUMIFS([1]!BASEVENTE[Lignes de la commande/Quantité commandée],[1]!BASEVENTE[Lignes de la commande/Article/Nom affiché],$C53,[1]!BASEVENTE[Année],AP$8,[1]!BASEVENTE[Semaine],AP$9))</f>
        <v>2265</v>
      </c>
      <c r="AQ53" s="1">
        <f>IF($C53="","",AP53+SUMIFS([1]!BASERECEPTION[Bon de commande/Lignes de la commande/Quantité],[1]!BASERECEPTION[Bon de commande/Lignes de la commande/Article],$C53,[1]!BASERECEPTION[ANNEE],AQ$8,[1]!BASERECEPTION[Semaine],AQ$9)-SUMIFS([1]!BASEVENTE[Lignes de la commande/Quantité commandée],[1]!BASEVENTE[Lignes de la commande/Article/Nom affiché],$C53,[1]!BASEVENTE[Année],AQ$8,[1]!BASEVENTE[Semaine],AQ$9))</f>
        <v>2265</v>
      </c>
      <c r="AR53" s="1">
        <f>IF($C53="","",AQ53+SUMIFS([1]!BASERECEPTION[Bon de commande/Lignes de la commande/Quantité],[1]!BASERECEPTION[Bon de commande/Lignes de la commande/Article],$C53,[1]!BASERECEPTION[ANNEE],AR$8,[1]!BASERECEPTION[Semaine],AR$9)-SUMIFS([1]!BASEVENTE[Lignes de la commande/Quantité commandée],[1]!BASEVENTE[Lignes de la commande/Article/Nom affiché],$C53,[1]!BASEVENTE[Année],AR$8,[1]!BASEVENTE[Semaine],AR$9))</f>
        <v>2265</v>
      </c>
      <c r="AS53" s="1">
        <f>IF($C53="","",AR53+SUMIFS([1]!BASERECEPTION[Bon de commande/Lignes de la commande/Quantité],[1]!BASERECEPTION[Bon de commande/Lignes de la commande/Article],$C53,[1]!BASERECEPTION[ANNEE],AS$8,[1]!BASERECEPTION[Semaine],AS$9)-SUMIFS([1]!BASEVENTE[Lignes de la commande/Quantité commandée],[1]!BASEVENTE[Lignes de la commande/Article/Nom affiché],$C53,[1]!BASEVENTE[Année],AS$8,[1]!BASEVENTE[Semaine],AS$9))</f>
        <v>2265</v>
      </c>
      <c r="AT53" s="1">
        <f>IF($C53="","",AS53+SUMIFS([1]!BASERECEPTION[Bon de commande/Lignes de la commande/Quantité],[1]!BASERECEPTION[Bon de commande/Lignes de la commande/Article],$C53,[1]!BASERECEPTION[ANNEE],AT$8,[1]!BASERECEPTION[Semaine],AT$9)-SUMIFS([1]!BASEVENTE[Lignes de la commande/Quantité commandée],[1]!BASEVENTE[Lignes de la commande/Article/Nom affiché],$C53,[1]!BASEVENTE[Année],AT$8,[1]!BASEVENTE[Semaine],AT$9))</f>
        <v>2265</v>
      </c>
      <c r="AU53" s="1">
        <f>IF($C53="","",AT53+SUMIFS([1]!BASERECEPTION[Bon de commande/Lignes de la commande/Quantité],[1]!BASERECEPTION[Bon de commande/Lignes de la commande/Article],$C53,[1]!BASERECEPTION[ANNEE],AU$8,[1]!BASERECEPTION[Semaine],AU$9)-SUMIFS([1]!BASEVENTE[Lignes de la commande/Quantité commandée],[1]!BASEVENTE[Lignes de la commande/Article/Nom affiché],$C53,[1]!BASEVENTE[Année],AU$8,[1]!BASEVENTE[Semaine],AU$9))</f>
        <v>2265</v>
      </c>
      <c r="AV53" s="1">
        <f>IF($C53="","",AU53+SUMIFS([1]!BASERECEPTION[Bon de commande/Lignes de la commande/Quantité],[1]!BASERECEPTION[Bon de commande/Lignes de la commande/Article],$C53,[1]!BASERECEPTION[ANNEE],AV$8,[1]!BASERECEPTION[Semaine],AV$9)-SUMIFS([1]!BASEVENTE[Lignes de la commande/Quantité commandée],[1]!BASEVENTE[Lignes de la commande/Article/Nom affiché],$C53,[1]!BASEVENTE[Année],AV$8,[1]!BASEVENTE[Semaine],AV$9))</f>
        <v>2265</v>
      </c>
      <c r="AW53" s="1">
        <f>IF($C53="","",AV53+SUMIFS([1]!BASERECEPTION[Bon de commande/Lignes de la commande/Quantité],[1]!BASERECEPTION[Bon de commande/Lignes de la commande/Article],$C53,[1]!BASERECEPTION[ANNEE],AW$8,[1]!BASERECEPTION[Semaine],AW$9)-SUMIFS([1]!BASEVENTE[Lignes de la commande/Quantité commandée],[1]!BASEVENTE[Lignes de la commande/Article/Nom affiché],$C53,[1]!BASEVENTE[Année],AW$8,[1]!BASEVENTE[Semaine],AW$9))</f>
        <v>2265</v>
      </c>
      <c r="AX53" s="1">
        <f>IF($C53="","",AW53+SUMIFS([1]!BASERECEPTION[Bon de commande/Lignes de la commande/Quantité],[1]!BASERECEPTION[Bon de commande/Lignes de la commande/Article],$C53,[1]!BASERECEPTION[ANNEE],AX$8,[1]!BASERECEPTION[Semaine],AX$9)-SUMIFS([1]!BASEVENTE[Lignes de la commande/Quantité commandée],[1]!BASEVENTE[Lignes de la commande/Article/Nom affiché],$C53,[1]!BASEVENTE[Année],AX$8,[1]!BASEVENTE[Semaine],AX$9))</f>
        <v>2265</v>
      </c>
      <c r="AY53" s="1">
        <f>IF($C53="","",AX53+SUMIFS([1]!BASERECEPTION[Bon de commande/Lignes de la commande/Quantité],[1]!BASERECEPTION[Bon de commande/Lignes de la commande/Article],$C53,[1]!BASERECEPTION[ANNEE],AY$8,[1]!BASERECEPTION[Semaine],AY$9)-SUMIFS([1]!BASEVENTE[Lignes de la commande/Quantité commandée],[1]!BASEVENTE[Lignes de la commande/Article/Nom affiché],$C53,[1]!BASEVENTE[Année],AY$8,[1]!BASEVENTE[Semaine],AY$9))</f>
        <v>2265</v>
      </c>
      <c r="AZ53" s="1">
        <f>IF($C53="","",AY53+SUMIFS([1]!BASERECEPTION[Bon de commande/Lignes de la commande/Quantité],[1]!BASERECEPTION[Bon de commande/Lignes de la commande/Article],$C53,[1]!BASERECEPTION[ANNEE],AZ$8,[1]!BASERECEPTION[Semaine],AZ$9)-SUMIFS([1]!BASEVENTE[Lignes de la commande/Quantité commandée],[1]!BASEVENTE[Lignes de la commande/Article/Nom affiché],$C53,[1]!BASEVENTE[Année],AZ$8,[1]!BASEVENTE[Semaine],AZ$9))</f>
        <v>2265</v>
      </c>
      <c r="BA53" s="1">
        <f>IF($C53="","",AZ53+SUMIFS([1]!BASERECEPTION[Bon de commande/Lignes de la commande/Quantité],[1]!BASERECEPTION[Bon de commande/Lignes de la commande/Article],$C53,[1]!BASERECEPTION[ANNEE],BA$8,[1]!BASERECEPTION[Semaine],BA$9)-SUMIFS([1]!BASEVENTE[Lignes de la commande/Quantité commandée],[1]!BASEVENTE[Lignes de la commande/Article/Nom affiché],$C53,[1]!BASEVENTE[Année],BA$8,[1]!BASEVENTE[Semaine],BA$9))</f>
        <v>2265</v>
      </c>
      <c r="BB53" s="1">
        <f>IF($C53="","",BA53+SUMIFS([1]!BASERECEPTION[Bon de commande/Lignes de la commande/Quantité],[1]!BASERECEPTION[Bon de commande/Lignes de la commande/Article],$C53,[1]!BASERECEPTION[ANNEE],BB$8,[1]!BASERECEPTION[Semaine],BB$9)-SUMIFS([1]!BASEVENTE[Lignes de la commande/Quantité commandée],[1]!BASEVENTE[Lignes de la commande/Article/Nom affiché],$C53,[1]!BASEVENTE[Année],BB$8,[1]!BASEVENTE[Semaine],BB$9))</f>
        <v>2265</v>
      </c>
      <c r="BC53" s="1">
        <f>IF($C53="","",BB53+SUMIFS([1]!BASERECEPTION[Bon de commande/Lignes de la commande/Quantité],[1]!BASERECEPTION[Bon de commande/Lignes de la commande/Article],$C53,[1]!BASERECEPTION[ANNEE],BC$8,[1]!BASERECEPTION[Semaine],BC$9)-SUMIFS([1]!BASEVENTE[Lignes de la commande/Quantité commandée],[1]!BASEVENTE[Lignes de la commande/Article/Nom affiché],$C53,[1]!BASEVENTE[Année],BC$8,[1]!BASEVENTE[Semaine],BC$9))</f>
        <v>2265</v>
      </c>
      <c r="BD53" s="1">
        <f>IF($C53="","",BC53+SUMIFS([1]!BASERECEPTION[Bon de commande/Lignes de la commande/Quantité],[1]!BASERECEPTION[Bon de commande/Lignes de la commande/Article],$C53,[1]!BASERECEPTION[ANNEE],BD$8,[1]!BASERECEPTION[Semaine],BD$9)-SUMIFS([1]!BASEVENTE[Lignes de la commande/Quantité commandée],[1]!BASEVENTE[Lignes de la commande/Article/Nom affiché],$C53,[1]!BASEVENTE[Année],BD$8,[1]!BASEVENTE[Semaine],BD$9))</f>
        <v>2265</v>
      </c>
      <c r="BE53" s="1">
        <f>IF($C53="","",BD53+SUMIFS([1]!BASERECEPTION[Bon de commande/Lignes de la commande/Quantité],[1]!BASERECEPTION[Bon de commande/Lignes de la commande/Article],$C53,[1]!BASERECEPTION[ANNEE],BE$8,[1]!BASERECEPTION[Semaine],BE$9)-SUMIFS([1]!BASEVENTE[Lignes de la commande/Quantité commandée],[1]!BASEVENTE[Lignes de la commande/Article/Nom affiché],$C53,[1]!BASEVENTE[Année],BE$8,[1]!BASEVENTE[Semaine],BE$9))</f>
        <v>2265</v>
      </c>
      <c r="BF53" s="1">
        <f>IF($C53="","",BE53+SUMIFS([1]!BASERECEPTION[Bon de commande/Lignes de la commande/Quantité],[1]!BASERECEPTION[Bon de commande/Lignes de la commande/Article],$C53,[1]!BASERECEPTION[ANNEE],BF$8,[1]!BASERECEPTION[Semaine],BF$9)-SUMIFS([1]!BASEVENTE[Lignes de la commande/Quantité commandée],[1]!BASEVENTE[Lignes de la commande/Article/Nom affiché],$C53,[1]!BASEVENTE[Année],BF$8,[1]!BASEVENTE[Semaine],BF$9))</f>
        <v>2265</v>
      </c>
      <c r="BG53" s="1">
        <f>IF($C53="","",BF53+SUMIFS([1]!BASERECEPTION[Bon de commande/Lignes de la commande/Quantité],[1]!BASERECEPTION[Bon de commande/Lignes de la commande/Article],$C53,[1]!BASERECEPTION[ANNEE],BG$8,[1]!BASERECEPTION[Semaine],BG$9)-SUMIFS([1]!BASEVENTE[Lignes de la commande/Quantité commandée],[1]!BASEVENTE[Lignes de la commande/Article/Nom affiché],$C53,[1]!BASEVENTE[Année],BG$8,[1]!BASEVENTE[Semaine],BG$9))</f>
        <v>2265</v>
      </c>
      <c r="BH53" s="1">
        <f>IF($C53="","",BG53+SUMIFS([1]!BASERECEPTION[Bon de commande/Lignes de la commande/Quantité],[1]!BASERECEPTION[Bon de commande/Lignes de la commande/Article],$C53,[1]!BASERECEPTION[ANNEE],BH$8,[1]!BASERECEPTION[Semaine],BH$9)-SUMIFS([1]!BASEVENTE[Lignes de la commande/Quantité commandée],[1]!BASEVENTE[Lignes de la commande/Article/Nom affiché],$C53,[1]!BASEVENTE[Année],BH$8,[1]!BASEVENTE[Semaine],BH$9))</f>
        <v>2265</v>
      </c>
    </row>
    <row r="54" spans="1:60" ht="15.75" x14ac:dyDescent="0.25">
      <c r="A54" s="1" t="str">
        <f>'[1]BDD Inventaire'!B45</f>
        <v>Gobi Street et Gobi Verre</v>
      </c>
      <c r="B54" s="16" t="str">
        <f>IF(C54="",INDEX([1]!BASEINVENTAIRE[#Data],_xlfn.MINIFS([1]!BASEINVENTAIRE[INDEX],[1]!BASEINVENTAIRE[Article],'Suivi de stock'!$C55),2),"")</f>
        <v>Gobi Original</v>
      </c>
      <c r="D54" s="18">
        <f>SUM(D55:D72)</f>
        <v>0</v>
      </c>
      <c r="E54" s="1" t="str">
        <f>IF($C54="","",D54+SUMIFS([1]!BASERECEPTION[Bon de commande/Lignes de la commande/Quantité],[1]!BASERECEPTION[Bon de commande/Lignes de la commande/Article],$C54,[1]!BASERECEPTION[ANNEE],E$8,[1]!BASERECEPTION[Semaine],E$9)-SUMIFS([1]!BASEVENTE[Lignes de la commande/Quantité commandée],[1]!BASEVENTE[Lignes de la commande/Article/Nom affiché],$C54,[1]!BASEVENTE[Année],E$8,[1]!BASEVENTE[Semaine],E$9))</f>
        <v/>
      </c>
      <c r="F54" s="1" t="str">
        <f>IF($C54="","",E54+SUMIFS([1]!BASERECEPTION[Bon de commande/Lignes de la commande/Quantité],[1]!BASERECEPTION[Bon de commande/Lignes de la commande/Article],$C54,[1]!BASERECEPTION[ANNEE],F$8,[1]!BASERECEPTION[Semaine],F$9)-SUMIFS([1]!BASEVENTE[Lignes de la commande/Quantité commandée],[1]!BASEVENTE[Lignes de la commande/Article/Nom affiché],$C54,[1]!BASEVENTE[Année],F$8,[1]!BASEVENTE[Semaine],F$9))</f>
        <v/>
      </c>
      <c r="G54" s="1" t="str">
        <f>IF($C54="","",F54+SUMIFS([1]!BASERECEPTION[Bon de commande/Lignes de la commande/Quantité],[1]!BASERECEPTION[Bon de commande/Lignes de la commande/Article],$C54,[1]!BASERECEPTION[ANNEE],G$8,[1]!BASERECEPTION[Semaine],G$9)-SUMIFS([1]!BASEVENTE[Lignes de la commande/Quantité commandée],[1]!BASEVENTE[Lignes de la commande/Article/Nom affiché],$C54,[1]!BASEVENTE[Année],G$8,[1]!BASEVENTE[Semaine],G$9))</f>
        <v/>
      </c>
      <c r="H54" s="1" t="str">
        <f>IF($C54="","",G54+SUMIFS([1]!BASERECEPTION[Bon de commande/Lignes de la commande/Quantité],[1]!BASERECEPTION[Bon de commande/Lignes de la commande/Article],$C54,[1]!BASERECEPTION[ANNEE],H$8,[1]!BASERECEPTION[Semaine],H$9)-SUMIFS([1]!BASEVENTE[Lignes de la commande/Quantité commandée],[1]!BASEVENTE[Lignes de la commande/Article/Nom affiché],$C54,[1]!BASEVENTE[Année],H$8,[1]!BASEVENTE[Semaine],H$9))</f>
        <v/>
      </c>
      <c r="I54" s="1" t="str">
        <f>IF($C54="","",H54+SUMIFS([1]!BASERECEPTION[Bon de commande/Lignes de la commande/Quantité],[1]!BASERECEPTION[Bon de commande/Lignes de la commande/Article],$C54,[1]!BASERECEPTION[ANNEE],I$8,[1]!BASERECEPTION[Semaine],I$9)-SUMIFS([1]!BASEVENTE[Lignes de la commande/Quantité commandée],[1]!BASEVENTE[Lignes de la commande/Article/Nom affiché],$C54,[1]!BASEVENTE[Année],I$8,[1]!BASEVENTE[Semaine],I$9))</f>
        <v/>
      </c>
      <c r="J54" s="1" t="str">
        <f>IF($C54="","",I54+SUMIFS([1]!BASERECEPTION[Bon de commande/Lignes de la commande/Quantité],[1]!BASERECEPTION[Bon de commande/Lignes de la commande/Article],$C54,[1]!BASERECEPTION[ANNEE],J$8,[1]!BASERECEPTION[Semaine],J$9)-SUMIFS([1]!BASEVENTE[Lignes de la commande/Quantité commandée],[1]!BASEVENTE[Lignes de la commande/Article/Nom affiché],$C54,[1]!BASEVENTE[Année],J$8,[1]!BASEVENTE[Semaine],J$9))</f>
        <v/>
      </c>
      <c r="K54" s="1" t="str">
        <f>IF($C54="","",J54+SUMIFS([1]!BASERECEPTION[Bon de commande/Lignes de la commande/Quantité],[1]!BASERECEPTION[Bon de commande/Lignes de la commande/Article],$C54,[1]!BASERECEPTION[ANNEE],K$8,[1]!BASERECEPTION[Semaine],K$9)-SUMIFS([1]!BASEVENTE[Lignes de la commande/Quantité commandée],[1]!BASEVENTE[Lignes de la commande/Article/Nom affiché],$C54,[1]!BASEVENTE[Année],K$8,[1]!BASEVENTE[Semaine],K$9))</f>
        <v/>
      </c>
      <c r="L54" s="1" t="str">
        <f>IF($C54="","",K54+SUMIFS([1]!BASERECEPTION[Bon de commande/Lignes de la commande/Quantité],[1]!BASERECEPTION[Bon de commande/Lignes de la commande/Article],$C54,[1]!BASERECEPTION[ANNEE],L$8,[1]!BASERECEPTION[Semaine],L$9)-SUMIFS([1]!BASEVENTE[Lignes de la commande/Quantité commandée],[1]!BASEVENTE[Lignes de la commande/Article/Nom affiché],$C54,[1]!BASEVENTE[Année],L$8,[1]!BASEVENTE[Semaine],L$9))</f>
        <v/>
      </c>
      <c r="M54" s="1" t="str">
        <f>IF($C54="","",L54+SUMIFS([1]!BASERECEPTION[Bon de commande/Lignes de la commande/Quantité],[1]!BASERECEPTION[Bon de commande/Lignes de la commande/Article],$C54,[1]!BASERECEPTION[ANNEE],M$8,[1]!BASERECEPTION[Semaine],M$9)-SUMIFS([1]!BASEVENTE[Lignes de la commande/Quantité commandée],[1]!BASEVENTE[Lignes de la commande/Article/Nom affiché],$C54,[1]!BASEVENTE[Année],M$8,[1]!BASEVENTE[Semaine],M$9))</f>
        <v/>
      </c>
      <c r="N54" s="1" t="str">
        <f>IF($C54="","",M54+SUMIFS([1]!BASERECEPTION[Bon de commande/Lignes de la commande/Quantité],[1]!BASERECEPTION[Bon de commande/Lignes de la commande/Article],$C54,[1]!BASERECEPTION[ANNEE],N$8,[1]!BASERECEPTION[Semaine],N$9)-SUMIFS([1]!BASEVENTE[Lignes de la commande/Quantité commandée],[1]!BASEVENTE[Lignes de la commande/Article/Nom affiché],$C54,[1]!BASEVENTE[Année],N$8,[1]!BASEVENTE[Semaine],N$9))</f>
        <v/>
      </c>
      <c r="O54" s="1" t="str">
        <f>IF($C54="","",N54+SUMIFS([1]!BASERECEPTION[Bon de commande/Lignes de la commande/Quantité],[1]!BASERECEPTION[Bon de commande/Lignes de la commande/Article],$C54,[1]!BASERECEPTION[ANNEE],O$8,[1]!BASERECEPTION[Semaine],O$9)-SUMIFS([1]!BASEVENTE[Lignes de la commande/Quantité commandée],[1]!BASEVENTE[Lignes de la commande/Article/Nom affiché],$C54,[1]!BASEVENTE[Année],O$8,[1]!BASEVENTE[Semaine],O$9))</f>
        <v/>
      </c>
      <c r="P54" s="1" t="str">
        <f>IF($C54="","",O54+SUMIFS([1]!BASERECEPTION[Bon de commande/Lignes de la commande/Quantité],[1]!BASERECEPTION[Bon de commande/Lignes de la commande/Article],$C54,[1]!BASERECEPTION[ANNEE],P$8,[1]!BASERECEPTION[Semaine],P$9)-SUMIFS([1]!BASEVENTE[Lignes de la commande/Quantité commandée],[1]!BASEVENTE[Lignes de la commande/Article/Nom affiché],$C54,[1]!BASEVENTE[Année],P$8,[1]!BASEVENTE[Semaine],P$9))</f>
        <v/>
      </c>
      <c r="Q54" s="1" t="str">
        <f>IF($C54="","",P54+SUMIFS([1]!BASERECEPTION[Bon de commande/Lignes de la commande/Quantité],[1]!BASERECEPTION[Bon de commande/Lignes de la commande/Article],$C54,[1]!BASERECEPTION[ANNEE],Q$8,[1]!BASERECEPTION[Semaine],Q$9)-SUMIFS([1]!BASEVENTE[Lignes de la commande/Quantité commandée],[1]!BASEVENTE[Lignes de la commande/Article/Nom affiché],$C54,[1]!BASEVENTE[Année],Q$8,[1]!BASEVENTE[Semaine],Q$9))</f>
        <v/>
      </c>
      <c r="R54" s="1" t="str">
        <f>IF($C54="","",Q54+SUMIFS([1]!BASERECEPTION[Bon de commande/Lignes de la commande/Quantité],[1]!BASERECEPTION[Bon de commande/Lignes de la commande/Article],$C54,[1]!BASERECEPTION[ANNEE],R$8,[1]!BASERECEPTION[Semaine],R$9)-SUMIFS([1]!BASEVENTE[Lignes de la commande/Quantité commandée],[1]!BASEVENTE[Lignes de la commande/Article/Nom affiché],$C54,[1]!BASEVENTE[Année],R$8,[1]!BASEVENTE[Semaine],R$9))</f>
        <v/>
      </c>
      <c r="S54" s="1" t="str">
        <f>IF($C54="","",R54+SUMIFS([1]!BASERECEPTION[Bon de commande/Lignes de la commande/Quantité],[1]!BASERECEPTION[Bon de commande/Lignes de la commande/Article],$C54,[1]!BASERECEPTION[ANNEE],S$8,[1]!BASERECEPTION[Semaine],S$9)-SUMIFS([1]!BASEVENTE[Lignes de la commande/Quantité commandée],[1]!BASEVENTE[Lignes de la commande/Article/Nom affiché],$C54,[1]!BASEVENTE[Année],S$8,[1]!BASEVENTE[Semaine],S$9))</f>
        <v/>
      </c>
      <c r="T54" s="1" t="str">
        <f>IF($C54="","",S54+SUMIFS([1]!BASERECEPTION[Bon de commande/Lignes de la commande/Quantité],[1]!BASERECEPTION[Bon de commande/Lignes de la commande/Article],$C54,[1]!BASERECEPTION[ANNEE],T$8,[1]!BASERECEPTION[Semaine],T$9)-SUMIFS([1]!BASEVENTE[Lignes de la commande/Quantité commandée],[1]!BASEVENTE[Lignes de la commande/Article/Nom affiché],$C54,[1]!BASEVENTE[Année],T$8,[1]!BASEVENTE[Semaine],T$9))</f>
        <v/>
      </c>
      <c r="U54" s="1" t="str">
        <f>IF($C54="","",T54+SUMIFS([1]!BASERECEPTION[Bon de commande/Lignes de la commande/Quantité],[1]!BASERECEPTION[Bon de commande/Lignes de la commande/Article],$C54,[1]!BASERECEPTION[ANNEE],U$8,[1]!BASERECEPTION[Semaine],U$9)-SUMIFS([1]!BASEVENTE[Lignes de la commande/Quantité commandée],[1]!BASEVENTE[Lignes de la commande/Article/Nom affiché],$C54,[1]!BASEVENTE[Année],U$8,[1]!BASEVENTE[Semaine],U$9))</f>
        <v/>
      </c>
      <c r="V54" s="1" t="str">
        <f>IF($C54="","",U54+SUMIFS([1]!BASERECEPTION[Bon de commande/Lignes de la commande/Quantité],[1]!BASERECEPTION[Bon de commande/Lignes de la commande/Article],$C54,[1]!BASERECEPTION[ANNEE],V$8,[1]!BASERECEPTION[Semaine],V$9)-SUMIFS([1]!BASEVENTE[Lignes de la commande/Quantité commandée],[1]!BASEVENTE[Lignes de la commande/Article/Nom affiché],$C54,[1]!BASEVENTE[Année],V$8,[1]!BASEVENTE[Semaine],V$9))</f>
        <v/>
      </c>
      <c r="W54" s="1" t="str">
        <f>IF($C54="","",V54+SUMIFS([1]!BASERECEPTION[Bon de commande/Lignes de la commande/Quantité],[1]!BASERECEPTION[Bon de commande/Lignes de la commande/Article],$C54,[1]!BASERECEPTION[ANNEE],W$8,[1]!BASERECEPTION[Semaine],W$9)-SUMIFS([1]!BASEVENTE[Lignes de la commande/Quantité commandée],[1]!BASEVENTE[Lignes de la commande/Article/Nom affiché],$C54,[1]!BASEVENTE[Année],W$8,[1]!BASEVENTE[Semaine],W$9))</f>
        <v/>
      </c>
      <c r="X54" s="1" t="str">
        <f>IF($C54="","",W54+SUMIFS([1]!BASERECEPTION[Bon de commande/Lignes de la commande/Quantité],[1]!BASERECEPTION[Bon de commande/Lignes de la commande/Article],$C54,[1]!BASERECEPTION[ANNEE],X$8,[1]!BASERECEPTION[Semaine],X$9)-SUMIFS([1]!BASEVENTE[Lignes de la commande/Quantité commandée],[1]!BASEVENTE[Lignes de la commande/Article/Nom affiché],$C54,[1]!BASEVENTE[Année],X$8,[1]!BASEVENTE[Semaine],X$9))</f>
        <v/>
      </c>
      <c r="Y54" s="1" t="str">
        <f>IF($C54="","",X54+SUMIFS([1]!BASERECEPTION[Bon de commande/Lignes de la commande/Quantité],[1]!BASERECEPTION[Bon de commande/Lignes de la commande/Article],$C54,[1]!BASERECEPTION[ANNEE],Y$8,[1]!BASERECEPTION[Semaine],Y$9)-SUMIFS([1]!BASEVENTE[Lignes de la commande/Quantité commandée],[1]!BASEVENTE[Lignes de la commande/Article/Nom affiché],$C54,[1]!BASEVENTE[Année],Y$8,[1]!BASEVENTE[Semaine],Y$9))</f>
        <v/>
      </c>
      <c r="Z54" s="1" t="str">
        <f>IF($C54="","",Y54+SUMIFS([1]!BASERECEPTION[Bon de commande/Lignes de la commande/Quantité],[1]!BASERECEPTION[Bon de commande/Lignes de la commande/Article],$C54,[1]!BASERECEPTION[ANNEE],Z$8,[1]!BASERECEPTION[Semaine],Z$9)-SUMIFS([1]!BASEVENTE[Lignes de la commande/Quantité commandée],[1]!BASEVENTE[Lignes de la commande/Article/Nom affiché],$C54,[1]!BASEVENTE[Année],Z$8,[1]!BASEVENTE[Semaine],Z$9))</f>
        <v/>
      </c>
      <c r="AA54" s="1" t="str">
        <f>IF($C54="","",Z54+SUMIFS([1]!BASERECEPTION[Bon de commande/Lignes de la commande/Quantité],[1]!BASERECEPTION[Bon de commande/Lignes de la commande/Article],$C54,[1]!BASERECEPTION[ANNEE],AA$8,[1]!BASERECEPTION[Semaine],AA$9)-SUMIFS([1]!BASEVENTE[Lignes de la commande/Quantité commandée],[1]!BASEVENTE[Lignes de la commande/Article/Nom affiché],$C54,[1]!BASEVENTE[Année],AA$8,[1]!BASEVENTE[Semaine],AA$9))</f>
        <v/>
      </c>
      <c r="AB54" s="1" t="str">
        <f>IF($C54="","",AA54+SUMIFS([1]!BASERECEPTION[Bon de commande/Lignes de la commande/Quantité],[1]!BASERECEPTION[Bon de commande/Lignes de la commande/Article],$C54,[1]!BASERECEPTION[ANNEE],AB$8,[1]!BASERECEPTION[Semaine],AB$9)-SUMIFS([1]!BASEVENTE[Lignes de la commande/Quantité commandée],[1]!BASEVENTE[Lignes de la commande/Article/Nom affiché],$C54,[1]!BASEVENTE[Année],AB$8,[1]!BASEVENTE[Semaine],AB$9))</f>
        <v/>
      </c>
      <c r="AC54" s="1" t="str">
        <f>IF($C54="","",AB54+SUMIFS([1]!BASERECEPTION[Bon de commande/Lignes de la commande/Quantité],[1]!BASERECEPTION[Bon de commande/Lignes de la commande/Article],$C54,[1]!BASERECEPTION[ANNEE],AC$8,[1]!BASERECEPTION[Semaine],AC$9)-SUMIFS([1]!BASEVENTE[Lignes de la commande/Quantité commandée],[1]!BASEVENTE[Lignes de la commande/Article/Nom affiché],$C54,[1]!BASEVENTE[Année],AC$8,[1]!BASEVENTE[Semaine],AC$9))</f>
        <v/>
      </c>
      <c r="AD54" s="1" t="str">
        <f>IF($C54="","",AC54+SUMIFS([1]!BASERECEPTION[Bon de commande/Lignes de la commande/Quantité],[1]!BASERECEPTION[Bon de commande/Lignes de la commande/Article],$C54,[1]!BASERECEPTION[ANNEE],AD$8,[1]!BASERECEPTION[Semaine],AD$9)-SUMIFS([1]!BASEVENTE[Lignes de la commande/Quantité commandée],[1]!BASEVENTE[Lignes de la commande/Article/Nom affiché],$C54,[1]!BASEVENTE[Année],AD$8,[1]!BASEVENTE[Semaine],AD$9))</f>
        <v/>
      </c>
      <c r="AE54" s="1" t="str">
        <f>IF($C54="","",AD54+SUMIFS([1]!BASERECEPTION[Bon de commande/Lignes de la commande/Quantité],[1]!BASERECEPTION[Bon de commande/Lignes de la commande/Article],$C54,[1]!BASERECEPTION[ANNEE],AE$8,[1]!BASERECEPTION[Semaine],AE$9)-SUMIFS([1]!BASEVENTE[Lignes de la commande/Quantité commandée],[1]!BASEVENTE[Lignes de la commande/Article/Nom affiché],$C54,[1]!BASEVENTE[Année],AE$8,[1]!BASEVENTE[Semaine],AE$9))</f>
        <v/>
      </c>
      <c r="AF54" s="1" t="str">
        <f>IF($C54="","",AE54+SUMIFS([1]!BASERECEPTION[Bon de commande/Lignes de la commande/Quantité],[1]!BASERECEPTION[Bon de commande/Lignes de la commande/Article],$C54,[1]!BASERECEPTION[ANNEE],AF$8,[1]!BASERECEPTION[Semaine],AF$9)-SUMIFS([1]!BASEVENTE[Lignes de la commande/Quantité commandée],[1]!BASEVENTE[Lignes de la commande/Article/Nom affiché],$C54,[1]!BASEVENTE[Année],AF$8,[1]!BASEVENTE[Semaine],AF$9))</f>
        <v/>
      </c>
      <c r="AG54" s="1" t="str">
        <f>IF($C54="","",AF54+SUMIFS([1]!BASERECEPTION[Bon de commande/Lignes de la commande/Quantité],[1]!BASERECEPTION[Bon de commande/Lignes de la commande/Article],$C54,[1]!BASERECEPTION[ANNEE],AG$8,[1]!BASERECEPTION[Semaine],AG$9)-SUMIFS([1]!BASEVENTE[Lignes de la commande/Quantité commandée],[1]!BASEVENTE[Lignes de la commande/Article/Nom affiché],$C54,[1]!BASEVENTE[Année],AG$8,[1]!BASEVENTE[Semaine],AG$9))</f>
        <v/>
      </c>
      <c r="AH54" s="1" t="str">
        <f>IF($C54="","",AG54+SUMIFS([1]!BASERECEPTION[Bon de commande/Lignes de la commande/Quantité],[1]!BASERECEPTION[Bon de commande/Lignes de la commande/Article],$C54,[1]!BASERECEPTION[ANNEE],AH$8,[1]!BASERECEPTION[Semaine],AH$9)-SUMIFS([1]!BASEVENTE[Lignes de la commande/Quantité commandée],[1]!BASEVENTE[Lignes de la commande/Article/Nom affiché],$C54,[1]!BASEVENTE[Année],AH$8,[1]!BASEVENTE[Semaine],AH$9))</f>
        <v/>
      </c>
      <c r="AI54" s="1" t="str">
        <f>IF($C54="","",AH54+SUMIFS([1]!BASERECEPTION[Bon de commande/Lignes de la commande/Quantité],[1]!BASERECEPTION[Bon de commande/Lignes de la commande/Article],$C54,[1]!BASERECEPTION[ANNEE],AI$8,[1]!BASERECEPTION[Semaine],AI$9)-SUMIFS([1]!BASEVENTE[Lignes de la commande/Quantité commandée],[1]!BASEVENTE[Lignes de la commande/Article/Nom affiché],$C54,[1]!BASEVENTE[Année],AI$8,[1]!BASEVENTE[Semaine],AI$9))</f>
        <v/>
      </c>
      <c r="AJ54" s="1" t="str">
        <f>IF($C54="","",AI54+SUMIFS([1]!BASERECEPTION[Bon de commande/Lignes de la commande/Quantité],[1]!BASERECEPTION[Bon de commande/Lignes de la commande/Article],$C54,[1]!BASERECEPTION[ANNEE],AJ$8,[1]!BASERECEPTION[Semaine],AJ$9)-SUMIFS([1]!BASEVENTE[Lignes de la commande/Quantité commandée],[1]!BASEVENTE[Lignes de la commande/Article/Nom affiché],$C54,[1]!BASEVENTE[Année],AJ$8,[1]!BASEVENTE[Semaine],AJ$9))</f>
        <v/>
      </c>
      <c r="AK54" s="1" t="str">
        <f>IF($C54="","",AJ54+SUMIFS([1]!BASERECEPTION[Bon de commande/Lignes de la commande/Quantité],[1]!BASERECEPTION[Bon de commande/Lignes de la commande/Article],$C54,[1]!BASERECEPTION[ANNEE],AK$8,[1]!BASERECEPTION[Semaine],AK$9)-SUMIFS([1]!BASEVENTE[Lignes de la commande/Quantité commandée],[1]!BASEVENTE[Lignes de la commande/Article/Nom affiché],$C54,[1]!BASEVENTE[Année],AK$8,[1]!BASEVENTE[Semaine],AK$9))</f>
        <v/>
      </c>
      <c r="AL54" s="1" t="str">
        <f>IF($C54="","",AK54+SUMIFS([1]!BASERECEPTION[Bon de commande/Lignes de la commande/Quantité],[1]!BASERECEPTION[Bon de commande/Lignes de la commande/Article],$C54,[1]!BASERECEPTION[ANNEE],AL$8,[1]!BASERECEPTION[Semaine],AL$9)-SUMIFS([1]!BASEVENTE[Lignes de la commande/Quantité commandée],[1]!BASEVENTE[Lignes de la commande/Article/Nom affiché],$C54,[1]!BASEVENTE[Année],AL$8,[1]!BASEVENTE[Semaine],AL$9))</f>
        <v/>
      </c>
      <c r="AM54" s="1" t="str">
        <f>IF($C54="","",AL54+SUMIFS([1]!BASERECEPTION[Bon de commande/Lignes de la commande/Quantité],[1]!BASERECEPTION[Bon de commande/Lignes de la commande/Article],$C54,[1]!BASERECEPTION[ANNEE],AM$8,[1]!BASERECEPTION[Semaine],AM$9)-SUMIFS([1]!BASEVENTE[Lignes de la commande/Quantité commandée],[1]!BASEVENTE[Lignes de la commande/Article/Nom affiché],$C54,[1]!BASEVENTE[Année],AM$8,[1]!BASEVENTE[Semaine],AM$9))</f>
        <v/>
      </c>
      <c r="AN54" s="1" t="str">
        <f>IF($C54="","",AM54+SUMIFS([1]!BASERECEPTION[Bon de commande/Lignes de la commande/Quantité],[1]!BASERECEPTION[Bon de commande/Lignes de la commande/Article],$C54,[1]!BASERECEPTION[ANNEE],AN$8,[1]!BASERECEPTION[Semaine],AN$9)-SUMIFS([1]!BASEVENTE[Lignes de la commande/Quantité commandée],[1]!BASEVENTE[Lignes de la commande/Article/Nom affiché],$C54,[1]!BASEVENTE[Année],AN$8,[1]!BASEVENTE[Semaine],AN$9))</f>
        <v/>
      </c>
      <c r="AO54" s="1" t="str">
        <f>IF($C54="","",AN54+SUMIFS([1]!BASERECEPTION[Bon de commande/Lignes de la commande/Quantité],[1]!BASERECEPTION[Bon de commande/Lignes de la commande/Article],$C54,[1]!BASERECEPTION[ANNEE],AO$8,[1]!BASERECEPTION[Semaine],AO$9)-SUMIFS([1]!BASEVENTE[Lignes de la commande/Quantité commandée],[1]!BASEVENTE[Lignes de la commande/Article/Nom affiché],$C54,[1]!BASEVENTE[Année],AO$8,[1]!BASEVENTE[Semaine],AO$9))</f>
        <v/>
      </c>
      <c r="AP54" s="1" t="str">
        <f>IF($C54="","",AO54+SUMIFS([1]!BASERECEPTION[Bon de commande/Lignes de la commande/Quantité],[1]!BASERECEPTION[Bon de commande/Lignes de la commande/Article],$C54,[1]!BASERECEPTION[ANNEE],AP$8,[1]!BASERECEPTION[Semaine],AP$9)-SUMIFS([1]!BASEVENTE[Lignes de la commande/Quantité commandée],[1]!BASEVENTE[Lignes de la commande/Article/Nom affiché],$C54,[1]!BASEVENTE[Année],AP$8,[1]!BASEVENTE[Semaine],AP$9))</f>
        <v/>
      </c>
      <c r="AQ54" s="1" t="str">
        <f>IF($C54="","",AP54+SUMIFS([1]!BASERECEPTION[Bon de commande/Lignes de la commande/Quantité],[1]!BASERECEPTION[Bon de commande/Lignes de la commande/Article],$C54,[1]!BASERECEPTION[ANNEE],AQ$8,[1]!BASERECEPTION[Semaine],AQ$9)-SUMIFS([1]!BASEVENTE[Lignes de la commande/Quantité commandée],[1]!BASEVENTE[Lignes de la commande/Article/Nom affiché],$C54,[1]!BASEVENTE[Année],AQ$8,[1]!BASEVENTE[Semaine],AQ$9))</f>
        <v/>
      </c>
      <c r="AR54" s="1" t="str">
        <f>IF($C54="","",AQ54+SUMIFS([1]!BASERECEPTION[Bon de commande/Lignes de la commande/Quantité],[1]!BASERECEPTION[Bon de commande/Lignes de la commande/Article],$C54,[1]!BASERECEPTION[ANNEE],AR$8,[1]!BASERECEPTION[Semaine],AR$9)-SUMIFS([1]!BASEVENTE[Lignes de la commande/Quantité commandée],[1]!BASEVENTE[Lignes de la commande/Article/Nom affiché],$C54,[1]!BASEVENTE[Année],AR$8,[1]!BASEVENTE[Semaine],AR$9))</f>
        <v/>
      </c>
      <c r="AS54" s="1" t="str">
        <f>IF($C54="","",AR54+SUMIFS([1]!BASERECEPTION[Bon de commande/Lignes de la commande/Quantité],[1]!BASERECEPTION[Bon de commande/Lignes de la commande/Article],$C54,[1]!BASERECEPTION[ANNEE],AS$8,[1]!BASERECEPTION[Semaine],AS$9)-SUMIFS([1]!BASEVENTE[Lignes de la commande/Quantité commandée],[1]!BASEVENTE[Lignes de la commande/Article/Nom affiché],$C54,[1]!BASEVENTE[Année],AS$8,[1]!BASEVENTE[Semaine],AS$9))</f>
        <v/>
      </c>
      <c r="AT54" s="1" t="str">
        <f>IF($C54="","",AS54+SUMIFS([1]!BASERECEPTION[Bon de commande/Lignes de la commande/Quantité],[1]!BASERECEPTION[Bon de commande/Lignes de la commande/Article],$C54,[1]!BASERECEPTION[ANNEE],AT$8,[1]!BASERECEPTION[Semaine],AT$9)-SUMIFS([1]!BASEVENTE[Lignes de la commande/Quantité commandée],[1]!BASEVENTE[Lignes de la commande/Article/Nom affiché],$C54,[1]!BASEVENTE[Année],AT$8,[1]!BASEVENTE[Semaine],AT$9))</f>
        <v/>
      </c>
      <c r="AU54" s="1" t="str">
        <f>IF($C54="","",AT54+SUMIFS([1]!BASERECEPTION[Bon de commande/Lignes de la commande/Quantité],[1]!BASERECEPTION[Bon de commande/Lignes de la commande/Article],$C54,[1]!BASERECEPTION[ANNEE],AU$8,[1]!BASERECEPTION[Semaine],AU$9)-SUMIFS([1]!BASEVENTE[Lignes de la commande/Quantité commandée],[1]!BASEVENTE[Lignes de la commande/Article/Nom affiché],$C54,[1]!BASEVENTE[Année],AU$8,[1]!BASEVENTE[Semaine],AU$9))</f>
        <v/>
      </c>
      <c r="AV54" s="1" t="str">
        <f>IF($C54="","",AU54+SUMIFS([1]!BASERECEPTION[Bon de commande/Lignes de la commande/Quantité],[1]!BASERECEPTION[Bon de commande/Lignes de la commande/Article],$C54,[1]!BASERECEPTION[ANNEE],AV$8,[1]!BASERECEPTION[Semaine],AV$9)-SUMIFS([1]!BASEVENTE[Lignes de la commande/Quantité commandée],[1]!BASEVENTE[Lignes de la commande/Article/Nom affiché],$C54,[1]!BASEVENTE[Année],AV$8,[1]!BASEVENTE[Semaine],AV$9))</f>
        <v/>
      </c>
      <c r="AW54" s="1" t="str">
        <f>IF($C54="","",AV54+SUMIFS([1]!BASERECEPTION[Bon de commande/Lignes de la commande/Quantité],[1]!BASERECEPTION[Bon de commande/Lignes de la commande/Article],$C54,[1]!BASERECEPTION[ANNEE],AW$8,[1]!BASERECEPTION[Semaine],AW$9)-SUMIFS([1]!BASEVENTE[Lignes de la commande/Quantité commandée],[1]!BASEVENTE[Lignes de la commande/Article/Nom affiché],$C54,[1]!BASEVENTE[Année],AW$8,[1]!BASEVENTE[Semaine],AW$9))</f>
        <v/>
      </c>
      <c r="AX54" s="1" t="str">
        <f>IF($C54="","",AW54+SUMIFS([1]!BASERECEPTION[Bon de commande/Lignes de la commande/Quantité],[1]!BASERECEPTION[Bon de commande/Lignes de la commande/Article],$C54,[1]!BASERECEPTION[ANNEE],AX$8,[1]!BASERECEPTION[Semaine],AX$9)-SUMIFS([1]!BASEVENTE[Lignes de la commande/Quantité commandée],[1]!BASEVENTE[Lignes de la commande/Article/Nom affiché],$C54,[1]!BASEVENTE[Année],AX$8,[1]!BASEVENTE[Semaine],AX$9))</f>
        <v/>
      </c>
      <c r="AY54" s="1" t="str">
        <f>IF($C54="","",AX54+SUMIFS([1]!BASERECEPTION[Bon de commande/Lignes de la commande/Quantité],[1]!BASERECEPTION[Bon de commande/Lignes de la commande/Article],$C54,[1]!BASERECEPTION[ANNEE],AY$8,[1]!BASERECEPTION[Semaine],AY$9)-SUMIFS([1]!BASEVENTE[Lignes de la commande/Quantité commandée],[1]!BASEVENTE[Lignes de la commande/Article/Nom affiché],$C54,[1]!BASEVENTE[Année],AY$8,[1]!BASEVENTE[Semaine],AY$9))</f>
        <v/>
      </c>
      <c r="AZ54" s="1" t="str">
        <f>IF($C54="","",AY54+SUMIFS([1]!BASERECEPTION[Bon de commande/Lignes de la commande/Quantité],[1]!BASERECEPTION[Bon de commande/Lignes de la commande/Article],$C54,[1]!BASERECEPTION[ANNEE],AZ$8,[1]!BASERECEPTION[Semaine],AZ$9)-SUMIFS([1]!BASEVENTE[Lignes de la commande/Quantité commandée],[1]!BASEVENTE[Lignes de la commande/Article/Nom affiché],$C54,[1]!BASEVENTE[Année],AZ$8,[1]!BASEVENTE[Semaine],AZ$9))</f>
        <v/>
      </c>
      <c r="BA54" s="1" t="str">
        <f>IF($C54="","",AZ54+SUMIFS([1]!BASERECEPTION[Bon de commande/Lignes de la commande/Quantité],[1]!BASERECEPTION[Bon de commande/Lignes de la commande/Article],$C54,[1]!BASERECEPTION[ANNEE],BA$8,[1]!BASERECEPTION[Semaine],BA$9)-SUMIFS([1]!BASEVENTE[Lignes de la commande/Quantité commandée],[1]!BASEVENTE[Lignes de la commande/Article/Nom affiché],$C54,[1]!BASEVENTE[Année],BA$8,[1]!BASEVENTE[Semaine],BA$9))</f>
        <v/>
      </c>
      <c r="BB54" s="1" t="str">
        <f>IF($C54="","",BA54+SUMIFS([1]!BASERECEPTION[Bon de commande/Lignes de la commande/Quantité],[1]!BASERECEPTION[Bon de commande/Lignes de la commande/Article],$C54,[1]!BASERECEPTION[ANNEE],BB$8,[1]!BASERECEPTION[Semaine],BB$9)-SUMIFS([1]!BASEVENTE[Lignes de la commande/Quantité commandée],[1]!BASEVENTE[Lignes de la commande/Article/Nom affiché],$C54,[1]!BASEVENTE[Année],BB$8,[1]!BASEVENTE[Semaine],BB$9))</f>
        <v/>
      </c>
      <c r="BC54" s="1" t="str">
        <f>IF($C54="","",BB54+SUMIFS([1]!BASERECEPTION[Bon de commande/Lignes de la commande/Quantité],[1]!BASERECEPTION[Bon de commande/Lignes de la commande/Article],$C54,[1]!BASERECEPTION[ANNEE],BC$8,[1]!BASERECEPTION[Semaine],BC$9)-SUMIFS([1]!BASEVENTE[Lignes de la commande/Quantité commandée],[1]!BASEVENTE[Lignes de la commande/Article/Nom affiché],$C54,[1]!BASEVENTE[Année],BC$8,[1]!BASEVENTE[Semaine],BC$9))</f>
        <v/>
      </c>
      <c r="BD54" s="1" t="str">
        <f>IF($C54="","",BC54+SUMIFS([1]!BASERECEPTION[Bon de commande/Lignes de la commande/Quantité],[1]!BASERECEPTION[Bon de commande/Lignes de la commande/Article],$C54,[1]!BASERECEPTION[ANNEE],BD$8,[1]!BASERECEPTION[Semaine],BD$9)-SUMIFS([1]!BASEVENTE[Lignes de la commande/Quantité commandée],[1]!BASEVENTE[Lignes de la commande/Article/Nom affiché],$C54,[1]!BASEVENTE[Année],BD$8,[1]!BASEVENTE[Semaine],BD$9))</f>
        <v/>
      </c>
      <c r="BE54" s="1" t="str">
        <f>IF($C54="","",BD54+SUMIFS([1]!BASERECEPTION[Bon de commande/Lignes de la commande/Quantité],[1]!BASERECEPTION[Bon de commande/Lignes de la commande/Article],$C54,[1]!BASERECEPTION[ANNEE],BE$8,[1]!BASERECEPTION[Semaine],BE$9)-SUMIFS([1]!BASEVENTE[Lignes de la commande/Quantité commandée],[1]!BASEVENTE[Lignes de la commande/Article/Nom affiché],$C54,[1]!BASEVENTE[Année],BE$8,[1]!BASEVENTE[Semaine],BE$9))</f>
        <v/>
      </c>
      <c r="BF54" s="1" t="str">
        <f>IF($C54="","",BE54+SUMIFS([1]!BASERECEPTION[Bon de commande/Lignes de la commande/Quantité],[1]!BASERECEPTION[Bon de commande/Lignes de la commande/Article],$C54,[1]!BASERECEPTION[ANNEE],BF$8,[1]!BASERECEPTION[Semaine],BF$9)-SUMIFS([1]!BASEVENTE[Lignes de la commande/Quantité commandée],[1]!BASEVENTE[Lignes de la commande/Article/Nom affiché],$C54,[1]!BASEVENTE[Année],BF$8,[1]!BASEVENTE[Semaine],BF$9))</f>
        <v/>
      </c>
      <c r="BG54" s="1" t="str">
        <f>IF($C54="","",BF54+SUMIFS([1]!BASERECEPTION[Bon de commande/Lignes de la commande/Quantité],[1]!BASERECEPTION[Bon de commande/Lignes de la commande/Article],$C54,[1]!BASERECEPTION[ANNEE],BG$8,[1]!BASERECEPTION[Semaine],BG$9)-SUMIFS([1]!BASEVENTE[Lignes de la commande/Quantité commandée],[1]!BASEVENTE[Lignes de la commande/Article/Nom affiché],$C54,[1]!BASEVENTE[Année],BG$8,[1]!BASEVENTE[Semaine],BG$9))</f>
        <v/>
      </c>
      <c r="BH54" s="1" t="str">
        <f>IF($C54="","",BG54+SUMIFS([1]!BASERECEPTION[Bon de commande/Lignes de la commande/Quantité],[1]!BASERECEPTION[Bon de commande/Lignes de la commande/Article],$C54,[1]!BASERECEPTION[ANNEE],BH$8,[1]!BASERECEPTION[Semaine],BH$9)-SUMIFS([1]!BASEVENTE[Lignes de la commande/Quantité commandée],[1]!BASEVENTE[Lignes de la commande/Article/Nom affiché],$C54,[1]!BASEVENTE[Année],BH$8,[1]!BASEVENTE[Semaine],BH$9))</f>
        <v/>
      </c>
    </row>
    <row r="55" spans="1:60" ht="15.75" x14ac:dyDescent="0.25">
      <c r="A55" s="1" t="str">
        <f>'[1]BDD Inventaire'!B46</f>
        <v>Gobi Street et Gobi Verre</v>
      </c>
      <c r="B55" s="16" t="str">
        <f>IF(C55="",INDEX([1]!BASEINVENTAIRE[#Data],_xlfn.MINIFS([1]!BASEINVENTAIRE[INDEX],[1]!BASEINVENTAIRE[Article],'Suivi de stock'!$C56),2),"")</f>
        <v/>
      </c>
      <c r="C55" s="20" t="str">
        <f>'[1]BDD Inventaire'!C40</f>
        <v>Sérigraphie Gobi O</v>
      </c>
      <c r="D55" s="18">
        <f>INDEX([1]!BASEINVENTAIRE[#Data],_xlfn.MAXIFS([1]!BASEINVENTAIRE[INDEX],[1]!BASEINVENTAIRE[Article],C55),4)</f>
        <v>0</v>
      </c>
      <c r="E55" s="1">
        <f>IF($C55="","",D55+SUMIFS([1]!BASERECEPTION[Bon de commande/Lignes de la commande/Quantité],[1]!BASERECEPTION[Bon de commande/Lignes de la commande/Article],$C55,[1]!BASERECEPTION[ANNEE],E$8,[1]!BASERECEPTION[Semaine],E$9)-SUMIFS([1]!BASEVENTE[Lignes de la commande/Quantité commandée],[1]!BASEVENTE[Lignes de la commande/Article/Nom affiché],$C55,[1]!BASEVENTE[Année],E$8,[1]!BASEVENTE[Semaine],E$9))</f>
        <v>0</v>
      </c>
      <c r="F55" s="1">
        <f>IF($C55="","",E55+SUMIFS([1]!BASERECEPTION[Bon de commande/Lignes de la commande/Quantité],[1]!BASERECEPTION[Bon de commande/Lignes de la commande/Article],$C55,[1]!BASERECEPTION[ANNEE],F$8,[1]!BASERECEPTION[Semaine],F$9)-SUMIFS([1]!BASEVENTE[Lignes de la commande/Quantité commandée],[1]!BASEVENTE[Lignes de la commande/Article/Nom affiché],$C55,[1]!BASEVENTE[Année],F$8,[1]!BASEVENTE[Semaine],F$9))</f>
        <v>-200</v>
      </c>
      <c r="G55" s="1">
        <f>IF($C55="","",F55+SUMIFS([1]!BASERECEPTION[Bon de commande/Lignes de la commande/Quantité],[1]!BASERECEPTION[Bon de commande/Lignes de la commande/Article],$C55,[1]!BASERECEPTION[ANNEE],G$8,[1]!BASERECEPTION[Semaine],G$9)-SUMIFS([1]!BASEVENTE[Lignes de la commande/Quantité commandée],[1]!BASEVENTE[Lignes de la commande/Article/Nom affiché],$C55,[1]!BASEVENTE[Année],G$8,[1]!BASEVENTE[Semaine],G$9))</f>
        <v>-13583</v>
      </c>
      <c r="H55" s="1">
        <f>IF($C55="","",G55+SUMIFS([1]!BASERECEPTION[Bon de commande/Lignes de la commande/Quantité],[1]!BASERECEPTION[Bon de commande/Lignes de la commande/Article],$C55,[1]!BASERECEPTION[ANNEE],H$8,[1]!BASERECEPTION[Semaine],H$9)-SUMIFS([1]!BASEVENTE[Lignes de la commande/Quantité commandée],[1]!BASEVENTE[Lignes de la commande/Article/Nom affiché],$C55,[1]!BASEVENTE[Année],H$8,[1]!BASEVENTE[Semaine],H$9))</f>
        <v>-13583</v>
      </c>
      <c r="I55" s="1">
        <f>IF($C55="","",H55+SUMIFS([1]!BASERECEPTION[Bon de commande/Lignes de la commande/Quantité],[1]!BASERECEPTION[Bon de commande/Lignes de la commande/Article],$C55,[1]!BASERECEPTION[ANNEE],I$8,[1]!BASERECEPTION[Semaine],I$9)-SUMIFS([1]!BASEVENTE[Lignes de la commande/Quantité commandée],[1]!BASEVENTE[Lignes de la commande/Article/Nom affiché],$C55,[1]!BASEVENTE[Année],I$8,[1]!BASEVENTE[Semaine],I$9))</f>
        <v>-13583</v>
      </c>
      <c r="J55" s="1">
        <f>IF($C55="","",I55+SUMIFS([1]!BASERECEPTION[Bon de commande/Lignes de la commande/Quantité],[1]!BASERECEPTION[Bon de commande/Lignes de la commande/Article],$C55,[1]!BASERECEPTION[ANNEE],J$8,[1]!BASERECEPTION[Semaine],J$9)-SUMIFS([1]!BASEVENTE[Lignes de la commande/Quantité commandée],[1]!BASEVENTE[Lignes de la commande/Article/Nom affiché],$C55,[1]!BASEVENTE[Année],J$8,[1]!BASEVENTE[Semaine],J$9))</f>
        <v>-15583</v>
      </c>
      <c r="K55" s="1">
        <f>IF($C55="","",J55+SUMIFS([1]!BASERECEPTION[Bon de commande/Lignes de la commande/Quantité],[1]!BASERECEPTION[Bon de commande/Lignes de la commande/Article],$C55,[1]!BASERECEPTION[ANNEE],K$8,[1]!BASERECEPTION[Semaine],K$9)-SUMIFS([1]!BASEVENTE[Lignes de la commande/Quantité commandée],[1]!BASEVENTE[Lignes de la commande/Article/Nom affiché],$C55,[1]!BASEVENTE[Année],K$8,[1]!BASEVENTE[Semaine],K$9))</f>
        <v>-15883</v>
      </c>
      <c r="L55" s="1">
        <f>IF($C55="","",K55+SUMIFS([1]!BASERECEPTION[Bon de commande/Lignes de la commande/Quantité],[1]!BASERECEPTION[Bon de commande/Lignes de la commande/Article],$C55,[1]!BASERECEPTION[ANNEE],L$8,[1]!BASERECEPTION[Semaine],L$9)-SUMIFS([1]!BASEVENTE[Lignes de la commande/Quantité commandée],[1]!BASEVENTE[Lignes de la commande/Article/Nom affiché],$C55,[1]!BASEVENTE[Année],L$8,[1]!BASEVENTE[Semaine],L$9))</f>
        <v>-17323</v>
      </c>
      <c r="M55" s="1">
        <f>IF($C55="","",L55+SUMIFS([1]!BASERECEPTION[Bon de commande/Lignes de la commande/Quantité],[1]!BASERECEPTION[Bon de commande/Lignes de la commande/Article],$C55,[1]!BASERECEPTION[ANNEE],M$8,[1]!BASERECEPTION[Semaine],M$9)-SUMIFS([1]!BASEVENTE[Lignes de la commande/Quantité commandée],[1]!BASEVENTE[Lignes de la commande/Article/Nom affiché],$C55,[1]!BASEVENTE[Année],M$8,[1]!BASEVENTE[Semaine],M$9))</f>
        <v>-17523</v>
      </c>
      <c r="N55" s="1">
        <f>IF($C55="","",M55+SUMIFS([1]!BASERECEPTION[Bon de commande/Lignes de la commande/Quantité],[1]!BASERECEPTION[Bon de commande/Lignes de la commande/Article],$C55,[1]!BASERECEPTION[ANNEE],N$8,[1]!BASERECEPTION[Semaine],N$9)-SUMIFS([1]!BASEVENTE[Lignes de la commande/Quantité commandée],[1]!BASEVENTE[Lignes de la commande/Article/Nom affiché],$C55,[1]!BASEVENTE[Année],N$8,[1]!BASEVENTE[Semaine],N$9))</f>
        <v>-17523</v>
      </c>
      <c r="O55" s="1">
        <f>IF($C55="","",N55+SUMIFS([1]!BASERECEPTION[Bon de commande/Lignes de la commande/Quantité],[1]!BASERECEPTION[Bon de commande/Lignes de la commande/Article],$C55,[1]!BASERECEPTION[ANNEE],O$8,[1]!BASERECEPTION[Semaine],O$9)-SUMIFS([1]!BASEVENTE[Lignes de la commande/Quantité commandée],[1]!BASEVENTE[Lignes de la commande/Article/Nom affiché],$C55,[1]!BASEVENTE[Année],O$8,[1]!BASEVENTE[Semaine],O$9))</f>
        <v>-17523</v>
      </c>
      <c r="P55" s="1">
        <f>IF($C55="","",O55+SUMIFS([1]!BASERECEPTION[Bon de commande/Lignes de la commande/Quantité],[1]!BASERECEPTION[Bon de commande/Lignes de la commande/Article],$C55,[1]!BASERECEPTION[ANNEE],P$8,[1]!BASERECEPTION[Semaine],P$9)-SUMIFS([1]!BASEVENTE[Lignes de la commande/Quantité commandée],[1]!BASEVENTE[Lignes de la commande/Article/Nom affiché],$C55,[1]!BASEVENTE[Année],P$8,[1]!BASEVENTE[Semaine],P$9))</f>
        <v>-17523</v>
      </c>
      <c r="Q55" s="1">
        <f>IF($C55="","",P55+SUMIFS([1]!BASERECEPTION[Bon de commande/Lignes de la commande/Quantité],[1]!BASERECEPTION[Bon de commande/Lignes de la commande/Article],$C55,[1]!BASERECEPTION[ANNEE],Q$8,[1]!BASERECEPTION[Semaine],Q$9)-SUMIFS([1]!BASEVENTE[Lignes de la commande/Quantité commandée],[1]!BASEVENTE[Lignes de la commande/Article/Nom affiché],$C55,[1]!BASEVENTE[Année],Q$8,[1]!BASEVENTE[Semaine],Q$9))</f>
        <v>-17523</v>
      </c>
      <c r="R55" s="1">
        <f>IF($C55="","",Q55+SUMIFS([1]!BASERECEPTION[Bon de commande/Lignes de la commande/Quantité],[1]!BASERECEPTION[Bon de commande/Lignes de la commande/Article],$C55,[1]!BASERECEPTION[ANNEE],R$8,[1]!BASERECEPTION[Semaine],R$9)-SUMIFS([1]!BASEVENTE[Lignes de la commande/Quantité commandée],[1]!BASEVENTE[Lignes de la commande/Article/Nom affiché],$C55,[1]!BASEVENTE[Année],R$8,[1]!BASEVENTE[Semaine],R$9))</f>
        <v>-17523</v>
      </c>
      <c r="S55" s="1">
        <f>IF($C55="","",R55+SUMIFS([1]!BASERECEPTION[Bon de commande/Lignes de la commande/Quantité],[1]!BASERECEPTION[Bon de commande/Lignes de la commande/Article],$C55,[1]!BASERECEPTION[ANNEE],S$8,[1]!BASERECEPTION[Semaine],S$9)-SUMIFS([1]!BASEVENTE[Lignes de la commande/Quantité commandée],[1]!BASEVENTE[Lignes de la commande/Article/Nom affiché],$C55,[1]!BASEVENTE[Année],S$8,[1]!BASEVENTE[Semaine],S$9))</f>
        <v>-17523</v>
      </c>
      <c r="T55" s="1">
        <f>IF($C55="","",S55+SUMIFS([1]!BASERECEPTION[Bon de commande/Lignes de la commande/Quantité],[1]!BASERECEPTION[Bon de commande/Lignes de la commande/Article],$C55,[1]!BASERECEPTION[ANNEE],T$8,[1]!BASERECEPTION[Semaine],T$9)-SUMIFS([1]!BASEVENTE[Lignes de la commande/Quantité commandée],[1]!BASEVENTE[Lignes de la commande/Article/Nom affiché],$C55,[1]!BASEVENTE[Année],T$8,[1]!BASEVENTE[Semaine],T$9))</f>
        <v>-17523</v>
      </c>
      <c r="U55" s="1">
        <f>IF($C55="","",T55+SUMIFS([1]!BASERECEPTION[Bon de commande/Lignes de la commande/Quantité],[1]!BASERECEPTION[Bon de commande/Lignes de la commande/Article],$C55,[1]!BASERECEPTION[ANNEE],U$8,[1]!BASERECEPTION[Semaine],U$9)-SUMIFS([1]!BASEVENTE[Lignes de la commande/Quantité commandée],[1]!BASEVENTE[Lignes de la commande/Article/Nom affiché],$C55,[1]!BASEVENTE[Année],U$8,[1]!BASEVENTE[Semaine],U$9))</f>
        <v>-17523</v>
      </c>
      <c r="V55" s="1">
        <f>IF($C55="","",U55+SUMIFS([1]!BASERECEPTION[Bon de commande/Lignes de la commande/Quantité],[1]!BASERECEPTION[Bon de commande/Lignes de la commande/Article],$C55,[1]!BASERECEPTION[ANNEE],V$8,[1]!BASERECEPTION[Semaine],V$9)-SUMIFS([1]!BASEVENTE[Lignes de la commande/Quantité commandée],[1]!BASEVENTE[Lignes de la commande/Article/Nom affiché],$C55,[1]!BASEVENTE[Année],V$8,[1]!BASEVENTE[Semaine],V$9))</f>
        <v>-17523</v>
      </c>
      <c r="W55" s="1">
        <f>IF($C55="","",V55+SUMIFS([1]!BASERECEPTION[Bon de commande/Lignes de la commande/Quantité],[1]!BASERECEPTION[Bon de commande/Lignes de la commande/Article],$C55,[1]!BASERECEPTION[ANNEE],W$8,[1]!BASERECEPTION[Semaine],W$9)-SUMIFS([1]!BASEVENTE[Lignes de la commande/Quantité commandée],[1]!BASEVENTE[Lignes de la commande/Article/Nom affiché],$C55,[1]!BASEVENTE[Année],W$8,[1]!BASEVENTE[Semaine],W$9))</f>
        <v>-17523</v>
      </c>
      <c r="X55" s="1">
        <f>IF($C55="","",W55+SUMIFS([1]!BASERECEPTION[Bon de commande/Lignes de la commande/Quantité],[1]!BASERECEPTION[Bon de commande/Lignes de la commande/Article],$C55,[1]!BASERECEPTION[ANNEE],X$8,[1]!BASERECEPTION[Semaine],X$9)-SUMIFS([1]!BASEVENTE[Lignes de la commande/Quantité commandée],[1]!BASEVENTE[Lignes de la commande/Article/Nom affiché],$C55,[1]!BASEVENTE[Année],X$8,[1]!BASEVENTE[Semaine],X$9))</f>
        <v>-17523</v>
      </c>
      <c r="Y55" s="1">
        <f>IF($C55="","",X55+SUMIFS([1]!BASERECEPTION[Bon de commande/Lignes de la commande/Quantité],[1]!BASERECEPTION[Bon de commande/Lignes de la commande/Article],$C55,[1]!BASERECEPTION[ANNEE],Y$8,[1]!BASERECEPTION[Semaine],Y$9)-SUMIFS([1]!BASEVENTE[Lignes de la commande/Quantité commandée],[1]!BASEVENTE[Lignes de la commande/Article/Nom affiché],$C55,[1]!BASEVENTE[Année],Y$8,[1]!BASEVENTE[Semaine],Y$9))</f>
        <v>-17523</v>
      </c>
      <c r="Z55" s="1">
        <f>IF($C55="","",Y55+SUMIFS([1]!BASERECEPTION[Bon de commande/Lignes de la commande/Quantité],[1]!BASERECEPTION[Bon de commande/Lignes de la commande/Article],$C55,[1]!BASERECEPTION[ANNEE],Z$8,[1]!BASERECEPTION[Semaine],Z$9)-SUMIFS([1]!BASEVENTE[Lignes de la commande/Quantité commandée],[1]!BASEVENTE[Lignes de la commande/Article/Nom affiché],$C55,[1]!BASEVENTE[Année],Z$8,[1]!BASEVENTE[Semaine],Z$9))</f>
        <v>-17523</v>
      </c>
      <c r="AA55" s="1">
        <f>IF($C55="","",Z55+SUMIFS([1]!BASERECEPTION[Bon de commande/Lignes de la commande/Quantité],[1]!BASERECEPTION[Bon de commande/Lignes de la commande/Article],$C55,[1]!BASERECEPTION[ANNEE],AA$8,[1]!BASERECEPTION[Semaine],AA$9)-SUMIFS([1]!BASEVENTE[Lignes de la commande/Quantité commandée],[1]!BASEVENTE[Lignes de la commande/Article/Nom affiché],$C55,[1]!BASEVENTE[Année],AA$8,[1]!BASEVENTE[Semaine],AA$9))</f>
        <v>-17523</v>
      </c>
      <c r="AB55" s="1">
        <f>IF($C55="","",AA55+SUMIFS([1]!BASERECEPTION[Bon de commande/Lignes de la commande/Quantité],[1]!BASERECEPTION[Bon de commande/Lignes de la commande/Article],$C55,[1]!BASERECEPTION[ANNEE],AB$8,[1]!BASERECEPTION[Semaine],AB$9)-SUMIFS([1]!BASEVENTE[Lignes de la commande/Quantité commandée],[1]!BASEVENTE[Lignes de la commande/Article/Nom affiché],$C55,[1]!BASEVENTE[Année],AB$8,[1]!BASEVENTE[Semaine],AB$9))</f>
        <v>-17523</v>
      </c>
      <c r="AC55" s="1">
        <f>IF($C55="","",AB55+SUMIFS([1]!BASERECEPTION[Bon de commande/Lignes de la commande/Quantité],[1]!BASERECEPTION[Bon de commande/Lignes de la commande/Article],$C55,[1]!BASERECEPTION[ANNEE],AC$8,[1]!BASERECEPTION[Semaine],AC$9)-SUMIFS([1]!BASEVENTE[Lignes de la commande/Quantité commandée],[1]!BASEVENTE[Lignes de la commande/Article/Nom affiché],$C55,[1]!BASEVENTE[Année],AC$8,[1]!BASEVENTE[Semaine],AC$9))</f>
        <v>-17523</v>
      </c>
      <c r="AD55" s="1">
        <f>IF($C55="","",AC55+SUMIFS([1]!BASERECEPTION[Bon de commande/Lignes de la commande/Quantité],[1]!BASERECEPTION[Bon de commande/Lignes de la commande/Article],$C55,[1]!BASERECEPTION[ANNEE],AD$8,[1]!BASERECEPTION[Semaine],AD$9)-SUMIFS([1]!BASEVENTE[Lignes de la commande/Quantité commandée],[1]!BASEVENTE[Lignes de la commande/Article/Nom affiché],$C55,[1]!BASEVENTE[Année],AD$8,[1]!BASEVENTE[Semaine],AD$9))</f>
        <v>-17523</v>
      </c>
      <c r="AE55" s="1">
        <f>IF($C55="","",AD55+SUMIFS([1]!BASERECEPTION[Bon de commande/Lignes de la commande/Quantité],[1]!BASERECEPTION[Bon de commande/Lignes de la commande/Article],$C55,[1]!BASERECEPTION[ANNEE],AE$8,[1]!BASERECEPTION[Semaine],AE$9)-SUMIFS([1]!BASEVENTE[Lignes de la commande/Quantité commandée],[1]!BASEVENTE[Lignes de la commande/Article/Nom affiché],$C55,[1]!BASEVENTE[Année],AE$8,[1]!BASEVENTE[Semaine],AE$9))</f>
        <v>-17523</v>
      </c>
      <c r="AF55" s="1">
        <f>IF($C55="","",AE55+SUMIFS([1]!BASERECEPTION[Bon de commande/Lignes de la commande/Quantité],[1]!BASERECEPTION[Bon de commande/Lignes de la commande/Article],$C55,[1]!BASERECEPTION[ANNEE],AF$8,[1]!BASERECEPTION[Semaine],AF$9)-SUMIFS([1]!BASEVENTE[Lignes de la commande/Quantité commandée],[1]!BASEVENTE[Lignes de la commande/Article/Nom affiché],$C55,[1]!BASEVENTE[Année],AF$8,[1]!BASEVENTE[Semaine],AF$9))</f>
        <v>-17523</v>
      </c>
      <c r="AG55" s="1">
        <f>IF($C55="","",AF55+SUMIFS([1]!BASERECEPTION[Bon de commande/Lignes de la commande/Quantité],[1]!BASERECEPTION[Bon de commande/Lignes de la commande/Article],$C55,[1]!BASERECEPTION[ANNEE],AG$8,[1]!BASERECEPTION[Semaine],AG$9)-SUMIFS([1]!BASEVENTE[Lignes de la commande/Quantité commandée],[1]!BASEVENTE[Lignes de la commande/Article/Nom affiché],$C55,[1]!BASEVENTE[Année],AG$8,[1]!BASEVENTE[Semaine],AG$9))</f>
        <v>-17523</v>
      </c>
      <c r="AH55" s="1">
        <f>IF($C55="","",AG55+SUMIFS([1]!BASERECEPTION[Bon de commande/Lignes de la commande/Quantité],[1]!BASERECEPTION[Bon de commande/Lignes de la commande/Article],$C55,[1]!BASERECEPTION[ANNEE],AH$8,[1]!BASERECEPTION[Semaine],AH$9)-SUMIFS([1]!BASEVENTE[Lignes de la commande/Quantité commandée],[1]!BASEVENTE[Lignes de la commande/Article/Nom affiché],$C55,[1]!BASEVENTE[Année],AH$8,[1]!BASEVENTE[Semaine],AH$9))</f>
        <v>-17523</v>
      </c>
      <c r="AI55" s="1">
        <f>IF($C55="","",AH55+SUMIFS([1]!BASERECEPTION[Bon de commande/Lignes de la commande/Quantité],[1]!BASERECEPTION[Bon de commande/Lignes de la commande/Article],$C55,[1]!BASERECEPTION[ANNEE],AI$8,[1]!BASERECEPTION[Semaine],AI$9)-SUMIFS([1]!BASEVENTE[Lignes de la commande/Quantité commandée],[1]!BASEVENTE[Lignes de la commande/Article/Nom affiché],$C55,[1]!BASEVENTE[Année],AI$8,[1]!BASEVENTE[Semaine],AI$9))</f>
        <v>-17523</v>
      </c>
      <c r="AJ55" s="1">
        <f>IF($C55="","",AI55+SUMIFS([1]!BASERECEPTION[Bon de commande/Lignes de la commande/Quantité],[1]!BASERECEPTION[Bon de commande/Lignes de la commande/Article],$C55,[1]!BASERECEPTION[ANNEE],AJ$8,[1]!BASERECEPTION[Semaine],AJ$9)-SUMIFS([1]!BASEVENTE[Lignes de la commande/Quantité commandée],[1]!BASEVENTE[Lignes de la commande/Article/Nom affiché],$C55,[1]!BASEVENTE[Année],AJ$8,[1]!BASEVENTE[Semaine],AJ$9))</f>
        <v>-17523</v>
      </c>
      <c r="AK55" s="1">
        <f>IF($C55="","",AJ55+SUMIFS([1]!BASERECEPTION[Bon de commande/Lignes de la commande/Quantité],[1]!BASERECEPTION[Bon de commande/Lignes de la commande/Article],$C55,[1]!BASERECEPTION[ANNEE],AK$8,[1]!BASERECEPTION[Semaine],AK$9)-SUMIFS([1]!BASEVENTE[Lignes de la commande/Quantité commandée],[1]!BASEVENTE[Lignes de la commande/Article/Nom affiché],$C55,[1]!BASEVENTE[Année],AK$8,[1]!BASEVENTE[Semaine],AK$9))</f>
        <v>-17523</v>
      </c>
      <c r="AL55" s="1">
        <f>IF($C55="","",AK55+SUMIFS([1]!BASERECEPTION[Bon de commande/Lignes de la commande/Quantité],[1]!BASERECEPTION[Bon de commande/Lignes de la commande/Article],$C55,[1]!BASERECEPTION[ANNEE],AL$8,[1]!BASERECEPTION[Semaine],AL$9)-SUMIFS([1]!BASEVENTE[Lignes de la commande/Quantité commandée],[1]!BASEVENTE[Lignes de la commande/Article/Nom affiché],$C55,[1]!BASEVENTE[Année],AL$8,[1]!BASEVENTE[Semaine],AL$9))</f>
        <v>-17523</v>
      </c>
      <c r="AM55" s="1">
        <f>IF($C55="","",AL55+SUMIFS([1]!BASERECEPTION[Bon de commande/Lignes de la commande/Quantité],[1]!BASERECEPTION[Bon de commande/Lignes de la commande/Article],$C55,[1]!BASERECEPTION[ANNEE],AM$8,[1]!BASERECEPTION[Semaine],AM$9)-SUMIFS([1]!BASEVENTE[Lignes de la commande/Quantité commandée],[1]!BASEVENTE[Lignes de la commande/Article/Nom affiché],$C55,[1]!BASEVENTE[Année],AM$8,[1]!BASEVENTE[Semaine],AM$9))</f>
        <v>-17523</v>
      </c>
      <c r="AN55" s="1">
        <f>IF($C55="","",AM55+SUMIFS([1]!BASERECEPTION[Bon de commande/Lignes de la commande/Quantité],[1]!BASERECEPTION[Bon de commande/Lignes de la commande/Article],$C55,[1]!BASERECEPTION[ANNEE],AN$8,[1]!BASERECEPTION[Semaine],AN$9)-SUMIFS([1]!BASEVENTE[Lignes de la commande/Quantité commandée],[1]!BASEVENTE[Lignes de la commande/Article/Nom affiché],$C55,[1]!BASEVENTE[Année],AN$8,[1]!BASEVENTE[Semaine],AN$9))</f>
        <v>-17523</v>
      </c>
      <c r="AO55" s="1">
        <f>IF($C55="","",AN55+SUMIFS([1]!BASERECEPTION[Bon de commande/Lignes de la commande/Quantité],[1]!BASERECEPTION[Bon de commande/Lignes de la commande/Article],$C55,[1]!BASERECEPTION[ANNEE],AO$8,[1]!BASERECEPTION[Semaine],AO$9)-SUMIFS([1]!BASEVENTE[Lignes de la commande/Quantité commandée],[1]!BASEVENTE[Lignes de la commande/Article/Nom affiché],$C55,[1]!BASEVENTE[Année],AO$8,[1]!BASEVENTE[Semaine],AO$9))</f>
        <v>-17523</v>
      </c>
      <c r="AP55" s="1">
        <f>IF($C55="","",AO55+SUMIFS([1]!BASERECEPTION[Bon de commande/Lignes de la commande/Quantité],[1]!BASERECEPTION[Bon de commande/Lignes de la commande/Article],$C55,[1]!BASERECEPTION[ANNEE],AP$8,[1]!BASERECEPTION[Semaine],AP$9)-SUMIFS([1]!BASEVENTE[Lignes de la commande/Quantité commandée],[1]!BASEVENTE[Lignes de la commande/Article/Nom affiché],$C55,[1]!BASEVENTE[Année],AP$8,[1]!BASEVENTE[Semaine],AP$9))</f>
        <v>-17523</v>
      </c>
      <c r="AQ55" s="1">
        <f>IF($C55="","",AP55+SUMIFS([1]!BASERECEPTION[Bon de commande/Lignes de la commande/Quantité],[1]!BASERECEPTION[Bon de commande/Lignes de la commande/Article],$C55,[1]!BASERECEPTION[ANNEE],AQ$8,[1]!BASERECEPTION[Semaine],AQ$9)-SUMIFS([1]!BASEVENTE[Lignes de la commande/Quantité commandée],[1]!BASEVENTE[Lignes de la commande/Article/Nom affiché],$C55,[1]!BASEVENTE[Année],AQ$8,[1]!BASEVENTE[Semaine],AQ$9))</f>
        <v>-17523</v>
      </c>
      <c r="AR55" s="1">
        <f>IF($C55="","",AQ55+SUMIFS([1]!BASERECEPTION[Bon de commande/Lignes de la commande/Quantité],[1]!BASERECEPTION[Bon de commande/Lignes de la commande/Article],$C55,[1]!BASERECEPTION[ANNEE],AR$8,[1]!BASERECEPTION[Semaine],AR$9)-SUMIFS([1]!BASEVENTE[Lignes de la commande/Quantité commandée],[1]!BASEVENTE[Lignes de la commande/Article/Nom affiché],$C55,[1]!BASEVENTE[Année],AR$8,[1]!BASEVENTE[Semaine],AR$9))</f>
        <v>-17523</v>
      </c>
      <c r="AS55" s="1">
        <f>IF($C55="","",AR55+SUMIFS([1]!BASERECEPTION[Bon de commande/Lignes de la commande/Quantité],[1]!BASERECEPTION[Bon de commande/Lignes de la commande/Article],$C55,[1]!BASERECEPTION[ANNEE],AS$8,[1]!BASERECEPTION[Semaine],AS$9)-SUMIFS([1]!BASEVENTE[Lignes de la commande/Quantité commandée],[1]!BASEVENTE[Lignes de la commande/Article/Nom affiché],$C55,[1]!BASEVENTE[Année],AS$8,[1]!BASEVENTE[Semaine],AS$9))</f>
        <v>-17523</v>
      </c>
      <c r="AT55" s="1">
        <f>IF($C55="","",AS55+SUMIFS([1]!BASERECEPTION[Bon de commande/Lignes de la commande/Quantité],[1]!BASERECEPTION[Bon de commande/Lignes de la commande/Article],$C55,[1]!BASERECEPTION[ANNEE],AT$8,[1]!BASERECEPTION[Semaine],AT$9)-SUMIFS([1]!BASEVENTE[Lignes de la commande/Quantité commandée],[1]!BASEVENTE[Lignes de la commande/Article/Nom affiché],$C55,[1]!BASEVENTE[Année],AT$8,[1]!BASEVENTE[Semaine],AT$9))</f>
        <v>-17523</v>
      </c>
      <c r="AU55" s="1">
        <f>IF($C55="","",AT55+SUMIFS([1]!BASERECEPTION[Bon de commande/Lignes de la commande/Quantité],[1]!BASERECEPTION[Bon de commande/Lignes de la commande/Article],$C55,[1]!BASERECEPTION[ANNEE],AU$8,[1]!BASERECEPTION[Semaine],AU$9)-SUMIFS([1]!BASEVENTE[Lignes de la commande/Quantité commandée],[1]!BASEVENTE[Lignes de la commande/Article/Nom affiché],$C55,[1]!BASEVENTE[Année],AU$8,[1]!BASEVENTE[Semaine],AU$9))</f>
        <v>-17523</v>
      </c>
      <c r="AV55" s="1">
        <f>IF($C55="","",AU55+SUMIFS([1]!BASERECEPTION[Bon de commande/Lignes de la commande/Quantité],[1]!BASERECEPTION[Bon de commande/Lignes de la commande/Article],$C55,[1]!BASERECEPTION[ANNEE],AV$8,[1]!BASERECEPTION[Semaine],AV$9)-SUMIFS([1]!BASEVENTE[Lignes de la commande/Quantité commandée],[1]!BASEVENTE[Lignes de la commande/Article/Nom affiché],$C55,[1]!BASEVENTE[Année],AV$8,[1]!BASEVENTE[Semaine],AV$9))</f>
        <v>-17523</v>
      </c>
      <c r="AW55" s="1">
        <f>IF($C55="","",AV55+SUMIFS([1]!BASERECEPTION[Bon de commande/Lignes de la commande/Quantité],[1]!BASERECEPTION[Bon de commande/Lignes de la commande/Article],$C55,[1]!BASERECEPTION[ANNEE],AW$8,[1]!BASERECEPTION[Semaine],AW$9)-SUMIFS([1]!BASEVENTE[Lignes de la commande/Quantité commandée],[1]!BASEVENTE[Lignes de la commande/Article/Nom affiché],$C55,[1]!BASEVENTE[Année],AW$8,[1]!BASEVENTE[Semaine],AW$9))</f>
        <v>-17523</v>
      </c>
      <c r="AX55" s="1">
        <f>IF($C55="","",AW55+SUMIFS([1]!BASERECEPTION[Bon de commande/Lignes de la commande/Quantité],[1]!BASERECEPTION[Bon de commande/Lignes de la commande/Article],$C55,[1]!BASERECEPTION[ANNEE],AX$8,[1]!BASERECEPTION[Semaine],AX$9)-SUMIFS([1]!BASEVENTE[Lignes de la commande/Quantité commandée],[1]!BASEVENTE[Lignes de la commande/Article/Nom affiché],$C55,[1]!BASEVENTE[Année],AX$8,[1]!BASEVENTE[Semaine],AX$9))</f>
        <v>-17523</v>
      </c>
      <c r="AY55" s="1">
        <f>IF($C55="","",AX55+SUMIFS([1]!BASERECEPTION[Bon de commande/Lignes de la commande/Quantité],[1]!BASERECEPTION[Bon de commande/Lignes de la commande/Article],$C55,[1]!BASERECEPTION[ANNEE],AY$8,[1]!BASERECEPTION[Semaine],AY$9)-SUMIFS([1]!BASEVENTE[Lignes de la commande/Quantité commandée],[1]!BASEVENTE[Lignes de la commande/Article/Nom affiché],$C55,[1]!BASEVENTE[Année],AY$8,[1]!BASEVENTE[Semaine],AY$9))</f>
        <v>-17523</v>
      </c>
      <c r="AZ55" s="1">
        <f>IF($C55="","",AY55+SUMIFS([1]!BASERECEPTION[Bon de commande/Lignes de la commande/Quantité],[1]!BASERECEPTION[Bon de commande/Lignes de la commande/Article],$C55,[1]!BASERECEPTION[ANNEE],AZ$8,[1]!BASERECEPTION[Semaine],AZ$9)-SUMIFS([1]!BASEVENTE[Lignes de la commande/Quantité commandée],[1]!BASEVENTE[Lignes de la commande/Article/Nom affiché],$C55,[1]!BASEVENTE[Année],AZ$8,[1]!BASEVENTE[Semaine],AZ$9))</f>
        <v>-17523</v>
      </c>
      <c r="BA55" s="1">
        <f>IF($C55="","",AZ55+SUMIFS([1]!BASERECEPTION[Bon de commande/Lignes de la commande/Quantité],[1]!BASERECEPTION[Bon de commande/Lignes de la commande/Article],$C55,[1]!BASERECEPTION[ANNEE],BA$8,[1]!BASERECEPTION[Semaine],BA$9)-SUMIFS([1]!BASEVENTE[Lignes de la commande/Quantité commandée],[1]!BASEVENTE[Lignes de la commande/Article/Nom affiché],$C55,[1]!BASEVENTE[Année],BA$8,[1]!BASEVENTE[Semaine],BA$9))</f>
        <v>-17523</v>
      </c>
      <c r="BB55" s="1">
        <f>IF($C55="","",BA55+SUMIFS([1]!BASERECEPTION[Bon de commande/Lignes de la commande/Quantité],[1]!BASERECEPTION[Bon de commande/Lignes de la commande/Article],$C55,[1]!BASERECEPTION[ANNEE],BB$8,[1]!BASERECEPTION[Semaine],BB$9)-SUMIFS([1]!BASEVENTE[Lignes de la commande/Quantité commandée],[1]!BASEVENTE[Lignes de la commande/Article/Nom affiché],$C55,[1]!BASEVENTE[Année],BB$8,[1]!BASEVENTE[Semaine],BB$9))</f>
        <v>-17523</v>
      </c>
      <c r="BC55" s="1">
        <f>IF($C55="","",BB55+SUMIFS([1]!BASERECEPTION[Bon de commande/Lignes de la commande/Quantité],[1]!BASERECEPTION[Bon de commande/Lignes de la commande/Article],$C55,[1]!BASERECEPTION[ANNEE],BC$8,[1]!BASERECEPTION[Semaine],BC$9)-SUMIFS([1]!BASEVENTE[Lignes de la commande/Quantité commandée],[1]!BASEVENTE[Lignes de la commande/Article/Nom affiché],$C55,[1]!BASEVENTE[Année],BC$8,[1]!BASEVENTE[Semaine],BC$9))</f>
        <v>-17523</v>
      </c>
      <c r="BD55" s="1">
        <f>IF($C55="","",BC55+SUMIFS([1]!BASERECEPTION[Bon de commande/Lignes de la commande/Quantité],[1]!BASERECEPTION[Bon de commande/Lignes de la commande/Article],$C55,[1]!BASERECEPTION[ANNEE],BD$8,[1]!BASERECEPTION[Semaine],BD$9)-SUMIFS([1]!BASEVENTE[Lignes de la commande/Quantité commandée],[1]!BASEVENTE[Lignes de la commande/Article/Nom affiché],$C55,[1]!BASEVENTE[Année],BD$8,[1]!BASEVENTE[Semaine],BD$9))</f>
        <v>-17523</v>
      </c>
      <c r="BE55" s="1">
        <f>IF($C55="","",BD55+SUMIFS([1]!BASERECEPTION[Bon de commande/Lignes de la commande/Quantité],[1]!BASERECEPTION[Bon de commande/Lignes de la commande/Article],$C55,[1]!BASERECEPTION[ANNEE],BE$8,[1]!BASERECEPTION[Semaine],BE$9)-SUMIFS([1]!BASEVENTE[Lignes de la commande/Quantité commandée],[1]!BASEVENTE[Lignes de la commande/Article/Nom affiché],$C55,[1]!BASEVENTE[Année],BE$8,[1]!BASEVENTE[Semaine],BE$9))</f>
        <v>-17523</v>
      </c>
      <c r="BF55" s="1">
        <f>IF($C55="","",BE55+SUMIFS([1]!BASERECEPTION[Bon de commande/Lignes de la commande/Quantité],[1]!BASERECEPTION[Bon de commande/Lignes de la commande/Article],$C55,[1]!BASERECEPTION[ANNEE],BF$8,[1]!BASERECEPTION[Semaine],BF$9)-SUMIFS([1]!BASEVENTE[Lignes de la commande/Quantité commandée],[1]!BASEVENTE[Lignes de la commande/Article/Nom affiché],$C55,[1]!BASEVENTE[Année],BF$8,[1]!BASEVENTE[Semaine],BF$9))</f>
        <v>-17523</v>
      </c>
      <c r="BG55" s="1">
        <f>IF($C55="","",BF55+SUMIFS([1]!BASERECEPTION[Bon de commande/Lignes de la commande/Quantité],[1]!BASERECEPTION[Bon de commande/Lignes de la commande/Article],$C55,[1]!BASERECEPTION[ANNEE],BG$8,[1]!BASERECEPTION[Semaine],BG$9)-SUMIFS([1]!BASEVENTE[Lignes de la commande/Quantité commandée],[1]!BASEVENTE[Lignes de la commande/Article/Nom affiché],$C55,[1]!BASEVENTE[Année],BG$8,[1]!BASEVENTE[Semaine],BG$9))</f>
        <v>-17523</v>
      </c>
      <c r="BH55" s="1">
        <f>IF($C55="","",BG55+SUMIFS([1]!BASERECEPTION[Bon de commande/Lignes de la commande/Quantité],[1]!BASERECEPTION[Bon de commande/Lignes de la commande/Article],$C55,[1]!BASERECEPTION[ANNEE],BH$8,[1]!BASERECEPTION[Semaine],BH$9)-SUMIFS([1]!BASEVENTE[Lignes de la commande/Quantité commandée],[1]!BASEVENTE[Lignes de la commande/Article/Nom affiché],$C55,[1]!BASEVENTE[Année],BH$8,[1]!BASEVENTE[Semaine],BH$9))</f>
        <v>-17523</v>
      </c>
    </row>
    <row r="56" spans="1:60" ht="15.75" x14ac:dyDescent="0.25">
      <c r="A56" s="1" t="str">
        <f>'[1]BDD Inventaire'!B47</f>
        <v>Gobi Street et Gobi Verre</v>
      </c>
      <c r="B56" s="16" t="str">
        <f>IF(C56="",INDEX([1]!BASEINVENTAIRE[#Data],_xlfn.MINIFS([1]!BASEINVENTAIRE[INDEX],[1]!BASEINVENTAIRE[Article],'Suivi de stock'!$C57),2),"")</f>
        <v/>
      </c>
      <c r="C56" s="20" t="str">
        <f>'[1]BDD Inventaire'!C41</f>
        <v>Bouchon Anthracite</v>
      </c>
      <c r="D56" s="18">
        <f>INDEX([1]!BASEINVENTAIRE[#Data],_xlfn.MAXIFS([1]!BASEINVENTAIRE[INDEX],[1]!BASEINVENTAIRE[Article],C56),4)</f>
        <v>0</v>
      </c>
      <c r="E56" s="1">
        <f>IF($C56="","",D56+SUMIFS([1]!BASERECEPTION[Bon de commande/Lignes de la commande/Quantité],[1]!BASERECEPTION[Bon de commande/Lignes de la commande/Article],$C56,[1]!BASERECEPTION[ANNEE],E$8,[1]!BASERECEPTION[Semaine],E$9)-SUMIFS([1]!BASEVENTE[Lignes de la commande/Quantité commandée],[1]!BASEVENTE[Lignes de la commande/Article/Nom affiché],$C56,[1]!BASEVENTE[Année],E$8,[1]!BASEVENTE[Semaine],E$9))</f>
        <v>0</v>
      </c>
      <c r="F56" s="1">
        <f>IF($C56="","",E56+SUMIFS([1]!BASERECEPTION[Bon de commande/Lignes de la commande/Quantité],[1]!BASERECEPTION[Bon de commande/Lignes de la commande/Article],$C56,[1]!BASERECEPTION[ANNEE],F$8,[1]!BASERECEPTION[Semaine],F$9)-SUMIFS([1]!BASEVENTE[Lignes de la commande/Quantité commandée],[1]!BASEVENTE[Lignes de la commande/Article/Nom affiché],$C56,[1]!BASEVENTE[Année],F$8,[1]!BASEVENTE[Semaine],F$9))</f>
        <v>0</v>
      </c>
      <c r="G56" s="1">
        <f>IF($C56="","",F56+SUMIFS([1]!BASERECEPTION[Bon de commande/Lignes de la commande/Quantité],[1]!BASERECEPTION[Bon de commande/Lignes de la commande/Article],$C56,[1]!BASERECEPTION[ANNEE],G$8,[1]!BASERECEPTION[Semaine],G$9)-SUMIFS([1]!BASEVENTE[Lignes de la commande/Quantité commandée],[1]!BASEVENTE[Lignes de la commande/Article/Nom affiché],$C56,[1]!BASEVENTE[Année],G$8,[1]!BASEVENTE[Semaine],G$9))</f>
        <v>0</v>
      </c>
      <c r="H56" s="1">
        <f>IF($C56="","",G56+SUMIFS([1]!BASERECEPTION[Bon de commande/Lignes de la commande/Quantité],[1]!BASERECEPTION[Bon de commande/Lignes de la commande/Article],$C56,[1]!BASERECEPTION[ANNEE],H$8,[1]!BASERECEPTION[Semaine],H$9)-SUMIFS([1]!BASEVENTE[Lignes de la commande/Quantité commandée],[1]!BASEVENTE[Lignes de la commande/Article/Nom affiché],$C56,[1]!BASEVENTE[Année],H$8,[1]!BASEVENTE[Semaine],H$9))</f>
        <v>0</v>
      </c>
      <c r="I56" s="1">
        <f>IF($C56="","",H56+SUMIFS([1]!BASERECEPTION[Bon de commande/Lignes de la commande/Quantité],[1]!BASERECEPTION[Bon de commande/Lignes de la commande/Article],$C56,[1]!BASERECEPTION[ANNEE],I$8,[1]!BASERECEPTION[Semaine],I$9)-SUMIFS([1]!BASEVENTE[Lignes de la commande/Quantité commandée],[1]!BASEVENTE[Lignes de la commande/Article/Nom affiché],$C56,[1]!BASEVENTE[Année],I$8,[1]!BASEVENTE[Semaine],I$9))</f>
        <v>0</v>
      </c>
      <c r="J56" s="1">
        <f>IF($C56="","",I56+SUMIFS([1]!BASERECEPTION[Bon de commande/Lignes de la commande/Quantité],[1]!BASERECEPTION[Bon de commande/Lignes de la commande/Article],$C56,[1]!BASERECEPTION[ANNEE],J$8,[1]!BASERECEPTION[Semaine],J$9)-SUMIFS([1]!BASEVENTE[Lignes de la commande/Quantité commandée],[1]!BASEVENTE[Lignes de la commande/Article/Nom affiché],$C56,[1]!BASEVENTE[Année],J$8,[1]!BASEVENTE[Semaine],J$9))</f>
        <v>0</v>
      </c>
      <c r="K56" s="1">
        <f>IF($C56="","",J56+SUMIFS([1]!BASERECEPTION[Bon de commande/Lignes de la commande/Quantité],[1]!BASERECEPTION[Bon de commande/Lignes de la commande/Article],$C56,[1]!BASERECEPTION[ANNEE],K$8,[1]!BASERECEPTION[Semaine],K$9)-SUMIFS([1]!BASEVENTE[Lignes de la commande/Quantité commandée],[1]!BASEVENTE[Lignes de la commande/Article/Nom affiché],$C56,[1]!BASEVENTE[Année],K$8,[1]!BASEVENTE[Semaine],K$9))</f>
        <v>0</v>
      </c>
      <c r="L56" s="1">
        <f>IF($C56="","",K56+SUMIFS([1]!BASERECEPTION[Bon de commande/Lignes de la commande/Quantité],[1]!BASERECEPTION[Bon de commande/Lignes de la commande/Article],$C56,[1]!BASERECEPTION[ANNEE],L$8,[1]!BASERECEPTION[Semaine],L$9)-SUMIFS([1]!BASEVENTE[Lignes de la commande/Quantité commandée],[1]!BASEVENTE[Lignes de la commande/Article/Nom affiché],$C56,[1]!BASEVENTE[Année],L$8,[1]!BASEVENTE[Semaine],L$9))</f>
        <v>0</v>
      </c>
      <c r="M56" s="1">
        <f>IF($C56="","",L56+SUMIFS([1]!BASERECEPTION[Bon de commande/Lignes de la commande/Quantité],[1]!BASERECEPTION[Bon de commande/Lignes de la commande/Article],$C56,[1]!BASERECEPTION[ANNEE],M$8,[1]!BASERECEPTION[Semaine],M$9)-SUMIFS([1]!BASEVENTE[Lignes de la commande/Quantité commandée],[1]!BASEVENTE[Lignes de la commande/Article/Nom affiché],$C56,[1]!BASEVENTE[Année],M$8,[1]!BASEVENTE[Semaine],M$9))</f>
        <v>0</v>
      </c>
      <c r="N56" s="1">
        <f>IF($C56="","",M56+SUMIFS([1]!BASERECEPTION[Bon de commande/Lignes de la commande/Quantité],[1]!BASERECEPTION[Bon de commande/Lignes de la commande/Article],$C56,[1]!BASERECEPTION[ANNEE],N$8,[1]!BASERECEPTION[Semaine],N$9)-SUMIFS([1]!BASEVENTE[Lignes de la commande/Quantité commandée],[1]!BASEVENTE[Lignes de la commande/Article/Nom affiché],$C56,[1]!BASEVENTE[Année],N$8,[1]!BASEVENTE[Semaine],N$9))</f>
        <v>0</v>
      </c>
      <c r="O56" s="1">
        <f>IF($C56="","",N56+SUMIFS([1]!BASERECEPTION[Bon de commande/Lignes de la commande/Quantité],[1]!BASERECEPTION[Bon de commande/Lignes de la commande/Article],$C56,[1]!BASERECEPTION[ANNEE],O$8,[1]!BASERECEPTION[Semaine],O$9)-SUMIFS([1]!BASEVENTE[Lignes de la commande/Quantité commandée],[1]!BASEVENTE[Lignes de la commande/Article/Nom affiché],$C56,[1]!BASEVENTE[Année],O$8,[1]!BASEVENTE[Semaine],O$9))</f>
        <v>0</v>
      </c>
      <c r="P56" s="1">
        <f>IF($C56="","",O56+SUMIFS([1]!BASERECEPTION[Bon de commande/Lignes de la commande/Quantité],[1]!BASERECEPTION[Bon de commande/Lignes de la commande/Article],$C56,[1]!BASERECEPTION[ANNEE],P$8,[1]!BASERECEPTION[Semaine],P$9)-SUMIFS([1]!BASEVENTE[Lignes de la commande/Quantité commandée],[1]!BASEVENTE[Lignes de la commande/Article/Nom affiché],$C56,[1]!BASEVENTE[Année],P$8,[1]!BASEVENTE[Semaine],P$9))</f>
        <v>0</v>
      </c>
      <c r="Q56" s="1">
        <f>IF($C56="","",P56+SUMIFS([1]!BASERECEPTION[Bon de commande/Lignes de la commande/Quantité],[1]!BASERECEPTION[Bon de commande/Lignes de la commande/Article],$C56,[1]!BASERECEPTION[ANNEE],Q$8,[1]!BASERECEPTION[Semaine],Q$9)-SUMIFS([1]!BASEVENTE[Lignes de la commande/Quantité commandée],[1]!BASEVENTE[Lignes de la commande/Article/Nom affiché],$C56,[1]!BASEVENTE[Année],Q$8,[1]!BASEVENTE[Semaine],Q$9))</f>
        <v>0</v>
      </c>
      <c r="R56" s="1">
        <f>IF($C56="","",Q56+SUMIFS([1]!BASERECEPTION[Bon de commande/Lignes de la commande/Quantité],[1]!BASERECEPTION[Bon de commande/Lignes de la commande/Article],$C56,[1]!BASERECEPTION[ANNEE],R$8,[1]!BASERECEPTION[Semaine],R$9)-SUMIFS([1]!BASEVENTE[Lignes de la commande/Quantité commandée],[1]!BASEVENTE[Lignes de la commande/Article/Nom affiché],$C56,[1]!BASEVENTE[Année],R$8,[1]!BASEVENTE[Semaine],R$9))</f>
        <v>0</v>
      </c>
      <c r="S56" s="1">
        <f>IF($C56="","",R56+SUMIFS([1]!BASERECEPTION[Bon de commande/Lignes de la commande/Quantité],[1]!BASERECEPTION[Bon de commande/Lignes de la commande/Article],$C56,[1]!BASERECEPTION[ANNEE],S$8,[1]!BASERECEPTION[Semaine],S$9)-SUMIFS([1]!BASEVENTE[Lignes de la commande/Quantité commandée],[1]!BASEVENTE[Lignes de la commande/Article/Nom affiché],$C56,[1]!BASEVENTE[Année],S$8,[1]!BASEVENTE[Semaine],S$9))</f>
        <v>0</v>
      </c>
      <c r="T56" s="1">
        <f>IF($C56="","",S56+SUMIFS([1]!BASERECEPTION[Bon de commande/Lignes de la commande/Quantité],[1]!BASERECEPTION[Bon de commande/Lignes de la commande/Article],$C56,[1]!BASERECEPTION[ANNEE],T$8,[1]!BASERECEPTION[Semaine],T$9)-SUMIFS([1]!BASEVENTE[Lignes de la commande/Quantité commandée],[1]!BASEVENTE[Lignes de la commande/Article/Nom affiché],$C56,[1]!BASEVENTE[Année],T$8,[1]!BASEVENTE[Semaine],T$9))</f>
        <v>0</v>
      </c>
      <c r="U56" s="1">
        <f>IF($C56="","",T56+SUMIFS([1]!BASERECEPTION[Bon de commande/Lignes de la commande/Quantité],[1]!BASERECEPTION[Bon de commande/Lignes de la commande/Article],$C56,[1]!BASERECEPTION[ANNEE],U$8,[1]!BASERECEPTION[Semaine],U$9)-SUMIFS([1]!BASEVENTE[Lignes de la commande/Quantité commandée],[1]!BASEVENTE[Lignes de la commande/Article/Nom affiché],$C56,[1]!BASEVENTE[Année],U$8,[1]!BASEVENTE[Semaine],U$9))</f>
        <v>0</v>
      </c>
      <c r="V56" s="1">
        <f>IF($C56="","",U56+SUMIFS([1]!BASERECEPTION[Bon de commande/Lignes de la commande/Quantité],[1]!BASERECEPTION[Bon de commande/Lignes de la commande/Article],$C56,[1]!BASERECEPTION[ANNEE],V$8,[1]!BASERECEPTION[Semaine],V$9)-SUMIFS([1]!BASEVENTE[Lignes de la commande/Quantité commandée],[1]!BASEVENTE[Lignes de la commande/Article/Nom affiché],$C56,[1]!BASEVENTE[Année],V$8,[1]!BASEVENTE[Semaine],V$9))</f>
        <v>0</v>
      </c>
      <c r="W56" s="1">
        <f>IF($C56="","",V56+SUMIFS([1]!BASERECEPTION[Bon de commande/Lignes de la commande/Quantité],[1]!BASERECEPTION[Bon de commande/Lignes de la commande/Article],$C56,[1]!BASERECEPTION[ANNEE],W$8,[1]!BASERECEPTION[Semaine],W$9)-SUMIFS([1]!BASEVENTE[Lignes de la commande/Quantité commandée],[1]!BASEVENTE[Lignes de la commande/Article/Nom affiché],$C56,[1]!BASEVENTE[Année],W$8,[1]!BASEVENTE[Semaine],W$9))</f>
        <v>0</v>
      </c>
      <c r="X56" s="1">
        <f>IF($C56="","",W56+SUMIFS([1]!BASERECEPTION[Bon de commande/Lignes de la commande/Quantité],[1]!BASERECEPTION[Bon de commande/Lignes de la commande/Article],$C56,[1]!BASERECEPTION[ANNEE],X$8,[1]!BASERECEPTION[Semaine],X$9)-SUMIFS([1]!BASEVENTE[Lignes de la commande/Quantité commandée],[1]!BASEVENTE[Lignes de la commande/Article/Nom affiché],$C56,[1]!BASEVENTE[Année],X$8,[1]!BASEVENTE[Semaine],X$9))</f>
        <v>0</v>
      </c>
      <c r="Y56" s="1">
        <f>IF($C56="","",X56+SUMIFS([1]!BASERECEPTION[Bon de commande/Lignes de la commande/Quantité],[1]!BASERECEPTION[Bon de commande/Lignes de la commande/Article],$C56,[1]!BASERECEPTION[ANNEE],Y$8,[1]!BASERECEPTION[Semaine],Y$9)-SUMIFS([1]!BASEVENTE[Lignes de la commande/Quantité commandée],[1]!BASEVENTE[Lignes de la commande/Article/Nom affiché],$C56,[1]!BASEVENTE[Année],Y$8,[1]!BASEVENTE[Semaine],Y$9))</f>
        <v>0</v>
      </c>
      <c r="Z56" s="1">
        <f>IF($C56="","",Y56+SUMIFS([1]!BASERECEPTION[Bon de commande/Lignes de la commande/Quantité],[1]!BASERECEPTION[Bon de commande/Lignes de la commande/Article],$C56,[1]!BASERECEPTION[ANNEE],Z$8,[1]!BASERECEPTION[Semaine],Z$9)-SUMIFS([1]!BASEVENTE[Lignes de la commande/Quantité commandée],[1]!BASEVENTE[Lignes de la commande/Article/Nom affiché],$C56,[1]!BASEVENTE[Année],Z$8,[1]!BASEVENTE[Semaine],Z$9))</f>
        <v>0</v>
      </c>
      <c r="AA56" s="1">
        <f>IF($C56="","",Z56+SUMIFS([1]!BASERECEPTION[Bon de commande/Lignes de la commande/Quantité],[1]!BASERECEPTION[Bon de commande/Lignes de la commande/Article],$C56,[1]!BASERECEPTION[ANNEE],AA$8,[1]!BASERECEPTION[Semaine],AA$9)-SUMIFS([1]!BASEVENTE[Lignes de la commande/Quantité commandée],[1]!BASEVENTE[Lignes de la commande/Article/Nom affiché],$C56,[1]!BASEVENTE[Année],AA$8,[1]!BASEVENTE[Semaine],AA$9))</f>
        <v>0</v>
      </c>
      <c r="AB56" s="1">
        <f>IF($C56="","",AA56+SUMIFS([1]!BASERECEPTION[Bon de commande/Lignes de la commande/Quantité],[1]!BASERECEPTION[Bon de commande/Lignes de la commande/Article],$C56,[1]!BASERECEPTION[ANNEE],AB$8,[1]!BASERECEPTION[Semaine],AB$9)-SUMIFS([1]!BASEVENTE[Lignes de la commande/Quantité commandée],[1]!BASEVENTE[Lignes de la commande/Article/Nom affiché],$C56,[1]!BASEVENTE[Année],AB$8,[1]!BASEVENTE[Semaine],AB$9))</f>
        <v>0</v>
      </c>
      <c r="AC56" s="1">
        <f>IF($C56="","",AB56+SUMIFS([1]!BASERECEPTION[Bon de commande/Lignes de la commande/Quantité],[1]!BASERECEPTION[Bon de commande/Lignes de la commande/Article],$C56,[1]!BASERECEPTION[ANNEE],AC$8,[1]!BASERECEPTION[Semaine],AC$9)-SUMIFS([1]!BASEVENTE[Lignes de la commande/Quantité commandée],[1]!BASEVENTE[Lignes de la commande/Article/Nom affiché],$C56,[1]!BASEVENTE[Année],AC$8,[1]!BASEVENTE[Semaine],AC$9))</f>
        <v>0</v>
      </c>
      <c r="AD56" s="1">
        <f>IF($C56="","",AC56+SUMIFS([1]!BASERECEPTION[Bon de commande/Lignes de la commande/Quantité],[1]!BASERECEPTION[Bon de commande/Lignes de la commande/Article],$C56,[1]!BASERECEPTION[ANNEE],AD$8,[1]!BASERECEPTION[Semaine],AD$9)-SUMIFS([1]!BASEVENTE[Lignes de la commande/Quantité commandée],[1]!BASEVENTE[Lignes de la commande/Article/Nom affiché],$C56,[1]!BASEVENTE[Année],AD$8,[1]!BASEVENTE[Semaine],AD$9))</f>
        <v>0</v>
      </c>
      <c r="AE56" s="1">
        <f>IF($C56="","",AD56+SUMIFS([1]!BASERECEPTION[Bon de commande/Lignes de la commande/Quantité],[1]!BASERECEPTION[Bon de commande/Lignes de la commande/Article],$C56,[1]!BASERECEPTION[ANNEE],AE$8,[1]!BASERECEPTION[Semaine],AE$9)-SUMIFS([1]!BASEVENTE[Lignes de la commande/Quantité commandée],[1]!BASEVENTE[Lignes de la commande/Article/Nom affiché],$C56,[1]!BASEVENTE[Année],AE$8,[1]!BASEVENTE[Semaine],AE$9))</f>
        <v>0</v>
      </c>
      <c r="AF56" s="1">
        <f>IF($C56="","",AE56+SUMIFS([1]!BASERECEPTION[Bon de commande/Lignes de la commande/Quantité],[1]!BASERECEPTION[Bon de commande/Lignes de la commande/Article],$C56,[1]!BASERECEPTION[ANNEE],AF$8,[1]!BASERECEPTION[Semaine],AF$9)-SUMIFS([1]!BASEVENTE[Lignes de la commande/Quantité commandée],[1]!BASEVENTE[Lignes de la commande/Article/Nom affiché],$C56,[1]!BASEVENTE[Année],AF$8,[1]!BASEVENTE[Semaine],AF$9))</f>
        <v>0</v>
      </c>
      <c r="AG56" s="1">
        <f>IF($C56="","",AF56+SUMIFS([1]!BASERECEPTION[Bon de commande/Lignes de la commande/Quantité],[1]!BASERECEPTION[Bon de commande/Lignes de la commande/Article],$C56,[1]!BASERECEPTION[ANNEE],AG$8,[1]!BASERECEPTION[Semaine],AG$9)-SUMIFS([1]!BASEVENTE[Lignes de la commande/Quantité commandée],[1]!BASEVENTE[Lignes de la commande/Article/Nom affiché],$C56,[1]!BASEVENTE[Année],AG$8,[1]!BASEVENTE[Semaine],AG$9))</f>
        <v>0</v>
      </c>
      <c r="AH56" s="1">
        <f>IF($C56="","",AG56+SUMIFS([1]!BASERECEPTION[Bon de commande/Lignes de la commande/Quantité],[1]!BASERECEPTION[Bon de commande/Lignes de la commande/Article],$C56,[1]!BASERECEPTION[ANNEE],AH$8,[1]!BASERECEPTION[Semaine],AH$9)-SUMIFS([1]!BASEVENTE[Lignes de la commande/Quantité commandée],[1]!BASEVENTE[Lignes de la commande/Article/Nom affiché],$C56,[1]!BASEVENTE[Année],AH$8,[1]!BASEVENTE[Semaine],AH$9))</f>
        <v>0</v>
      </c>
      <c r="AI56" s="1">
        <f>IF($C56="","",AH56+SUMIFS([1]!BASERECEPTION[Bon de commande/Lignes de la commande/Quantité],[1]!BASERECEPTION[Bon de commande/Lignes de la commande/Article],$C56,[1]!BASERECEPTION[ANNEE],AI$8,[1]!BASERECEPTION[Semaine],AI$9)-SUMIFS([1]!BASEVENTE[Lignes de la commande/Quantité commandée],[1]!BASEVENTE[Lignes de la commande/Article/Nom affiché],$C56,[1]!BASEVENTE[Année],AI$8,[1]!BASEVENTE[Semaine],AI$9))</f>
        <v>0</v>
      </c>
      <c r="AJ56" s="1">
        <f>IF($C56="","",AI56+SUMIFS([1]!BASERECEPTION[Bon de commande/Lignes de la commande/Quantité],[1]!BASERECEPTION[Bon de commande/Lignes de la commande/Article],$C56,[1]!BASERECEPTION[ANNEE],AJ$8,[1]!BASERECEPTION[Semaine],AJ$9)-SUMIFS([1]!BASEVENTE[Lignes de la commande/Quantité commandée],[1]!BASEVENTE[Lignes de la commande/Article/Nom affiché],$C56,[1]!BASEVENTE[Année],AJ$8,[1]!BASEVENTE[Semaine],AJ$9))</f>
        <v>0</v>
      </c>
      <c r="AK56" s="1">
        <f>IF($C56="","",AJ56+SUMIFS([1]!BASERECEPTION[Bon de commande/Lignes de la commande/Quantité],[1]!BASERECEPTION[Bon de commande/Lignes de la commande/Article],$C56,[1]!BASERECEPTION[ANNEE],AK$8,[1]!BASERECEPTION[Semaine],AK$9)-SUMIFS([1]!BASEVENTE[Lignes de la commande/Quantité commandée],[1]!BASEVENTE[Lignes de la commande/Article/Nom affiché],$C56,[1]!BASEVENTE[Année],AK$8,[1]!BASEVENTE[Semaine],AK$9))</f>
        <v>0</v>
      </c>
      <c r="AL56" s="1">
        <f>IF($C56="","",AK56+SUMIFS([1]!BASERECEPTION[Bon de commande/Lignes de la commande/Quantité],[1]!BASERECEPTION[Bon de commande/Lignes de la commande/Article],$C56,[1]!BASERECEPTION[ANNEE],AL$8,[1]!BASERECEPTION[Semaine],AL$9)-SUMIFS([1]!BASEVENTE[Lignes de la commande/Quantité commandée],[1]!BASEVENTE[Lignes de la commande/Article/Nom affiché],$C56,[1]!BASEVENTE[Année],AL$8,[1]!BASEVENTE[Semaine],AL$9))</f>
        <v>0</v>
      </c>
      <c r="AM56" s="1">
        <f>IF($C56="","",AL56+SUMIFS([1]!BASERECEPTION[Bon de commande/Lignes de la commande/Quantité],[1]!BASERECEPTION[Bon de commande/Lignes de la commande/Article],$C56,[1]!BASERECEPTION[ANNEE],AM$8,[1]!BASERECEPTION[Semaine],AM$9)-SUMIFS([1]!BASEVENTE[Lignes de la commande/Quantité commandée],[1]!BASEVENTE[Lignes de la commande/Article/Nom affiché],$C56,[1]!BASEVENTE[Année],AM$8,[1]!BASEVENTE[Semaine],AM$9))</f>
        <v>0</v>
      </c>
      <c r="AN56" s="1">
        <f>IF($C56="","",AM56+SUMIFS([1]!BASERECEPTION[Bon de commande/Lignes de la commande/Quantité],[1]!BASERECEPTION[Bon de commande/Lignes de la commande/Article],$C56,[1]!BASERECEPTION[ANNEE],AN$8,[1]!BASERECEPTION[Semaine],AN$9)-SUMIFS([1]!BASEVENTE[Lignes de la commande/Quantité commandée],[1]!BASEVENTE[Lignes de la commande/Article/Nom affiché],$C56,[1]!BASEVENTE[Année],AN$8,[1]!BASEVENTE[Semaine],AN$9))</f>
        <v>0</v>
      </c>
      <c r="AO56" s="1">
        <f>IF($C56="","",AN56+SUMIFS([1]!BASERECEPTION[Bon de commande/Lignes de la commande/Quantité],[1]!BASERECEPTION[Bon de commande/Lignes de la commande/Article],$C56,[1]!BASERECEPTION[ANNEE],AO$8,[1]!BASERECEPTION[Semaine],AO$9)-SUMIFS([1]!BASEVENTE[Lignes de la commande/Quantité commandée],[1]!BASEVENTE[Lignes de la commande/Article/Nom affiché],$C56,[1]!BASEVENTE[Année],AO$8,[1]!BASEVENTE[Semaine],AO$9))</f>
        <v>0</v>
      </c>
      <c r="AP56" s="1">
        <f>IF($C56="","",AO56+SUMIFS([1]!BASERECEPTION[Bon de commande/Lignes de la commande/Quantité],[1]!BASERECEPTION[Bon de commande/Lignes de la commande/Article],$C56,[1]!BASERECEPTION[ANNEE],AP$8,[1]!BASERECEPTION[Semaine],AP$9)-SUMIFS([1]!BASEVENTE[Lignes de la commande/Quantité commandée],[1]!BASEVENTE[Lignes de la commande/Article/Nom affiché],$C56,[1]!BASEVENTE[Année],AP$8,[1]!BASEVENTE[Semaine],AP$9))</f>
        <v>0</v>
      </c>
      <c r="AQ56" s="1">
        <f>IF($C56="","",AP56+SUMIFS([1]!BASERECEPTION[Bon de commande/Lignes de la commande/Quantité],[1]!BASERECEPTION[Bon de commande/Lignes de la commande/Article],$C56,[1]!BASERECEPTION[ANNEE],AQ$8,[1]!BASERECEPTION[Semaine],AQ$9)-SUMIFS([1]!BASEVENTE[Lignes de la commande/Quantité commandée],[1]!BASEVENTE[Lignes de la commande/Article/Nom affiché],$C56,[1]!BASEVENTE[Année],AQ$8,[1]!BASEVENTE[Semaine],AQ$9))</f>
        <v>0</v>
      </c>
      <c r="AR56" s="1">
        <f>IF($C56="","",AQ56+SUMIFS([1]!BASERECEPTION[Bon de commande/Lignes de la commande/Quantité],[1]!BASERECEPTION[Bon de commande/Lignes de la commande/Article],$C56,[1]!BASERECEPTION[ANNEE],AR$8,[1]!BASERECEPTION[Semaine],AR$9)-SUMIFS([1]!BASEVENTE[Lignes de la commande/Quantité commandée],[1]!BASEVENTE[Lignes de la commande/Article/Nom affiché],$C56,[1]!BASEVENTE[Année],AR$8,[1]!BASEVENTE[Semaine],AR$9))</f>
        <v>0</v>
      </c>
      <c r="AS56" s="1">
        <f>IF($C56="","",AR56+SUMIFS([1]!BASERECEPTION[Bon de commande/Lignes de la commande/Quantité],[1]!BASERECEPTION[Bon de commande/Lignes de la commande/Article],$C56,[1]!BASERECEPTION[ANNEE],AS$8,[1]!BASERECEPTION[Semaine],AS$9)-SUMIFS([1]!BASEVENTE[Lignes de la commande/Quantité commandée],[1]!BASEVENTE[Lignes de la commande/Article/Nom affiché],$C56,[1]!BASEVENTE[Année],AS$8,[1]!BASEVENTE[Semaine],AS$9))</f>
        <v>0</v>
      </c>
      <c r="AT56" s="1">
        <f>IF($C56="","",AS56+SUMIFS([1]!BASERECEPTION[Bon de commande/Lignes de la commande/Quantité],[1]!BASERECEPTION[Bon de commande/Lignes de la commande/Article],$C56,[1]!BASERECEPTION[ANNEE],AT$8,[1]!BASERECEPTION[Semaine],AT$9)-SUMIFS([1]!BASEVENTE[Lignes de la commande/Quantité commandée],[1]!BASEVENTE[Lignes de la commande/Article/Nom affiché],$C56,[1]!BASEVENTE[Année],AT$8,[1]!BASEVENTE[Semaine],AT$9))</f>
        <v>0</v>
      </c>
      <c r="AU56" s="1">
        <f>IF($C56="","",AT56+SUMIFS([1]!BASERECEPTION[Bon de commande/Lignes de la commande/Quantité],[1]!BASERECEPTION[Bon de commande/Lignes de la commande/Article],$C56,[1]!BASERECEPTION[ANNEE],AU$8,[1]!BASERECEPTION[Semaine],AU$9)-SUMIFS([1]!BASEVENTE[Lignes de la commande/Quantité commandée],[1]!BASEVENTE[Lignes de la commande/Article/Nom affiché],$C56,[1]!BASEVENTE[Année],AU$8,[1]!BASEVENTE[Semaine],AU$9))</f>
        <v>0</v>
      </c>
      <c r="AV56" s="1">
        <f>IF($C56="","",AU56+SUMIFS([1]!BASERECEPTION[Bon de commande/Lignes de la commande/Quantité],[1]!BASERECEPTION[Bon de commande/Lignes de la commande/Article],$C56,[1]!BASERECEPTION[ANNEE],AV$8,[1]!BASERECEPTION[Semaine],AV$9)-SUMIFS([1]!BASEVENTE[Lignes de la commande/Quantité commandée],[1]!BASEVENTE[Lignes de la commande/Article/Nom affiché],$C56,[1]!BASEVENTE[Année],AV$8,[1]!BASEVENTE[Semaine],AV$9))</f>
        <v>0</v>
      </c>
      <c r="AW56" s="1">
        <f>IF($C56="","",AV56+SUMIFS([1]!BASERECEPTION[Bon de commande/Lignes de la commande/Quantité],[1]!BASERECEPTION[Bon de commande/Lignes de la commande/Article],$C56,[1]!BASERECEPTION[ANNEE],AW$8,[1]!BASERECEPTION[Semaine],AW$9)-SUMIFS([1]!BASEVENTE[Lignes de la commande/Quantité commandée],[1]!BASEVENTE[Lignes de la commande/Article/Nom affiché],$C56,[1]!BASEVENTE[Année],AW$8,[1]!BASEVENTE[Semaine],AW$9))</f>
        <v>0</v>
      </c>
      <c r="AX56" s="1">
        <f>IF($C56="","",AW56+SUMIFS([1]!BASERECEPTION[Bon de commande/Lignes de la commande/Quantité],[1]!BASERECEPTION[Bon de commande/Lignes de la commande/Article],$C56,[1]!BASERECEPTION[ANNEE],AX$8,[1]!BASERECEPTION[Semaine],AX$9)-SUMIFS([1]!BASEVENTE[Lignes de la commande/Quantité commandée],[1]!BASEVENTE[Lignes de la commande/Article/Nom affiché],$C56,[1]!BASEVENTE[Année],AX$8,[1]!BASEVENTE[Semaine],AX$9))</f>
        <v>0</v>
      </c>
      <c r="AY56" s="1">
        <f>IF($C56="","",AX56+SUMIFS([1]!BASERECEPTION[Bon de commande/Lignes de la commande/Quantité],[1]!BASERECEPTION[Bon de commande/Lignes de la commande/Article],$C56,[1]!BASERECEPTION[ANNEE],AY$8,[1]!BASERECEPTION[Semaine],AY$9)-SUMIFS([1]!BASEVENTE[Lignes de la commande/Quantité commandée],[1]!BASEVENTE[Lignes de la commande/Article/Nom affiché],$C56,[1]!BASEVENTE[Année],AY$8,[1]!BASEVENTE[Semaine],AY$9))</f>
        <v>0</v>
      </c>
      <c r="AZ56" s="1">
        <f>IF($C56="","",AY56+SUMIFS([1]!BASERECEPTION[Bon de commande/Lignes de la commande/Quantité],[1]!BASERECEPTION[Bon de commande/Lignes de la commande/Article],$C56,[1]!BASERECEPTION[ANNEE],AZ$8,[1]!BASERECEPTION[Semaine],AZ$9)-SUMIFS([1]!BASEVENTE[Lignes de la commande/Quantité commandée],[1]!BASEVENTE[Lignes de la commande/Article/Nom affiché],$C56,[1]!BASEVENTE[Année],AZ$8,[1]!BASEVENTE[Semaine],AZ$9))</f>
        <v>0</v>
      </c>
      <c r="BA56" s="1">
        <f>IF($C56="","",AZ56+SUMIFS([1]!BASERECEPTION[Bon de commande/Lignes de la commande/Quantité],[1]!BASERECEPTION[Bon de commande/Lignes de la commande/Article],$C56,[1]!BASERECEPTION[ANNEE],BA$8,[1]!BASERECEPTION[Semaine],BA$9)-SUMIFS([1]!BASEVENTE[Lignes de la commande/Quantité commandée],[1]!BASEVENTE[Lignes de la commande/Article/Nom affiché],$C56,[1]!BASEVENTE[Année],BA$8,[1]!BASEVENTE[Semaine],BA$9))</f>
        <v>0</v>
      </c>
      <c r="BB56" s="1">
        <f>IF($C56="","",BA56+SUMIFS([1]!BASERECEPTION[Bon de commande/Lignes de la commande/Quantité],[1]!BASERECEPTION[Bon de commande/Lignes de la commande/Article],$C56,[1]!BASERECEPTION[ANNEE],BB$8,[1]!BASERECEPTION[Semaine],BB$9)-SUMIFS([1]!BASEVENTE[Lignes de la commande/Quantité commandée],[1]!BASEVENTE[Lignes de la commande/Article/Nom affiché],$C56,[1]!BASEVENTE[Année],BB$8,[1]!BASEVENTE[Semaine],BB$9))</f>
        <v>0</v>
      </c>
      <c r="BC56" s="1">
        <f>IF($C56="","",BB56+SUMIFS([1]!BASERECEPTION[Bon de commande/Lignes de la commande/Quantité],[1]!BASERECEPTION[Bon de commande/Lignes de la commande/Article],$C56,[1]!BASERECEPTION[ANNEE],BC$8,[1]!BASERECEPTION[Semaine],BC$9)-SUMIFS([1]!BASEVENTE[Lignes de la commande/Quantité commandée],[1]!BASEVENTE[Lignes de la commande/Article/Nom affiché],$C56,[1]!BASEVENTE[Année],BC$8,[1]!BASEVENTE[Semaine],BC$9))</f>
        <v>0</v>
      </c>
      <c r="BD56" s="1">
        <f>IF($C56="","",BC56+SUMIFS([1]!BASERECEPTION[Bon de commande/Lignes de la commande/Quantité],[1]!BASERECEPTION[Bon de commande/Lignes de la commande/Article],$C56,[1]!BASERECEPTION[ANNEE],BD$8,[1]!BASERECEPTION[Semaine],BD$9)-SUMIFS([1]!BASEVENTE[Lignes de la commande/Quantité commandée],[1]!BASEVENTE[Lignes de la commande/Article/Nom affiché],$C56,[1]!BASEVENTE[Année],BD$8,[1]!BASEVENTE[Semaine],BD$9))</f>
        <v>0</v>
      </c>
      <c r="BE56" s="1">
        <f>IF($C56="","",BD56+SUMIFS([1]!BASERECEPTION[Bon de commande/Lignes de la commande/Quantité],[1]!BASERECEPTION[Bon de commande/Lignes de la commande/Article],$C56,[1]!BASERECEPTION[ANNEE],BE$8,[1]!BASERECEPTION[Semaine],BE$9)-SUMIFS([1]!BASEVENTE[Lignes de la commande/Quantité commandée],[1]!BASEVENTE[Lignes de la commande/Article/Nom affiché],$C56,[1]!BASEVENTE[Année],BE$8,[1]!BASEVENTE[Semaine],BE$9))</f>
        <v>0</v>
      </c>
      <c r="BF56" s="1">
        <f>IF($C56="","",BE56+SUMIFS([1]!BASERECEPTION[Bon de commande/Lignes de la commande/Quantité],[1]!BASERECEPTION[Bon de commande/Lignes de la commande/Article],$C56,[1]!BASERECEPTION[ANNEE],BF$8,[1]!BASERECEPTION[Semaine],BF$9)-SUMIFS([1]!BASEVENTE[Lignes de la commande/Quantité commandée],[1]!BASEVENTE[Lignes de la commande/Article/Nom affiché],$C56,[1]!BASEVENTE[Année],BF$8,[1]!BASEVENTE[Semaine],BF$9))</f>
        <v>0</v>
      </c>
      <c r="BG56" s="1">
        <f>IF($C56="","",BF56+SUMIFS([1]!BASERECEPTION[Bon de commande/Lignes de la commande/Quantité],[1]!BASERECEPTION[Bon de commande/Lignes de la commande/Article],$C56,[1]!BASERECEPTION[ANNEE],BG$8,[1]!BASERECEPTION[Semaine],BG$9)-SUMIFS([1]!BASEVENTE[Lignes de la commande/Quantité commandée],[1]!BASEVENTE[Lignes de la commande/Article/Nom affiché],$C56,[1]!BASEVENTE[Année],BG$8,[1]!BASEVENTE[Semaine],BG$9))</f>
        <v>0</v>
      </c>
      <c r="BH56" s="1">
        <f>IF($C56="","",BG56+SUMIFS([1]!BASERECEPTION[Bon de commande/Lignes de la commande/Quantité],[1]!BASERECEPTION[Bon de commande/Lignes de la commande/Article],$C56,[1]!BASERECEPTION[ANNEE],BH$8,[1]!BASERECEPTION[Semaine],BH$9)-SUMIFS([1]!BASEVENTE[Lignes de la commande/Quantité commandée],[1]!BASEVENTE[Lignes de la commande/Article/Nom affiché],$C56,[1]!BASEVENTE[Année],BH$8,[1]!BASEVENTE[Semaine],BH$9))</f>
        <v>0</v>
      </c>
    </row>
    <row r="57" spans="1:60" ht="15.75" x14ac:dyDescent="0.25">
      <c r="A57" s="1" t="str">
        <f>'[1]BDD Inventaire'!B48</f>
        <v>Gobi Street et Gobi Verre</v>
      </c>
      <c r="B57" s="16" t="str">
        <f>IF(C57="",INDEX([1]!BASEINVENTAIRE[#Data],_xlfn.MINIFS([1]!BASEINVENTAIRE[INDEX],[1]!BASEINVENTAIRE[Article],'Suivi de stock'!$C58),2),"")</f>
        <v/>
      </c>
      <c r="C57" s="20" t="str">
        <f>'[1]BDD Inventaire'!C42</f>
        <v>Bouchon Bleu nuit</v>
      </c>
      <c r="D57" s="18">
        <f>INDEX([1]!BASEINVENTAIRE[#Data],_xlfn.MAXIFS([1]!BASEINVENTAIRE[INDEX],[1]!BASEINVENTAIRE[Article],C57),4)</f>
        <v>0</v>
      </c>
      <c r="E57" s="1">
        <f>IF($C57="","",D57+SUMIFS([1]!BASERECEPTION[Bon de commande/Lignes de la commande/Quantité],[1]!BASERECEPTION[Bon de commande/Lignes de la commande/Article],$C57,[1]!BASERECEPTION[ANNEE],E$8,[1]!BASERECEPTION[Semaine],E$9)-SUMIFS([1]!BASEVENTE[Lignes de la commande/Quantité commandée],[1]!BASEVENTE[Lignes de la commande/Article/Nom affiché],$C57,[1]!BASEVENTE[Année],E$8,[1]!BASEVENTE[Semaine],E$9))</f>
        <v>0</v>
      </c>
      <c r="F57" s="1">
        <f>IF($C57="","",E57+SUMIFS([1]!BASERECEPTION[Bon de commande/Lignes de la commande/Quantité],[1]!BASERECEPTION[Bon de commande/Lignes de la commande/Article],$C57,[1]!BASERECEPTION[ANNEE],F$8,[1]!BASERECEPTION[Semaine],F$9)-SUMIFS([1]!BASEVENTE[Lignes de la commande/Quantité commandée],[1]!BASEVENTE[Lignes de la commande/Article/Nom affiché],$C57,[1]!BASEVENTE[Année],F$8,[1]!BASEVENTE[Semaine],F$9))</f>
        <v>0</v>
      </c>
      <c r="G57" s="1">
        <f>IF($C57="","",F57+SUMIFS([1]!BASERECEPTION[Bon de commande/Lignes de la commande/Quantité],[1]!BASERECEPTION[Bon de commande/Lignes de la commande/Article],$C57,[1]!BASERECEPTION[ANNEE],G$8,[1]!BASERECEPTION[Semaine],G$9)-SUMIFS([1]!BASEVENTE[Lignes de la commande/Quantité commandée],[1]!BASEVENTE[Lignes de la commande/Article/Nom affiché],$C57,[1]!BASEVENTE[Année],G$8,[1]!BASEVENTE[Semaine],G$9))</f>
        <v>0</v>
      </c>
      <c r="H57" s="1">
        <f>IF($C57="","",G57+SUMIFS([1]!BASERECEPTION[Bon de commande/Lignes de la commande/Quantité],[1]!BASERECEPTION[Bon de commande/Lignes de la commande/Article],$C57,[1]!BASERECEPTION[ANNEE],H$8,[1]!BASERECEPTION[Semaine],H$9)-SUMIFS([1]!BASEVENTE[Lignes de la commande/Quantité commandée],[1]!BASEVENTE[Lignes de la commande/Article/Nom affiché],$C57,[1]!BASEVENTE[Année],H$8,[1]!BASEVENTE[Semaine],H$9))</f>
        <v>0</v>
      </c>
      <c r="I57" s="1">
        <f>IF($C57="","",H57+SUMIFS([1]!BASERECEPTION[Bon de commande/Lignes de la commande/Quantité],[1]!BASERECEPTION[Bon de commande/Lignes de la commande/Article],$C57,[1]!BASERECEPTION[ANNEE],I$8,[1]!BASERECEPTION[Semaine],I$9)-SUMIFS([1]!BASEVENTE[Lignes de la commande/Quantité commandée],[1]!BASEVENTE[Lignes de la commande/Article/Nom affiché],$C57,[1]!BASEVENTE[Année],I$8,[1]!BASEVENTE[Semaine],I$9))</f>
        <v>0</v>
      </c>
      <c r="J57" s="1">
        <f>IF($C57="","",I57+SUMIFS([1]!BASERECEPTION[Bon de commande/Lignes de la commande/Quantité],[1]!BASERECEPTION[Bon de commande/Lignes de la commande/Article],$C57,[1]!BASERECEPTION[ANNEE],J$8,[1]!BASERECEPTION[Semaine],J$9)-SUMIFS([1]!BASEVENTE[Lignes de la commande/Quantité commandée],[1]!BASEVENTE[Lignes de la commande/Article/Nom affiché],$C57,[1]!BASEVENTE[Année],J$8,[1]!BASEVENTE[Semaine],J$9))</f>
        <v>0</v>
      </c>
      <c r="K57" s="1">
        <f>IF($C57="","",J57+SUMIFS([1]!BASERECEPTION[Bon de commande/Lignes de la commande/Quantité],[1]!BASERECEPTION[Bon de commande/Lignes de la commande/Article],$C57,[1]!BASERECEPTION[ANNEE],K$8,[1]!BASERECEPTION[Semaine],K$9)-SUMIFS([1]!BASEVENTE[Lignes de la commande/Quantité commandée],[1]!BASEVENTE[Lignes de la commande/Article/Nom affiché],$C57,[1]!BASEVENTE[Année],K$8,[1]!BASEVENTE[Semaine],K$9))</f>
        <v>0</v>
      </c>
      <c r="L57" s="1">
        <f>IF($C57="","",K57+SUMIFS([1]!BASERECEPTION[Bon de commande/Lignes de la commande/Quantité],[1]!BASERECEPTION[Bon de commande/Lignes de la commande/Article],$C57,[1]!BASERECEPTION[ANNEE],L$8,[1]!BASERECEPTION[Semaine],L$9)-SUMIFS([1]!BASEVENTE[Lignes de la commande/Quantité commandée],[1]!BASEVENTE[Lignes de la commande/Article/Nom affiché],$C57,[1]!BASEVENTE[Année],L$8,[1]!BASEVENTE[Semaine],L$9))</f>
        <v>0</v>
      </c>
      <c r="M57" s="1">
        <f>IF($C57="","",L57+SUMIFS([1]!BASERECEPTION[Bon de commande/Lignes de la commande/Quantité],[1]!BASERECEPTION[Bon de commande/Lignes de la commande/Article],$C57,[1]!BASERECEPTION[ANNEE],M$8,[1]!BASERECEPTION[Semaine],M$9)-SUMIFS([1]!BASEVENTE[Lignes de la commande/Quantité commandée],[1]!BASEVENTE[Lignes de la commande/Article/Nom affiché],$C57,[1]!BASEVENTE[Année],M$8,[1]!BASEVENTE[Semaine],M$9))</f>
        <v>0</v>
      </c>
      <c r="N57" s="1">
        <f>IF($C57="","",M57+SUMIFS([1]!BASERECEPTION[Bon de commande/Lignes de la commande/Quantité],[1]!BASERECEPTION[Bon de commande/Lignes de la commande/Article],$C57,[1]!BASERECEPTION[ANNEE],N$8,[1]!BASERECEPTION[Semaine],N$9)-SUMIFS([1]!BASEVENTE[Lignes de la commande/Quantité commandée],[1]!BASEVENTE[Lignes de la commande/Article/Nom affiché],$C57,[1]!BASEVENTE[Année],N$8,[1]!BASEVENTE[Semaine],N$9))</f>
        <v>0</v>
      </c>
      <c r="O57" s="1">
        <f>IF($C57="","",N57+SUMIFS([1]!BASERECEPTION[Bon de commande/Lignes de la commande/Quantité],[1]!BASERECEPTION[Bon de commande/Lignes de la commande/Article],$C57,[1]!BASERECEPTION[ANNEE],O$8,[1]!BASERECEPTION[Semaine],O$9)-SUMIFS([1]!BASEVENTE[Lignes de la commande/Quantité commandée],[1]!BASEVENTE[Lignes de la commande/Article/Nom affiché],$C57,[1]!BASEVENTE[Année],O$8,[1]!BASEVENTE[Semaine],O$9))</f>
        <v>0</v>
      </c>
      <c r="P57" s="1">
        <f>IF($C57="","",O57+SUMIFS([1]!BASERECEPTION[Bon de commande/Lignes de la commande/Quantité],[1]!BASERECEPTION[Bon de commande/Lignes de la commande/Article],$C57,[1]!BASERECEPTION[ANNEE],P$8,[1]!BASERECEPTION[Semaine],P$9)-SUMIFS([1]!BASEVENTE[Lignes de la commande/Quantité commandée],[1]!BASEVENTE[Lignes de la commande/Article/Nom affiché],$C57,[1]!BASEVENTE[Année],P$8,[1]!BASEVENTE[Semaine],P$9))</f>
        <v>0</v>
      </c>
      <c r="Q57" s="1">
        <f>IF($C57="","",P57+SUMIFS([1]!BASERECEPTION[Bon de commande/Lignes de la commande/Quantité],[1]!BASERECEPTION[Bon de commande/Lignes de la commande/Article],$C57,[1]!BASERECEPTION[ANNEE],Q$8,[1]!BASERECEPTION[Semaine],Q$9)-SUMIFS([1]!BASEVENTE[Lignes de la commande/Quantité commandée],[1]!BASEVENTE[Lignes de la commande/Article/Nom affiché],$C57,[1]!BASEVENTE[Année],Q$8,[1]!BASEVENTE[Semaine],Q$9))</f>
        <v>0</v>
      </c>
      <c r="R57" s="1">
        <f>IF($C57="","",Q57+SUMIFS([1]!BASERECEPTION[Bon de commande/Lignes de la commande/Quantité],[1]!BASERECEPTION[Bon de commande/Lignes de la commande/Article],$C57,[1]!BASERECEPTION[ANNEE],R$8,[1]!BASERECEPTION[Semaine],R$9)-SUMIFS([1]!BASEVENTE[Lignes de la commande/Quantité commandée],[1]!BASEVENTE[Lignes de la commande/Article/Nom affiché],$C57,[1]!BASEVENTE[Année],R$8,[1]!BASEVENTE[Semaine],R$9))</f>
        <v>0</v>
      </c>
      <c r="S57" s="1">
        <f>IF($C57="","",R57+SUMIFS([1]!BASERECEPTION[Bon de commande/Lignes de la commande/Quantité],[1]!BASERECEPTION[Bon de commande/Lignes de la commande/Article],$C57,[1]!BASERECEPTION[ANNEE],S$8,[1]!BASERECEPTION[Semaine],S$9)-SUMIFS([1]!BASEVENTE[Lignes de la commande/Quantité commandée],[1]!BASEVENTE[Lignes de la commande/Article/Nom affiché],$C57,[1]!BASEVENTE[Année],S$8,[1]!BASEVENTE[Semaine],S$9))</f>
        <v>0</v>
      </c>
      <c r="T57" s="1">
        <f>IF($C57="","",S57+SUMIFS([1]!BASERECEPTION[Bon de commande/Lignes de la commande/Quantité],[1]!BASERECEPTION[Bon de commande/Lignes de la commande/Article],$C57,[1]!BASERECEPTION[ANNEE],T$8,[1]!BASERECEPTION[Semaine],T$9)-SUMIFS([1]!BASEVENTE[Lignes de la commande/Quantité commandée],[1]!BASEVENTE[Lignes de la commande/Article/Nom affiché],$C57,[1]!BASEVENTE[Année],T$8,[1]!BASEVENTE[Semaine],T$9))</f>
        <v>0</v>
      </c>
      <c r="U57" s="1">
        <f>IF($C57="","",T57+SUMIFS([1]!BASERECEPTION[Bon de commande/Lignes de la commande/Quantité],[1]!BASERECEPTION[Bon de commande/Lignes de la commande/Article],$C57,[1]!BASERECEPTION[ANNEE],U$8,[1]!BASERECEPTION[Semaine],U$9)-SUMIFS([1]!BASEVENTE[Lignes de la commande/Quantité commandée],[1]!BASEVENTE[Lignes de la commande/Article/Nom affiché],$C57,[1]!BASEVENTE[Année],U$8,[1]!BASEVENTE[Semaine],U$9))</f>
        <v>0</v>
      </c>
      <c r="V57" s="1">
        <f>IF($C57="","",U57+SUMIFS([1]!BASERECEPTION[Bon de commande/Lignes de la commande/Quantité],[1]!BASERECEPTION[Bon de commande/Lignes de la commande/Article],$C57,[1]!BASERECEPTION[ANNEE],V$8,[1]!BASERECEPTION[Semaine],V$9)-SUMIFS([1]!BASEVENTE[Lignes de la commande/Quantité commandée],[1]!BASEVENTE[Lignes de la commande/Article/Nom affiché],$C57,[1]!BASEVENTE[Année],V$8,[1]!BASEVENTE[Semaine],V$9))</f>
        <v>0</v>
      </c>
      <c r="W57" s="1">
        <f>IF($C57="","",V57+SUMIFS([1]!BASERECEPTION[Bon de commande/Lignes de la commande/Quantité],[1]!BASERECEPTION[Bon de commande/Lignes de la commande/Article],$C57,[1]!BASERECEPTION[ANNEE],W$8,[1]!BASERECEPTION[Semaine],W$9)-SUMIFS([1]!BASEVENTE[Lignes de la commande/Quantité commandée],[1]!BASEVENTE[Lignes de la commande/Article/Nom affiché],$C57,[1]!BASEVENTE[Année],W$8,[1]!BASEVENTE[Semaine],W$9))</f>
        <v>0</v>
      </c>
      <c r="X57" s="1">
        <f>IF($C57="","",W57+SUMIFS([1]!BASERECEPTION[Bon de commande/Lignes de la commande/Quantité],[1]!BASERECEPTION[Bon de commande/Lignes de la commande/Article],$C57,[1]!BASERECEPTION[ANNEE],X$8,[1]!BASERECEPTION[Semaine],X$9)-SUMIFS([1]!BASEVENTE[Lignes de la commande/Quantité commandée],[1]!BASEVENTE[Lignes de la commande/Article/Nom affiché],$C57,[1]!BASEVENTE[Année],X$8,[1]!BASEVENTE[Semaine],X$9))</f>
        <v>0</v>
      </c>
      <c r="Y57" s="1">
        <f>IF($C57="","",X57+SUMIFS([1]!BASERECEPTION[Bon de commande/Lignes de la commande/Quantité],[1]!BASERECEPTION[Bon de commande/Lignes de la commande/Article],$C57,[1]!BASERECEPTION[ANNEE],Y$8,[1]!BASERECEPTION[Semaine],Y$9)-SUMIFS([1]!BASEVENTE[Lignes de la commande/Quantité commandée],[1]!BASEVENTE[Lignes de la commande/Article/Nom affiché],$C57,[1]!BASEVENTE[Année],Y$8,[1]!BASEVENTE[Semaine],Y$9))</f>
        <v>0</v>
      </c>
      <c r="Z57" s="1">
        <f>IF($C57="","",Y57+SUMIFS([1]!BASERECEPTION[Bon de commande/Lignes de la commande/Quantité],[1]!BASERECEPTION[Bon de commande/Lignes de la commande/Article],$C57,[1]!BASERECEPTION[ANNEE],Z$8,[1]!BASERECEPTION[Semaine],Z$9)-SUMIFS([1]!BASEVENTE[Lignes de la commande/Quantité commandée],[1]!BASEVENTE[Lignes de la commande/Article/Nom affiché],$C57,[1]!BASEVENTE[Année],Z$8,[1]!BASEVENTE[Semaine],Z$9))</f>
        <v>0</v>
      </c>
      <c r="AA57" s="1">
        <f>IF($C57="","",Z57+SUMIFS([1]!BASERECEPTION[Bon de commande/Lignes de la commande/Quantité],[1]!BASERECEPTION[Bon de commande/Lignes de la commande/Article],$C57,[1]!BASERECEPTION[ANNEE],AA$8,[1]!BASERECEPTION[Semaine],AA$9)-SUMIFS([1]!BASEVENTE[Lignes de la commande/Quantité commandée],[1]!BASEVENTE[Lignes de la commande/Article/Nom affiché],$C57,[1]!BASEVENTE[Année],AA$8,[1]!BASEVENTE[Semaine],AA$9))</f>
        <v>0</v>
      </c>
      <c r="AB57" s="1">
        <f>IF($C57="","",AA57+SUMIFS([1]!BASERECEPTION[Bon de commande/Lignes de la commande/Quantité],[1]!BASERECEPTION[Bon de commande/Lignes de la commande/Article],$C57,[1]!BASERECEPTION[ANNEE],AB$8,[1]!BASERECEPTION[Semaine],AB$9)-SUMIFS([1]!BASEVENTE[Lignes de la commande/Quantité commandée],[1]!BASEVENTE[Lignes de la commande/Article/Nom affiché],$C57,[1]!BASEVENTE[Année],AB$8,[1]!BASEVENTE[Semaine],AB$9))</f>
        <v>0</v>
      </c>
      <c r="AC57" s="1">
        <f>IF($C57="","",AB57+SUMIFS([1]!BASERECEPTION[Bon de commande/Lignes de la commande/Quantité],[1]!BASERECEPTION[Bon de commande/Lignes de la commande/Article],$C57,[1]!BASERECEPTION[ANNEE],AC$8,[1]!BASERECEPTION[Semaine],AC$9)-SUMIFS([1]!BASEVENTE[Lignes de la commande/Quantité commandée],[1]!BASEVENTE[Lignes de la commande/Article/Nom affiché],$C57,[1]!BASEVENTE[Année],AC$8,[1]!BASEVENTE[Semaine],AC$9))</f>
        <v>0</v>
      </c>
      <c r="AD57" s="1">
        <f>IF($C57="","",AC57+SUMIFS([1]!BASERECEPTION[Bon de commande/Lignes de la commande/Quantité],[1]!BASERECEPTION[Bon de commande/Lignes de la commande/Article],$C57,[1]!BASERECEPTION[ANNEE],AD$8,[1]!BASERECEPTION[Semaine],AD$9)-SUMIFS([1]!BASEVENTE[Lignes de la commande/Quantité commandée],[1]!BASEVENTE[Lignes de la commande/Article/Nom affiché],$C57,[1]!BASEVENTE[Année],AD$8,[1]!BASEVENTE[Semaine],AD$9))</f>
        <v>0</v>
      </c>
      <c r="AE57" s="1">
        <f>IF($C57="","",AD57+SUMIFS([1]!BASERECEPTION[Bon de commande/Lignes de la commande/Quantité],[1]!BASERECEPTION[Bon de commande/Lignes de la commande/Article],$C57,[1]!BASERECEPTION[ANNEE],AE$8,[1]!BASERECEPTION[Semaine],AE$9)-SUMIFS([1]!BASEVENTE[Lignes de la commande/Quantité commandée],[1]!BASEVENTE[Lignes de la commande/Article/Nom affiché],$C57,[1]!BASEVENTE[Année],AE$8,[1]!BASEVENTE[Semaine],AE$9))</f>
        <v>0</v>
      </c>
      <c r="AF57" s="1">
        <f>IF($C57="","",AE57+SUMIFS([1]!BASERECEPTION[Bon de commande/Lignes de la commande/Quantité],[1]!BASERECEPTION[Bon de commande/Lignes de la commande/Article],$C57,[1]!BASERECEPTION[ANNEE],AF$8,[1]!BASERECEPTION[Semaine],AF$9)-SUMIFS([1]!BASEVENTE[Lignes de la commande/Quantité commandée],[1]!BASEVENTE[Lignes de la commande/Article/Nom affiché],$C57,[1]!BASEVENTE[Année],AF$8,[1]!BASEVENTE[Semaine],AF$9))</f>
        <v>0</v>
      </c>
      <c r="AG57" s="1">
        <f>IF($C57="","",AF57+SUMIFS([1]!BASERECEPTION[Bon de commande/Lignes de la commande/Quantité],[1]!BASERECEPTION[Bon de commande/Lignes de la commande/Article],$C57,[1]!BASERECEPTION[ANNEE],AG$8,[1]!BASERECEPTION[Semaine],AG$9)-SUMIFS([1]!BASEVENTE[Lignes de la commande/Quantité commandée],[1]!BASEVENTE[Lignes de la commande/Article/Nom affiché],$C57,[1]!BASEVENTE[Année],AG$8,[1]!BASEVENTE[Semaine],AG$9))</f>
        <v>0</v>
      </c>
      <c r="AH57" s="1">
        <f>IF($C57="","",AG57+SUMIFS([1]!BASERECEPTION[Bon de commande/Lignes de la commande/Quantité],[1]!BASERECEPTION[Bon de commande/Lignes de la commande/Article],$C57,[1]!BASERECEPTION[ANNEE],AH$8,[1]!BASERECEPTION[Semaine],AH$9)-SUMIFS([1]!BASEVENTE[Lignes de la commande/Quantité commandée],[1]!BASEVENTE[Lignes de la commande/Article/Nom affiché],$C57,[1]!BASEVENTE[Année],AH$8,[1]!BASEVENTE[Semaine],AH$9))</f>
        <v>0</v>
      </c>
      <c r="AI57" s="1">
        <f>IF($C57="","",AH57+SUMIFS([1]!BASERECEPTION[Bon de commande/Lignes de la commande/Quantité],[1]!BASERECEPTION[Bon de commande/Lignes de la commande/Article],$C57,[1]!BASERECEPTION[ANNEE],AI$8,[1]!BASERECEPTION[Semaine],AI$9)-SUMIFS([1]!BASEVENTE[Lignes de la commande/Quantité commandée],[1]!BASEVENTE[Lignes de la commande/Article/Nom affiché],$C57,[1]!BASEVENTE[Année],AI$8,[1]!BASEVENTE[Semaine],AI$9))</f>
        <v>0</v>
      </c>
      <c r="AJ57" s="1">
        <f>IF($C57="","",AI57+SUMIFS([1]!BASERECEPTION[Bon de commande/Lignes de la commande/Quantité],[1]!BASERECEPTION[Bon de commande/Lignes de la commande/Article],$C57,[1]!BASERECEPTION[ANNEE],AJ$8,[1]!BASERECEPTION[Semaine],AJ$9)-SUMIFS([1]!BASEVENTE[Lignes de la commande/Quantité commandée],[1]!BASEVENTE[Lignes de la commande/Article/Nom affiché],$C57,[1]!BASEVENTE[Année],AJ$8,[1]!BASEVENTE[Semaine],AJ$9))</f>
        <v>0</v>
      </c>
      <c r="AK57" s="1">
        <f>IF($C57="","",AJ57+SUMIFS([1]!BASERECEPTION[Bon de commande/Lignes de la commande/Quantité],[1]!BASERECEPTION[Bon de commande/Lignes de la commande/Article],$C57,[1]!BASERECEPTION[ANNEE],AK$8,[1]!BASERECEPTION[Semaine],AK$9)-SUMIFS([1]!BASEVENTE[Lignes de la commande/Quantité commandée],[1]!BASEVENTE[Lignes de la commande/Article/Nom affiché],$C57,[1]!BASEVENTE[Année],AK$8,[1]!BASEVENTE[Semaine],AK$9))</f>
        <v>0</v>
      </c>
      <c r="AL57" s="1">
        <f>IF($C57="","",AK57+SUMIFS([1]!BASERECEPTION[Bon de commande/Lignes de la commande/Quantité],[1]!BASERECEPTION[Bon de commande/Lignes de la commande/Article],$C57,[1]!BASERECEPTION[ANNEE],AL$8,[1]!BASERECEPTION[Semaine],AL$9)-SUMIFS([1]!BASEVENTE[Lignes de la commande/Quantité commandée],[1]!BASEVENTE[Lignes de la commande/Article/Nom affiché],$C57,[1]!BASEVENTE[Année],AL$8,[1]!BASEVENTE[Semaine],AL$9))</f>
        <v>0</v>
      </c>
      <c r="AM57" s="1">
        <f>IF($C57="","",AL57+SUMIFS([1]!BASERECEPTION[Bon de commande/Lignes de la commande/Quantité],[1]!BASERECEPTION[Bon de commande/Lignes de la commande/Article],$C57,[1]!BASERECEPTION[ANNEE],AM$8,[1]!BASERECEPTION[Semaine],AM$9)-SUMIFS([1]!BASEVENTE[Lignes de la commande/Quantité commandée],[1]!BASEVENTE[Lignes de la commande/Article/Nom affiché],$C57,[1]!BASEVENTE[Année],AM$8,[1]!BASEVENTE[Semaine],AM$9))</f>
        <v>0</v>
      </c>
      <c r="AN57" s="1">
        <f>IF($C57="","",AM57+SUMIFS([1]!BASERECEPTION[Bon de commande/Lignes de la commande/Quantité],[1]!BASERECEPTION[Bon de commande/Lignes de la commande/Article],$C57,[1]!BASERECEPTION[ANNEE],AN$8,[1]!BASERECEPTION[Semaine],AN$9)-SUMIFS([1]!BASEVENTE[Lignes de la commande/Quantité commandée],[1]!BASEVENTE[Lignes de la commande/Article/Nom affiché],$C57,[1]!BASEVENTE[Année],AN$8,[1]!BASEVENTE[Semaine],AN$9))</f>
        <v>0</v>
      </c>
      <c r="AO57" s="1">
        <f>IF($C57="","",AN57+SUMIFS([1]!BASERECEPTION[Bon de commande/Lignes de la commande/Quantité],[1]!BASERECEPTION[Bon de commande/Lignes de la commande/Article],$C57,[1]!BASERECEPTION[ANNEE],AO$8,[1]!BASERECEPTION[Semaine],AO$9)-SUMIFS([1]!BASEVENTE[Lignes de la commande/Quantité commandée],[1]!BASEVENTE[Lignes de la commande/Article/Nom affiché],$C57,[1]!BASEVENTE[Année],AO$8,[1]!BASEVENTE[Semaine],AO$9))</f>
        <v>0</v>
      </c>
      <c r="AP57" s="1">
        <f>IF($C57="","",AO57+SUMIFS([1]!BASERECEPTION[Bon de commande/Lignes de la commande/Quantité],[1]!BASERECEPTION[Bon de commande/Lignes de la commande/Article],$C57,[1]!BASERECEPTION[ANNEE],AP$8,[1]!BASERECEPTION[Semaine],AP$9)-SUMIFS([1]!BASEVENTE[Lignes de la commande/Quantité commandée],[1]!BASEVENTE[Lignes de la commande/Article/Nom affiché],$C57,[1]!BASEVENTE[Année],AP$8,[1]!BASEVENTE[Semaine],AP$9))</f>
        <v>0</v>
      </c>
      <c r="AQ57" s="1">
        <f>IF($C57="","",AP57+SUMIFS([1]!BASERECEPTION[Bon de commande/Lignes de la commande/Quantité],[1]!BASERECEPTION[Bon de commande/Lignes de la commande/Article],$C57,[1]!BASERECEPTION[ANNEE],AQ$8,[1]!BASERECEPTION[Semaine],AQ$9)-SUMIFS([1]!BASEVENTE[Lignes de la commande/Quantité commandée],[1]!BASEVENTE[Lignes de la commande/Article/Nom affiché],$C57,[1]!BASEVENTE[Année],AQ$8,[1]!BASEVENTE[Semaine],AQ$9))</f>
        <v>0</v>
      </c>
      <c r="AR57" s="1">
        <f>IF($C57="","",AQ57+SUMIFS([1]!BASERECEPTION[Bon de commande/Lignes de la commande/Quantité],[1]!BASERECEPTION[Bon de commande/Lignes de la commande/Article],$C57,[1]!BASERECEPTION[ANNEE],AR$8,[1]!BASERECEPTION[Semaine],AR$9)-SUMIFS([1]!BASEVENTE[Lignes de la commande/Quantité commandée],[1]!BASEVENTE[Lignes de la commande/Article/Nom affiché],$C57,[1]!BASEVENTE[Année],AR$8,[1]!BASEVENTE[Semaine],AR$9))</f>
        <v>0</v>
      </c>
      <c r="AS57" s="1">
        <f>IF($C57="","",AR57+SUMIFS([1]!BASERECEPTION[Bon de commande/Lignes de la commande/Quantité],[1]!BASERECEPTION[Bon de commande/Lignes de la commande/Article],$C57,[1]!BASERECEPTION[ANNEE],AS$8,[1]!BASERECEPTION[Semaine],AS$9)-SUMIFS([1]!BASEVENTE[Lignes de la commande/Quantité commandée],[1]!BASEVENTE[Lignes de la commande/Article/Nom affiché],$C57,[1]!BASEVENTE[Année],AS$8,[1]!BASEVENTE[Semaine],AS$9))</f>
        <v>0</v>
      </c>
      <c r="AT57" s="1">
        <f>IF($C57="","",AS57+SUMIFS([1]!BASERECEPTION[Bon de commande/Lignes de la commande/Quantité],[1]!BASERECEPTION[Bon de commande/Lignes de la commande/Article],$C57,[1]!BASERECEPTION[ANNEE],AT$8,[1]!BASERECEPTION[Semaine],AT$9)-SUMIFS([1]!BASEVENTE[Lignes de la commande/Quantité commandée],[1]!BASEVENTE[Lignes de la commande/Article/Nom affiché],$C57,[1]!BASEVENTE[Année],AT$8,[1]!BASEVENTE[Semaine],AT$9))</f>
        <v>0</v>
      </c>
      <c r="AU57" s="1">
        <f>IF($C57="","",AT57+SUMIFS([1]!BASERECEPTION[Bon de commande/Lignes de la commande/Quantité],[1]!BASERECEPTION[Bon de commande/Lignes de la commande/Article],$C57,[1]!BASERECEPTION[ANNEE],AU$8,[1]!BASERECEPTION[Semaine],AU$9)-SUMIFS([1]!BASEVENTE[Lignes de la commande/Quantité commandée],[1]!BASEVENTE[Lignes de la commande/Article/Nom affiché],$C57,[1]!BASEVENTE[Année],AU$8,[1]!BASEVENTE[Semaine],AU$9))</f>
        <v>0</v>
      </c>
      <c r="AV57" s="1">
        <f>IF($C57="","",AU57+SUMIFS([1]!BASERECEPTION[Bon de commande/Lignes de la commande/Quantité],[1]!BASERECEPTION[Bon de commande/Lignes de la commande/Article],$C57,[1]!BASERECEPTION[ANNEE],AV$8,[1]!BASERECEPTION[Semaine],AV$9)-SUMIFS([1]!BASEVENTE[Lignes de la commande/Quantité commandée],[1]!BASEVENTE[Lignes de la commande/Article/Nom affiché],$C57,[1]!BASEVENTE[Année],AV$8,[1]!BASEVENTE[Semaine],AV$9))</f>
        <v>0</v>
      </c>
      <c r="AW57" s="1">
        <f>IF($C57="","",AV57+SUMIFS([1]!BASERECEPTION[Bon de commande/Lignes de la commande/Quantité],[1]!BASERECEPTION[Bon de commande/Lignes de la commande/Article],$C57,[1]!BASERECEPTION[ANNEE],AW$8,[1]!BASERECEPTION[Semaine],AW$9)-SUMIFS([1]!BASEVENTE[Lignes de la commande/Quantité commandée],[1]!BASEVENTE[Lignes de la commande/Article/Nom affiché],$C57,[1]!BASEVENTE[Année],AW$8,[1]!BASEVENTE[Semaine],AW$9))</f>
        <v>0</v>
      </c>
      <c r="AX57" s="1">
        <f>IF($C57="","",AW57+SUMIFS([1]!BASERECEPTION[Bon de commande/Lignes de la commande/Quantité],[1]!BASERECEPTION[Bon de commande/Lignes de la commande/Article],$C57,[1]!BASERECEPTION[ANNEE],AX$8,[1]!BASERECEPTION[Semaine],AX$9)-SUMIFS([1]!BASEVENTE[Lignes de la commande/Quantité commandée],[1]!BASEVENTE[Lignes de la commande/Article/Nom affiché],$C57,[1]!BASEVENTE[Année],AX$8,[1]!BASEVENTE[Semaine],AX$9))</f>
        <v>0</v>
      </c>
      <c r="AY57" s="1">
        <f>IF($C57="","",AX57+SUMIFS([1]!BASERECEPTION[Bon de commande/Lignes de la commande/Quantité],[1]!BASERECEPTION[Bon de commande/Lignes de la commande/Article],$C57,[1]!BASERECEPTION[ANNEE],AY$8,[1]!BASERECEPTION[Semaine],AY$9)-SUMIFS([1]!BASEVENTE[Lignes de la commande/Quantité commandée],[1]!BASEVENTE[Lignes de la commande/Article/Nom affiché],$C57,[1]!BASEVENTE[Année],AY$8,[1]!BASEVENTE[Semaine],AY$9))</f>
        <v>0</v>
      </c>
      <c r="AZ57" s="1">
        <f>IF($C57="","",AY57+SUMIFS([1]!BASERECEPTION[Bon de commande/Lignes de la commande/Quantité],[1]!BASERECEPTION[Bon de commande/Lignes de la commande/Article],$C57,[1]!BASERECEPTION[ANNEE],AZ$8,[1]!BASERECEPTION[Semaine],AZ$9)-SUMIFS([1]!BASEVENTE[Lignes de la commande/Quantité commandée],[1]!BASEVENTE[Lignes de la commande/Article/Nom affiché],$C57,[1]!BASEVENTE[Année],AZ$8,[1]!BASEVENTE[Semaine],AZ$9))</f>
        <v>0</v>
      </c>
      <c r="BA57" s="1">
        <f>IF($C57="","",AZ57+SUMIFS([1]!BASERECEPTION[Bon de commande/Lignes de la commande/Quantité],[1]!BASERECEPTION[Bon de commande/Lignes de la commande/Article],$C57,[1]!BASERECEPTION[ANNEE],BA$8,[1]!BASERECEPTION[Semaine],BA$9)-SUMIFS([1]!BASEVENTE[Lignes de la commande/Quantité commandée],[1]!BASEVENTE[Lignes de la commande/Article/Nom affiché],$C57,[1]!BASEVENTE[Année],BA$8,[1]!BASEVENTE[Semaine],BA$9))</f>
        <v>0</v>
      </c>
      <c r="BB57" s="1">
        <f>IF($C57="","",BA57+SUMIFS([1]!BASERECEPTION[Bon de commande/Lignes de la commande/Quantité],[1]!BASERECEPTION[Bon de commande/Lignes de la commande/Article],$C57,[1]!BASERECEPTION[ANNEE],BB$8,[1]!BASERECEPTION[Semaine],BB$9)-SUMIFS([1]!BASEVENTE[Lignes de la commande/Quantité commandée],[1]!BASEVENTE[Lignes de la commande/Article/Nom affiché],$C57,[1]!BASEVENTE[Année],BB$8,[1]!BASEVENTE[Semaine],BB$9))</f>
        <v>0</v>
      </c>
      <c r="BC57" s="1">
        <f>IF($C57="","",BB57+SUMIFS([1]!BASERECEPTION[Bon de commande/Lignes de la commande/Quantité],[1]!BASERECEPTION[Bon de commande/Lignes de la commande/Article],$C57,[1]!BASERECEPTION[ANNEE],BC$8,[1]!BASERECEPTION[Semaine],BC$9)-SUMIFS([1]!BASEVENTE[Lignes de la commande/Quantité commandée],[1]!BASEVENTE[Lignes de la commande/Article/Nom affiché],$C57,[1]!BASEVENTE[Année],BC$8,[1]!BASEVENTE[Semaine],BC$9))</f>
        <v>0</v>
      </c>
      <c r="BD57" s="1">
        <f>IF($C57="","",BC57+SUMIFS([1]!BASERECEPTION[Bon de commande/Lignes de la commande/Quantité],[1]!BASERECEPTION[Bon de commande/Lignes de la commande/Article],$C57,[1]!BASERECEPTION[ANNEE],BD$8,[1]!BASERECEPTION[Semaine],BD$9)-SUMIFS([1]!BASEVENTE[Lignes de la commande/Quantité commandée],[1]!BASEVENTE[Lignes de la commande/Article/Nom affiché],$C57,[1]!BASEVENTE[Année],BD$8,[1]!BASEVENTE[Semaine],BD$9))</f>
        <v>0</v>
      </c>
      <c r="BE57" s="1">
        <f>IF($C57="","",BD57+SUMIFS([1]!BASERECEPTION[Bon de commande/Lignes de la commande/Quantité],[1]!BASERECEPTION[Bon de commande/Lignes de la commande/Article],$C57,[1]!BASERECEPTION[ANNEE],BE$8,[1]!BASERECEPTION[Semaine],BE$9)-SUMIFS([1]!BASEVENTE[Lignes de la commande/Quantité commandée],[1]!BASEVENTE[Lignes de la commande/Article/Nom affiché],$C57,[1]!BASEVENTE[Année],BE$8,[1]!BASEVENTE[Semaine],BE$9))</f>
        <v>0</v>
      </c>
      <c r="BF57" s="1">
        <f>IF($C57="","",BE57+SUMIFS([1]!BASERECEPTION[Bon de commande/Lignes de la commande/Quantité],[1]!BASERECEPTION[Bon de commande/Lignes de la commande/Article],$C57,[1]!BASERECEPTION[ANNEE],BF$8,[1]!BASERECEPTION[Semaine],BF$9)-SUMIFS([1]!BASEVENTE[Lignes de la commande/Quantité commandée],[1]!BASEVENTE[Lignes de la commande/Article/Nom affiché],$C57,[1]!BASEVENTE[Année],BF$8,[1]!BASEVENTE[Semaine],BF$9))</f>
        <v>0</v>
      </c>
      <c r="BG57" s="1">
        <f>IF($C57="","",BF57+SUMIFS([1]!BASERECEPTION[Bon de commande/Lignes de la commande/Quantité],[1]!BASERECEPTION[Bon de commande/Lignes de la commande/Article],$C57,[1]!BASERECEPTION[ANNEE],BG$8,[1]!BASERECEPTION[Semaine],BG$9)-SUMIFS([1]!BASEVENTE[Lignes de la commande/Quantité commandée],[1]!BASEVENTE[Lignes de la commande/Article/Nom affiché],$C57,[1]!BASEVENTE[Année],BG$8,[1]!BASEVENTE[Semaine],BG$9))</f>
        <v>0</v>
      </c>
      <c r="BH57" s="1">
        <f>IF($C57="","",BG57+SUMIFS([1]!BASERECEPTION[Bon de commande/Lignes de la commande/Quantité],[1]!BASERECEPTION[Bon de commande/Lignes de la commande/Article],$C57,[1]!BASERECEPTION[ANNEE],BH$8,[1]!BASERECEPTION[Semaine],BH$9)-SUMIFS([1]!BASEVENTE[Lignes de la commande/Quantité commandée],[1]!BASEVENTE[Lignes de la commande/Article/Nom affiché],$C57,[1]!BASEVENTE[Année],BH$8,[1]!BASEVENTE[Semaine],BH$9))</f>
        <v>0</v>
      </c>
    </row>
    <row r="58" spans="1:60" ht="15.75" x14ac:dyDescent="0.25">
      <c r="A58" s="1" t="str">
        <f>'[1]BDD Inventaire'!B49</f>
        <v>Gobi Street et Gobi Verre</v>
      </c>
      <c r="B58" s="16" t="str">
        <f>IF(C58="",INDEX([1]!BASEINVENTAIRE[#Data],_xlfn.MINIFS([1]!BASEINVENTAIRE[INDEX],[1]!BASEINVENTAIRE[Article],'Suivi de stock'!$C59),2),"")</f>
        <v/>
      </c>
      <c r="C58" s="20" t="str">
        <f>'[1]BDD Inventaire'!C43</f>
        <v>Bouchon Jaune Champagne</v>
      </c>
      <c r="D58" s="18">
        <f>INDEX([1]!BASEINVENTAIRE[#Data],_xlfn.MAXIFS([1]!BASEINVENTAIRE[INDEX],[1]!BASEINVENTAIRE[Article],C58),4)</f>
        <v>0</v>
      </c>
      <c r="E58" s="1">
        <f>IF($C58="","",D58+SUMIFS([1]!BASERECEPTION[Bon de commande/Lignes de la commande/Quantité],[1]!BASERECEPTION[Bon de commande/Lignes de la commande/Article],$C58,[1]!BASERECEPTION[ANNEE],E$8,[1]!BASERECEPTION[Semaine],E$9)-SUMIFS([1]!BASEVENTE[Lignes de la commande/Quantité commandée],[1]!BASEVENTE[Lignes de la commande/Article/Nom affiché],$C58,[1]!BASEVENTE[Année],E$8,[1]!BASEVENTE[Semaine],E$9))</f>
        <v>0</v>
      </c>
      <c r="F58" s="1">
        <f>IF($C58="","",E58+SUMIFS([1]!BASERECEPTION[Bon de commande/Lignes de la commande/Quantité],[1]!BASERECEPTION[Bon de commande/Lignes de la commande/Article],$C58,[1]!BASERECEPTION[ANNEE],F$8,[1]!BASERECEPTION[Semaine],F$9)-SUMIFS([1]!BASEVENTE[Lignes de la commande/Quantité commandée],[1]!BASEVENTE[Lignes de la commande/Article/Nom affiché],$C58,[1]!BASEVENTE[Année],F$8,[1]!BASEVENTE[Semaine],F$9))</f>
        <v>0</v>
      </c>
      <c r="G58" s="1">
        <f>IF($C58="","",F58+SUMIFS([1]!BASERECEPTION[Bon de commande/Lignes de la commande/Quantité],[1]!BASERECEPTION[Bon de commande/Lignes de la commande/Article],$C58,[1]!BASERECEPTION[ANNEE],G$8,[1]!BASERECEPTION[Semaine],G$9)-SUMIFS([1]!BASEVENTE[Lignes de la commande/Quantité commandée],[1]!BASEVENTE[Lignes de la commande/Article/Nom affiché],$C58,[1]!BASEVENTE[Année],G$8,[1]!BASEVENTE[Semaine],G$9))</f>
        <v>0</v>
      </c>
      <c r="H58" s="1">
        <f>IF($C58="","",G58+SUMIFS([1]!BASERECEPTION[Bon de commande/Lignes de la commande/Quantité],[1]!BASERECEPTION[Bon de commande/Lignes de la commande/Article],$C58,[1]!BASERECEPTION[ANNEE],H$8,[1]!BASERECEPTION[Semaine],H$9)-SUMIFS([1]!BASEVENTE[Lignes de la commande/Quantité commandée],[1]!BASEVENTE[Lignes de la commande/Article/Nom affiché],$C58,[1]!BASEVENTE[Année],H$8,[1]!BASEVENTE[Semaine],H$9))</f>
        <v>0</v>
      </c>
      <c r="I58" s="1">
        <f>IF($C58="","",H58+SUMIFS([1]!BASERECEPTION[Bon de commande/Lignes de la commande/Quantité],[1]!BASERECEPTION[Bon de commande/Lignes de la commande/Article],$C58,[1]!BASERECEPTION[ANNEE],I$8,[1]!BASERECEPTION[Semaine],I$9)-SUMIFS([1]!BASEVENTE[Lignes de la commande/Quantité commandée],[1]!BASEVENTE[Lignes de la commande/Article/Nom affiché],$C58,[1]!BASEVENTE[Année],I$8,[1]!BASEVENTE[Semaine],I$9))</f>
        <v>0</v>
      </c>
      <c r="J58" s="1">
        <f>IF($C58="","",I58+SUMIFS([1]!BASERECEPTION[Bon de commande/Lignes de la commande/Quantité],[1]!BASERECEPTION[Bon de commande/Lignes de la commande/Article],$C58,[1]!BASERECEPTION[ANNEE],J$8,[1]!BASERECEPTION[Semaine],J$9)-SUMIFS([1]!BASEVENTE[Lignes de la commande/Quantité commandée],[1]!BASEVENTE[Lignes de la commande/Article/Nom affiché],$C58,[1]!BASEVENTE[Année],J$8,[1]!BASEVENTE[Semaine],J$9))</f>
        <v>0</v>
      </c>
      <c r="K58" s="1">
        <f>IF($C58="","",J58+SUMIFS([1]!BASERECEPTION[Bon de commande/Lignes de la commande/Quantité],[1]!BASERECEPTION[Bon de commande/Lignes de la commande/Article],$C58,[1]!BASERECEPTION[ANNEE],K$8,[1]!BASERECEPTION[Semaine],K$9)-SUMIFS([1]!BASEVENTE[Lignes de la commande/Quantité commandée],[1]!BASEVENTE[Lignes de la commande/Article/Nom affiché],$C58,[1]!BASEVENTE[Année],K$8,[1]!BASEVENTE[Semaine],K$9))</f>
        <v>0</v>
      </c>
      <c r="L58" s="1">
        <f>IF($C58="","",K58+SUMIFS([1]!BASERECEPTION[Bon de commande/Lignes de la commande/Quantité],[1]!BASERECEPTION[Bon de commande/Lignes de la commande/Article],$C58,[1]!BASERECEPTION[ANNEE],L$8,[1]!BASERECEPTION[Semaine],L$9)-SUMIFS([1]!BASEVENTE[Lignes de la commande/Quantité commandée],[1]!BASEVENTE[Lignes de la commande/Article/Nom affiché],$C58,[1]!BASEVENTE[Année],L$8,[1]!BASEVENTE[Semaine],L$9))</f>
        <v>0</v>
      </c>
      <c r="M58" s="1">
        <f>IF($C58="","",L58+SUMIFS([1]!BASERECEPTION[Bon de commande/Lignes de la commande/Quantité],[1]!BASERECEPTION[Bon de commande/Lignes de la commande/Article],$C58,[1]!BASERECEPTION[ANNEE],M$8,[1]!BASERECEPTION[Semaine],M$9)-SUMIFS([1]!BASEVENTE[Lignes de la commande/Quantité commandée],[1]!BASEVENTE[Lignes de la commande/Article/Nom affiché],$C58,[1]!BASEVENTE[Année],M$8,[1]!BASEVENTE[Semaine],M$9))</f>
        <v>0</v>
      </c>
      <c r="N58" s="1">
        <f>IF($C58="","",M58+SUMIFS([1]!BASERECEPTION[Bon de commande/Lignes de la commande/Quantité],[1]!BASERECEPTION[Bon de commande/Lignes de la commande/Article],$C58,[1]!BASERECEPTION[ANNEE],N$8,[1]!BASERECEPTION[Semaine],N$9)-SUMIFS([1]!BASEVENTE[Lignes de la commande/Quantité commandée],[1]!BASEVENTE[Lignes de la commande/Article/Nom affiché],$C58,[1]!BASEVENTE[Année],N$8,[1]!BASEVENTE[Semaine],N$9))</f>
        <v>0</v>
      </c>
      <c r="O58" s="1">
        <f>IF($C58="","",N58+SUMIFS([1]!BASERECEPTION[Bon de commande/Lignes de la commande/Quantité],[1]!BASERECEPTION[Bon de commande/Lignes de la commande/Article],$C58,[1]!BASERECEPTION[ANNEE],O$8,[1]!BASERECEPTION[Semaine],O$9)-SUMIFS([1]!BASEVENTE[Lignes de la commande/Quantité commandée],[1]!BASEVENTE[Lignes de la commande/Article/Nom affiché],$C58,[1]!BASEVENTE[Année],O$8,[1]!BASEVENTE[Semaine],O$9))</f>
        <v>0</v>
      </c>
      <c r="P58" s="1">
        <f>IF($C58="","",O58+SUMIFS([1]!BASERECEPTION[Bon de commande/Lignes de la commande/Quantité],[1]!BASERECEPTION[Bon de commande/Lignes de la commande/Article],$C58,[1]!BASERECEPTION[ANNEE],P$8,[1]!BASERECEPTION[Semaine],P$9)-SUMIFS([1]!BASEVENTE[Lignes de la commande/Quantité commandée],[1]!BASEVENTE[Lignes de la commande/Article/Nom affiché],$C58,[1]!BASEVENTE[Année],P$8,[1]!BASEVENTE[Semaine],P$9))</f>
        <v>0</v>
      </c>
      <c r="Q58" s="1">
        <f>IF($C58="","",P58+SUMIFS([1]!BASERECEPTION[Bon de commande/Lignes de la commande/Quantité],[1]!BASERECEPTION[Bon de commande/Lignes de la commande/Article],$C58,[1]!BASERECEPTION[ANNEE],Q$8,[1]!BASERECEPTION[Semaine],Q$9)-SUMIFS([1]!BASEVENTE[Lignes de la commande/Quantité commandée],[1]!BASEVENTE[Lignes de la commande/Article/Nom affiché],$C58,[1]!BASEVENTE[Année],Q$8,[1]!BASEVENTE[Semaine],Q$9))</f>
        <v>0</v>
      </c>
      <c r="R58" s="1">
        <f>IF($C58="","",Q58+SUMIFS([1]!BASERECEPTION[Bon de commande/Lignes de la commande/Quantité],[1]!BASERECEPTION[Bon de commande/Lignes de la commande/Article],$C58,[1]!BASERECEPTION[ANNEE],R$8,[1]!BASERECEPTION[Semaine],R$9)-SUMIFS([1]!BASEVENTE[Lignes de la commande/Quantité commandée],[1]!BASEVENTE[Lignes de la commande/Article/Nom affiché],$C58,[1]!BASEVENTE[Année],R$8,[1]!BASEVENTE[Semaine],R$9))</f>
        <v>0</v>
      </c>
      <c r="S58" s="1">
        <f>IF($C58="","",R58+SUMIFS([1]!BASERECEPTION[Bon de commande/Lignes de la commande/Quantité],[1]!BASERECEPTION[Bon de commande/Lignes de la commande/Article],$C58,[1]!BASERECEPTION[ANNEE],S$8,[1]!BASERECEPTION[Semaine],S$9)-SUMIFS([1]!BASEVENTE[Lignes de la commande/Quantité commandée],[1]!BASEVENTE[Lignes de la commande/Article/Nom affiché],$C58,[1]!BASEVENTE[Année],S$8,[1]!BASEVENTE[Semaine],S$9))</f>
        <v>0</v>
      </c>
      <c r="T58" s="1">
        <f>IF($C58="","",S58+SUMIFS([1]!BASERECEPTION[Bon de commande/Lignes de la commande/Quantité],[1]!BASERECEPTION[Bon de commande/Lignes de la commande/Article],$C58,[1]!BASERECEPTION[ANNEE],T$8,[1]!BASERECEPTION[Semaine],T$9)-SUMIFS([1]!BASEVENTE[Lignes de la commande/Quantité commandée],[1]!BASEVENTE[Lignes de la commande/Article/Nom affiché],$C58,[1]!BASEVENTE[Année],T$8,[1]!BASEVENTE[Semaine],T$9))</f>
        <v>0</v>
      </c>
      <c r="U58" s="1">
        <f>IF($C58="","",T58+SUMIFS([1]!BASERECEPTION[Bon de commande/Lignes de la commande/Quantité],[1]!BASERECEPTION[Bon de commande/Lignes de la commande/Article],$C58,[1]!BASERECEPTION[ANNEE],U$8,[1]!BASERECEPTION[Semaine],U$9)-SUMIFS([1]!BASEVENTE[Lignes de la commande/Quantité commandée],[1]!BASEVENTE[Lignes de la commande/Article/Nom affiché],$C58,[1]!BASEVENTE[Année],U$8,[1]!BASEVENTE[Semaine],U$9))</f>
        <v>0</v>
      </c>
      <c r="V58" s="1">
        <f>IF($C58="","",U58+SUMIFS([1]!BASERECEPTION[Bon de commande/Lignes de la commande/Quantité],[1]!BASERECEPTION[Bon de commande/Lignes de la commande/Article],$C58,[1]!BASERECEPTION[ANNEE],V$8,[1]!BASERECEPTION[Semaine],V$9)-SUMIFS([1]!BASEVENTE[Lignes de la commande/Quantité commandée],[1]!BASEVENTE[Lignes de la commande/Article/Nom affiché],$C58,[1]!BASEVENTE[Année],V$8,[1]!BASEVENTE[Semaine],V$9))</f>
        <v>0</v>
      </c>
      <c r="W58" s="1">
        <f>IF($C58="","",V58+SUMIFS([1]!BASERECEPTION[Bon de commande/Lignes de la commande/Quantité],[1]!BASERECEPTION[Bon de commande/Lignes de la commande/Article],$C58,[1]!BASERECEPTION[ANNEE],W$8,[1]!BASERECEPTION[Semaine],W$9)-SUMIFS([1]!BASEVENTE[Lignes de la commande/Quantité commandée],[1]!BASEVENTE[Lignes de la commande/Article/Nom affiché],$C58,[1]!BASEVENTE[Année],W$8,[1]!BASEVENTE[Semaine],W$9))</f>
        <v>0</v>
      </c>
      <c r="X58" s="1">
        <f>IF($C58="","",W58+SUMIFS([1]!BASERECEPTION[Bon de commande/Lignes de la commande/Quantité],[1]!BASERECEPTION[Bon de commande/Lignes de la commande/Article],$C58,[1]!BASERECEPTION[ANNEE],X$8,[1]!BASERECEPTION[Semaine],X$9)-SUMIFS([1]!BASEVENTE[Lignes de la commande/Quantité commandée],[1]!BASEVENTE[Lignes de la commande/Article/Nom affiché],$C58,[1]!BASEVENTE[Année],X$8,[1]!BASEVENTE[Semaine],X$9))</f>
        <v>0</v>
      </c>
      <c r="Y58" s="1">
        <f>IF($C58="","",X58+SUMIFS([1]!BASERECEPTION[Bon de commande/Lignes de la commande/Quantité],[1]!BASERECEPTION[Bon de commande/Lignes de la commande/Article],$C58,[1]!BASERECEPTION[ANNEE],Y$8,[1]!BASERECEPTION[Semaine],Y$9)-SUMIFS([1]!BASEVENTE[Lignes de la commande/Quantité commandée],[1]!BASEVENTE[Lignes de la commande/Article/Nom affiché],$C58,[1]!BASEVENTE[Année],Y$8,[1]!BASEVENTE[Semaine],Y$9))</f>
        <v>0</v>
      </c>
      <c r="Z58" s="1">
        <f>IF($C58="","",Y58+SUMIFS([1]!BASERECEPTION[Bon de commande/Lignes de la commande/Quantité],[1]!BASERECEPTION[Bon de commande/Lignes de la commande/Article],$C58,[1]!BASERECEPTION[ANNEE],Z$8,[1]!BASERECEPTION[Semaine],Z$9)-SUMIFS([1]!BASEVENTE[Lignes de la commande/Quantité commandée],[1]!BASEVENTE[Lignes de la commande/Article/Nom affiché],$C58,[1]!BASEVENTE[Année],Z$8,[1]!BASEVENTE[Semaine],Z$9))</f>
        <v>0</v>
      </c>
      <c r="AA58" s="1">
        <f>IF($C58="","",Z58+SUMIFS([1]!BASERECEPTION[Bon de commande/Lignes de la commande/Quantité],[1]!BASERECEPTION[Bon de commande/Lignes de la commande/Article],$C58,[1]!BASERECEPTION[ANNEE],AA$8,[1]!BASERECEPTION[Semaine],AA$9)-SUMIFS([1]!BASEVENTE[Lignes de la commande/Quantité commandée],[1]!BASEVENTE[Lignes de la commande/Article/Nom affiché],$C58,[1]!BASEVENTE[Année],AA$8,[1]!BASEVENTE[Semaine],AA$9))</f>
        <v>0</v>
      </c>
      <c r="AB58" s="1">
        <f>IF($C58="","",AA58+SUMIFS([1]!BASERECEPTION[Bon de commande/Lignes de la commande/Quantité],[1]!BASERECEPTION[Bon de commande/Lignes de la commande/Article],$C58,[1]!BASERECEPTION[ANNEE],AB$8,[1]!BASERECEPTION[Semaine],AB$9)-SUMIFS([1]!BASEVENTE[Lignes de la commande/Quantité commandée],[1]!BASEVENTE[Lignes de la commande/Article/Nom affiché],$C58,[1]!BASEVENTE[Année],AB$8,[1]!BASEVENTE[Semaine],AB$9))</f>
        <v>0</v>
      </c>
      <c r="AC58" s="1">
        <f>IF($C58="","",AB58+SUMIFS([1]!BASERECEPTION[Bon de commande/Lignes de la commande/Quantité],[1]!BASERECEPTION[Bon de commande/Lignes de la commande/Article],$C58,[1]!BASERECEPTION[ANNEE],AC$8,[1]!BASERECEPTION[Semaine],AC$9)-SUMIFS([1]!BASEVENTE[Lignes de la commande/Quantité commandée],[1]!BASEVENTE[Lignes de la commande/Article/Nom affiché],$C58,[1]!BASEVENTE[Année],AC$8,[1]!BASEVENTE[Semaine],AC$9))</f>
        <v>0</v>
      </c>
      <c r="AD58" s="1">
        <f>IF($C58="","",AC58+SUMIFS([1]!BASERECEPTION[Bon de commande/Lignes de la commande/Quantité],[1]!BASERECEPTION[Bon de commande/Lignes de la commande/Article],$C58,[1]!BASERECEPTION[ANNEE],AD$8,[1]!BASERECEPTION[Semaine],AD$9)-SUMIFS([1]!BASEVENTE[Lignes de la commande/Quantité commandée],[1]!BASEVENTE[Lignes de la commande/Article/Nom affiché],$C58,[1]!BASEVENTE[Année],AD$8,[1]!BASEVENTE[Semaine],AD$9))</f>
        <v>0</v>
      </c>
      <c r="AE58" s="1">
        <f>IF($C58="","",AD58+SUMIFS([1]!BASERECEPTION[Bon de commande/Lignes de la commande/Quantité],[1]!BASERECEPTION[Bon de commande/Lignes de la commande/Article],$C58,[1]!BASERECEPTION[ANNEE],AE$8,[1]!BASERECEPTION[Semaine],AE$9)-SUMIFS([1]!BASEVENTE[Lignes de la commande/Quantité commandée],[1]!BASEVENTE[Lignes de la commande/Article/Nom affiché],$C58,[1]!BASEVENTE[Année],AE$8,[1]!BASEVENTE[Semaine],AE$9))</f>
        <v>0</v>
      </c>
      <c r="AF58" s="1">
        <f>IF($C58="","",AE58+SUMIFS([1]!BASERECEPTION[Bon de commande/Lignes de la commande/Quantité],[1]!BASERECEPTION[Bon de commande/Lignes de la commande/Article],$C58,[1]!BASERECEPTION[ANNEE],AF$8,[1]!BASERECEPTION[Semaine],AF$9)-SUMIFS([1]!BASEVENTE[Lignes de la commande/Quantité commandée],[1]!BASEVENTE[Lignes de la commande/Article/Nom affiché],$C58,[1]!BASEVENTE[Année],AF$8,[1]!BASEVENTE[Semaine],AF$9))</f>
        <v>0</v>
      </c>
      <c r="AG58" s="1">
        <f>IF($C58="","",AF58+SUMIFS([1]!BASERECEPTION[Bon de commande/Lignes de la commande/Quantité],[1]!BASERECEPTION[Bon de commande/Lignes de la commande/Article],$C58,[1]!BASERECEPTION[ANNEE],AG$8,[1]!BASERECEPTION[Semaine],AG$9)-SUMIFS([1]!BASEVENTE[Lignes de la commande/Quantité commandée],[1]!BASEVENTE[Lignes de la commande/Article/Nom affiché],$C58,[1]!BASEVENTE[Année],AG$8,[1]!BASEVENTE[Semaine],AG$9))</f>
        <v>0</v>
      </c>
      <c r="AH58" s="1">
        <f>IF($C58="","",AG58+SUMIFS([1]!BASERECEPTION[Bon de commande/Lignes de la commande/Quantité],[1]!BASERECEPTION[Bon de commande/Lignes de la commande/Article],$C58,[1]!BASERECEPTION[ANNEE],AH$8,[1]!BASERECEPTION[Semaine],AH$9)-SUMIFS([1]!BASEVENTE[Lignes de la commande/Quantité commandée],[1]!BASEVENTE[Lignes de la commande/Article/Nom affiché],$C58,[1]!BASEVENTE[Année],AH$8,[1]!BASEVENTE[Semaine],AH$9))</f>
        <v>0</v>
      </c>
      <c r="AI58" s="1">
        <f>IF($C58="","",AH58+SUMIFS([1]!BASERECEPTION[Bon de commande/Lignes de la commande/Quantité],[1]!BASERECEPTION[Bon de commande/Lignes de la commande/Article],$C58,[1]!BASERECEPTION[ANNEE],AI$8,[1]!BASERECEPTION[Semaine],AI$9)-SUMIFS([1]!BASEVENTE[Lignes de la commande/Quantité commandée],[1]!BASEVENTE[Lignes de la commande/Article/Nom affiché],$C58,[1]!BASEVENTE[Année],AI$8,[1]!BASEVENTE[Semaine],AI$9))</f>
        <v>0</v>
      </c>
      <c r="AJ58" s="1">
        <f>IF($C58="","",AI58+SUMIFS([1]!BASERECEPTION[Bon de commande/Lignes de la commande/Quantité],[1]!BASERECEPTION[Bon de commande/Lignes de la commande/Article],$C58,[1]!BASERECEPTION[ANNEE],AJ$8,[1]!BASERECEPTION[Semaine],AJ$9)-SUMIFS([1]!BASEVENTE[Lignes de la commande/Quantité commandée],[1]!BASEVENTE[Lignes de la commande/Article/Nom affiché],$C58,[1]!BASEVENTE[Année],AJ$8,[1]!BASEVENTE[Semaine],AJ$9))</f>
        <v>0</v>
      </c>
      <c r="AK58" s="1">
        <f>IF($C58="","",AJ58+SUMIFS([1]!BASERECEPTION[Bon de commande/Lignes de la commande/Quantité],[1]!BASERECEPTION[Bon de commande/Lignes de la commande/Article],$C58,[1]!BASERECEPTION[ANNEE],AK$8,[1]!BASERECEPTION[Semaine],AK$9)-SUMIFS([1]!BASEVENTE[Lignes de la commande/Quantité commandée],[1]!BASEVENTE[Lignes de la commande/Article/Nom affiché],$C58,[1]!BASEVENTE[Année],AK$8,[1]!BASEVENTE[Semaine],AK$9))</f>
        <v>0</v>
      </c>
      <c r="AL58" s="1">
        <f>IF($C58="","",AK58+SUMIFS([1]!BASERECEPTION[Bon de commande/Lignes de la commande/Quantité],[1]!BASERECEPTION[Bon de commande/Lignes de la commande/Article],$C58,[1]!BASERECEPTION[ANNEE],AL$8,[1]!BASERECEPTION[Semaine],AL$9)-SUMIFS([1]!BASEVENTE[Lignes de la commande/Quantité commandée],[1]!BASEVENTE[Lignes de la commande/Article/Nom affiché],$C58,[1]!BASEVENTE[Année],AL$8,[1]!BASEVENTE[Semaine],AL$9))</f>
        <v>0</v>
      </c>
      <c r="AM58" s="1">
        <f>IF($C58="","",AL58+SUMIFS([1]!BASERECEPTION[Bon de commande/Lignes de la commande/Quantité],[1]!BASERECEPTION[Bon de commande/Lignes de la commande/Article],$C58,[1]!BASERECEPTION[ANNEE],AM$8,[1]!BASERECEPTION[Semaine],AM$9)-SUMIFS([1]!BASEVENTE[Lignes de la commande/Quantité commandée],[1]!BASEVENTE[Lignes de la commande/Article/Nom affiché],$C58,[1]!BASEVENTE[Année],AM$8,[1]!BASEVENTE[Semaine],AM$9))</f>
        <v>0</v>
      </c>
      <c r="AN58" s="1">
        <f>IF($C58="","",AM58+SUMIFS([1]!BASERECEPTION[Bon de commande/Lignes de la commande/Quantité],[1]!BASERECEPTION[Bon de commande/Lignes de la commande/Article],$C58,[1]!BASERECEPTION[ANNEE],AN$8,[1]!BASERECEPTION[Semaine],AN$9)-SUMIFS([1]!BASEVENTE[Lignes de la commande/Quantité commandée],[1]!BASEVENTE[Lignes de la commande/Article/Nom affiché],$C58,[1]!BASEVENTE[Année],AN$8,[1]!BASEVENTE[Semaine],AN$9))</f>
        <v>0</v>
      </c>
      <c r="AO58" s="1">
        <f>IF($C58="","",AN58+SUMIFS([1]!BASERECEPTION[Bon de commande/Lignes de la commande/Quantité],[1]!BASERECEPTION[Bon de commande/Lignes de la commande/Article],$C58,[1]!BASERECEPTION[ANNEE],AO$8,[1]!BASERECEPTION[Semaine],AO$9)-SUMIFS([1]!BASEVENTE[Lignes de la commande/Quantité commandée],[1]!BASEVENTE[Lignes de la commande/Article/Nom affiché],$C58,[1]!BASEVENTE[Année],AO$8,[1]!BASEVENTE[Semaine],AO$9))</f>
        <v>0</v>
      </c>
      <c r="AP58" s="1">
        <f>IF($C58="","",AO58+SUMIFS([1]!BASERECEPTION[Bon de commande/Lignes de la commande/Quantité],[1]!BASERECEPTION[Bon de commande/Lignes de la commande/Article],$C58,[1]!BASERECEPTION[ANNEE],AP$8,[1]!BASERECEPTION[Semaine],AP$9)-SUMIFS([1]!BASEVENTE[Lignes de la commande/Quantité commandée],[1]!BASEVENTE[Lignes de la commande/Article/Nom affiché],$C58,[1]!BASEVENTE[Année],AP$8,[1]!BASEVENTE[Semaine],AP$9))</f>
        <v>0</v>
      </c>
      <c r="AQ58" s="1">
        <f>IF($C58="","",AP58+SUMIFS([1]!BASERECEPTION[Bon de commande/Lignes de la commande/Quantité],[1]!BASERECEPTION[Bon de commande/Lignes de la commande/Article],$C58,[1]!BASERECEPTION[ANNEE],AQ$8,[1]!BASERECEPTION[Semaine],AQ$9)-SUMIFS([1]!BASEVENTE[Lignes de la commande/Quantité commandée],[1]!BASEVENTE[Lignes de la commande/Article/Nom affiché],$C58,[1]!BASEVENTE[Année],AQ$8,[1]!BASEVENTE[Semaine],AQ$9))</f>
        <v>0</v>
      </c>
      <c r="AR58" s="1">
        <f>IF($C58="","",AQ58+SUMIFS([1]!BASERECEPTION[Bon de commande/Lignes de la commande/Quantité],[1]!BASERECEPTION[Bon de commande/Lignes de la commande/Article],$C58,[1]!BASERECEPTION[ANNEE],AR$8,[1]!BASERECEPTION[Semaine],AR$9)-SUMIFS([1]!BASEVENTE[Lignes de la commande/Quantité commandée],[1]!BASEVENTE[Lignes de la commande/Article/Nom affiché],$C58,[1]!BASEVENTE[Année],AR$8,[1]!BASEVENTE[Semaine],AR$9))</f>
        <v>0</v>
      </c>
      <c r="AS58" s="1">
        <f>IF($C58="","",AR58+SUMIFS([1]!BASERECEPTION[Bon de commande/Lignes de la commande/Quantité],[1]!BASERECEPTION[Bon de commande/Lignes de la commande/Article],$C58,[1]!BASERECEPTION[ANNEE],AS$8,[1]!BASERECEPTION[Semaine],AS$9)-SUMIFS([1]!BASEVENTE[Lignes de la commande/Quantité commandée],[1]!BASEVENTE[Lignes de la commande/Article/Nom affiché],$C58,[1]!BASEVENTE[Année],AS$8,[1]!BASEVENTE[Semaine],AS$9))</f>
        <v>0</v>
      </c>
      <c r="AT58" s="1">
        <f>IF($C58="","",AS58+SUMIFS([1]!BASERECEPTION[Bon de commande/Lignes de la commande/Quantité],[1]!BASERECEPTION[Bon de commande/Lignes de la commande/Article],$C58,[1]!BASERECEPTION[ANNEE],AT$8,[1]!BASERECEPTION[Semaine],AT$9)-SUMIFS([1]!BASEVENTE[Lignes de la commande/Quantité commandée],[1]!BASEVENTE[Lignes de la commande/Article/Nom affiché],$C58,[1]!BASEVENTE[Année],AT$8,[1]!BASEVENTE[Semaine],AT$9))</f>
        <v>0</v>
      </c>
      <c r="AU58" s="1">
        <f>IF($C58="","",AT58+SUMIFS([1]!BASERECEPTION[Bon de commande/Lignes de la commande/Quantité],[1]!BASERECEPTION[Bon de commande/Lignes de la commande/Article],$C58,[1]!BASERECEPTION[ANNEE],AU$8,[1]!BASERECEPTION[Semaine],AU$9)-SUMIFS([1]!BASEVENTE[Lignes de la commande/Quantité commandée],[1]!BASEVENTE[Lignes de la commande/Article/Nom affiché],$C58,[1]!BASEVENTE[Année],AU$8,[1]!BASEVENTE[Semaine],AU$9))</f>
        <v>0</v>
      </c>
      <c r="AV58" s="1">
        <f>IF($C58="","",AU58+SUMIFS([1]!BASERECEPTION[Bon de commande/Lignes de la commande/Quantité],[1]!BASERECEPTION[Bon de commande/Lignes de la commande/Article],$C58,[1]!BASERECEPTION[ANNEE],AV$8,[1]!BASERECEPTION[Semaine],AV$9)-SUMIFS([1]!BASEVENTE[Lignes de la commande/Quantité commandée],[1]!BASEVENTE[Lignes de la commande/Article/Nom affiché],$C58,[1]!BASEVENTE[Année],AV$8,[1]!BASEVENTE[Semaine],AV$9))</f>
        <v>0</v>
      </c>
      <c r="AW58" s="1">
        <f>IF($C58="","",AV58+SUMIFS([1]!BASERECEPTION[Bon de commande/Lignes de la commande/Quantité],[1]!BASERECEPTION[Bon de commande/Lignes de la commande/Article],$C58,[1]!BASERECEPTION[ANNEE],AW$8,[1]!BASERECEPTION[Semaine],AW$9)-SUMIFS([1]!BASEVENTE[Lignes de la commande/Quantité commandée],[1]!BASEVENTE[Lignes de la commande/Article/Nom affiché],$C58,[1]!BASEVENTE[Année],AW$8,[1]!BASEVENTE[Semaine],AW$9))</f>
        <v>0</v>
      </c>
      <c r="AX58" s="1">
        <f>IF($C58="","",AW58+SUMIFS([1]!BASERECEPTION[Bon de commande/Lignes de la commande/Quantité],[1]!BASERECEPTION[Bon de commande/Lignes de la commande/Article],$C58,[1]!BASERECEPTION[ANNEE],AX$8,[1]!BASERECEPTION[Semaine],AX$9)-SUMIFS([1]!BASEVENTE[Lignes de la commande/Quantité commandée],[1]!BASEVENTE[Lignes de la commande/Article/Nom affiché],$C58,[1]!BASEVENTE[Année],AX$8,[1]!BASEVENTE[Semaine],AX$9))</f>
        <v>0</v>
      </c>
      <c r="AY58" s="1">
        <f>IF($C58="","",AX58+SUMIFS([1]!BASERECEPTION[Bon de commande/Lignes de la commande/Quantité],[1]!BASERECEPTION[Bon de commande/Lignes de la commande/Article],$C58,[1]!BASERECEPTION[ANNEE],AY$8,[1]!BASERECEPTION[Semaine],AY$9)-SUMIFS([1]!BASEVENTE[Lignes de la commande/Quantité commandée],[1]!BASEVENTE[Lignes de la commande/Article/Nom affiché],$C58,[1]!BASEVENTE[Année],AY$8,[1]!BASEVENTE[Semaine],AY$9))</f>
        <v>0</v>
      </c>
      <c r="AZ58" s="1">
        <f>IF($C58="","",AY58+SUMIFS([1]!BASERECEPTION[Bon de commande/Lignes de la commande/Quantité],[1]!BASERECEPTION[Bon de commande/Lignes de la commande/Article],$C58,[1]!BASERECEPTION[ANNEE],AZ$8,[1]!BASERECEPTION[Semaine],AZ$9)-SUMIFS([1]!BASEVENTE[Lignes de la commande/Quantité commandée],[1]!BASEVENTE[Lignes de la commande/Article/Nom affiché],$C58,[1]!BASEVENTE[Année],AZ$8,[1]!BASEVENTE[Semaine],AZ$9))</f>
        <v>0</v>
      </c>
      <c r="BA58" s="1">
        <f>IF($C58="","",AZ58+SUMIFS([1]!BASERECEPTION[Bon de commande/Lignes de la commande/Quantité],[1]!BASERECEPTION[Bon de commande/Lignes de la commande/Article],$C58,[1]!BASERECEPTION[ANNEE],BA$8,[1]!BASERECEPTION[Semaine],BA$9)-SUMIFS([1]!BASEVENTE[Lignes de la commande/Quantité commandée],[1]!BASEVENTE[Lignes de la commande/Article/Nom affiché],$C58,[1]!BASEVENTE[Année],BA$8,[1]!BASEVENTE[Semaine],BA$9))</f>
        <v>0</v>
      </c>
      <c r="BB58" s="1">
        <f>IF($C58="","",BA58+SUMIFS([1]!BASERECEPTION[Bon de commande/Lignes de la commande/Quantité],[1]!BASERECEPTION[Bon de commande/Lignes de la commande/Article],$C58,[1]!BASERECEPTION[ANNEE],BB$8,[1]!BASERECEPTION[Semaine],BB$9)-SUMIFS([1]!BASEVENTE[Lignes de la commande/Quantité commandée],[1]!BASEVENTE[Lignes de la commande/Article/Nom affiché],$C58,[1]!BASEVENTE[Année],BB$8,[1]!BASEVENTE[Semaine],BB$9))</f>
        <v>0</v>
      </c>
      <c r="BC58" s="1">
        <f>IF($C58="","",BB58+SUMIFS([1]!BASERECEPTION[Bon de commande/Lignes de la commande/Quantité],[1]!BASERECEPTION[Bon de commande/Lignes de la commande/Article],$C58,[1]!BASERECEPTION[ANNEE],BC$8,[1]!BASERECEPTION[Semaine],BC$9)-SUMIFS([1]!BASEVENTE[Lignes de la commande/Quantité commandée],[1]!BASEVENTE[Lignes de la commande/Article/Nom affiché],$C58,[1]!BASEVENTE[Année],BC$8,[1]!BASEVENTE[Semaine],BC$9))</f>
        <v>0</v>
      </c>
      <c r="BD58" s="1">
        <f>IF($C58="","",BC58+SUMIFS([1]!BASERECEPTION[Bon de commande/Lignes de la commande/Quantité],[1]!BASERECEPTION[Bon de commande/Lignes de la commande/Article],$C58,[1]!BASERECEPTION[ANNEE],BD$8,[1]!BASERECEPTION[Semaine],BD$9)-SUMIFS([1]!BASEVENTE[Lignes de la commande/Quantité commandée],[1]!BASEVENTE[Lignes de la commande/Article/Nom affiché],$C58,[1]!BASEVENTE[Année],BD$8,[1]!BASEVENTE[Semaine],BD$9))</f>
        <v>0</v>
      </c>
      <c r="BE58" s="1">
        <f>IF($C58="","",BD58+SUMIFS([1]!BASERECEPTION[Bon de commande/Lignes de la commande/Quantité],[1]!BASERECEPTION[Bon de commande/Lignes de la commande/Article],$C58,[1]!BASERECEPTION[ANNEE],BE$8,[1]!BASERECEPTION[Semaine],BE$9)-SUMIFS([1]!BASEVENTE[Lignes de la commande/Quantité commandée],[1]!BASEVENTE[Lignes de la commande/Article/Nom affiché],$C58,[1]!BASEVENTE[Année],BE$8,[1]!BASEVENTE[Semaine],BE$9))</f>
        <v>0</v>
      </c>
      <c r="BF58" s="1">
        <f>IF($C58="","",BE58+SUMIFS([1]!BASERECEPTION[Bon de commande/Lignes de la commande/Quantité],[1]!BASERECEPTION[Bon de commande/Lignes de la commande/Article],$C58,[1]!BASERECEPTION[ANNEE],BF$8,[1]!BASERECEPTION[Semaine],BF$9)-SUMIFS([1]!BASEVENTE[Lignes de la commande/Quantité commandée],[1]!BASEVENTE[Lignes de la commande/Article/Nom affiché],$C58,[1]!BASEVENTE[Année],BF$8,[1]!BASEVENTE[Semaine],BF$9))</f>
        <v>0</v>
      </c>
      <c r="BG58" s="1">
        <f>IF($C58="","",BF58+SUMIFS([1]!BASERECEPTION[Bon de commande/Lignes de la commande/Quantité],[1]!BASERECEPTION[Bon de commande/Lignes de la commande/Article],$C58,[1]!BASERECEPTION[ANNEE],BG$8,[1]!BASERECEPTION[Semaine],BG$9)-SUMIFS([1]!BASEVENTE[Lignes de la commande/Quantité commandée],[1]!BASEVENTE[Lignes de la commande/Article/Nom affiché],$C58,[1]!BASEVENTE[Année],BG$8,[1]!BASEVENTE[Semaine],BG$9))</f>
        <v>0</v>
      </c>
      <c r="BH58" s="1">
        <f>IF($C58="","",BG58+SUMIFS([1]!BASERECEPTION[Bon de commande/Lignes de la commande/Quantité],[1]!BASERECEPTION[Bon de commande/Lignes de la commande/Article],$C58,[1]!BASERECEPTION[ANNEE],BH$8,[1]!BASERECEPTION[Semaine],BH$9)-SUMIFS([1]!BASEVENTE[Lignes de la commande/Quantité commandée],[1]!BASEVENTE[Lignes de la commande/Article/Nom affiché],$C58,[1]!BASEVENTE[Année],BH$8,[1]!BASEVENTE[Semaine],BH$9))</f>
        <v>0</v>
      </c>
    </row>
    <row r="59" spans="1:60" ht="15.75" x14ac:dyDescent="0.25">
      <c r="A59" s="1" t="str">
        <f>'[1]BDD Inventaire'!B50</f>
        <v>Gobi Street et Gobi Verre</v>
      </c>
      <c r="B59" s="16" t="str">
        <f>IF(C59="",INDEX([1]!BASEINVENTAIRE[#Data],_xlfn.MINIFS([1]!BASEINVENTAIRE[INDEX],[1]!BASEINVENTAIRE[Article],'Suivi de stock'!$C60),2),"")</f>
        <v/>
      </c>
      <c r="C59" s="20" t="str">
        <f>'[1]BDD Inventaire'!C44</f>
        <v>Bouchon Rose poudré</v>
      </c>
      <c r="D59" s="18">
        <f>INDEX([1]!BASEINVENTAIRE[#Data],_xlfn.MAXIFS([1]!BASEINVENTAIRE[INDEX],[1]!BASEINVENTAIRE[Article],C59),4)</f>
        <v>0</v>
      </c>
      <c r="E59" s="1">
        <f>IF($C59="","",D59+SUMIFS([1]!BASERECEPTION[Bon de commande/Lignes de la commande/Quantité],[1]!BASERECEPTION[Bon de commande/Lignes de la commande/Article],$C59,[1]!BASERECEPTION[ANNEE],E$8,[1]!BASERECEPTION[Semaine],E$9)-SUMIFS([1]!BASEVENTE[Lignes de la commande/Quantité commandée],[1]!BASEVENTE[Lignes de la commande/Article/Nom affiché],$C59,[1]!BASEVENTE[Année],E$8,[1]!BASEVENTE[Semaine],E$9))</f>
        <v>0</v>
      </c>
      <c r="F59" s="1">
        <f>IF($C59="","",E59+SUMIFS([1]!BASERECEPTION[Bon de commande/Lignes de la commande/Quantité],[1]!BASERECEPTION[Bon de commande/Lignes de la commande/Article],$C59,[1]!BASERECEPTION[ANNEE],F$8,[1]!BASERECEPTION[Semaine],F$9)-SUMIFS([1]!BASEVENTE[Lignes de la commande/Quantité commandée],[1]!BASEVENTE[Lignes de la commande/Article/Nom affiché],$C59,[1]!BASEVENTE[Année],F$8,[1]!BASEVENTE[Semaine],F$9))</f>
        <v>0</v>
      </c>
      <c r="G59" s="1">
        <f>IF($C59="","",F59+SUMIFS([1]!BASERECEPTION[Bon de commande/Lignes de la commande/Quantité],[1]!BASERECEPTION[Bon de commande/Lignes de la commande/Article],$C59,[1]!BASERECEPTION[ANNEE],G$8,[1]!BASERECEPTION[Semaine],G$9)-SUMIFS([1]!BASEVENTE[Lignes de la commande/Quantité commandée],[1]!BASEVENTE[Lignes de la commande/Article/Nom affiché],$C59,[1]!BASEVENTE[Année],G$8,[1]!BASEVENTE[Semaine],G$9))</f>
        <v>0</v>
      </c>
      <c r="H59" s="1">
        <f>IF($C59="","",G59+SUMIFS([1]!BASERECEPTION[Bon de commande/Lignes de la commande/Quantité],[1]!BASERECEPTION[Bon de commande/Lignes de la commande/Article],$C59,[1]!BASERECEPTION[ANNEE],H$8,[1]!BASERECEPTION[Semaine],H$9)-SUMIFS([1]!BASEVENTE[Lignes de la commande/Quantité commandée],[1]!BASEVENTE[Lignes de la commande/Article/Nom affiché],$C59,[1]!BASEVENTE[Année],H$8,[1]!BASEVENTE[Semaine],H$9))</f>
        <v>0</v>
      </c>
      <c r="I59" s="1">
        <f>IF($C59="","",H59+SUMIFS([1]!BASERECEPTION[Bon de commande/Lignes de la commande/Quantité],[1]!BASERECEPTION[Bon de commande/Lignes de la commande/Article],$C59,[1]!BASERECEPTION[ANNEE],I$8,[1]!BASERECEPTION[Semaine],I$9)-SUMIFS([1]!BASEVENTE[Lignes de la commande/Quantité commandée],[1]!BASEVENTE[Lignes de la commande/Article/Nom affiché],$C59,[1]!BASEVENTE[Année],I$8,[1]!BASEVENTE[Semaine],I$9))</f>
        <v>0</v>
      </c>
      <c r="J59" s="1">
        <f>IF($C59="","",I59+SUMIFS([1]!BASERECEPTION[Bon de commande/Lignes de la commande/Quantité],[1]!BASERECEPTION[Bon de commande/Lignes de la commande/Article],$C59,[1]!BASERECEPTION[ANNEE],J$8,[1]!BASERECEPTION[Semaine],J$9)-SUMIFS([1]!BASEVENTE[Lignes de la commande/Quantité commandée],[1]!BASEVENTE[Lignes de la commande/Article/Nom affiché],$C59,[1]!BASEVENTE[Année],J$8,[1]!BASEVENTE[Semaine],J$9))</f>
        <v>0</v>
      </c>
      <c r="K59" s="1">
        <f>IF($C59="","",J59+SUMIFS([1]!BASERECEPTION[Bon de commande/Lignes de la commande/Quantité],[1]!BASERECEPTION[Bon de commande/Lignes de la commande/Article],$C59,[1]!BASERECEPTION[ANNEE],K$8,[1]!BASERECEPTION[Semaine],K$9)-SUMIFS([1]!BASEVENTE[Lignes de la commande/Quantité commandée],[1]!BASEVENTE[Lignes de la commande/Article/Nom affiché],$C59,[1]!BASEVENTE[Année],K$8,[1]!BASEVENTE[Semaine],K$9))</f>
        <v>0</v>
      </c>
      <c r="L59" s="1">
        <f>IF($C59="","",K59+SUMIFS([1]!BASERECEPTION[Bon de commande/Lignes de la commande/Quantité],[1]!BASERECEPTION[Bon de commande/Lignes de la commande/Article],$C59,[1]!BASERECEPTION[ANNEE],L$8,[1]!BASERECEPTION[Semaine],L$9)-SUMIFS([1]!BASEVENTE[Lignes de la commande/Quantité commandée],[1]!BASEVENTE[Lignes de la commande/Article/Nom affiché],$C59,[1]!BASEVENTE[Année],L$8,[1]!BASEVENTE[Semaine],L$9))</f>
        <v>0</v>
      </c>
      <c r="M59" s="1">
        <f>IF($C59="","",L59+SUMIFS([1]!BASERECEPTION[Bon de commande/Lignes de la commande/Quantité],[1]!BASERECEPTION[Bon de commande/Lignes de la commande/Article],$C59,[1]!BASERECEPTION[ANNEE],M$8,[1]!BASERECEPTION[Semaine],M$9)-SUMIFS([1]!BASEVENTE[Lignes de la commande/Quantité commandée],[1]!BASEVENTE[Lignes de la commande/Article/Nom affiché],$C59,[1]!BASEVENTE[Année],M$8,[1]!BASEVENTE[Semaine],M$9))</f>
        <v>0</v>
      </c>
      <c r="N59" s="1">
        <f>IF($C59="","",M59+SUMIFS([1]!BASERECEPTION[Bon de commande/Lignes de la commande/Quantité],[1]!BASERECEPTION[Bon de commande/Lignes de la commande/Article],$C59,[1]!BASERECEPTION[ANNEE],N$8,[1]!BASERECEPTION[Semaine],N$9)-SUMIFS([1]!BASEVENTE[Lignes de la commande/Quantité commandée],[1]!BASEVENTE[Lignes de la commande/Article/Nom affiché],$C59,[1]!BASEVENTE[Année],N$8,[1]!BASEVENTE[Semaine],N$9))</f>
        <v>0</v>
      </c>
      <c r="O59" s="1">
        <f>IF($C59="","",N59+SUMIFS([1]!BASERECEPTION[Bon de commande/Lignes de la commande/Quantité],[1]!BASERECEPTION[Bon de commande/Lignes de la commande/Article],$C59,[1]!BASERECEPTION[ANNEE],O$8,[1]!BASERECEPTION[Semaine],O$9)-SUMIFS([1]!BASEVENTE[Lignes de la commande/Quantité commandée],[1]!BASEVENTE[Lignes de la commande/Article/Nom affiché],$C59,[1]!BASEVENTE[Année],O$8,[1]!BASEVENTE[Semaine],O$9))</f>
        <v>0</v>
      </c>
      <c r="P59" s="1">
        <f>IF($C59="","",O59+SUMIFS([1]!BASERECEPTION[Bon de commande/Lignes de la commande/Quantité],[1]!BASERECEPTION[Bon de commande/Lignes de la commande/Article],$C59,[1]!BASERECEPTION[ANNEE],P$8,[1]!BASERECEPTION[Semaine],P$9)-SUMIFS([1]!BASEVENTE[Lignes de la commande/Quantité commandée],[1]!BASEVENTE[Lignes de la commande/Article/Nom affiché],$C59,[1]!BASEVENTE[Année],P$8,[1]!BASEVENTE[Semaine],P$9))</f>
        <v>0</v>
      </c>
      <c r="Q59" s="1">
        <f>IF($C59="","",P59+SUMIFS([1]!BASERECEPTION[Bon de commande/Lignes de la commande/Quantité],[1]!BASERECEPTION[Bon de commande/Lignes de la commande/Article],$C59,[1]!BASERECEPTION[ANNEE],Q$8,[1]!BASERECEPTION[Semaine],Q$9)-SUMIFS([1]!BASEVENTE[Lignes de la commande/Quantité commandée],[1]!BASEVENTE[Lignes de la commande/Article/Nom affiché],$C59,[1]!BASEVENTE[Année],Q$8,[1]!BASEVENTE[Semaine],Q$9))</f>
        <v>0</v>
      </c>
      <c r="R59" s="1">
        <f>IF($C59="","",Q59+SUMIFS([1]!BASERECEPTION[Bon de commande/Lignes de la commande/Quantité],[1]!BASERECEPTION[Bon de commande/Lignes de la commande/Article],$C59,[1]!BASERECEPTION[ANNEE],R$8,[1]!BASERECEPTION[Semaine],R$9)-SUMIFS([1]!BASEVENTE[Lignes de la commande/Quantité commandée],[1]!BASEVENTE[Lignes de la commande/Article/Nom affiché],$C59,[1]!BASEVENTE[Année],R$8,[1]!BASEVENTE[Semaine],R$9))</f>
        <v>0</v>
      </c>
      <c r="S59" s="1">
        <f>IF($C59="","",R59+SUMIFS([1]!BASERECEPTION[Bon de commande/Lignes de la commande/Quantité],[1]!BASERECEPTION[Bon de commande/Lignes de la commande/Article],$C59,[1]!BASERECEPTION[ANNEE],S$8,[1]!BASERECEPTION[Semaine],S$9)-SUMIFS([1]!BASEVENTE[Lignes de la commande/Quantité commandée],[1]!BASEVENTE[Lignes de la commande/Article/Nom affiché],$C59,[1]!BASEVENTE[Année],S$8,[1]!BASEVENTE[Semaine],S$9))</f>
        <v>0</v>
      </c>
      <c r="T59" s="1">
        <f>IF($C59="","",S59+SUMIFS([1]!BASERECEPTION[Bon de commande/Lignes de la commande/Quantité],[1]!BASERECEPTION[Bon de commande/Lignes de la commande/Article],$C59,[1]!BASERECEPTION[ANNEE],T$8,[1]!BASERECEPTION[Semaine],T$9)-SUMIFS([1]!BASEVENTE[Lignes de la commande/Quantité commandée],[1]!BASEVENTE[Lignes de la commande/Article/Nom affiché],$C59,[1]!BASEVENTE[Année],T$8,[1]!BASEVENTE[Semaine],T$9))</f>
        <v>0</v>
      </c>
      <c r="U59" s="1">
        <f>IF($C59="","",T59+SUMIFS([1]!BASERECEPTION[Bon de commande/Lignes de la commande/Quantité],[1]!BASERECEPTION[Bon de commande/Lignes de la commande/Article],$C59,[1]!BASERECEPTION[ANNEE],U$8,[1]!BASERECEPTION[Semaine],U$9)-SUMIFS([1]!BASEVENTE[Lignes de la commande/Quantité commandée],[1]!BASEVENTE[Lignes de la commande/Article/Nom affiché],$C59,[1]!BASEVENTE[Année],U$8,[1]!BASEVENTE[Semaine],U$9))</f>
        <v>0</v>
      </c>
      <c r="V59" s="1">
        <f>IF($C59="","",U59+SUMIFS([1]!BASERECEPTION[Bon de commande/Lignes de la commande/Quantité],[1]!BASERECEPTION[Bon de commande/Lignes de la commande/Article],$C59,[1]!BASERECEPTION[ANNEE],V$8,[1]!BASERECEPTION[Semaine],V$9)-SUMIFS([1]!BASEVENTE[Lignes de la commande/Quantité commandée],[1]!BASEVENTE[Lignes de la commande/Article/Nom affiché],$C59,[1]!BASEVENTE[Année],V$8,[1]!BASEVENTE[Semaine],V$9))</f>
        <v>0</v>
      </c>
      <c r="W59" s="1">
        <f>IF($C59="","",V59+SUMIFS([1]!BASERECEPTION[Bon de commande/Lignes de la commande/Quantité],[1]!BASERECEPTION[Bon de commande/Lignes de la commande/Article],$C59,[1]!BASERECEPTION[ANNEE],W$8,[1]!BASERECEPTION[Semaine],W$9)-SUMIFS([1]!BASEVENTE[Lignes de la commande/Quantité commandée],[1]!BASEVENTE[Lignes de la commande/Article/Nom affiché],$C59,[1]!BASEVENTE[Année],W$8,[1]!BASEVENTE[Semaine],W$9))</f>
        <v>0</v>
      </c>
      <c r="X59" s="1">
        <f>IF($C59="","",W59+SUMIFS([1]!BASERECEPTION[Bon de commande/Lignes de la commande/Quantité],[1]!BASERECEPTION[Bon de commande/Lignes de la commande/Article],$C59,[1]!BASERECEPTION[ANNEE],X$8,[1]!BASERECEPTION[Semaine],X$9)-SUMIFS([1]!BASEVENTE[Lignes de la commande/Quantité commandée],[1]!BASEVENTE[Lignes de la commande/Article/Nom affiché],$C59,[1]!BASEVENTE[Année],X$8,[1]!BASEVENTE[Semaine],X$9))</f>
        <v>0</v>
      </c>
      <c r="Y59" s="1">
        <f>IF($C59="","",X59+SUMIFS([1]!BASERECEPTION[Bon de commande/Lignes de la commande/Quantité],[1]!BASERECEPTION[Bon de commande/Lignes de la commande/Article],$C59,[1]!BASERECEPTION[ANNEE],Y$8,[1]!BASERECEPTION[Semaine],Y$9)-SUMIFS([1]!BASEVENTE[Lignes de la commande/Quantité commandée],[1]!BASEVENTE[Lignes de la commande/Article/Nom affiché],$C59,[1]!BASEVENTE[Année],Y$8,[1]!BASEVENTE[Semaine],Y$9))</f>
        <v>0</v>
      </c>
      <c r="Z59" s="1">
        <f>IF($C59="","",Y59+SUMIFS([1]!BASERECEPTION[Bon de commande/Lignes de la commande/Quantité],[1]!BASERECEPTION[Bon de commande/Lignes de la commande/Article],$C59,[1]!BASERECEPTION[ANNEE],Z$8,[1]!BASERECEPTION[Semaine],Z$9)-SUMIFS([1]!BASEVENTE[Lignes de la commande/Quantité commandée],[1]!BASEVENTE[Lignes de la commande/Article/Nom affiché],$C59,[1]!BASEVENTE[Année],Z$8,[1]!BASEVENTE[Semaine],Z$9))</f>
        <v>0</v>
      </c>
      <c r="AA59" s="1">
        <f>IF($C59="","",Z59+SUMIFS([1]!BASERECEPTION[Bon de commande/Lignes de la commande/Quantité],[1]!BASERECEPTION[Bon de commande/Lignes de la commande/Article],$C59,[1]!BASERECEPTION[ANNEE],AA$8,[1]!BASERECEPTION[Semaine],AA$9)-SUMIFS([1]!BASEVENTE[Lignes de la commande/Quantité commandée],[1]!BASEVENTE[Lignes de la commande/Article/Nom affiché],$C59,[1]!BASEVENTE[Année],AA$8,[1]!BASEVENTE[Semaine],AA$9))</f>
        <v>0</v>
      </c>
      <c r="AB59" s="1">
        <f>IF($C59="","",AA59+SUMIFS([1]!BASERECEPTION[Bon de commande/Lignes de la commande/Quantité],[1]!BASERECEPTION[Bon de commande/Lignes de la commande/Article],$C59,[1]!BASERECEPTION[ANNEE],AB$8,[1]!BASERECEPTION[Semaine],AB$9)-SUMIFS([1]!BASEVENTE[Lignes de la commande/Quantité commandée],[1]!BASEVENTE[Lignes de la commande/Article/Nom affiché],$C59,[1]!BASEVENTE[Année],AB$8,[1]!BASEVENTE[Semaine],AB$9))</f>
        <v>0</v>
      </c>
      <c r="AC59" s="1">
        <f>IF($C59="","",AB59+SUMIFS([1]!BASERECEPTION[Bon de commande/Lignes de la commande/Quantité],[1]!BASERECEPTION[Bon de commande/Lignes de la commande/Article],$C59,[1]!BASERECEPTION[ANNEE],AC$8,[1]!BASERECEPTION[Semaine],AC$9)-SUMIFS([1]!BASEVENTE[Lignes de la commande/Quantité commandée],[1]!BASEVENTE[Lignes de la commande/Article/Nom affiché],$C59,[1]!BASEVENTE[Année],AC$8,[1]!BASEVENTE[Semaine],AC$9))</f>
        <v>0</v>
      </c>
      <c r="AD59" s="1">
        <f>IF($C59="","",AC59+SUMIFS([1]!BASERECEPTION[Bon de commande/Lignes de la commande/Quantité],[1]!BASERECEPTION[Bon de commande/Lignes de la commande/Article],$C59,[1]!BASERECEPTION[ANNEE],AD$8,[1]!BASERECEPTION[Semaine],AD$9)-SUMIFS([1]!BASEVENTE[Lignes de la commande/Quantité commandée],[1]!BASEVENTE[Lignes de la commande/Article/Nom affiché],$C59,[1]!BASEVENTE[Année],AD$8,[1]!BASEVENTE[Semaine],AD$9))</f>
        <v>0</v>
      </c>
      <c r="AE59" s="1">
        <f>IF($C59="","",AD59+SUMIFS([1]!BASERECEPTION[Bon de commande/Lignes de la commande/Quantité],[1]!BASERECEPTION[Bon de commande/Lignes de la commande/Article],$C59,[1]!BASERECEPTION[ANNEE],AE$8,[1]!BASERECEPTION[Semaine],AE$9)-SUMIFS([1]!BASEVENTE[Lignes de la commande/Quantité commandée],[1]!BASEVENTE[Lignes de la commande/Article/Nom affiché],$C59,[1]!BASEVENTE[Année],AE$8,[1]!BASEVENTE[Semaine],AE$9))</f>
        <v>0</v>
      </c>
      <c r="AF59" s="1">
        <f>IF($C59="","",AE59+SUMIFS([1]!BASERECEPTION[Bon de commande/Lignes de la commande/Quantité],[1]!BASERECEPTION[Bon de commande/Lignes de la commande/Article],$C59,[1]!BASERECEPTION[ANNEE],AF$8,[1]!BASERECEPTION[Semaine],AF$9)-SUMIFS([1]!BASEVENTE[Lignes de la commande/Quantité commandée],[1]!BASEVENTE[Lignes de la commande/Article/Nom affiché],$C59,[1]!BASEVENTE[Année],AF$8,[1]!BASEVENTE[Semaine],AF$9))</f>
        <v>0</v>
      </c>
      <c r="AG59" s="1">
        <f>IF($C59="","",AF59+SUMIFS([1]!BASERECEPTION[Bon de commande/Lignes de la commande/Quantité],[1]!BASERECEPTION[Bon de commande/Lignes de la commande/Article],$C59,[1]!BASERECEPTION[ANNEE],AG$8,[1]!BASERECEPTION[Semaine],AG$9)-SUMIFS([1]!BASEVENTE[Lignes de la commande/Quantité commandée],[1]!BASEVENTE[Lignes de la commande/Article/Nom affiché],$C59,[1]!BASEVENTE[Année],AG$8,[1]!BASEVENTE[Semaine],AG$9))</f>
        <v>0</v>
      </c>
      <c r="AH59" s="1">
        <f>IF($C59="","",AG59+SUMIFS([1]!BASERECEPTION[Bon de commande/Lignes de la commande/Quantité],[1]!BASERECEPTION[Bon de commande/Lignes de la commande/Article],$C59,[1]!BASERECEPTION[ANNEE],AH$8,[1]!BASERECEPTION[Semaine],AH$9)-SUMIFS([1]!BASEVENTE[Lignes de la commande/Quantité commandée],[1]!BASEVENTE[Lignes de la commande/Article/Nom affiché],$C59,[1]!BASEVENTE[Année],AH$8,[1]!BASEVENTE[Semaine],AH$9))</f>
        <v>0</v>
      </c>
      <c r="AI59" s="1">
        <f>IF($C59="","",AH59+SUMIFS([1]!BASERECEPTION[Bon de commande/Lignes de la commande/Quantité],[1]!BASERECEPTION[Bon de commande/Lignes de la commande/Article],$C59,[1]!BASERECEPTION[ANNEE],AI$8,[1]!BASERECEPTION[Semaine],AI$9)-SUMIFS([1]!BASEVENTE[Lignes de la commande/Quantité commandée],[1]!BASEVENTE[Lignes de la commande/Article/Nom affiché],$C59,[1]!BASEVENTE[Année],AI$8,[1]!BASEVENTE[Semaine],AI$9))</f>
        <v>0</v>
      </c>
      <c r="AJ59" s="1">
        <f>IF($C59="","",AI59+SUMIFS([1]!BASERECEPTION[Bon de commande/Lignes de la commande/Quantité],[1]!BASERECEPTION[Bon de commande/Lignes de la commande/Article],$C59,[1]!BASERECEPTION[ANNEE],AJ$8,[1]!BASERECEPTION[Semaine],AJ$9)-SUMIFS([1]!BASEVENTE[Lignes de la commande/Quantité commandée],[1]!BASEVENTE[Lignes de la commande/Article/Nom affiché],$C59,[1]!BASEVENTE[Année],AJ$8,[1]!BASEVENTE[Semaine],AJ$9))</f>
        <v>0</v>
      </c>
      <c r="AK59" s="1">
        <f>IF($C59="","",AJ59+SUMIFS([1]!BASERECEPTION[Bon de commande/Lignes de la commande/Quantité],[1]!BASERECEPTION[Bon de commande/Lignes de la commande/Article],$C59,[1]!BASERECEPTION[ANNEE],AK$8,[1]!BASERECEPTION[Semaine],AK$9)-SUMIFS([1]!BASEVENTE[Lignes de la commande/Quantité commandée],[1]!BASEVENTE[Lignes de la commande/Article/Nom affiché],$C59,[1]!BASEVENTE[Année],AK$8,[1]!BASEVENTE[Semaine],AK$9))</f>
        <v>0</v>
      </c>
      <c r="AL59" s="1">
        <f>IF($C59="","",AK59+SUMIFS([1]!BASERECEPTION[Bon de commande/Lignes de la commande/Quantité],[1]!BASERECEPTION[Bon de commande/Lignes de la commande/Article],$C59,[1]!BASERECEPTION[ANNEE],AL$8,[1]!BASERECEPTION[Semaine],AL$9)-SUMIFS([1]!BASEVENTE[Lignes de la commande/Quantité commandée],[1]!BASEVENTE[Lignes de la commande/Article/Nom affiché],$C59,[1]!BASEVENTE[Année],AL$8,[1]!BASEVENTE[Semaine],AL$9))</f>
        <v>0</v>
      </c>
      <c r="AM59" s="1">
        <f>IF($C59="","",AL59+SUMIFS([1]!BASERECEPTION[Bon de commande/Lignes de la commande/Quantité],[1]!BASERECEPTION[Bon de commande/Lignes de la commande/Article],$C59,[1]!BASERECEPTION[ANNEE],AM$8,[1]!BASERECEPTION[Semaine],AM$9)-SUMIFS([1]!BASEVENTE[Lignes de la commande/Quantité commandée],[1]!BASEVENTE[Lignes de la commande/Article/Nom affiché],$C59,[1]!BASEVENTE[Année],AM$8,[1]!BASEVENTE[Semaine],AM$9))</f>
        <v>0</v>
      </c>
      <c r="AN59" s="1">
        <f>IF($C59="","",AM59+SUMIFS([1]!BASERECEPTION[Bon de commande/Lignes de la commande/Quantité],[1]!BASERECEPTION[Bon de commande/Lignes de la commande/Article],$C59,[1]!BASERECEPTION[ANNEE],AN$8,[1]!BASERECEPTION[Semaine],AN$9)-SUMIFS([1]!BASEVENTE[Lignes de la commande/Quantité commandée],[1]!BASEVENTE[Lignes de la commande/Article/Nom affiché],$C59,[1]!BASEVENTE[Année],AN$8,[1]!BASEVENTE[Semaine],AN$9))</f>
        <v>0</v>
      </c>
      <c r="AO59" s="1">
        <f>IF($C59="","",AN59+SUMIFS([1]!BASERECEPTION[Bon de commande/Lignes de la commande/Quantité],[1]!BASERECEPTION[Bon de commande/Lignes de la commande/Article],$C59,[1]!BASERECEPTION[ANNEE],AO$8,[1]!BASERECEPTION[Semaine],AO$9)-SUMIFS([1]!BASEVENTE[Lignes de la commande/Quantité commandée],[1]!BASEVENTE[Lignes de la commande/Article/Nom affiché],$C59,[1]!BASEVENTE[Année],AO$8,[1]!BASEVENTE[Semaine],AO$9))</f>
        <v>0</v>
      </c>
      <c r="AP59" s="1">
        <f>IF($C59="","",AO59+SUMIFS([1]!BASERECEPTION[Bon de commande/Lignes de la commande/Quantité],[1]!BASERECEPTION[Bon de commande/Lignes de la commande/Article],$C59,[1]!BASERECEPTION[ANNEE],AP$8,[1]!BASERECEPTION[Semaine],AP$9)-SUMIFS([1]!BASEVENTE[Lignes de la commande/Quantité commandée],[1]!BASEVENTE[Lignes de la commande/Article/Nom affiché],$C59,[1]!BASEVENTE[Année],AP$8,[1]!BASEVENTE[Semaine],AP$9))</f>
        <v>0</v>
      </c>
      <c r="AQ59" s="1">
        <f>IF($C59="","",AP59+SUMIFS([1]!BASERECEPTION[Bon de commande/Lignes de la commande/Quantité],[1]!BASERECEPTION[Bon de commande/Lignes de la commande/Article],$C59,[1]!BASERECEPTION[ANNEE],AQ$8,[1]!BASERECEPTION[Semaine],AQ$9)-SUMIFS([1]!BASEVENTE[Lignes de la commande/Quantité commandée],[1]!BASEVENTE[Lignes de la commande/Article/Nom affiché],$C59,[1]!BASEVENTE[Année],AQ$8,[1]!BASEVENTE[Semaine],AQ$9))</f>
        <v>0</v>
      </c>
      <c r="AR59" s="1">
        <f>IF($C59="","",AQ59+SUMIFS([1]!BASERECEPTION[Bon de commande/Lignes de la commande/Quantité],[1]!BASERECEPTION[Bon de commande/Lignes de la commande/Article],$C59,[1]!BASERECEPTION[ANNEE],AR$8,[1]!BASERECEPTION[Semaine],AR$9)-SUMIFS([1]!BASEVENTE[Lignes de la commande/Quantité commandée],[1]!BASEVENTE[Lignes de la commande/Article/Nom affiché],$C59,[1]!BASEVENTE[Année],AR$8,[1]!BASEVENTE[Semaine],AR$9))</f>
        <v>0</v>
      </c>
      <c r="AS59" s="1">
        <f>IF($C59="","",AR59+SUMIFS([1]!BASERECEPTION[Bon de commande/Lignes de la commande/Quantité],[1]!BASERECEPTION[Bon de commande/Lignes de la commande/Article],$C59,[1]!BASERECEPTION[ANNEE],AS$8,[1]!BASERECEPTION[Semaine],AS$9)-SUMIFS([1]!BASEVENTE[Lignes de la commande/Quantité commandée],[1]!BASEVENTE[Lignes de la commande/Article/Nom affiché],$C59,[1]!BASEVENTE[Année],AS$8,[1]!BASEVENTE[Semaine],AS$9))</f>
        <v>0</v>
      </c>
      <c r="AT59" s="1">
        <f>IF($C59="","",AS59+SUMIFS([1]!BASERECEPTION[Bon de commande/Lignes de la commande/Quantité],[1]!BASERECEPTION[Bon de commande/Lignes de la commande/Article],$C59,[1]!BASERECEPTION[ANNEE],AT$8,[1]!BASERECEPTION[Semaine],AT$9)-SUMIFS([1]!BASEVENTE[Lignes de la commande/Quantité commandée],[1]!BASEVENTE[Lignes de la commande/Article/Nom affiché],$C59,[1]!BASEVENTE[Année],AT$8,[1]!BASEVENTE[Semaine],AT$9))</f>
        <v>0</v>
      </c>
      <c r="AU59" s="1">
        <f>IF($C59="","",AT59+SUMIFS([1]!BASERECEPTION[Bon de commande/Lignes de la commande/Quantité],[1]!BASERECEPTION[Bon de commande/Lignes de la commande/Article],$C59,[1]!BASERECEPTION[ANNEE],AU$8,[1]!BASERECEPTION[Semaine],AU$9)-SUMIFS([1]!BASEVENTE[Lignes de la commande/Quantité commandée],[1]!BASEVENTE[Lignes de la commande/Article/Nom affiché],$C59,[1]!BASEVENTE[Année],AU$8,[1]!BASEVENTE[Semaine],AU$9))</f>
        <v>0</v>
      </c>
      <c r="AV59" s="1">
        <f>IF($C59="","",AU59+SUMIFS([1]!BASERECEPTION[Bon de commande/Lignes de la commande/Quantité],[1]!BASERECEPTION[Bon de commande/Lignes de la commande/Article],$C59,[1]!BASERECEPTION[ANNEE],AV$8,[1]!BASERECEPTION[Semaine],AV$9)-SUMIFS([1]!BASEVENTE[Lignes de la commande/Quantité commandée],[1]!BASEVENTE[Lignes de la commande/Article/Nom affiché],$C59,[1]!BASEVENTE[Année],AV$8,[1]!BASEVENTE[Semaine],AV$9))</f>
        <v>0</v>
      </c>
      <c r="AW59" s="1">
        <f>IF($C59="","",AV59+SUMIFS([1]!BASERECEPTION[Bon de commande/Lignes de la commande/Quantité],[1]!BASERECEPTION[Bon de commande/Lignes de la commande/Article],$C59,[1]!BASERECEPTION[ANNEE],AW$8,[1]!BASERECEPTION[Semaine],AW$9)-SUMIFS([1]!BASEVENTE[Lignes de la commande/Quantité commandée],[1]!BASEVENTE[Lignes de la commande/Article/Nom affiché],$C59,[1]!BASEVENTE[Année],AW$8,[1]!BASEVENTE[Semaine],AW$9))</f>
        <v>0</v>
      </c>
      <c r="AX59" s="1">
        <f>IF($C59="","",AW59+SUMIFS([1]!BASERECEPTION[Bon de commande/Lignes de la commande/Quantité],[1]!BASERECEPTION[Bon de commande/Lignes de la commande/Article],$C59,[1]!BASERECEPTION[ANNEE],AX$8,[1]!BASERECEPTION[Semaine],AX$9)-SUMIFS([1]!BASEVENTE[Lignes de la commande/Quantité commandée],[1]!BASEVENTE[Lignes de la commande/Article/Nom affiché],$C59,[1]!BASEVENTE[Année],AX$8,[1]!BASEVENTE[Semaine],AX$9))</f>
        <v>0</v>
      </c>
      <c r="AY59" s="1">
        <f>IF($C59="","",AX59+SUMIFS([1]!BASERECEPTION[Bon de commande/Lignes de la commande/Quantité],[1]!BASERECEPTION[Bon de commande/Lignes de la commande/Article],$C59,[1]!BASERECEPTION[ANNEE],AY$8,[1]!BASERECEPTION[Semaine],AY$9)-SUMIFS([1]!BASEVENTE[Lignes de la commande/Quantité commandée],[1]!BASEVENTE[Lignes de la commande/Article/Nom affiché],$C59,[1]!BASEVENTE[Année],AY$8,[1]!BASEVENTE[Semaine],AY$9))</f>
        <v>0</v>
      </c>
      <c r="AZ59" s="1">
        <f>IF($C59="","",AY59+SUMIFS([1]!BASERECEPTION[Bon de commande/Lignes de la commande/Quantité],[1]!BASERECEPTION[Bon de commande/Lignes de la commande/Article],$C59,[1]!BASERECEPTION[ANNEE],AZ$8,[1]!BASERECEPTION[Semaine],AZ$9)-SUMIFS([1]!BASEVENTE[Lignes de la commande/Quantité commandée],[1]!BASEVENTE[Lignes de la commande/Article/Nom affiché],$C59,[1]!BASEVENTE[Année],AZ$8,[1]!BASEVENTE[Semaine],AZ$9))</f>
        <v>0</v>
      </c>
      <c r="BA59" s="1">
        <f>IF($C59="","",AZ59+SUMIFS([1]!BASERECEPTION[Bon de commande/Lignes de la commande/Quantité],[1]!BASERECEPTION[Bon de commande/Lignes de la commande/Article],$C59,[1]!BASERECEPTION[ANNEE],BA$8,[1]!BASERECEPTION[Semaine],BA$9)-SUMIFS([1]!BASEVENTE[Lignes de la commande/Quantité commandée],[1]!BASEVENTE[Lignes de la commande/Article/Nom affiché],$C59,[1]!BASEVENTE[Année],BA$8,[1]!BASEVENTE[Semaine],BA$9))</f>
        <v>0</v>
      </c>
      <c r="BB59" s="1">
        <f>IF($C59="","",BA59+SUMIFS([1]!BASERECEPTION[Bon de commande/Lignes de la commande/Quantité],[1]!BASERECEPTION[Bon de commande/Lignes de la commande/Article],$C59,[1]!BASERECEPTION[ANNEE],BB$8,[1]!BASERECEPTION[Semaine],BB$9)-SUMIFS([1]!BASEVENTE[Lignes de la commande/Quantité commandée],[1]!BASEVENTE[Lignes de la commande/Article/Nom affiché],$C59,[1]!BASEVENTE[Année],BB$8,[1]!BASEVENTE[Semaine],BB$9))</f>
        <v>0</v>
      </c>
      <c r="BC59" s="1">
        <f>IF($C59="","",BB59+SUMIFS([1]!BASERECEPTION[Bon de commande/Lignes de la commande/Quantité],[1]!BASERECEPTION[Bon de commande/Lignes de la commande/Article],$C59,[1]!BASERECEPTION[ANNEE],BC$8,[1]!BASERECEPTION[Semaine],BC$9)-SUMIFS([1]!BASEVENTE[Lignes de la commande/Quantité commandée],[1]!BASEVENTE[Lignes de la commande/Article/Nom affiché],$C59,[1]!BASEVENTE[Année],BC$8,[1]!BASEVENTE[Semaine],BC$9))</f>
        <v>0</v>
      </c>
      <c r="BD59" s="1">
        <f>IF($C59="","",BC59+SUMIFS([1]!BASERECEPTION[Bon de commande/Lignes de la commande/Quantité],[1]!BASERECEPTION[Bon de commande/Lignes de la commande/Article],$C59,[1]!BASERECEPTION[ANNEE],BD$8,[1]!BASERECEPTION[Semaine],BD$9)-SUMIFS([1]!BASEVENTE[Lignes de la commande/Quantité commandée],[1]!BASEVENTE[Lignes de la commande/Article/Nom affiché],$C59,[1]!BASEVENTE[Année],BD$8,[1]!BASEVENTE[Semaine],BD$9))</f>
        <v>0</v>
      </c>
      <c r="BE59" s="1">
        <f>IF($C59="","",BD59+SUMIFS([1]!BASERECEPTION[Bon de commande/Lignes de la commande/Quantité],[1]!BASERECEPTION[Bon de commande/Lignes de la commande/Article],$C59,[1]!BASERECEPTION[ANNEE],BE$8,[1]!BASERECEPTION[Semaine],BE$9)-SUMIFS([1]!BASEVENTE[Lignes de la commande/Quantité commandée],[1]!BASEVENTE[Lignes de la commande/Article/Nom affiché],$C59,[1]!BASEVENTE[Année],BE$8,[1]!BASEVENTE[Semaine],BE$9))</f>
        <v>0</v>
      </c>
      <c r="BF59" s="1">
        <f>IF($C59="","",BE59+SUMIFS([1]!BASERECEPTION[Bon de commande/Lignes de la commande/Quantité],[1]!BASERECEPTION[Bon de commande/Lignes de la commande/Article],$C59,[1]!BASERECEPTION[ANNEE],BF$8,[1]!BASERECEPTION[Semaine],BF$9)-SUMIFS([1]!BASEVENTE[Lignes de la commande/Quantité commandée],[1]!BASEVENTE[Lignes de la commande/Article/Nom affiché],$C59,[1]!BASEVENTE[Année],BF$8,[1]!BASEVENTE[Semaine],BF$9))</f>
        <v>0</v>
      </c>
      <c r="BG59" s="1">
        <f>IF($C59="","",BF59+SUMIFS([1]!BASERECEPTION[Bon de commande/Lignes de la commande/Quantité],[1]!BASERECEPTION[Bon de commande/Lignes de la commande/Article],$C59,[1]!BASERECEPTION[ANNEE],BG$8,[1]!BASERECEPTION[Semaine],BG$9)-SUMIFS([1]!BASEVENTE[Lignes de la commande/Quantité commandée],[1]!BASEVENTE[Lignes de la commande/Article/Nom affiché],$C59,[1]!BASEVENTE[Année],BG$8,[1]!BASEVENTE[Semaine],BG$9))</f>
        <v>0</v>
      </c>
      <c r="BH59" s="1">
        <f>IF($C59="","",BG59+SUMIFS([1]!BASERECEPTION[Bon de commande/Lignes de la commande/Quantité],[1]!BASERECEPTION[Bon de commande/Lignes de la commande/Article],$C59,[1]!BASERECEPTION[ANNEE],BH$8,[1]!BASERECEPTION[Semaine],BH$9)-SUMIFS([1]!BASEVENTE[Lignes de la commande/Quantité commandée],[1]!BASEVENTE[Lignes de la commande/Article/Nom affiché],$C59,[1]!BASEVENTE[Année],BH$8,[1]!BASEVENTE[Semaine],BH$9))</f>
        <v>0</v>
      </c>
    </row>
    <row r="60" spans="1:60" ht="15.75" x14ac:dyDescent="0.25">
      <c r="A60" s="1" t="str">
        <f>'[1]BDD Inventaire'!B51</f>
        <v>Gobi Street et Gobi Verre</v>
      </c>
      <c r="B60" s="16" t="str">
        <f>IF(C60="",INDEX([1]!BASEINVENTAIRE[#Data],_xlfn.MINIFS([1]!BASEINVENTAIRE[INDEX],[1]!BASEINVENTAIRE[Article],'Suivi de stock'!$C61),2),"")</f>
        <v/>
      </c>
      <c r="C60" s="20" t="str">
        <f>'[1]BDD Inventaire'!C45</f>
        <v>Bouchon Rouge brique</v>
      </c>
      <c r="D60" s="18">
        <f>INDEX([1]!BASEINVENTAIRE[#Data],_xlfn.MAXIFS([1]!BASEINVENTAIRE[INDEX],[1]!BASEINVENTAIRE[Article],C60),4)</f>
        <v>0</v>
      </c>
      <c r="E60" s="1">
        <f>IF($C60="","",D60+SUMIFS([1]!BASERECEPTION[Bon de commande/Lignes de la commande/Quantité],[1]!BASERECEPTION[Bon de commande/Lignes de la commande/Article],$C60,[1]!BASERECEPTION[ANNEE],E$8,[1]!BASERECEPTION[Semaine],E$9)-SUMIFS([1]!BASEVENTE[Lignes de la commande/Quantité commandée],[1]!BASEVENTE[Lignes de la commande/Article/Nom affiché],$C60,[1]!BASEVENTE[Année],E$8,[1]!BASEVENTE[Semaine],E$9))</f>
        <v>0</v>
      </c>
      <c r="F60" s="1">
        <f>IF($C60="","",E60+SUMIFS([1]!BASERECEPTION[Bon de commande/Lignes de la commande/Quantité],[1]!BASERECEPTION[Bon de commande/Lignes de la commande/Article],$C60,[1]!BASERECEPTION[ANNEE],F$8,[1]!BASERECEPTION[Semaine],F$9)-SUMIFS([1]!BASEVENTE[Lignes de la commande/Quantité commandée],[1]!BASEVENTE[Lignes de la commande/Article/Nom affiché],$C60,[1]!BASEVENTE[Année],F$8,[1]!BASEVENTE[Semaine],F$9))</f>
        <v>0</v>
      </c>
      <c r="G60" s="1">
        <f>IF($C60="","",F60+SUMIFS([1]!BASERECEPTION[Bon de commande/Lignes de la commande/Quantité],[1]!BASERECEPTION[Bon de commande/Lignes de la commande/Article],$C60,[1]!BASERECEPTION[ANNEE],G$8,[1]!BASERECEPTION[Semaine],G$9)-SUMIFS([1]!BASEVENTE[Lignes de la commande/Quantité commandée],[1]!BASEVENTE[Lignes de la commande/Article/Nom affiché],$C60,[1]!BASEVENTE[Année],G$8,[1]!BASEVENTE[Semaine],G$9))</f>
        <v>0</v>
      </c>
      <c r="H60" s="1">
        <f>IF($C60="","",G60+SUMIFS([1]!BASERECEPTION[Bon de commande/Lignes de la commande/Quantité],[1]!BASERECEPTION[Bon de commande/Lignes de la commande/Article],$C60,[1]!BASERECEPTION[ANNEE],H$8,[1]!BASERECEPTION[Semaine],H$9)-SUMIFS([1]!BASEVENTE[Lignes de la commande/Quantité commandée],[1]!BASEVENTE[Lignes de la commande/Article/Nom affiché],$C60,[1]!BASEVENTE[Année],H$8,[1]!BASEVENTE[Semaine],H$9))</f>
        <v>0</v>
      </c>
      <c r="I60" s="1">
        <f>IF($C60="","",H60+SUMIFS([1]!BASERECEPTION[Bon de commande/Lignes de la commande/Quantité],[1]!BASERECEPTION[Bon de commande/Lignes de la commande/Article],$C60,[1]!BASERECEPTION[ANNEE],I$8,[1]!BASERECEPTION[Semaine],I$9)-SUMIFS([1]!BASEVENTE[Lignes de la commande/Quantité commandée],[1]!BASEVENTE[Lignes de la commande/Article/Nom affiché],$C60,[1]!BASEVENTE[Année],I$8,[1]!BASEVENTE[Semaine],I$9))</f>
        <v>0</v>
      </c>
      <c r="J60" s="1">
        <f>IF($C60="","",I60+SUMIFS([1]!BASERECEPTION[Bon de commande/Lignes de la commande/Quantité],[1]!BASERECEPTION[Bon de commande/Lignes de la commande/Article],$C60,[1]!BASERECEPTION[ANNEE],J$8,[1]!BASERECEPTION[Semaine],J$9)-SUMIFS([1]!BASEVENTE[Lignes de la commande/Quantité commandée],[1]!BASEVENTE[Lignes de la commande/Article/Nom affiché],$C60,[1]!BASEVENTE[Année],J$8,[1]!BASEVENTE[Semaine],J$9))</f>
        <v>0</v>
      </c>
      <c r="K60" s="1">
        <f>IF($C60="","",J60+SUMIFS([1]!BASERECEPTION[Bon de commande/Lignes de la commande/Quantité],[1]!BASERECEPTION[Bon de commande/Lignes de la commande/Article],$C60,[1]!BASERECEPTION[ANNEE],K$8,[1]!BASERECEPTION[Semaine],K$9)-SUMIFS([1]!BASEVENTE[Lignes de la commande/Quantité commandée],[1]!BASEVENTE[Lignes de la commande/Article/Nom affiché],$C60,[1]!BASEVENTE[Année],K$8,[1]!BASEVENTE[Semaine],K$9))</f>
        <v>0</v>
      </c>
      <c r="L60" s="1">
        <f>IF($C60="","",K60+SUMIFS([1]!BASERECEPTION[Bon de commande/Lignes de la commande/Quantité],[1]!BASERECEPTION[Bon de commande/Lignes de la commande/Article],$C60,[1]!BASERECEPTION[ANNEE],L$8,[1]!BASERECEPTION[Semaine],L$9)-SUMIFS([1]!BASEVENTE[Lignes de la commande/Quantité commandée],[1]!BASEVENTE[Lignes de la commande/Article/Nom affiché],$C60,[1]!BASEVENTE[Année],L$8,[1]!BASEVENTE[Semaine],L$9))</f>
        <v>0</v>
      </c>
      <c r="M60" s="1">
        <f>IF($C60="","",L60+SUMIFS([1]!BASERECEPTION[Bon de commande/Lignes de la commande/Quantité],[1]!BASERECEPTION[Bon de commande/Lignes de la commande/Article],$C60,[1]!BASERECEPTION[ANNEE],M$8,[1]!BASERECEPTION[Semaine],M$9)-SUMIFS([1]!BASEVENTE[Lignes de la commande/Quantité commandée],[1]!BASEVENTE[Lignes de la commande/Article/Nom affiché],$C60,[1]!BASEVENTE[Année],M$8,[1]!BASEVENTE[Semaine],M$9))</f>
        <v>0</v>
      </c>
      <c r="N60" s="1">
        <f>IF($C60="","",M60+SUMIFS([1]!BASERECEPTION[Bon de commande/Lignes de la commande/Quantité],[1]!BASERECEPTION[Bon de commande/Lignes de la commande/Article],$C60,[1]!BASERECEPTION[ANNEE],N$8,[1]!BASERECEPTION[Semaine],N$9)-SUMIFS([1]!BASEVENTE[Lignes de la commande/Quantité commandée],[1]!BASEVENTE[Lignes de la commande/Article/Nom affiché],$C60,[1]!BASEVENTE[Année],N$8,[1]!BASEVENTE[Semaine],N$9))</f>
        <v>0</v>
      </c>
      <c r="O60" s="1">
        <f>IF($C60="","",N60+SUMIFS([1]!BASERECEPTION[Bon de commande/Lignes de la commande/Quantité],[1]!BASERECEPTION[Bon de commande/Lignes de la commande/Article],$C60,[1]!BASERECEPTION[ANNEE],O$8,[1]!BASERECEPTION[Semaine],O$9)-SUMIFS([1]!BASEVENTE[Lignes de la commande/Quantité commandée],[1]!BASEVENTE[Lignes de la commande/Article/Nom affiché],$C60,[1]!BASEVENTE[Année],O$8,[1]!BASEVENTE[Semaine],O$9))</f>
        <v>0</v>
      </c>
      <c r="P60" s="1">
        <f>IF($C60="","",O60+SUMIFS([1]!BASERECEPTION[Bon de commande/Lignes de la commande/Quantité],[1]!BASERECEPTION[Bon de commande/Lignes de la commande/Article],$C60,[1]!BASERECEPTION[ANNEE],P$8,[1]!BASERECEPTION[Semaine],P$9)-SUMIFS([1]!BASEVENTE[Lignes de la commande/Quantité commandée],[1]!BASEVENTE[Lignes de la commande/Article/Nom affiché],$C60,[1]!BASEVENTE[Année],P$8,[1]!BASEVENTE[Semaine],P$9))</f>
        <v>0</v>
      </c>
      <c r="Q60" s="1">
        <f>IF($C60="","",P60+SUMIFS([1]!BASERECEPTION[Bon de commande/Lignes de la commande/Quantité],[1]!BASERECEPTION[Bon de commande/Lignes de la commande/Article],$C60,[1]!BASERECEPTION[ANNEE],Q$8,[1]!BASERECEPTION[Semaine],Q$9)-SUMIFS([1]!BASEVENTE[Lignes de la commande/Quantité commandée],[1]!BASEVENTE[Lignes de la commande/Article/Nom affiché],$C60,[1]!BASEVENTE[Année],Q$8,[1]!BASEVENTE[Semaine],Q$9))</f>
        <v>0</v>
      </c>
      <c r="R60" s="1">
        <f>IF($C60="","",Q60+SUMIFS([1]!BASERECEPTION[Bon de commande/Lignes de la commande/Quantité],[1]!BASERECEPTION[Bon de commande/Lignes de la commande/Article],$C60,[1]!BASERECEPTION[ANNEE],R$8,[1]!BASERECEPTION[Semaine],R$9)-SUMIFS([1]!BASEVENTE[Lignes de la commande/Quantité commandée],[1]!BASEVENTE[Lignes de la commande/Article/Nom affiché],$C60,[1]!BASEVENTE[Année],R$8,[1]!BASEVENTE[Semaine],R$9))</f>
        <v>0</v>
      </c>
      <c r="S60" s="1">
        <f>IF($C60="","",R60+SUMIFS([1]!BASERECEPTION[Bon de commande/Lignes de la commande/Quantité],[1]!BASERECEPTION[Bon de commande/Lignes de la commande/Article],$C60,[1]!BASERECEPTION[ANNEE],S$8,[1]!BASERECEPTION[Semaine],S$9)-SUMIFS([1]!BASEVENTE[Lignes de la commande/Quantité commandée],[1]!BASEVENTE[Lignes de la commande/Article/Nom affiché],$C60,[1]!BASEVENTE[Année],S$8,[1]!BASEVENTE[Semaine],S$9))</f>
        <v>0</v>
      </c>
      <c r="T60" s="1">
        <f>IF($C60="","",S60+SUMIFS([1]!BASERECEPTION[Bon de commande/Lignes de la commande/Quantité],[1]!BASERECEPTION[Bon de commande/Lignes de la commande/Article],$C60,[1]!BASERECEPTION[ANNEE],T$8,[1]!BASERECEPTION[Semaine],T$9)-SUMIFS([1]!BASEVENTE[Lignes de la commande/Quantité commandée],[1]!BASEVENTE[Lignes de la commande/Article/Nom affiché],$C60,[1]!BASEVENTE[Année],T$8,[1]!BASEVENTE[Semaine],T$9))</f>
        <v>0</v>
      </c>
      <c r="U60" s="1">
        <f>IF($C60="","",T60+SUMIFS([1]!BASERECEPTION[Bon de commande/Lignes de la commande/Quantité],[1]!BASERECEPTION[Bon de commande/Lignes de la commande/Article],$C60,[1]!BASERECEPTION[ANNEE],U$8,[1]!BASERECEPTION[Semaine],U$9)-SUMIFS([1]!BASEVENTE[Lignes de la commande/Quantité commandée],[1]!BASEVENTE[Lignes de la commande/Article/Nom affiché],$C60,[1]!BASEVENTE[Année],U$8,[1]!BASEVENTE[Semaine],U$9))</f>
        <v>0</v>
      </c>
      <c r="V60" s="1">
        <f>IF($C60="","",U60+SUMIFS([1]!BASERECEPTION[Bon de commande/Lignes de la commande/Quantité],[1]!BASERECEPTION[Bon de commande/Lignes de la commande/Article],$C60,[1]!BASERECEPTION[ANNEE],V$8,[1]!BASERECEPTION[Semaine],V$9)-SUMIFS([1]!BASEVENTE[Lignes de la commande/Quantité commandée],[1]!BASEVENTE[Lignes de la commande/Article/Nom affiché],$C60,[1]!BASEVENTE[Année],V$8,[1]!BASEVENTE[Semaine],V$9))</f>
        <v>0</v>
      </c>
      <c r="W60" s="1">
        <f>IF($C60="","",V60+SUMIFS([1]!BASERECEPTION[Bon de commande/Lignes de la commande/Quantité],[1]!BASERECEPTION[Bon de commande/Lignes de la commande/Article],$C60,[1]!BASERECEPTION[ANNEE],W$8,[1]!BASERECEPTION[Semaine],W$9)-SUMIFS([1]!BASEVENTE[Lignes de la commande/Quantité commandée],[1]!BASEVENTE[Lignes de la commande/Article/Nom affiché],$C60,[1]!BASEVENTE[Année],W$8,[1]!BASEVENTE[Semaine],W$9))</f>
        <v>0</v>
      </c>
      <c r="X60" s="1">
        <f>IF($C60="","",W60+SUMIFS([1]!BASERECEPTION[Bon de commande/Lignes de la commande/Quantité],[1]!BASERECEPTION[Bon de commande/Lignes de la commande/Article],$C60,[1]!BASERECEPTION[ANNEE],X$8,[1]!BASERECEPTION[Semaine],X$9)-SUMIFS([1]!BASEVENTE[Lignes de la commande/Quantité commandée],[1]!BASEVENTE[Lignes de la commande/Article/Nom affiché],$C60,[1]!BASEVENTE[Année],X$8,[1]!BASEVENTE[Semaine],X$9))</f>
        <v>0</v>
      </c>
      <c r="Y60" s="1">
        <f>IF($C60="","",X60+SUMIFS([1]!BASERECEPTION[Bon de commande/Lignes de la commande/Quantité],[1]!BASERECEPTION[Bon de commande/Lignes de la commande/Article],$C60,[1]!BASERECEPTION[ANNEE],Y$8,[1]!BASERECEPTION[Semaine],Y$9)-SUMIFS([1]!BASEVENTE[Lignes de la commande/Quantité commandée],[1]!BASEVENTE[Lignes de la commande/Article/Nom affiché],$C60,[1]!BASEVENTE[Année],Y$8,[1]!BASEVENTE[Semaine],Y$9))</f>
        <v>0</v>
      </c>
      <c r="Z60" s="1">
        <f>IF($C60="","",Y60+SUMIFS([1]!BASERECEPTION[Bon de commande/Lignes de la commande/Quantité],[1]!BASERECEPTION[Bon de commande/Lignes de la commande/Article],$C60,[1]!BASERECEPTION[ANNEE],Z$8,[1]!BASERECEPTION[Semaine],Z$9)-SUMIFS([1]!BASEVENTE[Lignes de la commande/Quantité commandée],[1]!BASEVENTE[Lignes de la commande/Article/Nom affiché],$C60,[1]!BASEVENTE[Année],Z$8,[1]!BASEVENTE[Semaine],Z$9))</f>
        <v>0</v>
      </c>
      <c r="AA60" s="1">
        <f>IF($C60="","",Z60+SUMIFS([1]!BASERECEPTION[Bon de commande/Lignes de la commande/Quantité],[1]!BASERECEPTION[Bon de commande/Lignes de la commande/Article],$C60,[1]!BASERECEPTION[ANNEE],AA$8,[1]!BASERECEPTION[Semaine],AA$9)-SUMIFS([1]!BASEVENTE[Lignes de la commande/Quantité commandée],[1]!BASEVENTE[Lignes de la commande/Article/Nom affiché],$C60,[1]!BASEVENTE[Année],AA$8,[1]!BASEVENTE[Semaine],AA$9))</f>
        <v>0</v>
      </c>
      <c r="AB60" s="1">
        <f>IF($C60="","",AA60+SUMIFS([1]!BASERECEPTION[Bon de commande/Lignes de la commande/Quantité],[1]!BASERECEPTION[Bon de commande/Lignes de la commande/Article],$C60,[1]!BASERECEPTION[ANNEE],AB$8,[1]!BASERECEPTION[Semaine],AB$9)-SUMIFS([1]!BASEVENTE[Lignes de la commande/Quantité commandée],[1]!BASEVENTE[Lignes de la commande/Article/Nom affiché],$C60,[1]!BASEVENTE[Année],AB$8,[1]!BASEVENTE[Semaine],AB$9))</f>
        <v>0</v>
      </c>
      <c r="AC60" s="1">
        <f>IF($C60="","",AB60+SUMIFS([1]!BASERECEPTION[Bon de commande/Lignes de la commande/Quantité],[1]!BASERECEPTION[Bon de commande/Lignes de la commande/Article],$C60,[1]!BASERECEPTION[ANNEE],AC$8,[1]!BASERECEPTION[Semaine],AC$9)-SUMIFS([1]!BASEVENTE[Lignes de la commande/Quantité commandée],[1]!BASEVENTE[Lignes de la commande/Article/Nom affiché],$C60,[1]!BASEVENTE[Année],AC$8,[1]!BASEVENTE[Semaine],AC$9))</f>
        <v>0</v>
      </c>
      <c r="AD60" s="1">
        <f>IF($C60="","",AC60+SUMIFS([1]!BASERECEPTION[Bon de commande/Lignes de la commande/Quantité],[1]!BASERECEPTION[Bon de commande/Lignes de la commande/Article],$C60,[1]!BASERECEPTION[ANNEE],AD$8,[1]!BASERECEPTION[Semaine],AD$9)-SUMIFS([1]!BASEVENTE[Lignes de la commande/Quantité commandée],[1]!BASEVENTE[Lignes de la commande/Article/Nom affiché],$C60,[1]!BASEVENTE[Année],AD$8,[1]!BASEVENTE[Semaine],AD$9))</f>
        <v>0</v>
      </c>
      <c r="AE60" s="1">
        <f>IF($C60="","",AD60+SUMIFS([1]!BASERECEPTION[Bon de commande/Lignes de la commande/Quantité],[1]!BASERECEPTION[Bon de commande/Lignes de la commande/Article],$C60,[1]!BASERECEPTION[ANNEE],AE$8,[1]!BASERECEPTION[Semaine],AE$9)-SUMIFS([1]!BASEVENTE[Lignes de la commande/Quantité commandée],[1]!BASEVENTE[Lignes de la commande/Article/Nom affiché],$C60,[1]!BASEVENTE[Année],AE$8,[1]!BASEVENTE[Semaine],AE$9))</f>
        <v>0</v>
      </c>
      <c r="AF60" s="1">
        <f>IF($C60="","",AE60+SUMIFS([1]!BASERECEPTION[Bon de commande/Lignes de la commande/Quantité],[1]!BASERECEPTION[Bon de commande/Lignes de la commande/Article],$C60,[1]!BASERECEPTION[ANNEE],AF$8,[1]!BASERECEPTION[Semaine],AF$9)-SUMIFS([1]!BASEVENTE[Lignes de la commande/Quantité commandée],[1]!BASEVENTE[Lignes de la commande/Article/Nom affiché],$C60,[1]!BASEVENTE[Année],AF$8,[1]!BASEVENTE[Semaine],AF$9))</f>
        <v>0</v>
      </c>
      <c r="AG60" s="1">
        <f>IF($C60="","",AF60+SUMIFS([1]!BASERECEPTION[Bon de commande/Lignes de la commande/Quantité],[1]!BASERECEPTION[Bon de commande/Lignes de la commande/Article],$C60,[1]!BASERECEPTION[ANNEE],AG$8,[1]!BASERECEPTION[Semaine],AG$9)-SUMIFS([1]!BASEVENTE[Lignes de la commande/Quantité commandée],[1]!BASEVENTE[Lignes de la commande/Article/Nom affiché],$C60,[1]!BASEVENTE[Année],AG$8,[1]!BASEVENTE[Semaine],AG$9))</f>
        <v>0</v>
      </c>
      <c r="AH60" s="1">
        <f>IF($C60="","",AG60+SUMIFS([1]!BASERECEPTION[Bon de commande/Lignes de la commande/Quantité],[1]!BASERECEPTION[Bon de commande/Lignes de la commande/Article],$C60,[1]!BASERECEPTION[ANNEE],AH$8,[1]!BASERECEPTION[Semaine],AH$9)-SUMIFS([1]!BASEVENTE[Lignes de la commande/Quantité commandée],[1]!BASEVENTE[Lignes de la commande/Article/Nom affiché],$C60,[1]!BASEVENTE[Année],AH$8,[1]!BASEVENTE[Semaine],AH$9))</f>
        <v>0</v>
      </c>
      <c r="AI60" s="1">
        <f>IF($C60="","",AH60+SUMIFS([1]!BASERECEPTION[Bon de commande/Lignes de la commande/Quantité],[1]!BASERECEPTION[Bon de commande/Lignes de la commande/Article],$C60,[1]!BASERECEPTION[ANNEE],AI$8,[1]!BASERECEPTION[Semaine],AI$9)-SUMIFS([1]!BASEVENTE[Lignes de la commande/Quantité commandée],[1]!BASEVENTE[Lignes de la commande/Article/Nom affiché],$C60,[1]!BASEVENTE[Année],AI$8,[1]!BASEVENTE[Semaine],AI$9))</f>
        <v>0</v>
      </c>
      <c r="AJ60" s="1">
        <f>IF($C60="","",AI60+SUMIFS([1]!BASERECEPTION[Bon de commande/Lignes de la commande/Quantité],[1]!BASERECEPTION[Bon de commande/Lignes de la commande/Article],$C60,[1]!BASERECEPTION[ANNEE],AJ$8,[1]!BASERECEPTION[Semaine],AJ$9)-SUMIFS([1]!BASEVENTE[Lignes de la commande/Quantité commandée],[1]!BASEVENTE[Lignes de la commande/Article/Nom affiché],$C60,[1]!BASEVENTE[Année],AJ$8,[1]!BASEVENTE[Semaine],AJ$9))</f>
        <v>0</v>
      </c>
      <c r="AK60" s="1">
        <f>IF($C60="","",AJ60+SUMIFS([1]!BASERECEPTION[Bon de commande/Lignes de la commande/Quantité],[1]!BASERECEPTION[Bon de commande/Lignes de la commande/Article],$C60,[1]!BASERECEPTION[ANNEE],AK$8,[1]!BASERECEPTION[Semaine],AK$9)-SUMIFS([1]!BASEVENTE[Lignes de la commande/Quantité commandée],[1]!BASEVENTE[Lignes de la commande/Article/Nom affiché],$C60,[1]!BASEVENTE[Année],AK$8,[1]!BASEVENTE[Semaine],AK$9))</f>
        <v>0</v>
      </c>
      <c r="AL60" s="1">
        <f>IF($C60="","",AK60+SUMIFS([1]!BASERECEPTION[Bon de commande/Lignes de la commande/Quantité],[1]!BASERECEPTION[Bon de commande/Lignes de la commande/Article],$C60,[1]!BASERECEPTION[ANNEE],AL$8,[1]!BASERECEPTION[Semaine],AL$9)-SUMIFS([1]!BASEVENTE[Lignes de la commande/Quantité commandée],[1]!BASEVENTE[Lignes de la commande/Article/Nom affiché],$C60,[1]!BASEVENTE[Année],AL$8,[1]!BASEVENTE[Semaine],AL$9))</f>
        <v>0</v>
      </c>
      <c r="AM60" s="1">
        <f>IF($C60="","",AL60+SUMIFS([1]!BASERECEPTION[Bon de commande/Lignes de la commande/Quantité],[1]!BASERECEPTION[Bon de commande/Lignes de la commande/Article],$C60,[1]!BASERECEPTION[ANNEE],AM$8,[1]!BASERECEPTION[Semaine],AM$9)-SUMIFS([1]!BASEVENTE[Lignes de la commande/Quantité commandée],[1]!BASEVENTE[Lignes de la commande/Article/Nom affiché],$C60,[1]!BASEVENTE[Année],AM$8,[1]!BASEVENTE[Semaine],AM$9))</f>
        <v>0</v>
      </c>
      <c r="AN60" s="1">
        <f>IF($C60="","",AM60+SUMIFS([1]!BASERECEPTION[Bon de commande/Lignes de la commande/Quantité],[1]!BASERECEPTION[Bon de commande/Lignes de la commande/Article],$C60,[1]!BASERECEPTION[ANNEE],AN$8,[1]!BASERECEPTION[Semaine],AN$9)-SUMIFS([1]!BASEVENTE[Lignes de la commande/Quantité commandée],[1]!BASEVENTE[Lignes de la commande/Article/Nom affiché],$C60,[1]!BASEVENTE[Année],AN$8,[1]!BASEVENTE[Semaine],AN$9))</f>
        <v>0</v>
      </c>
      <c r="AO60" s="1">
        <f>IF($C60="","",AN60+SUMIFS([1]!BASERECEPTION[Bon de commande/Lignes de la commande/Quantité],[1]!BASERECEPTION[Bon de commande/Lignes de la commande/Article],$C60,[1]!BASERECEPTION[ANNEE],AO$8,[1]!BASERECEPTION[Semaine],AO$9)-SUMIFS([1]!BASEVENTE[Lignes de la commande/Quantité commandée],[1]!BASEVENTE[Lignes de la commande/Article/Nom affiché],$C60,[1]!BASEVENTE[Année],AO$8,[1]!BASEVENTE[Semaine],AO$9))</f>
        <v>0</v>
      </c>
      <c r="AP60" s="1">
        <f>IF($C60="","",AO60+SUMIFS([1]!BASERECEPTION[Bon de commande/Lignes de la commande/Quantité],[1]!BASERECEPTION[Bon de commande/Lignes de la commande/Article],$C60,[1]!BASERECEPTION[ANNEE],AP$8,[1]!BASERECEPTION[Semaine],AP$9)-SUMIFS([1]!BASEVENTE[Lignes de la commande/Quantité commandée],[1]!BASEVENTE[Lignes de la commande/Article/Nom affiché],$C60,[1]!BASEVENTE[Année],AP$8,[1]!BASEVENTE[Semaine],AP$9))</f>
        <v>0</v>
      </c>
      <c r="AQ60" s="1">
        <f>IF($C60="","",AP60+SUMIFS([1]!BASERECEPTION[Bon de commande/Lignes de la commande/Quantité],[1]!BASERECEPTION[Bon de commande/Lignes de la commande/Article],$C60,[1]!BASERECEPTION[ANNEE],AQ$8,[1]!BASERECEPTION[Semaine],AQ$9)-SUMIFS([1]!BASEVENTE[Lignes de la commande/Quantité commandée],[1]!BASEVENTE[Lignes de la commande/Article/Nom affiché],$C60,[1]!BASEVENTE[Année],AQ$8,[1]!BASEVENTE[Semaine],AQ$9))</f>
        <v>0</v>
      </c>
      <c r="AR60" s="1">
        <f>IF($C60="","",AQ60+SUMIFS([1]!BASERECEPTION[Bon de commande/Lignes de la commande/Quantité],[1]!BASERECEPTION[Bon de commande/Lignes de la commande/Article],$C60,[1]!BASERECEPTION[ANNEE],AR$8,[1]!BASERECEPTION[Semaine],AR$9)-SUMIFS([1]!BASEVENTE[Lignes de la commande/Quantité commandée],[1]!BASEVENTE[Lignes de la commande/Article/Nom affiché],$C60,[1]!BASEVENTE[Année],AR$8,[1]!BASEVENTE[Semaine],AR$9))</f>
        <v>0</v>
      </c>
      <c r="AS60" s="1">
        <f>IF($C60="","",AR60+SUMIFS([1]!BASERECEPTION[Bon de commande/Lignes de la commande/Quantité],[1]!BASERECEPTION[Bon de commande/Lignes de la commande/Article],$C60,[1]!BASERECEPTION[ANNEE],AS$8,[1]!BASERECEPTION[Semaine],AS$9)-SUMIFS([1]!BASEVENTE[Lignes de la commande/Quantité commandée],[1]!BASEVENTE[Lignes de la commande/Article/Nom affiché],$C60,[1]!BASEVENTE[Année],AS$8,[1]!BASEVENTE[Semaine],AS$9))</f>
        <v>0</v>
      </c>
      <c r="AT60" s="1">
        <f>IF($C60="","",AS60+SUMIFS([1]!BASERECEPTION[Bon de commande/Lignes de la commande/Quantité],[1]!BASERECEPTION[Bon de commande/Lignes de la commande/Article],$C60,[1]!BASERECEPTION[ANNEE],AT$8,[1]!BASERECEPTION[Semaine],AT$9)-SUMIFS([1]!BASEVENTE[Lignes de la commande/Quantité commandée],[1]!BASEVENTE[Lignes de la commande/Article/Nom affiché],$C60,[1]!BASEVENTE[Année],AT$8,[1]!BASEVENTE[Semaine],AT$9))</f>
        <v>0</v>
      </c>
      <c r="AU60" s="1">
        <f>IF($C60="","",AT60+SUMIFS([1]!BASERECEPTION[Bon de commande/Lignes de la commande/Quantité],[1]!BASERECEPTION[Bon de commande/Lignes de la commande/Article],$C60,[1]!BASERECEPTION[ANNEE],AU$8,[1]!BASERECEPTION[Semaine],AU$9)-SUMIFS([1]!BASEVENTE[Lignes de la commande/Quantité commandée],[1]!BASEVENTE[Lignes de la commande/Article/Nom affiché],$C60,[1]!BASEVENTE[Année],AU$8,[1]!BASEVENTE[Semaine],AU$9))</f>
        <v>0</v>
      </c>
      <c r="AV60" s="1">
        <f>IF($C60="","",AU60+SUMIFS([1]!BASERECEPTION[Bon de commande/Lignes de la commande/Quantité],[1]!BASERECEPTION[Bon de commande/Lignes de la commande/Article],$C60,[1]!BASERECEPTION[ANNEE],AV$8,[1]!BASERECEPTION[Semaine],AV$9)-SUMIFS([1]!BASEVENTE[Lignes de la commande/Quantité commandée],[1]!BASEVENTE[Lignes de la commande/Article/Nom affiché],$C60,[1]!BASEVENTE[Année],AV$8,[1]!BASEVENTE[Semaine],AV$9))</f>
        <v>0</v>
      </c>
      <c r="AW60" s="1">
        <f>IF($C60="","",AV60+SUMIFS([1]!BASERECEPTION[Bon de commande/Lignes de la commande/Quantité],[1]!BASERECEPTION[Bon de commande/Lignes de la commande/Article],$C60,[1]!BASERECEPTION[ANNEE],AW$8,[1]!BASERECEPTION[Semaine],AW$9)-SUMIFS([1]!BASEVENTE[Lignes de la commande/Quantité commandée],[1]!BASEVENTE[Lignes de la commande/Article/Nom affiché],$C60,[1]!BASEVENTE[Année],AW$8,[1]!BASEVENTE[Semaine],AW$9))</f>
        <v>0</v>
      </c>
      <c r="AX60" s="1">
        <f>IF($C60="","",AW60+SUMIFS([1]!BASERECEPTION[Bon de commande/Lignes de la commande/Quantité],[1]!BASERECEPTION[Bon de commande/Lignes de la commande/Article],$C60,[1]!BASERECEPTION[ANNEE],AX$8,[1]!BASERECEPTION[Semaine],AX$9)-SUMIFS([1]!BASEVENTE[Lignes de la commande/Quantité commandée],[1]!BASEVENTE[Lignes de la commande/Article/Nom affiché],$C60,[1]!BASEVENTE[Année],AX$8,[1]!BASEVENTE[Semaine],AX$9))</f>
        <v>0</v>
      </c>
      <c r="AY60" s="1">
        <f>IF($C60="","",AX60+SUMIFS([1]!BASERECEPTION[Bon de commande/Lignes de la commande/Quantité],[1]!BASERECEPTION[Bon de commande/Lignes de la commande/Article],$C60,[1]!BASERECEPTION[ANNEE],AY$8,[1]!BASERECEPTION[Semaine],AY$9)-SUMIFS([1]!BASEVENTE[Lignes de la commande/Quantité commandée],[1]!BASEVENTE[Lignes de la commande/Article/Nom affiché],$C60,[1]!BASEVENTE[Année],AY$8,[1]!BASEVENTE[Semaine],AY$9))</f>
        <v>0</v>
      </c>
      <c r="AZ60" s="1">
        <f>IF($C60="","",AY60+SUMIFS([1]!BASERECEPTION[Bon de commande/Lignes de la commande/Quantité],[1]!BASERECEPTION[Bon de commande/Lignes de la commande/Article],$C60,[1]!BASERECEPTION[ANNEE],AZ$8,[1]!BASERECEPTION[Semaine],AZ$9)-SUMIFS([1]!BASEVENTE[Lignes de la commande/Quantité commandée],[1]!BASEVENTE[Lignes de la commande/Article/Nom affiché],$C60,[1]!BASEVENTE[Année],AZ$8,[1]!BASEVENTE[Semaine],AZ$9))</f>
        <v>0</v>
      </c>
      <c r="BA60" s="1">
        <f>IF($C60="","",AZ60+SUMIFS([1]!BASERECEPTION[Bon de commande/Lignes de la commande/Quantité],[1]!BASERECEPTION[Bon de commande/Lignes de la commande/Article],$C60,[1]!BASERECEPTION[ANNEE],BA$8,[1]!BASERECEPTION[Semaine],BA$9)-SUMIFS([1]!BASEVENTE[Lignes de la commande/Quantité commandée],[1]!BASEVENTE[Lignes de la commande/Article/Nom affiché],$C60,[1]!BASEVENTE[Année],BA$8,[1]!BASEVENTE[Semaine],BA$9))</f>
        <v>0</v>
      </c>
      <c r="BB60" s="1">
        <f>IF($C60="","",BA60+SUMIFS([1]!BASERECEPTION[Bon de commande/Lignes de la commande/Quantité],[1]!BASERECEPTION[Bon de commande/Lignes de la commande/Article],$C60,[1]!BASERECEPTION[ANNEE],BB$8,[1]!BASERECEPTION[Semaine],BB$9)-SUMIFS([1]!BASEVENTE[Lignes de la commande/Quantité commandée],[1]!BASEVENTE[Lignes de la commande/Article/Nom affiché],$C60,[1]!BASEVENTE[Année],BB$8,[1]!BASEVENTE[Semaine],BB$9))</f>
        <v>0</v>
      </c>
      <c r="BC60" s="1">
        <f>IF($C60="","",BB60+SUMIFS([1]!BASERECEPTION[Bon de commande/Lignes de la commande/Quantité],[1]!BASERECEPTION[Bon de commande/Lignes de la commande/Article],$C60,[1]!BASERECEPTION[ANNEE],BC$8,[1]!BASERECEPTION[Semaine],BC$9)-SUMIFS([1]!BASEVENTE[Lignes de la commande/Quantité commandée],[1]!BASEVENTE[Lignes de la commande/Article/Nom affiché],$C60,[1]!BASEVENTE[Année],BC$8,[1]!BASEVENTE[Semaine],BC$9))</f>
        <v>0</v>
      </c>
      <c r="BD60" s="1">
        <f>IF($C60="","",BC60+SUMIFS([1]!BASERECEPTION[Bon de commande/Lignes de la commande/Quantité],[1]!BASERECEPTION[Bon de commande/Lignes de la commande/Article],$C60,[1]!BASERECEPTION[ANNEE],BD$8,[1]!BASERECEPTION[Semaine],BD$9)-SUMIFS([1]!BASEVENTE[Lignes de la commande/Quantité commandée],[1]!BASEVENTE[Lignes de la commande/Article/Nom affiché],$C60,[1]!BASEVENTE[Année],BD$8,[1]!BASEVENTE[Semaine],BD$9))</f>
        <v>0</v>
      </c>
      <c r="BE60" s="1">
        <f>IF($C60="","",BD60+SUMIFS([1]!BASERECEPTION[Bon de commande/Lignes de la commande/Quantité],[1]!BASERECEPTION[Bon de commande/Lignes de la commande/Article],$C60,[1]!BASERECEPTION[ANNEE],BE$8,[1]!BASERECEPTION[Semaine],BE$9)-SUMIFS([1]!BASEVENTE[Lignes de la commande/Quantité commandée],[1]!BASEVENTE[Lignes de la commande/Article/Nom affiché],$C60,[1]!BASEVENTE[Année],BE$8,[1]!BASEVENTE[Semaine],BE$9))</f>
        <v>0</v>
      </c>
      <c r="BF60" s="1">
        <f>IF($C60="","",BE60+SUMIFS([1]!BASERECEPTION[Bon de commande/Lignes de la commande/Quantité],[1]!BASERECEPTION[Bon de commande/Lignes de la commande/Article],$C60,[1]!BASERECEPTION[ANNEE],BF$8,[1]!BASERECEPTION[Semaine],BF$9)-SUMIFS([1]!BASEVENTE[Lignes de la commande/Quantité commandée],[1]!BASEVENTE[Lignes de la commande/Article/Nom affiché],$C60,[1]!BASEVENTE[Année],BF$8,[1]!BASEVENTE[Semaine],BF$9))</f>
        <v>0</v>
      </c>
      <c r="BG60" s="1">
        <f>IF($C60="","",BF60+SUMIFS([1]!BASERECEPTION[Bon de commande/Lignes de la commande/Quantité],[1]!BASERECEPTION[Bon de commande/Lignes de la commande/Article],$C60,[1]!BASERECEPTION[ANNEE],BG$8,[1]!BASERECEPTION[Semaine],BG$9)-SUMIFS([1]!BASEVENTE[Lignes de la commande/Quantité commandée],[1]!BASEVENTE[Lignes de la commande/Article/Nom affiché],$C60,[1]!BASEVENTE[Année],BG$8,[1]!BASEVENTE[Semaine],BG$9))</f>
        <v>0</v>
      </c>
      <c r="BH60" s="1">
        <f>IF($C60="","",BG60+SUMIFS([1]!BASERECEPTION[Bon de commande/Lignes de la commande/Quantité],[1]!BASERECEPTION[Bon de commande/Lignes de la commande/Article],$C60,[1]!BASERECEPTION[ANNEE],BH$8,[1]!BASERECEPTION[Semaine],BH$9)-SUMIFS([1]!BASEVENTE[Lignes de la commande/Quantité commandée],[1]!BASEVENTE[Lignes de la commande/Article/Nom affiché],$C60,[1]!BASEVENTE[Année],BH$8,[1]!BASEVENTE[Semaine],BH$9))</f>
        <v>0</v>
      </c>
    </row>
    <row r="61" spans="1:60" ht="15.75" x14ac:dyDescent="0.25">
      <c r="A61" s="1" t="str">
        <f>'[1]BDD Inventaire'!B52</f>
        <v>Gobi Street et Gobi Verre</v>
      </c>
      <c r="B61" s="16" t="str">
        <f>IF(C61="",INDEX([1]!BASEINVENTAIRE[#Data],_xlfn.MINIFS([1]!BASEINVENTAIRE[INDEX],[1]!BASEINVENTAIRE[Article],'Suivi de stock'!$C62),2),"")</f>
        <v/>
      </c>
      <c r="C61" s="20" t="str">
        <f>'[1]BDD Inventaire'!C46</f>
        <v>Bouchon Turquoise minéral</v>
      </c>
      <c r="D61" s="18">
        <f>INDEX([1]!BASEINVENTAIRE[#Data],_xlfn.MAXIFS([1]!BASEINVENTAIRE[INDEX],[1]!BASEINVENTAIRE[Article],C61),4)</f>
        <v>0</v>
      </c>
      <c r="E61" s="1">
        <f>IF($C61="","",D61+SUMIFS([1]!BASERECEPTION[Bon de commande/Lignes de la commande/Quantité],[1]!BASERECEPTION[Bon de commande/Lignes de la commande/Article],$C61,[1]!BASERECEPTION[ANNEE],E$8,[1]!BASERECEPTION[Semaine],E$9)-SUMIFS([1]!BASEVENTE[Lignes de la commande/Quantité commandée],[1]!BASEVENTE[Lignes de la commande/Article/Nom affiché],$C61,[1]!BASEVENTE[Année],E$8,[1]!BASEVENTE[Semaine],E$9))</f>
        <v>0</v>
      </c>
      <c r="F61" s="1">
        <f>IF($C61="","",E61+SUMIFS([1]!BASERECEPTION[Bon de commande/Lignes de la commande/Quantité],[1]!BASERECEPTION[Bon de commande/Lignes de la commande/Article],$C61,[1]!BASERECEPTION[ANNEE],F$8,[1]!BASERECEPTION[Semaine],F$9)-SUMIFS([1]!BASEVENTE[Lignes de la commande/Quantité commandée],[1]!BASEVENTE[Lignes de la commande/Article/Nom affiché],$C61,[1]!BASEVENTE[Année],F$8,[1]!BASEVENTE[Semaine],F$9))</f>
        <v>0</v>
      </c>
      <c r="G61" s="1">
        <f>IF($C61="","",F61+SUMIFS([1]!BASERECEPTION[Bon de commande/Lignes de la commande/Quantité],[1]!BASERECEPTION[Bon de commande/Lignes de la commande/Article],$C61,[1]!BASERECEPTION[ANNEE],G$8,[1]!BASERECEPTION[Semaine],G$9)-SUMIFS([1]!BASEVENTE[Lignes de la commande/Quantité commandée],[1]!BASEVENTE[Lignes de la commande/Article/Nom affiché],$C61,[1]!BASEVENTE[Année],G$8,[1]!BASEVENTE[Semaine],G$9))</f>
        <v>0</v>
      </c>
      <c r="H61" s="1">
        <f>IF($C61="","",G61+SUMIFS([1]!BASERECEPTION[Bon de commande/Lignes de la commande/Quantité],[1]!BASERECEPTION[Bon de commande/Lignes de la commande/Article],$C61,[1]!BASERECEPTION[ANNEE],H$8,[1]!BASERECEPTION[Semaine],H$9)-SUMIFS([1]!BASEVENTE[Lignes de la commande/Quantité commandée],[1]!BASEVENTE[Lignes de la commande/Article/Nom affiché],$C61,[1]!BASEVENTE[Année],H$8,[1]!BASEVENTE[Semaine],H$9))</f>
        <v>0</v>
      </c>
      <c r="I61" s="1">
        <f>IF($C61="","",H61+SUMIFS([1]!BASERECEPTION[Bon de commande/Lignes de la commande/Quantité],[1]!BASERECEPTION[Bon de commande/Lignes de la commande/Article],$C61,[1]!BASERECEPTION[ANNEE],I$8,[1]!BASERECEPTION[Semaine],I$9)-SUMIFS([1]!BASEVENTE[Lignes de la commande/Quantité commandée],[1]!BASEVENTE[Lignes de la commande/Article/Nom affiché],$C61,[1]!BASEVENTE[Année],I$8,[1]!BASEVENTE[Semaine],I$9))</f>
        <v>0</v>
      </c>
      <c r="J61" s="1">
        <f>IF($C61="","",I61+SUMIFS([1]!BASERECEPTION[Bon de commande/Lignes de la commande/Quantité],[1]!BASERECEPTION[Bon de commande/Lignes de la commande/Article],$C61,[1]!BASERECEPTION[ANNEE],J$8,[1]!BASERECEPTION[Semaine],J$9)-SUMIFS([1]!BASEVENTE[Lignes de la commande/Quantité commandée],[1]!BASEVENTE[Lignes de la commande/Article/Nom affiché],$C61,[1]!BASEVENTE[Année],J$8,[1]!BASEVENTE[Semaine],J$9))</f>
        <v>0</v>
      </c>
      <c r="K61" s="1">
        <f>IF($C61="","",J61+SUMIFS([1]!BASERECEPTION[Bon de commande/Lignes de la commande/Quantité],[1]!BASERECEPTION[Bon de commande/Lignes de la commande/Article],$C61,[1]!BASERECEPTION[ANNEE],K$8,[1]!BASERECEPTION[Semaine],K$9)-SUMIFS([1]!BASEVENTE[Lignes de la commande/Quantité commandée],[1]!BASEVENTE[Lignes de la commande/Article/Nom affiché],$C61,[1]!BASEVENTE[Année],K$8,[1]!BASEVENTE[Semaine],K$9))</f>
        <v>0</v>
      </c>
      <c r="L61" s="1">
        <f>IF($C61="","",K61+SUMIFS([1]!BASERECEPTION[Bon de commande/Lignes de la commande/Quantité],[1]!BASERECEPTION[Bon de commande/Lignes de la commande/Article],$C61,[1]!BASERECEPTION[ANNEE],L$8,[1]!BASERECEPTION[Semaine],L$9)-SUMIFS([1]!BASEVENTE[Lignes de la commande/Quantité commandée],[1]!BASEVENTE[Lignes de la commande/Article/Nom affiché],$C61,[1]!BASEVENTE[Année],L$8,[1]!BASEVENTE[Semaine],L$9))</f>
        <v>0</v>
      </c>
      <c r="M61" s="1">
        <f>IF($C61="","",L61+SUMIFS([1]!BASERECEPTION[Bon de commande/Lignes de la commande/Quantité],[1]!BASERECEPTION[Bon de commande/Lignes de la commande/Article],$C61,[1]!BASERECEPTION[ANNEE],M$8,[1]!BASERECEPTION[Semaine],M$9)-SUMIFS([1]!BASEVENTE[Lignes de la commande/Quantité commandée],[1]!BASEVENTE[Lignes de la commande/Article/Nom affiché],$C61,[1]!BASEVENTE[Année],M$8,[1]!BASEVENTE[Semaine],M$9))</f>
        <v>0</v>
      </c>
      <c r="N61" s="1">
        <f>IF($C61="","",M61+SUMIFS([1]!BASERECEPTION[Bon de commande/Lignes de la commande/Quantité],[1]!BASERECEPTION[Bon de commande/Lignes de la commande/Article],$C61,[1]!BASERECEPTION[ANNEE],N$8,[1]!BASERECEPTION[Semaine],N$9)-SUMIFS([1]!BASEVENTE[Lignes de la commande/Quantité commandée],[1]!BASEVENTE[Lignes de la commande/Article/Nom affiché],$C61,[1]!BASEVENTE[Année],N$8,[1]!BASEVENTE[Semaine],N$9))</f>
        <v>0</v>
      </c>
      <c r="O61" s="1">
        <f>IF($C61="","",N61+SUMIFS([1]!BASERECEPTION[Bon de commande/Lignes de la commande/Quantité],[1]!BASERECEPTION[Bon de commande/Lignes de la commande/Article],$C61,[1]!BASERECEPTION[ANNEE],O$8,[1]!BASERECEPTION[Semaine],O$9)-SUMIFS([1]!BASEVENTE[Lignes de la commande/Quantité commandée],[1]!BASEVENTE[Lignes de la commande/Article/Nom affiché],$C61,[1]!BASEVENTE[Année],O$8,[1]!BASEVENTE[Semaine],O$9))</f>
        <v>0</v>
      </c>
      <c r="P61" s="1">
        <f>IF($C61="","",O61+SUMIFS([1]!BASERECEPTION[Bon de commande/Lignes de la commande/Quantité],[1]!BASERECEPTION[Bon de commande/Lignes de la commande/Article],$C61,[1]!BASERECEPTION[ANNEE],P$8,[1]!BASERECEPTION[Semaine],P$9)-SUMIFS([1]!BASEVENTE[Lignes de la commande/Quantité commandée],[1]!BASEVENTE[Lignes de la commande/Article/Nom affiché],$C61,[1]!BASEVENTE[Année],P$8,[1]!BASEVENTE[Semaine],P$9))</f>
        <v>0</v>
      </c>
      <c r="Q61" s="1">
        <f>IF($C61="","",P61+SUMIFS([1]!BASERECEPTION[Bon de commande/Lignes de la commande/Quantité],[1]!BASERECEPTION[Bon de commande/Lignes de la commande/Article],$C61,[1]!BASERECEPTION[ANNEE],Q$8,[1]!BASERECEPTION[Semaine],Q$9)-SUMIFS([1]!BASEVENTE[Lignes de la commande/Quantité commandée],[1]!BASEVENTE[Lignes de la commande/Article/Nom affiché],$C61,[1]!BASEVENTE[Année],Q$8,[1]!BASEVENTE[Semaine],Q$9))</f>
        <v>0</v>
      </c>
      <c r="R61" s="1">
        <f>IF($C61="","",Q61+SUMIFS([1]!BASERECEPTION[Bon de commande/Lignes de la commande/Quantité],[1]!BASERECEPTION[Bon de commande/Lignes de la commande/Article],$C61,[1]!BASERECEPTION[ANNEE],R$8,[1]!BASERECEPTION[Semaine],R$9)-SUMIFS([1]!BASEVENTE[Lignes de la commande/Quantité commandée],[1]!BASEVENTE[Lignes de la commande/Article/Nom affiché],$C61,[1]!BASEVENTE[Année],R$8,[1]!BASEVENTE[Semaine],R$9))</f>
        <v>0</v>
      </c>
      <c r="S61" s="1">
        <f>IF($C61="","",R61+SUMIFS([1]!BASERECEPTION[Bon de commande/Lignes de la commande/Quantité],[1]!BASERECEPTION[Bon de commande/Lignes de la commande/Article],$C61,[1]!BASERECEPTION[ANNEE],S$8,[1]!BASERECEPTION[Semaine],S$9)-SUMIFS([1]!BASEVENTE[Lignes de la commande/Quantité commandée],[1]!BASEVENTE[Lignes de la commande/Article/Nom affiché],$C61,[1]!BASEVENTE[Année],S$8,[1]!BASEVENTE[Semaine],S$9))</f>
        <v>0</v>
      </c>
      <c r="T61" s="1">
        <f>IF($C61="","",S61+SUMIFS([1]!BASERECEPTION[Bon de commande/Lignes de la commande/Quantité],[1]!BASERECEPTION[Bon de commande/Lignes de la commande/Article],$C61,[1]!BASERECEPTION[ANNEE],T$8,[1]!BASERECEPTION[Semaine],T$9)-SUMIFS([1]!BASEVENTE[Lignes de la commande/Quantité commandée],[1]!BASEVENTE[Lignes de la commande/Article/Nom affiché],$C61,[1]!BASEVENTE[Année],T$8,[1]!BASEVENTE[Semaine],T$9))</f>
        <v>0</v>
      </c>
      <c r="U61" s="1">
        <f>IF($C61="","",T61+SUMIFS([1]!BASERECEPTION[Bon de commande/Lignes de la commande/Quantité],[1]!BASERECEPTION[Bon de commande/Lignes de la commande/Article],$C61,[1]!BASERECEPTION[ANNEE],U$8,[1]!BASERECEPTION[Semaine],U$9)-SUMIFS([1]!BASEVENTE[Lignes de la commande/Quantité commandée],[1]!BASEVENTE[Lignes de la commande/Article/Nom affiché],$C61,[1]!BASEVENTE[Année],U$8,[1]!BASEVENTE[Semaine],U$9))</f>
        <v>0</v>
      </c>
      <c r="V61" s="1">
        <f>IF($C61="","",U61+SUMIFS([1]!BASERECEPTION[Bon de commande/Lignes de la commande/Quantité],[1]!BASERECEPTION[Bon de commande/Lignes de la commande/Article],$C61,[1]!BASERECEPTION[ANNEE],V$8,[1]!BASERECEPTION[Semaine],V$9)-SUMIFS([1]!BASEVENTE[Lignes de la commande/Quantité commandée],[1]!BASEVENTE[Lignes de la commande/Article/Nom affiché],$C61,[1]!BASEVENTE[Année],V$8,[1]!BASEVENTE[Semaine],V$9))</f>
        <v>0</v>
      </c>
      <c r="W61" s="1">
        <f>IF($C61="","",V61+SUMIFS([1]!BASERECEPTION[Bon de commande/Lignes de la commande/Quantité],[1]!BASERECEPTION[Bon de commande/Lignes de la commande/Article],$C61,[1]!BASERECEPTION[ANNEE],W$8,[1]!BASERECEPTION[Semaine],W$9)-SUMIFS([1]!BASEVENTE[Lignes de la commande/Quantité commandée],[1]!BASEVENTE[Lignes de la commande/Article/Nom affiché],$C61,[1]!BASEVENTE[Année],W$8,[1]!BASEVENTE[Semaine],W$9))</f>
        <v>0</v>
      </c>
      <c r="X61" s="1">
        <f>IF($C61="","",W61+SUMIFS([1]!BASERECEPTION[Bon de commande/Lignes de la commande/Quantité],[1]!BASERECEPTION[Bon de commande/Lignes de la commande/Article],$C61,[1]!BASERECEPTION[ANNEE],X$8,[1]!BASERECEPTION[Semaine],X$9)-SUMIFS([1]!BASEVENTE[Lignes de la commande/Quantité commandée],[1]!BASEVENTE[Lignes de la commande/Article/Nom affiché],$C61,[1]!BASEVENTE[Année],X$8,[1]!BASEVENTE[Semaine],X$9))</f>
        <v>0</v>
      </c>
      <c r="Y61" s="1">
        <f>IF($C61="","",X61+SUMIFS([1]!BASERECEPTION[Bon de commande/Lignes de la commande/Quantité],[1]!BASERECEPTION[Bon de commande/Lignes de la commande/Article],$C61,[1]!BASERECEPTION[ANNEE],Y$8,[1]!BASERECEPTION[Semaine],Y$9)-SUMIFS([1]!BASEVENTE[Lignes de la commande/Quantité commandée],[1]!BASEVENTE[Lignes de la commande/Article/Nom affiché],$C61,[1]!BASEVENTE[Année],Y$8,[1]!BASEVENTE[Semaine],Y$9))</f>
        <v>0</v>
      </c>
      <c r="Z61" s="1">
        <f>IF($C61="","",Y61+SUMIFS([1]!BASERECEPTION[Bon de commande/Lignes de la commande/Quantité],[1]!BASERECEPTION[Bon de commande/Lignes de la commande/Article],$C61,[1]!BASERECEPTION[ANNEE],Z$8,[1]!BASERECEPTION[Semaine],Z$9)-SUMIFS([1]!BASEVENTE[Lignes de la commande/Quantité commandée],[1]!BASEVENTE[Lignes de la commande/Article/Nom affiché],$C61,[1]!BASEVENTE[Année],Z$8,[1]!BASEVENTE[Semaine],Z$9))</f>
        <v>0</v>
      </c>
      <c r="AA61" s="1">
        <f>IF($C61="","",Z61+SUMIFS([1]!BASERECEPTION[Bon de commande/Lignes de la commande/Quantité],[1]!BASERECEPTION[Bon de commande/Lignes de la commande/Article],$C61,[1]!BASERECEPTION[ANNEE],AA$8,[1]!BASERECEPTION[Semaine],AA$9)-SUMIFS([1]!BASEVENTE[Lignes de la commande/Quantité commandée],[1]!BASEVENTE[Lignes de la commande/Article/Nom affiché],$C61,[1]!BASEVENTE[Année],AA$8,[1]!BASEVENTE[Semaine],AA$9))</f>
        <v>0</v>
      </c>
      <c r="AB61" s="1">
        <f>IF($C61="","",AA61+SUMIFS([1]!BASERECEPTION[Bon de commande/Lignes de la commande/Quantité],[1]!BASERECEPTION[Bon de commande/Lignes de la commande/Article],$C61,[1]!BASERECEPTION[ANNEE],AB$8,[1]!BASERECEPTION[Semaine],AB$9)-SUMIFS([1]!BASEVENTE[Lignes de la commande/Quantité commandée],[1]!BASEVENTE[Lignes de la commande/Article/Nom affiché],$C61,[1]!BASEVENTE[Année],AB$8,[1]!BASEVENTE[Semaine],AB$9))</f>
        <v>0</v>
      </c>
      <c r="AC61" s="1">
        <f>IF($C61="","",AB61+SUMIFS([1]!BASERECEPTION[Bon de commande/Lignes de la commande/Quantité],[1]!BASERECEPTION[Bon de commande/Lignes de la commande/Article],$C61,[1]!BASERECEPTION[ANNEE],AC$8,[1]!BASERECEPTION[Semaine],AC$9)-SUMIFS([1]!BASEVENTE[Lignes de la commande/Quantité commandée],[1]!BASEVENTE[Lignes de la commande/Article/Nom affiché],$C61,[1]!BASEVENTE[Année],AC$8,[1]!BASEVENTE[Semaine],AC$9))</f>
        <v>0</v>
      </c>
      <c r="AD61" s="1">
        <f>IF($C61="","",AC61+SUMIFS([1]!BASERECEPTION[Bon de commande/Lignes de la commande/Quantité],[1]!BASERECEPTION[Bon de commande/Lignes de la commande/Article],$C61,[1]!BASERECEPTION[ANNEE],AD$8,[1]!BASERECEPTION[Semaine],AD$9)-SUMIFS([1]!BASEVENTE[Lignes de la commande/Quantité commandée],[1]!BASEVENTE[Lignes de la commande/Article/Nom affiché],$C61,[1]!BASEVENTE[Année],AD$8,[1]!BASEVENTE[Semaine],AD$9))</f>
        <v>0</v>
      </c>
      <c r="AE61" s="1">
        <f>IF($C61="","",AD61+SUMIFS([1]!BASERECEPTION[Bon de commande/Lignes de la commande/Quantité],[1]!BASERECEPTION[Bon de commande/Lignes de la commande/Article],$C61,[1]!BASERECEPTION[ANNEE],AE$8,[1]!BASERECEPTION[Semaine],AE$9)-SUMIFS([1]!BASEVENTE[Lignes de la commande/Quantité commandée],[1]!BASEVENTE[Lignes de la commande/Article/Nom affiché],$C61,[1]!BASEVENTE[Année],AE$8,[1]!BASEVENTE[Semaine],AE$9))</f>
        <v>0</v>
      </c>
      <c r="AF61" s="1">
        <f>IF($C61="","",AE61+SUMIFS([1]!BASERECEPTION[Bon de commande/Lignes de la commande/Quantité],[1]!BASERECEPTION[Bon de commande/Lignes de la commande/Article],$C61,[1]!BASERECEPTION[ANNEE],AF$8,[1]!BASERECEPTION[Semaine],AF$9)-SUMIFS([1]!BASEVENTE[Lignes de la commande/Quantité commandée],[1]!BASEVENTE[Lignes de la commande/Article/Nom affiché],$C61,[1]!BASEVENTE[Année],AF$8,[1]!BASEVENTE[Semaine],AF$9))</f>
        <v>0</v>
      </c>
      <c r="AG61" s="1">
        <f>IF($C61="","",AF61+SUMIFS([1]!BASERECEPTION[Bon de commande/Lignes de la commande/Quantité],[1]!BASERECEPTION[Bon de commande/Lignes de la commande/Article],$C61,[1]!BASERECEPTION[ANNEE],AG$8,[1]!BASERECEPTION[Semaine],AG$9)-SUMIFS([1]!BASEVENTE[Lignes de la commande/Quantité commandée],[1]!BASEVENTE[Lignes de la commande/Article/Nom affiché],$C61,[1]!BASEVENTE[Année],AG$8,[1]!BASEVENTE[Semaine],AG$9))</f>
        <v>0</v>
      </c>
      <c r="AH61" s="1">
        <f>IF($C61="","",AG61+SUMIFS([1]!BASERECEPTION[Bon de commande/Lignes de la commande/Quantité],[1]!BASERECEPTION[Bon de commande/Lignes de la commande/Article],$C61,[1]!BASERECEPTION[ANNEE],AH$8,[1]!BASERECEPTION[Semaine],AH$9)-SUMIFS([1]!BASEVENTE[Lignes de la commande/Quantité commandée],[1]!BASEVENTE[Lignes de la commande/Article/Nom affiché],$C61,[1]!BASEVENTE[Année],AH$8,[1]!BASEVENTE[Semaine],AH$9))</f>
        <v>0</v>
      </c>
      <c r="AI61" s="1">
        <f>IF($C61="","",AH61+SUMIFS([1]!BASERECEPTION[Bon de commande/Lignes de la commande/Quantité],[1]!BASERECEPTION[Bon de commande/Lignes de la commande/Article],$C61,[1]!BASERECEPTION[ANNEE],AI$8,[1]!BASERECEPTION[Semaine],AI$9)-SUMIFS([1]!BASEVENTE[Lignes de la commande/Quantité commandée],[1]!BASEVENTE[Lignes de la commande/Article/Nom affiché],$C61,[1]!BASEVENTE[Année],AI$8,[1]!BASEVENTE[Semaine],AI$9))</f>
        <v>0</v>
      </c>
      <c r="AJ61" s="1">
        <f>IF($C61="","",AI61+SUMIFS([1]!BASERECEPTION[Bon de commande/Lignes de la commande/Quantité],[1]!BASERECEPTION[Bon de commande/Lignes de la commande/Article],$C61,[1]!BASERECEPTION[ANNEE],AJ$8,[1]!BASERECEPTION[Semaine],AJ$9)-SUMIFS([1]!BASEVENTE[Lignes de la commande/Quantité commandée],[1]!BASEVENTE[Lignes de la commande/Article/Nom affiché],$C61,[1]!BASEVENTE[Année],AJ$8,[1]!BASEVENTE[Semaine],AJ$9))</f>
        <v>0</v>
      </c>
      <c r="AK61" s="1">
        <f>IF($C61="","",AJ61+SUMIFS([1]!BASERECEPTION[Bon de commande/Lignes de la commande/Quantité],[1]!BASERECEPTION[Bon de commande/Lignes de la commande/Article],$C61,[1]!BASERECEPTION[ANNEE],AK$8,[1]!BASERECEPTION[Semaine],AK$9)-SUMIFS([1]!BASEVENTE[Lignes de la commande/Quantité commandée],[1]!BASEVENTE[Lignes de la commande/Article/Nom affiché],$C61,[1]!BASEVENTE[Année],AK$8,[1]!BASEVENTE[Semaine],AK$9))</f>
        <v>0</v>
      </c>
      <c r="AL61" s="1">
        <f>IF($C61="","",AK61+SUMIFS([1]!BASERECEPTION[Bon de commande/Lignes de la commande/Quantité],[1]!BASERECEPTION[Bon de commande/Lignes de la commande/Article],$C61,[1]!BASERECEPTION[ANNEE],AL$8,[1]!BASERECEPTION[Semaine],AL$9)-SUMIFS([1]!BASEVENTE[Lignes de la commande/Quantité commandée],[1]!BASEVENTE[Lignes de la commande/Article/Nom affiché],$C61,[1]!BASEVENTE[Année],AL$8,[1]!BASEVENTE[Semaine],AL$9))</f>
        <v>0</v>
      </c>
      <c r="AM61" s="1">
        <f>IF($C61="","",AL61+SUMIFS([1]!BASERECEPTION[Bon de commande/Lignes de la commande/Quantité],[1]!BASERECEPTION[Bon de commande/Lignes de la commande/Article],$C61,[1]!BASERECEPTION[ANNEE],AM$8,[1]!BASERECEPTION[Semaine],AM$9)-SUMIFS([1]!BASEVENTE[Lignes de la commande/Quantité commandée],[1]!BASEVENTE[Lignes de la commande/Article/Nom affiché],$C61,[1]!BASEVENTE[Année],AM$8,[1]!BASEVENTE[Semaine],AM$9))</f>
        <v>0</v>
      </c>
      <c r="AN61" s="1">
        <f>IF($C61="","",AM61+SUMIFS([1]!BASERECEPTION[Bon de commande/Lignes de la commande/Quantité],[1]!BASERECEPTION[Bon de commande/Lignes de la commande/Article],$C61,[1]!BASERECEPTION[ANNEE],AN$8,[1]!BASERECEPTION[Semaine],AN$9)-SUMIFS([1]!BASEVENTE[Lignes de la commande/Quantité commandée],[1]!BASEVENTE[Lignes de la commande/Article/Nom affiché],$C61,[1]!BASEVENTE[Année],AN$8,[1]!BASEVENTE[Semaine],AN$9))</f>
        <v>0</v>
      </c>
      <c r="AO61" s="1">
        <f>IF($C61="","",AN61+SUMIFS([1]!BASERECEPTION[Bon de commande/Lignes de la commande/Quantité],[1]!BASERECEPTION[Bon de commande/Lignes de la commande/Article],$C61,[1]!BASERECEPTION[ANNEE],AO$8,[1]!BASERECEPTION[Semaine],AO$9)-SUMIFS([1]!BASEVENTE[Lignes de la commande/Quantité commandée],[1]!BASEVENTE[Lignes de la commande/Article/Nom affiché],$C61,[1]!BASEVENTE[Année],AO$8,[1]!BASEVENTE[Semaine],AO$9))</f>
        <v>0</v>
      </c>
      <c r="AP61" s="1">
        <f>IF($C61="","",AO61+SUMIFS([1]!BASERECEPTION[Bon de commande/Lignes de la commande/Quantité],[1]!BASERECEPTION[Bon de commande/Lignes de la commande/Article],$C61,[1]!BASERECEPTION[ANNEE],AP$8,[1]!BASERECEPTION[Semaine],AP$9)-SUMIFS([1]!BASEVENTE[Lignes de la commande/Quantité commandée],[1]!BASEVENTE[Lignes de la commande/Article/Nom affiché],$C61,[1]!BASEVENTE[Année],AP$8,[1]!BASEVENTE[Semaine],AP$9))</f>
        <v>0</v>
      </c>
      <c r="AQ61" s="1">
        <f>IF($C61="","",AP61+SUMIFS([1]!BASERECEPTION[Bon de commande/Lignes de la commande/Quantité],[1]!BASERECEPTION[Bon de commande/Lignes de la commande/Article],$C61,[1]!BASERECEPTION[ANNEE],AQ$8,[1]!BASERECEPTION[Semaine],AQ$9)-SUMIFS([1]!BASEVENTE[Lignes de la commande/Quantité commandée],[1]!BASEVENTE[Lignes de la commande/Article/Nom affiché],$C61,[1]!BASEVENTE[Année],AQ$8,[1]!BASEVENTE[Semaine],AQ$9))</f>
        <v>0</v>
      </c>
      <c r="AR61" s="1">
        <f>IF($C61="","",AQ61+SUMIFS([1]!BASERECEPTION[Bon de commande/Lignes de la commande/Quantité],[1]!BASERECEPTION[Bon de commande/Lignes de la commande/Article],$C61,[1]!BASERECEPTION[ANNEE],AR$8,[1]!BASERECEPTION[Semaine],AR$9)-SUMIFS([1]!BASEVENTE[Lignes de la commande/Quantité commandée],[1]!BASEVENTE[Lignes de la commande/Article/Nom affiché],$C61,[1]!BASEVENTE[Année],AR$8,[1]!BASEVENTE[Semaine],AR$9))</f>
        <v>0</v>
      </c>
      <c r="AS61" s="1">
        <f>IF($C61="","",AR61+SUMIFS([1]!BASERECEPTION[Bon de commande/Lignes de la commande/Quantité],[1]!BASERECEPTION[Bon de commande/Lignes de la commande/Article],$C61,[1]!BASERECEPTION[ANNEE],AS$8,[1]!BASERECEPTION[Semaine],AS$9)-SUMIFS([1]!BASEVENTE[Lignes de la commande/Quantité commandée],[1]!BASEVENTE[Lignes de la commande/Article/Nom affiché],$C61,[1]!BASEVENTE[Année],AS$8,[1]!BASEVENTE[Semaine],AS$9))</f>
        <v>0</v>
      </c>
      <c r="AT61" s="1">
        <f>IF($C61="","",AS61+SUMIFS([1]!BASERECEPTION[Bon de commande/Lignes de la commande/Quantité],[1]!BASERECEPTION[Bon de commande/Lignes de la commande/Article],$C61,[1]!BASERECEPTION[ANNEE],AT$8,[1]!BASERECEPTION[Semaine],AT$9)-SUMIFS([1]!BASEVENTE[Lignes de la commande/Quantité commandée],[1]!BASEVENTE[Lignes de la commande/Article/Nom affiché],$C61,[1]!BASEVENTE[Année],AT$8,[1]!BASEVENTE[Semaine],AT$9))</f>
        <v>0</v>
      </c>
      <c r="AU61" s="1">
        <f>IF($C61="","",AT61+SUMIFS([1]!BASERECEPTION[Bon de commande/Lignes de la commande/Quantité],[1]!BASERECEPTION[Bon de commande/Lignes de la commande/Article],$C61,[1]!BASERECEPTION[ANNEE],AU$8,[1]!BASERECEPTION[Semaine],AU$9)-SUMIFS([1]!BASEVENTE[Lignes de la commande/Quantité commandée],[1]!BASEVENTE[Lignes de la commande/Article/Nom affiché],$C61,[1]!BASEVENTE[Année],AU$8,[1]!BASEVENTE[Semaine],AU$9))</f>
        <v>0</v>
      </c>
      <c r="AV61" s="1">
        <f>IF($C61="","",AU61+SUMIFS([1]!BASERECEPTION[Bon de commande/Lignes de la commande/Quantité],[1]!BASERECEPTION[Bon de commande/Lignes de la commande/Article],$C61,[1]!BASERECEPTION[ANNEE],AV$8,[1]!BASERECEPTION[Semaine],AV$9)-SUMIFS([1]!BASEVENTE[Lignes de la commande/Quantité commandée],[1]!BASEVENTE[Lignes de la commande/Article/Nom affiché],$C61,[1]!BASEVENTE[Année],AV$8,[1]!BASEVENTE[Semaine],AV$9))</f>
        <v>0</v>
      </c>
      <c r="AW61" s="1">
        <f>IF($C61="","",AV61+SUMIFS([1]!BASERECEPTION[Bon de commande/Lignes de la commande/Quantité],[1]!BASERECEPTION[Bon de commande/Lignes de la commande/Article],$C61,[1]!BASERECEPTION[ANNEE],AW$8,[1]!BASERECEPTION[Semaine],AW$9)-SUMIFS([1]!BASEVENTE[Lignes de la commande/Quantité commandée],[1]!BASEVENTE[Lignes de la commande/Article/Nom affiché],$C61,[1]!BASEVENTE[Année],AW$8,[1]!BASEVENTE[Semaine],AW$9))</f>
        <v>0</v>
      </c>
      <c r="AX61" s="1">
        <f>IF($C61="","",AW61+SUMIFS([1]!BASERECEPTION[Bon de commande/Lignes de la commande/Quantité],[1]!BASERECEPTION[Bon de commande/Lignes de la commande/Article],$C61,[1]!BASERECEPTION[ANNEE],AX$8,[1]!BASERECEPTION[Semaine],AX$9)-SUMIFS([1]!BASEVENTE[Lignes de la commande/Quantité commandée],[1]!BASEVENTE[Lignes de la commande/Article/Nom affiché],$C61,[1]!BASEVENTE[Année],AX$8,[1]!BASEVENTE[Semaine],AX$9))</f>
        <v>0</v>
      </c>
      <c r="AY61" s="1">
        <f>IF($C61="","",AX61+SUMIFS([1]!BASERECEPTION[Bon de commande/Lignes de la commande/Quantité],[1]!BASERECEPTION[Bon de commande/Lignes de la commande/Article],$C61,[1]!BASERECEPTION[ANNEE],AY$8,[1]!BASERECEPTION[Semaine],AY$9)-SUMIFS([1]!BASEVENTE[Lignes de la commande/Quantité commandée],[1]!BASEVENTE[Lignes de la commande/Article/Nom affiché],$C61,[1]!BASEVENTE[Année],AY$8,[1]!BASEVENTE[Semaine],AY$9))</f>
        <v>0</v>
      </c>
      <c r="AZ61" s="1">
        <f>IF($C61="","",AY61+SUMIFS([1]!BASERECEPTION[Bon de commande/Lignes de la commande/Quantité],[1]!BASERECEPTION[Bon de commande/Lignes de la commande/Article],$C61,[1]!BASERECEPTION[ANNEE],AZ$8,[1]!BASERECEPTION[Semaine],AZ$9)-SUMIFS([1]!BASEVENTE[Lignes de la commande/Quantité commandée],[1]!BASEVENTE[Lignes de la commande/Article/Nom affiché],$C61,[1]!BASEVENTE[Année],AZ$8,[1]!BASEVENTE[Semaine],AZ$9))</f>
        <v>0</v>
      </c>
      <c r="BA61" s="1">
        <f>IF($C61="","",AZ61+SUMIFS([1]!BASERECEPTION[Bon de commande/Lignes de la commande/Quantité],[1]!BASERECEPTION[Bon de commande/Lignes de la commande/Article],$C61,[1]!BASERECEPTION[ANNEE],BA$8,[1]!BASERECEPTION[Semaine],BA$9)-SUMIFS([1]!BASEVENTE[Lignes de la commande/Quantité commandée],[1]!BASEVENTE[Lignes de la commande/Article/Nom affiché],$C61,[1]!BASEVENTE[Année],BA$8,[1]!BASEVENTE[Semaine],BA$9))</f>
        <v>0</v>
      </c>
      <c r="BB61" s="1">
        <f>IF($C61="","",BA61+SUMIFS([1]!BASERECEPTION[Bon de commande/Lignes de la commande/Quantité],[1]!BASERECEPTION[Bon de commande/Lignes de la commande/Article],$C61,[1]!BASERECEPTION[ANNEE],BB$8,[1]!BASERECEPTION[Semaine],BB$9)-SUMIFS([1]!BASEVENTE[Lignes de la commande/Quantité commandée],[1]!BASEVENTE[Lignes de la commande/Article/Nom affiché],$C61,[1]!BASEVENTE[Année],BB$8,[1]!BASEVENTE[Semaine],BB$9))</f>
        <v>0</v>
      </c>
      <c r="BC61" s="1">
        <f>IF($C61="","",BB61+SUMIFS([1]!BASERECEPTION[Bon de commande/Lignes de la commande/Quantité],[1]!BASERECEPTION[Bon de commande/Lignes de la commande/Article],$C61,[1]!BASERECEPTION[ANNEE],BC$8,[1]!BASERECEPTION[Semaine],BC$9)-SUMIFS([1]!BASEVENTE[Lignes de la commande/Quantité commandée],[1]!BASEVENTE[Lignes de la commande/Article/Nom affiché],$C61,[1]!BASEVENTE[Année],BC$8,[1]!BASEVENTE[Semaine],BC$9))</f>
        <v>0</v>
      </c>
      <c r="BD61" s="1">
        <f>IF($C61="","",BC61+SUMIFS([1]!BASERECEPTION[Bon de commande/Lignes de la commande/Quantité],[1]!BASERECEPTION[Bon de commande/Lignes de la commande/Article],$C61,[1]!BASERECEPTION[ANNEE],BD$8,[1]!BASERECEPTION[Semaine],BD$9)-SUMIFS([1]!BASEVENTE[Lignes de la commande/Quantité commandée],[1]!BASEVENTE[Lignes de la commande/Article/Nom affiché],$C61,[1]!BASEVENTE[Année],BD$8,[1]!BASEVENTE[Semaine],BD$9))</f>
        <v>0</v>
      </c>
      <c r="BE61" s="1">
        <f>IF($C61="","",BD61+SUMIFS([1]!BASERECEPTION[Bon de commande/Lignes de la commande/Quantité],[1]!BASERECEPTION[Bon de commande/Lignes de la commande/Article],$C61,[1]!BASERECEPTION[ANNEE],BE$8,[1]!BASERECEPTION[Semaine],BE$9)-SUMIFS([1]!BASEVENTE[Lignes de la commande/Quantité commandée],[1]!BASEVENTE[Lignes de la commande/Article/Nom affiché],$C61,[1]!BASEVENTE[Année],BE$8,[1]!BASEVENTE[Semaine],BE$9))</f>
        <v>0</v>
      </c>
      <c r="BF61" s="1">
        <f>IF($C61="","",BE61+SUMIFS([1]!BASERECEPTION[Bon de commande/Lignes de la commande/Quantité],[1]!BASERECEPTION[Bon de commande/Lignes de la commande/Article],$C61,[1]!BASERECEPTION[ANNEE],BF$8,[1]!BASERECEPTION[Semaine],BF$9)-SUMIFS([1]!BASEVENTE[Lignes de la commande/Quantité commandée],[1]!BASEVENTE[Lignes de la commande/Article/Nom affiché],$C61,[1]!BASEVENTE[Année],BF$8,[1]!BASEVENTE[Semaine],BF$9))</f>
        <v>0</v>
      </c>
      <c r="BG61" s="1">
        <f>IF($C61="","",BF61+SUMIFS([1]!BASERECEPTION[Bon de commande/Lignes de la commande/Quantité],[1]!BASERECEPTION[Bon de commande/Lignes de la commande/Article],$C61,[1]!BASERECEPTION[ANNEE],BG$8,[1]!BASERECEPTION[Semaine],BG$9)-SUMIFS([1]!BASEVENTE[Lignes de la commande/Quantité commandée],[1]!BASEVENTE[Lignes de la commande/Article/Nom affiché],$C61,[1]!BASEVENTE[Année],BG$8,[1]!BASEVENTE[Semaine],BG$9))</f>
        <v>0</v>
      </c>
      <c r="BH61" s="1">
        <f>IF($C61="","",BG61+SUMIFS([1]!BASERECEPTION[Bon de commande/Lignes de la commande/Quantité],[1]!BASERECEPTION[Bon de commande/Lignes de la commande/Article],$C61,[1]!BASERECEPTION[ANNEE],BH$8,[1]!BASERECEPTION[Semaine],BH$9)-SUMIFS([1]!BASEVENTE[Lignes de la commande/Quantité commandée],[1]!BASEVENTE[Lignes de la commande/Article/Nom affiché],$C61,[1]!BASEVENTE[Année],BH$8,[1]!BASEVENTE[Semaine],BH$9))</f>
        <v>0</v>
      </c>
    </row>
    <row r="62" spans="1:60" ht="15.75" x14ac:dyDescent="0.25">
      <c r="A62" s="1" t="str">
        <f>'[1]BDD Inventaire'!B53</f>
        <v>Gobi Street et Gobi Verre</v>
      </c>
      <c r="B62" s="16" t="str">
        <f>IF(C62="",INDEX([1]!BASEINVENTAIRE[#Data],_xlfn.MINIFS([1]!BASEINVENTAIRE[INDEX],[1]!BASEINVENTAIRE[Article],'Suivi de stock'!$C63),2),"")</f>
        <v/>
      </c>
      <c r="C62" s="20" t="str">
        <f>'[1]BDD Inventaire'!C47</f>
        <v>Gobi Street</v>
      </c>
      <c r="D62" s="18">
        <f>INDEX([1]!BASEINVENTAIRE[#Data],_xlfn.MAXIFS([1]!BASEINVENTAIRE[INDEX],[1]!BASEINVENTAIRE[Article],C62),4)</f>
        <v>0</v>
      </c>
      <c r="E62" s="1">
        <f>IF($C62="","",D62+SUMIFS([1]!BASERECEPTION[Bon de commande/Lignes de la commande/Quantité],[1]!BASERECEPTION[Bon de commande/Lignes de la commande/Article],$C62,[1]!BASERECEPTION[ANNEE],E$8,[1]!BASERECEPTION[Semaine],E$9)-SUMIFS([1]!BASEVENTE[Lignes de la commande/Quantité commandée],[1]!BASEVENTE[Lignes de la commande/Article/Nom affiché],$C62,[1]!BASEVENTE[Année],E$8,[1]!BASEVENTE[Semaine],E$9))</f>
        <v>0</v>
      </c>
      <c r="F62" s="1">
        <f>IF($C62="","",E62+SUMIFS([1]!BASERECEPTION[Bon de commande/Lignes de la commande/Quantité],[1]!BASERECEPTION[Bon de commande/Lignes de la commande/Article],$C62,[1]!BASERECEPTION[ANNEE],F$8,[1]!BASERECEPTION[Semaine],F$9)-SUMIFS([1]!BASEVENTE[Lignes de la commande/Quantité commandée],[1]!BASEVENTE[Lignes de la commande/Article/Nom affiché],$C62,[1]!BASEVENTE[Année],F$8,[1]!BASEVENTE[Semaine],F$9))</f>
        <v>0</v>
      </c>
      <c r="G62" s="1">
        <f>IF($C62="","",F62+SUMIFS([1]!BASERECEPTION[Bon de commande/Lignes de la commande/Quantité],[1]!BASERECEPTION[Bon de commande/Lignes de la commande/Article],$C62,[1]!BASERECEPTION[ANNEE],G$8,[1]!BASERECEPTION[Semaine],G$9)-SUMIFS([1]!BASEVENTE[Lignes de la commande/Quantité commandée],[1]!BASEVENTE[Lignes de la commande/Article/Nom affiché],$C62,[1]!BASEVENTE[Année],G$8,[1]!BASEVENTE[Semaine],G$9))</f>
        <v>0</v>
      </c>
      <c r="H62" s="1">
        <f>IF($C62="","",G62+SUMIFS([1]!BASERECEPTION[Bon de commande/Lignes de la commande/Quantité],[1]!BASERECEPTION[Bon de commande/Lignes de la commande/Article],$C62,[1]!BASERECEPTION[ANNEE],H$8,[1]!BASERECEPTION[Semaine],H$9)-SUMIFS([1]!BASEVENTE[Lignes de la commande/Quantité commandée],[1]!BASEVENTE[Lignes de la commande/Article/Nom affiché],$C62,[1]!BASEVENTE[Année],H$8,[1]!BASEVENTE[Semaine],H$9))</f>
        <v>0</v>
      </c>
      <c r="I62" s="1">
        <f>IF($C62="","",H62+SUMIFS([1]!BASERECEPTION[Bon de commande/Lignes de la commande/Quantité],[1]!BASERECEPTION[Bon de commande/Lignes de la commande/Article],$C62,[1]!BASERECEPTION[ANNEE],I$8,[1]!BASERECEPTION[Semaine],I$9)-SUMIFS([1]!BASEVENTE[Lignes de la commande/Quantité commandée],[1]!BASEVENTE[Lignes de la commande/Article/Nom affiché],$C62,[1]!BASEVENTE[Année],I$8,[1]!BASEVENTE[Semaine],I$9))</f>
        <v>0</v>
      </c>
      <c r="J62" s="1">
        <f>IF($C62="","",I62+SUMIFS([1]!BASERECEPTION[Bon de commande/Lignes de la commande/Quantité],[1]!BASERECEPTION[Bon de commande/Lignes de la commande/Article],$C62,[1]!BASERECEPTION[ANNEE],J$8,[1]!BASERECEPTION[Semaine],J$9)-SUMIFS([1]!BASEVENTE[Lignes de la commande/Quantité commandée],[1]!BASEVENTE[Lignes de la commande/Article/Nom affiché],$C62,[1]!BASEVENTE[Année],J$8,[1]!BASEVENTE[Semaine],J$9))</f>
        <v>0</v>
      </c>
      <c r="K62" s="1">
        <f>IF($C62="","",J62+SUMIFS([1]!BASERECEPTION[Bon de commande/Lignes de la commande/Quantité],[1]!BASERECEPTION[Bon de commande/Lignes de la commande/Article],$C62,[1]!BASERECEPTION[ANNEE],K$8,[1]!BASERECEPTION[Semaine],K$9)-SUMIFS([1]!BASEVENTE[Lignes de la commande/Quantité commandée],[1]!BASEVENTE[Lignes de la commande/Article/Nom affiché],$C62,[1]!BASEVENTE[Année],K$8,[1]!BASEVENTE[Semaine],K$9))</f>
        <v>0</v>
      </c>
      <c r="L62" s="1">
        <f>IF($C62="","",K62+SUMIFS([1]!BASERECEPTION[Bon de commande/Lignes de la commande/Quantité],[1]!BASERECEPTION[Bon de commande/Lignes de la commande/Article],$C62,[1]!BASERECEPTION[ANNEE],L$8,[1]!BASERECEPTION[Semaine],L$9)-SUMIFS([1]!BASEVENTE[Lignes de la commande/Quantité commandée],[1]!BASEVENTE[Lignes de la commande/Article/Nom affiché],$C62,[1]!BASEVENTE[Année],L$8,[1]!BASEVENTE[Semaine],L$9))</f>
        <v>0</v>
      </c>
      <c r="M62" s="1">
        <f>IF($C62="","",L62+SUMIFS([1]!BASERECEPTION[Bon de commande/Lignes de la commande/Quantité],[1]!BASERECEPTION[Bon de commande/Lignes de la commande/Article],$C62,[1]!BASERECEPTION[ANNEE],M$8,[1]!BASERECEPTION[Semaine],M$9)-SUMIFS([1]!BASEVENTE[Lignes de la commande/Quantité commandée],[1]!BASEVENTE[Lignes de la commande/Article/Nom affiché],$C62,[1]!BASEVENTE[Année],M$8,[1]!BASEVENTE[Semaine],M$9))</f>
        <v>0</v>
      </c>
      <c r="N62" s="1">
        <f>IF($C62="","",M62+SUMIFS([1]!BASERECEPTION[Bon de commande/Lignes de la commande/Quantité],[1]!BASERECEPTION[Bon de commande/Lignes de la commande/Article],$C62,[1]!BASERECEPTION[ANNEE],N$8,[1]!BASERECEPTION[Semaine],N$9)-SUMIFS([1]!BASEVENTE[Lignes de la commande/Quantité commandée],[1]!BASEVENTE[Lignes de la commande/Article/Nom affiché],$C62,[1]!BASEVENTE[Année],N$8,[1]!BASEVENTE[Semaine],N$9))</f>
        <v>0</v>
      </c>
      <c r="O62" s="1">
        <f>IF($C62="","",N62+SUMIFS([1]!BASERECEPTION[Bon de commande/Lignes de la commande/Quantité],[1]!BASERECEPTION[Bon de commande/Lignes de la commande/Article],$C62,[1]!BASERECEPTION[ANNEE],O$8,[1]!BASERECEPTION[Semaine],O$9)-SUMIFS([1]!BASEVENTE[Lignes de la commande/Quantité commandée],[1]!BASEVENTE[Lignes de la commande/Article/Nom affiché],$C62,[1]!BASEVENTE[Année],O$8,[1]!BASEVENTE[Semaine],O$9))</f>
        <v>0</v>
      </c>
      <c r="P62" s="1">
        <f>IF($C62="","",O62+SUMIFS([1]!BASERECEPTION[Bon de commande/Lignes de la commande/Quantité],[1]!BASERECEPTION[Bon de commande/Lignes de la commande/Article],$C62,[1]!BASERECEPTION[ANNEE],P$8,[1]!BASERECEPTION[Semaine],P$9)-SUMIFS([1]!BASEVENTE[Lignes de la commande/Quantité commandée],[1]!BASEVENTE[Lignes de la commande/Article/Nom affiché],$C62,[1]!BASEVENTE[Année],P$8,[1]!BASEVENTE[Semaine],P$9))</f>
        <v>0</v>
      </c>
      <c r="Q62" s="1">
        <f>IF($C62="","",P62+SUMIFS([1]!BASERECEPTION[Bon de commande/Lignes de la commande/Quantité],[1]!BASERECEPTION[Bon de commande/Lignes de la commande/Article],$C62,[1]!BASERECEPTION[ANNEE],Q$8,[1]!BASERECEPTION[Semaine],Q$9)-SUMIFS([1]!BASEVENTE[Lignes de la commande/Quantité commandée],[1]!BASEVENTE[Lignes de la commande/Article/Nom affiché],$C62,[1]!BASEVENTE[Année],Q$8,[1]!BASEVENTE[Semaine],Q$9))</f>
        <v>0</v>
      </c>
      <c r="R62" s="1">
        <f>IF($C62="","",Q62+SUMIFS([1]!BASERECEPTION[Bon de commande/Lignes de la commande/Quantité],[1]!BASERECEPTION[Bon de commande/Lignes de la commande/Article],$C62,[1]!BASERECEPTION[ANNEE],R$8,[1]!BASERECEPTION[Semaine],R$9)-SUMIFS([1]!BASEVENTE[Lignes de la commande/Quantité commandée],[1]!BASEVENTE[Lignes de la commande/Article/Nom affiché],$C62,[1]!BASEVENTE[Année],R$8,[1]!BASEVENTE[Semaine],R$9))</f>
        <v>0</v>
      </c>
      <c r="S62" s="1">
        <f>IF($C62="","",R62+SUMIFS([1]!BASERECEPTION[Bon de commande/Lignes de la commande/Quantité],[1]!BASERECEPTION[Bon de commande/Lignes de la commande/Article],$C62,[1]!BASERECEPTION[ANNEE],S$8,[1]!BASERECEPTION[Semaine],S$9)-SUMIFS([1]!BASEVENTE[Lignes de la commande/Quantité commandée],[1]!BASEVENTE[Lignes de la commande/Article/Nom affiché],$C62,[1]!BASEVENTE[Année],S$8,[1]!BASEVENTE[Semaine],S$9))</f>
        <v>0</v>
      </c>
      <c r="T62" s="1">
        <f>IF($C62="","",S62+SUMIFS([1]!BASERECEPTION[Bon de commande/Lignes de la commande/Quantité],[1]!BASERECEPTION[Bon de commande/Lignes de la commande/Article],$C62,[1]!BASERECEPTION[ANNEE],T$8,[1]!BASERECEPTION[Semaine],T$9)-SUMIFS([1]!BASEVENTE[Lignes de la commande/Quantité commandée],[1]!BASEVENTE[Lignes de la commande/Article/Nom affiché],$C62,[1]!BASEVENTE[Année],T$8,[1]!BASEVENTE[Semaine],T$9))</f>
        <v>0</v>
      </c>
      <c r="U62" s="1">
        <f>IF($C62="","",T62+SUMIFS([1]!BASERECEPTION[Bon de commande/Lignes de la commande/Quantité],[1]!BASERECEPTION[Bon de commande/Lignes de la commande/Article],$C62,[1]!BASERECEPTION[ANNEE],U$8,[1]!BASERECEPTION[Semaine],U$9)-SUMIFS([1]!BASEVENTE[Lignes de la commande/Quantité commandée],[1]!BASEVENTE[Lignes de la commande/Article/Nom affiché],$C62,[1]!BASEVENTE[Année],U$8,[1]!BASEVENTE[Semaine],U$9))</f>
        <v>0</v>
      </c>
      <c r="V62" s="1">
        <f>IF($C62="","",U62+SUMIFS([1]!BASERECEPTION[Bon de commande/Lignes de la commande/Quantité],[1]!BASERECEPTION[Bon de commande/Lignes de la commande/Article],$C62,[1]!BASERECEPTION[ANNEE],V$8,[1]!BASERECEPTION[Semaine],V$9)-SUMIFS([1]!BASEVENTE[Lignes de la commande/Quantité commandée],[1]!BASEVENTE[Lignes de la commande/Article/Nom affiché],$C62,[1]!BASEVENTE[Année],V$8,[1]!BASEVENTE[Semaine],V$9))</f>
        <v>0</v>
      </c>
      <c r="W62" s="1">
        <f>IF($C62="","",V62+SUMIFS([1]!BASERECEPTION[Bon de commande/Lignes de la commande/Quantité],[1]!BASERECEPTION[Bon de commande/Lignes de la commande/Article],$C62,[1]!BASERECEPTION[ANNEE],W$8,[1]!BASERECEPTION[Semaine],W$9)-SUMIFS([1]!BASEVENTE[Lignes de la commande/Quantité commandée],[1]!BASEVENTE[Lignes de la commande/Article/Nom affiché],$C62,[1]!BASEVENTE[Année],W$8,[1]!BASEVENTE[Semaine],W$9))</f>
        <v>0</v>
      </c>
      <c r="X62" s="1">
        <f>IF($C62="","",W62+SUMIFS([1]!BASERECEPTION[Bon de commande/Lignes de la commande/Quantité],[1]!BASERECEPTION[Bon de commande/Lignes de la commande/Article],$C62,[1]!BASERECEPTION[ANNEE],X$8,[1]!BASERECEPTION[Semaine],X$9)-SUMIFS([1]!BASEVENTE[Lignes de la commande/Quantité commandée],[1]!BASEVENTE[Lignes de la commande/Article/Nom affiché],$C62,[1]!BASEVENTE[Année],X$8,[1]!BASEVENTE[Semaine],X$9))</f>
        <v>0</v>
      </c>
      <c r="Y62" s="1">
        <f>IF($C62="","",X62+SUMIFS([1]!BASERECEPTION[Bon de commande/Lignes de la commande/Quantité],[1]!BASERECEPTION[Bon de commande/Lignes de la commande/Article],$C62,[1]!BASERECEPTION[ANNEE],Y$8,[1]!BASERECEPTION[Semaine],Y$9)-SUMIFS([1]!BASEVENTE[Lignes de la commande/Quantité commandée],[1]!BASEVENTE[Lignes de la commande/Article/Nom affiché],$C62,[1]!BASEVENTE[Année],Y$8,[1]!BASEVENTE[Semaine],Y$9))</f>
        <v>0</v>
      </c>
      <c r="Z62" s="1">
        <f>IF($C62="","",Y62+SUMIFS([1]!BASERECEPTION[Bon de commande/Lignes de la commande/Quantité],[1]!BASERECEPTION[Bon de commande/Lignes de la commande/Article],$C62,[1]!BASERECEPTION[ANNEE],Z$8,[1]!BASERECEPTION[Semaine],Z$9)-SUMIFS([1]!BASEVENTE[Lignes de la commande/Quantité commandée],[1]!BASEVENTE[Lignes de la commande/Article/Nom affiché],$C62,[1]!BASEVENTE[Année],Z$8,[1]!BASEVENTE[Semaine],Z$9))</f>
        <v>0</v>
      </c>
      <c r="AA62" s="1">
        <f>IF($C62="","",Z62+SUMIFS([1]!BASERECEPTION[Bon de commande/Lignes de la commande/Quantité],[1]!BASERECEPTION[Bon de commande/Lignes de la commande/Article],$C62,[1]!BASERECEPTION[ANNEE],AA$8,[1]!BASERECEPTION[Semaine],AA$9)-SUMIFS([1]!BASEVENTE[Lignes de la commande/Quantité commandée],[1]!BASEVENTE[Lignes de la commande/Article/Nom affiché],$C62,[1]!BASEVENTE[Année],AA$8,[1]!BASEVENTE[Semaine],AA$9))</f>
        <v>0</v>
      </c>
      <c r="AB62" s="1">
        <f>IF($C62="","",AA62+SUMIFS([1]!BASERECEPTION[Bon de commande/Lignes de la commande/Quantité],[1]!BASERECEPTION[Bon de commande/Lignes de la commande/Article],$C62,[1]!BASERECEPTION[ANNEE],AB$8,[1]!BASERECEPTION[Semaine],AB$9)-SUMIFS([1]!BASEVENTE[Lignes de la commande/Quantité commandée],[1]!BASEVENTE[Lignes de la commande/Article/Nom affiché],$C62,[1]!BASEVENTE[Année],AB$8,[1]!BASEVENTE[Semaine],AB$9))</f>
        <v>0</v>
      </c>
      <c r="AC62" s="1">
        <f>IF($C62="","",AB62+SUMIFS([1]!BASERECEPTION[Bon de commande/Lignes de la commande/Quantité],[1]!BASERECEPTION[Bon de commande/Lignes de la commande/Article],$C62,[1]!BASERECEPTION[ANNEE],AC$8,[1]!BASERECEPTION[Semaine],AC$9)-SUMIFS([1]!BASEVENTE[Lignes de la commande/Quantité commandée],[1]!BASEVENTE[Lignes de la commande/Article/Nom affiché],$C62,[1]!BASEVENTE[Année],AC$8,[1]!BASEVENTE[Semaine],AC$9))</f>
        <v>0</v>
      </c>
      <c r="AD62" s="1">
        <f>IF($C62="","",AC62+SUMIFS([1]!BASERECEPTION[Bon de commande/Lignes de la commande/Quantité],[1]!BASERECEPTION[Bon de commande/Lignes de la commande/Article],$C62,[1]!BASERECEPTION[ANNEE],AD$8,[1]!BASERECEPTION[Semaine],AD$9)-SUMIFS([1]!BASEVENTE[Lignes de la commande/Quantité commandée],[1]!BASEVENTE[Lignes de la commande/Article/Nom affiché],$C62,[1]!BASEVENTE[Année],AD$8,[1]!BASEVENTE[Semaine],AD$9))</f>
        <v>0</v>
      </c>
      <c r="AE62" s="1">
        <f>IF($C62="","",AD62+SUMIFS([1]!BASERECEPTION[Bon de commande/Lignes de la commande/Quantité],[1]!BASERECEPTION[Bon de commande/Lignes de la commande/Article],$C62,[1]!BASERECEPTION[ANNEE],AE$8,[1]!BASERECEPTION[Semaine],AE$9)-SUMIFS([1]!BASEVENTE[Lignes de la commande/Quantité commandée],[1]!BASEVENTE[Lignes de la commande/Article/Nom affiché],$C62,[1]!BASEVENTE[Année],AE$8,[1]!BASEVENTE[Semaine],AE$9))</f>
        <v>0</v>
      </c>
      <c r="AF62" s="1">
        <f>IF($C62="","",AE62+SUMIFS([1]!BASERECEPTION[Bon de commande/Lignes de la commande/Quantité],[1]!BASERECEPTION[Bon de commande/Lignes de la commande/Article],$C62,[1]!BASERECEPTION[ANNEE],AF$8,[1]!BASERECEPTION[Semaine],AF$9)-SUMIFS([1]!BASEVENTE[Lignes de la commande/Quantité commandée],[1]!BASEVENTE[Lignes de la commande/Article/Nom affiché],$C62,[1]!BASEVENTE[Année],AF$8,[1]!BASEVENTE[Semaine],AF$9))</f>
        <v>0</v>
      </c>
      <c r="AG62" s="1">
        <f>IF($C62="","",AF62+SUMIFS([1]!BASERECEPTION[Bon de commande/Lignes de la commande/Quantité],[1]!BASERECEPTION[Bon de commande/Lignes de la commande/Article],$C62,[1]!BASERECEPTION[ANNEE],AG$8,[1]!BASERECEPTION[Semaine],AG$9)-SUMIFS([1]!BASEVENTE[Lignes de la commande/Quantité commandée],[1]!BASEVENTE[Lignes de la commande/Article/Nom affiché],$C62,[1]!BASEVENTE[Année],AG$8,[1]!BASEVENTE[Semaine],AG$9))</f>
        <v>0</v>
      </c>
      <c r="AH62" s="1">
        <f>IF($C62="","",AG62+SUMIFS([1]!BASERECEPTION[Bon de commande/Lignes de la commande/Quantité],[1]!BASERECEPTION[Bon de commande/Lignes de la commande/Article],$C62,[1]!BASERECEPTION[ANNEE],AH$8,[1]!BASERECEPTION[Semaine],AH$9)-SUMIFS([1]!BASEVENTE[Lignes de la commande/Quantité commandée],[1]!BASEVENTE[Lignes de la commande/Article/Nom affiché],$C62,[1]!BASEVENTE[Année],AH$8,[1]!BASEVENTE[Semaine],AH$9))</f>
        <v>0</v>
      </c>
      <c r="AI62" s="1">
        <f>IF($C62="","",AH62+SUMIFS([1]!BASERECEPTION[Bon de commande/Lignes de la commande/Quantité],[1]!BASERECEPTION[Bon de commande/Lignes de la commande/Article],$C62,[1]!BASERECEPTION[ANNEE],AI$8,[1]!BASERECEPTION[Semaine],AI$9)-SUMIFS([1]!BASEVENTE[Lignes de la commande/Quantité commandée],[1]!BASEVENTE[Lignes de la commande/Article/Nom affiché],$C62,[1]!BASEVENTE[Année],AI$8,[1]!BASEVENTE[Semaine],AI$9))</f>
        <v>0</v>
      </c>
      <c r="AJ62" s="1">
        <f>IF($C62="","",AI62+SUMIFS([1]!BASERECEPTION[Bon de commande/Lignes de la commande/Quantité],[1]!BASERECEPTION[Bon de commande/Lignes de la commande/Article],$C62,[1]!BASERECEPTION[ANNEE],AJ$8,[1]!BASERECEPTION[Semaine],AJ$9)-SUMIFS([1]!BASEVENTE[Lignes de la commande/Quantité commandée],[1]!BASEVENTE[Lignes de la commande/Article/Nom affiché],$C62,[1]!BASEVENTE[Année],AJ$8,[1]!BASEVENTE[Semaine],AJ$9))</f>
        <v>0</v>
      </c>
      <c r="AK62" s="1">
        <f>IF($C62="","",AJ62+SUMIFS([1]!BASERECEPTION[Bon de commande/Lignes de la commande/Quantité],[1]!BASERECEPTION[Bon de commande/Lignes de la commande/Article],$C62,[1]!BASERECEPTION[ANNEE],AK$8,[1]!BASERECEPTION[Semaine],AK$9)-SUMIFS([1]!BASEVENTE[Lignes de la commande/Quantité commandée],[1]!BASEVENTE[Lignes de la commande/Article/Nom affiché],$C62,[1]!BASEVENTE[Année],AK$8,[1]!BASEVENTE[Semaine],AK$9))</f>
        <v>0</v>
      </c>
      <c r="AL62" s="1">
        <f>IF($C62="","",AK62+SUMIFS([1]!BASERECEPTION[Bon de commande/Lignes de la commande/Quantité],[1]!BASERECEPTION[Bon de commande/Lignes de la commande/Article],$C62,[1]!BASERECEPTION[ANNEE],AL$8,[1]!BASERECEPTION[Semaine],AL$9)-SUMIFS([1]!BASEVENTE[Lignes de la commande/Quantité commandée],[1]!BASEVENTE[Lignes de la commande/Article/Nom affiché],$C62,[1]!BASEVENTE[Année],AL$8,[1]!BASEVENTE[Semaine],AL$9))</f>
        <v>0</v>
      </c>
      <c r="AM62" s="1">
        <f>IF($C62="","",AL62+SUMIFS([1]!BASERECEPTION[Bon de commande/Lignes de la commande/Quantité],[1]!BASERECEPTION[Bon de commande/Lignes de la commande/Article],$C62,[1]!BASERECEPTION[ANNEE],AM$8,[1]!BASERECEPTION[Semaine],AM$9)-SUMIFS([1]!BASEVENTE[Lignes de la commande/Quantité commandée],[1]!BASEVENTE[Lignes de la commande/Article/Nom affiché],$C62,[1]!BASEVENTE[Année],AM$8,[1]!BASEVENTE[Semaine],AM$9))</f>
        <v>0</v>
      </c>
      <c r="AN62" s="1">
        <f>IF($C62="","",AM62+SUMIFS([1]!BASERECEPTION[Bon de commande/Lignes de la commande/Quantité],[1]!BASERECEPTION[Bon de commande/Lignes de la commande/Article],$C62,[1]!BASERECEPTION[ANNEE],AN$8,[1]!BASERECEPTION[Semaine],AN$9)-SUMIFS([1]!BASEVENTE[Lignes de la commande/Quantité commandée],[1]!BASEVENTE[Lignes de la commande/Article/Nom affiché],$C62,[1]!BASEVENTE[Année],AN$8,[1]!BASEVENTE[Semaine],AN$9))</f>
        <v>0</v>
      </c>
      <c r="AO62" s="1">
        <f>IF($C62="","",AN62+SUMIFS([1]!BASERECEPTION[Bon de commande/Lignes de la commande/Quantité],[1]!BASERECEPTION[Bon de commande/Lignes de la commande/Article],$C62,[1]!BASERECEPTION[ANNEE],AO$8,[1]!BASERECEPTION[Semaine],AO$9)-SUMIFS([1]!BASEVENTE[Lignes de la commande/Quantité commandée],[1]!BASEVENTE[Lignes de la commande/Article/Nom affiché],$C62,[1]!BASEVENTE[Année],AO$8,[1]!BASEVENTE[Semaine],AO$9))</f>
        <v>0</v>
      </c>
      <c r="AP62" s="1">
        <f>IF($C62="","",AO62+SUMIFS([1]!BASERECEPTION[Bon de commande/Lignes de la commande/Quantité],[1]!BASERECEPTION[Bon de commande/Lignes de la commande/Article],$C62,[1]!BASERECEPTION[ANNEE],AP$8,[1]!BASERECEPTION[Semaine],AP$9)-SUMIFS([1]!BASEVENTE[Lignes de la commande/Quantité commandée],[1]!BASEVENTE[Lignes de la commande/Article/Nom affiché],$C62,[1]!BASEVENTE[Année],AP$8,[1]!BASEVENTE[Semaine],AP$9))</f>
        <v>0</v>
      </c>
      <c r="AQ62" s="1">
        <f>IF($C62="","",AP62+SUMIFS([1]!BASERECEPTION[Bon de commande/Lignes de la commande/Quantité],[1]!BASERECEPTION[Bon de commande/Lignes de la commande/Article],$C62,[1]!BASERECEPTION[ANNEE],AQ$8,[1]!BASERECEPTION[Semaine],AQ$9)-SUMIFS([1]!BASEVENTE[Lignes de la commande/Quantité commandée],[1]!BASEVENTE[Lignes de la commande/Article/Nom affiché],$C62,[1]!BASEVENTE[Année],AQ$8,[1]!BASEVENTE[Semaine],AQ$9))</f>
        <v>0</v>
      </c>
      <c r="AR62" s="1">
        <f>IF($C62="","",AQ62+SUMIFS([1]!BASERECEPTION[Bon de commande/Lignes de la commande/Quantité],[1]!BASERECEPTION[Bon de commande/Lignes de la commande/Article],$C62,[1]!BASERECEPTION[ANNEE],AR$8,[1]!BASERECEPTION[Semaine],AR$9)-SUMIFS([1]!BASEVENTE[Lignes de la commande/Quantité commandée],[1]!BASEVENTE[Lignes de la commande/Article/Nom affiché],$C62,[1]!BASEVENTE[Année],AR$8,[1]!BASEVENTE[Semaine],AR$9))</f>
        <v>0</v>
      </c>
      <c r="AS62" s="1">
        <f>IF($C62="","",AR62+SUMIFS([1]!BASERECEPTION[Bon de commande/Lignes de la commande/Quantité],[1]!BASERECEPTION[Bon de commande/Lignes de la commande/Article],$C62,[1]!BASERECEPTION[ANNEE],AS$8,[1]!BASERECEPTION[Semaine],AS$9)-SUMIFS([1]!BASEVENTE[Lignes de la commande/Quantité commandée],[1]!BASEVENTE[Lignes de la commande/Article/Nom affiché],$C62,[1]!BASEVENTE[Année],AS$8,[1]!BASEVENTE[Semaine],AS$9))</f>
        <v>0</v>
      </c>
      <c r="AT62" s="1">
        <f>IF($C62="","",AS62+SUMIFS([1]!BASERECEPTION[Bon de commande/Lignes de la commande/Quantité],[1]!BASERECEPTION[Bon de commande/Lignes de la commande/Article],$C62,[1]!BASERECEPTION[ANNEE],AT$8,[1]!BASERECEPTION[Semaine],AT$9)-SUMIFS([1]!BASEVENTE[Lignes de la commande/Quantité commandée],[1]!BASEVENTE[Lignes de la commande/Article/Nom affiché],$C62,[1]!BASEVENTE[Année],AT$8,[1]!BASEVENTE[Semaine],AT$9))</f>
        <v>0</v>
      </c>
      <c r="AU62" s="1">
        <f>IF($C62="","",AT62+SUMIFS([1]!BASERECEPTION[Bon de commande/Lignes de la commande/Quantité],[1]!BASERECEPTION[Bon de commande/Lignes de la commande/Article],$C62,[1]!BASERECEPTION[ANNEE],AU$8,[1]!BASERECEPTION[Semaine],AU$9)-SUMIFS([1]!BASEVENTE[Lignes de la commande/Quantité commandée],[1]!BASEVENTE[Lignes de la commande/Article/Nom affiché],$C62,[1]!BASEVENTE[Année],AU$8,[1]!BASEVENTE[Semaine],AU$9))</f>
        <v>0</v>
      </c>
      <c r="AV62" s="1">
        <f>IF($C62="","",AU62+SUMIFS([1]!BASERECEPTION[Bon de commande/Lignes de la commande/Quantité],[1]!BASERECEPTION[Bon de commande/Lignes de la commande/Article],$C62,[1]!BASERECEPTION[ANNEE],AV$8,[1]!BASERECEPTION[Semaine],AV$9)-SUMIFS([1]!BASEVENTE[Lignes de la commande/Quantité commandée],[1]!BASEVENTE[Lignes de la commande/Article/Nom affiché],$C62,[1]!BASEVENTE[Année],AV$8,[1]!BASEVENTE[Semaine],AV$9))</f>
        <v>0</v>
      </c>
      <c r="AW62" s="1">
        <f>IF($C62="","",AV62+SUMIFS([1]!BASERECEPTION[Bon de commande/Lignes de la commande/Quantité],[1]!BASERECEPTION[Bon de commande/Lignes de la commande/Article],$C62,[1]!BASERECEPTION[ANNEE],AW$8,[1]!BASERECEPTION[Semaine],AW$9)-SUMIFS([1]!BASEVENTE[Lignes de la commande/Quantité commandée],[1]!BASEVENTE[Lignes de la commande/Article/Nom affiché],$C62,[1]!BASEVENTE[Année],AW$8,[1]!BASEVENTE[Semaine],AW$9))</f>
        <v>0</v>
      </c>
      <c r="AX62" s="1">
        <f>IF($C62="","",AW62+SUMIFS([1]!BASERECEPTION[Bon de commande/Lignes de la commande/Quantité],[1]!BASERECEPTION[Bon de commande/Lignes de la commande/Article],$C62,[1]!BASERECEPTION[ANNEE],AX$8,[1]!BASERECEPTION[Semaine],AX$9)-SUMIFS([1]!BASEVENTE[Lignes de la commande/Quantité commandée],[1]!BASEVENTE[Lignes de la commande/Article/Nom affiché],$C62,[1]!BASEVENTE[Année],AX$8,[1]!BASEVENTE[Semaine],AX$9))</f>
        <v>0</v>
      </c>
      <c r="AY62" s="1">
        <f>IF($C62="","",AX62+SUMIFS([1]!BASERECEPTION[Bon de commande/Lignes de la commande/Quantité],[1]!BASERECEPTION[Bon de commande/Lignes de la commande/Article],$C62,[1]!BASERECEPTION[ANNEE],AY$8,[1]!BASERECEPTION[Semaine],AY$9)-SUMIFS([1]!BASEVENTE[Lignes de la commande/Quantité commandée],[1]!BASEVENTE[Lignes de la commande/Article/Nom affiché],$C62,[1]!BASEVENTE[Année],AY$8,[1]!BASEVENTE[Semaine],AY$9))</f>
        <v>0</v>
      </c>
      <c r="AZ62" s="1">
        <f>IF($C62="","",AY62+SUMIFS([1]!BASERECEPTION[Bon de commande/Lignes de la commande/Quantité],[1]!BASERECEPTION[Bon de commande/Lignes de la commande/Article],$C62,[1]!BASERECEPTION[ANNEE],AZ$8,[1]!BASERECEPTION[Semaine],AZ$9)-SUMIFS([1]!BASEVENTE[Lignes de la commande/Quantité commandée],[1]!BASEVENTE[Lignes de la commande/Article/Nom affiché],$C62,[1]!BASEVENTE[Année],AZ$8,[1]!BASEVENTE[Semaine],AZ$9))</f>
        <v>0</v>
      </c>
      <c r="BA62" s="1">
        <f>IF($C62="","",AZ62+SUMIFS([1]!BASERECEPTION[Bon de commande/Lignes de la commande/Quantité],[1]!BASERECEPTION[Bon de commande/Lignes de la commande/Article],$C62,[1]!BASERECEPTION[ANNEE],BA$8,[1]!BASERECEPTION[Semaine],BA$9)-SUMIFS([1]!BASEVENTE[Lignes de la commande/Quantité commandée],[1]!BASEVENTE[Lignes de la commande/Article/Nom affiché],$C62,[1]!BASEVENTE[Année],BA$8,[1]!BASEVENTE[Semaine],BA$9))</f>
        <v>0</v>
      </c>
      <c r="BB62" s="1">
        <f>IF($C62="","",BA62+SUMIFS([1]!BASERECEPTION[Bon de commande/Lignes de la commande/Quantité],[1]!BASERECEPTION[Bon de commande/Lignes de la commande/Article],$C62,[1]!BASERECEPTION[ANNEE],BB$8,[1]!BASERECEPTION[Semaine],BB$9)-SUMIFS([1]!BASEVENTE[Lignes de la commande/Quantité commandée],[1]!BASEVENTE[Lignes de la commande/Article/Nom affiché],$C62,[1]!BASEVENTE[Année],BB$8,[1]!BASEVENTE[Semaine],BB$9))</f>
        <v>0</v>
      </c>
      <c r="BC62" s="1">
        <f>IF($C62="","",BB62+SUMIFS([1]!BASERECEPTION[Bon de commande/Lignes de la commande/Quantité],[1]!BASERECEPTION[Bon de commande/Lignes de la commande/Article],$C62,[1]!BASERECEPTION[ANNEE],BC$8,[1]!BASERECEPTION[Semaine],BC$9)-SUMIFS([1]!BASEVENTE[Lignes de la commande/Quantité commandée],[1]!BASEVENTE[Lignes de la commande/Article/Nom affiché],$C62,[1]!BASEVENTE[Année],BC$8,[1]!BASEVENTE[Semaine],BC$9))</f>
        <v>0</v>
      </c>
      <c r="BD62" s="1">
        <f>IF($C62="","",BC62+SUMIFS([1]!BASERECEPTION[Bon de commande/Lignes de la commande/Quantité],[1]!BASERECEPTION[Bon de commande/Lignes de la commande/Article],$C62,[1]!BASERECEPTION[ANNEE],BD$8,[1]!BASERECEPTION[Semaine],BD$9)-SUMIFS([1]!BASEVENTE[Lignes de la commande/Quantité commandée],[1]!BASEVENTE[Lignes de la commande/Article/Nom affiché],$C62,[1]!BASEVENTE[Année],BD$8,[1]!BASEVENTE[Semaine],BD$9))</f>
        <v>0</v>
      </c>
      <c r="BE62" s="1">
        <f>IF($C62="","",BD62+SUMIFS([1]!BASERECEPTION[Bon de commande/Lignes de la commande/Quantité],[1]!BASERECEPTION[Bon de commande/Lignes de la commande/Article],$C62,[1]!BASERECEPTION[ANNEE],BE$8,[1]!BASERECEPTION[Semaine],BE$9)-SUMIFS([1]!BASEVENTE[Lignes de la commande/Quantité commandée],[1]!BASEVENTE[Lignes de la commande/Article/Nom affiché],$C62,[1]!BASEVENTE[Année],BE$8,[1]!BASEVENTE[Semaine],BE$9))</f>
        <v>0</v>
      </c>
      <c r="BF62" s="1">
        <f>IF($C62="","",BE62+SUMIFS([1]!BASERECEPTION[Bon de commande/Lignes de la commande/Quantité],[1]!BASERECEPTION[Bon de commande/Lignes de la commande/Article],$C62,[1]!BASERECEPTION[ANNEE],BF$8,[1]!BASERECEPTION[Semaine],BF$9)-SUMIFS([1]!BASEVENTE[Lignes de la commande/Quantité commandée],[1]!BASEVENTE[Lignes de la commande/Article/Nom affiché],$C62,[1]!BASEVENTE[Année],BF$8,[1]!BASEVENTE[Semaine],BF$9))</f>
        <v>0</v>
      </c>
      <c r="BG62" s="1">
        <f>IF($C62="","",BF62+SUMIFS([1]!BASERECEPTION[Bon de commande/Lignes de la commande/Quantité],[1]!BASERECEPTION[Bon de commande/Lignes de la commande/Article],$C62,[1]!BASERECEPTION[ANNEE],BG$8,[1]!BASERECEPTION[Semaine],BG$9)-SUMIFS([1]!BASEVENTE[Lignes de la commande/Quantité commandée],[1]!BASEVENTE[Lignes de la commande/Article/Nom affiché],$C62,[1]!BASEVENTE[Année],BG$8,[1]!BASEVENTE[Semaine],BG$9))</f>
        <v>0</v>
      </c>
      <c r="BH62" s="1">
        <f>IF($C62="","",BG62+SUMIFS([1]!BASERECEPTION[Bon de commande/Lignes de la commande/Quantité],[1]!BASERECEPTION[Bon de commande/Lignes de la commande/Article],$C62,[1]!BASERECEPTION[ANNEE],BH$8,[1]!BASERECEPTION[Semaine],BH$9)-SUMIFS([1]!BASEVENTE[Lignes de la commande/Quantité commandée],[1]!BASEVENTE[Lignes de la commande/Article/Nom affiché],$C62,[1]!BASEVENTE[Année],BH$8,[1]!BASEVENTE[Semaine],BH$9))</f>
        <v>0</v>
      </c>
    </row>
    <row r="63" spans="1:60" ht="15.75" x14ac:dyDescent="0.25">
      <c r="A63" s="1" t="str">
        <f>'[1]BDD Inventaire'!B54</f>
        <v>Gobi Street et Gobi Verre</v>
      </c>
      <c r="B63" s="16" t="str">
        <f>IF(C63="",INDEX([1]!BASEINVENTAIRE[#Data],_xlfn.MINIFS([1]!BASEINVENTAIRE[INDEX],[1]!BASEINVENTAIRE[Article],'Suivi de stock'!$C64),2),"")</f>
        <v/>
      </c>
      <c r="C63" s="20" t="str">
        <f>'[1]BDD Inventaire'!C48</f>
        <v>Gobi Verre</v>
      </c>
      <c r="D63" s="18">
        <f>INDEX([1]!BASEINVENTAIRE[#Data],_xlfn.MAXIFS([1]!BASEINVENTAIRE[INDEX],[1]!BASEINVENTAIRE[Article],C63),4)</f>
        <v>0</v>
      </c>
      <c r="E63" s="1">
        <f>IF($C63="","",D63+SUMIFS([1]!BASERECEPTION[Bon de commande/Lignes de la commande/Quantité],[1]!BASERECEPTION[Bon de commande/Lignes de la commande/Article],$C63,[1]!BASERECEPTION[ANNEE],E$8,[1]!BASERECEPTION[Semaine],E$9)-SUMIFS([1]!BASEVENTE[Lignes de la commande/Quantité commandée],[1]!BASEVENTE[Lignes de la commande/Article/Nom affiché],$C63,[1]!BASEVENTE[Année],E$8,[1]!BASEVENTE[Semaine],E$9))</f>
        <v>0</v>
      </c>
      <c r="F63" s="1">
        <f>IF($C63="","",E63+SUMIFS([1]!BASERECEPTION[Bon de commande/Lignes de la commande/Quantité],[1]!BASERECEPTION[Bon de commande/Lignes de la commande/Article],$C63,[1]!BASERECEPTION[ANNEE],F$8,[1]!BASERECEPTION[Semaine],F$9)-SUMIFS([1]!BASEVENTE[Lignes de la commande/Quantité commandée],[1]!BASEVENTE[Lignes de la commande/Article/Nom affiché],$C63,[1]!BASEVENTE[Année],F$8,[1]!BASEVENTE[Semaine],F$9))</f>
        <v>0</v>
      </c>
      <c r="G63" s="1">
        <f>IF($C63="","",F63+SUMIFS([1]!BASERECEPTION[Bon de commande/Lignes de la commande/Quantité],[1]!BASERECEPTION[Bon de commande/Lignes de la commande/Article],$C63,[1]!BASERECEPTION[ANNEE],G$8,[1]!BASERECEPTION[Semaine],G$9)-SUMIFS([1]!BASEVENTE[Lignes de la commande/Quantité commandée],[1]!BASEVENTE[Lignes de la commande/Article/Nom affiché],$C63,[1]!BASEVENTE[Année],G$8,[1]!BASEVENTE[Semaine],G$9))</f>
        <v>0</v>
      </c>
      <c r="H63" s="1">
        <f>IF($C63="","",G63+SUMIFS([1]!BASERECEPTION[Bon de commande/Lignes de la commande/Quantité],[1]!BASERECEPTION[Bon de commande/Lignes de la commande/Article],$C63,[1]!BASERECEPTION[ANNEE],H$8,[1]!BASERECEPTION[Semaine],H$9)-SUMIFS([1]!BASEVENTE[Lignes de la commande/Quantité commandée],[1]!BASEVENTE[Lignes de la commande/Article/Nom affiché],$C63,[1]!BASEVENTE[Année],H$8,[1]!BASEVENTE[Semaine],H$9))</f>
        <v>0</v>
      </c>
      <c r="I63" s="1">
        <f>IF($C63="","",H63+SUMIFS([1]!BASERECEPTION[Bon de commande/Lignes de la commande/Quantité],[1]!BASERECEPTION[Bon de commande/Lignes de la commande/Article],$C63,[1]!BASERECEPTION[ANNEE],I$8,[1]!BASERECEPTION[Semaine],I$9)-SUMIFS([1]!BASEVENTE[Lignes de la commande/Quantité commandée],[1]!BASEVENTE[Lignes de la commande/Article/Nom affiché],$C63,[1]!BASEVENTE[Année],I$8,[1]!BASEVENTE[Semaine],I$9))</f>
        <v>0</v>
      </c>
      <c r="J63" s="1">
        <f>IF($C63="","",I63+SUMIFS([1]!BASERECEPTION[Bon de commande/Lignes de la commande/Quantité],[1]!BASERECEPTION[Bon de commande/Lignes de la commande/Article],$C63,[1]!BASERECEPTION[ANNEE],J$8,[1]!BASERECEPTION[Semaine],J$9)-SUMIFS([1]!BASEVENTE[Lignes de la commande/Quantité commandée],[1]!BASEVENTE[Lignes de la commande/Article/Nom affiché],$C63,[1]!BASEVENTE[Année],J$8,[1]!BASEVENTE[Semaine],J$9))</f>
        <v>0</v>
      </c>
      <c r="K63" s="1">
        <f>IF($C63="","",J63+SUMIFS([1]!BASERECEPTION[Bon de commande/Lignes de la commande/Quantité],[1]!BASERECEPTION[Bon de commande/Lignes de la commande/Article],$C63,[1]!BASERECEPTION[ANNEE],K$8,[1]!BASERECEPTION[Semaine],K$9)-SUMIFS([1]!BASEVENTE[Lignes de la commande/Quantité commandée],[1]!BASEVENTE[Lignes de la commande/Article/Nom affiché],$C63,[1]!BASEVENTE[Année],K$8,[1]!BASEVENTE[Semaine],K$9))</f>
        <v>0</v>
      </c>
      <c r="L63" s="1">
        <f>IF($C63="","",K63+SUMIFS([1]!BASERECEPTION[Bon de commande/Lignes de la commande/Quantité],[1]!BASERECEPTION[Bon de commande/Lignes de la commande/Article],$C63,[1]!BASERECEPTION[ANNEE],L$8,[1]!BASERECEPTION[Semaine],L$9)-SUMIFS([1]!BASEVENTE[Lignes de la commande/Quantité commandée],[1]!BASEVENTE[Lignes de la commande/Article/Nom affiché],$C63,[1]!BASEVENTE[Année],L$8,[1]!BASEVENTE[Semaine],L$9))</f>
        <v>0</v>
      </c>
      <c r="M63" s="1">
        <f>IF($C63="","",L63+SUMIFS([1]!BASERECEPTION[Bon de commande/Lignes de la commande/Quantité],[1]!BASERECEPTION[Bon de commande/Lignes de la commande/Article],$C63,[1]!BASERECEPTION[ANNEE],M$8,[1]!BASERECEPTION[Semaine],M$9)-SUMIFS([1]!BASEVENTE[Lignes de la commande/Quantité commandée],[1]!BASEVENTE[Lignes de la commande/Article/Nom affiché],$C63,[1]!BASEVENTE[Année],M$8,[1]!BASEVENTE[Semaine],M$9))</f>
        <v>0</v>
      </c>
      <c r="N63" s="1">
        <f>IF($C63="","",M63+SUMIFS([1]!BASERECEPTION[Bon de commande/Lignes de la commande/Quantité],[1]!BASERECEPTION[Bon de commande/Lignes de la commande/Article],$C63,[1]!BASERECEPTION[ANNEE],N$8,[1]!BASERECEPTION[Semaine],N$9)-SUMIFS([1]!BASEVENTE[Lignes de la commande/Quantité commandée],[1]!BASEVENTE[Lignes de la commande/Article/Nom affiché],$C63,[1]!BASEVENTE[Année],N$8,[1]!BASEVENTE[Semaine],N$9))</f>
        <v>0</v>
      </c>
      <c r="O63" s="1">
        <f>IF($C63="","",N63+SUMIFS([1]!BASERECEPTION[Bon de commande/Lignes de la commande/Quantité],[1]!BASERECEPTION[Bon de commande/Lignes de la commande/Article],$C63,[1]!BASERECEPTION[ANNEE],O$8,[1]!BASERECEPTION[Semaine],O$9)-SUMIFS([1]!BASEVENTE[Lignes de la commande/Quantité commandée],[1]!BASEVENTE[Lignes de la commande/Article/Nom affiché],$C63,[1]!BASEVENTE[Année],O$8,[1]!BASEVENTE[Semaine],O$9))</f>
        <v>0</v>
      </c>
      <c r="P63" s="1">
        <f>IF($C63="","",O63+SUMIFS([1]!BASERECEPTION[Bon de commande/Lignes de la commande/Quantité],[1]!BASERECEPTION[Bon de commande/Lignes de la commande/Article],$C63,[1]!BASERECEPTION[ANNEE],P$8,[1]!BASERECEPTION[Semaine],P$9)-SUMIFS([1]!BASEVENTE[Lignes de la commande/Quantité commandée],[1]!BASEVENTE[Lignes de la commande/Article/Nom affiché],$C63,[1]!BASEVENTE[Année],P$8,[1]!BASEVENTE[Semaine],P$9))</f>
        <v>0</v>
      </c>
      <c r="Q63" s="1">
        <f>IF($C63="","",P63+SUMIFS([1]!BASERECEPTION[Bon de commande/Lignes de la commande/Quantité],[1]!BASERECEPTION[Bon de commande/Lignes de la commande/Article],$C63,[1]!BASERECEPTION[ANNEE],Q$8,[1]!BASERECEPTION[Semaine],Q$9)-SUMIFS([1]!BASEVENTE[Lignes de la commande/Quantité commandée],[1]!BASEVENTE[Lignes de la commande/Article/Nom affiché],$C63,[1]!BASEVENTE[Année],Q$8,[1]!BASEVENTE[Semaine],Q$9))</f>
        <v>0</v>
      </c>
      <c r="R63" s="1">
        <f>IF($C63="","",Q63+SUMIFS([1]!BASERECEPTION[Bon de commande/Lignes de la commande/Quantité],[1]!BASERECEPTION[Bon de commande/Lignes de la commande/Article],$C63,[1]!BASERECEPTION[ANNEE],R$8,[1]!BASERECEPTION[Semaine],R$9)-SUMIFS([1]!BASEVENTE[Lignes de la commande/Quantité commandée],[1]!BASEVENTE[Lignes de la commande/Article/Nom affiché],$C63,[1]!BASEVENTE[Année],R$8,[1]!BASEVENTE[Semaine],R$9))</f>
        <v>0</v>
      </c>
      <c r="S63" s="1">
        <f>IF($C63="","",R63+SUMIFS([1]!BASERECEPTION[Bon de commande/Lignes de la commande/Quantité],[1]!BASERECEPTION[Bon de commande/Lignes de la commande/Article],$C63,[1]!BASERECEPTION[ANNEE],S$8,[1]!BASERECEPTION[Semaine],S$9)-SUMIFS([1]!BASEVENTE[Lignes de la commande/Quantité commandée],[1]!BASEVENTE[Lignes de la commande/Article/Nom affiché],$C63,[1]!BASEVENTE[Année],S$8,[1]!BASEVENTE[Semaine],S$9))</f>
        <v>0</v>
      </c>
      <c r="T63" s="1">
        <f>IF($C63="","",S63+SUMIFS([1]!BASERECEPTION[Bon de commande/Lignes de la commande/Quantité],[1]!BASERECEPTION[Bon de commande/Lignes de la commande/Article],$C63,[1]!BASERECEPTION[ANNEE],T$8,[1]!BASERECEPTION[Semaine],T$9)-SUMIFS([1]!BASEVENTE[Lignes de la commande/Quantité commandée],[1]!BASEVENTE[Lignes de la commande/Article/Nom affiché],$C63,[1]!BASEVENTE[Année],T$8,[1]!BASEVENTE[Semaine],T$9))</f>
        <v>0</v>
      </c>
      <c r="U63" s="1">
        <f>IF($C63="","",T63+SUMIFS([1]!BASERECEPTION[Bon de commande/Lignes de la commande/Quantité],[1]!BASERECEPTION[Bon de commande/Lignes de la commande/Article],$C63,[1]!BASERECEPTION[ANNEE],U$8,[1]!BASERECEPTION[Semaine],U$9)-SUMIFS([1]!BASEVENTE[Lignes de la commande/Quantité commandée],[1]!BASEVENTE[Lignes de la commande/Article/Nom affiché],$C63,[1]!BASEVENTE[Année],U$8,[1]!BASEVENTE[Semaine],U$9))</f>
        <v>0</v>
      </c>
      <c r="V63" s="1">
        <f>IF($C63="","",U63+SUMIFS([1]!BASERECEPTION[Bon de commande/Lignes de la commande/Quantité],[1]!BASERECEPTION[Bon de commande/Lignes de la commande/Article],$C63,[1]!BASERECEPTION[ANNEE],V$8,[1]!BASERECEPTION[Semaine],V$9)-SUMIFS([1]!BASEVENTE[Lignes de la commande/Quantité commandée],[1]!BASEVENTE[Lignes de la commande/Article/Nom affiché],$C63,[1]!BASEVENTE[Année],V$8,[1]!BASEVENTE[Semaine],V$9))</f>
        <v>0</v>
      </c>
      <c r="W63" s="1">
        <f>IF($C63="","",V63+SUMIFS([1]!BASERECEPTION[Bon de commande/Lignes de la commande/Quantité],[1]!BASERECEPTION[Bon de commande/Lignes de la commande/Article],$C63,[1]!BASERECEPTION[ANNEE],W$8,[1]!BASERECEPTION[Semaine],W$9)-SUMIFS([1]!BASEVENTE[Lignes de la commande/Quantité commandée],[1]!BASEVENTE[Lignes de la commande/Article/Nom affiché],$C63,[1]!BASEVENTE[Année],W$8,[1]!BASEVENTE[Semaine],W$9))</f>
        <v>0</v>
      </c>
      <c r="X63" s="1">
        <f>IF($C63="","",W63+SUMIFS([1]!BASERECEPTION[Bon de commande/Lignes de la commande/Quantité],[1]!BASERECEPTION[Bon de commande/Lignes de la commande/Article],$C63,[1]!BASERECEPTION[ANNEE],X$8,[1]!BASERECEPTION[Semaine],X$9)-SUMIFS([1]!BASEVENTE[Lignes de la commande/Quantité commandée],[1]!BASEVENTE[Lignes de la commande/Article/Nom affiché],$C63,[1]!BASEVENTE[Année],X$8,[1]!BASEVENTE[Semaine],X$9))</f>
        <v>0</v>
      </c>
      <c r="Y63" s="1">
        <f>IF($C63="","",X63+SUMIFS([1]!BASERECEPTION[Bon de commande/Lignes de la commande/Quantité],[1]!BASERECEPTION[Bon de commande/Lignes de la commande/Article],$C63,[1]!BASERECEPTION[ANNEE],Y$8,[1]!BASERECEPTION[Semaine],Y$9)-SUMIFS([1]!BASEVENTE[Lignes de la commande/Quantité commandée],[1]!BASEVENTE[Lignes de la commande/Article/Nom affiché],$C63,[1]!BASEVENTE[Année],Y$8,[1]!BASEVENTE[Semaine],Y$9))</f>
        <v>0</v>
      </c>
      <c r="Z63" s="1">
        <f>IF($C63="","",Y63+SUMIFS([1]!BASERECEPTION[Bon de commande/Lignes de la commande/Quantité],[1]!BASERECEPTION[Bon de commande/Lignes de la commande/Article],$C63,[1]!BASERECEPTION[ANNEE],Z$8,[1]!BASERECEPTION[Semaine],Z$9)-SUMIFS([1]!BASEVENTE[Lignes de la commande/Quantité commandée],[1]!BASEVENTE[Lignes de la commande/Article/Nom affiché],$C63,[1]!BASEVENTE[Année],Z$8,[1]!BASEVENTE[Semaine],Z$9))</f>
        <v>0</v>
      </c>
      <c r="AA63" s="1">
        <f>IF($C63="","",Z63+SUMIFS([1]!BASERECEPTION[Bon de commande/Lignes de la commande/Quantité],[1]!BASERECEPTION[Bon de commande/Lignes de la commande/Article],$C63,[1]!BASERECEPTION[ANNEE],AA$8,[1]!BASERECEPTION[Semaine],AA$9)-SUMIFS([1]!BASEVENTE[Lignes de la commande/Quantité commandée],[1]!BASEVENTE[Lignes de la commande/Article/Nom affiché],$C63,[1]!BASEVENTE[Année],AA$8,[1]!BASEVENTE[Semaine],AA$9))</f>
        <v>0</v>
      </c>
      <c r="AB63" s="1">
        <f>IF($C63="","",AA63+SUMIFS([1]!BASERECEPTION[Bon de commande/Lignes de la commande/Quantité],[1]!BASERECEPTION[Bon de commande/Lignes de la commande/Article],$C63,[1]!BASERECEPTION[ANNEE],AB$8,[1]!BASERECEPTION[Semaine],AB$9)-SUMIFS([1]!BASEVENTE[Lignes de la commande/Quantité commandée],[1]!BASEVENTE[Lignes de la commande/Article/Nom affiché],$C63,[1]!BASEVENTE[Année],AB$8,[1]!BASEVENTE[Semaine],AB$9))</f>
        <v>0</v>
      </c>
      <c r="AC63" s="1">
        <f>IF($C63="","",AB63+SUMIFS([1]!BASERECEPTION[Bon de commande/Lignes de la commande/Quantité],[1]!BASERECEPTION[Bon de commande/Lignes de la commande/Article],$C63,[1]!BASERECEPTION[ANNEE],AC$8,[1]!BASERECEPTION[Semaine],AC$9)-SUMIFS([1]!BASEVENTE[Lignes de la commande/Quantité commandée],[1]!BASEVENTE[Lignes de la commande/Article/Nom affiché],$C63,[1]!BASEVENTE[Année],AC$8,[1]!BASEVENTE[Semaine],AC$9))</f>
        <v>0</v>
      </c>
      <c r="AD63" s="1">
        <f>IF($C63="","",AC63+SUMIFS([1]!BASERECEPTION[Bon de commande/Lignes de la commande/Quantité],[1]!BASERECEPTION[Bon de commande/Lignes de la commande/Article],$C63,[1]!BASERECEPTION[ANNEE],AD$8,[1]!BASERECEPTION[Semaine],AD$9)-SUMIFS([1]!BASEVENTE[Lignes de la commande/Quantité commandée],[1]!BASEVENTE[Lignes de la commande/Article/Nom affiché],$C63,[1]!BASEVENTE[Année],AD$8,[1]!BASEVENTE[Semaine],AD$9))</f>
        <v>0</v>
      </c>
      <c r="AE63" s="1">
        <f>IF($C63="","",AD63+SUMIFS([1]!BASERECEPTION[Bon de commande/Lignes de la commande/Quantité],[1]!BASERECEPTION[Bon de commande/Lignes de la commande/Article],$C63,[1]!BASERECEPTION[ANNEE],AE$8,[1]!BASERECEPTION[Semaine],AE$9)-SUMIFS([1]!BASEVENTE[Lignes de la commande/Quantité commandée],[1]!BASEVENTE[Lignes de la commande/Article/Nom affiché],$C63,[1]!BASEVENTE[Année],AE$8,[1]!BASEVENTE[Semaine],AE$9))</f>
        <v>0</v>
      </c>
      <c r="AF63" s="1">
        <f>IF($C63="","",AE63+SUMIFS([1]!BASERECEPTION[Bon de commande/Lignes de la commande/Quantité],[1]!BASERECEPTION[Bon de commande/Lignes de la commande/Article],$C63,[1]!BASERECEPTION[ANNEE],AF$8,[1]!BASERECEPTION[Semaine],AF$9)-SUMIFS([1]!BASEVENTE[Lignes de la commande/Quantité commandée],[1]!BASEVENTE[Lignes de la commande/Article/Nom affiché],$C63,[1]!BASEVENTE[Année],AF$8,[1]!BASEVENTE[Semaine],AF$9))</f>
        <v>0</v>
      </c>
      <c r="AG63" s="1">
        <f>IF($C63="","",AF63+SUMIFS([1]!BASERECEPTION[Bon de commande/Lignes de la commande/Quantité],[1]!BASERECEPTION[Bon de commande/Lignes de la commande/Article],$C63,[1]!BASERECEPTION[ANNEE],AG$8,[1]!BASERECEPTION[Semaine],AG$9)-SUMIFS([1]!BASEVENTE[Lignes de la commande/Quantité commandée],[1]!BASEVENTE[Lignes de la commande/Article/Nom affiché],$C63,[1]!BASEVENTE[Année],AG$8,[1]!BASEVENTE[Semaine],AG$9))</f>
        <v>0</v>
      </c>
      <c r="AH63" s="1">
        <f>IF($C63="","",AG63+SUMIFS([1]!BASERECEPTION[Bon de commande/Lignes de la commande/Quantité],[1]!BASERECEPTION[Bon de commande/Lignes de la commande/Article],$C63,[1]!BASERECEPTION[ANNEE],AH$8,[1]!BASERECEPTION[Semaine],AH$9)-SUMIFS([1]!BASEVENTE[Lignes de la commande/Quantité commandée],[1]!BASEVENTE[Lignes de la commande/Article/Nom affiché],$C63,[1]!BASEVENTE[Année],AH$8,[1]!BASEVENTE[Semaine],AH$9))</f>
        <v>0</v>
      </c>
      <c r="AI63" s="1">
        <f>IF($C63="","",AH63+SUMIFS([1]!BASERECEPTION[Bon de commande/Lignes de la commande/Quantité],[1]!BASERECEPTION[Bon de commande/Lignes de la commande/Article],$C63,[1]!BASERECEPTION[ANNEE],AI$8,[1]!BASERECEPTION[Semaine],AI$9)-SUMIFS([1]!BASEVENTE[Lignes de la commande/Quantité commandée],[1]!BASEVENTE[Lignes de la commande/Article/Nom affiché],$C63,[1]!BASEVENTE[Année],AI$8,[1]!BASEVENTE[Semaine],AI$9))</f>
        <v>0</v>
      </c>
      <c r="AJ63" s="1">
        <f>IF($C63="","",AI63+SUMIFS([1]!BASERECEPTION[Bon de commande/Lignes de la commande/Quantité],[1]!BASERECEPTION[Bon de commande/Lignes de la commande/Article],$C63,[1]!BASERECEPTION[ANNEE],AJ$8,[1]!BASERECEPTION[Semaine],AJ$9)-SUMIFS([1]!BASEVENTE[Lignes de la commande/Quantité commandée],[1]!BASEVENTE[Lignes de la commande/Article/Nom affiché],$C63,[1]!BASEVENTE[Année],AJ$8,[1]!BASEVENTE[Semaine],AJ$9))</f>
        <v>0</v>
      </c>
      <c r="AK63" s="1">
        <f>IF($C63="","",AJ63+SUMIFS([1]!BASERECEPTION[Bon de commande/Lignes de la commande/Quantité],[1]!BASERECEPTION[Bon de commande/Lignes de la commande/Article],$C63,[1]!BASERECEPTION[ANNEE],AK$8,[1]!BASERECEPTION[Semaine],AK$9)-SUMIFS([1]!BASEVENTE[Lignes de la commande/Quantité commandée],[1]!BASEVENTE[Lignes de la commande/Article/Nom affiché],$C63,[1]!BASEVENTE[Année],AK$8,[1]!BASEVENTE[Semaine],AK$9))</f>
        <v>0</v>
      </c>
      <c r="AL63" s="1">
        <f>IF($C63="","",AK63+SUMIFS([1]!BASERECEPTION[Bon de commande/Lignes de la commande/Quantité],[1]!BASERECEPTION[Bon de commande/Lignes de la commande/Article],$C63,[1]!BASERECEPTION[ANNEE],AL$8,[1]!BASERECEPTION[Semaine],AL$9)-SUMIFS([1]!BASEVENTE[Lignes de la commande/Quantité commandée],[1]!BASEVENTE[Lignes de la commande/Article/Nom affiché],$C63,[1]!BASEVENTE[Année],AL$8,[1]!BASEVENTE[Semaine],AL$9))</f>
        <v>0</v>
      </c>
      <c r="AM63" s="1">
        <f>IF($C63="","",AL63+SUMIFS([1]!BASERECEPTION[Bon de commande/Lignes de la commande/Quantité],[1]!BASERECEPTION[Bon de commande/Lignes de la commande/Article],$C63,[1]!BASERECEPTION[ANNEE],AM$8,[1]!BASERECEPTION[Semaine],AM$9)-SUMIFS([1]!BASEVENTE[Lignes de la commande/Quantité commandée],[1]!BASEVENTE[Lignes de la commande/Article/Nom affiché],$C63,[1]!BASEVENTE[Année],AM$8,[1]!BASEVENTE[Semaine],AM$9))</f>
        <v>0</v>
      </c>
      <c r="AN63" s="1">
        <f>IF($C63="","",AM63+SUMIFS([1]!BASERECEPTION[Bon de commande/Lignes de la commande/Quantité],[1]!BASERECEPTION[Bon de commande/Lignes de la commande/Article],$C63,[1]!BASERECEPTION[ANNEE],AN$8,[1]!BASERECEPTION[Semaine],AN$9)-SUMIFS([1]!BASEVENTE[Lignes de la commande/Quantité commandée],[1]!BASEVENTE[Lignes de la commande/Article/Nom affiché],$C63,[1]!BASEVENTE[Année],AN$8,[1]!BASEVENTE[Semaine],AN$9))</f>
        <v>0</v>
      </c>
      <c r="AO63" s="1">
        <f>IF($C63="","",AN63+SUMIFS([1]!BASERECEPTION[Bon de commande/Lignes de la commande/Quantité],[1]!BASERECEPTION[Bon de commande/Lignes de la commande/Article],$C63,[1]!BASERECEPTION[ANNEE],AO$8,[1]!BASERECEPTION[Semaine],AO$9)-SUMIFS([1]!BASEVENTE[Lignes de la commande/Quantité commandée],[1]!BASEVENTE[Lignes de la commande/Article/Nom affiché],$C63,[1]!BASEVENTE[Année],AO$8,[1]!BASEVENTE[Semaine],AO$9))</f>
        <v>0</v>
      </c>
      <c r="AP63" s="1">
        <f>IF($C63="","",AO63+SUMIFS([1]!BASERECEPTION[Bon de commande/Lignes de la commande/Quantité],[1]!BASERECEPTION[Bon de commande/Lignes de la commande/Article],$C63,[1]!BASERECEPTION[ANNEE],AP$8,[1]!BASERECEPTION[Semaine],AP$9)-SUMIFS([1]!BASEVENTE[Lignes de la commande/Quantité commandée],[1]!BASEVENTE[Lignes de la commande/Article/Nom affiché],$C63,[1]!BASEVENTE[Année],AP$8,[1]!BASEVENTE[Semaine],AP$9))</f>
        <v>0</v>
      </c>
      <c r="AQ63" s="1">
        <f>IF($C63="","",AP63+SUMIFS([1]!BASERECEPTION[Bon de commande/Lignes de la commande/Quantité],[1]!BASERECEPTION[Bon de commande/Lignes de la commande/Article],$C63,[1]!BASERECEPTION[ANNEE],AQ$8,[1]!BASERECEPTION[Semaine],AQ$9)-SUMIFS([1]!BASEVENTE[Lignes de la commande/Quantité commandée],[1]!BASEVENTE[Lignes de la commande/Article/Nom affiché],$C63,[1]!BASEVENTE[Année],AQ$8,[1]!BASEVENTE[Semaine],AQ$9))</f>
        <v>0</v>
      </c>
      <c r="AR63" s="1">
        <f>IF($C63="","",AQ63+SUMIFS([1]!BASERECEPTION[Bon de commande/Lignes de la commande/Quantité],[1]!BASERECEPTION[Bon de commande/Lignes de la commande/Article],$C63,[1]!BASERECEPTION[ANNEE],AR$8,[1]!BASERECEPTION[Semaine],AR$9)-SUMIFS([1]!BASEVENTE[Lignes de la commande/Quantité commandée],[1]!BASEVENTE[Lignes de la commande/Article/Nom affiché],$C63,[1]!BASEVENTE[Année],AR$8,[1]!BASEVENTE[Semaine],AR$9))</f>
        <v>0</v>
      </c>
      <c r="AS63" s="1">
        <f>IF($C63="","",AR63+SUMIFS([1]!BASERECEPTION[Bon de commande/Lignes de la commande/Quantité],[1]!BASERECEPTION[Bon de commande/Lignes de la commande/Article],$C63,[1]!BASERECEPTION[ANNEE],AS$8,[1]!BASERECEPTION[Semaine],AS$9)-SUMIFS([1]!BASEVENTE[Lignes de la commande/Quantité commandée],[1]!BASEVENTE[Lignes de la commande/Article/Nom affiché],$C63,[1]!BASEVENTE[Année],AS$8,[1]!BASEVENTE[Semaine],AS$9))</f>
        <v>0</v>
      </c>
      <c r="AT63" s="1">
        <f>IF($C63="","",AS63+SUMIFS([1]!BASERECEPTION[Bon de commande/Lignes de la commande/Quantité],[1]!BASERECEPTION[Bon de commande/Lignes de la commande/Article],$C63,[1]!BASERECEPTION[ANNEE],AT$8,[1]!BASERECEPTION[Semaine],AT$9)-SUMIFS([1]!BASEVENTE[Lignes de la commande/Quantité commandée],[1]!BASEVENTE[Lignes de la commande/Article/Nom affiché],$C63,[1]!BASEVENTE[Année],AT$8,[1]!BASEVENTE[Semaine],AT$9))</f>
        <v>0</v>
      </c>
      <c r="AU63" s="1">
        <f>IF($C63="","",AT63+SUMIFS([1]!BASERECEPTION[Bon de commande/Lignes de la commande/Quantité],[1]!BASERECEPTION[Bon de commande/Lignes de la commande/Article],$C63,[1]!BASERECEPTION[ANNEE],AU$8,[1]!BASERECEPTION[Semaine],AU$9)-SUMIFS([1]!BASEVENTE[Lignes de la commande/Quantité commandée],[1]!BASEVENTE[Lignes de la commande/Article/Nom affiché],$C63,[1]!BASEVENTE[Année],AU$8,[1]!BASEVENTE[Semaine],AU$9))</f>
        <v>0</v>
      </c>
      <c r="AV63" s="1">
        <f>IF($C63="","",AU63+SUMIFS([1]!BASERECEPTION[Bon de commande/Lignes de la commande/Quantité],[1]!BASERECEPTION[Bon de commande/Lignes de la commande/Article],$C63,[1]!BASERECEPTION[ANNEE],AV$8,[1]!BASERECEPTION[Semaine],AV$9)-SUMIFS([1]!BASEVENTE[Lignes de la commande/Quantité commandée],[1]!BASEVENTE[Lignes de la commande/Article/Nom affiché],$C63,[1]!BASEVENTE[Année],AV$8,[1]!BASEVENTE[Semaine],AV$9))</f>
        <v>0</v>
      </c>
      <c r="AW63" s="1">
        <f>IF($C63="","",AV63+SUMIFS([1]!BASERECEPTION[Bon de commande/Lignes de la commande/Quantité],[1]!BASERECEPTION[Bon de commande/Lignes de la commande/Article],$C63,[1]!BASERECEPTION[ANNEE],AW$8,[1]!BASERECEPTION[Semaine],AW$9)-SUMIFS([1]!BASEVENTE[Lignes de la commande/Quantité commandée],[1]!BASEVENTE[Lignes de la commande/Article/Nom affiché],$C63,[1]!BASEVENTE[Année],AW$8,[1]!BASEVENTE[Semaine],AW$9))</f>
        <v>0</v>
      </c>
      <c r="AX63" s="1">
        <f>IF($C63="","",AW63+SUMIFS([1]!BASERECEPTION[Bon de commande/Lignes de la commande/Quantité],[1]!BASERECEPTION[Bon de commande/Lignes de la commande/Article],$C63,[1]!BASERECEPTION[ANNEE],AX$8,[1]!BASERECEPTION[Semaine],AX$9)-SUMIFS([1]!BASEVENTE[Lignes de la commande/Quantité commandée],[1]!BASEVENTE[Lignes de la commande/Article/Nom affiché],$C63,[1]!BASEVENTE[Année],AX$8,[1]!BASEVENTE[Semaine],AX$9))</f>
        <v>0</v>
      </c>
      <c r="AY63" s="1">
        <f>IF($C63="","",AX63+SUMIFS([1]!BASERECEPTION[Bon de commande/Lignes de la commande/Quantité],[1]!BASERECEPTION[Bon de commande/Lignes de la commande/Article],$C63,[1]!BASERECEPTION[ANNEE],AY$8,[1]!BASERECEPTION[Semaine],AY$9)-SUMIFS([1]!BASEVENTE[Lignes de la commande/Quantité commandée],[1]!BASEVENTE[Lignes de la commande/Article/Nom affiché],$C63,[1]!BASEVENTE[Année],AY$8,[1]!BASEVENTE[Semaine],AY$9))</f>
        <v>0</v>
      </c>
      <c r="AZ63" s="1">
        <f>IF($C63="","",AY63+SUMIFS([1]!BASERECEPTION[Bon de commande/Lignes de la commande/Quantité],[1]!BASERECEPTION[Bon de commande/Lignes de la commande/Article],$C63,[1]!BASERECEPTION[ANNEE],AZ$8,[1]!BASERECEPTION[Semaine],AZ$9)-SUMIFS([1]!BASEVENTE[Lignes de la commande/Quantité commandée],[1]!BASEVENTE[Lignes de la commande/Article/Nom affiché],$C63,[1]!BASEVENTE[Année],AZ$8,[1]!BASEVENTE[Semaine],AZ$9))</f>
        <v>0</v>
      </c>
      <c r="BA63" s="1">
        <f>IF($C63="","",AZ63+SUMIFS([1]!BASERECEPTION[Bon de commande/Lignes de la commande/Quantité],[1]!BASERECEPTION[Bon de commande/Lignes de la commande/Article],$C63,[1]!BASERECEPTION[ANNEE],BA$8,[1]!BASERECEPTION[Semaine],BA$9)-SUMIFS([1]!BASEVENTE[Lignes de la commande/Quantité commandée],[1]!BASEVENTE[Lignes de la commande/Article/Nom affiché],$C63,[1]!BASEVENTE[Année],BA$8,[1]!BASEVENTE[Semaine],BA$9))</f>
        <v>0</v>
      </c>
      <c r="BB63" s="1">
        <f>IF($C63="","",BA63+SUMIFS([1]!BASERECEPTION[Bon de commande/Lignes de la commande/Quantité],[1]!BASERECEPTION[Bon de commande/Lignes de la commande/Article],$C63,[1]!BASERECEPTION[ANNEE],BB$8,[1]!BASERECEPTION[Semaine],BB$9)-SUMIFS([1]!BASEVENTE[Lignes de la commande/Quantité commandée],[1]!BASEVENTE[Lignes de la commande/Article/Nom affiché],$C63,[1]!BASEVENTE[Année],BB$8,[1]!BASEVENTE[Semaine],BB$9))</f>
        <v>0</v>
      </c>
      <c r="BC63" s="1">
        <f>IF($C63="","",BB63+SUMIFS([1]!BASERECEPTION[Bon de commande/Lignes de la commande/Quantité],[1]!BASERECEPTION[Bon de commande/Lignes de la commande/Article],$C63,[1]!BASERECEPTION[ANNEE],BC$8,[1]!BASERECEPTION[Semaine],BC$9)-SUMIFS([1]!BASEVENTE[Lignes de la commande/Quantité commandée],[1]!BASEVENTE[Lignes de la commande/Article/Nom affiché],$C63,[1]!BASEVENTE[Année],BC$8,[1]!BASEVENTE[Semaine],BC$9))</f>
        <v>0</v>
      </c>
      <c r="BD63" s="1">
        <f>IF($C63="","",BC63+SUMIFS([1]!BASERECEPTION[Bon de commande/Lignes de la commande/Quantité],[1]!BASERECEPTION[Bon de commande/Lignes de la commande/Article],$C63,[1]!BASERECEPTION[ANNEE],BD$8,[1]!BASERECEPTION[Semaine],BD$9)-SUMIFS([1]!BASEVENTE[Lignes de la commande/Quantité commandée],[1]!BASEVENTE[Lignes de la commande/Article/Nom affiché],$C63,[1]!BASEVENTE[Année],BD$8,[1]!BASEVENTE[Semaine],BD$9))</f>
        <v>0</v>
      </c>
      <c r="BE63" s="1">
        <f>IF($C63="","",BD63+SUMIFS([1]!BASERECEPTION[Bon de commande/Lignes de la commande/Quantité],[1]!BASERECEPTION[Bon de commande/Lignes de la commande/Article],$C63,[1]!BASERECEPTION[ANNEE],BE$8,[1]!BASERECEPTION[Semaine],BE$9)-SUMIFS([1]!BASEVENTE[Lignes de la commande/Quantité commandée],[1]!BASEVENTE[Lignes de la commande/Article/Nom affiché],$C63,[1]!BASEVENTE[Année],BE$8,[1]!BASEVENTE[Semaine],BE$9))</f>
        <v>0</v>
      </c>
      <c r="BF63" s="1">
        <f>IF($C63="","",BE63+SUMIFS([1]!BASERECEPTION[Bon de commande/Lignes de la commande/Quantité],[1]!BASERECEPTION[Bon de commande/Lignes de la commande/Article],$C63,[1]!BASERECEPTION[ANNEE],BF$8,[1]!BASERECEPTION[Semaine],BF$9)-SUMIFS([1]!BASEVENTE[Lignes de la commande/Quantité commandée],[1]!BASEVENTE[Lignes de la commande/Article/Nom affiché],$C63,[1]!BASEVENTE[Année],BF$8,[1]!BASEVENTE[Semaine],BF$9))</f>
        <v>0</v>
      </c>
      <c r="BG63" s="1">
        <f>IF($C63="","",BF63+SUMIFS([1]!BASERECEPTION[Bon de commande/Lignes de la commande/Quantité],[1]!BASERECEPTION[Bon de commande/Lignes de la commande/Article],$C63,[1]!BASERECEPTION[ANNEE],BG$8,[1]!BASERECEPTION[Semaine],BG$9)-SUMIFS([1]!BASEVENTE[Lignes de la commande/Quantité commandée],[1]!BASEVENTE[Lignes de la commande/Article/Nom affiché],$C63,[1]!BASEVENTE[Année],BG$8,[1]!BASEVENTE[Semaine],BG$9))</f>
        <v>0</v>
      </c>
      <c r="BH63" s="1">
        <f>IF($C63="","",BG63+SUMIFS([1]!BASERECEPTION[Bon de commande/Lignes de la commande/Quantité],[1]!BASERECEPTION[Bon de commande/Lignes de la commande/Article],$C63,[1]!BASERECEPTION[ANNEE],BH$8,[1]!BASERECEPTION[Semaine],BH$9)-SUMIFS([1]!BASEVENTE[Lignes de la commande/Quantité commandée],[1]!BASEVENTE[Lignes de la commande/Article/Nom affiché],$C63,[1]!BASEVENTE[Année],BH$8,[1]!BASEVENTE[Semaine],BH$9))</f>
        <v>0</v>
      </c>
    </row>
    <row r="64" spans="1:60" ht="15.75" x14ac:dyDescent="0.25">
      <c r="A64" s="1" t="str">
        <f>'[1]BDD Inventaire'!B55</f>
        <v>Gobi Street et Gobi Verre</v>
      </c>
      <c r="B64" s="16" t="str">
        <f>IF(C64="",INDEX([1]!BASEINVENTAIRE[#Data],_xlfn.MINIFS([1]!BASEINVENTAIRE[INDEX],[1]!BASEINVENTAIRE[Article],'Suivi de stock'!$C65),2),"")</f>
        <v/>
      </c>
      <c r="C64" s="20" t="str">
        <f>'[1]BDD Inventaire'!C49</f>
        <v>Gobicarte ronde R/V</v>
      </c>
      <c r="D64" s="18">
        <f>INDEX([1]!BASEINVENTAIRE[#Data],_xlfn.MAXIFS([1]!BASEINVENTAIRE[INDEX],[1]!BASEINVENTAIRE[Article],C64),4)</f>
        <v>0</v>
      </c>
      <c r="E64" s="1">
        <f>IF($C64="","",D64+SUMIFS([1]!BASERECEPTION[Bon de commande/Lignes de la commande/Quantité],[1]!BASERECEPTION[Bon de commande/Lignes de la commande/Article],$C64,[1]!BASERECEPTION[ANNEE],E$8,[1]!BASERECEPTION[Semaine],E$9)-SUMIFS([1]!BASEVENTE[Lignes de la commande/Quantité commandée],[1]!BASEVENTE[Lignes de la commande/Article/Nom affiché],$C64,[1]!BASEVENTE[Année],E$8,[1]!BASEVENTE[Semaine],E$9))</f>
        <v>0</v>
      </c>
      <c r="F64" s="1">
        <f>IF($C64="","",E64+SUMIFS([1]!BASERECEPTION[Bon de commande/Lignes de la commande/Quantité],[1]!BASERECEPTION[Bon de commande/Lignes de la commande/Article],$C64,[1]!BASERECEPTION[ANNEE],F$8,[1]!BASERECEPTION[Semaine],F$9)-SUMIFS([1]!BASEVENTE[Lignes de la commande/Quantité commandée],[1]!BASEVENTE[Lignes de la commande/Article/Nom affiché],$C64,[1]!BASEVENTE[Année],F$8,[1]!BASEVENTE[Semaine],F$9))</f>
        <v>0</v>
      </c>
      <c r="G64" s="1">
        <f>IF($C64="","",F64+SUMIFS([1]!BASERECEPTION[Bon de commande/Lignes de la commande/Quantité],[1]!BASERECEPTION[Bon de commande/Lignes de la commande/Article],$C64,[1]!BASERECEPTION[ANNEE],G$8,[1]!BASERECEPTION[Semaine],G$9)-SUMIFS([1]!BASEVENTE[Lignes de la commande/Quantité commandée],[1]!BASEVENTE[Lignes de la commande/Article/Nom affiché],$C64,[1]!BASEVENTE[Année],G$8,[1]!BASEVENTE[Semaine],G$9))</f>
        <v>0</v>
      </c>
      <c r="H64" s="1">
        <f>IF($C64="","",G64+SUMIFS([1]!BASERECEPTION[Bon de commande/Lignes de la commande/Quantité],[1]!BASERECEPTION[Bon de commande/Lignes de la commande/Article],$C64,[1]!BASERECEPTION[ANNEE],H$8,[1]!BASERECEPTION[Semaine],H$9)-SUMIFS([1]!BASEVENTE[Lignes de la commande/Quantité commandée],[1]!BASEVENTE[Lignes de la commande/Article/Nom affiché],$C64,[1]!BASEVENTE[Année],H$8,[1]!BASEVENTE[Semaine],H$9))</f>
        <v>0</v>
      </c>
      <c r="I64" s="1">
        <f>IF($C64="","",H64+SUMIFS([1]!BASERECEPTION[Bon de commande/Lignes de la commande/Quantité],[1]!BASERECEPTION[Bon de commande/Lignes de la commande/Article],$C64,[1]!BASERECEPTION[ANNEE],I$8,[1]!BASERECEPTION[Semaine],I$9)-SUMIFS([1]!BASEVENTE[Lignes de la commande/Quantité commandée],[1]!BASEVENTE[Lignes de la commande/Article/Nom affiché],$C64,[1]!BASEVENTE[Année],I$8,[1]!BASEVENTE[Semaine],I$9))</f>
        <v>0</v>
      </c>
      <c r="J64" s="1">
        <f>IF($C64="","",I64+SUMIFS([1]!BASERECEPTION[Bon de commande/Lignes de la commande/Quantité],[1]!BASERECEPTION[Bon de commande/Lignes de la commande/Article],$C64,[1]!BASERECEPTION[ANNEE],J$8,[1]!BASERECEPTION[Semaine],J$9)-SUMIFS([1]!BASEVENTE[Lignes de la commande/Quantité commandée],[1]!BASEVENTE[Lignes de la commande/Article/Nom affiché],$C64,[1]!BASEVENTE[Année],J$8,[1]!BASEVENTE[Semaine],J$9))</f>
        <v>0</v>
      </c>
      <c r="K64" s="1">
        <f>IF($C64="","",J64+SUMIFS([1]!BASERECEPTION[Bon de commande/Lignes de la commande/Quantité],[1]!BASERECEPTION[Bon de commande/Lignes de la commande/Article],$C64,[1]!BASERECEPTION[ANNEE],K$8,[1]!BASERECEPTION[Semaine],K$9)-SUMIFS([1]!BASEVENTE[Lignes de la commande/Quantité commandée],[1]!BASEVENTE[Lignes de la commande/Article/Nom affiché],$C64,[1]!BASEVENTE[Année],K$8,[1]!BASEVENTE[Semaine],K$9))</f>
        <v>0</v>
      </c>
      <c r="L64" s="1">
        <f>IF($C64="","",K64+SUMIFS([1]!BASERECEPTION[Bon de commande/Lignes de la commande/Quantité],[1]!BASERECEPTION[Bon de commande/Lignes de la commande/Article],$C64,[1]!BASERECEPTION[ANNEE],L$8,[1]!BASERECEPTION[Semaine],L$9)-SUMIFS([1]!BASEVENTE[Lignes de la commande/Quantité commandée],[1]!BASEVENTE[Lignes de la commande/Article/Nom affiché],$C64,[1]!BASEVENTE[Année],L$8,[1]!BASEVENTE[Semaine],L$9))</f>
        <v>0</v>
      </c>
      <c r="M64" s="1">
        <f>IF($C64="","",L64+SUMIFS([1]!BASERECEPTION[Bon de commande/Lignes de la commande/Quantité],[1]!BASERECEPTION[Bon de commande/Lignes de la commande/Article],$C64,[1]!BASERECEPTION[ANNEE],M$8,[1]!BASERECEPTION[Semaine],M$9)-SUMIFS([1]!BASEVENTE[Lignes de la commande/Quantité commandée],[1]!BASEVENTE[Lignes de la commande/Article/Nom affiché],$C64,[1]!BASEVENTE[Année],M$8,[1]!BASEVENTE[Semaine],M$9))</f>
        <v>0</v>
      </c>
      <c r="N64" s="1">
        <f>IF($C64="","",M64+SUMIFS([1]!BASERECEPTION[Bon de commande/Lignes de la commande/Quantité],[1]!BASERECEPTION[Bon de commande/Lignes de la commande/Article],$C64,[1]!BASERECEPTION[ANNEE],N$8,[1]!BASERECEPTION[Semaine],N$9)-SUMIFS([1]!BASEVENTE[Lignes de la commande/Quantité commandée],[1]!BASEVENTE[Lignes de la commande/Article/Nom affiché],$C64,[1]!BASEVENTE[Année],N$8,[1]!BASEVENTE[Semaine],N$9))</f>
        <v>0</v>
      </c>
      <c r="O64" s="1">
        <f>IF($C64="","",N64+SUMIFS([1]!BASERECEPTION[Bon de commande/Lignes de la commande/Quantité],[1]!BASERECEPTION[Bon de commande/Lignes de la commande/Article],$C64,[1]!BASERECEPTION[ANNEE],O$8,[1]!BASERECEPTION[Semaine],O$9)-SUMIFS([1]!BASEVENTE[Lignes de la commande/Quantité commandée],[1]!BASEVENTE[Lignes de la commande/Article/Nom affiché],$C64,[1]!BASEVENTE[Année],O$8,[1]!BASEVENTE[Semaine],O$9))</f>
        <v>0</v>
      </c>
      <c r="P64" s="1">
        <f>IF($C64="","",O64+SUMIFS([1]!BASERECEPTION[Bon de commande/Lignes de la commande/Quantité],[1]!BASERECEPTION[Bon de commande/Lignes de la commande/Article],$C64,[1]!BASERECEPTION[ANNEE],P$8,[1]!BASERECEPTION[Semaine],P$9)-SUMIFS([1]!BASEVENTE[Lignes de la commande/Quantité commandée],[1]!BASEVENTE[Lignes de la commande/Article/Nom affiché],$C64,[1]!BASEVENTE[Année],P$8,[1]!BASEVENTE[Semaine],P$9))</f>
        <v>0</v>
      </c>
      <c r="Q64" s="1">
        <f>IF($C64="","",P64+SUMIFS([1]!BASERECEPTION[Bon de commande/Lignes de la commande/Quantité],[1]!BASERECEPTION[Bon de commande/Lignes de la commande/Article],$C64,[1]!BASERECEPTION[ANNEE],Q$8,[1]!BASERECEPTION[Semaine],Q$9)-SUMIFS([1]!BASEVENTE[Lignes de la commande/Quantité commandée],[1]!BASEVENTE[Lignes de la commande/Article/Nom affiché],$C64,[1]!BASEVENTE[Année],Q$8,[1]!BASEVENTE[Semaine],Q$9))</f>
        <v>0</v>
      </c>
      <c r="R64" s="1">
        <f>IF($C64="","",Q64+SUMIFS([1]!BASERECEPTION[Bon de commande/Lignes de la commande/Quantité],[1]!BASERECEPTION[Bon de commande/Lignes de la commande/Article],$C64,[1]!BASERECEPTION[ANNEE],R$8,[1]!BASERECEPTION[Semaine],R$9)-SUMIFS([1]!BASEVENTE[Lignes de la commande/Quantité commandée],[1]!BASEVENTE[Lignes de la commande/Article/Nom affiché],$C64,[1]!BASEVENTE[Année],R$8,[1]!BASEVENTE[Semaine],R$9))</f>
        <v>0</v>
      </c>
      <c r="S64" s="1">
        <f>IF($C64="","",R64+SUMIFS([1]!BASERECEPTION[Bon de commande/Lignes de la commande/Quantité],[1]!BASERECEPTION[Bon de commande/Lignes de la commande/Article],$C64,[1]!BASERECEPTION[ANNEE],S$8,[1]!BASERECEPTION[Semaine],S$9)-SUMIFS([1]!BASEVENTE[Lignes de la commande/Quantité commandée],[1]!BASEVENTE[Lignes de la commande/Article/Nom affiché],$C64,[1]!BASEVENTE[Année],S$8,[1]!BASEVENTE[Semaine],S$9))</f>
        <v>0</v>
      </c>
      <c r="T64" s="1">
        <f>IF($C64="","",S64+SUMIFS([1]!BASERECEPTION[Bon de commande/Lignes de la commande/Quantité],[1]!BASERECEPTION[Bon de commande/Lignes de la commande/Article],$C64,[1]!BASERECEPTION[ANNEE],T$8,[1]!BASERECEPTION[Semaine],T$9)-SUMIFS([1]!BASEVENTE[Lignes de la commande/Quantité commandée],[1]!BASEVENTE[Lignes de la commande/Article/Nom affiché],$C64,[1]!BASEVENTE[Année],T$8,[1]!BASEVENTE[Semaine],T$9))</f>
        <v>0</v>
      </c>
      <c r="U64" s="1">
        <f>IF($C64="","",T64+SUMIFS([1]!BASERECEPTION[Bon de commande/Lignes de la commande/Quantité],[1]!BASERECEPTION[Bon de commande/Lignes de la commande/Article],$C64,[1]!BASERECEPTION[ANNEE],U$8,[1]!BASERECEPTION[Semaine],U$9)-SUMIFS([1]!BASEVENTE[Lignes de la commande/Quantité commandée],[1]!BASEVENTE[Lignes de la commande/Article/Nom affiché],$C64,[1]!BASEVENTE[Année],U$8,[1]!BASEVENTE[Semaine],U$9))</f>
        <v>0</v>
      </c>
      <c r="V64" s="1">
        <f>IF($C64="","",U64+SUMIFS([1]!BASERECEPTION[Bon de commande/Lignes de la commande/Quantité],[1]!BASERECEPTION[Bon de commande/Lignes de la commande/Article],$C64,[1]!BASERECEPTION[ANNEE],V$8,[1]!BASERECEPTION[Semaine],V$9)-SUMIFS([1]!BASEVENTE[Lignes de la commande/Quantité commandée],[1]!BASEVENTE[Lignes de la commande/Article/Nom affiché],$C64,[1]!BASEVENTE[Année],V$8,[1]!BASEVENTE[Semaine],V$9))</f>
        <v>0</v>
      </c>
      <c r="W64" s="1">
        <f>IF($C64="","",V64+SUMIFS([1]!BASERECEPTION[Bon de commande/Lignes de la commande/Quantité],[1]!BASERECEPTION[Bon de commande/Lignes de la commande/Article],$C64,[1]!BASERECEPTION[ANNEE],W$8,[1]!BASERECEPTION[Semaine],W$9)-SUMIFS([1]!BASEVENTE[Lignes de la commande/Quantité commandée],[1]!BASEVENTE[Lignes de la commande/Article/Nom affiché],$C64,[1]!BASEVENTE[Année],W$8,[1]!BASEVENTE[Semaine],W$9))</f>
        <v>0</v>
      </c>
      <c r="X64" s="1">
        <f>IF($C64="","",W64+SUMIFS([1]!BASERECEPTION[Bon de commande/Lignes de la commande/Quantité],[1]!BASERECEPTION[Bon de commande/Lignes de la commande/Article],$C64,[1]!BASERECEPTION[ANNEE],X$8,[1]!BASERECEPTION[Semaine],X$9)-SUMIFS([1]!BASEVENTE[Lignes de la commande/Quantité commandée],[1]!BASEVENTE[Lignes de la commande/Article/Nom affiché],$C64,[1]!BASEVENTE[Année],X$8,[1]!BASEVENTE[Semaine],X$9))</f>
        <v>0</v>
      </c>
      <c r="Y64" s="1">
        <f>IF($C64="","",X64+SUMIFS([1]!BASERECEPTION[Bon de commande/Lignes de la commande/Quantité],[1]!BASERECEPTION[Bon de commande/Lignes de la commande/Article],$C64,[1]!BASERECEPTION[ANNEE],Y$8,[1]!BASERECEPTION[Semaine],Y$9)-SUMIFS([1]!BASEVENTE[Lignes de la commande/Quantité commandée],[1]!BASEVENTE[Lignes de la commande/Article/Nom affiché],$C64,[1]!BASEVENTE[Année],Y$8,[1]!BASEVENTE[Semaine],Y$9))</f>
        <v>0</v>
      </c>
      <c r="Z64" s="1">
        <f>IF($C64="","",Y64+SUMIFS([1]!BASERECEPTION[Bon de commande/Lignes de la commande/Quantité],[1]!BASERECEPTION[Bon de commande/Lignes de la commande/Article],$C64,[1]!BASERECEPTION[ANNEE],Z$8,[1]!BASERECEPTION[Semaine],Z$9)-SUMIFS([1]!BASEVENTE[Lignes de la commande/Quantité commandée],[1]!BASEVENTE[Lignes de la commande/Article/Nom affiché],$C64,[1]!BASEVENTE[Année],Z$8,[1]!BASEVENTE[Semaine],Z$9))</f>
        <v>0</v>
      </c>
      <c r="AA64" s="1">
        <f>IF($C64="","",Z64+SUMIFS([1]!BASERECEPTION[Bon de commande/Lignes de la commande/Quantité],[1]!BASERECEPTION[Bon de commande/Lignes de la commande/Article],$C64,[1]!BASERECEPTION[ANNEE],AA$8,[1]!BASERECEPTION[Semaine],AA$9)-SUMIFS([1]!BASEVENTE[Lignes de la commande/Quantité commandée],[1]!BASEVENTE[Lignes de la commande/Article/Nom affiché],$C64,[1]!BASEVENTE[Année],AA$8,[1]!BASEVENTE[Semaine],AA$9))</f>
        <v>0</v>
      </c>
      <c r="AB64" s="1">
        <f>IF($C64="","",AA64+SUMIFS([1]!BASERECEPTION[Bon de commande/Lignes de la commande/Quantité],[1]!BASERECEPTION[Bon de commande/Lignes de la commande/Article],$C64,[1]!BASERECEPTION[ANNEE],AB$8,[1]!BASERECEPTION[Semaine],AB$9)-SUMIFS([1]!BASEVENTE[Lignes de la commande/Quantité commandée],[1]!BASEVENTE[Lignes de la commande/Article/Nom affiché],$C64,[1]!BASEVENTE[Année],AB$8,[1]!BASEVENTE[Semaine],AB$9))</f>
        <v>0</v>
      </c>
      <c r="AC64" s="1">
        <f>IF($C64="","",AB64+SUMIFS([1]!BASERECEPTION[Bon de commande/Lignes de la commande/Quantité],[1]!BASERECEPTION[Bon de commande/Lignes de la commande/Article],$C64,[1]!BASERECEPTION[ANNEE],AC$8,[1]!BASERECEPTION[Semaine],AC$9)-SUMIFS([1]!BASEVENTE[Lignes de la commande/Quantité commandée],[1]!BASEVENTE[Lignes de la commande/Article/Nom affiché],$C64,[1]!BASEVENTE[Année],AC$8,[1]!BASEVENTE[Semaine],AC$9))</f>
        <v>0</v>
      </c>
      <c r="AD64" s="1">
        <f>IF($C64="","",AC64+SUMIFS([1]!BASERECEPTION[Bon de commande/Lignes de la commande/Quantité],[1]!BASERECEPTION[Bon de commande/Lignes de la commande/Article],$C64,[1]!BASERECEPTION[ANNEE],AD$8,[1]!BASERECEPTION[Semaine],AD$9)-SUMIFS([1]!BASEVENTE[Lignes de la commande/Quantité commandée],[1]!BASEVENTE[Lignes de la commande/Article/Nom affiché],$C64,[1]!BASEVENTE[Année],AD$8,[1]!BASEVENTE[Semaine],AD$9))</f>
        <v>0</v>
      </c>
      <c r="AE64" s="1">
        <f>IF($C64="","",AD64+SUMIFS([1]!BASERECEPTION[Bon de commande/Lignes de la commande/Quantité],[1]!BASERECEPTION[Bon de commande/Lignes de la commande/Article],$C64,[1]!BASERECEPTION[ANNEE],AE$8,[1]!BASERECEPTION[Semaine],AE$9)-SUMIFS([1]!BASEVENTE[Lignes de la commande/Quantité commandée],[1]!BASEVENTE[Lignes de la commande/Article/Nom affiché],$C64,[1]!BASEVENTE[Année],AE$8,[1]!BASEVENTE[Semaine],AE$9))</f>
        <v>0</v>
      </c>
      <c r="AF64" s="1">
        <f>IF($C64="","",AE64+SUMIFS([1]!BASERECEPTION[Bon de commande/Lignes de la commande/Quantité],[1]!BASERECEPTION[Bon de commande/Lignes de la commande/Article],$C64,[1]!BASERECEPTION[ANNEE],AF$8,[1]!BASERECEPTION[Semaine],AF$9)-SUMIFS([1]!BASEVENTE[Lignes de la commande/Quantité commandée],[1]!BASEVENTE[Lignes de la commande/Article/Nom affiché],$C64,[1]!BASEVENTE[Année],AF$8,[1]!BASEVENTE[Semaine],AF$9))</f>
        <v>0</v>
      </c>
      <c r="AG64" s="1">
        <f>IF($C64="","",AF64+SUMIFS([1]!BASERECEPTION[Bon de commande/Lignes de la commande/Quantité],[1]!BASERECEPTION[Bon de commande/Lignes de la commande/Article],$C64,[1]!BASERECEPTION[ANNEE],AG$8,[1]!BASERECEPTION[Semaine],AG$9)-SUMIFS([1]!BASEVENTE[Lignes de la commande/Quantité commandée],[1]!BASEVENTE[Lignes de la commande/Article/Nom affiché],$C64,[1]!BASEVENTE[Année],AG$8,[1]!BASEVENTE[Semaine],AG$9))</f>
        <v>0</v>
      </c>
      <c r="AH64" s="1">
        <f>IF($C64="","",AG64+SUMIFS([1]!BASERECEPTION[Bon de commande/Lignes de la commande/Quantité],[1]!BASERECEPTION[Bon de commande/Lignes de la commande/Article],$C64,[1]!BASERECEPTION[ANNEE],AH$8,[1]!BASERECEPTION[Semaine],AH$9)-SUMIFS([1]!BASEVENTE[Lignes de la commande/Quantité commandée],[1]!BASEVENTE[Lignes de la commande/Article/Nom affiché],$C64,[1]!BASEVENTE[Année],AH$8,[1]!BASEVENTE[Semaine],AH$9))</f>
        <v>0</v>
      </c>
      <c r="AI64" s="1">
        <f>IF($C64="","",AH64+SUMIFS([1]!BASERECEPTION[Bon de commande/Lignes de la commande/Quantité],[1]!BASERECEPTION[Bon de commande/Lignes de la commande/Article],$C64,[1]!BASERECEPTION[ANNEE],AI$8,[1]!BASERECEPTION[Semaine],AI$9)-SUMIFS([1]!BASEVENTE[Lignes de la commande/Quantité commandée],[1]!BASEVENTE[Lignes de la commande/Article/Nom affiché],$C64,[1]!BASEVENTE[Année],AI$8,[1]!BASEVENTE[Semaine],AI$9))</f>
        <v>0</v>
      </c>
      <c r="AJ64" s="1">
        <f>IF($C64="","",AI64+SUMIFS([1]!BASERECEPTION[Bon de commande/Lignes de la commande/Quantité],[1]!BASERECEPTION[Bon de commande/Lignes de la commande/Article],$C64,[1]!BASERECEPTION[ANNEE],AJ$8,[1]!BASERECEPTION[Semaine],AJ$9)-SUMIFS([1]!BASEVENTE[Lignes de la commande/Quantité commandée],[1]!BASEVENTE[Lignes de la commande/Article/Nom affiché],$C64,[1]!BASEVENTE[Année],AJ$8,[1]!BASEVENTE[Semaine],AJ$9))</f>
        <v>0</v>
      </c>
      <c r="AK64" s="1">
        <f>IF($C64="","",AJ64+SUMIFS([1]!BASERECEPTION[Bon de commande/Lignes de la commande/Quantité],[1]!BASERECEPTION[Bon de commande/Lignes de la commande/Article],$C64,[1]!BASERECEPTION[ANNEE],AK$8,[1]!BASERECEPTION[Semaine],AK$9)-SUMIFS([1]!BASEVENTE[Lignes de la commande/Quantité commandée],[1]!BASEVENTE[Lignes de la commande/Article/Nom affiché],$C64,[1]!BASEVENTE[Année],AK$8,[1]!BASEVENTE[Semaine],AK$9))</f>
        <v>0</v>
      </c>
      <c r="AL64" s="1">
        <f>IF($C64="","",AK64+SUMIFS([1]!BASERECEPTION[Bon de commande/Lignes de la commande/Quantité],[1]!BASERECEPTION[Bon de commande/Lignes de la commande/Article],$C64,[1]!BASERECEPTION[ANNEE],AL$8,[1]!BASERECEPTION[Semaine],AL$9)-SUMIFS([1]!BASEVENTE[Lignes de la commande/Quantité commandée],[1]!BASEVENTE[Lignes de la commande/Article/Nom affiché],$C64,[1]!BASEVENTE[Année],AL$8,[1]!BASEVENTE[Semaine],AL$9))</f>
        <v>0</v>
      </c>
      <c r="AM64" s="1">
        <f>IF($C64="","",AL64+SUMIFS([1]!BASERECEPTION[Bon de commande/Lignes de la commande/Quantité],[1]!BASERECEPTION[Bon de commande/Lignes de la commande/Article],$C64,[1]!BASERECEPTION[ANNEE],AM$8,[1]!BASERECEPTION[Semaine],AM$9)-SUMIFS([1]!BASEVENTE[Lignes de la commande/Quantité commandée],[1]!BASEVENTE[Lignes de la commande/Article/Nom affiché],$C64,[1]!BASEVENTE[Année],AM$8,[1]!BASEVENTE[Semaine],AM$9))</f>
        <v>0</v>
      </c>
      <c r="AN64" s="1">
        <f>IF($C64="","",AM64+SUMIFS([1]!BASERECEPTION[Bon de commande/Lignes de la commande/Quantité],[1]!BASERECEPTION[Bon de commande/Lignes de la commande/Article],$C64,[1]!BASERECEPTION[ANNEE],AN$8,[1]!BASERECEPTION[Semaine],AN$9)-SUMIFS([1]!BASEVENTE[Lignes de la commande/Quantité commandée],[1]!BASEVENTE[Lignes de la commande/Article/Nom affiché],$C64,[1]!BASEVENTE[Année],AN$8,[1]!BASEVENTE[Semaine],AN$9))</f>
        <v>0</v>
      </c>
      <c r="AO64" s="1">
        <f>IF($C64="","",AN64+SUMIFS([1]!BASERECEPTION[Bon de commande/Lignes de la commande/Quantité],[1]!BASERECEPTION[Bon de commande/Lignes de la commande/Article],$C64,[1]!BASERECEPTION[ANNEE],AO$8,[1]!BASERECEPTION[Semaine],AO$9)-SUMIFS([1]!BASEVENTE[Lignes de la commande/Quantité commandée],[1]!BASEVENTE[Lignes de la commande/Article/Nom affiché],$C64,[1]!BASEVENTE[Année],AO$8,[1]!BASEVENTE[Semaine],AO$9))</f>
        <v>0</v>
      </c>
      <c r="AP64" s="1">
        <f>IF($C64="","",AO64+SUMIFS([1]!BASERECEPTION[Bon de commande/Lignes de la commande/Quantité],[1]!BASERECEPTION[Bon de commande/Lignes de la commande/Article],$C64,[1]!BASERECEPTION[ANNEE],AP$8,[1]!BASERECEPTION[Semaine],AP$9)-SUMIFS([1]!BASEVENTE[Lignes de la commande/Quantité commandée],[1]!BASEVENTE[Lignes de la commande/Article/Nom affiché],$C64,[1]!BASEVENTE[Année],AP$8,[1]!BASEVENTE[Semaine],AP$9))</f>
        <v>0</v>
      </c>
      <c r="AQ64" s="1">
        <f>IF($C64="","",AP64+SUMIFS([1]!BASERECEPTION[Bon de commande/Lignes de la commande/Quantité],[1]!BASERECEPTION[Bon de commande/Lignes de la commande/Article],$C64,[1]!BASERECEPTION[ANNEE],AQ$8,[1]!BASERECEPTION[Semaine],AQ$9)-SUMIFS([1]!BASEVENTE[Lignes de la commande/Quantité commandée],[1]!BASEVENTE[Lignes de la commande/Article/Nom affiché],$C64,[1]!BASEVENTE[Année],AQ$8,[1]!BASEVENTE[Semaine],AQ$9))</f>
        <v>0</v>
      </c>
      <c r="AR64" s="1">
        <f>IF($C64="","",AQ64+SUMIFS([1]!BASERECEPTION[Bon de commande/Lignes de la commande/Quantité],[1]!BASERECEPTION[Bon de commande/Lignes de la commande/Article],$C64,[1]!BASERECEPTION[ANNEE],AR$8,[1]!BASERECEPTION[Semaine],AR$9)-SUMIFS([1]!BASEVENTE[Lignes de la commande/Quantité commandée],[1]!BASEVENTE[Lignes de la commande/Article/Nom affiché],$C64,[1]!BASEVENTE[Année],AR$8,[1]!BASEVENTE[Semaine],AR$9))</f>
        <v>0</v>
      </c>
      <c r="AS64" s="1">
        <f>IF($C64="","",AR64+SUMIFS([1]!BASERECEPTION[Bon de commande/Lignes de la commande/Quantité],[1]!BASERECEPTION[Bon de commande/Lignes de la commande/Article],$C64,[1]!BASERECEPTION[ANNEE],AS$8,[1]!BASERECEPTION[Semaine],AS$9)-SUMIFS([1]!BASEVENTE[Lignes de la commande/Quantité commandée],[1]!BASEVENTE[Lignes de la commande/Article/Nom affiché],$C64,[1]!BASEVENTE[Année],AS$8,[1]!BASEVENTE[Semaine],AS$9))</f>
        <v>0</v>
      </c>
      <c r="AT64" s="1">
        <f>IF($C64="","",AS64+SUMIFS([1]!BASERECEPTION[Bon de commande/Lignes de la commande/Quantité],[1]!BASERECEPTION[Bon de commande/Lignes de la commande/Article],$C64,[1]!BASERECEPTION[ANNEE],AT$8,[1]!BASERECEPTION[Semaine],AT$9)-SUMIFS([1]!BASEVENTE[Lignes de la commande/Quantité commandée],[1]!BASEVENTE[Lignes de la commande/Article/Nom affiché],$C64,[1]!BASEVENTE[Année],AT$8,[1]!BASEVENTE[Semaine],AT$9))</f>
        <v>0</v>
      </c>
      <c r="AU64" s="1">
        <f>IF($C64="","",AT64+SUMIFS([1]!BASERECEPTION[Bon de commande/Lignes de la commande/Quantité],[1]!BASERECEPTION[Bon de commande/Lignes de la commande/Article],$C64,[1]!BASERECEPTION[ANNEE],AU$8,[1]!BASERECEPTION[Semaine],AU$9)-SUMIFS([1]!BASEVENTE[Lignes de la commande/Quantité commandée],[1]!BASEVENTE[Lignes de la commande/Article/Nom affiché],$C64,[1]!BASEVENTE[Année],AU$8,[1]!BASEVENTE[Semaine],AU$9))</f>
        <v>0</v>
      </c>
      <c r="AV64" s="1">
        <f>IF($C64="","",AU64+SUMIFS([1]!BASERECEPTION[Bon de commande/Lignes de la commande/Quantité],[1]!BASERECEPTION[Bon de commande/Lignes de la commande/Article],$C64,[1]!BASERECEPTION[ANNEE],AV$8,[1]!BASERECEPTION[Semaine],AV$9)-SUMIFS([1]!BASEVENTE[Lignes de la commande/Quantité commandée],[1]!BASEVENTE[Lignes de la commande/Article/Nom affiché],$C64,[1]!BASEVENTE[Année],AV$8,[1]!BASEVENTE[Semaine],AV$9))</f>
        <v>0</v>
      </c>
      <c r="AW64" s="1">
        <f>IF($C64="","",AV64+SUMIFS([1]!BASERECEPTION[Bon de commande/Lignes de la commande/Quantité],[1]!BASERECEPTION[Bon de commande/Lignes de la commande/Article],$C64,[1]!BASERECEPTION[ANNEE],AW$8,[1]!BASERECEPTION[Semaine],AW$9)-SUMIFS([1]!BASEVENTE[Lignes de la commande/Quantité commandée],[1]!BASEVENTE[Lignes de la commande/Article/Nom affiché],$C64,[1]!BASEVENTE[Année],AW$8,[1]!BASEVENTE[Semaine],AW$9))</f>
        <v>0</v>
      </c>
      <c r="AX64" s="1">
        <f>IF($C64="","",AW64+SUMIFS([1]!BASERECEPTION[Bon de commande/Lignes de la commande/Quantité],[1]!BASERECEPTION[Bon de commande/Lignes de la commande/Article],$C64,[1]!BASERECEPTION[ANNEE],AX$8,[1]!BASERECEPTION[Semaine],AX$9)-SUMIFS([1]!BASEVENTE[Lignes de la commande/Quantité commandée],[1]!BASEVENTE[Lignes de la commande/Article/Nom affiché],$C64,[1]!BASEVENTE[Année],AX$8,[1]!BASEVENTE[Semaine],AX$9))</f>
        <v>0</v>
      </c>
      <c r="AY64" s="1">
        <f>IF($C64="","",AX64+SUMIFS([1]!BASERECEPTION[Bon de commande/Lignes de la commande/Quantité],[1]!BASERECEPTION[Bon de commande/Lignes de la commande/Article],$C64,[1]!BASERECEPTION[ANNEE],AY$8,[1]!BASERECEPTION[Semaine],AY$9)-SUMIFS([1]!BASEVENTE[Lignes de la commande/Quantité commandée],[1]!BASEVENTE[Lignes de la commande/Article/Nom affiché],$C64,[1]!BASEVENTE[Année],AY$8,[1]!BASEVENTE[Semaine],AY$9))</f>
        <v>0</v>
      </c>
      <c r="AZ64" s="1">
        <f>IF($C64="","",AY64+SUMIFS([1]!BASERECEPTION[Bon de commande/Lignes de la commande/Quantité],[1]!BASERECEPTION[Bon de commande/Lignes de la commande/Article],$C64,[1]!BASERECEPTION[ANNEE],AZ$8,[1]!BASERECEPTION[Semaine],AZ$9)-SUMIFS([1]!BASEVENTE[Lignes de la commande/Quantité commandée],[1]!BASEVENTE[Lignes de la commande/Article/Nom affiché],$C64,[1]!BASEVENTE[Année],AZ$8,[1]!BASEVENTE[Semaine],AZ$9))</f>
        <v>0</v>
      </c>
      <c r="BA64" s="1">
        <f>IF($C64="","",AZ64+SUMIFS([1]!BASERECEPTION[Bon de commande/Lignes de la commande/Quantité],[1]!BASERECEPTION[Bon de commande/Lignes de la commande/Article],$C64,[1]!BASERECEPTION[ANNEE],BA$8,[1]!BASERECEPTION[Semaine],BA$9)-SUMIFS([1]!BASEVENTE[Lignes de la commande/Quantité commandée],[1]!BASEVENTE[Lignes de la commande/Article/Nom affiché],$C64,[1]!BASEVENTE[Année],BA$8,[1]!BASEVENTE[Semaine],BA$9))</f>
        <v>0</v>
      </c>
      <c r="BB64" s="1">
        <f>IF($C64="","",BA64+SUMIFS([1]!BASERECEPTION[Bon de commande/Lignes de la commande/Quantité],[1]!BASERECEPTION[Bon de commande/Lignes de la commande/Article],$C64,[1]!BASERECEPTION[ANNEE],BB$8,[1]!BASERECEPTION[Semaine],BB$9)-SUMIFS([1]!BASEVENTE[Lignes de la commande/Quantité commandée],[1]!BASEVENTE[Lignes de la commande/Article/Nom affiché],$C64,[1]!BASEVENTE[Année],BB$8,[1]!BASEVENTE[Semaine],BB$9))</f>
        <v>0</v>
      </c>
      <c r="BC64" s="1">
        <f>IF($C64="","",BB64+SUMIFS([1]!BASERECEPTION[Bon de commande/Lignes de la commande/Quantité],[1]!BASERECEPTION[Bon de commande/Lignes de la commande/Article],$C64,[1]!BASERECEPTION[ANNEE],BC$8,[1]!BASERECEPTION[Semaine],BC$9)-SUMIFS([1]!BASEVENTE[Lignes de la commande/Quantité commandée],[1]!BASEVENTE[Lignes de la commande/Article/Nom affiché],$C64,[1]!BASEVENTE[Année],BC$8,[1]!BASEVENTE[Semaine],BC$9))</f>
        <v>0</v>
      </c>
      <c r="BD64" s="1">
        <f>IF($C64="","",BC64+SUMIFS([1]!BASERECEPTION[Bon de commande/Lignes de la commande/Quantité],[1]!BASERECEPTION[Bon de commande/Lignes de la commande/Article],$C64,[1]!BASERECEPTION[ANNEE],BD$8,[1]!BASERECEPTION[Semaine],BD$9)-SUMIFS([1]!BASEVENTE[Lignes de la commande/Quantité commandée],[1]!BASEVENTE[Lignes de la commande/Article/Nom affiché],$C64,[1]!BASEVENTE[Année],BD$8,[1]!BASEVENTE[Semaine],BD$9))</f>
        <v>0</v>
      </c>
      <c r="BE64" s="1">
        <f>IF($C64="","",BD64+SUMIFS([1]!BASERECEPTION[Bon de commande/Lignes de la commande/Quantité],[1]!BASERECEPTION[Bon de commande/Lignes de la commande/Article],$C64,[1]!BASERECEPTION[ANNEE],BE$8,[1]!BASERECEPTION[Semaine],BE$9)-SUMIFS([1]!BASEVENTE[Lignes de la commande/Quantité commandée],[1]!BASEVENTE[Lignes de la commande/Article/Nom affiché],$C64,[1]!BASEVENTE[Année],BE$8,[1]!BASEVENTE[Semaine],BE$9))</f>
        <v>0</v>
      </c>
      <c r="BF64" s="1">
        <f>IF($C64="","",BE64+SUMIFS([1]!BASERECEPTION[Bon de commande/Lignes de la commande/Quantité],[1]!BASERECEPTION[Bon de commande/Lignes de la commande/Article],$C64,[1]!BASERECEPTION[ANNEE],BF$8,[1]!BASERECEPTION[Semaine],BF$9)-SUMIFS([1]!BASEVENTE[Lignes de la commande/Quantité commandée],[1]!BASEVENTE[Lignes de la commande/Article/Nom affiché],$C64,[1]!BASEVENTE[Année],BF$8,[1]!BASEVENTE[Semaine],BF$9))</f>
        <v>0</v>
      </c>
      <c r="BG64" s="1">
        <f>IF($C64="","",BF64+SUMIFS([1]!BASERECEPTION[Bon de commande/Lignes de la commande/Quantité],[1]!BASERECEPTION[Bon de commande/Lignes de la commande/Article],$C64,[1]!BASERECEPTION[ANNEE],BG$8,[1]!BASERECEPTION[Semaine],BG$9)-SUMIFS([1]!BASEVENTE[Lignes de la commande/Quantité commandée],[1]!BASEVENTE[Lignes de la commande/Article/Nom affiché],$C64,[1]!BASEVENTE[Année],BG$8,[1]!BASEVENTE[Semaine],BG$9))</f>
        <v>0</v>
      </c>
      <c r="BH64" s="1">
        <f>IF($C64="","",BG64+SUMIFS([1]!BASERECEPTION[Bon de commande/Lignes de la commande/Quantité],[1]!BASERECEPTION[Bon de commande/Lignes de la commande/Article],$C64,[1]!BASERECEPTION[ANNEE],BH$8,[1]!BASERECEPTION[Semaine],BH$9)-SUMIFS([1]!BASEVENTE[Lignes de la commande/Quantité commandée],[1]!BASEVENTE[Lignes de la commande/Article/Nom affiché],$C64,[1]!BASEVENTE[Année],BH$8,[1]!BASEVENTE[Semaine],BH$9))</f>
        <v>0</v>
      </c>
    </row>
    <row r="65" spans="1:60" ht="15.75" x14ac:dyDescent="0.25">
      <c r="A65" s="1" t="str">
        <f>'[1]BDD Inventaire'!B56</f>
        <v>Gobi Street et Gobi Verre</v>
      </c>
      <c r="B65" s="16" t="str">
        <f>IF(C65="",INDEX([1]!BASEINVENTAIRE[#Data],_xlfn.MINIFS([1]!BASEINVENTAIRE[INDEX],[1]!BASEINVENTAIRE[Article],'Suivi de stock'!$C66),2),"")</f>
        <v/>
      </c>
      <c r="C65" s="20" t="str">
        <f>'[1]BDD Inventaire'!C50</f>
        <v>Pastille ronde en Tritan</v>
      </c>
      <c r="D65" s="18">
        <f>INDEX([1]!BASEINVENTAIRE[#Data],_xlfn.MAXIFS([1]!BASEINVENTAIRE[INDEX],[1]!BASEINVENTAIRE[Article],C65),4)</f>
        <v>0</v>
      </c>
      <c r="E65" s="1">
        <f>IF($C65="","",D65+SUMIFS([1]!BASERECEPTION[Bon de commande/Lignes de la commande/Quantité],[1]!BASERECEPTION[Bon de commande/Lignes de la commande/Article],$C65,[1]!BASERECEPTION[ANNEE],E$8,[1]!BASERECEPTION[Semaine],E$9)-SUMIFS([1]!BASEVENTE[Lignes de la commande/Quantité commandée],[1]!BASEVENTE[Lignes de la commande/Article/Nom affiché],$C65,[1]!BASEVENTE[Année],E$8,[1]!BASEVENTE[Semaine],E$9))</f>
        <v>0</v>
      </c>
      <c r="F65" s="1">
        <f>IF($C65="","",E65+SUMIFS([1]!BASERECEPTION[Bon de commande/Lignes de la commande/Quantité],[1]!BASERECEPTION[Bon de commande/Lignes de la commande/Article],$C65,[1]!BASERECEPTION[ANNEE],F$8,[1]!BASERECEPTION[Semaine],F$9)-SUMIFS([1]!BASEVENTE[Lignes de la commande/Quantité commandée],[1]!BASEVENTE[Lignes de la commande/Article/Nom affiché],$C65,[1]!BASEVENTE[Année],F$8,[1]!BASEVENTE[Semaine],F$9))</f>
        <v>0</v>
      </c>
      <c r="G65" s="1">
        <f>IF($C65="","",F65+SUMIFS([1]!BASERECEPTION[Bon de commande/Lignes de la commande/Quantité],[1]!BASERECEPTION[Bon de commande/Lignes de la commande/Article],$C65,[1]!BASERECEPTION[ANNEE],G$8,[1]!BASERECEPTION[Semaine],G$9)-SUMIFS([1]!BASEVENTE[Lignes de la commande/Quantité commandée],[1]!BASEVENTE[Lignes de la commande/Article/Nom affiché],$C65,[1]!BASEVENTE[Année],G$8,[1]!BASEVENTE[Semaine],G$9))</f>
        <v>0</v>
      </c>
      <c r="H65" s="1">
        <f>IF($C65="","",G65+SUMIFS([1]!BASERECEPTION[Bon de commande/Lignes de la commande/Quantité],[1]!BASERECEPTION[Bon de commande/Lignes de la commande/Article],$C65,[1]!BASERECEPTION[ANNEE],H$8,[1]!BASERECEPTION[Semaine],H$9)-SUMIFS([1]!BASEVENTE[Lignes de la commande/Quantité commandée],[1]!BASEVENTE[Lignes de la commande/Article/Nom affiché],$C65,[1]!BASEVENTE[Année],H$8,[1]!BASEVENTE[Semaine],H$9))</f>
        <v>0</v>
      </c>
      <c r="I65" s="1">
        <f>IF($C65="","",H65+SUMIFS([1]!BASERECEPTION[Bon de commande/Lignes de la commande/Quantité],[1]!BASERECEPTION[Bon de commande/Lignes de la commande/Article],$C65,[1]!BASERECEPTION[ANNEE],I$8,[1]!BASERECEPTION[Semaine],I$9)-SUMIFS([1]!BASEVENTE[Lignes de la commande/Quantité commandée],[1]!BASEVENTE[Lignes de la commande/Article/Nom affiché],$C65,[1]!BASEVENTE[Année],I$8,[1]!BASEVENTE[Semaine],I$9))</f>
        <v>0</v>
      </c>
      <c r="J65" s="1">
        <f>IF($C65="","",I65+SUMIFS([1]!BASERECEPTION[Bon de commande/Lignes de la commande/Quantité],[1]!BASERECEPTION[Bon de commande/Lignes de la commande/Article],$C65,[1]!BASERECEPTION[ANNEE],J$8,[1]!BASERECEPTION[Semaine],J$9)-SUMIFS([1]!BASEVENTE[Lignes de la commande/Quantité commandée],[1]!BASEVENTE[Lignes de la commande/Article/Nom affiché],$C65,[1]!BASEVENTE[Année],J$8,[1]!BASEVENTE[Semaine],J$9))</f>
        <v>0</v>
      </c>
      <c r="K65" s="1">
        <f>IF($C65="","",J65+SUMIFS([1]!BASERECEPTION[Bon de commande/Lignes de la commande/Quantité],[1]!BASERECEPTION[Bon de commande/Lignes de la commande/Article],$C65,[1]!BASERECEPTION[ANNEE],K$8,[1]!BASERECEPTION[Semaine],K$9)-SUMIFS([1]!BASEVENTE[Lignes de la commande/Quantité commandée],[1]!BASEVENTE[Lignes de la commande/Article/Nom affiché],$C65,[1]!BASEVENTE[Année],K$8,[1]!BASEVENTE[Semaine],K$9))</f>
        <v>0</v>
      </c>
      <c r="L65" s="1">
        <f>IF($C65="","",K65+SUMIFS([1]!BASERECEPTION[Bon de commande/Lignes de la commande/Quantité],[1]!BASERECEPTION[Bon de commande/Lignes de la commande/Article],$C65,[1]!BASERECEPTION[ANNEE],L$8,[1]!BASERECEPTION[Semaine],L$9)-SUMIFS([1]!BASEVENTE[Lignes de la commande/Quantité commandée],[1]!BASEVENTE[Lignes de la commande/Article/Nom affiché],$C65,[1]!BASEVENTE[Année],L$8,[1]!BASEVENTE[Semaine],L$9))</f>
        <v>0</v>
      </c>
      <c r="M65" s="1">
        <f>IF($C65="","",L65+SUMIFS([1]!BASERECEPTION[Bon de commande/Lignes de la commande/Quantité],[1]!BASERECEPTION[Bon de commande/Lignes de la commande/Article],$C65,[1]!BASERECEPTION[ANNEE],M$8,[1]!BASERECEPTION[Semaine],M$9)-SUMIFS([1]!BASEVENTE[Lignes de la commande/Quantité commandée],[1]!BASEVENTE[Lignes de la commande/Article/Nom affiché],$C65,[1]!BASEVENTE[Année],M$8,[1]!BASEVENTE[Semaine],M$9))</f>
        <v>0</v>
      </c>
      <c r="N65" s="1">
        <f>IF($C65="","",M65+SUMIFS([1]!BASERECEPTION[Bon de commande/Lignes de la commande/Quantité],[1]!BASERECEPTION[Bon de commande/Lignes de la commande/Article],$C65,[1]!BASERECEPTION[ANNEE],N$8,[1]!BASERECEPTION[Semaine],N$9)-SUMIFS([1]!BASEVENTE[Lignes de la commande/Quantité commandée],[1]!BASEVENTE[Lignes de la commande/Article/Nom affiché],$C65,[1]!BASEVENTE[Année],N$8,[1]!BASEVENTE[Semaine],N$9))</f>
        <v>0</v>
      </c>
      <c r="O65" s="1">
        <f>IF($C65="","",N65+SUMIFS([1]!BASERECEPTION[Bon de commande/Lignes de la commande/Quantité],[1]!BASERECEPTION[Bon de commande/Lignes de la commande/Article],$C65,[1]!BASERECEPTION[ANNEE],O$8,[1]!BASERECEPTION[Semaine],O$9)-SUMIFS([1]!BASEVENTE[Lignes de la commande/Quantité commandée],[1]!BASEVENTE[Lignes de la commande/Article/Nom affiché],$C65,[1]!BASEVENTE[Année],O$8,[1]!BASEVENTE[Semaine],O$9))</f>
        <v>0</v>
      </c>
      <c r="P65" s="1">
        <f>IF($C65="","",O65+SUMIFS([1]!BASERECEPTION[Bon de commande/Lignes de la commande/Quantité],[1]!BASERECEPTION[Bon de commande/Lignes de la commande/Article],$C65,[1]!BASERECEPTION[ANNEE],P$8,[1]!BASERECEPTION[Semaine],P$9)-SUMIFS([1]!BASEVENTE[Lignes de la commande/Quantité commandée],[1]!BASEVENTE[Lignes de la commande/Article/Nom affiché],$C65,[1]!BASEVENTE[Année],P$8,[1]!BASEVENTE[Semaine],P$9))</f>
        <v>0</v>
      </c>
      <c r="Q65" s="1">
        <f>IF($C65="","",P65+SUMIFS([1]!BASERECEPTION[Bon de commande/Lignes de la commande/Quantité],[1]!BASERECEPTION[Bon de commande/Lignes de la commande/Article],$C65,[1]!BASERECEPTION[ANNEE],Q$8,[1]!BASERECEPTION[Semaine],Q$9)-SUMIFS([1]!BASEVENTE[Lignes de la commande/Quantité commandée],[1]!BASEVENTE[Lignes de la commande/Article/Nom affiché],$C65,[1]!BASEVENTE[Année],Q$8,[1]!BASEVENTE[Semaine],Q$9))</f>
        <v>0</v>
      </c>
      <c r="R65" s="1">
        <f>IF($C65="","",Q65+SUMIFS([1]!BASERECEPTION[Bon de commande/Lignes de la commande/Quantité],[1]!BASERECEPTION[Bon de commande/Lignes de la commande/Article],$C65,[1]!BASERECEPTION[ANNEE],R$8,[1]!BASERECEPTION[Semaine],R$9)-SUMIFS([1]!BASEVENTE[Lignes de la commande/Quantité commandée],[1]!BASEVENTE[Lignes de la commande/Article/Nom affiché],$C65,[1]!BASEVENTE[Année],R$8,[1]!BASEVENTE[Semaine],R$9))</f>
        <v>0</v>
      </c>
      <c r="S65" s="1">
        <f>IF($C65="","",R65+SUMIFS([1]!BASERECEPTION[Bon de commande/Lignes de la commande/Quantité],[1]!BASERECEPTION[Bon de commande/Lignes de la commande/Article],$C65,[1]!BASERECEPTION[ANNEE],S$8,[1]!BASERECEPTION[Semaine],S$9)-SUMIFS([1]!BASEVENTE[Lignes de la commande/Quantité commandée],[1]!BASEVENTE[Lignes de la commande/Article/Nom affiché],$C65,[1]!BASEVENTE[Année],S$8,[1]!BASEVENTE[Semaine],S$9))</f>
        <v>0</v>
      </c>
      <c r="T65" s="1">
        <f>IF($C65="","",S65+SUMIFS([1]!BASERECEPTION[Bon de commande/Lignes de la commande/Quantité],[1]!BASERECEPTION[Bon de commande/Lignes de la commande/Article],$C65,[1]!BASERECEPTION[ANNEE],T$8,[1]!BASERECEPTION[Semaine],T$9)-SUMIFS([1]!BASEVENTE[Lignes de la commande/Quantité commandée],[1]!BASEVENTE[Lignes de la commande/Article/Nom affiché],$C65,[1]!BASEVENTE[Année],T$8,[1]!BASEVENTE[Semaine],T$9))</f>
        <v>0</v>
      </c>
      <c r="U65" s="1">
        <f>IF($C65="","",T65+SUMIFS([1]!BASERECEPTION[Bon de commande/Lignes de la commande/Quantité],[1]!BASERECEPTION[Bon de commande/Lignes de la commande/Article],$C65,[1]!BASERECEPTION[ANNEE],U$8,[1]!BASERECEPTION[Semaine],U$9)-SUMIFS([1]!BASEVENTE[Lignes de la commande/Quantité commandée],[1]!BASEVENTE[Lignes de la commande/Article/Nom affiché],$C65,[1]!BASEVENTE[Année],U$8,[1]!BASEVENTE[Semaine],U$9))</f>
        <v>0</v>
      </c>
      <c r="V65" s="1">
        <f>IF($C65="","",U65+SUMIFS([1]!BASERECEPTION[Bon de commande/Lignes de la commande/Quantité],[1]!BASERECEPTION[Bon de commande/Lignes de la commande/Article],$C65,[1]!BASERECEPTION[ANNEE],V$8,[1]!BASERECEPTION[Semaine],V$9)-SUMIFS([1]!BASEVENTE[Lignes de la commande/Quantité commandée],[1]!BASEVENTE[Lignes de la commande/Article/Nom affiché],$C65,[1]!BASEVENTE[Année],V$8,[1]!BASEVENTE[Semaine],V$9))</f>
        <v>0</v>
      </c>
      <c r="W65" s="1">
        <f>IF($C65="","",V65+SUMIFS([1]!BASERECEPTION[Bon de commande/Lignes de la commande/Quantité],[1]!BASERECEPTION[Bon de commande/Lignes de la commande/Article],$C65,[1]!BASERECEPTION[ANNEE],W$8,[1]!BASERECEPTION[Semaine],W$9)-SUMIFS([1]!BASEVENTE[Lignes de la commande/Quantité commandée],[1]!BASEVENTE[Lignes de la commande/Article/Nom affiché],$C65,[1]!BASEVENTE[Année],W$8,[1]!BASEVENTE[Semaine],W$9))</f>
        <v>0</v>
      </c>
      <c r="X65" s="1">
        <f>IF($C65="","",W65+SUMIFS([1]!BASERECEPTION[Bon de commande/Lignes de la commande/Quantité],[1]!BASERECEPTION[Bon de commande/Lignes de la commande/Article],$C65,[1]!BASERECEPTION[ANNEE],X$8,[1]!BASERECEPTION[Semaine],X$9)-SUMIFS([1]!BASEVENTE[Lignes de la commande/Quantité commandée],[1]!BASEVENTE[Lignes de la commande/Article/Nom affiché],$C65,[1]!BASEVENTE[Année],X$8,[1]!BASEVENTE[Semaine],X$9))</f>
        <v>0</v>
      </c>
      <c r="Y65" s="1">
        <f>IF($C65="","",X65+SUMIFS([1]!BASERECEPTION[Bon de commande/Lignes de la commande/Quantité],[1]!BASERECEPTION[Bon de commande/Lignes de la commande/Article],$C65,[1]!BASERECEPTION[ANNEE],Y$8,[1]!BASERECEPTION[Semaine],Y$9)-SUMIFS([1]!BASEVENTE[Lignes de la commande/Quantité commandée],[1]!BASEVENTE[Lignes de la commande/Article/Nom affiché],$C65,[1]!BASEVENTE[Année],Y$8,[1]!BASEVENTE[Semaine],Y$9))</f>
        <v>0</v>
      </c>
      <c r="Z65" s="1">
        <f>IF($C65="","",Y65+SUMIFS([1]!BASERECEPTION[Bon de commande/Lignes de la commande/Quantité],[1]!BASERECEPTION[Bon de commande/Lignes de la commande/Article],$C65,[1]!BASERECEPTION[ANNEE],Z$8,[1]!BASERECEPTION[Semaine],Z$9)-SUMIFS([1]!BASEVENTE[Lignes de la commande/Quantité commandée],[1]!BASEVENTE[Lignes de la commande/Article/Nom affiché],$C65,[1]!BASEVENTE[Année],Z$8,[1]!BASEVENTE[Semaine],Z$9))</f>
        <v>0</v>
      </c>
      <c r="AA65" s="1">
        <f>IF($C65="","",Z65+SUMIFS([1]!BASERECEPTION[Bon de commande/Lignes de la commande/Quantité],[1]!BASERECEPTION[Bon de commande/Lignes de la commande/Article],$C65,[1]!BASERECEPTION[ANNEE],AA$8,[1]!BASERECEPTION[Semaine],AA$9)-SUMIFS([1]!BASEVENTE[Lignes de la commande/Quantité commandée],[1]!BASEVENTE[Lignes de la commande/Article/Nom affiché],$C65,[1]!BASEVENTE[Année],AA$8,[1]!BASEVENTE[Semaine],AA$9))</f>
        <v>0</v>
      </c>
      <c r="AB65" s="1">
        <f>IF($C65="","",AA65+SUMIFS([1]!BASERECEPTION[Bon de commande/Lignes de la commande/Quantité],[1]!BASERECEPTION[Bon de commande/Lignes de la commande/Article],$C65,[1]!BASERECEPTION[ANNEE],AB$8,[1]!BASERECEPTION[Semaine],AB$9)-SUMIFS([1]!BASEVENTE[Lignes de la commande/Quantité commandée],[1]!BASEVENTE[Lignes de la commande/Article/Nom affiché],$C65,[1]!BASEVENTE[Année],AB$8,[1]!BASEVENTE[Semaine],AB$9))</f>
        <v>0</v>
      </c>
      <c r="AC65" s="1">
        <f>IF($C65="","",AB65+SUMIFS([1]!BASERECEPTION[Bon de commande/Lignes de la commande/Quantité],[1]!BASERECEPTION[Bon de commande/Lignes de la commande/Article],$C65,[1]!BASERECEPTION[ANNEE],AC$8,[1]!BASERECEPTION[Semaine],AC$9)-SUMIFS([1]!BASEVENTE[Lignes de la commande/Quantité commandée],[1]!BASEVENTE[Lignes de la commande/Article/Nom affiché],$C65,[1]!BASEVENTE[Année],AC$8,[1]!BASEVENTE[Semaine],AC$9))</f>
        <v>0</v>
      </c>
      <c r="AD65" s="1">
        <f>IF($C65="","",AC65+SUMIFS([1]!BASERECEPTION[Bon de commande/Lignes de la commande/Quantité],[1]!BASERECEPTION[Bon de commande/Lignes de la commande/Article],$C65,[1]!BASERECEPTION[ANNEE],AD$8,[1]!BASERECEPTION[Semaine],AD$9)-SUMIFS([1]!BASEVENTE[Lignes de la commande/Quantité commandée],[1]!BASEVENTE[Lignes de la commande/Article/Nom affiché],$C65,[1]!BASEVENTE[Année],AD$8,[1]!BASEVENTE[Semaine],AD$9))</f>
        <v>0</v>
      </c>
      <c r="AE65" s="1">
        <f>IF($C65="","",AD65+SUMIFS([1]!BASERECEPTION[Bon de commande/Lignes de la commande/Quantité],[1]!BASERECEPTION[Bon de commande/Lignes de la commande/Article],$C65,[1]!BASERECEPTION[ANNEE],AE$8,[1]!BASERECEPTION[Semaine],AE$9)-SUMIFS([1]!BASEVENTE[Lignes de la commande/Quantité commandée],[1]!BASEVENTE[Lignes de la commande/Article/Nom affiché],$C65,[1]!BASEVENTE[Année],AE$8,[1]!BASEVENTE[Semaine],AE$9))</f>
        <v>0</v>
      </c>
      <c r="AF65" s="1">
        <f>IF($C65="","",AE65+SUMIFS([1]!BASERECEPTION[Bon de commande/Lignes de la commande/Quantité],[1]!BASERECEPTION[Bon de commande/Lignes de la commande/Article],$C65,[1]!BASERECEPTION[ANNEE],AF$8,[1]!BASERECEPTION[Semaine],AF$9)-SUMIFS([1]!BASEVENTE[Lignes de la commande/Quantité commandée],[1]!BASEVENTE[Lignes de la commande/Article/Nom affiché],$C65,[1]!BASEVENTE[Année],AF$8,[1]!BASEVENTE[Semaine],AF$9))</f>
        <v>0</v>
      </c>
      <c r="AG65" s="1">
        <f>IF($C65="","",AF65+SUMIFS([1]!BASERECEPTION[Bon de commande/Lignes de la commande/Quantité],[1]!BASERECEPTION[Bon de commande/Lignes de la commande/Article],$C65,[1]!BASERECEPTION[ANNEE],AG$8,[1]!BASERECEPTION[Semaine],AG$9)-SUMIFS([1]!BASEVENTE[Lignes de la commande/Quantité commandée],[1]!BASEVENTE[Lignes de la commande/Article/Nom affiché],$C65,[1]!BASEVENTE[Année],AG$8,[1]!BASEVENTE[Semaine],AG$9))</f>
        <v>0</v>
      </c>
      <c r="AH65" s="1">
        <f>IF($C65="","",AG65+SUMIFS([1]!BASERECEPTION[Bon de commande/Lignes de la commande/Quantité],[1]!BASERECEPTION[Bon de commande/Lignes de la commande/Article],$C65,[1]!BASERECEPTION[ANNEE],AH$8,[1]!BASERECEPTION[Semaine],AH$9)-SUMIFS([1]!BASEVENTE[Lignes de la commande/Quantité commandée],[1]!BASEVENTE[Lignes de la commande/Article/Nom affiché],$C65,[1]!BASEVENTE[Année],AH$8,[1]!BASEVENTE[Semaine],AH$9))</f>
        <v>0</v>
      </c>
      <c r="AI65" s="1">
        <f>IF($C65="","",AH65+SUMIFS([1]!BASERECEPTION[Bon de commande/Lignes de la commande/Quantité],[1]!BASERECEPTION[Bon de commande/Lignes de la commande/Article],$C65,[1]!BASERECEPTION[ANNEE],AI$8,[1]!BASERECEPTION[Semaine],AI$9)-SUMIFS([1]!BASEVENTE[Lignes de la commande/Quantité commandée],[1]!BASEVENTE[Lignes de la commande/Article/Nom affiché],$C65,[1]!BASEVENTE[Année],AI$8,[1]!BASEVENTE[Semaine],AI$9))</f>
        <v>0</v>
      </c>
      <c r="AJ65" s="1">
        <f>IF($C65="","",AI65+SUMIFS([1]!BASERECEPTION[Bon de commande/Lignes de la commande/Quantité],[1]!BASERECEPTION[Bon de commande/Lignes de la commande/Article],$C65,[1]!BASERECEPTION[ANNEE],AJ$8,[1]!BASERECEPTION[Semaine],AJ$9)-SUMIFS([1]!BASEVENTE[Lignes de la commande/Quantité commandée],[1]!BASEVENTE[Lignes de la commande/Article/Nom affiché],$C65,[1]!BASEVENTE[Année],AJ$8,[1]!BASEVENTE[Semaine],AJ$9))</f>
        <v>0</v>
      </c>
      <c r="AK65" s="1">
        <f>IF($C65="","",AJ65+SUMIFS([1]!BASERECEPTION[Bon de commande/Lignes de la commande/Quantité],[1]!BASERECEPTION[Bon de commande/Lignes de la commande/Article],$C65,[1]!BASERECEPTION[ANNEE],AK$8,[1]!BASERECEPTION[Semaine],AK$9)-SUMIFS([1]!BASEVENTE[Lignes de la commande/Quantité commandée],[1]!BASEVENTE[Lignes de la commande/Article/Nom affiché],$C65,[1]!BASEVENTE[Année],AK$8,[1]!BASEVENTE[Semaine],AK$9))</f>
        <v>0</v>
      </c>
      <c r="AL65" s="1">
        <f>IF($C65="","",AK65+SUMIFS([1]!BASERECEPTION[Bon de commande/Lignes de la commande/Quantité],[1]!BASERECEPTION[Bon de commande/Lignes de la commande/Article],$C65,[1]!BASERECEPTION[ANNEE],AL$8,[1]!BASERECEPTION[Semaine],AL$9)-SUMIFS([1]!BASEVENTE[Lignes de la commande/Quantité commandée],[1]!BASEVENTE[Lignes de la commande/Article/Nom affiché],$C65,[1]!BASEVENTE[Année],AL$8,[1]!BASEVENTE[Semaine],AL$9))</f>
        <v>0</v>
      </c>
      <c r="AM65" s="1">
        <f>IF($C65="","",AL65+SUMIFS([1]!BASERECEPTION[Bon de commande/Lignes de la commande/Quantité],[1]!BASERECEPTION[Bon de commande/Lignes de la commande/Article],$C65,[1]!BASERECEPTION[ANNEE],AM$8,[1]!BASERECEPTION[Semaine],AM$9)-SUMIFS([1]!BASEVENTE[Lignes de la commande/Quantité commandée],[1]!BASEVENTE[Lignes de la commande/Article/Nom affiché],$C65,[1]!BASEVENTE[Année],AM$8,[1]!BASEVENTE[Semaine],AM$9))</f>
        <v>0</v>
      </c>
      <c r="AN65" s="1">
        <f>IF($C65="","",AM65+SUMIFS([1]!BASERECEPTION[Bon de commande/Lignes de la commande/Quantité],[1]!BASERECEPTION[Bon de commande/Lignes de la commande/Article],$C65,[1]!BASERECEPTION[ANNEE],AN$8,[1]!BASERECEPTION[Semaine],AN$9)-SUMIFS([1]!BASEVENTE[Lignes de la commande/Quantité commandée],[1]!BASEVENTE[Lignes de la commande/Article/Nom affiché],$C65,[1]!BASEVENTE[Année],AN$8,[1]!BASEVENTE[Semaine],AN$9))</f>
        <v>0</v>
      </c>
      <c r="AO65" s="1">
        <f>IF($C65="","",AN65+SUMIFS([1]!BASERECEPTION[Bon de commande/Lignes de la commande/Quantité],[1]!BASERECEPTION[Bon de commande/Lignes de la commande/Article],$C65,[1]!BASERECEPTION[ANNEE],AO$8,[1]!BASERECEPTION[Semaine],AO$9)-SUMIFS([1]!BASEVENTE[Lignes de la commande/Quantité commandée],[1]!BASEVENTE[Lignes de la commande/Article/Nom affiché],$C65,[1]!BASEVENTE[Année],AO$8,[1]!BASEVENTE[Semaine],AO$9))</f>
        <v>0</v>
      </c>
      <c r="AP65" s="1">
        <f>IF($C65="","",AO65+SUMIFS([1]!BASERECEPTION[Bon de commande/Lignes de la commande/Quantité],[1]!BASERECEPTION[Bon de commande/Lignes de la commande/Article],$C65,[1]!BASERECEPTION[ANNEE],AP$8,[1]!BASERECEPTION[Semaine],AP$9)-SUMIFS([1]!BASEVENTE[Lignes de la commande/Quantité commandée],[1]!BASEVENTE[Lignes de la commande/Article/Nom affiché],$C65,[1]!BASEVENTE[Année],AP$8,[1]!BASEVENTE[Semaine],AP$9))</f>
        <v>0</v>
      </c>
      <c r="AQ65" s="1">
        <f>IF($C65="","",AP65+SUMIFS([1]!BASERECEPTION[Bon de commande/Lignes de la commande/Quantité],[1]!BASERECEPTION[Bon de commande/Lignes de la commande/Article],$C65,[1]!BASERECEPTION[ANNEE],AQ$8,[1]!BASERECEPTION[Semaine],AQ$9)-SUMIFS([1]!BASEVENTE[Lignes de la commande/Quantité commandée],[1]!BASEVENTE[Lignes de la commande/Article/Nom affiché],$C65,[1]!BASEVENTE[Année],AQ$8,[1]!BASEVENTE[Semaine],AQ$9))</f>
        <v>0</v>
      </c>
      <c r="AR65" s="1">
        <f>IF($C65="","",AQ65+SUMIFS([1]!BASERECEPTION[Bon de commande/Lignes de la commande/Quantité],[1]!BASERECEPTION[Bon de commande/Lignes de la commande/Article],$C65,[1]!BASERECEPTION[ANNEE],AR$8,[1]!BASERECEPTION[Semaine],AR$9)-SUMIFS([1]!BASEVENTE[Lignes de la commande/Quantité commandée],[1]!BASEVENTE[Lignes de la commande/Article/Nom affiché],$C65,[1]!BASEVENTE[Année],AR$8,[1]!BASEVENTE[Semaine],AR$9))</f>
        <v>0</v>
      </c>
      <c r="AS65" s="1">
        <f>IF($C65="","",AR65+SUMIFS([1]!BASERECEPTION[Bon de commande/Lignes de la commande/Quantité],[1]!BASERECEPTION[Bon de commande/Lignes de la commande/Article],$C65,[1]!BASERECEPTION[ANNEE],AS$8,[1]!BASERECEPTION[Semaine],AS$9)-SUMIFS([1]!BASEVENTE[Lignes de la commande/Quantité commandée],[1]!BASEVENTE[Lignes de la commande/Article/Nom affiché],$C65,[1]!BASEVENTE[Année],AS$8,[1]!BASEVENTE[Semaine],AS$9))</f>
        <v>0</v>
      </c>
      <c r="AT65" s="1">
        <f>IF($C65="","",AS65+SUMIFS([1]!BASERECEPTION[Bon de commande/Lignes de la commande/Quantité],[1]!BASERECEPTION[Bon de commande/Lignes de la commande/Article],$C65,[1]!BASERECEPTION[ANNEE],AT$8,[1]!BASERECEPTION[Semaine],AT$9)-SUMIFS([1]!BASEVENTE[Lignes de la commande/Quantité commandée],[1]!BASEVENTE[Lignes de la commande/Article/Nom affiché],$C65,[1]!BASEVENTE[Année],AT$8,[1]!BASEVENTE[Semaine],AT$9))</f>
        <v>0</v>
      </c>
      <c r="AU65" s="1">
        <f>IF($C65="","",AT65+SUMIFS([1]!BASERECEPTION[Bon de commande/Lignes de la commande/Quantité],[1]!BASERECEPTION[Bon de commande/Lignes de la commande/Article],$C65,[1]!BASERECEPTION[ANNEE],AU$8,[1]!BASERECEPTION[Semaine],AU$9)-SUMIFS([1]!BASEVENTE[Lignes de la commande/Quantité commandée],[1]!BASEVENTE[Lignes de la commande/Article/Nom affiché],$C65,[1]!BASEVENTE[Année],AU$8,[1]!BASEVENTE[Semaine],AU$9))</f>
        <v>0</v>
      </c>
      <c r="AV65" s="1">
        <f>IF($C65="","",AU65+SUMIFS([1]!BASERECEPTION[Bon de commande/Lignes de la commande/Quantité],[1]!BASERECEPTION[Bon de commande/Lignes de la commande/Article],$C65,[1]!BASERECEPTION[ANNEE],AV$8,[1]!BASERECEPTION[Semaine],AV$9)-SUMIFS([1]!BASEVENTE[Lignes de la commande/Quantité commandée],[1]!BASEVENTE[Lignes de la commande/Article/Nom affiché],$C65,[1]!BASEVENTE[Année],AV$8,[1]!BASEVENTE[Semaine],AV$9))</f>
        <v>0</v>
      </c>
      <c r="AW65" s="1">
        <f>IF($C65="","",AV65+SUMIFS([1]!BASERECEPTION[Bon de commande/Lignes de la commande/Quantité],[1]!BASERECEPTION[Bon de commande/Lignes de la commande/Article],$C65,[1]!BASERECEPTION[ANNEE],AW$8,[1]!BASERECEPTION[Semaine],AW$9)-SUMIFS([1]!BASEVENTE[Lignes de la commande/Quantité commandée],[1]!BASEVENTE[Lignes de la commande/Article/Nom affiché],$C65,[1]!BASEVENTE[Année],AW$8,[1]!BASEVENTE[Semaine],AW$9))</f>
        <v>0</v>
      </c>
      <c r="AX65" s="1">
        <f>IF($C65="","",AW65+SUMIFS([1]!BASERECEPTION[Bon de commande/Lignes de la commande/Quantité],[1]!BASERECEPTION[Bon de commande/Lignes de la commande/Article],$C65,[1]!BASERECEPTION[ANNEE],AX$8,[1]!BASERECEPTION[Semaine],AX$9)-SUMIFS([1]!BASEVENTE[Lignes de la commande/Quantité commandée],[1]!BASEVENTE[Lignes de la commande/Article/Nom affiché],$C65,[1]!BASEVENTE[Année],AX$8,[1]!BASEVENTE[Semaine],AX$9))</f>
        <v>0</v>
      </c>
      <c r="AY65" s="1">
        <f>IF($C65="","",AX65+SUMIFS([1]!BASERECEPTION[Bon de commande/Lignes de la commande/Quantité],[1]!BASERECEPTION[Bon de commande/Lignes de la commande/Article],$C65,[1]!BASERECEPTION[ANNEE],AY$8,[1]!BASERECEPTION[Semaine],AY$9)-SUMIFS([1]!BASEVENTE[Lignes de la commande/Quantité commandée],[1]!BASEVENTE[Lignes de la commande/Article/Nom affiché],$C65,[1]!BASEVENTE[Année],AY$8,[1]!BASEVENTE[Semaine],AY$9))</f>
        <v>0</v>
      </c>
      <c r="AZ65" s="1">
        <f>IF($C65="","",AY65+SUMIFS([1]!BASERECEPTION[Bon de commande/Lignes de la commande/Quantité],[1]!BASERECEPTION[Bon de commande/Lignes de la commande/Article],$C65,[1]!BASERECEPTION[ANNEE],AZ$8,[1]!BASERECEPTION[Semaine],AZ$9)-SUMIFS([1]!BASEVENTE[Lignes de la commande/Quantité commandée],[1]!BASEVENTE[Lignes de la commande/Article/Nom affiché],$C65,[1]!BASEVENTE[Année],AZ$8,[1]!BASEVENTE[Semaine],AZ$9))</f>
        <v>0</v>
      </c>
      <c r="BA65" s="1">
        <f>IF($C65="","",AZ65+SUMIFS([1]!BASERECEPTION[Bon de commande/Lignes de la commande/Quantité],[1]!BASERECEPTION[Bon de commande/Lignes de la commande/Article],$C65,[1]!BASERECEPTION[ANNEE],BA$8,[1]!BASERECEPTION[Semaine],BA$9)-SUMIFS([1]!BASEVENTE[Lignes de la commande/Quantité commandée],[1]!BASEVENTE[Lignes de la commande/Article/Nom affiché],$C65,[1]!BASEVENTE[Année],BA$8,[1]!BASEVENTE[Semaine],BA$9))</f>
        <v>0</v>
      </c>
      <c r="BB65" s="1">
        <f>IF($C65="","",BA65+SUMIFS([1]!BASERECEPTION[Bon de commande/Lignes de la commande/Quantité],[1]!BASERECEPTION[Bon de commande/Lignes de la commande/Article],$C65,[1]!BASERECEPTION[ANNEE],BB$8,[1]!BASERECEPTION[Semaine],BB$9)-SUMIFS([1]!BASEVENTE[Lignes de la commande/Quantité commandée],[1]!BASEVENTE[Lignes de la commande/Article/Nom affiché],$C65,[1]!BASEVENTE[Année],BB$8,[1]!BASEVENTE[Semaine],BB$9))</f>
        <v>0</v>
      </c>
      <c r="BC65" s="1">
        <f>IF($C65="","",BB65+SUMIFS([1]!BASERECEPTION[Bon de commande/Lignes de la commande/Quantité],[1]!BASERECEPTION[Bon de commande/Lignes de la commande/Article],$C65,[1]!BASERECEPTION[ANNEE],BC$8,[1]!BASERECEPTION[Semaine],BC$9)-SUMIFS([1]!BASEVENTE[Lignes de la commande/Quantité commandée],[1]!BASEVENTE[Lignes de la commande/Article/Nom affiché],$C65,[1]!BASEVENTE[Année],BC$8,[1]!BASEVENTE[Semaine],BC$9))</f>
        <v>0</v>
      </c>
      <c r="BD65" s="1">
        <f>IF($C65="","",BC65+SUMIFS([1]!BASERECEPTION[Bon de commande/Lignes de la commande/Quantité],[1]!BASERECEPTION[Bon de commande/Lignes de la commande/Article],$C65,[1]!BASERECEPTION[ANNEE],BD$8,[1]!BASERECEPTION[Semaine],BD$9)-SUMIFS([1]!BASEVENTE[Lignes de la commande/Quantité commandée],[1]!BASEVENTE[Lignes de la commande/Article/Nom affiché],$C65,[1]!BASEVENTE[Année],BD$8,[1]!BASEVENTE[Semaine],BD$9))</f>
        <v>0</v>
      </c>
      <c r="BE65" s="1">
        <f>IF($C65="","",BD65+SUMIFS([1]!BASERECEPTION[Bon de commande/Lignes de la commande/Quantité],[1]!BASERECEPTION[Bon de commande/Lignes de la commande/Article],$C65,[1]!BASERECEPTION[ANNEE],BE$8,[1]!BASERECEPTION[Semaine],BE$9)-SUMIFS([1]!BASEVENTE[Lignes de la commande/Quantité commandée],[1]!BASEVENTE[Lignes de la commande/Article/Nom affiché],$C65,[1]!BASEVENTE[Année],BE$8,[1]!BASEVENTE[Semaine],BE$9))</f>
        <v>0</v>
      </c>
      <c r="BF65" s="1">
        <f>IF($C65="","",BE65+SUMIFS([1]!BASERECEPTION[Bon de commande/Lignes de la commande/Quantité],[1]!BASERECEPTION[Bon de commande/Lignes de la commande/Article],$C65,[1]!BASERECEPTION[ANNEE],BF$8,[1]!BASERECEPTION[Semaine],BF$9)-SUMIFS([1]!BASEVENTE[Lignes de la commande/Quantité commandée],[1]!BASEVENTE[Lignes de la commande/Article/Nom affiché],$C65,[1]!BASEVENTE[Année],BF$8,[1]!BASEVENTE[Semaine],BF$9))</f>
        <v>0</v>
      </c>
      <c r="BG65" s="1">
        <f>IF($C65="","",BF65+SUMIFS([1]!BASERECEPTION[Bon de commande/Lignes de la commande/Quantité],[1]!BASERECEPTION[Bon de commande/Lignes de la commande/Article],$C65,[1]!BASERECEPTION[ANNEE],BG$8,[1]!BASERECEPTION[Semaine],BG$9)-SUMIFS([1]!BASEVENTE[Lignes de la commande/Quantité commandée],[1]!BASEVENTE[Lignes de la commande/Article/Nom affiché],$C65,[1]!BASEVENTE[Année],BG$8,[1]!BASEVENTE[Semaine],BG$9))</f>
        <v>0</v>
      </c>
      <c r="BH65" s="1">
        <f>IF($C65="","",BG65+SUMIFS([1]!BASERECEPTION[Bon de commande/Lignes de la commande/Quantité],[1]!BASERECEPTION[Bon de commande/Lignes de la commande/Article],$C65,[1]!BASERECEPTION[ANNEE],BH$8,[1]!BASERECEPTION[Semaine],BH$9)-SUMIFS([1]!BASEVENTE[Lignes de la commande/Quantité commandée],[1]!BASEVENTE[Lignes de la commande/Article/Nom affiché],$C65,[1]!BASEVENTE[Année],BH$8,[1]!BASEVENTE[Semaine],BH$9))</f>
        <v>0</v>
      </c>
    </row>
    <row r="66" spans="1:60" ht="15.75" x14ac:dyDescent="0.25">
      <c r="A66" s="1" t="str">
        <f>'[1]BDD Inventaire'!B57</f>
        <v>Gobi Street et Gobi Verre</v>
      </c>
      <c r="B66" s="16" t="str">
        <f>IF(C66="",INDEX([1]!BASEINVENTAIRE[#Data],_xlfn.MINIFS([1]!BASEINVENTAIRE[INDEX],[1]!BASEINVENTAIRE[Article],'Suivi de stock'!$C67),2),"")</f>
        <v/>
      </c>
      <c r="C66" s="20" t="str">
        <f>'[1]BDD Inventaire'!C51</f>
        <v>Sleeve Anthracite clair</v>
      </c>
      <c r="D66" s="18">
        <f>INDEX([1]!BASEINVENTAIRE[#Data],_xlfn.MAXIFS([1]!BASEINVENTAIRE[INDEX],[1]!BASEINVENTAIRE[Article],C66),4)</f>
        <v>0</v>
      </c>
      <c r="E66" s="1">
        <f>IF($C66="","",D66+SUMIFS([1]!BASERECEPTION[Bon de commande/Lignes de la commande/Quantité],[1]!BASERECEPTION[Bon de commande/Lignes de la commande/Article],$C66,[1]!BASERECEPTION[ANNEE],E$8,[1]!BASERECEPTION[Semaine],E$9)-SUMIFS([1]!BASEVENTE[Lignes de la commande/Quantité commandée],[1]!BASEVENTE[Lignes de la commande/Article/Nom affiché],$C66,[1]!BASEVENTE[Année],E$8,[1]!BASEVENTE[Semaine],E$9))</f>
        <v>0</v>
      </c>
      <c r="F66" s="1">
        <f>IF($C66="","",E66+SUMIFS([1]!BASERECEPTION[Bon de commande/Lignes de la commande/Quantité],[1]!BASERECEPTION[Bon de commande/Lignes de la commande/Article],$C66,[1]!BASERECEPTION[ANNEE],F$8,[1]!BASERECEPTION[Semaine],F$9)-SUMIFS([1]!BASEVENTE[Lignes de la commande/Quantité commandée],[1]!BASEVENTE[Lignes de la commande/Article/Nom affiché],$C66,[1]!BASEVENTE[Année],F$8,[1]!BASEVENTE[Semaine],F$9))</f>
        <v>0</v>
      </c>
      <c r="G66" s="1">
        <f>IF($C66="","",F66+SUMIFS([1]!BASERECEPTION[Bon de commande/Lignes de la commande/Quantité],[1]!BASERECEPTION[Bon de commande/Lignes de la commande/Article],$C66,[1]!BASERECEPTION[ANNEE],G$8,[1]!BASERECEPTION[Semaine],G$9)-SUMIFS([1]!BASEVENTE[Lignes de la commande/Quantité commandée],[1]!BASEVENTE[Lignes de la commande/Article/Nom affiché],$C66,[1]!BASEVENTE[Année],G$8,[1]!BASEVENTE[Semaine],G$9))</f>
        <v>0</v>
      </c>
      <c r="H66" s="1">
        <f>IF($C66="","",G66+SUMIFS([1]!BASERECEPTION[Bon de commande/Lignes de la commande/Quantité],[1]!BASERECEPTION[Bon de commande/Lignes de la commande/Article],$C66,[1]!BASERECEPTION[ANNEE],H$8,[1]!BASERECEPTION[Semaine],H$9)-SUMIFS([1]!BASEVENTE[Lignes de la commande/Quantité commandée],[1]!BASEVENTE[Lignes de la commande/Article/Nom affiché],$C66,[1]!BASEVENTE[Année],H$8,[1]!BASEVENTE[Semaine],H$9))</f>
        <v>0</v>
      </c>
      <c r="I66" s="1">
        <f>IF($C66="","",H66+SUMIFS([1]!BASERECEPTION[Bon de commande/Lignes de la commande/Quantité],[1]!BASERECEPTION[Bon de commande/Lignes de la commande/Article],$C66,[1]!BASERECEPTION[ANNEE],I$8,[1]!BASERECEPTION[Semaine],I$9)-SUMIFS([1]!BASEVENTE[Lignes de la commande/Quantité commandée],[1]!BASEVENTE[Lignes de la commande/Article/Nom affiché],$C66,[1]!BASEVENTE[Année],I$8,[1]!BASEVENTE[Semaine],I$9))</f>
        <v>0</v>
      </c>
      <c r="J66" s="1">
        <f>IF($C66="","",I66+SUMIFS([1]!BASERECEPTION[Bon de commande/Lignes de la commande/Quantité],[1]!BASERECEPTION[Bon de commande/Lignes de la commande/Article],$C66,[1]!BASERECEPTION[ANNEE],J$8,[1]!BASERECEPTION[Semaine],J$9)-SUMIFS([1]!BASEVENTE[Lignes de la commande/Quantité commandée],[1]!BASEVENTE[Lignes de la commande/Article/Nom affiché],$C66,[1]!BASEVENTE[Année],J$8,[1]!BASEVENTE[Semaine],J$9))</f>
        <v>0</v>
      </c>
      <c r="K66" s="1">
        <f>IF($C66="","",J66+SUMIFS([1]!BASERECEPTION[Bon de commande/Lignes de la commande/Quantité],[1]!BASERECEPTION[Bon de commande/Lignes de la commande/Article],$C66,[1]!BASERECEPTION[ANNEE],K$8,[1]!BASERECEPTION[Semaine],K$9)-SUMIFS([1]!BASEVENTE[Lignes de la commande/Quantité commandée],[1]!BASEVENTE[Lignes de la commande/Article/Nom affiché],$C66,[1]!BASEVENTE[Année],K$8,[1]!BASEVENTE[Semaine],K$9))</f>
        <v>0</v>
      </c>
      <c r="L66" s="1">
        <f>IF($C66="","",K66+SUMIFS([1]!BASERECEPTION[Bon de commande/Lignes de la commande/Quantité],[1]!BASERECEPTION[Bon de commande/Lignes de la commande/Article],$C66,[1]!BASERECEPTION[ANNEE],L$8,[1]!BASERECEPTION[Semaine],L$9)-SUMIFS([1]!BASEVENTE[Lignes de la commande/Quantité commandée],[1]!BASEVENTE[Lignes de la commande/Article/Nom affiché],$C66,[1]!BASEVENTE[Année],L$8,[1]!BASEVENTE[Semaine],L$9))</f>
        <v>0</v>
      </c>
      <c r="M66" s="1">
        <f>IF($C66="","",L66+SUMIFS([1]!BASERECEPTION[Bon de commande/Lignes de la commande/Quantité],[1]!BASERECEPTION[Bon de commande/Lignes de la commande/Article],$C66,[1]!BASERECEPTION[ANNEE],M$8,[1]!BASERECEPTION[Semaine],M$9)-SUMIFS([1]!BASEVENTE[Lignes de la commande/Quantité commandée],[1]!BASEVENTE[Lignes de la commande/Article/Nom affiché],$C66,[1]!BASEVENTE[Année],M$8,[1]!BASEVENTE[Semaine],M$9))</f>
        <v>0</v>
      </c>
      <c r="N66" s="1">
        <f>IF($C66="","",M66+SUMIFS([1]!BASERECEPTION[Bon de commande/Lignes de la commande/Quantité],[1]!BASERECEPTION[Bon de commande/Lignes de la commande/Article],$C66,[1]!BASERECEPTION[ANNEE],N$8,[1]!BASERECEPTION[Semaine],N$9)-SUMIFS([1]!BASEVENTE[Lignes de la commande/Quantité commandée],[1]!BASEVENTE[Lignes de la commande/Article/Nom affiché],$C66,[1]!BASEVENTE[Année],N$8,[1]!BASEVENTE[Semaine],N$9))</f>
        <v>0</v>
      </c>
      <c r="O66" s="1">
        <f>IF($C66="","",N66+SUMIFS([1]!BASERECEPTION[Bon de commande/Lignes de la commande/Quantité],[1]!BASERECEPTION[Bon de commande/Lignes de la commande/Article],$C66,[1]!BASERECEPTION[ANNEE],O$8,[1]!BASERECEPTION[Semaine],O$9)-SUMIFS([1]!BASEVENTE[Lignes de la commande/Quantité commandée],[1]!BASEVENTE[Lignes de la commande/Article/Nom affiché],$C66,[1]!BASEVENTE[Année],O$8,[1]!BASEVENTE[Semaine],O$9))</f>
        <v>0</v>
      </c>
      <c r="P66" s="1">
        <f>IF($C66="","",O66+SUMIFS([1]!BASERECEPTION[Bon de commande/Lignes de la commande/Quantité],[1]!BASERECEPTION[Bon de commande/Lignes de la commande/Article],$C66,[1]!BASERECEPTION[ANNEE],P$8,[1]!BASERECEPTION[Semaine],P$9)-SUMIFS([1]!BASEVENTE[Lignes de la commande/Quantité commandée],[1]!BASEVENTE[Lignes de la commande/Article/Nom affiché],$C66,[1]!BASEVENTE[Année],P$8,[1]!BASEVENTE[Semaine],P$9))</f>
        <v>0</v>
      </c>
      <c r="Q66" s="1">
        <f>IF($C66="","",P66+SUMIFS([1]!BASERECEPTION[Bon de commande/Lignes de la commande/Quantité],[1]!BASERECEPTION[Bon de commande/Lignes de la commande/Article],$C66,[1]!BASERECEPTION[ANNEE],Q$8,[1]!BASERECEPTION[Semaine],Q$9)-SUMIFS([1]!BASEVENTE[Lignes de la commande/Quantité commandée],[1]!BASEVENTE[Lignes de la commande/Article/Nom affiché],$C66,[1]!BASEVENTE[Année],Q$8,[1]!BASEVENTE[Semaine],Q$9))</f>
        <v>0</v>
      </c>
      <c r="R66" s="1">
        <f>IF($C66="","",Q66+SUMIFS([1]!BASERECEPTION[Bon de commande/Lignes de la commande/Quantité],[1]!BASERECEPTION[Bon de commande/Lignes de la commande/Article],$C66,[1]!BASERECEPTION[ANNEE],R$8,[1]!BASERECEPTION[Semaine],R$9)-SUMIFS([1]!BASEVENTE[Lignes de la commande/Quantité commandée],[1]!BASEVENTE[Lignes de la commande/Article/Nom affiché],$C66,[1]!BASEVENTE[Année],R$8,[1]!BASEVENTE[Semaine],R$9))</f>
        <v>0</v>
      </c>
      <c r="S66" s="1">
        <f>IF($C66="","",R66+SUMIFS([1]!BASERECEPTION[Bon de commande/Lignes de la commande/Quantité],[1]!BASERECEPTION[Bon de commande/Lignes de la commande/Article],$C66,[1]!BASERECEPTION[ANNEE],S$8,[1]!BASERECEPTION[Semaine],S$9)-SUMIFS([1]!BASEVENTE[Lignes de la commande/Quantité commandée],[1]!BASEVENTE[Lignes de la commande/Article/Nom affiché],$C66,[1]!BASEVENTE[Année],S$8,[1]!BASEVENTE[Semaine],S$9))</f>
        <v>0</v>
      </c>
      <c r="T66" s="1">
        <f>IF($C66="","",S66+SUMIFS([1]!BASERECEPTION[Bon de commande/Lignes de la commande/Quantité],[1]!BASERECEPTION[Bon de commande/Lignes de la commande/Article],$C66,[1]!BASERECEPTION[ANNEE],T$8,[1]!BASERECEPTION[Semaine],T$9)-SUMIFS([1]!BASEVENTE[Lignes de la commande/Quantité commandée],[1]!BASEVENTE[Lignes de la commande/Article/Nom affiché],$C66,[1]!BASEVENTE[Année],T$8,[1]!BASEVENTE[Semaine],T$9))</f>
        <v>0</v>
      </c>
      <c r="U66" s="1">
        <f>IF($C66="","",T66+SUMIFS([1]!BASERECEPTION[Bon de commande/Lignes de la commande/Quantité],[1]!BASERECEPTION[Bon de commande/Lignes de la commande/Article],$C66,[1]!BASERECEPTION[ANNEE],U$8,[1]!BASERECEPTION[Semaine],U$9)-SUMIFS([1]!BASEVENTE[Lignes de la commande/Quantité commandée],[1]!BASEVENTE[Lignes de la commande/Article/Nom affiché],$C66,[1]!BASEVENTE[Année],U$8,[1]!BASEVENTE[Semaine],U$9))</f>
        <v>0</v>
      </c>
      <c r="V66" s="1">
        <f>IF($C66="","",U66+SUMIFS([1]!BASERECEPTION[Bon de commande/Lignes de la commande/Quantité],[1]!BASERECEPTION[Bon de commande/Lignes de la commande/Article],$C66,[1]!BASERECEPTION[ANNEE],V$8,[1]!BASERECEPTION[Semaine],V$9)-SUMIFS([1]!BASEVENTE[Lignes de la commande/Quantité commandée],[1]!BASEVENTE[Lignes de la commande/Article/Nom affiché],$C66,[1]!BASEVENTE[Année],V$8,[1]!BASEVENTE[Semaine],V$9))</f>
        <v>0</v>
      </c>
      <c r="W66" s="1">
        <f>IF($C66="","",V66+SUMIFS([1]!BASERECEPTION[Bon de commande/Lignes de la commande/Quantité],[1]!BASERECEPTION[Bon de commande/Lignes de la commande/Article],$C66,[1]!BASERECEPTION[ANNEE],W$8,[1]!BASERECEPTION[Semaine],W$9)-SUMIFS([1]!BASEVENTE[Lignes de la commande/Quantité commandée],[1]!BASEVENTE[Lignes de la commande/Article/Nom affiché],$C66,[1]!BASEVENTE[Année],W$8,[1]!BASEVENTE[Semaine],W$9))</f>
        <v>0</v>
      </c>
      <c r="X66" s="1">
        <f>IF($C66="","",W66+SUMIFS([1]!BASERECEPTION[Bon de commande/Lignes de la commande/Quantité],[1]!BASERECEPTION[Bon de commande/Lignes de la commande/Article],$C66,[1]!BASERECEPTION[ANNEE],X$8,[1]!BASERECEPTION[Semaine],X$9)-SUMIFS([1]!BASEVENTE[Lignes de la commande/Quantité commandée],[1]!BASEVENTE[Lignes de la commande/Article/Nom affiché],$C66,[1]!BASEVENTE[Année],X$8,[1]!BASEVENTE[Semaine],X$9))</f>
        <v>0</v>
      </c>
      <c r="Y66" s="1">
        <f>IF($C66="","",X66+SUMIFS([1]!BASERECEPTION[Bon de commande/Lignes de la commande/Quantité],[1]!BASERECEPTION[Bon de commande/Lignes de la commande/Article],$C66,[1]!BASERECEPTION[ANNEE],Y$8,[1]!BASERECEPTION[Semaine],Y$9)-SUMIFS([1]!BASEVENTE[Lignes de la commande/Quantité commandée],[1]!BASEVENTE[Lignes de la commande/Article/Nom affiché],$C66,[1]!BASEVENTE[Année],Y$8,[1]!BASEVENTE[Semaine],Y$9))</f>
        <v>0</v>
      </c>
      <c r="Z66" s="1">
        <f>IF($C66="","",Y66+SUMIFS([1]!BASERECEPTION[Bon de commande/Lignes de la commande/Quantité],[1]!BASERECEPTION[Bon de commande/Lignes de la commande/Article],$C66,[1]!BASERECEPTION[ANNEE],Z$8,[1]!BASERECEPTION[Semaine],Z$9)-SUMIFS([1]!BASEVENTE[Lignes de la commande/Quantité commandée],[1]!BASEVENTE[Lignes de la commande/Article/Nom affiché],$C66,[1]!BASEVENTE[Année],Z$8,[1]!BASEVENTE[Semaine],Z$9))</f>
        <v>0</v>
      </c>
      <c r="AA66" s="1">
        <f>IF($C66="","",Z66+SUMIFS([1]!BASERECEPTION[Bon de commande/Lignes de la commande/Quantité],[1]!BASERECEPTION[Bon de commande/Lignes de la commande/Article],$C66,[1]!BASERECEPTION[ANNEE],AA$8,[1]!BASERECEPTION[Semaine],AA$9)-SUMIFS([1]!BASEVENTE[Lignes de la commande/Quantité commandée],[1]!BASEVENTE[Lignes de la commande/Article/Nom affiché],$C66,[1]!BASEVENTE[Année],AA$8,[1]!BASEVENTE[Semaine],AA$9))</f>
        <v>0</v>
      </c>
      <c r="AB66" s="1">
        <f>IF($C66="","",AA66+SUMIFS([1]!BASERECEPTION[Bon de commande/Lignes de la commande/Quantité],[1]!BASERECEPTION[Bon de commande/Lignes de la commande/Article],$C66,[1]!BASERECEPTION[ANNEE],AB$8,[1]!BASERECEPTION[Semaine],AB$9)-SUMIFS([1]!BASEVENTE[Lignes de la commande/Quantité commandée],[1]!BASEVENTE[Lignes de la commande/Article/Nom affiché],$C66,[1]!BASEVENTE[Année],AB$8,[1]!BASEVENTE[Semaine],AB$9))</f>
        <v>0</v>
      </c>
      <c r="AC66" s="1">
        <f>IF($C66="","",AB66+SUMIFS([1]!BASERECEPTION[Bon de commande/Lignes de la commande/Quantité],[1]!BASERECEPTION[Bon de commande/Lignes de la commande/Article],$C66,[1]!BASERECEPTION[ANNEE],AC$8,[1]!BASERECEPTION[Semaine],AC$9)-SUMIFS([1]!BASEVENTE[Lignes de la commande/Quantité commandée],[1]!BASEVENTE[Lignes de la commande/Article/Nom affiché],$C66,[1]!BASEVENTE[Année],AC$8,[1]!BASEVENTE[Semaine],AC$9))</f>
        <v>0</v>
      </c>
      <c r="AD66" s="1">
        <f>IF($C66="","",AC66+SUMIFS([1]!BASERECEPTION[Bon de commande/Lignes de la commande/Quantité],[1]!BASERECEPTION[Bon de commande/Lignes de la commande/Article],$C66,[1]!BASERECEPTION[ANNEE],AD$8,[1]!BASERECEPTION[Semaine],AD$9)-SUMIFS([1]!BASEVENTE[Lignes de la commande/Quantité commandée],[1]!BASEVENTE[Lignes de la commande/Article/Nom affiché],$C66,[1]!BASEVENTE[Année],AD$8,[1]!BASEVENTE[Semaine],AD$9))</f>
        <v>0</v>
      </c>
      <c r="AE66" s="1">
        <f>IF($C66="","",AD66+SUMIFS([1]!BASERECEPTION[Bon de commande/Lignes de la commande/Quantité],[1]!BASERECEPTION[Bon de commande/Lignes de la commande/Article],$C66,[1]!BASERECEPTION[ANNEE],AE$8,[1]!BASERECEPTION[Semaine],AE$9)-SUMIFS([1]!BASEVENTE[Lignes de la commande/Quantité commandée],[1]!BASEVENTE[Lignes de la commande/Article/Nom affiché],$C66,[1]!BASEVENTE[Année],AE$8,[1]!BASEVENTE[Semaine],AE$9))</f>
        <v>0</v>
      </c>
      <c r="AF66" s="1">
        <f>IF($C66="","",AE66+SUMIFS([1]!BASERECEPTION[Bon de commande/Lignes de la commande/Quantité],[1]!BASERECEPTION[Bon de commande/Lignes de la commande/Article],$C66,[1]!BASERECEPTION[ANNEE],AF$8,[1]!BASERECEPTION[Semaine],AF$9)-SUMIFS([1]!BASEVENTE[Lignes de la commande/Quantité commandée],[1]!BASEVENTE[Lignes de la commande/Article/Nom affiché],$C66,[1]!BASEVENTE[Année],AF$8,[1]!BASEVENTE[Semaine],AF$9))</f>
        <v>0</v>
      </c>
      <c r="AG66" s="1">
        <f>IF($C66="","",AF66+SUMIFS([1]!BASERECEPTION[Bon de commande/Lignes de la commande/Quantité],[1]!BASERECEPTION[Bon de commande/Lignes de la commande/Article],$C66,[1]!BASERECEPTION[ANNEE],AG$8,[1]!BASERECEPTION[Semaine],AG$9)-SUMIFS([1]!BASEVENTE[Lignes de la commande/Quantité commandée],[1]!BASEVENTE[Lignes de la commande/Article/Nom affiché],$C66,[1]!BASEVENTE[Année],AG$8,[1]!BASEVENTE[Semaine],AG$9))</f>
        <v>0</v>
      </c>
      <c r="AH66" s="1">
        <f>IF($C66="","",AG66+SUMIFS([1]!BASERECEPTION[Bon de commande/Lignes de la commande/Quantité],[1]!BASERECEPTION[Bon de commande/Lignes de la commande/Article],$C66,[1]!BASERECEPTION[ANNEE],AH$8,[1]!BASERECEPTION[Semaine],AH$9)-SUMIFS([1]!BASEVENTE[Lignes de la commande/Quantité commandée],[1]!BASEVENTE[Lignes de la commande/Article/Nom affiché],$C66,[1]!BASEVENTE[Année],AH$8,[1]!BASEVENTE[Semaine],AH$9))</f>
        <v>0</v>
      </c>
      <c r="AI66" s="1">
        <f>IF($C66="","",AH66+SUMIFS([1]!BASERECEPTION[Bon de commande/Lignes de la commande/Quantité],[1]!BASERECEPTION[Bon de commande/Lignes de la commande/Article],$C66,[1]!BASERECEPTION[ANNEE],AI$8,[1]!BASERECEPTION[Semaine],AI$9)-SUMIFS([1]!BASEVENTE[Lignes de la commande/Quantité commandée],[1]!BASEVENTE[Lignes de la commande/Article/Nom affiché],$C66,[1]!BASEVENTE[Année],AI$8,[1]!BASEVENTE[Semaine],AI$9))</f>
        <v>0</v>
      </c>
      <c r="AJ66" s="1">
        <f>IF($C66="","",AI66+SUMIFS([1]!BASERECEPTION[Bon de commande/Lignes de la commande/Quantité],[1]!BASERECEPTION[Bon de commande/Lignes de la commande/Article],$C66,[1]!BASERECEPTION[ANNEE],AJ$8,[1]!BASERECEPTION[Semaine],AJ$9)-SUMIFS([1]!BASEVENTE[Lignes de la commande/Quantité commandée],[1]!BASEVENTE[Lignes de la commande/Article/Nom affiché],$C66,[1]!BASEVENTE[Année],AJ$8,[1]!BASEVENTE[Semaine],AJ$9))</f>
        <v>0</v>
      </c>
      <c r="AK66" s="1">
        <f>IF($C66="","",AJ66+SUMIFS([1]!BASERECEPTION[Bon de commande/Lignes de la commande/Quantité],[1]!BASERECEPTION[Bon de commande/Lignes de la commande/Article],$C66,[1]!BASERECEPTION[ANNEE],AK$8,[1]!BASERECEPTION[Semaine],AK$9)-SUMIFS([1]!BASEVENTE[Lignes de la commande/Quantité commandée],[1]!BASEVENTE[Lignes de la commande/Article/Nom affiché],$C66,[1]!BASEVENTE[Année],AK$8,[1]!BASEVENTE[Semaine],AK$9))</f>
        <v>0</v>
      </c>
      <c r="AL66" s="1">
        <f>IF($C66="","",AK66+SUMIFS([1]!BASERECEPTION[Bon de commande/Lignes de la commande/Quantité],[1]!BASERECEPTION[Bon de commande/Lignes de la commande/Article],$C66,[1]!BASERECEPTION[ANNEE],AL$8,[1]!BASERECEPTION[Semaine],AL$9)-SUMIFS([1]!BASEVENTE[Lignes de la commande/Quantité commandée],[1]!BASEVENTE[Lignes de la commande/Article/Nom affiché],$C66,[1]!BASEVENTE[Année],AL$8,[1]!BASEVENTE[Semaine],AL$9))</f>
        <v>0</v>
      </c>
      <c r="AM66" s="1">
        <f>IF($C66="","",AL66+SUMIFS([1]!BASERECEPTION[Bon de commande/Lignes de la commande/Quantité],[1]!BASERECEPTION[Bon de commande/Lignes de la commande/Article],$C66,[1]!BASERECEPTION[ANNEE],AM$8,[1]!BASERECEPTION[Semaine],AM$9)-SUMIFS([1]!BASEVENTE[Lignes de la commande/Quantité commandée],[1]!BASEVENTE[Lignes de la commande/Article/Nom affiché],$C66,[1]!BASEVENTE[Année],AM$8,[1]!BASEVENTE[Semaine],AM$9))</f>
        <v>0</v>
      </c>
      <c r="AN66" s="1">
        <f>IF($C66="","",AM66+SUMIFS([1]!BASERECEPTION[Bon de commande/Lignes de la commande/Quantité],[1]!BASERECEPTION[Bon de commande/Lignes de la commande/Article],$C66,[1]!BASERECEPTION[ANNEE],AN$8,[1]!BASERECEPTION[Semaine],AN$9)-SUMIFS([1]!BASEVENTE[Lignes de la commande/Quantité commandée],[1]!BASEVENTE[Lignes de la commande/Article/Nom affiché],$C66,[1]!BASEVENTE[Année],AN$8,[1]!BASEVENTE[Semaine],AN$9))</f>
        <v>0</v>
      </c>
      <c r="AO66" s="1">
        <f>IF($C66="","",AN66+SUMIFS([1]!BASERECEPTION[Bon de commande/Lignes de la commande/Quantité],[1]!BASERECEPTION[Bon de commande/Lignes de la commande/Article],$C66,[1]!BASERECEPTION[ANNEE],AO$8,[1]!BASERECEPTION[Semaine],AO$9)-SUMIFS([1]!BASEVENTE[Lignes de la commande/Quantité commandée],[1]!BASEVENTE[Lignes de la commande/Article/Nom affiché],$C66,[1]!BASEVENTE[Année],AO$8,[1]!BASEVENTE[Semaine],AO$9))</f>
        <v>0</v>
      </c>
      <c r="AP66" s="1">
        <f>IF($C66="","",AO66+SUMIFS([1]!BASERECEPTION[Bon de commande/Lignes de la commande/Quantité],[1]!BASERECEPTION[Bon de commande/Lignes de la commande/Article],$C66,[1]!BASERECEPTION[ANNEE],AP$8,[1]!BASERECEPTION[Semaine],AP$9)-SUMIFS([1]!BASEVENTE[Lignes de la commande/Quantité commandée],[1]!BASEVENTE[Lignes de la commande/Article/Nom affiché],$C66,[1]!BASEVENTE[Année],AP$8,[1]!BASEVENTE[Semaine],AP$9))</f>
        <v>0</v>
      </c>
      <c r="AQ66" s="1">
        <f>IF($C66="","",AP66+SUMIFS([1]!BASERECEPTION[Bon de commande/Lignes de la commande/Quantité],[1]!BASERECEPTION[Bon de commande/Lignes de la commande/Article],$C66,[1]!BASERECEPTION[ANNEE],AQ$8,[1]!BASERECEPTION[Semaine],AQ$9)-SUMIFS([1]!BASEVENTE[Lignes de la commande/Quantité commandée],[1]!BASEVENTE[Lignes de la commande/Article/Nom affiché],$C66,[1]!BASEVENTE[Année],AQ$8,[1]!BASEVENTE[Semaine],AQ$9))</f>
        <v>0</v>
      </c>
      <c r="AR66" s="1">
        <f>IF($C66="","",AQ66+SUMIFS([1]!BASERECEPTION[Bon de commande/Lignes de la commande/Quantité],[1]!BASERECEPTION[Bon de commande/Lignes de la commande/Article],$C66,[1]!BASERECEPTION[ANNEE],AR$8,[1]!BASERECEPTION[Semaine],AR$9)-SUMIFS([1]!BASEVENTE[Lignes de la commande/Quantité commandée],[1]!BASEVENTE[Lignes de la commande/Article/Nom affiché],$C66,[1]!BASEVENTE[Année],AR$8,[1]!BASEVENTE[Semaine],AR$9))</f>
        <v>0</v>
      </c>
      <c r="AS66" s="1">
        <f>IF($C66="","",AR66+SUMIFS([1]!BASERECEPTION[Bon de commande/Lignes de la commande/Quantité],[1]!BASERECEPTION[Bon de commande/Lignes de la commande/Article],$C66,[1]!BASERECEPTION[ANNEE],AS$8,[1]!BASERECEPTION[Semaine],AS$9)-SUMIFS([1]!BASEVENTE[Lignes de la commande/Quantité commandée],[1]!BASEVENTE[Lignes de la commande/Article/Nom affiché],$C66,[1]!BASEVENTE[Année],AS$8,[1]!BASEVENTE[Semaine],AS$9))</f>
        <v>0</v>
      </c>
      <c r="AT66" s="1">
        <f>IF($C66="","",AS66+SUMIFS([1]!BASERECEPTION[Bon de commande/Lignes de la commande/Quantité],[1]!BASERECEPTION[Bon de commande/Lignes de la commande/Article],$C66,[1]!BASERECEPTION[ANNEE],AT$8,[1]!BASERECEPTION[Semaine],AT$9)-SUMIFS([1]!BASEVENTE[Lignes de la commande/Quantité commandée],[1]!BASEVENTE[Lignes de la commande/Article/Nom affiché],$C66,[1]!BASEVENTE[Année],AT$8,[1]!BASEVENTE[Semaine],AT$9))</f>
        <v>0</v>
      </c>
      <c r="AU66" s="1">
        <f>IF($C66="","",AT66+SUMIFS([1]!BASERECEPTION[Bon de commande/Lignes de la commande/Quantité],[1]!BASERECEPTION[Bon de commande/Lignes de la commande/Article],$C66,[1]!BASERECEPTION[ANNEE],AU$8,[1]!BASERECEPTION[Semaine],AU$9)-SUMIFS([1]!BASEVENTE[Lignes de la commande/Quantité commandée],[1]!BASEVENTE[Lignes de la commande/Article/Nom affiché],$C66,[1]!BASEVENTE[Année],AU$8,[1]!BASEVENTE[Semaine],AU$9))</f>
        <v>0</v>
      </c>
      <c r="AV66" s="1">
        <f>IF($C66="","",AU66+SUMIFS([1]!BASERECEPTION[Bon de commande/Lignes de la commande/Quantité],[1]!BASERECEPTION[Bon de commande/Lignes de la commande/Article],$C66,[1]!BASERECEPTION[ANNEE],AV$8,[1]!BASERECEPTION[Semaine],AV$9)-SUMIFS([1]!BASEVENTE[Lignes de la commande/Quantité commandée],[1]!BASEVENTE[Lignes de la commande/Article/Nom affiché],$C66,[1]!BASEVENTE[Année],AV$8,[1]!BASEVENTE[Semaine],AV$9))</f>
        <v>0</v>
      </c>
      <c r="AW66" s="1">
        <f>IF($C66="","",AV66+SUMIFS([1]!BASERECEPTION[Bon de commande/Lignes de la commande/Quantité],[1]!BASERECEPTION[Bon de commande/Lignes de la commande/Article],$C66,[1]!BASERECEPTION[ANNEE],AW$8,[1]!BASERECEPTION[Semaine],AW$9)-SUMIFS([1]!BASEVENTE[Lignes de la commande/Quantité commandée],[1]!BASEVENTE[Lignes de la commande/Article/Nom affiché],$C66,[1]!BASEVENTE[Année],AW$8,[1]!BASEVENTE[Semaine],AW$9))</f>
        <v>0</v>
      </c>
      <c r="AX66" s="1">
        <f>IF($C66="","",AW66+SUMIFS([1]!BASERECEPTION[Bon de commande/Lignes de la commande/Quantité],[1]!BASERECEPTION[Bon de commande/Lignes de la commande/Article],$C66,[1]!BASERECEPTION[ANNEE],AX$8,[1]!BASERECEPTION[Semaine],AX$9)-SUMIFS([1]!BASEVENTE[Lignes de la commande/Quantité commandée],[1]!BASEVENTE[Lignes de la commande/Article/Nom affiché],$C66,[1]!BASEVENTE[Année],AX$8,[1]!BASEVENTE[Semaine],AX$9))</f>
        <v>0</v>
      </c>
      <c r="AY66" s="1">
        <f>IF($C66="","",AX66+SUMIFS([1]!BASERECEPTION[Bon de commande/Lignes de la commande/Quantité],[1]!BASERECEPTION[Bon de commande/Lignes de la commande/Article],$C66,[1]!BASERECEPTION[ANNEE],AY$8,[1]!BASERECEPTION[Semaine],AY$9)-SUMIFS([1]!BASEVENTE[Lignes de la commande/Quantité commandée],[1]!BASEVENTE[Lignes de la commande/Article/Nom affiché],$C66,[1]!BASEVENTE[Année],AY$8,[1]!BASEVENTE[Semaine],AY$9))</f>
        <v>0</v>
      </c>
      <c r="AZ66" s="1">
        <f>IF($C66="","",AY66+SUMIFS([1]!BASERECEPTION[Bon de commande/Lignes de la commande/Quantité],[1]!BASERECEPTION[Bon de commande/Lignes de la commande/Article],$C66,[1]!BASERECEPTION[ANNEE],AZ$8,[1]!BASERECEPTION[Semaine],AZ$9)-SUMIFS([1]!BASEVENTE[Lignes de la commande/Quantité commandée],[1]!BASEVENTE[Lignes de la commande/Article/Nom affiché],$C66,[1]!BASEVENTE[Année],AZ$8,[1]!BASEVENTE[Semaine],AZ$9))</f>
        <v>0</v>
      </c>
      <c r="BA66" s="1">
        <f>IF($C66="","",AZ66+SUMIFS([1]!BASERECEPTION[Bon de commande/Lignes de la commande/Quantité],[1]!BASERECEPTION[Bon de commande/Lignes de la commande/Article],$C66,[1]!BASERECEPTION[ANNEE],BA$8,[1]!BASERECEPTION[Semaine],BA$9)-SUMIFS([1]!BASEVENTE[Lignes de la commande/Quantité commandée],[1]!BASEVENTE[Lignes de la commande/Article/Nom affiché],$C66,[1]!BASEVENTE[Année],BA$8,[1]!BASEVENTE[Semaine],BA$9))</f>
        <v>0</v>
      </c>
      <c r="BB66" s="1">
        <f>IF($C66="","",BA66+SUMIFS([1]!BASERECEPTION[Bon de commande/Lignes de la commande/Quantité],[1]!BASERECEPTION[Bon de commande/Lignes de la commande/Article],$C66,[1]!BASERECEPTION[ANNEE],BB$8,[1]!BASERECEPTION[Semaine],BB$9)-SUMIFS([1]!BASEVENTE[Lignes de la commande/Quantité commandée],[1]!BASEVENTE[Lignes de la commande/Article/Nom affiché],$C66,[1]!BASEVENTE[Année],BB$8,[1]!BASEVENTE[Semaine],BB$9))</f>
        <v>0</v>
      </c>
      <c r="BC66" s="1">
        <f>IF($C66="","",BB66+SUMIFS([1]!BASERECEPTION[Bon de commande/Lignes de la commande/Quantité],[1]!BASERECEPTION[Bon de commande/Lignes de la commande/Article],$C66,[1]!BASERECEPTION[ANNEE],BC$8,[1]!BASERECEPTION[Semaine],BC$9)-SUMIFS([1]!BASEVENTE[Lignes de la commande/Quantité commandée],[1]!BASEVENTE[Lignes de la commande/Article/Nom affiché],$C66,[1]!BASEVENTE[Année],BC$8,[1]!BASEVENTE[Semaine],BC$9))</f>
        <v>0</v>
      </c>
      <c r="BD66" s="1">
        <f>IF($C66="","",BC66+SUMIFS([1]!BASERECEPTION[Bon de commande/Lignes de la commande/Quantité],[1]!BASERECEPTION[Bon de commande/Lignes de la commande/Article],$C66,[1]!BASERECEPTION[ANNEE],BD$8,[1]!BASERECEPTION[Semaine],BD$9)-SUMIFS([1]!BASEVENTE[Lignes de la commande/Quantité commandée],[1]!BASEVENTE[Lignes de la commande/Article/Nom affiché],$C66,[1]!BASEVENTE[Année],BD$8,[1]!BASEVENTE[Semaine],BD$9))</f>
        <v>0</v>
      </c>
      <c r="BE66" s="1">
        <f>IF($C66="","",BD66+SUMIFS([1]!BASERECEPTION[Bon de commande/Lignes de la commande/Quantité],[1]!BASERECEPTION[Bon de commande/Lignes de la commande/Article],$C66,[1]!BASERECEPTION[ANNEE],BE$8,[1]!BASERECEPTION[Semaine],BE$9)-SUMIFS([1]!BASEVENTE[Lignes de la commande/Quantité commandée],[1]!BASEVENTE[Lignes de la commande/Article/Nom affiché],$C66,[1]!BASEVENTE[Année],BE$8,[1]!BASEVENTE[Semaine],BE$9))</f>
        <v>0</v>
      </c>
      <c r="BF66" s="1">
        <f>IF($C66="","",BE66+SUMIFS([1]!BASERECEPTION[Bon de commande/Lignes de la commande/Quantité],[1]!BASERECEPTION[Bon de commande/Lignes de la commande/Article],$C66,[1]!BASERECEPTION[ANNEE],BF$8,[1]!BASERECEPTION[Semaine],BF$9)-SUMIFS([1]!BASEVENTE[Lignes de la commande/Quantité commandée],[1]!BASEVENTE[Lignes de la commande/Article/Nom affiché],$C66,[1]!BASEVENTE[Année],BF$8,[1]!BASEVENTE[Semaine],BF$9))</f>
        <v>0</v>
      </c>
      <c r="BG66" s="1">
        <f>IF($C66="","",BF66+SUMIFS([1]!BASERECEPTION[Bon de commande/Lignes de la commande/Quantité],[1]!BASERECEPTION[Bon de commande/Lignes de la commande/Article],$C66,[1]!BASERECEPTION[ANNEE],BG$8,[1]!BASERECEPTION[Semaine],BG$9)-SUMIFS([1]!BASEVENTE[Lignes de la commande/Quantité commandée],[1]!BASEVENTE[Lignes de la commande/Article/Nom affiché],$C66,[1]!BASEVENTE[Année],BG$8,[1]!BASEVENTE[Semaine],BG$9))</f>
        <v>0</v>
      </c>
      <c r="BH66" s="1">
        <f>IF($C66="","",BG66+SUMIFS([1]!BASERECEPTION[Bon de commande/Lignes de la commande/Quantité],[1]!BASERECEPTION[Bon de commande/Lignes de la commande/Article],$C66,[1]!BASERECEPTION[ANNEE],BH$8,[1]!BASERECEPTION[Semaine],BH$9)-SUMIFS([1]!BASEVENTE[Lignes de la commande/Quantité commandée],[1]!BASEVENTE[Lignes de la commande/Article/Nom affiché],$C66,[1]!BASEVENTE[Année],BH$8,[1]!BASEVENTE[Semaine],BH$9))</f>
        <v>0</v>
      </c>
    </row>
    <row r="67" spans="1:60" ht="15.75" x14ac:dyDescent="0.25">
      <c r="A67" s="1" t="str">
        <f>'[1]BDD Inventaire'!B58</f>
        <v>Gobi Street et Gobi Verre</v>
      </c>
      <c r="B67" s="16" t="str">
        <f>IF(C67="",INDEX([1]!BASEINVENTAIRE[#Data],_xlfn.MINIFS([1]!BASEINVENTAIRE[INDEX],[1]!BASEINVENTAIRE[Article],'Suivi de stock'!$C68),2),"")</f>
        <v/>
      </c>
      <c r="C67" s="20" t="str">
        <f>'[1]BDD Inventaire'!C52</f>
        <v>Sleeve Bleu nuit clair</v>
      </c>
      <c r="D67" s="18">
        <f>INDEX([1]!BASEINVENTAIRE[#Data],_xlfn.MAXIFS([1]!BASEINVENTAIRE[INDEX],[1]!BASEINVENTAIRE[Article],C67),4)</f>
        <v>0</v>
      </c>
      <c r="E67" s="1">
        <f>IF($C67="","",D67+SUMIFS([1]!BASERECEPTION[Bon de commande/Lignes de la commande/Quantité],[1]!BASERECEPTION[Bon de commande/Lignes de la commande/Article],$C67,[1]!BASERECEPTION[ANNEE],E$8,[1]!BASERECEPTION[Semaine],E$9)-SUMIFS([1]!BASEVENTE[Lignes de la commande/Quantité commandée],[1]!BASEVENTE[Lignes de la commande/Article/Nom affiché],$C67,[1]!BASEVENTE[Année],E$8,[1]!BASEVENTE[Semaine],E$9))</f>
        <v>0</v>
      </c>
      <c r="F67" s="1">
        <f>IF($C67="","",E67+SUMIFS([1]!BASERECEPTION[Bon de commande/Lignes de la commande/Quantité],[1]!BASERECEPTION[Bon de commande/Lignes de la commande/Article],$C67,[1]!BASERECEPTION[ANNEE],F$8,[1]!BASERECEPTION[Semaine],F$9)-SUMIFS([1]!BASEVENTE[Lignes de la commande/Quantité commandée],[1]!BASEVENTE[Lignes de la commande/Article/Nom affiché],$C67,[1]!BASEVENTE[Année],F$8,[1]!BASEVENTE[Semaine],F$9))</f>
        <v>0</v>
      </c>
      <c r="G67" s="1">
        <f>IF($C67="","",F67+SUMIFS([1]!BASERECEPTION[Bon de commande/Lignes de la commande/Quantité],[1]!BASERECEPTION[Bon de commande/Lignes de la commande/Article],$C67,[1]!BASERECEPTION[ANNEE],G$8,[1]!BASERECEPTION[Semaine],G$9)-SUMIFS([1]!BASEVENTE[Lignes de la commande/Quantité commandée],[1]!BASEVENTE[Lignes de la commande/Article/Nom affiché],$C67,[1]!BASEVENTE[Année],G$8,[1]!BASEVENTE[Semaine],G$9))</f>
        <v>0</v>
      </c>
      <c r="H67" s="1">
        <f>IF($C67="","",G67+SUMIFS([1]!BASERECEPTION[Bon de commande/Lignes de la commande/Quantité],[1]!BASERECEPTION[Bon de commande/Lignes de la commande/Article],$C67,[1]!BASERECEPTION[ANNEE],H$8,[1]!BASERECEPTION[Semaine],H$9)-SUMIFS([1]!BASEVENTE[Lignes de la commande/Quantité commandée],[1]!BASEVENTE[Lignes de la commande/Article/Nom affiché],$C67,[1]!BASEVENTE[Année],H$8,[1]!BASEVENTE[Semaine],H$9))</f>
        <v>0</v>
      </c>
      <c r="I67" s="1">
        <f>IF($C67="","",H67+SUMIFS([1]!BASERECEPTION[Bon de commande/Lignes de la commande/Quantité],[1]!BASERECEPTION[Bon de commande/Lignes de la commande/Article],$C67,[1]!BASERECEPTION[ANNEE],I$8,[1]!BASERECEPTION[Semaine],I$9)-SUMIFS([1]!BASEVENTE[Lignes de la commande/Quantité commandée],[1]!BASEVENTE[Lignes de la commande/Article/Nom affiché],$C67,[1]!BASEVENTE[Année],I$8,[1]!BASEVENTE[Semaine],I$9))</f>
        <v>0</v>
      </c>
      <c r="J67" s="1">
        <f>IF($C67="","",I67+SUMIFS([1]!BASERECEPTION[Bon de commande/Lignes de la commande/Quantité],[1]!BASERECEPTION[Bon de commande/Lignes de la commande/Article],$C67,[1]!BASERECEPTION[ANNEE],J$8,[1]!BASERECEPTION[Semaine],J$9)-SUMIFS([1]!BASEVENTE[Lignes de la commande/Quantité commandée],[1]!BASEVENTE[Lignes de la commande/Article/Nom affiché],$C67,[1]!BASEVENTE[Année],J$8,[1]!BASEVENTE[Semaine],J$9))</f>
        <v>0</v>
      </c>
      <c r="K67" s="1">
        <f>IF($C67="","",J67+SUMIFS([1]!BASERECEPTION[Bon de commande/Lignes de la commande/Quantité],[1]!BASERECEPTION[Bon de commande/Lignes de la commande/Article],$C67,[1]!BASERECEPTION[ANNEE],K$8,[1]!BASERECEPTION[Semaine],K$9)-SUMIFS([1]!BASEVENTE[Lignes de la commande/Quantité commandée],[1]!BASEVENTE[Lignes de la commande/Article/Nom affiché],$C67,[1]!BASEVENTE[Année],K$8,[1]!BASEVENTE[Semaine],K$9))</f>
        <v>0</v>
      </c>
      <c r="L67" s="1">
        <f>IF($C67="","",K67+SUMIFS([1]!BASERECEPTION[Bon de commande/Lignes de la commande/Quantité],[1]!BASERECEPTION[Bon de commande/Lignes de la commande/Article],$C67,[1]!BASERECEPTION[ANNEE],L$8,[1]!BASERECEPTION[Semaine],L$9)-SUMIFS([1]!BASEVENTE[Lignes de la commande/Quantité commandée],[1]!BASEVENTE[Lignes de la commande/Article/Nom affiché],$C67,[1]!BASEVENTE[Année],L$8,[1]!BASEVENTE[Semaine],L$9))</f>
        <v>0</v>
      </c>
      <c r="M67" s="1">
        <f>IF($C67="","",L67+SUMIFS([1]!BASERECEPTION[Bon de commande/Lignes de la commande/Quantité],[1]!BASERECEPTION[Bon de commande/Lignes de la commande/Article],$C67,[1]!BASERECEPTION[ANNEE],M$8,[1]!BASERECEPTION[Semaine],M$9)-SUMIFS([1]!BASEVENTE[Lignes de la commande/Quantité commandée],[1]!BASEVENTE[Lignes de la commande/Article/Nom affiché],$C67,[1]!BASEVENTE[Année],M$8,[1]!BASEVENTE[Semaine],M$9))</f>
        <v>0</v>
      </c>
      <c r="N67" s="1">
        <f>IF($C67="","",M67+SUMIFS([1]!BASERECEPTION[Bon de commande/Lignes de la commande/Quantité],[1]!BASERECEPTION[Bon de commande/Lignes de la commande/Article],$C67,[1]!BASERECEPTION[ANNEE],N$8,[1]!BASERECEPTION[Semaine],N$9)-SUMIFS([1]!BASEVENTE[Lignes de la commande/Quantité commandée],[1]!BASEVENTE[Lignes de la commande/Article/Nom affiché],$C67,[1]!BASEVENTE[Année],N$8,[1]!BASEVENTE[Semaine],N$9))</f>
        <v>0</v>
      </c>
      <c r="O67" s="1">
        <f>IF($C67="","",N67+SUMIFS([1]!BASERECEPTION[Bon de commande/Lignes de la commande/Quantité],[1]!BASERECEPTION[Bon de commande/Lignes de la commande/Article],$C67,[1]!BASERECEPTION[ANNEE],O$8,[1]!BASERECEPTION[Semaine],O$9)-SUMIFS([1]!BASEVENTE[Lignes de la commande/Quantité commandée],[1]!BASEVENTE[Lignes de la commande/Article/Nom affiché],$C67,[1]!BASEVENTE[Année],O$8,[1]!BASEVENTE[Semaine],O$9))</f>
        <v>0</v>
      </c>
      <c r="P67" s="1">
        <f>IF($C67="","",O67+SUMIFS([1]!BASERECEPTION[Bon de commande/Lignes de la commande/Quantité],[1]!BASERECEPTION[Bon de commande/Lignes de la commande/Article],$C67,[1]!BASERECEPTION[ANNEE],P$8,[1]!BASERECEPTION[Semaine],P$9)-SUMIFS([1]!BASEVENTE[Lignes de la commande/Quantité commandée],[1]!BASEVENTE[Lignes de la commande/Article/Nom affiché],$C67,[1]!BASEVENTE[Année],P$8,[1]!BASEVENTE[Semaine],P$9))</f>
        <v>0</v>
      </c>
      <c r="Q67" s="1">
        <f>IF($C67="","",P67+SUMIFS([1]!BASERECEPTION[Bon de commande/Lignes de la commande/Quantité],[1]!BASERECEPTION[Bon de commande/Lignes de la commande/Article],$C67,[1]!BASERECEPTION[ANNEE],Q$8,[1]!BASERECEPTION[Semaine],Q$9)-SUMIFS([1]!BASEVENTE[Lignes de la commande/Quantité commandée],[1]!BASEVENTE[Lignes de la commande/Article/Nom affiché],$C67,[1]!BASEVENTE[Année],Q$8,[1]!BASEVENTE[Semaine],Q$9))</f>
        <v>0</v>
      </c>
      <c r="R67" s="1">
        <f>IF($C67="","",Q67+SUMIFS([1]!BASERECEPTION[Bon de commande/Lignes de la commande/Quantité],[1]!BASERECEPTION[Bon de commande/Lignes de la commande/Article],$C67,[1]!BASERECEPTION[ANNEE],R$8,[1]!BASERECEPTION[Semaine],R$9)-SUMIFS([1]!BASEVENTE[Lignes de la commande/Quantité commandée],[1]!BASEVENTE[Lignes de la commande/Article/Nom affiché],$C67,[1]!BASEVENTE[Année],R$8,[1]!BASEVENTE[Semaine],R$9))</f>
        <v>0</v>
      </c>
      <c r="S67" s="1">
        <f>IF($C67="","",R67+SUMIFS([1]!BASERECEPTION[Bon de commande/Lignes de la commande/Quantité],[1]!BASERECEPTION[Bon de commande/Lignes de la commande/Article],$C67,[1]!BASERECEPTION[ANNEE],S$8,[1]!BASERECEPTION[Semaine],S$9)-SUMIFS([1]!BASEVENTE[Lignes de la commande/Quantité commandée],[1]!BASEVENTE[Lignes de la commande/Article/Nom affiché],$C67,[1]!BASEVENTE[Année],S$8,[1]!BASEVENTE[Semaine],S$9))</f>
        <v>0</v>
      </c>
      <c r="T67" s="1">
        <f>IF($C67="","",S67+SUMIFS([1]!BASERECEPTION[Bon de commande/Lignes de la commande/Quantité],[1]!BASERECEPTION[Bon de commande/Lignes de la commande/Article],$C67,[1]!BASERECEPTION[ANNEE],T$8,[1]!BASERECEPTION[Semaine],T$9)-SUMIFS([1]!BASEVENTE[Lignes de la commande/Quantité commandée],[1]!BASEVENTE[Lignes de la commande/Article/Nom affiché],$C67,[1]!BASEVENTE[Année],T$8,[1]!BASEVENTE[Semaine],T$9))</f>
        <v>0</v>
      </c>
      <c r="U67" s="1">
        <f>IF($C67="","",T67+SUMIFS([1]!BASERECEPTION[Bon de commande/Lignes de la commande/Quantité],[1]!BASERECEPTION[Bon de commande/Lignes de la commande/Article],$C67,[1]!BASERECEPTION[ANNEE],U$8,[1]!BASERECEPTION[Semaine],U$9)-SUMIFS([1]!BASEVENTE[Lignes de la commande/Quantité commandée],[1]!BASEVENTE[Lignes de la commande/Article/Nom affiché],$C67,[1]!BASEVENTE[Année],U$8,[1]!BASEVENTE[Semaine],U$9))</f>
        <v>0</v>
      </c>
      <c r="V67" s="1">
        <f>IF($C67="","",U67+SUMIFS([1]!BASERECEPTION[Bon de commande/Lignes de la commande/Quantité],[1]!BASERECEPTION[Bon de commande/Lignes de la commande/Article],$C67,[1]!BASERECEPTION[ANNEE],V$8,[1]!BASERECEPTION[Semaine],V$9)-SUMIFS([1]!BASEVENTE[Lignes de la commande/Quantité commandée],[1]!BASEVENTE[Lignes de la commande/Article/Nom affiché],$C67,[1]!BASEVENTE[Année],V$8,[1]!BASEVENTE[Semaine],V$9))</f>
        <v>0</v>
      </c>
      <c r="W67" s="1">
        <f>IF($C67="","",V67+SUMIFS([1]!BASERECEPTION[Bon de commande/Lignes de la commande/Quantité],[1]!BASERECEPTION[Bon de commande/Lignes de la commande/Article],$C67,[1]!BASERECEPTION[ANNEE],W$8,[1]!BASERECEPTION[Semaine],W$9)-SUMIFS([1]!BASEVENTE[Lignes de la commande/Quantité commandée],[1]!BASEVENTE[Lignes de la commande/Article/Nom affiché],$C67,[1]!BASEVENTE[Année],W$8,[1]!BASEVENTE[Semaine],W$9))</f>
        <v>0</v>
      </c>
      <c r="X67" s="1">
        <f>IF($C67="","",W67+SUMIFS([1]!BASERECEPTION[Bon de commande/Lignes de la commande/Quantité],[1]!BASERECEPTION[Bon de commande/Lignes de la commande/Article],$C67,[1]!BASERECEPTION[ANNEE],X$8,[1]!BASERECEPTION[Semaine],X$9)-SUMIFS([1]!BASEVENTE[Lignes de la commande/Quantité commandée],[1]!BASEVENTE[Lignes de la commande/Article/Nom affiché],$C67,[1]!BASEVENTE[Année],X$8,[1]!BASEVENTE[Semaine],X$9))</f>
        <v>0</v>
      </c>
      <c r="Y67" s="1">
        <f>IF($C67="","",X67+SUMIFS([1]!BASERECEPTION[Bon de commande/Lignes de la commande/Quantité],[1]!BASERECEPTION[Bon de commande/Lignes de la commande/Article],$C67,[1]!BASERECEPTION[ANNEE],Y$8,[1]!BASERECEPTION[Semaine],Y$9)-SUMIFS([1]!BASEVENTE[Lignes de la commande/Quantité commandée],[1]!BASEVENTE[Lignes de la commande/Article/Nom affiché],$C67,[1]!BASEVENTE[Année],Y$8,[1]!BASEVENTE[Semaine],Y$9))</f>
        <v>0</v>
      </c>
      <c r="Z67" s="1">
        <f>IF($C67="","",Y67+SUMIFS([1]!BASERECEPTION[Bon de commande/Lignes de la commande/Quantité],[1]!BASERECEPTION[Bon de commande/Lignes de la commande/Article],$C67,[1]!BASERECEPTION[ANNEE],Z$8,[1]!BASERECEPTION[Semaine],Z$9)-SUMIFS([1]!BASEVENTE[Lignes de la commande/Quantité commandée],[1]!BASEVENTE[Lignes de la commande/Article/Nom affiché],$C67,[1]!BASEVENTE[Année],Z$8,[1]!BASEVENTE[Semaine],Z$9))</f>
        <v>0</v>
      </c>
      <c r="AA67" s="1">
        <f>IF($C67="","",Z67+SUMIFS([1]!BASERECEPTION[Bon de commande/Lignes de la commande/Quantité],[1]!BASERECEPTION[Bon de commande/Lignes de la commande/Article],$C67,[1]!BASERECEPTION[ANNEE],AA$8,[1]!BASERECEPTION[Semaine],AA$9)-SUMIFS([1]!BASEVENTE[Lignes de la commande/Quantité commandée],[1]!BASEVENTE[Lignes de la commande/Article/Nom affiché],$C67,[1]!BASEVENTE[Année],AA$8,[1]!BASEVENTE[Semaine],AA$9))</f>
        <v>0</v>
      </c>
      <c r="AB67" s="1">
        <f>IF($C67="","",AA67+SUMIFS([1]!BASERECEPTION[Bon de commande/Lignes de la commande/Quantité],[1]!BASERECEPTION[Bon de commande/Lignes de la commande/Article],$C67,[1]!BASERECEPTION[ANNEE],AB$8,[1]!BASERECEPTION[Semaine],AB$9)-SUMIFS([1]!BASEVENTE[Lignes de la commande/Quantité commandée],[1]!BASEVENTE[Lignes de la commande/Article/Nom affiché],$C67,[1]!BASEVENTE[Année],AB$8,[1]!BASEVENTE[Semaine],AB$9))</f>
        <v>0</v>
      </c>
      <c r="AC67" s="1">
        <f>IF($C67="","",AB67+SUMIFS([1]!BASERECEPTION[Bon de commande/Lignes de la commande/Quantité],[1]!BASERECEPTION[Bon de commande/Lignes de la commande/Article],$C67,[1]!BASERECEPTION[ANNEE],AC$8,[1]!BASERECEPTION[Semaine],AC$9)-SUMIFS([1]!BASEVENTE[Lignes de la commande/Quantité commandée],[1]!BASEVENTE[Lignes de la commande/Article/Nom affiché],$C67,[1]!BASEVENTE[Année],AC$8,[1]!BASEVENTE[Semaine],AC$9))</f>
        <v>0</v>
      </c>
      <c r="AD67" s="1">
        <f>IF($C67="","",AC67+SUMIFS([1]!BASERECEPTION[Bon de commande/Lignes de la commande/Quantité],[1]!BASERECEPTION[Bon de commande/Lignes de la commande/Article],$C67,[1]!BASERECEPTION[ANNEE],AD$8,[1]!BASERECEPTION[Semaine],AD$9)-SUMIFS([1]!BASEVENTE[Lignes de la commande/Quantité commandée],[1]!BASEVENTE[Lignes de la commande/Article/Nom affiché],$C67,[1]!BASEVENTE[Année],AD$8,[1]!BASEVENTE[Semaine],AD$9))</f>
        <v>0</v>
      </c>
      <c r="AE67" s="1">
        <f>IF($C67="","",AD67+SUMIFS([1]!BASERECEPTION[Bon de commande/Lignes de la commande/Quantité],[1]!BASERECEPTION[Bon de commande/Lignes de la commande/Article],$C67,[1]!BASERECEPTION[ANNEE],AE$8,[1]!BASERECEPTION[Semaine],AE$9)-SUMIFS([1]!BASEVENTE[Lignes de la commande/Quantité commandée],[1]!BASEVENTE[Lignes de la commande/Article/Nom affiché],$C67,[1]!BASEVENTE[Année],AE$8,[1]!BASEVENTE[Semaine],AE$9))</f>
        <v>0</v>
      </c>
      <c r="AF67" s="1">
        <f>IF($C67="","",AE67+SUMIFS([1]!BASERECEPTION[Bon de commande/Lignes de la commande/Quantité],[1]!BASERECEPTION[Bon de commande/Lignes de la commande/Article],$C67,[1]!BASERECEPTION[ANNEE],AF$8,[1]!BASERECEPTION[Semaine],AF$9)-SUMIFS([1]!BASEVENTE[Lignes de la commande/Quantité commandée],[1]!BASEVENTE[Lignes de la commande/Article/Nom affiché],$C67,[1]!BASEVENTE[Année],AF$8,[1]!BASEVENTE[Semaine],AF$9))</f>
        <v>0</v>
      </c>
      <c r="AG67" s="1">
        <f>IF($C67="","",AF67+SUMIFS([1]!BASERECEPTION[Bon de commande/Lignes de la commande/Quantité],[1]!BASERECEPTION[Bon de commande/Lignes de la commande/Article],$C67,[1]!BASERECEPTION[ANNEE],AG$8,[1]!BASERECEPTION[Semaine],AG$9)-SUMIFS([1]!BASEVENTE[Lignes de la commande/Quantité commandée],[1]!BASEVENTE[Lignes de la commande/Article/Nom affiché],$C67,[1]!BASEVENTE[Année],AG$8,[1]!BASEVENTE[Semaine],AG$9))</f>
        <v>0</v>
      </c>
      <c r="AH67" s="1">
        <f>IF($C67="","",AG67+SUMIFS([1]!BASERECEPTION[Bon de commande/Lignes de la commande/Quantité],[1]!BASERECEPTION[Bon de commande/Lignes de la commande/Article],$C67,[1]!BASERECEPTION[ANNEE],AH$8,[1]!BASERECEPTION[Semaine],AH$9)-SUMIFS([1]!BASEVENTE[Lignes de la commande/Quantité commandée],[1]!BASEVENTE[Lignes de la commande/Article/Nom affiché],$C67,[1]!BASEVENTE[Année],AH$8,[1]!BASEVENTE[Semaine],AH$9))</f>
        <v>0</v>
      </c>
      <c r="AI67" s="1">
        <f>IF($C67="","",AH67+SUMIFS([1]!BASERECEPTION[Bon de commande/Lignes de la commande/Quantité],[1]!BASERECEPTION[Bon de commande/Lignes de la commande/Article],$C67,[1]!BASERECEPTION[ANNEE],AI$8,[1]!BASERECEPTION[Semaine],AI$9)-SUMIFS([1]!BASEVENTE[Lignes de la commande/Quantité commandée],[1]!BASEVENTE[Lignes de la commande/Article/Nom affiché],$C67,[1]!BASEVENTE[Année],AI$8,[1]!BASEVENTE[Semaine],AI$9))</f>
        <v>0</v>
      </c>
      <c r="AJ67" s="1">
        <f>IF($C67="","",AI67+SUMIFS([1]!BASERECEPTION[Bon de commande/Lignes de la commande/Quantité],[1]!BASERECEPTION[Bon de commande/Lignes de la commande/Article],$C67,[1]!BASERECEPTION[ANNEE],AJ$8,[1]!BASERECEPTION[Semaine],AJ$9)-SUMIFS([1]!BASEVENTE[Lignes de la commande/Quantité commandée],[1]!BASEVENTE[Lignes de la commande/Article/Nom affiché],$C67,[1]!BASEVENTE[Année],AJ$8,[1]!BASEVENTE[Semaine],AJ$9))</f>
        <v>0</v>
      </c>
      <c r="AK67" s="1">
        <f>IF($C67="","",AJ67+SUMIFS([1]!BASERECEPTION[Bon de commande/Lignes de la commande/Quantité],[1]!BASERECEPTION[Bon de commande/Lignes de la commande/Article],$C67,[1]!BASERECEPTION[ANNEE],AK$8,[1]!BASERECEPTION[Semaine],AK$9)-SUMIFS([1]!BASEVENTE[Lignes de la commande/Quantité commandée],[1]!BASEVENTE[Lignes de la commande/Article/Nom affiché],$C67,[1]!BASEVENTE[Année],AK$8,[1]!BASEVENTE[Semaine],AK$9))</f>
        <v>0</v>
      </c>
      <c r="AL67" s="1">
        <f>IF($C67="","",AK67+SUMIFS([1]!BASERECEPTION[Bon de commande/Lignes de la commande/Quantité],[1]!BASERECEPTION[Bon de commande/Lignes de la commande/Article],$C67,[1]!BASERECEPTION[ANNEE],AL$8,[1]!BASERECEPTION[Semaine],AL$9)-SUMIFS([1]!BASEVENTE[Lignes de la commande/Quantité commandée],[1]!BASEVENTE[Lignes de la commande/Article/Nom affiché],$C67,[1]!BASEVENTE[Année],AL$8,[1]!BASEVENTE[Semaine],AL$9))</f>
        <v>0</v>
      </c>
      <c r="AM67" s="1">
        <f>IF($C67="","",AL67+SUMIFS([1]!BASERECEPTION[Bon de commande/Lignes de la commande/Quantité],[1]!BASERECEPTION[Bon de commande/Lignes de la commande/Article],$C67,[1]!BASERECEPTION[ANNEE],AM$8,[1]!BASERECEPTION[Semaine],AM$9)-SUMIFS([1]!BASEVENTE[Lignes de la commande/Quantité commandée],[1]!BASEVENTE[Lignes de la commande/Article/Nom affiché],$C67,[1]!BASEVENTE[Année],AM$8,[1]!BASEVENTE[Semaine],AM$9))</f>
        <v>0</v>
      </c>
      <c r="AN67" s="1">
        <f>IF($C67="","",AM67+SUMIFS([1]!BASERECEPTION[Bon de commande/Lignes de la commande/Quantité],[1]!BASERECEPTION[Bon de commande/Lignes de la commande/Article],$C67,[1]!BASERECEPTION[ANNEE],AN$8,[1]!BASERECEPTION[Semaine],AN$9)-SUMIFS([1]!BASEVENTE[Lignes de la commande/Quantité commandée],[1]!BASEVENTE[Lignes de la commande/Article/Nom affiché],$C67,[1]!BASEVENTE[Année],AN$8,[1]!BASEVENTE[Semaine],AN$9))</f>
        <v>0</v>
      </c>
      <c r="AO67" s="1">
        <f>IF($C67="","",AN67+SUMIFS([1]!BASERECEPTION[Bon de commande/Lignes de la commande/Quantité],[1]!BASERECEPTION[Bon de commande/Lignes de la commande/Article],$C67,[1]!BASERECEPTION[ANNEE],AO$8,[1]!BASERECEPTION[Semaine],AO$9)-SUMIFS([1]!BASEVENTE[Lignes de la commande/Quantité commandée],[1]!BASEVENTE[Lignes de la commande/Article/Nom affiché],$C67,[1]!BASEVENTE[Année],AO$8,[1]!BASEVENTE[Semaine],AO$9))</f>
        <v>0</v>
      </c>
      <c r="AP67" s="1">
        <f>IF($C67="","",AO67+SUMIFS([1]!BASERECEPTION[Bon de commande/Lignes de la commande/Quantité],[1]!BASERECEPTION[Bon de commande/Lignes de la commande/Article],$C67,[1]!BASERECEPTION[ANNEE],AP$8,[1]!BASERECEPTION[Semaine],AP$9)-SUMIFS([1]!BASEVENTE[Lignes de la commande/Quantité commandée],[1]!BASEVENTE[Lignes de la commande/Article/Nom affiché],$C67,[1]!BASEVENTE[Année],AP$8,[1]!BASEVENTE[Semaine],AP$9))</f>
        <v>0</v>
      </c>
      <c r="AQ67" s="1">
        <f>IF($C67="","",AP67+SUMIFS([1]!BASERECEPTION[Bon de commande/Lignes de la commande/Quantité],[1]!BASERECEPTION[Bon de commande/Lignes de la commande/Article],$C67,[1]!BASERECEPTION[ANNEE],AQ$8,[1]!BASERECEPTION[Semaine],AQ$9)-SUMIFS([1]!BASEVENTE[Lignes de la commande/Quantité commandée],[1]!BASEVENTE[Lignes de la commande/Article/Nom affiché],$C67,[1]!BASEVENTE[Année],AQ$8,[1]!BASEVENTE[Semaine],AQ$9))</f>
        <v>0</v>
      </c>
      <c r="AR67" s="1">
        <f>IF($C67="","",AQ67+SUMIFS([1]!BASERECEPTION[Bon de commande/Lignes de la commande/Quantité],[1]!BASERECEPTION[Bon de commande/Lignes de la commande/Article],$C67,[1]!BASERECEPTION[ANNEE],AR$8,[1]!BASERECEPTION[Semaine],AR$9)-SUMIFS([1]!BASEVENTE[Lignes de la commande/Quantité commandée],[1]!BASEVENTE[Lignes de la commande/Article/Nom affiché],$C67,[1]!BASEVENTE[Année],AR$8,[1]!BASEVENTE[Semaine],AR$9))</f>
        <v>0</v>
      </c>
      <c r="AS67" s="1">
        <f>IF($C67="","",AR67+SUMIFS([1]!BASERECEPTION[Bon de commande/Lignes de la commande/Quantité],[1]!BASERECEPTION[Bon de commande/Lignes de la commande/Article],$C67,[1]!BASERECEPTION[ANNEE],AS$8,[1]!BASERECEPTION[Semaine],AS$9)-SUMIFS([1]!BASEVENTE[Lignes de la commande/Quantité commandée],[1]!BASEVENTE[Lignes de la commande/Article/Nom affiché],$C67,[1]!BASEVENTE[Année],AS$8,[1]!BASEVENTE[Semaine],AS$9))</f>
        <v>0</v>
      </c>
      <c r="AT67" s="1">
        <f>IF($C67="","",AS67+SUMIFS([1]!BASERECEPTION[Bon de commande/Lignes de la commande/Quantité],[1]!BASERECEPTION[Bon de commande/Lignes de la commande/Article],$C67,[1]!BASERECEPTION[ANNEE],AT$8,[1]!BASERECEPTION[Semaine],AT$9)-SUMIFS([1]!BASEVENTE[Lignes de la commande/Quantité commandée],[1]!BASEVENTE[Lignes de la commande/Article/Nom affiché],$C67,[1]!BASEVENTE[Année],AT$8,[1]!BASEVENTE[Semaine],AT$9))</f>
        <v>0</v>
      </c>
      <c r="AU67" s="1">
        <f>IF($C67="","",AT67+SUMIFS([1]!BASERECEPTION[Bon de commande/Lignes de la commande/Quantité],[1]!BASERECEPTION[Bon de commande/Lignes de la commande/Article],$C67,[1]!BASERECEPTION[ANNEE],AU$8,[1]!BASERECEPTION[Semaine],AU$9)-SUMIFS([1]!BASEVENTE[Lignes de la commande/Quantité commandée],[1]!BASEVENTE[Lignes de la commande/Article/Nom affiché],$C67,[1]!BASEVENTE[Année],AU$8,[1]!BASEVENTE[Semaine],AU$9))</f>
        <v>0</v>
      </c>
      <c r="AV67" s="1">
        <f>IF($C67="","",AU67+SUMIFS([1]!BASERECEPTION[Bon de commande/Lignes de la commande/Quantité],[1]!BASERECEPTION[Bon de commande/Lignes de la commande/Article],$C67,[1]!BASERECEPTION[ANNEE],AV$8,[1]!BASERECEPTION[Semaine],AV$9)-SUMIFS([1]!BASEVENTE[Lignes de la commande/Quantité commandée],[1]!BASEVENTE[Lignes de la commande/Article/Nom affiché],$C67,[1]!BASEVENTE[Année],AV$8,[1]!BASEVENTE[Semaine],AV$9))</f>
        <v>0</v>
      </c>
      <c r="AW67" s="1">
        <f>IF($C67="","",AV67+SUMIFS([1]!BASERECEPTION[Bon de commande/Lignes de la commande/Quantité],[1]!BASERECEPTION[Bon de commande/Lignes de la commande/Article],$C67,[1]!BASERECEPTION[ANNEE],AW$8,[1]!BASERECEPTION[Semaine],AW$9)-SUMIFS([1]!BASEVENTE[Lignes de la commande/Quantité commandée],[1]!BASEVENTE[Lignes de la commande/Article/Nom affiché],$C67,[1]!BASEVENTE[Année],AW$8,[1]!BASEVENTE[Semaine],AW$9))</f>
        <v>0</v>
      </c>
      <c r="AX67" s="1">
        <f>IF($C67="","",AW67+SUMIFS([1]!BASERECEPTION[Bon de commande/Lignes de la commande/Quantité],[1]!BASERECEPTION[Bon de commande/Lignes de la commande/Article],$C67,[1]!BASERECEPTION[ANNEE],AX$8,[1]!BASERECEPTION[Semaine],AX$9)-SUMIFS([1]!BASEVENTE[Lignes de la commande/Quantité commandée],[1]!BASEVENTE[Lignes de la commande/Article/Nom affiché],$C67,[1]!BASEVENTE[Année],AX$8,[1]!BASEVENTE[Semaine],AX$9))</f>
        <v>0</v>
      </c>
      <c r="AY67" s="1">
        <f>IF($C67="","",AX67+SUMIFS([1]!BASERECEPTION[Bon de commande/Lignes de la commande/Quantité],[1]!BASERECEPTION[Bon de commande/Lignes de la commande/Article],$C67,[1]!BASERECEPTION[ANNEE],AY$8,[1]!BASERECEPTION[Semaine],AY$9)-SUMIFS([1]!BASEVENTE[Lignes de la commande/Quantité commandée],[1]!BASEVENTE[Lignes de la commande/Article/Nom affiché],$C67,[1]!BASEVENTE[Année],AY$8,[1]!BASEVENTE[Semaine],AY$9))</f>
        <v>0</v>
      </c>
      <c r="AZ67" s="1">
        <f>IF($C67="","",AY67+SUMIFS([1]!BASERECEPTION[Bon de commande/Lignes de la commande/Quantité],[1]!BASERECEPTION[Bon de commande/Lignes de la commande/Article],$C67,[1]!BASERECEPTION[ANNEE],AZ$8,[1]!BASERECEPTION[Semaine],AZ$9)-SUMIFS([1]!BASEVENTE[Lignes de la commande/Quantité commandée],[1]!BASEVENTE[Lignes de la commande/Article/Nom affiché],$C67,[1]!BASEVENTE[Année],AZ$8,[1]!BASEVENTE[Semaine],AZ$9))</f>
        <v>0</v>
      </c>
      <c r="BA67" s="1">
        <f>IF($C67="","",AZ67+SUMIFS([1]!BASERECEPTION[Bon de commande/Lignes de la commande/Quantité],[1]!BASERECEPTION[Bon de commande/Lignes de la commande/Article],$C67,[1]!BASERECEPTION[ANNEE],BA$8,[1]!BASERECEPTION[Semaine],BA$9)-SUMIFS([1]!BASEVENTE[Lignes de la commande/Quantité commandée],[1]!BASEVENTE[Lignes de la commande/Article/Nom affiché],$C67,[1]!BASEVENTE[Année],BA$8,[1]!BASEVENTE[Semaine],BA$9))</f>
        <v>0</v>
      </c>
      <c r="BB67" s="1">
        <f>IF($C67="","",BA67+SUMIFS([1]!BASERECEPTION[Bon de commande/Lignes de la commande/Quantité],[1]!BASERECEPTION[Bon de commande/Lignes de la commande/Article],$C67,[1]!BASERECEPTION[ANNEE],BB$8,[1]!BASERECEPTION[Semaine],BB$9)-SUMIFS([1]!BASEVENTE[Lignes de la commande/Quantité commandée],[1]!BASEVENTE[Lignes de la commande/Article/Nom affiché],$C67,[1]!BASEVENTE[Année],BB$8,[1]!BASEVENTE[Semaine],BB$9))</f>
        <v>0</v>
      </c>
      <c r="BC67" s="1">
        <f>IF($C67="","",BB67+SUMIFS([1]!BASERECEPTION[Bon de commande/Lignes de la commande/Quantité],[1]!BASERECEPTION[Bon de commande/Lignes de la commande/Article],$C67,[1]!BASERECEPTION[ANNEE],BC$8,[1]!BASERECEPTION[Semaine],BC$9)-SUMIFS([1]!BASEVENTE[Lignes de la commande/Quantité commandée],[1]!BASEVENTE[Lignes de la commande/Article/Nom affiché],$C67,[1]!BASEVENTE[Année],BC$8,[1]!BASEVENTE[Semaine],BC$9))</f>
        <v>0</v>
      </c>
      <c r="BD67" s="1">
        <f>IF($C67="","",BC67+SUMIFS([1]!BASERECEPTION[Bon de commande/Lignes de la commande/Quantité],[1]!BASERECEPTION[Bon de commande/Lignes de la commande/Article],$C67,[1]!BASERECEPTION[ANNEE],BD$8,[1]!BASERECEPTION[Semaine],BD$9)-SUMIFS([1]!BASEVENTE[Lignes de la commande/Quantité commandée],[1]!BASEVENTE[Lignes de la commande/Article/Nom affiché],$C67,[1]!BASEVENTE[Année],BD$8,[1]!BASEVENTE[Semaine],BD$9))</f>
        <v>0</v>
      </c>
      <c r="BE67" s="1">
        <f>IF($C67="","",BD67+SUMIFS([1]!BASERECEPTION[Bon de commande/Lignes de la commande/Quantité],[1]!BASERECEPTION[Bon de commande/Lignes de la commande/Article],$C67,[1]!BASERECEPTION[ANNEE],BE$8,[1]!BASERECEPTION[Semaine],BE$9)-SUMIFS([1]!BASEVENTE[Lignes de la commande/Quantité commandée],[1]!BASEVENTE[Lignes de la commande/Article/Nom affiché],$C67,[1]!BASEVENTE[Année],BE$8,[1]!BASEVENTE[Semaine],BE$9))</f>
        <v>0</v>
      </c>
      <c r="BF67" s="1">
        <f>IF($C67="","",BE67+SUMIFS([1]!BASERECEPTION[Bon de commande/Lignes de la commande/Quantité],[1]!BASERECEPTION[Bon de commande/Lignes de la commande/Article],$C67,[1]!BASERECEPTION[ANNEE],BF$8,[1]!BASERECEPTION[Semaine],BF$9)-SUMIFS([1]!BASEVENTE[Lignes de la commande/Quantité commandée],[1]!BASEVENTE[Lignes de la commande/Article/Nom affiché],$C67,[1]!BASEVENTE[Année],BF$8,[1]!BASEVENTE[Semaine],BF$9))</f>
        <v>0</v>
      </c>
      <c r="BG67" s="1">
        <f>IF($C67="","",BF67+SUMIFS([1]!BASERECEPTION[Bon de commande/Lignes de la commande/Quantité],[1]!BASERECEPTION[Bon de commande/Lignes de la commande/Article],$C67,[1]!BASERECEPTION[ANNEE],BG$8,[1]!BASERECEPTION[Semaine],BG$9)-SUMIFS([1]!BASEVENTE[Lignes de la commande/Quantité commandée],[1]!BASEVENTE[Lignes de la commande/Article/Nom affiché],$C67,[1]!BASEVENTE[Année],BG$8,[1]!BASEVENTE[Semaine],BG$9))</f>
        <v>0</v>
      </c>
      <c r="BH67" s="1">
        <f>IF($C67="","",BG67+SUMIFS([1]!BASERECEPTION[Bon de commande/Lignes de la commande/Quantité],[1]!BASERECEPTION[Bon de commande/Lignes de la commande/Article],$C67,[1]!BASERECEPTION[ANNEE],BH$8,[1]!BASERECEPTION[Semaine],BH$9)-SUMIFS([1]!BASEVENTE[Lignes de la commande/Quantité commandée],[1]!BASEVENTE[Lignes de la commande/Article/Nom affiché],$C67,[1]!BASEVENTE[Année],BH$8,[1]!BASEVENTE[Semaine],BH$9))</f>
        <v>0</v>
      </c>
    </row>
    <row r="68" spans="1:60" ht="15.75" x14ac:dyDescent="0.25">
      <c r="A68" s="1" t="str">
        <f>'[1]BDD Inventaire'!B59</f>
        <v>Gobicartes</v>
      </c>
      <c r="B68" s="16" t="str">
        <f>IF(C68="",INDEX([1]!BASEINVENTAIRE[#Data],_xlfn.MINIFS([1]!BASEINVENTAIRE[INDEX],[1]!BASEINVENTAIRE[Article],'Suivi de stock'!$C69),2),"")</f>
        <v/>
      </c>
      <c r="C68" s="20" t="str">
        <f>'[1]BDD Inventaire'!C53</f>
        <v>Sleeve Jaune Champagne clair</v>
      </c>
      <c r="D68" s="18">
        <f>INDEX([1]!BASEINVENTAIRE[#Data],_xlfn.MAXIFS([1]!BASEINVENTAIRE[INDEX],[1]!BASEINVENTAIRE[Article],C68),4)</f>
        <v>0</v>
      </c>
      <c r="E68" s="1">
        <f>IF($C68="","",D68+SUMIFS([1]!BASERECEPTION[Bon de commande/Lignes de la commande/Quantité],[1]!BASERECEPTION[Bon de commande/Lignes de la commande/Article],$C68,[1]!BASERECEPTION[ANNEE],E$8,[1]!BASERECEPTION[Semaine],E$9)-SUMIFS([1]!BASEVENTE[Lignes de la commande/Quantité commandée],[1]!BASEVENTE[Lignes de la commande/Article/Nom affiché],$C68,[1]!BASEVENTE[Année],E$8,[1]!BASEVENTE[Semaine],E$9))</f>
        <v>0</v>
      </c>
      <c r="F68" s="1">
        <f>IF($C68="","",E68+SUMIFS([1]!BASERECEPTION[Bon de commande/Lignes de la commande/Quantité],[1]!BASERECEPTION[Bon de commande/Lignes de la commande/Article],$C68,[1]!BASERECEPTION[ANNEE],F$8,[1]!BASERECEPTION[Semaine],F$9)-SUMIFS([1]!BASEVENTE[Lignes de la commande/Quantité commandée],[1]!BASEVENTE[Lignes de la commande/Article/Nom affiché],$C68,[1]!BASEVENTE[Année],F$8,[1]!BASEVENTE[Semaine],F$9))</f>
        <v>0</v>
      </c>
      <c r="G68" s="1">
        <f>IF($C68="","",F68+SUMIFS([1]!BASERECEPTION[Bon de commande/Lignes de la commande/Quantité],[1]!BASERECEPTION[Bon de commande/Lignes de la commande/Article],$C68,[1]!BASERECEPTION[ANNEE],G$8,[1]!BASERECEPTION[Semaine],G$9)-SUMIFS([1]!BASEVENTE[Lignes de la commande/Quantité commandée],[1]!BASEVENTE[Lignes de la commande/Article/Nom affiché],$C68,[1]!BASEVENTE[Année],G$8,[1]!BASEVENTE[Semaine],G$9))</f>
        <v>0</v>
      </c>
      <c r="H68" s="1">
        <f>IF($C68="","",G68+SUMIFS([1]!BASERECEPTION[Bon de commande/Lignes de la commande/Quantité],[1]!BASERECEPTION[Bon de commande/Lignes de la commande/Article],$C68,[1]!BASERECEPTION[ANNEE],H$8,[1]!BASERECEPTION[Semaine],H$9)-SUMIFS([1]!BASEVENTE[Lignes de la commande/Quantité commandée],[1]!BASEVENTE[Lignes de la commande/Article/Nom affiché],$C68,[1]!BASEVENTE[Année],H$8,[1]!BASEVENTE[Semaine],H$9))</f>
        <v>0</v>
      </c>
      <c r="I68" s="1">
        <f>IF($C68="","",H68+SUMIFS([1]!BASERECEPTION[Bon de commande/Lignes de la commande/Quantité],[1]!BASERECEPTION[Bon de commande/Lignes de la commande/Article],$C68,[1]!BASERECEPTION[ANNEE],I$8,[1]!BASERECEPTION[Semaine],I$9)-SUMIFS([1]!BASEVENTE[Lignes de la commande/Quantité commandée],[1]!BASEVENTE[Lignes de la commande/Article/Nom affiché],$C68,[1]!BASEVENTE[Année],I$8,[1]!BASEVENTE[Semaine],I$9))</f>
        <v>0</v>
      </c>
      <c r="J68" s="1">
        <f>IF($C68="","",I68+SUMIFS([1]!BASERECEPTION[Bon de commande/Lignes de la commande/Quantité],[1]!BASERECEPTION[Bon de commande/Lignes de la commande/Article],$C68,[1]!BASERECEPTION[ANNEE],J$8,[1]!BASERECEPTION[Semaine],J$9)-SUMIFS([1]!BASEVENTE[Lignes de la commande/Quantité commandée],[1]!BASEVENTE[Lignes de la commande/Article/Nom affiché],$C68,[1]!BASEVENTE[Année],J$8,[1]!BASEVENTE[Semaine],J$9))</f>
        <v>0</v>
      </c>
      <c r="K68" s="1">
        <f>IF($C68="","",J68+SUMIFS([1]!BASERECEPTION[Bon de commande/Lignes de la commande/Quantité],[1]!BASERECEPTION[Bon de commande/Lignes de la commande/Article],$C68,[1]!BASERECEPTION[ANNEE],K$8,[1]!BASERECEPTION[Semaine],K$9)-SUMIFS([1]!BASEVENTE[Lignes de la commande/Quantité commandée],[1]!BASEVENTE[Lignes de la commande/Article/Nom affiché],$C68,[1]!BASEVENTE[Année],K$8,[1]!BASEVENTE[Semaine],K$9))</f>
        <v>0</v>
      </c>
      <c r="L68" s="1">
        <f>IF($C68="","",K68+SUMIFS([1]!BASERECEPTION[Bon de commande/Lignes de la commande/Quantité],[1]!BASERECEPTION[Bon de commande/Lignes de la commande/Article],$C68,[1]!BASERECEPTION[ANNEE],L$8,[1]!BASERECEPTION[Semaine],L$9)-SUMIFS([1]!BASEVENTE[Lignes de la commande/Quantité commandée],[1]!BASEVENTE[Lignes de la commande/Article/Nom affiché],$C68,[1]!BASEVENTE[Année],L$8,[1]!BASEVENTE[Semaine],L$9))</f>
        <v>0</v>
      </c>
      <c r="M68" s="1">
        <f>IF($C68="","",L68+SUMIFS([1]!BASERECEPTION[Bon de commande/Lignes de la commande/Quantité],[1]!BASERECEPTION[Bon de commande/Lignes de la commande/Article],$C68,[1]!BASERECEPTION[ANNEE],M$8,[1]!BASERECEPTION[Semaine],M$9)-SUMIFS([1]!BASEVENTE[Lignes de la commande/Quantité commandée],[1]!BASEVENTE[Lignes de la commande/Article/Nom affiché],$C68,[1]!BASEVENTE[Année],M$8,[1]!BASEVENTE[Semaine],M$9))</f>
        <v>0</v>
      </c>
      <c r="N68" s="1">
        <f>IF($C68="","",M68+SUMIFS([1]!BASERECEPTION[Bon de commande/Lignes de la commande/Quantité],[1]!BASERECEPTION[Bon de commande/Lignes de la commande/Article],$C68,[1]!BASERECEPTION[ANNEE],N$8,[1]!BASERECEPTION[Semaine],N$9)-SUMIFS([1]!BASEVENTE[Lignes de la commande/Quantité commandée],[1]!BASEVENTE[Lignes de la commande/Article/Nom affiché],$C68,[1]!BASEVENTE[Année],N$8,[1]!BASEVENTE[Semaine],N$9))</f>
        <v>0</v>
      </c>
      <c r="O68" s="1">
        <f>IF($C68="","",N68+SUMIFS([1]!BASERECEPTION[Bon de commande/Lignes de la commande/Quantité],[1]!BASERECEPTION[Bon de commande/Lignes de la commande/Article],$C68,[1]!BASERECEPTION[ANNEE],O$8,[1]!BASERECEPTION[Semaine],O$9)-SUMIFS([1]!BASEVENTE[Lignes de la commande/Quantité commandée],[1]!BASEVENTE[Lignes de la commande/Article/Nom affiché],$C68,[1]!BASEVENTE[Année],O$8,[1]!BASEVENTE[Semaine],O$9))</f>
        <v>0</v>
      </c>
      <c r="P68" s="1">
        <f>IF($C68="","",O68+SUMIFS([1]!BASERECEPTION[Bon de commande/Lignes de la commande/Quantité],[1]!BASERECEPTION[Bon de commande/Lignes de la commande/Article],$C68,[1]!BASERECEPTION[ANNEE],P$8,[1]!BASERECEPTION[Semaine],P$9)-SUMIFS([1]!BASEVENTE[Lignes de la commande/Quantité commandée],[1]!BASEVENTE[Lignes de la commande/Article/Nom affiché],$C68,[1]!BASEVENTE[Année],P$8,[1]!BASEVENTE[Semaine],P$9))</f>
        <v>0</v>
      </c>
      <c r="Q68" s="1">
        <f>IF($C68="","",P68+SUMIFS([1]!BASERECEPTION[Bon de commande/Lignes de la commande/Quantité],[1]!BASERECEPTION[Bon de commande/Lignes de la commande/Article],$C68,[1]!BASERECEPTION[ANNEE],Q$8,[1]!BASERECEPTION[Semaine],Q$9)-SUMIFS([1]!BASEVENTE[Lignes de la commande/Quantité commandée],[1]!BASEVENTE[Lignes de la commande/Article/Nom affiché],$C68,[1]!BASEVENTE[Année],Q$8,[1]!BASEVENTE[Semaine],Q$9))</f>
        <v>0</v>
      </c>
      <c r="R68" s="1">
        <f>IF($C68="","",Q68+SUMIFS([1]!BASERECEPTION[Bon de commande/Lignes de la commande/Quantité],[1]!BASERECEPTION[Bon de commande/Lignes de la commande/Article],$C68,[1]!BASERECEPTION[ANNEE],R$8,[1]!BASERECEPTION[Semaine],R$9)-SUMIFS([1]!BASEVENTE[Lignes de la commande/Quantité commandée],[1]!BASEVENTE[Lignes de la commande/Article/Nom affiché],$C68,[1]!BASEVENTE[Année],R$8,[1]!BASEVENTE[Semaine],R$9))</f>
        <v>0</v>
      </c>
      <c r="S68" s="1">
        <f>IF($C68="","",R68+SUMIFS([1]!BASERECEPTION[Bon de commande/Lignes de la commande/Quantité],[1]!BASERECEPTION[Bon de commande/Lignes de la commande/Article],$C68,[1]!BASERECEPTION[ANNEE],S$8,[1]!BASERECEPTION[Semaine],S$9)-SUMIFS([1]!BASEVENTE[Lignes de la commande/Quantité commandée],[1]!BASEVENTE[Lignes de la commande/Article/Nom affiché],$C68,[1]!BASEVENTE[Année],S$8,[1]!BASEVENTE[Semaine],S$9))</f>
        <v>0</v>
      </c>
      <c r="T68" s="1">
        <f>IF($C68="","",S68+SUMIFS([1]!BASERECEPTION[Bon de commande/Lignes de la commande/Quantité],[1]!BASERECEPTION[Bon de commande/Lignes de la commande/Article],$C68,[1]!BASERECEPTION[ANNEE],T$8,[1]!BASERECEPTION[Semaine],T$9)-SUMIFS([1]!BASEVENTE[Lignes de la commande/Quantité commandée],[1]!BASEVENTE[Lignes de la commande/Article/Nom affiché],$C68,[1]!BASEVENTE[Année],T$8,[1]!BASEVENTE[Semaine],T$9))</f>
        <v>0</v>
      </c>
      <c r="U68" s="1">
        <f>IF($C68="","",T68+SUMIFS([1]!BASERECEPTION[Bon de commande/Lignes de la commande/Quantité],[1]!BASERECEPTION[Bon de commande/Lignes de la commande/Article],$C68,[1]!BASERECEPTION[ANNEE],U$8,[1]!BASERECEPTION[Semaine],U$9)-SUMIFS([1]!BASEVENTE[Lignes de la commande/Quantité commandée],[1]!BASEVENTE[Lignes de la commande/Article/Nom affiché],$C68,[1]!BASEVENTE[Année],U$8,[1]!BASEVENTE[Semaine],U$9))</f>
        <v>0</v>
      </c>
      <c r="V68" s="1">
        <f>IF($C68="","",U68+SUMIFS([1]!BASERECEPTION[Bon de commande/Lignes de la commande/Quantité],[1]!BASERECEPTION[Bon de commande/Lignes de la commande/Article],$C68,[1]!BASERECEPTION[ANNEE],V$8,[1]!BASERECEPTION[Semaine],V$9)-SUMIFS([1]!BASEVENTE[Lignes de la commande/Quantité commandée],[1]!BASEVENTE[Lignes de la commande/Article/Nom affiché],$C68,[1]!BASEVENTE[Année],V$8,[1]!BASEVENTE[Semaine],V$9))</f>
        <v>0</v>
      </c>
      <c r="W68" s="1">
        <f>IF($C68="","",V68+SUMIFS([1]!BASERECEPTION[Bon de commande/Lignes de la commande/Quantité],[1]!BASERECEPTION[Bon de commande/Lignes de la commande/Article],$C68,[1]!BASERECEPTION[ANNEE],W$8,[1]!BASERECEPTION[Semaine],W$9)-SUMIFS([1]!BASEVENTE[Lignes de la commande/Quantité commandée],[1]!BASEVENTE[Lignes de la commande/Article/Nom affiché],$C68,[1]!BASEVENTE[Année],W$8,[1]!BASEVENTE[Semaine],W$9))</f>
        <v>0</v>
      </c>
      <c r="X68" s="1">
        <f>IF($C68="","",W68+SUMIFS([1]!BASERECEPTION[Bon de commande/Lignes de la commande/Quantité],[1]!BASERECEPTION[Bon de commande/Lignes de la commande/Article],$C68,[1]!BASERECEPTION[ANNEE],X$8,[1]!BASERECEPTION[Semaine],X$9)-SUMIFS([1]!BASEVENTE[Lignes de la commande/Quantité commandée],[1]!BASEVENTE[Lignes de la commande/Article/Nom affiché],$C68,[1]!BASEVENTE[Année],X$8,[1]!BASEVENTE[Semaine],X$9))</f>
        <v>0</v>
      </c>
      <c r="Y68" s="1">
        <f>IF($C68="","",X68+SUMIFS([1]!BASERECEPTION[Bon de commande/Lignes de la commande/Quantité],[1]!BASERECEPTION[Bon de commande/Lignes de la commande/Article],$C68,[1]!BASERECEPTION[ANNEE],Y$8,[1]!BASERECEPTION[Semaine],Y$9)-SUMIFS([1]!BASEVENTE[Lignes de la commande/Quantité commandée],[1]!BASEVENTE[Lignes de la commande/Article/Nom affiché],$C68,[1]!BASEVENTE[Année],Y$8,[1]!BASEVENTE[Semaine],Y$9))</f>
        <v>0</v>
      </c>
      <c r="Z68" s="1">
        <f>IF($C68="","",Y68+SUMIFS([1]!BASERECEPTION[Bon de commande/Lignes de la commande/Quantité],[1]!BASERECEPTION[Bon de commande/Lignes de la commande/Article],$C68,[1]!BASERECEPTION[ANNEE],Z$8,[1]!BASERECEPTION[Semaine],Z$9)-SUMIFS([1]!BASEVENTE[Lignes de la commande/Quantité commandée],[1]!BASEVENTE[Lignes de la commande/Article/Nom affiché],$C68,[1]!BASEVENTE[Année],Z$8,[1]!BASEVENTE[Semaine],Z$9))</f>
        <v>0</v>
      </c>
      <c r="AA68" s="1">
        <f>IF($C68="","",Z68+SUMIFS([1]!BASERECEPTION[Bon de commande/Lignes de la commande/Quantité],[1]!BASERECEPTION[Bon de commande/Lignes de la commande/Article],$C68,[1]!BASERECEPTION[ANNEE],AA$8,[1]!BASERECEPTION[Semaine],AA$9)-SUMIFS([1]!BASEVENTE[Lignes de la commande/Quantité commandée],[1]!BASEVENTE[Lignes de la commande/Article/Nom affiché],$C68,[1]!BASEVENTE[Année],AA$8,[1]!BASEVENTE[Semaine],AA$9))</f>
        <v>0</v>
      </c>
      <c r="AB68" s="1">
        <f>IF($C68="","",AA68+SUMIFS([1]!BASERECEPTION[Bon de commande/Lignes de la commande/Quantité],[1]!BASERECEPTION[Bon de commande/Lignes de la commande/Article],$C68,[1]!BASERECEPTION[ANNEE],AB$8,[1]!BASERECEPTION[Semaine],AB$9)-SUMIFS([1]!BASEVENTE[Lignes de la commande/Quantité commandée],[1]!BASEVENTE[Lignes de la commande/Article/Nom affiché],$C68,[1]!BASEVENTE[Année],AB$8,[1]!BASEVENTE[Semaine],AB$9))</f>
        <v>0</v>
      </c>
      <c r="AC68" s="1">
        <f>IF($C68="","",AB68+SUMIFS([1]!BASERECEPTION[Bon de commande/Lignes de la commande/Quantité],[1]!BASERECEPTION[Bon de commande/Lignes de la commande/Article],$C68,[1]!BASERECEPTION[ANNEE],AC$8,[1]!BASERECEPTION[Semaine],AC$9)-SUMIFS([1]!BASEVENTE[Lignes de la commande/Quantité commandée],[1]!BASEVENTE[Lignes de la commande/Article/Nom affiché],$C68,[1]!BASEVENTE[Année],AC$8,[1]!BASEVENTE[Semaine],AC$9))</f>
        <v>0</v>
      </c>
      <c r="AD68" s="1">
        <f>IF($C68="","",AC68+SUMIFS([1]!BASERECEPTION[Bon de commande/Lignes de la commande/Quantité],[1]!BASERECEPTION[Bon de commande/Lignes de la commande/Article],$C68,[1]!BASERECEPTION[ANNEE],AD$8,[1]!BASERECEPTION[Semaine],AD$9)-SUMIFS([1]!BASEVENTE[Lignes de la commande/Quantité commandée],[1]!BASEVENTE[Lignes de la commande/Article/Nom affiché],$C68,[1]!BASEVENTE[Année],AD$8,[1]!BASEVENTE[Semaine],AD$9))</f>
        <v>0</v>
      </c>
      <c r="AE68" s="1">
        <f>IF($C68="","",AD68+SUMIFS([1]!BASERECEPTION[Bon de commande/Lignes de la commande/Quantité],[1]!BASERECEPTION[Bon de commande/Lignes de la commande/Article],$C68,[1]!BASERECEPTION[ANNEE],AE$8,[1]!BASERECEPTION[Semaine],AE$9)-SUMIFS([1]!BASEVENTE[Lignes de la commande/Quantité commandée],[1]!BASEVENTE[Lignes de la commande/Article/Nom affiché],$C68,[1]!BASEVENTE[Année],AE$8,[1]!BASEVENTE[Semaine],AE$9))</f>
        <v>0</v>
      </c>
      <c r="AF68" s="1">
        <f>IF($C68="","",AE68+SUMIFS([1]!BASERECEPTION[Bon de commande/Lignes de la commande/Quantité],[1]!BASERECEPTION[Bon de commande/Lignes de la commande/Article],$C68,[1]!BASERECEPTION[ANNEE],AF$8,[1]!BASERECEPTION[Semaine],AF$9)-SUMIFS([1]!BASEVENTE[Lignes de la commande/Quantité commandée],[1]!BASEVENTE[Lignes de la commande/Article/Nom affiché],$C68,[1]!BASEVENTE[Année],AF$8,[1]!BASEVENTE[Semaine],AF$9))</f>
        <v>0</v>
      </c>
      <c r="AG68" s="1">
        <f>IF($C68="","",AF68+SUMIFS([1]!BASERECEPTION[Bon de commande/Lignes de la commande/Quantité],[1]!BASERECEPTION[Bon de commande/Lignes de la commande/Article],$C68,[1]!BASERECEPTION[ANNEE],AG$8,[1]!BASERECEPTION[Semaine],AG$9)-SUMIFS([1]!BASEVENTE[Lignes de la commande/Quantité commandée],[1]!BASEVENTE[Lignes de la commande/Article/Nom affiché],$C68,[1]!BASEVENTE[Année],AG$8,[1]!BASEVENTE[Semaine],AG$9))</f>
        <v>0</v>
      </c>
      <c r="AH68" s="1">
        <f>IF($C68="","",AG68+SUMIFS([1]!BASERECEPTION[Bon de commande/Lignes de la commande/Quantité],[1]!BASERECEPTION[Bon de commande/Lignes de la commande/Article],$C68,[1]!BASERECEPTION[ANNEE],AH$8,[1]!BASERECEPTION[Semaine],AH$9)-SUMIFS([1]!BASEVENTE[Lignes de la commande/Quantité commandée],[1]!BASEVENTE[Lignes de la commande/Article/Nom affiché],$C68,[1]!BASEVENTE[Année],AH$8,[1]!BASEVENTE[Semaine],AH$9))</f>
        <v>0</v>
      </c>
      <c r="AI68" s="1">
        <f>IF($C68="","",AH68+SUMIFS([1]!BASERECEPTION[Bon de commande/Lignes de la commande/Quantité],[1]!BASERECEPTION[Bon de commande/Lignes de la commande/Article],$C68,[1]!BASERECEPTION[ANNEE],AI$8,[1]!BASERECEPTION[Semaine],AI$9)-SUMIFS([1]!BASEVENTE[Lignes de la commande/Quantité commandée],[1]!BASEVENTE[Lignes de la commande/Article/Nom affiché],$C68,[1]!BASEVENTE[Année],AI$8,[1]!BASEVENTE[Semaine],AI$9))</f>
        <v>0</v>
      </c>
      <c r="AJ68" s="1">
        <f>IF($C68="","",AI68+SUMIFS([1]!BASERECEPTION[Bon de commande/Lignes de la commande/Quantité],[1]!BASERECEPTION[Bon de commande/Lignes de la commande/Article],$C68,[1]!BASERECEPTION[ANNEE],AJ$8,[1]!BASERECEPTION[Semaine],AJ$9)-SUMIFS([1]!BASEVENTE[Lignes de la commande/Quantité commandée],[1]!BASEVENTE[Lignes de la commande/Article/Nom affiché],$C68,[1]!BASEVENTE[Année],AJ$8,[1]!BASEVENTE[Semaine],AJ$9))</f>
        <v>0</v>
      </c>
      <c r="AK68" s="1">
        <f>IF($C68="","",AJ68+SUMIFS([1]!BASERECEPTION[Bon de commande/Lignes de la commande/Quantité],[1]!BASERECEPTION[Bon de commande/Lignes de la commande/Article],$C68,[1]!BASERECEPTION[ANNEE],AK$8,[1]!BASERECEPTION[Semaine],AK$9)-SUMIFS([1]!BASEVENTE[Lignes de la commande/Quantité commandée],[1]!BASEVENTE[Lignes de la commande/Article/Nom affiché],$C68,[1]!BASEVENTE[Année],AK$8,[1]!BASEVENTE[Semaine],AK$9))</f>
        <v>0</v>
      </c>
      <c r="AL68" s="1">
        <f>IF($C68="","",AK68+SUMIFS([1]!BASERECEPTION[Bon de commande/Lignes de la commande/Quantité],[1]!BASERECEPTION[Bon de commande/Lignes de la commande/Article],$C68,[1]!BASERECEPTION[ANNEE],AL$8,[1]!BASERECEPTION[Semaine],AL$9)-SUMIFS([1]!BASEVENTE[Lignes de la commande/Quantité commandée],[1]!BASEVENTE[Lignes de la commande/Article/Nom affiché],$C68,[1]!BASEVENTE[Année],AL$8,[1]!BASEVENTE[Semaine],AL$9))</f>
        <v>0</v>
      </c>
      <c r="AM68" s="1">
        <f>IF($C68="","",AL68+SUMIFS([1]!BASERECEPTION[Bon de commande/Lignes de la commande/Quantité],[1]!BASERECEPTION[Bon de commande/Lignes de la commande/Article],$C68,[1]!BASERECEPTION[ANNEE],AM$8,[1]!BASERECEPTION[Semaine],AM$9)-SUMIFS([1]!BASEVENTE[Lignes de la commande/Quantité commandée],[1]!BASEVENTE[Lignes de la commande/Article/Nom affiché],$C68,[1]!BASEVENTE[Année],AM$8,[1]!BASEVENTE[Semaine],AM$9))</f>
        <v>0</v>
      </c>
      <c r="AN68" s="1">
        <f>IF($C68="","",AM68+SUMIFS([1]!BASERECEPTION[Bon de commande/Lignes de la commande/Quantité],[1]!BASERECEPTION[Bon de commande/Lignes de la commande/Article],$C68,[1]!BASERECEPTION[ANNEE],AN$8,[1]!BASERECEPTION[Semaine],AN$9)-SUMIFS([1]!BASEVENTE[Lignes de la commande/Quantité commandée],[1]!BASEVENTE[Lignes de la commande/Article/Nom affiché],$C68,[1]!BASEVENTE[Année],AN$8,[1]!BASEVENTE[Semaine],AN$9))</f>
        <v>0</v>
      </c>
      <c r="AO68" s="1">
        <f>IF($C68="","",AN68+SUMIFS([1]!BASERECEPTION[Bon de commande/Lignes de la commande/Quantité],[1]!BASERECEPTION[Bon de commande/Lignes de la commande/Article],$C68,[1]!BASERECEPTION[ANNEE],AO$8,[1]!BASERECEPTION[Semaine],AO$9)-SUMIFS([1]!BASEVENTE[Lignes de la commande/Quantité commandée],[1]!BASEVENTE[Lignes de la commande/Article/Nom affiché],$C68,[1]!BASEVENTE[Année],AO$8,[1]!BASEVENTE[Semaine],AO$9))</f>
        <v>0</v>
      </c>
      <c r="AP68" s="1">
        <f>IF($C68="","",AO68+SUMIFS([1]!BASERECEPTION[Bon de commande/Lignes de la commande/Quantité],[1]!BASERECEPTION[Bon de commande/Lignes de la commande/Article],$C68,[1]!BASERECEPTION[ANNEE],AP$8,[1]!BASERECEPTION[Semaine],AP$9)-SUMIFS([1]!BASEVENTE[Lignes de la commande/Quantité commandée],[1]!BASEVENTE[Lignes de la commande/Article/Nom affiché],$C68,[1]!BASEVENTE[Année],AP$8,[1]!BASEVENTE[Semaine],AP$9))</f>
        <v>0</v>
      </c>
      <c r="AQ68" s="1">
        <f>IF($C68="","",AP68+SUMIFS([1]!BASERECEPTION[Bon de commande/Lignes de la commande/Quantité],[1]!BASERECEPTION[Bon de commande/Lignes de la commande/Article],$C68,[1]!BASERECEPTION[ANNEE],AQ$8,[1]!BASERECEPTION[Semaine],AQ$9)-SUMIFS([1]!BASEVENTE[Lignes de la commande/Quantité commandée],[1]!BASEVENTE[Lignes de la commande/Article/Nom affiché],$C68,[1]!BASEVENTE[Année],AQ$8,[1]!BASEVENTE[Semaine],AQ$9))</f>
        <v>0</v>
      </c>
      <c r="AR68" s="1">
        <f>IF($C68="","",AQ68+SUMIFS([1]!BASERECEPTION[Bon de commande/Lignes de la commande/Quantité],[1]!BASERECEPTION[Bon de commande/Lignes de la commande/Article],$C68,[1]!BASERECEPTION[ANNEE],AR$8,[1]!BASERECEPTION[Semaine],AR$9)-SUMIFS([1]!BASEVENTE[Lignes de la commande/Quantité commandée],[1]!BASEVENTE[Lignes de la commande/Article/Nom affiché],$C68,[1]!BASEVENTE[Année],AR$8,[1]!BASEVENTE[Semaine],AR$9))</f>
        <v>0</v>
      </c>
      <c r="AS68" s="1">
        <f>IF($C68="","",AR68+SUMIFS([1]!BASERECEPTION[Bon de commande/Lignes de la commande/Quantité],[1]!BASERECEPTION[Bon de commande/Lignes de la commande/Article],$C68,[1]!BASERECEPTION[ANNEE],AS$8,[1]!BASERECEPTION[Semaine],AS$9)-SUMIFS([1]!BASEVENTE[Lignes de la commande/Quantité commandée],[1]!BASEVENTE[Lignes de la commande/Article/Nom affiché],$C68,[1]!BASEVENTE[Année],AS$8,[1]!BASEVENTE[Semaine],AS$9))</f>
        <v>0</v>
      </c>
      <c r="AT68" s="1">
        <f>IF($C68="","",AS68+SUMIFS([1]!BASERECEPTION[Bon de commande/Lignes de la commande/Quantité],[1]!BASERECEPTION[Bon de commande/Lignes de la commande/Article],$C68,[1]!BASERECEPTION[ANNEE],AT$8,[1]!BASERECEPTION[Semaine],AT$9)-SUMIFS([1]!BASEVENTE[Lignes de la commande/Quantité commandée],[1]!BASEVENTE[Lignes de la commande/Article/Nom affiché],$C68,[1]!BASEVENTE[Année],AT$8,[1]!BASEVENTE[Semaine],AT$9))</f>
        <v>0</v>
      </c>
      <c r="AU68" s="1">
        <f>IF($C68="","",AT68+SUMIFS([1]!BASERECEPTION[Bon de commande/Lignes de la commande/Quantité],[1]!BASERECEPTION[Bon de commande/Lignes de la commande/Article],$C68,[1]!BASERECEPTION[ANNEE],AU$8,[1]!BASERECEPTION[Semaine],AU$9)-SUMIFS([1]!BASEVENTE[Lignes de la commande/Quantité commandée],[1]!BASEVENTE[Lignes de la commande/Article/Nom affiché],$C68,[1]!BASEVENTE[Année],AU$8,[1]!BASEVENTE[Semaine],AU$9))</f>
        <v>0</v>
      </c>
      <c r="AV68" s="1">
        <f>IF($C68="","",AU68+SUMIFS([1]!BASERECEPTION[Bon de commande/Lignes de la commande/Quantité],[1]!BASERECEPTION[Bon de commande/Lignes de la commande/Article],$C68,[1]!BASERECEPTION[ANNEE],AV$8,[1]!BASERECEPTION[Semaine],AV$9)-SUMIFS([1]!BASEVENTE[Lignes de la commande/Quantité commandée],[1]!BASEVENTE[Lignes de la commande/Article/Nom affiché],$C68,[1]!BASEVENTE[Année],AV$8,[1]!BASEVENTE[Semaine],AV$9))</f>
        <v>0</v>
      </c>
      <c r="AW68" s="1">
        <f>IF($C68="","",AV68+SUMIFS([1]!BASERECEPTION[Bon de commande/Lignes de la commande/Quantité],[1]!BASERECEPTION[Bon de commande/Lignes de la commande/Article],$C68,[1]!BASERECEPTION[ANNEE],AW$8,[1]!BASERECEPTION[Semaine],AW$9)-SUMIFS([1]!BASEVENTE[Lignes de la commande/Quantité commandée],[1]!BASEVENTE[Lignes de la commande/Article/Nom affiché],$C68,[1]!BASEVENTE[Année],AW$8,[1]!BASEVENTE[Semaine],AW$9))</f>
        <v>0</v>
      </c>
      <c r="AX68" s="1">
        <f>IF($C68="","",AW68+SUMIFS([1]!BASERECEPTION[Bon de commande/Lignes de la commande/Quantité],[1]!BASERECEPTION[Bon de commande/Lignes de la commande/Article],$C68,[1]!BASERECEPTION[ANNEE],AX$8,[1]!BASERECEPTION[Semaine],AX$9)-SUMIFS([1]!BASEVENTE[Lignes de la commande/Quantité commandée],[1]!BASEVENTE[Lignes de la commande/Article/Nom affiché],$C68,[1]!BASEVENTE[Année],AX$8,[1]!BASEVENTE[Semaine],AX$9))</f>
        <v>0</v>
      </c>
      <c r="AY68" s="1">
        <f>IF($C68="","",AX68+SUMIFS([1]!BASERECEPTION[Bon de commande/Lignes de la commande/Quantité],[1]!BASERECEPTION[Bon de commande/Lignes de la commande/Article],$C68,[1]!BASERECEPTION[ANNEE],AY$8,[1]!BASERECEPTION[Semaine],AY$9)-SUMIFS([1]!BASEVENTE[Lignes de la commande/Quantité commandée],[1]!BASEVENTE[Lignes de la commande/Article/Nom affiché],$C68,[1]!BASEVENTE[Année],AY$8,[1]!BASEVENTE[Semaine],AY$9))</f>
        <v>0</v>
      </c>
      <c r="AZ68" s="1">
        <f>IF($C68="","",AY68+SUMIFS([1]!BASERECEPTION[Bon de commande/Lignes de la commande/Quantité],[1]!BASERECEPTION[Bon de commande/Lignes de la commande/Article],$C68,[1]!BASERECEPTION[ANNEE],AZ$8,[1]!BASERECEPTION[Semaine],AZ$9)-SUMIFS([1]!BASEVENTE[Lignes de la commande/Quantité commandée],[1]!BASEVENTE[Lignes de la commande/Article/Nom affiché],$C68,[1]!BASEVENTE[Année],AZ$8,[1]!BASEVENTE[Semaine],AZ$9))</f>
        <v>0</v>
      </c>
      <c r="BA68" s="1">
        <f>IF($C68="","",AZ68+SUMIFS([1]!BASERECEPTION[Bon de commande/Lignes de la commande/Quantité],[1]!BASERECEPTION[Bon de commande/Lignes de la commande/Article],$C68,[1]!BASERECEPTION[ANNEE],BA$8,[1]!BASERECEPTION[Semaine],BA$9)-SUMIFS([1]!BASEVENTE[Lignes de la commande/Quantité commandée],[1]!BASEVENTE[Lignes de la commande/Article/Nom affiché],$C68,[1]!BASEVENTE[Année],BA$8,[1]!BASEVENTE[Semaine],BA$9))</f>
        <v>0</v>
      </c>
      <c r="BB68" s="1">
        <f>IF($C68="","",BA68+SUMIFS([1]!BASERECEPTION[Bon de commande/Lignes de la commande/Quantité],[1]!BASERECEPTION[Bon de commande/Lignes de la commande/Article],$C68,[1]!BASERECEPTION[ANNEE],BB$8,[1]!BASERECEPTION[Semaine],BB$9)-SUMIFS([1]!BASEVENTE[Lignes de la commande/Quantité commandée],[1]!BASEVENTE[Lignes de la commande/Article/Nom affiché],$C68,[1]!BASEVENTE[Année],BB$8,[1]!BASEVENTE[Semaine],BB$9))</f>
        <v>0</v>
      </c>
      <c r="BC68" s="1">
        <f>IF($C68="","",BB68+SUMIFS([1]!BASERECEPTION[Bon de commande/Lignes de la commande/Quantité],[1]!BASERECEPTION[Bon de commande/Lignes de la commande/Article],$C68,[1]!BASERECEPTION[ANNEE],BC$8,[1]!BASERECEPTION[Semaine],BC$9)-SUMIFS([1]!BASEVENTE[Lignes de la commande/Quantité commandée],[1]!BASEVENTE[Lignes de la commande/Article/Nom affiché],$C68,[1]!BASEVENTE[Année],BC$8,[1]!BASEVENTE[Semaine],BC$9))</f>
        <v>0</v>
      </c>
      <c r="BD68" s="1">
        <f>IF($C68="","",BC68+SUMIFS([1]!BASERECEPTION[Bon de commande/Lignes de la commande/Quantité],[1]!BASERECEPTION[Bon de commande/Lignes de la commande/Article],$C68,[1]!BASERECEPTION[ANNEE],BD$8,[1]!BASERECEPTION[Semaine],BD$9)-SUMIFS([1]!BASEVENTE[Lignes de la commande/Quantité commandée],[1]!BASEVENTE[Lignes de la commande/Article/Nom affiché],$C68,[1]!BASEVENTE[Année],BD$8,[1]!BASEVENTE[Semaine],BD$9))</f>
        <v>0</v>
      </c>
      <c r="BE68" s="1">
        <f>IF($C68="","",BD68+SUMIFS([1]!BASERECEPTION[Bon de commande/Lignes de la commande/Quantité],[1]!BASERECEPTION[Bon de commande/Lignes de la commande/Article],$C68,[1]!BASERECEPTION[ANNEE],BE$8,[1]!BASERECEPTION[Semaine],BE$9)-SUMIFS([1]!BASEVENTE[Lignes de la commande/Quantité commandée],[1]!BASEVENTE[Lignes de la commande/Article/Nom affiché],$C68,[1]!BASEVENTE[Année],BE$8,[1]!BASEVENTE[Semaine],BE$9))</f>
        <v>0</v>
      </c>
      <c r="BF68" s="1">
        <f>IF($C68="","",BE68+SUMIFS([1]!BASERECEPTION[Bon de commande/Lignes de la commande/Quantité],[1]!BASERECEPTION[Bon de commande/Lignes de la commande/Article],$C68,[1]!BASERECEPTION[ANNEE],BF$8,[1]!BASERECEPTION[Semaine],BF$9)-SUMIFS([1]!BASEVENTE[Lignes de la commande/Quantité commandée],[1]!BASEVENTE[Lignes de la commande/Article/Nom affiché],$C68,[1]!BASEVENTE[Année],BF$8,[1]!BASEVENTE[Semaine],BF$9))</f>
        <v>0</v>
      </c>
      <c r="BG68" s="1">
        <f>IF($C68="","",BF68+SUMIFS([1]!BASERECEPTION[Bon de commande/Lignes de la commande/Quantité],[1]!BASERECEPTION[Bon de commande/Lignes de la commande/Article],$C68,[1]!BASERECEPTION[ANNEE],BG$8,[1]!BASERECEPTION[Semaine],BG$9)-SUMIFS([1]!BASEVENTE[Lignes de la commande/Quantité commandée],[1]!BASEVENTE[Lignes de la commande/Article/Nom affiché],$C68,[1]!BASEVENTE[Année],BG$8,[1]!BASEVENTE[Semaine],BG$9))</f>
        <v>0</v>
      </c>
      <c r="BH68" s="1">
        <f>IF($C68="","",BG68+SUMIFS([1]!BASERECEPTION[Bon de commande/Lignes de la commande/Quantité],[1]!BASERECEPTION[Bon de commande/Lignes de la commande/Article],$C68,[1]!BASERECEPTION[ANNEE],BH$8,[1]!BASERECEPTION[Semaine],BH$9)-SUMIFS([1]!BASEVENTE[Lignes de la commande/Quantité commandée],[1]!BASEVENTE[Lignes de la commande/Article/Nom affiché],$C68,[1]!BASEVENTE[Année],BH$8,[1]!BASEVENTE[Semaine],BH$9))</f>
        <v>0</v>
      </c>
    </row>
    <row r="69" spans="1:60" ht="15.75" x14ac:dyDescent="0.25">
      <c r="A69" s="1" t="str">
        <f>'[1]BDD Inventaire'!B60</f>
        <v>Gobicartes</v>
      </c>
      <c r="B69" s="16" t="str">
        <f>IF(C69="",INDEX([1]!BASEINVENTAIRE[#Data],_xlfn.MINIFS([1]!BASEINVENTAIRE[INDEX],[1]!BASEINVENTAIRE[Article],'Suivi de stock'!$C70),2),"")</f>
        <v/>
      </c>
      <c r="C69" s="20" t="str">
        <f>'[1]BDD Inventaire'!C54</f>
        <v>Sleeve Rose poudré clair</v>
      </c>
      <c r="D69" s="18">
        <f>INDEX([1]!BASEINVENTAIRE[#Data],_xlfn.MAXIFS([1]!BASEINVENTAIRE[INDEX],[1]!BASEINVENTAIRE[Article],C69),4)</f>
        <v>0</v>
      </c>
      <c r="E69" s="1">
        <f>IF($C69="","",D69+SUMIFS([1]!BASERECEPTION[Bon de commande/Lignes de la commande/Quantité],[1]!BASERECEPTION[Bon de commande/Lignes de la commande/Article],$C69,[1]!BASERECEPTION[ANNEE],E$8,[1]!BASERECEPTION[Semaine],E$9)-SUMIFS([1]!BASEVENTE[Lignes de la commande/Quantité commandée],[1]!BASEVENTE[Lignes de la commande/Article/Nom affiché],$C69,[1]!BASEVENTE[Année],E$8,[1]!BASEVENTE[Semaine],E$9))</f>
        <v>0</v>
      </c>
      <c r="F69" s="1">
        <f>IF($C69="","",E69+SUMIFS([1]!BASERECEPTION[Bon de commande/Lignes de la commande/Quantité],[1]!BASERECEPTION[Bon de commande/Lignes de la commande/Article],$C69,[1]!BASERECEPTION[ANNEE],F$8,[1]!BASERECEPTION[Semaine],F$9)-SUMIFS([1]!BASEVENTE[Lignes de la commande/Quantité commandée],[1]!BASEVENTE[Lignes de la commande/Article/Nom affiché],$C69,[1]!BASEVENTE[Année],F$8,[1]!BASEVENTE[Semaine],F$9))</f>
        <v>0</v>
      </c>
      <c r="G69" s="1">
        <f>IF($C69="","",F69+SUMIFS([1]!BASERECEPTION[Bon de commande/Lignes de la commande/Quantité],[1]!BASERECEPTION[Bon de commande/Lignes de la commande/Article],$C69,[1]!BASERECEPTION[ANNEE],G$8,[1]!BASERECEPTION[Semaine],G$9)-SUMIFS([1]!BASEVENTE[Lignes de la commande/Quantité commandée],[1]!BASEVENTE[Lignes de la commande/Article/Nom affiché],$C69,[1]!BASEVENTE[Année],G$8,[1]!BASEVENTE[Semaine],G$9))</f>
        <v>0</v>
      </c>
      <c r="H69" s="1">
        <f>IF($C69="","",G69+SUMIFS([1]!BASERECEPTION[Bon de commande/Lignes de la commande/Quantité],[1]!BASERECEPTION[Bon de commande/Lignes de la commande/Article],$C69,[1]!BASERECEPTION[ANNEE],H$8,[1]!BASERECEPTION[Semaine],H$9)-SUMIFS([1]!BASEVENTE[Lignes de la commande/Quantité commandée],[1]!BASEVENTE[Lignes de la commande/Article/Nom affiché],$C69,[1]!BASEVENTE[Année],H$8,[1]!BASEVENTE[Semaine],H$9))</f>
        <v>0</v>
      </c>
      <c r="I69" s="1">
        <f>IF($C69="","",H69+SUMIFS([1]!BASERECEPTION[Bon de commande/Lignes de la commande/Quantité],[1]!BASERECEPTION[Bon de commande/Lignes de la commande/Article],$C69,[1]!BASERECEPTION[ANNEE],I$8,[1]!BASERECEPTION[Semaine],I$9)-SUMIFS([1]!BASEVENTE[Lignes de la commande/Quantité commandée],[1]!BASEVENTE[Lignes de la commande/Article/Nom affiché],$C69,[1]!BASEVENTE[Année],I$8,[1]!BASEVENTE[Semaine],I$9))</f>
        <v>0</v>
      </c>
      <c r="J69" s="1">
        <f>IF($C69="","",I69+SUMIFS([1]!BASERECEPTION[Bon de commande/Lignes de la commande/Quantité],[1]!BASERECEPTION[Bon de commande/Lignes de la commande/Article],$C69,[1]!BASERECEPTION[ANNEE],J$8,[1]!BASERECEPTION[Semaine],J$9)-SUMIFS([1]!BASEVENTE[Lignes de la commande/Quantité commandée],[1]!BASEVENTE[Lignes de la commande/Article/Nom affiché],$C69,[1]!BASEVENTE[Année],J$8,[1]!BASEVENTE[Semaine],J$9))</f>
        <v>0</v>
      </c>
      <c r="K69" s="1">
        <f>IF($C69="","",J69+SUMIFS([1]!BASERECEPTION[Bon de commande/Lignes de la commande/Quantité],[1]!BASERECEPTION[Bon de commande/Lignes de la commande/Article],$C69,[1]!BASERECEPTION[ANNEE],K$8,[1]!BASERECEPTION[Semaine],K$9)-SUMIFS([1]!BASEVENTE[Lignes de la commande/Quantité commandée],[1]!BASEVENTE[Lignes de la commande/Article/Nom affiché],$C69,[1]!BASEVENTE[Année],K$8,[1]!BASEVENTE[Semaine],K$9))</f>
        <v>0</v>
      </c>
      <c r="L69" s="1">
        <f>IF($C69="","",K69+SUMIFS([1]!BASERECEPTION[Bon de commande/Lignes de la commande/Quantité],[1]!BASERECEPTION[Bon de commande/Lignes de la commande/Article],$C69,[1]!BASERECEPTION[ANNEE],L$8,[1]!BASERECEPTION[Semaine],L$9)-SUMIFS([1]!BASEVENTE[Lignes de la commande/Quantité commandée],[1]!BASEVENTE[Lignes de la commande/Article/Nom affiché],$C69,[1]!BASEVENTE[Année],L$8,[1]!BASEVENTE[Semaine],L$9))</f>
        <v>0</v>
      </c>
      <c r="M69" s="1">
        <f>IF($C69="","",L69+SUMIFS([1]!BASERECEPTION[Bon de commande/Lignes de la commande/Quantité],[1]!BASERECEPTION[Bon de commande/Lignes de la commande/Article],$C69,[1]!BASERECEPTION[ANNEE],M$8,[1]!BASERECEPTION[Semaine],M$9)-SUMIFS([1]!BASEVENTE[Lignes de la commande/Quantité commandée],[1]!BASEVENTE[Lignes de la commande/Article/Nom affiché],$C69,[1]!BASEVENTE[Année],M$8,[1]!BASEVENTE[Semaine],M$9))</f>
        <v>0</v>
      </c>
      <c r="N69" s="1">
        <f>IF($C69="","",M69+SUMIFS([1]!BASERECEPTION[Bon de commande/Lignes de la commande/Quantité],[1]!BASERECEPTION[Bon de commande/Lignes de la commande/Article],$C69,[1]!BASERECEPTION[ANNEE],N$8,[1]!BASERECEPTION[Semaine],N$9)-SUMIFS([1]!BASEVENTE[Lignes de la commande/Quantité commandée],[1]!BASEVENTE[Lignes de la commande/Article/Nom affiché],$C69,[1]!BASEVENTE[Année],N$8,[1]!BASEVENTE[Semaine],N$9))</f>
        <v>0</v>
      </c>
      <c r="O69" s="1">
        <f>IF($C69="","",N69+SUMIFS([1]!BASERECEPTION[Bon de commande/Lignes de la commande/Quantité],[1]!BASERECEPTION[Bon de commande/Lignes de la commande/Article],$C69,[1]!BASERECEPTION[ANNEE],O$8,[1]!BASERECEPTION[Semaine],O$9)-SUMIFS([1]!BASEVENTE[Lignes de la commande/Quantité commandée],[1]!BASEVENTE[Lignes de la commande/Article/Nom affiché],$C69,[1]!BASEVENTE[Année],O$8,[1]!BASEVENTE[Semaine],O$9))</f>
        <v>0</v>
      </c>
      <c r="P69" s="1">
        <f>IF($C69="","",O69+SUMIFS([1]!BASERECEPTION[Bon de commande/Lignes de la commande/Quantité],[1]!BASERECEPTION[Bon de commande/Lignes de la commande/Article],$C69,[1]!BASERECEPTION[ANNEE],P$8,[1]!BASERECEPTION[Semaine],P$9)-SUMIFS([1]!BASEVENTE[Lignes de la commande/Quantité commandée],[1]!BASEVENTE[Lignes de la commande/Article/Nom affiché],$C69,[1]!BASEVENTE[Année],P$8,[1]!BASEVENTE[Semaine],P$9))</f>
        <v>0</v>
      </c>
      <c r="Q69" s="1">
        <f>IF($C69="","",P69+SUMIFS([1]!BASERECEPTION[Bon de commande/Lignes de la commande/Quantité],[1]!BASERECEPTION[Bon de commande/Lignes de la commande/Article],$C69,[1]!BASERECEPTION[ANNEE],Q$8,[1]!BASERECEPTION[Semaine],Q$9)-SUMIFS([1]!BASEVENTE[Lignes de la commande/Quantité commandée],[1]!BASEVENTE[Lignes de la commande/Article/Nom affiché],$C69,[1]!BASEVENTE[Année],Q$8,[1]!BASEVENTE[Semaine],Q$9))</f>
        <v>0</v>
      </c>
      <c r="R69" s="1">
        <f>IF($C69="","",Q69+SUMIFS([1]!BASERECEPTION[Bon de commande/Lignes de la commande/Quantité],[1]!BASERECEPTION[Bon de commande/Lignes de la commande/Article],$C69,[1]!BASERECEPTION[ANNEE],R$8,[1]!BASERECEPTION[Semaine],R$9)-SUMIFS([1]!BASEVENTE[Lignes de la commande/Quantité commandée],[1]!BASEVENTE[Lignes de la commande/Article/Nom affiché],$C69,[1]!BASEVENTE[Année],R$8,[1]!BASEVENTE[Semaine],R$9))</f>
        <v>0</v>
      </c>
      <c r="S69" s="1">
        <f>IF($C69="","",R69+SUMIFS([1]!BASERECEPTION[Bon de commande/Lignes de la commande/Quantité],[1]!BASERECEPTION[Bon de commande/Lignes de la commande/Article],$C69,[1]!BASERECEPTION[ANNEE],S$8,[1]!BASERECEPTION[Semaine],S$9)-SUMIFS([1]!BASEVENTE[Lignes de la commande/Quantité commandée],[1]!BASEVENTE[Lignes de la commande/Article/Nom affiché],$C69,[1]!BASEVENTE[Année],S$8,[1]!BASEVENTE[Semaine],S$9))</f>
        <v>0</v>
      </c>
      <c r="T69" s="1">
        <f>IF($C69="","",S69+SUMIFS([1]!BASERECEPTION[Bon de commande/Lignes de la commande/Quantité],[1]!BASERECEPTION[Bon de commande/Lignes de la commande/Article],$C69,[1]!BASERECEPTION[ANNEE],T$8,[1]!BASERECEPTION[Semaine],T$9)-SUMIFS([1]!BASEVENTE[Lignes de la commande/Quantité commandée],[1]!BASEVENTE[Lignes de la commande/Article/Nom affiché],$C69,[1]!BASEVENTE[Année],T$8,[1]!BASEVENTE[Semaine],T$9))</f>
        <v>0</v>
      </c>
      <c r="U69" s="1">
        <f>IF($C69="","",T69+SUMIFS([1]!BASERECEPTION[Bon de commande/Lignes de la commande/Quantité],[1]!BASERECEPTION[Bon de commande/Lignes de la commande/Article],$C69,[1]!BASERECEPTION[ANNEE],U$8,[1]!BASERECEPTION[Semaine],U$9)-SUMIFS([1]!BASEVENTE[Lignes de la commande/Quantité commandée],[1]!BASEVENTE[Lignes de la commande/Article/Nom affiché],$C69,[1]!BASEVENTE[Année],U$8,[1]!BASEVENTE[Semaine],U$9))</f>
        <v>0</v>
      </c>
      <c r="V69" s="1">
        <f>IF($C69="","",U69+SUMIFS([1]!BASERECEPTION[Bon de commande/Lignes de la commande/Quantité],[1]!BASERECEPTION[Bon de commande/Lignes de la commande/Article],$C69,[1]!BASERECEPTION[ANNEE],V$8,[1]!BASERECEPTION[Semaine],V$9)-SUMIFS([1]!BASEVENTE[Lignes de la commande/Quantité commandée],[1]!BASEVENTE[Lignes de la commande/Article/Nom affiché],$C69,[1]!BASEVENTE[Année],V$8,[1]!BASEVENTE[Semaine],V$9))</f>
        <v>0</v>
      </c>
      <c r="W69" s="1">
        <f>IF($C69="","",V69+SUMIFS([1]!BASERECEPTION[Bon de commande/Lignes de la commande/Quantité],[1]!BASERECEPTION[Bon de commande/Lignes de la commande/Article],$C69,[1]!BASERECEPTION[ANNEE],W$8,[1]!BASERECEPTION[Semaine],W$9)-SUMIFS([1]!BASEVENTE[Lignes de la commande/Quantité commandée],[1]!BASEVENTE[Lignes de la commande/Article/Nom affiché],$C69,[1]!BASEVENTE[Année],W$8,[1]!BASEVENTE[Semaine],W$9))</f>
        <v>0</v>
      </c>
      <c r="X69" s="1">
        <f>IF($C69="","",W69+SUMIFS([1]!BASERECEPTION[Bon de commande/Lignes de la commande/Quantité],[1]!BASERECEPTION[Bon de commande/Lignes de la commande/Article],$C69,[1]!BASERECEPTION[ANNEE],X$8,[1]!BASERECEPTION[Semaine],X$9)-SUMIFS([1]!BASEVENTE[Lignes de la commande/Quantité commandée],[1]!BASEVENTE[Lignes de la commande/Article/Nom affiché],$C69,[1]!BASEVENTE[Année],X$8,[1]!BASEVENTE[Semaine],X$9))</f>
        <v>0</v>
      </c>
      <c r="Y69" s="1">
        <f>IF($C69="","",X69+SUMIFS([1]!BASERECEPTION[Bon de commande/Lignes de la commande/Quantité],[1]!BASERECEPTION[Bon de commande/Lignes de la commande/Article],$C69,[1]!BASERECEPTION[ANNEE],Y$8,[1]!BASERECEPTION[Semaine],Y$9)-SUMIFS([1]!BASEVENTE[Lignes de la commande/Quantité commandée],[1]!BASEVENTE[Lignes de la commande/Article/Nom affiché],$C69,[1]!BASEVENTE[Année],Y$8,[1]!BASEVENTE[Semaine],Y$9))</f>
        <v>0</v>
      </c>
      <c r="Z69" s="1">
        <f>IF($C69="","",Y69+SUMIFS([1]!BASERECEPTION[Bon de commande/Lignes de la commande/Quantité],[1]!BASERECEPTION[Bon de commande/Lignes de la commande/Article],$C69,[1]!BASERECEPTION[ANNEE],Z$8,[1]!BASERECEPTION[Semaine],Z$9)-SUMIFS([1]!BASEVENTE[Lignes de la commande/Quantité commandée],[1]!BASEVENTE[Lignes de la commande/Article/Nom affiché],$C69,[1]!BASEVENTE[Année],Z$8,[1]!BASEVENTE[Semaine],Z$9))</f>
        <v>0</v>
      </c>
      <c r="AA69" s="1">
        <f>IF($C69="","",Z69+SUMIFS([1]!BASERECEPTION[Bon de commande/Lignes de la commande/Quantité],[1]!BASERECEPTION[Bon de commande/Lignes de la commande/Article],$C69,[1]!BASERECEPTION[ANNEE],AA$8,[1]!BASERECEPTION[Semaine],AA$9)-SUMIFS([1]!BASEVENTE[Lignes de la commande/Quantité commandée],[1]!BASEVENTE[Lignes de la commande/Article/Nom affiché],$C69,[1]!BASEVENTE[Année],AA$8,[1]!BASEVENTE[Semaine],AA$9))</f>
        <v>0</v>
      </c>
      <c r="AB69" s="1">
        <f>IF($C69="","",AA69+SUMIFS([1]!BASERECEPTION[Bon de commande/Lignes de la commande/Quantité],[1]!BASERECEPTION[Bon de commande/Lignes de la commande/Article],$C69,[1]!BASERECEPTION[ANNEE],AB$8,[1]!BASERECEPTION[Semaine],AB$9)-SUMIFS([1]!BASEVENTE[Lignes de la commande/Quantité commandée],[1]!BASEVENTE[Lignes de la commande/Article/Nom affiché],$C69,[1]!BASEVENTE[Année],AB$8,[1]!BASEVENTE[Semaine],AB$9))</f>
        <v>0</v>
      </c>
      <c r="AC69" s="1">
        <f>IF($C69="","",AB69+SUMIFS([1]!BASERECEPTION[Bon de commande/Lignes de la commande/Quantité],[1]!BASERECEPTION[Bon de commande/Lignes de la commande/Article],$C69,[1]!BASERECEPTION[ANNEE],AC$8,[1]!BASERECEPTION[Semaine],AC$9)-SUMIFS([1]!BASEVENTE[Lignes de la commande/Quantité commandée],[1]!BASEVENTE[Lignes de la commande/Article/Nom affiché],$C69,[1]!BASEVENTE[Année],AC$8,[1]!BASEVENTE[Semaine],AC$9))</f>
        <v>0</v>
      </c>
      <c r="AD69" s="1">
        <f>IF($C69="","",AC69+SUMIFS([1]!BASERECEPTION[Bon de commande/Lignes de la commande/Quantité],[1]!BASERECEPTION[Bon de commande/Lignes de la commande/Article],$C69,[1]!BASERECEPTION[ANNEE],AD$8,[1]!BASERECEPTION[Semaine],AD$9)-SUMIFS([1]!BASEVENTE[Lignes de la commande/Quantité commandée],[1]!BASEVENTE[Lignes de la commande/Article/Nom affiché],$C69,[1]!BASEVENTE[Année],AD$8,[1]!BASEVENTE[Semaine],AD$9))</f>
        <v>0</v>
      </c>
      <c r="AE69" s="1">
        <f>IF($C69="","",AD69+SUMIFS([1]!BASERECEPTION[Bon de commande/Lignes de la commande/Quantité],[1]!BASERECEPTION[Bon de commande/Lignes de la commande/Article],$C69,[1]!BASERECEPTION[ANNEE],AE$8,[1]!BASERECEPTION[Semaine],AE$9)-SUMIFS([1]!BASEVENTE[Lignes de la commande/Quantité commandée],[1]!BASEVENTE[Lignes de la commande/Article/Nom affiché],$C69,[1]!BASEVENTE[Année],AE$8,[1]!BASEVENTE[Semaine],AE$9))</f>
        <v>0</v>
      </c>
      <c r="AF69" s="1">
        <f>IF($C69="","",AE69+SUMIFS([1]!BASERECEPTION[Bon de commande/Lignes de la commande/Quantité],[1]!BASERECEPTION[Bon de commande/Lignes de la commande/Article],$C69,[1]!BASERECEPTION[ANNEE],AF$8,[1]!BASERECEPTION[Semaine],AF$9)-SUMIFS([1]!BASEVENTE[Lignes de la commande/Quantité commandée],[1]!BASEVENTE[Lignes de la commande/Article/Nom affiché],$C69,[1]!BASEVENTE[Année],AF$8,[1]!BASEVENTE[Semaine],AF$9))</f>
        <v>0</v>
      </c>
      <c r="AG69" s="1">
        <f>IF($C69="","",AF69+SUMIFS([1]!BASERECEPTION[Bon de commande/Lignes de la commande/Quantité],[1]!BASERECEPTION[Bon de commande/Lignes de la commande/Article],$C69,[1]!BASERECEPTION[ANNEE],AG$8,[1]!BASERECEPTION[Semaine],AG$9)-SUMIFS([1]!BASEVENTE[Lignes de la commande/Quantité commandée],[1]!BASEVENTE[Lignes de la commande/Article/Nom affiché],$C69,[1]!BASEVENTE[Année],AG$8,[1]!BASEVENTE[Semaine],AG$9))</f>
        <v>0</v>
      </c>
      <c r="AH69" s="1">
        <f>IF($C69="","",AG69+SUMIFS([1]!BASERECEPTION[Bon de commande/Lignes de la commande/Quantité],[1]!BASERECEPTION[Bon de commande/Lignes de la commande/Article],$C69,[1]!BASERECEPTION[ANNEE],AH$8,[1]!BASERECEPTION[Semaine],AH$9)-SUMIFS([1]!BASEVENTE[Lignes de la commande/Quantité commandée],[1]!BASEVENTE[Lignes de la commande/Article/Nom affiché],$C69,[1]!BASEVENTE[Année],AH$8,[1]!BASEVENTE[Semaine],AH$9))</f>
        <v>0</v>
      </c>
      <c r="AI69" s="1">
        <f>IF($C69="","",AH69+SUMIFS([1]!BASERECEPTION[Bon de commande/Lignes de la commande/Quantité],[1]!BASERECEPTION[Bon de commande/Lignes de la commande/Article],$C69,[1]!BASERECEPTION[ANNEE],AI$8,[1]!BASERECEPTION[Semaine],AI$9)-SUMIFS([1]!BASEVENTE[Lignes de la commande/Quantité commandée],[1]!BASEVENTE[Lignes de la commande/Article/Nom affiché],$C69,[1]!BASEVENTE[Année],AI$8,[1]!BASEVENTE[Semaine],AI$9))</f>
        <v>0</v>
      </c>
      <c r="AJ69" s="1">
        <f>IF($C69="","",AI69+SUMIFS([1]!BASERECEPTION[Bon de commande/Lignes de la commande/Quantité],[1]!BASERECEPTION[Bon de commande/Lignes de la commande/Article],$C69,[1]!BASERECEPTION[ANNEE],AJ$8,[1]!BASERECEPTION[Semaine],AJ$9)-SUMIFS([1]!BASEVENTE[Lignes de la commande/Quantité commandée],[1]!BASEVENTE[Lignes de la commande/Article/Nom affiché],$C69,[1]!BASEVENTE[Année],AJ$8,[1]!BASEVENTE[Semaine],AJ$9))</f>
        <v>0</v>
      </c>
      <c r="AK69" s="1">
        <f>IF($C69="","",AJ69+SUMIFS([1]!BASERECEPTION[Bon de commande/Lignes de la commande/Quantité],[1]!BASERECEPTION[Bon de commande/Lignes de la commande/Article],$C69,[1]!BASERECEPTION[ANNEE],AK$8,[1]!BASERECEPTION[Semaine],AK$9)-SUMIFS([1]!BASEVENTE[Lignes de la commande/Quantité commandée],[1]!BASEVENTE[Lignes de la commande/Article/Nom affiché],$C69,[1]!BASEVENTE[Année],AK$8,[1]!BASEVENTE[Semaine],AK$9))</f>
        <v>0</v>
      </c>
      <c r="AL69" s="1">
        <f>IF($C69="","",AK69+SUMIFS([1]!BASERECEPTION[Bon de commande/Lignes de la commande/Quantité],[1]!BASERECEPTION[Bon de commande/Lignes de la commande/Article],$C69,[1]!BASERECEPTION[ANNEE],AL$8,[1]!BASERECEPTION[Semaine],AL$9)-SUMIFS([1]!BASEVENTE[Lignes de la commande/Quantité commandée],[1]!BASEVENTE[Lignes de la commande/Article/Nom affiché],$C69,[1]!BASEVENTE[Année],AL$8,[1]!BASEVENTE[Semaine],AL$9))</f>
        <v>0</v>
      </c>
      <c r="AM69" s="1">
        <f>IF($C69="","",AL69+SUMIFS([1]!BASERECEPTION[Bon de commande/Lignes de la commande/Quantité],[1]!BASERECEPTION[Bon de commande/Lignes de la commande/Article],$C69,[1]!BASERECEPTION[ANNEE],AM$8,[1]!BASERECEPTION[Semaine],AM$9)-SUMIFS([1]!BASEVENTE[Lignes de la commande/Quantité commandée],[1]!BASEVENTE[Lignes de la commande/Article/Nom affiché],$C69,[1]!BASEVENTE[Année],AM$8,[1]!BASEVENTE[Semaine],AM$9))</f>
        <v>0</v>
      </c>
      <c r="AN69" s="1">
        <f>IF($C69="","",AM69+SUMIFS([1]!BASERECEPTION[Bon de commande/Lignes de la commande/Quantité],[1]!BASERECEPTION[Bon de commande/Lignes de la commande/Article],$C69,[1]!BASERECEPTION[ANNEE],AN$8,[1]!BASERECEPTION[Semaine],AN$9)-SUMIFS([1]!BASEVENTE[Lignes de la commande/Quantité commandée],[1]!BASEVENTE[Lignes de la commande/Article/Nom affiché],$C69,[1]!BASEVENTE[Année],AN$8,[1]!BASEVENTE[Semaine],AN$9))</f>
        <v>0</v>
      </c>
      <c r="AO69" s="1">
        <f>IF($C69="","",AN69+SUMIFS([1]!BASERECEPTION[Bon de commande/Lignes de la commande/Quantité],[1]!BASERECEPTION[Bon de commande/Lignes de la commande/Article],$C69,[1]!BASERECEPTION[ANNEE],AO$8,[1]!BASERECEPTION[Semaine],AO$9)-SUMIFS([1]!BASEVENTE[Lignes de la commande/Quantité commandée],[1]!BASEVENTE[Lignes de la commande/Article/Nom affiché],$C69,[1]!BASEVENTE[Année],AO$8,[1]!BASEVENTE[Semaine],AO$9))</f>
        <v>0</v>
      </c>
      <c r="AP69" s="1">
        <f>IF($C69="","",AO69+SUMIFS([1]!BASERECEPTION[Bon de commande/Lignes de la commande/Quantité],[1]!BASERECEPTION[Bon de commande/Lignes de la commande/Article],$C69,[1]!BASERECEPTION[ANNEE],AP$8,[1]!BASERECEPTION[Semaine],AP$9)-SUMIFS([1]!BASEVENTE[Lignes de la commande/Quantité commandée],[1]!BASEVENTE[Lignes de la commande/Article/Nom affiché],$C69,[1]!BASEVENTE[Année],AP$8,[1]!BASEVENTE[Semaine],AP$9))</f>
        <v>0</v>
      </c>
      <c r="AQ69" s="1">
        <f>IF($C69="","",AP69+SUMIFS([1]!BASERECEPTION[Bon de commande/Lignes de la commande/Quantité],[1]!BASERECEPTION[Bon de commande/Lignes de la commande/Article],$C69,[1]!BASERECEPTION[ANNEE],AQ$8,[1]!BASERECEPTION[Semaine],AQ$9)-SUMIFS([1]!BASEVENTE[Lignes de la commande/Quantité commandée],[1]!BASEVENTE[Lignes de la commande/Article/Nom affiché],$C69,[1]!BASEVENTE[Année],AQ$8,[1]!BASEVENTE[Semaine],AQ$9))</f>
        <v>0</v>
      </c>
      <c r="AR69" s="1">
        <f>IF($C69="","",AQ69+SUMIFS([1]!BASERECEPTION[Bon de commande/Lignes de la commande/Quantité],[1]!BASERECEPTION[Bon de commande/Lignes de la commande/Article],$C69,[1]!BASERECEPTION[ANNEE],AR$8,[1]!BASERECEPTION[Semaine],AR$9)-SUMIFS([1]!BASEVENTE[Lignes de la commande/Quantité commandée],[1]!BASEVENTE[Lignes de la commande/Article/Nom affiché],$C69,[1]!BASEVENTE[Année],AR$8,[1]!BASEVENTE[Semaine],AR$9))</f>
        <v>0</v>
      </c>
      <c r="AS69" s="1">
        <f>IF($C69="","",AR69+SUMIFS([1]!BASERECEPTION[Bon de commande/Lignes de la commande/Quantité],[1]!BASERECEPTION[Bon de commande/Lignes de la commande/Article],$C69,[1]!BASERECEPTION[ANNEE],AS$8,[1]!BASERECEPTION[Semaine],AS$9)-SUMIFS([1]!BASEVENTE[Lignes de la commande/Quantité commandée],[1]!BASEVENTE[Lignes de la commande/Article/Nom affiché],$C69,[1]!BASEVENTE[Année],AS$8,[1]!BASEVENTE[Semaine],AS$9))</f>
        <v>0</v>
      </c>
      <c r="AT69" s="1">
        <f>IF($C69="","",AS69+SUMIFS([1]!BASERECEPTION[Bon de commande/Lignes de la commande/Quantité],[1]!BASERECEPTION[Bon de commande/Lignes de la commande/Article],$C69,[1]!BASERECEPTION[ANNEE],AT$8,[1]!BASERECEPTION[Semaine],AT$9)-SUMIFS([1]!BASEVENTE[Lignes de la commande/Quantité commandée],[1]!BASEVENTE[Lignes de la commande/Article/Nom affiché],$C69,[1]!BASEVENTE[Année],AT$8,[1]!BASEVENTE[Semaine],AT$9))</f>
        <v>0</v>
      </c>
      <c r="AU69" s="1">
        <f>IF($C69="","",AT69+SUMIFS([1]!BASERECEPTION[Bon de commande/Lignes de la commande/Quantité],[1]!BASERECEPTION[Bon de commande/Lignes de la commande/Article],$C69,[1]!BASERECEPTION[ANNEE],AU$8,[1]!BASERECEPTION[Semaine],AU$9)-SUMIFS([1]!BASEVENTE[Lignes de la commande/Quantité commandée],[1]!BASEVENTE[Lignes de la commande/Article/Nom affiché],$C69,[1]!BASEVENTE[Année],AU$8,[1]!BASEVENTE[Semaine],AU$9))</f>
        <v>0</v>
      </c>
      <c r="AV69" s="1">
        <f>IF($C69="","",AU69+SUMIFS([1]!BASERECEPTION[Bon de commande/Lignes de la commande/Quantité],[1]!BASERECEPTION[Bon de commande/Lignes de la commande/Article],$C69,[1]!BASERECEPTION[ANNEE],AV$8,[1]!BASERECEPTION[Semaine],AV$9)-SUMIFS([1]!BASEVENTE[Lignes de la commande/Quantité commandée],[1]!BASEVENTE[Lignes de la commande/Article/Nom affiché],$C69,[1]!BASEVENTE[Année],AV$8,[1]!BASEVENTE[Semaine],AV$9))</f>
        <v>0</v>
      </c>
      <c r="AW69" s="1">
        <f>IF($C69="","",AV69+SUMIFS([1]!BASERECEPTION[Bon de commande/Lignes de la commande/Quantité],[1]!BASERECEPTION[Bon de commande/Lignes de la commande/Article],$C69,[1]!BASERECEPTION[ANNEE],AW$8,[1]!BASERECEPTION[Semaine],AW$9)-SUMIFS([1]!BASEVENTE[Lignes de la commande/Quantité commandée],[1]!BASEVENTE[Lignes de la commande/Article/Nom affiché],$C69,[1]!BASEVENTE[Année],AW$8,[1]!BASEVENTE[Semaine],AW$9))</f>
        <v>0</v>
      </c>
      <c r="AX69" s="1">
        <f>IF($C69="","",AW69+SUMIFS([1]!BASERECEPTION[Bon de commande/Lignes de la commande/Quantité],[1]!BASERECEPTION[Bon de commande/Lignes de la commande/Article],$C69,[1]!BASERECEPTION[ANNEE],AX$8,[1]!BASERECEPTION[Semaine],AX$9)-SUMIFS([1]!BASEVENTE[Lignes de la commande/Quantité commandée],[1]!BASEVENTE[Lignes de la commande/Article/Nom affiché],$C69,[1]!BASEVENTE[Année],AX$8,[1]!BASEVENTE[Semaine],AX$9))</f>
        <v>0</v>
      </c>
      <c r="AY69" s="1">
        <f>IF($C69="","",AX69+SUMIFS([1]!BASERECEPTION[Bon de commande/Lignes de la commande/Quantité],[1]!BASERECEPTION[Bon de commande/Lignes de la commande/Article],$C69,[1]!BASERECEPTION[ANNEE],AY$8,[1]!BASERECEPTION[Semaine],AY$9)-SUMIFS([1]!BASEVENTE[Lignes de la commande/Quantité commandée],[1]!BASEVENTE[Lignes de la commande/Article/Nom affiché],$C69,[1]!BASEVENTE[Année],AY$8,[1]!BASEVENTE[Semaine],AY$9))</f>
        <v>0</v>
      </c>
      <c r="AZ69" s="1">
        <f>IF($C69="","",AY69+SUMIFS([1]!BASERECEPTION[Bon de commande/Lignes de la commande/Quantité],[1]!BASERECEPTION[Bon de commande/Lignes de la commande/Article],$C69,[1]!BASERECEPTION[ANNEE],AZ$8,[1]!BASERECEPTION[Semaine],AZ$9)-SUMIFS([1]!BASEVENTE[Lignes de la commande/Quantité commandée],[1]!BASEVENTE[Lignes de la commande/Article/Nom affiché],$C69,[1]!BASEVENTE[Année],AZ$8,[1]!BASEVENTE[Semaine],AZ$9))</f>
        <v>0</v>
      </c>
      <c r="BA69" s="1">
        <f>IF($C69="","",AZ69+SUMIFS([1]!BASERECEPTION[Bon de commande/Lignes de la commande/Quantité],[1]!BASERECEPTION[Bon de commande/Lignes de la commande/Article],$C69,[1]!BASERECEPTION[ANNEE],BA$8,[1]!BASERECEPTION[Semaine],BA$9)-SUMIFS([1]!BASEVENTE[Lignes de la commande/Quantité commandée],[1]!BASEVENTE[Lignes de la commande/Article/Nom affiché],$C69,[1]!BASEVENTE[Année],BA$8,[1]!BASEVENTE[Semaine],BA$9))</f>
        <v>0</v>
      </c>
      <c r="BB69" s="1">
        <f>IF($C69="","",BA69+SUMIFS([1]!BASERECEPTION[Bon de commande/Lignes de la commande/Quantité],[1]!BASERECEPTION[Bon de commande/Lignes de la commande/Article],$C69,[1]!BASERECEPTION[ANNEE],BB$8,[1]!BASERECEPTION[Semaine],BB$9)-SUMIFS([1]!BASEVENTE[Lignes de la commande/Quantité commandée],[1]!BASEVENTE[Lignes de la commande/Article/Nom affiché],$C69,[1]!BASEVENTE[Année],BB$8,[1]!BASEVENTE[Semaine],BB$9))</f>
        <v>0</v>
      </c>
      <c r="BC69" s="1">
        <f>IF($C69="","",BB69+SUMIFS([1]!BASERECEPTION[Bon de commande/Lignes de la commande/Quantité],[1]!BASERECEPTION[Bon de commande/Lignes de la commande/Article],$C69,[1]!BASERECEPTION[ANNEE],BC$8,[1]!BASERECEPTION[Semaine],BC$9)-SUMIFS([1]!BASEVENTE[Lignes de la commande/Quantité commandée],[1]!BASEVENTE[Lignes de la commande/Article/Nom affiché],$C69,[1]!BASEVENTE[Année],BC$8,[1]!BASEVENTE[Semaine],BC$9))</f>
        <v>0</v>
      </c>
      <c r="BD69" s="1">
        <f>IF($C69="","",BC69+SUMIFS([1]!BASERECEPTION[Bon de commande/Lignes de la commande/Quantité],[1]!BASERECEPTION[Bon de commande/Lignes de la commande/Article],$C69,[1]!BASERECEPTION[ANNEE],BD$8,[1]!BASERECEPTION[Semaine],BD$9)-SUMIFS([1]!BASEVENTE[Lignes de la commande/Quantité commandée],[1]!BASEVENTE[Lignes de la commande/Article/Nom affiché],$C69,[1]!BASEVENTE[Année],BD$8,[1]!BASEVENTE[Semaine],BD$9))</f>
        <v>0</v>
      </c>
      <c r="BE69" s="1">
        <f>IF($C69="","",BD69+SUMIFS([1]!BASERECEPTION[Bon de commande/Lignes de la commande/Quantité],[1]!BASERECEPTION[Bon de commande/Lignes de la commande/Article],$C69,[1]!BASERECEPTION[ANNEE],BE$8,[1]!BASERECEPTION[Semaine],BE$9)-SUMIFS([1]!BASEVENTE[Lignes de la commande/Quantité commandée],[1]!BASEVENTE[Lignes de la commande/Article/Nom affiché],$C69,[1]!BASEVENTE[Année],BE$8,[1]!BASEVENTE[Semaine],BE$9))</f>
        <v>0</v>
      </c>
      <c r="BF69" s="1">
        <f>IF($C69="","",BE69+SUMIFS([1]!BASERECEPTION[Bon de commande/Lignes de la commande/Quantité],[1]!BASERECEPTION[Bon de commande/Lignes de la commande/Article],$C69,[1]!BASERECEPTION[ANNEE],BF$8,[1]!BASERECEPTION[Semaine],BF$9)-SUMIFS([1]!BASEVENTE[Lignes de la commande/Quantité commandée],[1]!BASEVENTE[Lignes de la commande/Article/Nom affiché],$C69,[1]!BASEVENTE[Année],BF$8,[1]!BASEVENTE[Semaine],BF$9))</f>
        <v>0</v>
      </c>
      <c r="BG69" s="1">
        <f>IF($C69="","",BF69+SUMIFS([1]!BASERECEPTION[Bon de commande/Lignes de la commande/Quantité],[1]!BASERECEPTION[Bon de commande/Lignes de la commande/Article],$C69,[1]!BASERECEPTION[ANNEE],BG$8,[1]!BASERECEPTION[Semaine],BG$9)-SUMIFS([1]!BASEVENTE[Lignes de la commande/Quantité commandée],[1]!BASEVENTE[Lignes de la commande/Article/Nom affiché],$C69,[1]!BASEVENTE[Année],BG$8,[1]!BASEVENTE[Semaine],BG$9))</f>
        <v>0</v>
      </c>
      <c r="BH69" s="1">
        <f>IF($C69="","",BG69+SUMIFS([1]!BASERECEPTION[Bon de commande/Lignes de la commande/Quantité],[1]!BASERECEPTION[Bon de commande/Lignes de la commande/Article],$C69,[1]!BASERECEPTION[ANNEE],BH$8,[1]!BASERECEPTION[Semaine],BH$9)-SUMIFS([1]!BASEVENTE[Lignes de la commande/Quantité commandée],[1]!BASEVENTE[Lignes de la commande/Article/Nom affiché],$C69,[1]!BASEVENTE[Année],BH$8,[1]!BASEVENTE[Semaine],BH$9))</f>
        <v>0</v>
      </c>
    </row>
    <row r="70" spans="1:60" ht="15.75" x14ac:dyDescent="0.25">
      <c r="A70" s="1" t="str">
        <f>'[1]BDD Inventaire'!B61</f>
        <v>Gobicartes</v>
      </c>
      <c r="B70" s="16" t="str">
        <f>IF(C70="",INDEX([1]!BASEINVENTAIRE[#Data],_xlfn.MINIFS([1]!BASEINVENTAIRE[INDEX],[1]!BASEINVENTAIRE[Article],'Suivi de stock'!$C71),2),"")</f>
        <v/>
      </c>
      <c r="C70" s="20" t="str">
        <f>'[1]BDD Inventaire'!C55</f>
        <v>Sleeve Rouge brique clair</v>
      </c>
      <c r="D70" s="18">
        <f>INDEX([1]!BASEINVENTAIRE[#Data],_xlfn.MAXIFS([1]!BASEINVENTAIRE[INDEX],[1]!BASEINVENTAIRE[Article],C70),4)</f>
        <v>0</v>
      </c>
      <c r="E70" s="1">
        <f>IF($C70="","",D70+SUMIFS([1]!BASERECEPTION[Bon de commande/Lignes de la commande/Quantité],[1]!BASERECEPTION[Bon de commande/Lignes de la commande/Article],$C70,[1]!BASERECEPTION[ANNEE],E$8,[1]!BASERECEPTION[Semaine],E$9)-SUMIFS([1]!BASEVENTE[Lignes de la commande/Quantité commandée],[1]!BASEVENTE[Lignes de la commande/Article/Nom affiché],$C70,[1]!BASEVENTE[Année],E$8,[1]!BASEVENTE[Semaine],E$9))</f>
        <v>0</v>
      </c>
      <c r="F70" s="1">
        <f>IF($C70="","",E70+SUMIFS([1]!BASERECEPTION[Bon de commande/Lignes de la commande/Quantité],[1]!BASERECEPTION[Bon de commande/Lignes de la commande/Article],$C70,[1]!BASERECEPTION[ANNEE],F$8,[1]!BASERECEPTION[Semaine],F$9)-SUMIFS([1]!BASEVENTE[Lignes de la commande/Quantité commandée],[1]!BASEVENTE[Lignes de la commande/Article/Nom affiché],$C70,[1]!BASEVENTE[Année],F$8,[1]!BASEVENTE[Semaine],F$9))</f>
        <v>0</v>
      </c>
      <c r="G70" s="1">
        <f>IF($C70="","",F70+SUMIFS([1]!BASERECEPTION[Bon de commande/Lignes de la commande/Quantité],[1]!BASERECEPTION[Bon de commande/Lignes de la commande/Article],$C70,[1]!BASERECEPTION[ANNEE],G$8,[1]!BASERECEPTION[Semaine],G$9)-SUMIFS([1]!BASEVENTE[Lignes de la commande/Quantité commandée],[1]!BASEVENTE[Lignes de la commande/Article/Nom affiché],$C70,[1]!BASEVENTE[Année],G$8,[1]!BASEVENTE[Semaine],G$9))</f>
        <v>0</v>
      </c>
      <c r="H70" s="1">
        <f>IF($C70="","",G70+SUMIFS([1]!BASERECEPTION[Bon de commande/Lignes de la commande/Quantité],[1]!BASERECEPTION[Bon de commande/Lignes de la commande/Article],$C70,[1]!BASERECEPTION[ANNEE],H$8,[1]!BASERECEPTION[Semaine],H$9)-SUMIFS([1]!BASEVENTE[Lignes de la commande/Quantité commandée],[1]!BASEVENTE[Lignes de la commande/Article/Nom affiché],$C70,[1]!BASEVENTE[Année],H$8,[1]!BASEVENTE[Semaine],H$9))</f>
        <v>0</v>
      </c>
      <c r="I70" s="1">
        <f>IF($C70="","",H70+SUMIFS([1]!BASERECEPTION[Bon de commande/Lignes de la commande/Quantité],[1]!BASERECEPTION[Bon de commande/Lignes de la commande/Article],$C70,[1]!BASERECEPTION[ANNEE],I$8,[1]!BASERECEPTION[Semaine],I$9)-SUMIFS([1]!BASEVENTE[Lignes de la commande/Quantité commandée],[1]!BASEVENTE[Lignes de la commande/Article/Nom affiché],$C70,[1]!BASEVENTE[Année],I$8,[1]!BASEVENTE[Semaine],I$9))</f>
        <v>0</v>
      </c>
      <c r="J70" s="1">
        <f>IF($C70="","",I70+SUMIFS([1]!BASERECEPTION[Bon de commande/Lignes de la commande/Quantité],[1]!BASERECEPTION[Bon de commande/Lignes de la commande/Article],$C70,[1]!BASERECEPTION[ANNEE],J$8,[1]!BASERECEPTION[Semaine],J$9)-SUMIFS([1]!BASEVENTE[Lignes de la commande/Quantité commandée],[1]!BASEVENTE[Lignes de la commande/Article/Nom affiché],$C70,[1]!BASEVENTE[Année],J$8,[1]!BASEVENTE[Semaine],J$9))</f>
        <v>0</v>
      </c>
      <c r="K70" s="1">
        <f>IF($C70="","",J70+SUMIFS([1]!BASERECEPTION[Bon de commande/Lignes de la commande/Quantité],[1]!BASERECEPTION[Bon de commande/Lignes de la commande/Article],$C70,[1]!BASERECEPTION[ANNEE],K$8,[1]!BASERECEPTION[Semaine],K$9)-SUMIFS([1]!BASEVENTE[Lignes de la commande/Quantité commandée],[1]!BASEVENTE[Lignes de la commande/Article/Nom affiché],$C70,[1]!BASEVENTE[Année],K$8,[1]!BASEVENTE[Semaine],K$9))</f>
        <v>0</v>
      </c>
      <c r="L70" s="1">
        <f>IF($C70="","",K70+SUMIFS([1]!BASERECEPTION[Bon de commande/Lignes de la commande/Quantité],[1]!BASERECEPTION[Bon de commande/Lignes de la commande/Article],$C70,[1]!BASERECEPTION[ANNEE],L$8,[1]!BASERECEPTION[Semaine],L$9)-SUMIFS([1]!BASEVENTE[Lignes de la commande/Quantité commandée],[1]!BASEVENTE[Lignes de la commande/Article/Nom affiché],$C70,[1]!BASEVENTE[Année],L$8,[1]!BASEVENTE[Semaine],L$9))</f>
        <v>0</v>
      </c>
      <c r="M70" s="1">
        <f>IF($C70="","",L70+SUMIFS([1]!BASERECEPTION[Bon de commande/Lignes de la commande/Quantité],[1]!BASERECEPTION[Bon de commande/Lignes de la commande/Article],$C70,[1]!BASERECEPTION[ANNEE],M$8,[1]!BASERECEPTION[Semaine],M$9)-SUMIFS([1]!BASEVENTE[Lignes de la commande/Quantité commandée],[1]!BASEVENTE[Lignes de la commande/Article/Nom affiché],$C70,[1]!BASEVENTE[Année],M$8,[1]!BASEVENTE[Semaine],M$9))</f>
        <v>0</v>
      </c>
      <c r="N70" s="1">
        <f>IF($C70="","",M70+SUMIFS([1]!BASERECEPTION[Bon de commande/Lignes de la commande/Quantité],[1]!BASERECEPTION[Bon de commande/Lignes de la commande/Article],$C70,[1]!BASERECEPTION[ANNEE],N$8,[1]!BASERECEPTION[Semaine],N$9)-SUMIFS([1]!BASEVENTE[Lignes de la commande/Quantité commandée],[1]!BASEVENTE[Lignes de la commande/Article/Nom affiché],$C70,[1]!BASEVENTE[Année],N$8,[1]!BASEVENTE[Semaine],N$9))</f>
        <v>0</v>
      </c>
      <c r="O70" s="1">
        <f>IF($C70="","",N70+SUMIFS([1]!BASERECEPTION[Bon de commande/Lignes de la commande/Quantité],[1]!BASERECEPTION[Bon de commande/Lignes de la commande/Article],$C70,[1]!BASERECEPTION[ANNEE],O$8,[1]!BASERECEPTION[Semaine],O$9)-SUMIFS([1]!BASEVENTE[Lignes de la commande/Quantité commandée],[1]!BASEVENTE[Lignes de la commande/Article/Nom affiché],$C70,[1]!BASEVENTE[Année],O$8,[1]!BASEVENTE[Semaine],O$9))</f>
        <v>0</v>
      </c>
      <c r="P70" s="1">
        <f>IF($C70="","",O70+SUMIFS([1]!BASERECEPTION[Bon de commande/Lignes de la commande/Quantité],[1]!BASERECEPTION[Bon de commande/Lignes de la commande/Article],$C70,[1]!BASERECEPTION[ANNEE],P$8,[1]!BASERECEPTION[Semaine],P$9)-SUMIFS([1]!BASEVENTE[Lignes de la commande/Quantité commandée],[1]!BASEVENTE[Lignes de la commande/Article/Nom affiché],$C70,[1]!BASEVENTE[Année],P$8,[1]!BASEVENTE[Semaine],P$9))</f>
        <v>0</v>
      </c>
      <c r="Q70" s="1">
        <f>IF($C70="","",P70+SUMIFS([1]!BASERECEPTION[Bon de commande/Lignes de la commande/Quantité],[1]!BASERECEPTION[Bon de commande/Lignes de la commande/Article],$C70,[1]!BASERECEPTION[ANNEE],Q$8,[1]!BASERECEPTION[Semaine],Q$9)-SUMIFS([1]!BASEVENTE[Lignes de la commande/Quantité commandée],[1]!BASEVENTE[Lignes de la commande/Article/Nom affiché],$C70,[1]!BASEVENTE[Année],Q$8,[1]!BASEVENTE[Semaine],Q$9))</f>
        <v>0</v>
      </c>
      <c r="R70" s="1">
        <f>IF($C70="","",Q70+SUMIFS([1]!BASERECEPTION[Bon de commande/Lignes de la commande/Quantité],[1]!BASERECEPTION[Bon de commande/Lignes de la commande/Article],$C70,[1]!BASERECEPTION[ANNEE],R$8,[1]!BASERECEPTION[Semaine],R$9)-SUMIFS([1]!BASEVENTE[Lignes de la commande/Quantité commandée],[1]!BASEVENTE[Lignes de la commande/Article/Nom affiché],$C70,[1]!BASEVENTE[Année],R$8,[1]!BASEVENTE[Semaine],R$9))</f>
        <v>0</v>
      </c>
      <c r="S70" s="1">
        <f>IF($C70="","",R70+SUMIFS([1]!BASERECEPTION[Bon de commande/Lignes de la commande/Quantité],[1]!BASERECEPTION[Bon de commande/Lignes de la commande/Article],$C70,[1]!BASERECEPTION[ANNEE],S$8,[1]!BASERECEPTION[Semaine],S$9)-SUMIFS([1]!BASEVENTE[Lignes de la commande/Quantité commandée],[1]!BASEVENTE[Lignes de la commande/Article/Nom affiché],$C70,[1]!BASEVENTE[Année],S$8,[1]!BASEVENTE[Semaine],S$9))</f>
        <v>0</v>
      </c>
      <c r="T70" s="1">
        <f>IF($C70="","",S70+SUMIFS([1]!BASERECEPTION[Bon de commande/Lignes de la commande/Quantité],[1]!BASERECEPTION[Bon de commande/Lignes de la commande/Article],$C70,[1]!BASERECEPTION[ANNEE],T$8,[1]!BASERECEPTION[Semaine],T$9)-SUMIFS([1]!BASEVENTE[Lignes de la commande/Quantité commandée],[1]!BASEVENTE[Lignes de la commande/Article/Nom affiché],$C70,[1]!BASEVENTE[Année],T$8,[1]!BASEVENTE[Semaine],T$9))</f>
        <v>0</v>
      </c>
      <c r="U70" s="1">
        <f>IF($C70="","",T70+SUMIFS([1]!BASERECEPTION[Bon de commande/Lignes de la commande/Quantité],[1]!BASERECEPTION[Bon de commande/Lignes de la commande/Article],$C70,[1]!BASERECEPTION[ANNEE],U$8,[1]!BASERECEPTION[Semaine],U$9)-SUMIFS([1]!BASEVENTE[Lignes de la commande/Quantité commandée],[1]!BASEVENTE[Lignes de la commande/Article/Nom affiché],$C70,[1]!BASEVENTE[Année],U$8,[1]!BASEVENTE[Semaine],U$9))</f>
        <v>0</v>
      </c>
      <c r="V70" s="1">
        <f>IF($C70="","",U70+SUMIFS([1]!BASERECEPTION[Bon de commande/Lignes de la commande/Quantité],[1]!BASERECEPTION[Bon de commande/Lignes de la commande/Article],$C70,[1]!BASERECEPTION[ANNEE],V$8,[1]!BASERECEPTION[Semaine],V$9)-SUMIFS([1]!BASEVENTE[Lignes de la commande/Quantité commandée],[1]!BASEVENTE[Lignes de la commande/Article/Nom affiché],$C70,[1]!BASEVENTE[Année],V$8,[1]!BASEVENTE[Semaine],V$9))</f>
        <v>0</v>
      </c>
      <c r="W70" s="1">
        <f>IF($C70="","",V70+SUMIFS([1]!BASERECEPTION[Bon de commande/Lignes de la commande/Quantité],[1]!BASERECEPTION[Bon de commande/Lignes de la commande/Article],$C70,[1]!BASERECEPTION[ANNEE],W$8,[1]!BASERECEPTION[Semaine],W$9)-SUMIFS([1]!BASEVENTE[Lignes de la commande/Quantité commandée],[1]!BASEVENTE[Lignes de la commande/Article/Nom affiché],$C70,[1]!BASEVENTE[Année],W$8,[1]!BASEVENTE[Semaine],W$9))</f>
        <v>0</v>
      </c>
      <c r="X70" s="1">
        <f>IF($C70="","",W70+SUMIFS([1]!BASERECEPTION[Bon de commande/Lignes de la commande/Quantité],[1]!BASERECEPTION[Bon de commande/Lignes de la commande/Article],$C70,[1]!BASERECEPTION[ANNEE],X$8,[1]!BASERECEPTION[Semaine],X$9)-SUMIFS([1]!BASEVENTE[Lignes de la commande/Quantité commandée],[1]!BASEVENTE[Lignes de la commande/Article/Nom affiché],$C70,[1]!BASEVENTE[Année],X$8,[1]!BASEVENTE[Semaine],X$9))</f>
        <v>0</v>
      </c>
      <c r="Y70" s="1">
        <f>IF($C70="","",X70+SUMIFS([1]!BASERECEPTION[Bon de commande/Lignes de la commande/Quantité],[1]!BASERECEPTION[Bon de commande/Lignes de la commande/Article],$C70,[1]!BASERECEPTION[ANNEE],Y$8,[1]!BASERECEPTION[Semaine],Y$9)-SUMIFS([1]!BASEVENTE[Lignes de la commande/Quantité commandée],[1]!BASEVENTE[Lignes de la commande/Article/Nom affiché],$C70,[1]!BASEVENTE[Année],Y$8,[1]!BASEVENTE[Semaine],Y$9))</f>
        <v>0</v>
      </c>
      <c r="Z70" s="1">
        <f>IF($C70="","",Y70+SUMIFS([1]!BASERECEPTION[Bon de commande/Lignes de la commande/Quantité],[1]!BASERECEPTION[Bon de commande/Lignes de la commande/Article],$C70,[1]!BASERECEPTION[ANNEE],Z$8,[1]!BASERECEPTION[Semaine],Z$9)-SUMIFS([1]!BASEVENTE[Lignes de la commande/Quantité commandée],[1]!BASEVENTE[Lignes de la commande/Article/Nom affiché],$C70,[1]!BASEVENTE[Année],Z$8,[1]!BASEVENTE[Semaine],Z$9))</f>
        <v>0</v>
      </c>
      <c r="AA70" s="1">
        <f>IF($C70="","",Z70+SUMIFS([1]!BASERECEPTION[Bon de commande/Lignes de la commande/Quantité],[1]!BASERECEPTION[Bon de commande/Lignes de la commande/Article],$C70,[1]!BASERECEPTION[ANNEE],AA$8,[1]!BASERECEPTION[Semaine],AA$9)-SUMIFS([1]!BASEVENTE[Lignes de la commande/Quantité commandée],[1]!BASEVENTE[Lignes de la commande/Article/Nom affiché],$C70,[1]!BASEVENTE[Année],AA$8,[1]!BASEVENTE[Semaine],AA$9))</f>
        <v>0</v>
      </c>
      <c r="AB70" s="1">
        <f>IF($C70="","",AA70+SUMIFS([1]!BASERECEPTION[Bon de commande/Lignes de la commande/Quantité],[1]!BASERECEPTION[Bon de commande/Lignes de la commande/Article],$C70,[1]!BASERECEPTION[ANNEE],AB$8,[1]!BASERECEPTION[Semaine],AB$9)-SUMIFS([1]!BASEVENTE[Lignes de la commande/Quantité commandée],[1]!BASEVENTE[Lignes de la commande/Article/Nom affiché],$C70,[1]!BASEVENTE[Année],AB$8,[1]!BASEVENTE[Semaine],AB$9))</f>
        <v>0</v>
      </c>
      <c r="AC70" s="1">
        <f>IF($C70="","",AB70+SUMIFS([1]!BASERECEPTION[Bon de commande/Lignes de la commande/Quantité],[1]!BASERECEPTION[Bon de commande/Lignes de la commande/Article],$C70,[1]!BASERECEPTION[ANNEE],AC$8,[1]!BASERECEPTION[Semaine],AC$9)-SUMIFS([1]!BASEVENTE[Lignes de la commande/Quantité commandée],[1]!BASEVENTE[Lignes de la commande/Article/Nom affiché],$C70,[1]!BASEVENTE[Année],AC$8,[1]!BASEVENTE[Semaine],AC$9))</f>
        <v>0</v>
      </c>
      <c r="AD70" s="1">
        <f>IF($C70="","",AC70+SUMIFS([1]!BASERECEPTION[Bon de commande/Lignes de la commande/Quantité],[1]!BASERECEPTION[Bon de commande/Lignes de la commande/Article],$C70,[1]!BASERECEPTION[ANNEE],AD$8,[1]!BASERECEPTION[Semaine],AD$9)-SUMIFS([1]!BASEVENTE[Lignes de la commande/Quantité commandée],[1]!BASEVENTE[Lignes de la commande/Article/Nom affiché],$C70,[1]!BASEVENTE[Année],AD$8,[1]!BASEVENTE[Semaine],AD$9))</f>
        <v>0</v>
      </c>
      <c r="AE70" s="1">
        <f>IF($C70="","",AD70+SUMIFS([1]!BASERECEPTION[Bon de commande/Lignes de la commande/Quantité],[1]!BASERECEPTION[Bon de commande/Lignes de la commande/Article],$C70,[1]!BASERECEPTION[ANNEE],AE$8,[1]!BASERECEPTION[Semaine],AE$9)-SUMIFS([1]!BASEVENTE[Lignes de la commande/Quantité commandée],[1]!BASEVENTE[Lignes de la commande/Article/Nom affiché],$C70,[1]!BASEVENTE[Année],AE$8,[1]!BASEVENTE[Semaine],AE$9))</f>
        <v>0</v>
      </c>
      <c r="AF70" s="1">
        <f>IF($C70="","",AE70+SUMIFS([1]!BASERECEPTION[Bon de commande/Lignes de la commande/Quantité],[1]!BASERECEPTION[Bon de commande/Lignes de la commande/Article],$C70,[1]!BASERECEPTION[ANNEE],AF$8,[1]!BASERECEPTION[Semaine],AF$9)-SUMIFS([1]!BASEVENTE[Lignes de la commande/Quantité commandée],[1]!BASEVENTE[Lignes de la commande/Article/Nom affiché],$C70,[1]!BASEVENTE[Année],AF$8,[1]!BASEVENTE[Semaine],AF$9))</f>
        <v>0</v>
      </c>
      <c r="AG70" s="1">
        <f>IF($C70="","",AF70+SUMIFS([1]!BASERECEPTION[Bon de commande/Lignes de la commande/Quantité],[1]!BASERECEPTION[Bon de commande/Lignes de la commande/Article],$C70,[1]!BASERECEPTION[ANNEE],AG$8,[1]!BASERECEPTION[Semaine],AG$9)-SUMIFS([1]!BASEVENTE[Lignes de la commande/Quantité commandée],[1]!BASEVENTE[Lignes de la commande/Article/Nom affiché],$C70,[1]!BASEVENTE[Année],AG$8,[1]!BASEVENTE[Semaine],AG$9))</f>
        <v>0</v>
      </c>
      <c r="AH70" s="1">
        <f>IF($C70="","",AG70+SUMIFS([1]!BASERECEPTION[Bon de commande/Lignes de la commande/Quantité],[1]!BASERECEPTION[Bon de commande/Lignes de la commande/Article],$C70,[1]!BASERECEPTION[ANNEE],AH$8,[1]!BASERECEPTION[Semaine],AH$9)-SUMIFS([1]!BASEVENTE[Lignes de la commande/Quantité commandée],[1]!BASEVENTE[Lignes de la commande/Article/Nom affiché],$C70,[1]!BASEVENTE[Année],AH$8,[1]!BASEVENTE[Semaine],AH$9))</f>
        <v>0</v>
      </c>
      <c r="AI70" s="1">
        <f>IF($C70="","",AH70+SUMIFS([1]!BASERECEPTION[Bon de commande/Lignes de la commande/Quantité],[1]!BASERECEPTION[Bon de commande/Lignes de la commande/Article],$C70,[1]!BASERECEPTION[ANNEE],AI$8,[1]!BASERECEPTION[Semaine],AI$9)-SUMIFS([1]!BASEVENTE[Lignes de la commande/Quantité commandée],[1]!BASEVENTE[Lignes de la commande/Article/Nom affiché],$C70,[1]!BASEVENTE[Année],AI$8,[1]!BASEVENTE[Semaine],AI$9))</f>
        <v>0</v>
      </c>
      <c r="AJ70" s="1">
        <f>IF($C70="","",AI70+SUMIFS([1]!BASERECEPTION[Bon de commande/Lignes de la commande/Quantité],[1]!BASERECEPTION[Bon de commande/Lignes de la commande/Article],$C70,[1]!BASERECEPTION[ANNEE],AJ$8,[1]!BASERECEPTION[Semaine],AJ$9)-SUMIFS([1]!BASEVENTE[Lignes de la commande/Quantité commandée],[1]!BASEVENTE[Lignes de la commande/Article/Nom affiché],$C70,[1]!BASEVENTE[Année],AJ$8,[1]!BASEVENTE[Semaine],AJ$9))</f>
        <v>0</v>
      </c>
      <c r="AK70" s="1">
        <f>IF($C70="","",AJ70+SUMIFS([1]!BASERECEPTION[Bon de commande/Lignes de la commande/Quantité],[1]!BASERECEPTION[Bon de commande/Lignes de la commande/Article],$C70,[1]!BASERECEPTION[ANNEE],AK$8,[1]!BASERECEPTION[Semaine],AK$9)-SUMIFS([1]!BASEVENTE[Lignes de la commande/Quantité commandée],[1]!BASEVENTE[Lignes de la commande/Article/Nom affiché],$C70,[1]!BASEVENTE[Année],AK$8,[1]!BASEVENTE[Semaine],AK$9))</f>
        <v>0</v>
      </c>
      <c r="AL70" s="1">
        <f>IF($C70="","",AK70+SUMIFS([1]!BASERECEPTION[Bon de commande/Lignes de la commande/Quantité],[1]!BASERECEPTION[Bon de commande/Lignes de la commande/Article],$C70,[1]!BASERECEPTION[ANNEE],AL$8,[1]!BASERECEPTION[Semaine],AL$9)-SUMIFS([1]!BASEVENTE[Lignes de la commande/Quantité commandée],[1]!BASEVENTE[Lignes de la commande/Article/Nom affiché],$C70,[1]!BASEVENTE[Année],AL$8,[1]!BASEVENTE[Semaine],AL$9))</f>
        <v>0</v>
      </c>
      <c r="AM70" s="1">
        <f>IF($C70="","",AL70+SUMIFS([1]!BASERECEPTION[Bon de commande/Lignes de la commande/Quantité],[1]!BASERECEPTION[Bon de commande/Lignes de la commande/Article],$C70,[1]!BASERECEPTION[ANNEE],AM$8,[1]!BASERECEPTION[Semaine],AM$9)-SUMIFS([1]!BASEVENTE[Lignes de la commande/Quantité commandée],[1]!BASEVENTE[Lignes de la commande/Article/Nom affiché],$C70,[1]!BASEVENTE[Année],AM$8,[1]!BASEVENTE[Semaine],AM$9))</f>
        <v>0</v>
      </c>
      <c r="AN70" s="1">
        <f>IF($C70="","",AM70+SUMIFS([1]!BASERECEPTION[Bon de commande/Lignes de la commande/Quantité],[1]!BASERECEPTION[Bon de commande/Lignes de la commande/Article],$C70,[1]!BASERECEPTION[ANNEE],AN$8,[1]!BASERECEPTION[Semaine],AN$9)-SUMIFS([1]!BASEVENTE[Lignes de la commande/Quantité commandée],[1]!BASEVENTE[Lignes de la commande/Article/Nom affiché],$C70,[1]!BASEVENTE[Année],AN$8,[1]!BASEVENTE[Semaine],AN$9))</f>
        <v>0</v>
      </c>
      <c r="AO70" s="1">
        <f>IF($C70="","",AN70+SUMIFS([1]!BASERECEPTION[Bon de commande/Lignes de la commande/Quantité],[1]!BASERECEPTION[Bon de commande/Lignes de la commande/Article],$C70,[1]!BASERECEPTION[ANNEE],AO$8,[1]!BASERECEPTION[Semaine],AO$9)-SUMIFS([1]!BASEVENTE[Lignes de la commande/Quantité commandée],[1]!BASEVENTE[Lignes de la commande/Article/Nom affiché],$C70,[1]!BASEVENTE[Année],AO$8,[1]!BASEVENTE[Semaine],AO$9))</f>
        <v>0</v>
      </c>
      <c r="AP70" s="1">
        <f>IF($C70="","",AO70+SUMIFS([1]!BASERECEPTION[Bon de commande/Lignes de la commande/Quantité],[1]!BASERECEPTION[Bon de commande/Lignes de la commande/Article],$C70,[1]!BASERECEPTION[ANNEE],AP$8,[1]!BASERECEPTION[Semaine],AP$9)-SUMIFS([1]!BASEVENTE[Lignes de la commande/Quantité commandée],[1]!BASEVENTE[Lignes de la commande/Article/Nom affiché],$C70,[1]!BASEVENTE[Année],AP$8,[1]!BASEVENTE[Semaine],AP$9))</f>
        <v>0</v>
      </c>
      <c r="AQ70" s="1">
        <f>IF($C70="","",AP70+SUMIFS([1]!BASERECEPTION[Bon de commande/Lignes de la commande/Quantité],[1]!BASERECEPTION[Bon de commande/Lignes de la commande/Article],$C70,[1]!BASERECEPTION[ANNEE],AQ$8,[1]!BASERECEPTION[Semaine],AQ$9)-SUMIFS([1]!BASEVENTE[Lignes de la commande/Quantité commandée],[1]!BASEVENTE[Lignes de la commande/Article/Nom affiché],$C70,[1]!BASEVENTE[Année],AQ$8,[1]!BASEVENTE[Semaine],AQ$9))</f>
        <v>0</v>
      </c>
      <c r="AR70" s="1">
        <f>IF($C70="","",AQ70+SUMIFS([1]!BASERECEPTION[Bon de commande/Lignes de la commande/Quantité],[1]!BASERECEPTION[Bon de commande/Lignes de la commande/Article],$C70,[1]!BASERECEPTION[ANNEE],AR$8,[1]!BASERECEPTION[Semaine],AR$9)-SUMIFS([1]!BASEVENTE[Lignes de la commande/Quantité commandée],[1]!BASEVENTE[Lignes de la commande/Article/Nom affiché],$C70,[1]!BASEVENTE[Année],AR$8,[1]!BASEVENTE[Semaine],AR$9))</f>
        <v>0</v>
      </c>
      <c r="AS70" s="1">
        <f>IF($C70="","",AR70+SUMIFS([1]!BASERECEPTION[Bon de commande/Lignes de la commande/Quantité],[1]!BASERECEPTION[Bon de commande/Lignes de la commande/Article],$C70,[1]!BASERECEPTION[ANNEE],AS$8,[1]!BASERECEPTION[Semaine],AS$9)-SUMIFS([1]!BASEVENTE[Lignes de la commande/Quantité commandée],[1]!BASEVENTE[Lignes de la commande/Article/Nom affiché],$C70,[1]!BASEVENTE[Année],AS$8,[1]!BASEVENTE[Semaine],AS$9))</f>
        <v>0</v>
      </c>
      <c r="AT70" s="1">
        <f>IF($C70="","",AS70+SUMIFS([1]!BASERECEPTION[Bon de commande/Lignes de la commande/Quantité],[1]!BASERECEPTION[Bon de commande/Lignes de la commande/Article],$C70,[1]!BASERECEPTION[ANNEE],AT$8,[1]!BASERECEPTION[Semaine],AT$9)-SUMIFS([1]!BASEVENTE[Lignes de la commande/Quantité commandée],[1]!BASEVENTE[Lignes de la commande/Article/Nom affiché],$C70,[1]!BASEVENTE[Année],AT$8,[1]!BASEVENTE[Semaine],AT$9))</f>
        <v>0</v>
      </c>
      <c r="AU70" s="1">
        <f>IF($C70="","",AT70+SUMIFS([1]!BASERECEPTION[Bon de commande/Lignes de la commande/Quantité],[1]!BASERECEPTION[Bon de commande/Lignes de la commande/Article],$C70,[1]!BASERECEPTION[ANNEE],AU$8,[1]!BASERECEPTION[Semaine],AU$9)-SUMIFS([1]!BASEVENTE[Lignes de la commande/Quantité commandée],[1]!BASEVENTE[Lignes de la commande/Article/Nom affiché],$C70,[1]!BASEVENTE[Année],AU$8,[1]!BASEVENTE[Semaine],AU$9))</f>
        <v>0</v>
      </c>
      <c r="AV70" s="1">
        <f>IF($C70="","",AU70+SUMIFS([1]!BASERECEPTION[Bon de commande/Lignes de la commande/Quantité],[1]!BASERECEPTION[Bon de commande/Lignes de la commande/Article],$C70,[1]!BASERECEPTION[ANNEE],AV$8,[1]!BASERECEPTION[Semaine],AV$9)-SUMIFS([1]!BASEVENTE[Lignes de la commande/Quantité commandée],[1]!BASEVENTE[Lignes de la commande/Article/Nom affiché],$C70,[1]!BASEVENTE[Année],AV$8,[1]!BASEVENTE[Semaine],AV$9))</f>
        <v>0</v>
      </c>
      <c r="AW70" s="1">
        <f>IF($C70="","",AV70+SUMIFS([1]!BASERECEPTION[Bon de commande/Lignes de la commande/Quantité],[1]!BASERECEPTION[Bon de commande/Lignes de la commande/Article],$C70,[1]!BASERECEPTION[ANNEE],AW$8,[1]!BASERECEPTION[Semaine],AW$9)-SUMIFS([1]!BASEVENTE[Lignes de la commande/Quantité commandée],[1]!BASEVENTE[Lignes de la commande/Article/Nom affiché],$C70,[1]!BASEVENTE[Année],AW$8,[1]!BASEVENTE[Semaine],AW$9))</f>
        <v>0</v>
      </c>
      <c r="AX70" s="1">
        <f>IF($C70="","",AW70+SUMIFS([1]!BASERECEPTION[Bon de commande/Lignes de la commande/Quantité],[1]!BASERECEPTION[Bon de commande/Lignes de la commande/Article],$C70,[1]!BASERECEPTION[ANNEE],AX$8,[1]!BASERECEPTION[Semaine],AX$9)-SUMIFS([1]!BASEVENTE[Lignes de la commande/Quantité commandée],[1]!BASEVENTE[Lignes de la commande/Article/Nom affiché],$C70,[1]!BASEVENTE[Année],AX$8,[1]!BASEVENTE[Semaine],AX$9))</f>
        <v>0</v>
      </c>
      <c r="AY70" s="1">
        <f>IF($C70="","",AX70+SUMIFS([1]!BASERECEPTION[Bon de commande/Lignes de la commande/Quantité],[1]!BASERECEPTION[Bon de commande/Lignes de la commande/Article],$C70,[1]!BASERECEPTION[ANNEE],AY$8,[1]!BASERECEPTION[Semaine],AY$9)-SUMIFS([1]!BASEVENTE[Lignes de la commande/Quantité commandée],[1]!BASEVENTE[Lignes de la commande/Article/Nom affiché],$C70,[1]!BASEVENTE[Année],AY$8,[1]!BASEVENTE[Semaine],AY$9))</f>
        <v>0</v>
      </c>
      <c r="AZ70" s="1">
        <f>IF($C70="","",AY70+SUMIFS([1]!BASERECEPTION[Bon de commande/Lignes de la commande/Quantité],[1]!BASERECEPTION[Bon de commande/Lignes de la commande/Article],$C70,[1]!BASERECEPTION[ANNEE],AZ$8,[1]!BASERECEPTION[Semaine],AZ$9)-SUMIFS([1]!BASEVENTE[Lignes de la commande/Quantité commandée],[1]!BASEVENTE[Lignes de la commande/Article/Nom affiché],$C70,[1]!BASEVENTE[Année],AZ$8,[1]!BASEVENTE[Semaine],AZ$9))</f>
        <v>0</v>
      </c>
      <c r="BA70" s="1">
        <f>IF($C70="","",AZ70+SUMIFS([1]!BASERECEPTION[Bon de commande/Lignes de la commande/Quantité],[1]!BASERECEPTION[Bon de commande/Lignes de la commande/Article],$C70,[1]!BASERECEPTION[ANNEE],BA$8,[1]!BASERECEPTION[Semaine],BA$9)-SUMIFS([1]!BASEVENTE[Lignes de la commande/Quantité commandée],[1]!BASEVENTE[Lignes de la commande/Article/Nom affiché],$C70,[1]!BASEVENTE[Année],BA$8,[1]!BASEVENTE[Semaine],BA$9))</f>
        <v>0</v>
      </c>
      <c r="BB70" s="1">
        <f>IF($C70="","",BA70+SUMIFS([1]!BASERECEPTION[Bon de commande/Lignes de la commande/Quantité],[1]!BASERECEPTION[Bon de commande/Lignes de la commande/Article],$C70,[1]!BASERECEPTION[ANNEE],BB$8,[1]!BASERECEPTION[Semaine],BB$9)-SUMIFS([1]!BASEVENTE[Lignes de la commande/Quantité commandée],[1]!BASEVENTE[Lignes de la commande/Article/Nom affiché],$C70,[1]!BASEVENTE[Année],BB$8,[1]!BASEVENTE[Semaine],BB$9))</f>
        <v>0</v>
      </c>
      <c r="BC70" s="1">
        <f>IF($C70="","",BB70+SUMIFS([1]!BASERECEPTION[Bon de commande/Lignes de la commande/Quantité],[1]!BASERECEPTION[Bon de commande/Lignes de la commande/Article],$C70,[1]!BASERECEPTION[ANNEE],BC$8,[1]!BASERECEPTION[Semaine],BC$9)-SUMIFS([1]!BASEVENTE[Lignes de la commande/Quantité commandée],[1]!BASEVENTE[Lignes de la commande/Article/Nom affiché],$C70,[1]!BASEVENTE[Année],BC$8,[1]!BASEVENTE[Semaine],BC$9))</f>
        <v>0</v>
      </c>
      <c r="BD70" s="1">
        <f>IF($C70="","",BC70+SUMIFS([1]!BASERECEPTION[Bon de commande/Lignes de la commande/Quantité],[1]!BASERECEPTION[Bon de commande/Lignes de la commande/Article],$C70,[1]!BASERECEPTION[ANNEE],BD$8,[1]!BASERECEPTION[Semaine],BD$9)-SUMIFS([1]!BASEVENTE[Lignes de la commande/Quantité commandée],[1]!BASEVENTE[Lignes de la commande/Article/Nom affiché],$C70,[1]!BASEVENTE[Année],BD$8,[1]!BASEVENTE[Semaine],BD$9))</f>
        <v>0</v>
      </c>
      <c r="BE70" s="1">
        <f>IF($C70="","",BD70+SUMIFS([1]!BASERECEPTION[Bon de commande/Lignes de la commande/Quantité],[1]!BASERECEPTION[Bon de commande/Lignes de la commande/Article],$C70,[1]!BASERECEPTION[ANNEE],BE$8,[1]!BASERECEPTION[Semaine],BE$9)-SUMIFS([1]!BASEVENTE[Lignes de la commande/Quantité commandée],[1]!BASEVENTE[Lignes de la commande/Article/Nom affiché],$C70,[1]!BASEVENTE[Année],BE$8,[1]!BASEVENTE[Semaine],BE$9))</f>
        <v>0</v>
      </c>
      <c r="BF70" s="1">
        <f>IF($C70="","",BE70+SUMIFS([1]!BASERECEPTION[Bon de commande/Lignes de la commande/Quantité],[1]!BASERECEPTION[Bon de commande/Lignes de la commande/Article],$C70,[1]!BASERECEPTION[ANNEE],BF$8,[1]!BASERECEPTION[Semaine],BF$9)-SUMIFS([1]!BASEVENTE[Lignes de la commande/Quantité commandée],[1]!BASEVENTE[Lignes de la commande/Article/Nom affiché],$C70,[1]!BASEVENTE[Année],BF$8,[1]!BASEVENTE[Semaine],BF$9))</f>
        <v>0</v>
      </c>
      <c r="BG70" s="1">
        <f>IF($C70="","",BF70+SUMIFS([1]!BASERECEPTION[Bon de commande/Lignes de la commande/Quantité],[1]!BASERECEPTION[Bon de commande/Lignes de la commande/Article],$C70,[1]!BASERECEPTION[ANNEE],BG$8,[1]!BASERECEPTION[Semaine],BG$9)-SUMIFS([1]!BASEVENTE[Lignes de la commande/Quantité commandée],[1]!BASEVENTE[Lignes de la commande/Article/Nom affiché],$C70,[1]!BASEVENTE[Année],BG$8,[1]!BASEVENTE[Semaine],BG$9))</f>
        <v>0</v>
      </c>
      <c r="BH70" s="1">
        <f>IF($C70="","",BG70+SUMIFS([1]!BASERECEPTION[Bon de commande/Lignes de la commande/Quantité],[1]!BASERECEPTION[Bon de commande/Lignes de la commande/Article],$C70,[1]!BASERECEPTION[ANNEE],BH$8,[1]!BASERECEPTION[Semaine],BH$9)-SUMIFS([1]!BASEVENTE[Lignes de la commande/Quantité commandée],[1]!BASEVENTE[Lignes de la commande/Article/Nom affiché],$C70,[1]!BASEVENTE[Année],BH$8,[1]!BASEVENTE[Semaine],BH$9))</f>
        <v>0</v>
      </c>
    </row>
    <row r="71" spans="1:60" ht="15.75" x14ac:dyDescent="0.25">
      <c r="A71" s="1" t="str">
        <f>'[1]BDD Inventaire'!B62</f>
        <v>Gobicartes</v>
      </c>
      <c r="B71" s="16" t="str">
        <f>IF(C71="",INDEX([1]!BASEINVENTAIRE[#Data],_xlfn.MINIFS([1]!BASEINVENTAIRE[INDEX],[1]!BASEINVENTAIRE[Article],'Suivi de stock'!$C72),2),"")</f>
        <v/>
      </c>
      <c r="C71" s="20" t="str">
        <f>'[1]BDD Inventaire'!C56</f>
        <v>Sleeve Turquoise minéral clair</v>
      </c>
      <c r="D71" s="18">
        <f>INDEX([1]!BASEINVENTAIRE[#Data],_xlfn.MAXIFS([1]!BASEINVENTAIRE[INDEX],[1]!BASEINVENTAIRE[Article],C71),4)</f>
        <v>0</v>
      </c>
      <c r="E71" s="1">
        <f>IF($C71="","",D71+SUMIFS([1]!BASERECEPTION[Bon de commande/Lignes de la commande/Quantité],[1]!BASERECEPTION[Bon de commande/Lignes de la commande/Article],$C71,[1]!BASERECEPTION[ANNEE],E$8,[1]!BASERECEPTION[Semaine],E$9)-SUMIFS([1]!BASEVENTE[Lignes de la commande/Quantité commandée],[1]!BASEVENTE[Lignes de la commande/Article/Nom affiché],$C71,[1]!BASEVENTE[Année],E$8,[1]!BASEVENTE[Semaine],E$9))</f>
        <v>0</v>
      </c>
      <c r="F71" s="1">
        <f>IF($C71="","",E71+SUMIFS([1]!BASERECEPTION[Bon de commande/Lignes de la commande/Quantité],[1]!BASERECEPTION[Bon de commande/Lignes de la commande/Article],$C71,[1]!BASERECEPTION[ANNEE],F$8,[1]!BASERECEPTION[Semaine],F$9)-SUMIFS([1]!BASEVENTE[Lignes de la commande/Quantité commandée],[1]!BASEVENTE[Lignes de la commande/Article/Nom affiché],$C71,[1]!BASEVENTE[Année],F$8,[1]!BASEVENTE[Semaine],F$9))</f>
        <v>0</v>
      </c>
      <c r="G71" s="1">
        <f>IF($C71="","",F71+SUMIFS([1]!BASERECEPTION[Bon de commande/Lignes de la commande/Quantité],[1]!BASERECEPTION[Bon de commande/Lignes de la commande/Article],$C71,[1]!BASERECEPTION[ANNEE],G$8,[1]!BASERECEPTION[Semaine],G$9)-SUMIFS([1]!BASEVENTE[Lignes de la commande/Quantité commandée],[1]!BASEVENTE[Lignes de la commande/Article/Nom affiché],$C71,[1]!BASEVENTE[Année],G$8,[1]!BASEVENTE[Semaine],G$9))</f>
        <v>0</v>
      </c>
      <c r="H71" s="1">
        <f>IF($C71="","",G71+SUMIFS([1]!BASERECEPTION[Bon de commande/Lignes de la commande/Quantité],[1]!BASERECEPTION[Bon de commande/Lignes de la commande/Article],$C71,[1]!BASERECEPTION[ANNEE],H$8,[1]!BASERECEPTION[Semaine],H$9)-SUMIFS([1]!BASEVENTE[Lignes de la commande/Quantité commandée],[1]!BASEVENTE[Lignes de la commande/Article/Nom affiché],$C71,[1]!BASEVENTE[Année],H$8,[1]!BASEVENTE[Semaine],H$9))</f>
        <v>0</v>
      </c>
      <c r="I71" s="1">
        <f>IF($C71="","",H71+SUMIFS([1]!BASERECEPTION[Bon de commande/Lignes de la commande/Quantité],[1]!BASERECEPTION[Bon de commande/Lignes de la commande/Article],$C71,[1]!BASERECEPTION[ANNEE],I$8,[1]!BASERECEPTION[Semaine],I$9)-SUMIFS([1]!BASEVENTE[Lignes de la commande/Quantité commandée],[1]!BASEVENTE[Lignes de la commande/Article/Nom affiché],$C71,[1]!BASEVENTE[Année],I$8,[1]!BASEVENTE[Semaine],I$9))</f>
        <v>0</v>
      </c>
      <c r="J71" s="1">
        <f>IF($C71="","",I71+SUMIFS([1]!BASERECEPTION[Bon de commande/Lignes de la commande/Quantité],[1]!BASERECEPTION[Bon de commande/Lignes de la commande/Article],$C71,[1]!BASERECEPTION[ANNEE],J$8,[1]!BASERECEPTION[Semaine],J$9)-SUMIFS([1]!BASEVENTE[Lignes de la commande/Quantité commandée],[1]!BASEVENTE[Lignes de la commande/Article/Nom affiché],$C71,[1]!BASEVENTE[Année],J$8,[1]!BASEVENTE[Semaine],J$9))</f>
        <v>0</v>
      </c>
      <c r="K71" s="1">
        <f>IF($C71="","",J71+SUMIFS([1]!BASERECEPTION[Bon de commande/Lignes de la commande/Quantité],[1]!BASERECEPTION[Bon de commande/Lignes de la commande/Article],$C71,[1]!BASERECEPTION[ANNEE],K$8,[1]!BASERECEPTION[Semaine],K$9)-SUMIFS([1]!BASEVENTE[Lignes de la commande/Quantité commandée],[1]!BASEVENTE[Lignes de la commande/Article/Nom affiché],$C71,[1]!BASEVENTE[Année],K$8,[1]!BASEVENTE[Semaine],K$9))</f>
        <v>0</v>
      </c>
      <c r="L71" s="1">
        <f>IF($C71="","",K71+SUMIFS([1]!BASERECEPTION[Bon de commande/Lignes de la commande/Quantité],[1]!BASERECEPTION[Bon de commande/Lignes de la commande/Article],$C71,[1]!BASERECEPTION[ANNEE],L$8,[1]!BASERECEPTION[Semaine],L$9)-SUMIFS([1]!BASEVENTE[Lignes de la commande/Quantité commandée],[1]!BASEVENTE[Lignes de la commande/Article/Nom affiché],$C71,[1]!BASEVENTE[Année],L$8,[1]!BASEVENTE[Semaine],L$9))</f>
        <v>0</v>
      </c>
      <c r="M71" s="1">
        <f>IF($C71="","",L71+SUMIFS([1]!BASERECEPTION[Bon de commande/Lignes de la commande/Quantité],[1]!BASERECEPTION[Bon de commande/Lignes de la commande/Article],$C71,[1]!BASERECEPTION[ANNEE],M$8,[1]!BASERECEPTION[Semaine],M$9)-SUMIFS([1]!BASEVENTE[Lignes de la commande/Quantité commandée],[1]!BASEVENTE[Lignes de la commande/Article/Nom affiché],$C71,[1]!BASEVENTE[Année],M$8,[1]!BASEVENTE[Semaine],M$9))</f>
        <v>0</v>
      </c>
      <c r="N71" s="1">
        <f>IF($C71="","",M71+SUMIFS([1]!BASERECEPTION[Bon de commande/Lignes de la commande/Quantité],[1]!BASERECEPTION[Bon de commande/Lignes de la commande/Article],$C71,[1]!BASERECEPTION[ANNEE],N$8,[1]!BASERECEPTION[Semaine],N$9)-SUMIFS([1]!BASEVENTE[Lignes de la commande/Quantité commandée],[1]!BASEVENTE[Lignes de la commande/Article/Nom affiché],$C71,[1]!BASEVENTE[Année],N$8,[1]!BASEVENTE[Semaine],N$9))</f>
        <v>0</v>
      </c>
      <c r="O71" s="1">
        <f>IF($C71="","",N71+SUMIFS([1]!BASERECEPTION[Bon de commande/Lignes de la commande/Quantité],[1]!BASERECEPTION[Bon de commande/Lignes de la commande/Article],$C71,[1]!BASERECEPTION[ANNEE],O$8,[1]!BASERECEPTION[Semaine],O$9)-SUMIFS([1]!BASEVENTE[Lignes de la commande/Quantité commandée],[1]!BASEVENTE[Lignes de la commande/Article/Nom affiché],$C71,[1]!BASEVENTE[Année],O$8,[1]!BASEVENTE[Semaine],O$9))</f>
        <v>0</v>
      </c>
      <c r="P71" s="1">
        <f>IF($C71="","",O71+SUMIFS([1]!BASERECEPTION[Bon de commande/Lignes de la commande/Quantité],[1]!BASERECEPTION[Bon de commande/Lignes de la commande/Article],$C71,[1]!BASERECEPTION[ANNEE],P$8,[1]!BASERECEPTION[Semaine],P$9)-SUMIFS([1]!BASEVENTE[Lignes de la commande/Quantité commandée],[1]!BASEVENTE[Lignes de la commande/Article/Nom affiché],$C71,[1]!BASEVENTE[Année],P$8,[1]!BASEVENTE[Semaine],P$9))</f>
        <v>0</v>
      </c>
      <c r="Q71" s="1">
        <f>IF($C71="","",P71+SUMIFS([1]!BASERECEPTION[Bon de commande/Lignes de la commande/Quantité],[1]!BASERECEPTION[Bon de commande/Lignes de la commande/Article],$C71,[1]!BASERECEPTION[ANNEE],Q$8,[1]!BASERECEPTION[Semaine],Q$9)-SUMIFS([1]!BASEVENTE[Lignes de la commande/Quantité commandée],[1]!BASEVENTE[Lignes de la commande/Article/Nom affiché],$C71,[1]!BASEVENTE[Année],Q$8,[1]!BASEVENTE[Semaine],Q$9))</f>
        <v>0</v>
      </c>
      <c r="R71" s="1">
        <f>IF($C71="","",Q71+SUMIFS([1]!BASERECEPTION[Bon de commande/Lignes de la commande/Quantité],[1]!BASERECEPTION[Bon de commande/Lignes de la commande/Article],$C71,[1]!BASERECEPTION[ANNEE],R$8,[1]!BASERECEPTION[Semaine],R$9)-SUMIFS([1]!BASEVENTE[Lignes de la commande/Quantité commandée],[1]!BASEVENTE[Lignes de la commande/Article/Nom affiché],$C71,[1]!BASEVENTE[Année],R$8,[1]!BASEVENTE[Semaine],R$9))</f>
        <v>0</v>
      </c>
      <c r="S71" s="1">
        <f>IF($C71="","",R71+SUMIFS([1]!BASERECEPTION[Bon de commande/Lignes de la commande/Quantité],[1]!BASERECEPTION[Bon de commande/Lignes de la commande/Article],$C71,[1]!BASERECEPTION[ANNEE],S$8,[1]!BASERECEPTION[Semaine],S$9)-SUMIFS([1]!BASEVENTE[Lignes de la commande/Quantité commandée],[1]!BASEVENTE[Lignes de la commande/Article/Nom affiché],$C71,[1]!BASEVENTE[Année],S$8,[1]!BASEVENTE[Semaine],S$9))</f>
        <v>0</v>
      </c>
      <c r="T71" s="1">
        <f>IF($C71="","",S71+SUMIFS([1]!BASERECEPTION[Bon de commande/Lignes de la commande/Quantité],[1]!BASERECEPTION[Bon de commande/Lignes de la commande/Article],$C71,[1]!BASERECEPTION[ANNEE],T$8,[1]!BASERECEPTION[Semaine],T$9)-SUMIFS([1]!BASEVENTE[Lignes de la commande/Quantité commandée],[1]!BASEVENTE[Lignes de la commande/Article/Nom affiché],$C71,[1]!BASEVENTE[Année],T$8,[1]!BASEVENTE[Semaine],T$9))</f>
        <v>0</v>
      </c>
      <c r="U71" s="1">
        <f>IF($C71="","",T71+SUMIFS([1]!BASERECEPTION[Bon de commande/Lignes de la commande/Quantité],[1]!BASERECEPTION[Bon de commande/Lignes de la commande/Article],$C71,[1]!BASERECEPTION[ANNEE],U$8,[1]!BASERECEPTION[Semaine],U$9)-SUMIFS([1]!BASEVENTE[Lignes de la commande/Quantité commandée],[1]!BASEVENTE[Lignes de la commande/Article/Nom affiché],$C71,[1]!BASEVENTE[Année],U$8,[1]!BASEVENTE[Semaine],U$9))</f>
        <v>0</v>
      </c>
      <c r="V71" s="1">
        <f>IF($C71="","",U71+SUMIFS([1]!BASERECEPTION[Bon de commande/Lignes de la commande/Quantité],[1]!BASERECEPTION[Bon de commande/Lignes de la commande/Article],$C71,[1]!BASERECEPTION[ANNEE],V$8,[1]!BASERECEPTION[Semaine],V$9)-SUMIFS([1]!BASEVENTE[Lignes de la commande/Quantité commandée],[1]!BASEVENTE[Lignes de la commande/Article/Nom affiché],$C71,[1]!BASEVENTE[Année],V$8,[1]!BASEVENTE[Semaine],V$9))</f>
        <v>0</v>
      </c>
      <c r="W71" s="1">
        <f>IF($C71="","",V71+SUMIFS([1]!BASERECEPTION[Bon de commande/Lignes de la commande/Quantité],[1]!BASERECEPTION[Bon de commande/Lignes de la commande/Article],$C71,[1]!BASERECEPTION[ANNEE],W$8,[1]!BASERECEPTION[Semaine],W$9)-SUMIFS([1]!BASEVENTE[Lignes de la commande/Quantité commandée],[1]!BASEVENTE[Lignes de la commande/Article/Nom affiché],$C71,[1]!BASEVENTE[Année],W$8,[1]!BASEVENTE[Semaine],W$9))</f>
        <v>0</v>
      </c>
      <c r="X71" s="1">
        <f>IF($C71="","",W71+SUMIFS([1]!BASERECEPTION[Bon de commande/Lignes de la commande/Quantité],[1]!BASERECEPTION[Bon de commande/Lignes de la commande/Article],$C71,[1]!BASERECEPTION[ANNEE],X$8,[1]!BASERECEPTION[Semaine],X$9)-SUMIFS([1]!BASEVENTE[Lignes de la commande/Quantité commandée],[1]!BASEVENTE[Lignes de la commande/Article/Nom affiché],$C71,[1]!BASEVENTE[Année],X$8,[1]!BASEVENTE[Semaine],X$9))</f>
        <v>0</v>
      </c>
      <c r="Y71" s="1">
        <f>IF($C71="","",X71+SUMIFS([1]!BASERECEPTION[Bon de commande/Lignes de la commande/Quantité],[1]!BASERECEPTION[Bon de commande/Lignes de la commande/Article],$C71,[1]!BASERECEPTION[ANNEE],Y$8,[1]!BASERECEPTION[Semaine],Y$9)-SUMIFS([1]!BASEVENTE[Lignes de la commande/Quantité commandée],[1]!BASEVENTE[Lignes de la commande/Article/Nom affiché],$C71,[1]!BASEVENTE[Année],Y$8,[1]!BASEVENTE[Semaine],Y$9))</f>
        <v>0</v>
      </c>
      <c r="Z71" s="1">
        <f>IF($C71="","",Y71+SUMIFS([1]!BASERECEPTION[Bon de commande/Lignes de la commande/Quantité],[1]!BASERECEPTION[Bon de commande/Lignes de la commande/Article],$C71,[1]!BASERECEPTION[ANNEE],Z$8,[1]!BASERECEPTION[Semaine],Z$9)-SUMIFS([1]!BASEVENTE[Lignes de la commande/Quantité commandée],[1]!BASEVENTE[Lignes de la commande/Article/Nom affiché],$C71,[1]!BASEVENTE[Année],Z$8,[1]!BASEVENTE[Semaine],Z$9))</f>
        <v>0</v>
      </c>
      <c r="AA71" s="1">
        <f>IF($C71="","",Z71+SUMIFS([1]!BASERECEPTION[Bon de commande/Lignes de la commande/Quantité],[1]!BASERECEPTION[Bon de commande/Lignes de la commande/Article],$C71,[1]!BASERECEPTION[ANNEE],AA$8,[1]!BASERECEPTION[Semaine],AA$9)-SUMIFS([1]!BASEVENTE[Lignes de la commande/Quantité commandée],[1]!BASEVENTE[Lignes de la commande/Article/Nom affiché],$C71,[1]!BASEVENTE[Année],AA$8,[1]!BASEVENTE[Semaine],AA$9))</f>
        <v>0</v>
      </c>
      <c r="AB71" s="1">
        <f>IF($C71="","",AA71+SUMIFS([1]!BASERECEPTION[Bon de commande/Lignes de la commande/Quantité],[1]!BASERECEPTION[Bon de commande/Lignes de la commande/Article],$C71,[1]!BASERECEPTION[ANNEE],AB$8,[1]!BASERECEPTION[Semaine],AB$9)-SUMIFS([1]!BASEVENTE[Lignes de la commande/Quantité commandée],[1]!BASEVENTE[Lignes de la commande/Article/Nom affiché],$C71,[1]!BASEVENTE[Année],AB$8,[1]!BASEVENTE[Semaine],AB$9))</f>
        <v>0</v>
      </c>
      <c r="AC71" s="1">
        <f>IF($C71="","",AB71+SUMIFS([1]!BASERECEPTION[Bon de commande/Lignes de la commande/Quantité],[1]!BASERECEPTION[Bon de commande/Lignes de la commande/Article],$C71,[1]!BASERECEPTION[ANNEE],AC$8,[1]!BASERECEPTION[Semaine],AC$9)-SUMIFS([1]!BASEVENTE[Lignes de la commande/Quantité commandée],[1]!BASEVENTE[Lignes de la commande/Article/Nom affiché],$C71,[1]!BASEVENTE[Année],AC$8,[1]!BASEVENTE[Semaine],AC$9))</f>
        <v>0</v>
      </c>
      <c r="AD71" s="1">
        <f>IF($C71="","",AC71+SUMIFS([1]!BASERECEPTION[Bon de commande/Lignes de la commande/Quantité],[1]!BASERECEPTION[Bon de commande/Lignes de la commande/Article],$C71,[1]!BASERECEPTION[ANNEE],AD$8,[1]!BASERECEPTION[Semaine],AD$9)-SUMIFS([1]!BASEVENTE[Lignes de la commande/Quantité commandée],[1]!BASEVENTE[Lignes de la commande/Article/Nom affiché],$C71,[1]!BASEVENTE[Année],AD$8,[1]!BASEVENTE[Semaine],AD$9))</f>
        <v>0</v>
      </c>
      <c r="AE71" s="1">
        <f>IF($C71="","",AD71+SUMIFS([1]!BASERECEPTION[Bon de commande/Lignes de la commande/Quantité],[1]!BASERECEPTION[Bon de commande/Lignes de la commande/Article],$C71,[1]!BASERECEPTION[ANNEE],AE$8,[1]!BASERECEPTION[Semaine],AE$9)-SUMIFS([1]!BASEVENTE[Lignes de la commande/Quantité commandée],[1]!BASEVENTE[Lignes de la commande/Article/Nom affiché],$C71,[1]!BASEVENTE[Année],AE$8,[1]!BASEVENTE[Semaine],AE$9))</f>
        <v>0</v>
      </c>
      <c r="AF71" s="1">
        <f>IF($C71="","",AE71+SUMIFS([1]!BASERECEPTION[Bon de commande/Lignes de la commande/Quantité],[1]!BASERECEPTION[Bon de commande/Lignes de la commande/Article],$C71,[1]!BASERECEPTION[ANNEE],AF$8,[1]!BASERECEPTION[Semaine],AF$9)-SUMIFS([1]!BASEVENTE[Lignes de la commande/Quantité commandée],[1]!BASEVENTE[Lignes de la commande/Article/Nom affiché],$C71,[1]!BASEVENTE[Année],AF$8,[1]!BASEVENTE[Semaine],AF$9))</f>
        <v>0</v>
      </c>
      <c r="AG71" s="1">
        <f>IF($C71="","",AF71+SUMIFS([1]!BASERECEPTION[Bon de commande/Lignes de la commande/Quantité],[1]!BASERECEPTION[Bon de commande/Lignes de la commande/Article],$C71,[1]!BASERECEPTION[ANNEE],AG$8,[1]!BASERECEPTION[Semaine],AG$9)-SUMIFS([1]!BASEVENTE[Lignes de la commande/Quantité commandée],[1]!BASEVENTE[Lignes de la commande/Article/Nom affiché],$C71,[1]!BASEVENTE[Année],AG$8,[1]!BASEVENTE[Semaine],AG$9))</f>
        <v>0</v>
      </c>
      <c r="AH71" s="1">
        <f>IF($C71="","",AG71+SUMIFS([1]!BASERECEPTION[Bon de commande/Lignes de la commande/Quantité],[1]!BASERECEPTION[Bon de commande/Lignes de la commande/Article],$C71,[1]!BASERECEPTION[ANNEE],AH$8,[1]!BASERECEPTION[Semaine],AH$9)-SUMIFS([1]!BASEVENTE[Lignes de la commande/Quantité commandée],[1]!BASEVENTE[Lignes de la commande/Article/Nom affiché],$C71,[1]!BASEVENTE[Année],AH$8,[1]!BASEVENTE[Semaine],AH$9))</f>
        <v>0</v>
      </c>
      <c r="AI71" s="1">
        <f>IF($C71="","",AH71+SUMIFS([1]!BASERECEPTION[Bon de commande/Lignes de la commande/Quantité],[1]!BASERECEPTION[Bon de commande/Lignes de la commande/Article],$C71,[1]!BASERECEPTION[ANNEE],AI$8,[1]!BASERECEPTION[Semaine],AI$9)-SUMIFS([1]!BASEVENTE[Lignes de la commande/Quantité commandée],[1]!BASEVENTE[Lignes de la commande/Article/Nom affiché],$C71,[1]!BASEVENTE[Année],AI$8,[1]!BASEVENTE[Semaine],AI$9))</f>
        <v>0</v>
      </c>
      <c r="AJ71" s="1">
        <f>IF($C71="","",AI71+SUMIFS([1]!BASERECEPTION[Bon de commande/Lignes de la commande/Quantité],[1]!BASERECEPTION[Bon de commande/Lignes de la commande/Article],$C71,[1]!BASERECEPTION[ANNEE],AJ$8,[1]!BASERECEPTION[Semaine],AJ$9)-SUMIFS([1]!BASEVENTE[Lignes de la commande/Quantité commandée],[1]!BASEVENTE[Lignes de la commande/Article/Nom affiché],$C71,[1]!BASEVENTE[Année],AJ$8,[1]!BASEVENTE[Semaine],AJ$9))</f>
        <v>0</v>
      </c>
      <c r="AK71" s="1">
        <f>IF($C71="","",AJ71+SUMIFS([1]!BASERECEPTION[Bon de commande/Lignes de la commande/Quantité],[1]!BASERECEPTION[Bon de commande/Lignes de la commande/Article],$C71,[1]!BASERECEPTION[ANNEE],AK$8,[1]!BASERECEPTION[Semaine],AK$9)-SUMIFS([1]!BASEVENTE[Lignes de la commande/Quantité commandée],[1]!BASEVENTE[Lignes de la commande/Article/Nom affiché],$C71,[1]!BASEVENTE[Année],AK$8,[1]!BASEVENTE[Semaine],AK$9))</f>
        <v>0</v>
      </c>
      <c r="AL71" s="1">
        <f>IF($C71="","",AK71+SUMIFS([1]!BASERECEPTION[Bon de commande/Lignes de la commande/Quantité],[1]!BASERECEPTION[Bon de commande/Lignes de la commande/Article],$C71,[1]!BASERECEPTION[ANNEE],AL$8,[1]!BASERECEPTION[Semaine],AL$9)-SUMIFS([1]!BASEVENTE[Lignes de la commande/Quantité commandée],[1]!BASEVENTE[Lignes de la commande/Article/Nom affiché],$C71,[1]!BASEVENTE[Année],AL$8,[1]!BASEVENTE[Semaine],AL$9))</f>
        <v>0</v>
      </c>
      <c r="AM71" s="1">
        <f>IF($C71="","",AL71+SUMIFS([1]!BASERECEPTION[Bon de commande/Lignes de la commande/Quantité],[1]!BASERECEPTION[Bon de commande/Lignes de la commande/Article],$C71,[1]!BASERECEPTION[ANNEE],AM$8,[1]!BASERECEPTION[Semaine],AM$9)-SUMIFS([1]!BASEVENTE[Lignes de la commande/Quantité commandée],[1]!BASEVENTE[Lignes de la commande/Article/Nom affiché],$C71,[1]!BASEVENTE[Année],AM$8,[1]!BASEVENTE[Semaine],AM$9))</f>
        <v>0</v>
      </c>
      <c r="AN71" s="1">
        <f>IF($C71="","",AM71+SUMIFS([1]!BASERECEPTION[Bon de commande/Lignes de la commande/Quantité],[1]!BASERECEPTION[Bon de commande/Lignes de la commande/Article],$C71,[1]!BASERECEPTION[ANNEE],AN$8,[1]!BASERECEPTION[Semaine],AN$9)-SUMIFS([1]!BASEVENTE[Lignes de la commande/Quantité commandée],[1]!BASEVENTE[Lignes de la commande/Article/Nom affiché],$C71,[1]!BASEVENTE[Année],AN$8,[1]!BASEVENTE[Semaine],AN$9))</f>
        <v>0</v>
      </c>
      <c r="AO71" s="1">
        <f>IF($C71="","",AN71+SUMIFS([1]!BASERECEPTION[Bon de commande/Lignes de la commande/Quantité],[1]!BASERECEPTION[Bon de commande/Lignes de la commande/Article],$C71,[1]!BASERECEPTION[ANNEE],AO$8,[1]!BASERECEPTION[Semaine],AO$9)-SUMIFS([1]!BASEVENTE[Lignes de la commande/Quantité commandée],[1]!BASEVENTE[Lignes de la commande/Article/Nom affiché],$C71,[1]!BASEVENTE[Année],AO$8,[1]!BASEVENTE[Semaine],AO$9))</f>
        <v>0</v>
      </c>
      <c r="AP71" s="1">
        <f>IF($C71="","",AO71+SUMIFS([1]!BASERECEPTION[Bon de commande/Lignes de la commande/Quantité],[1]!BASERECEPTION[Bon de commande/Lignes de la commande/Article],$C71,[1]!BASERECEPTION[ANNEE],AP$8,[1]!BASERECEPTION[Semaine],AP$9)-SUMIFS([1]!BASEVENTE[Lignes de la commande/Quantité commandée],[1]!BASEVENTE[Lignes de la commande/Article/Nom affiché],$C71,[1]!BASEVENTE[Année],AP$8,[1]!BASEVENTE[Semaine],AP$9))</f>
        <v>0</v>
      </c>
      <c r="AQ71" s="1">
        <f>IF($C71="","",AP71+SUMIFS([1]!BASERECEPTION[Bon de commande/Lignes de la commande/Quantité],[1]!BASERECEPTION[Bon de commande/Lignes de la commande/Article],$C71,[1]!BASERECEPTION[ANNEE],AQ$8,[1]!BASERECEPTION[Semaine],AQ$9)-SUMIFS([1]!BASEVENTE[Lignes de la commande/Quantité commandée],[1]!BASEVENTE[Lignes de la commande/Article/Nom affiché],$C71,[1]!BASEVENTE[Année],AQ$8,[1]!BASEVENTE[Semaine],AQ$9))</f>
        <v>0</v>
      </c>
      <c r="AR71" s="1">
        <f>IF($C71="","",AQ71+SUMIFS([1]!BASERECEPTION[Bon de commande/Lignes de la commande/Quantité],[1]!BASERECEPTION[Bon de commande/Lignes de la commande/Article],$C71,[1]!BASERECEPTION[ANNEE],AR$8,[1]!BASERECEPTION[Semaine],AR$9)-SUMIFS([1]!BASEVENTE[Lignes de la commande/Quantité commandée],[1]!BASEVENTE[Lignes de la commande/Article/Nom affiché],$C71,[1]!BASEVENTE[Année],AR$8,[1]!BASEVENTE[Semaine],AR$9))</f>
        <v>0</v>
      </c>
      <c r="AS71" s="1">
        <f>IF($C71="","",AR71+SUMIFS([1]!BASERECEPTION[Bon de commande/Lignes de la commande/Quantité],[1]!BASERECEPTION[Bon de commande/Lignes de la commande/Article],$C71,[1]!BASERECEPTION[ANNEE],AS$8,[1]!BASERECEPTION[Semaine],AS$9)-SUMIFS([1]!BASEVENTE[Lignes de la commande/Quantité commandée],[1]!BASEVENTE[Lignes de la commande/Article/Nom affiché],$C71,[1]!BASEVENTE[Année],AS$8,[1]!BASEVENTE[Semaine],AS$9))</f>
        <v>0</v>
      </c>
      <c r="AT71" s="1">
        <f>IF($C71="","",AS71+SUMIFS([1]!BASERECEPTION[Bon de commande/Lignes de la commande/Quantité],[1]!BASERECEPTION[Bon de commande/Lignes de la commande/Article],$C71,[1]!BASERECEPTION[ANNEE],AT$8,[1]!BASERECEPTION[Semaine],AT$9)-SUMIFS([1]!BASEVENTE[Lignes de la commande/Quantité commandée],[1]!BASEVENTE[Lignes de la commande/Article/Nom affiché],$C71,[1]!BASEVENTE[Année],AT$8,[1]!BASEVENTE[Semaine],AT$9))</f>
        <v>0</v>
      </c>
      <c r="AU71" s="1">
        <f>IF($C71="","",AT71+SUMIFS([1]!BASERECEPTION[Bon de commande/Lignes de la commande/Quantité],[1]!BASERECEPTION[Bon de commande/Lignes de la commande/Article],$C71,[1]!BASERECEPTION[ANNEE],AU$8,[1]!BASERECEPTION[Semaine],AU$9)-SUMIFS([1]!BASEVENTE[Lignes de la commande/Quantité commandée],[1]!BASEVENTE[Lignes de la commande/Article/Nom affiché],$C71,[1]!BASEVENTE[Année],AU$8,[1]!BASEVENTE[Semaine],AU$9))</f>
        <v>0</v>
      </c>
      <c r="AV71" s="1">
        <f>IF($C71="","",AU71+SUMIFS([1]!BASERECEPTION[Bon de commande/Lignes de la commande/Quantité],[1]!BASERECEPTION[Bon de commande/Lignes de la commande/Article],$C71,[1]!BASERECEPTION[ANNEE],AV$8,[1]!BASERECEPTION[Semaine],AV$9)-SUMIFS([1]!BASEVENTE[Lignes de la commande/Quantité commandée],[1]!BASEVENTE[Lignes de la commande/Article/Nom affiché],$C71,[1]!BASEVENTE[Année],AV$8,[1]!BASEVENTE[Semaine],AV$9))</f>
        <v>0</v>
      </c>
      <c r="AW71" s="1">
        <f>IF($C71="","",AV71+SUMIFS([1]!BASERECEPTION[Bon de commande/Lignes de la commande/Quantité],[1]!BASERECEPTION[Bon de commande/Lignes de la commande/Article],$C71,[1]!BASERECEPTION[ANNEE],AW$8,[1]!BASERECEPTION[Semaine],AW$9)-SUMIFS([1]!BASEVENTE[Lignes de la commande/Quantité commandée],[1]!BASEVENTE[Lignes de la commande/Article/Nom affiché],$C71,[1]!BASEVENTE[Année],AW$8,[1]!BASEVENTE[Semaine],AW$9))</f>
        <v>0</v>
      </c>
      <c r="AX71" s="1">
        <f>IF($C71="","",AW71+SUMIFS([1]!BASERECEPTION[Bon de commande/Lignes de la commande/Quantité],[1]!BASERECEPTION[Bon de commande/Lignes de la commande/Article],$C71,[1]!BASERECEPTION[ANNEE],AX$8,[1]!BASERECEPTION[Semaine],AX$9)-SUMIFS([1]!BASEVENTE[Lignes de la commande/Quantité commandée],[1]!BASEVENTE[Lignes de la commande/Article/Nom affiché],$C71,[1]!BASEVENTE[Année],AX$8,[1]!BASEVENTE[Semaine],AX$9))</f>
        <v>0</v>
      </c>
      <c r="AY71" s="1">
        <f>IF($C71="","",AX71+SUMIFS([1]!BASERECEPTION[Bon de commande/Lignes de la commande/Quantité],[1]!BASERECEPTION[Bon de commande/Lignes de la commande/Article],$C71,[1]!BASERECEPTION[ANNEE],AY$8,[1]!BASERECEPTION[Semaine],AY$9)-SUMIFS([1]!BASEVENTE[Lignes de la commande/Quantité commandée],[1]!BASEVENTE[Lignes de la commande/Article/Nom affiché],$C71,[1]!BASEVENTE[Année],AY$8,[1]!BASEVENTE[Semaine],AY$9))</f>
        <v>0</v>
      </c>
      <c r="AZ71" s="1">
        <f>IF($C71="","",AY71+SUMIFS([1]!BASERECEPTION[Bon de commande/Lignes de la commande/Quantité],[1]!BASERECEPTION[Bon de commande/Lignes de la commande/Article],$C71,[1]!BASERECEPTION[ANNEE],AZ$8,[1]!BASERECEPTION[Semaine],AZ$9)-SUMIFS([1]!BASEVENTE[Lignes de la commande/Quantité commandée],[1]!BASEVENTE[Lignes de la commande/Article/Nom affiché],$C71,[1]!BASEVENTE[Année],AZ$8,[1]!BASEVENTE[Semaine],AZ$9))</f>
        <v>0</v>
      </c>
      <c r="BA71" s="1">
        <f>IF($C71="","",AZ71+SUMIFS([1]!BASERECEPTION[Bon de commande/Lignes de la commande/Quantité],[1]!BASERECEPTION[Bon de commande/Lignes de la commande/Article],$C71,[1]!BASERECEPTION[ANNEE],BA$8,[1]!BASERECEPTION[Semaine],BA$9)-SUMIFS([1]!BASEVENTE[Lignes de la commande/Quantité commandée],[1]!BASEVENTE[Lignes de la commande/Article/Nom affiché],$C71,[1]!BASEVENTE[Année],BA$8,[1]!BASEVENTE[Semaine],BA$9))</f>
        <v>0</v>
      </c>
      <c r="BB71" s="1">
        <f>IF($C71="","",BA71+SUMIFS([1]!BASERECEPTION[Bon de commande/Lignes de la commande/Quantité],[1]!BASERECEPTION[Bon de commande/Lignes de la commande/Article],$C71,[1]!BASERECEPTION[ANNEE],BB$8,[1]!BASERECEPTION[Semaine],BB$9)-SUMIFS([1]!BASEVENTE[Lignes de la commande/Quantité commandée],[1]!BASEVENTE[Lignes de la commande/Article/Nom affiché],$C71,[1]!BASEVENTE[Année],BB$8,[1]!BASEVENTE[Semaine],BB$9))</f>
        <v>0</v>
      </c>
      <c r="BC71" s="1">
        <f>IF($C71="","",BB71+SUMIFS([1]!BASERECEPTION[Bon de commande/Lignes de la commande/Quantité],[1]!BASERECEPTION[Bon de commande/Lignes de la commande/Article],$C71,[1]!BASERECEPTION[ANNEE],BC$8,[1]!BASERECEPTION[Semaine],BC$9)-SUMIFS([1]!BASEVENTE[Lignes de la commande/Quantité commandée],[1]!BASEVENTE[Lignes de la commande/Article/Nom affiché],$C71,[1]!BASEVENTE[Année],BC$8,[1]!BASEVENTE[Semaine],BC$9))</f>
        <v>0</v>
      </c>
      <c r="BD71" s="1">
        <f>IF($C71="","",BC71+SUMIFS([1]!BASERECEPTION[Bon de commande/Lignes de la commande/Quantité],[1]!BASERECEPTION[Bon de commande/Lignes de la commande/Article],$C71,[1]!BASERECEPTION[ANNEE],BD$8,[1]!BASERECEPTION[Semaine],BD$9)-SUMIFS([1]!BASEVENTE[Lignes de la commande/Quantité commandée],[1]!BASEVENTE[Lignes de la commande/Article/Nom affiché],$C71,[1]!BASEVENTE[Année],BD$8,[1]!BASEVENTE[Semaine],BD$9))</f>
        <v>0</v>
      </c>
      <c r="BE71" s="1">
        <f>IF($C71="","",BD71+SUMIFS([1]!BASERECEPTION[Bon de commande/Lignes de la commande/Quantité],[1]!BASERECEPTION[Bon de commande/Lignes de la commande/Article],$C71,[1]!BASERECEPTION[ANNEE],BE$8,[1]!BASERECEPTION[Semaine],BE$9)-SUMIFS([1]!BASEVENTE[Lignes de la commande/Quantité commandée],[1]!BASEVENTE[Lignes de la commande/Article/Nom affiché],$C71,[1]!BASEVENTE[Année],BE$8,[1]!BASEVENTE[Semaine],BE$9))</f>
        <v>0</v>
      </c>
      <c r="BF71" s="1">
        <f>IF($C71="","",BE71+SUMIFS([1]!BASERECEPTION[Bon de commande/Lignes de la commande/Quantité],[1]!BASERECEPTION[Bon de commande/Lignes de la commande/Article],$C71,[1]!BASERECEPTION[ANNEE],BF$8,[1]!BASERECEPTION[Semaine],BF$9)-SUMIFS([1]!BASEVENTE[Lignes de la commande/Quantité commandée],[1]!BASEVENTE[Lignes de la commande/Article/Nom affiché],$C71,[1]!BASEVENTE[Année],BF$8,[1]!BASEVENTE[Semaine],BF$9))</f>
        <v>0</v>
      </c>
      <c r="BG71" s="1">
        <f>IF($C71="","",BF71+SUMIFS([1]!BASERECEPTION[Bon de commande/Lignes de la commande/Quantité],[1]!BASERECEPTION[Bon de commande/Lignes de la commande/Article],$C71,[1]!BASERECEPTION[ANNEE],BG$8,[1]!BASERECEPTION[Semaine],BG$9)-SUMIFS([1]!BASEVENTE[Lignes de la commande/Quantité commandée],[1]!BASEVENTE[Lignes de la commande/Article/Nom affiché],$C71,[1]!BASEVENTE[Année],BG$8,[1]!BASEVENTE[Semaine],BG$9))</f>
        <v>0</v>
      </c>
      <c r="BH71" s="1">
        <f>IF($C71="","",BG71+SUMIFS([1]!BASERECEPTION[Bon de commande/Lignes de la commande/Quantité],[1]!BASERECEPTION[Bon de commande/Lignes de la commande/Article],$C71,[1]!BASERECEPTION[ANNEE],BH$8,[1]!BASERECEPTION[Semaine],BH$9)-SUMIFS([1]!BASEVENTE[Lignes de la commande/Quantité commandée],[1]!BASEVENTE[Lignes de la commande/Article/Nom affiché],$C71,[1]!BASEVENTE[Année],BH$8,[1]!BASEVENTE[Semaine],BH$9))</f>
        <v>0</v>
      </c>
    </row>
    <row r="72" spans="1:60" ht="15.75" x14ac:dyDescent="0.25">
      <c r="A72" s="1" t="str">
        <f>'[1]BDD Inventaire'!B63</f>
        <v>Gobicartes</v>
      </c>
      <c r="B72" s="16" t="str">
        <f>IF(C72="",INDEX([1]!BASEINVENTAIRE[#Data],_xlfn.MINIFS([1]!BASEINVENTAIRE[INDEX],[1]!BASEINVENTAIRE[Article],'Suivi de stock'!$C73),2),"")</f>
        <v/>
      </c>
      <c r="C72" s="20" t="str">
        <f>'[1]BDD Inventaire'!C57</f>
        <v>Sérigraphie Gobi Street</v>
      </c>
      <c r="D72" s="18">
        <f>INDEX([1]!BASEINVENTAIRE[#Data],_xlfn.MAXIFS([1]!BASEINVENTAIRE[INDEX],[1]!BASEINVENTAIRE[Article],C72),4)</f>
        <v>0</v>
      </c>
      <c r="E72" s="1">
        <f>IF($C72="","",D72+SUMIFS([1]!BASERECEPTION[Bon de commande/Lignes de la commande/Quantité],[1]!BASERECEPTION[Bon de commande/Lignes de la commande/Article],$C72,[1]!BASERECEPTION[ANNEE],E$8,[1]!BASERECEPTION[Semaine],E$9)-SUMIFS([1]!BASEVENTE[Lignes de la commande/Quantité commandée],[1]!BASEVENTE[Lignes de la commande/Article/Nom affiché],$C72,[1]!BASEVENTE[Année],E$8,[1]!BASEVENTE[Semaine],E$9))</f>
        <v>0</v>
      </c>
      <c r="F72" s="1">
        <f>IF($C72="","",E72+SUMIFS([1]!BASERECEPTION[Bon de commande/Lignes de la commande/Quantité],[1]!BASERECEPTION[Bon de commande/Lignes de la commande/Article],$C72,[1]!BASERECEPTION[ANNEE],F$8,[1]!BASERECEPTION[Semaine],F$9)-SUMIFS([1]!BASEVENTE[Lignes de la commande/Quantité commandée],[1]!BASEVENTE[Lignes de la commande/Article/Nom affiché],$C72,[1]!BASEVENTE[Année],F$8,[1]!BASEVENTE[Semaine],F$9))</f>
        <v>0</v>
      </c>
      <c r="G72" s="1">
        <f>IF($C72="","",F72+SUMIFS([1]!BASERECEPTION[Bon de commande/Lignes de la commande/Quantité],[1]!BASERECEPTION[Bon de commande/Lignes de la commande/Article],$C72,[1]!BASERECEPTION[ANNEE],G$8,[1]!BASERECEPTION[Semaine],G$9)-SUMIFS([1]!BASEVENTE[Lignes de la commande/Quantité commandée],[1]!BASEVENTE[Lignes de la commande/Article/Nom affiché],$C72,[1]!BASEVENTE[Année],G$8,[1]!BASEVENTE[Semaine],G$9))</f>
        <v>0</v>
      </c>
      <c r="H72" s="1">
        <f>IF($C72="","",G72+SUMIFS([1]!BASERECEPTION[Bon de commande/Lignes de la commande/Quantité],[1]!BASERECEPTION[Bon de commande/Lignes de la commande/Article],$C72,[1]!BASERECEPTION[ANNEE],H$8,[1]!BASERECEPTION[Semaine],H$9)-SUMIFS([1]!BASEVENTE[Lignes de la commande/Quantité commandée],[1]!BASEVENTE[Lignes de la commande/Article/Nom affiché],$C72,[1]!BASEVENTE[Année],H$8,[1]!BASEVENTE[Semaine],H$9))</f>
        <v>0</v>
      </c>
      <c r="I72" s="1">
        <f>IF($C72="","",H72+SUMIFS([1]!BASERECEPTION[Bon de commande/Lignes de la commande/Quantité],[1]!BASERECEPTION[Bon de commande/Lignes de la commande/Article],$C72,[1]!BASERECEPTION[ANNEE],I$8,[1]!BASERECEPTION[Semaine],I$9)-SUMIFS([1]!BASEVENTE[Lignes de la commande/Quantité commandée],[1]!BASEVENTE[Lignes de la commande/Article/Nom affiché],$C72,[1]!BASEVENTE[Année],I$8,[1]!BASEVENTE[Semaine],I$9))</f>
        <v>0</v>
      </c>
      <c r="J72" s="1">
        <f>IF($C72="","",I72+SUMIFS([1]!BASERECEPTION[Bon de commande/Lignes de la commande/Quantité],[1]!BASERECEPTION[Bon de commande/Lignes de la commande/Article],$C72,[1]!BASERECEPTION[ANNEE],J$8,[1]!BASERECEPTION[Semaine],J$9)-SUMIFS([1]!BASEVENTE[Lignes de la commande/Quantité commandée],[1]!BASEVENTE[Lignes de la commande/Article/Nom affiché],$C72,[1]!BASEVENTE[Année],J$8,[1]!BASEVENTE[Semaine],J$9))</f>
        <v>0</v>
      </c>
      <c r="K72" s="1">
        <f>IF($C72="","",J72+SUMIFS([1]!BASERECEPTION[Bon de commande/Lignes de la commande/Quantité],[1]!BASERECEPTION[Bon de commande/Lignes de la commande/Article],$C72,[1]!BASERECEPTION[ANNEE],K$8,[1]!BASERECEPTION[Semaine],K$9)-SUMIFS([1]!BASEVENTE[Lignes de la commande/Quantité commandée],[1]!BASEVENTE[Lignes de la commande/Article/Nom affiché],$C72,[1]!BASEVENTE[Année],K$8,[1]!BASEVENTE[Semaine],K$9))</f>
        <v>0</v>
      </c>
      <c r="L72" s="1">
        <f>IF($C72="","",K72+SUMIFS([1]!BASERECEPTION[Bon de commande/Lignes de la commande/Quantité],[1]!BASERECEPTION[Bon de commande/Lignes de la commande/Article],$C72,[1]!BASERECEPTION[ANNEE],L$8,[1]!BASERECEPTION[Semaine],L$9)-SUMIFS([1]!BASEVENTE[Lignes de la commande/Quantité commandée],[1]!BASEVENTE[Lignes de la commande/Article/Nom affiché],$C72,[1]!BASEVENTE[Année],L$8,[1]!BASEVENTE[Semaine],L$9))</f>
        <v>0</v>
      </c>
      <c r="M72" s="1">
        <f>IF($C72="","",L72+SUMIFS([1]!BASERECEPTION[Bon de commande/Lignes de la commande/Quantité],[1]!BASERECEPTION[Bon de commande/Lignes de la commande/Article],$C72,[1]!BASERECEPTION[ANNEE],M$8,[1]!BASERECEPTION[Semaine],M$9)-SUMIFS([1]!BASEVENTE[Lignes de la commande/Quantité commandée],[1]!BASEVENTE[Lignes de la commande/Article/Nom affiché],$C72,[1]!BASEVENTE[Année],M$8,[1]!BASEVENTE[Semaine],M$9))</f>
        <v>0</v>
      </c>
      <c r="N72" s="1">
        <f>IF($C72="","",M72+SUMIFS([1]!BASERECEPTION[Bon de commande/Lignes de la commande/Quantité],[1]!BASERECEPTION[Bon de commande/Lignes de la commande/Article],$C72,[1]!BASERECEPTION[ANNEE],N$8,[1]!BASERECEPTION[Semaine],N$9)-SUMIFS([1]!BASEVENTE[Lignes de la commande/Quantité commandée],[1]!BASEVENTE[Lignes de la commande/Article/Nom affiché],$C72,[1]!BASEVENTE[Année],N$8,[1]!BASEVENTE[Semaine],N$9))</f>
        <v>0</v>
      </c>
      <c r="O72" s="1">
        <f>IF($C72="","",N72+SUMIFS([1]!BASERECEPTION[Bon de commande/Lignes de la commande/Quantité],[1]!BASERECEPTION[Bon de commande/Lignes de la commande/Article],$C72,[1]!BASERECEPTION[ANNEE],O$8,[1]!BASERECEPTION[Semaine],O$9)-SUMIFS([1]!BASEVENTE[Lignes de la commande/Quantité commandée],[1]!BASEVENTE[Lignes de la commande/Article/Nom affiché],$C72,[1]!BASEVENTE[Année],O$8,[1]!BASEVENTE[Semaine],O$9))</f>
        <v>0</v>
      </c>
      <c r="P72" s="1">
        <f>IF($C72="","",O72+SUMIFS([1]!BASERECEPTION[Bon de commande/Lignes de la commande/Quantité],[1]!BASERECEPTION[Bon de commande/Lignes de la commande/Article],$C72,[1]!BASERECEPTION[ANNEE],P$8,[1]!BASERECEPTION[Semaine],P$9)-SUMIFS([1]!BASEVENTE[Lignes de la commande/Quantité commandée],[1]!BASEVENTE[Lignes de la commande/Article/Nom affiché],$C72,[1]!BASEVENTE[Année],P$8,[1]!BASEVENTE[Semaine],P$9))</f>
        <v>0</v>
      </c>
      <c r="Q72" s="1">
        <f>IF($C72="","",P72+SUMIFS([1]!BASERECEPTION[Bon de commande/Lignes de la commande/Quantité],[1]!BASERECEPTION[Bon de commande/Lignes de la commande/Article],$C72,[1]!BASERECEPTION[ANNEE],Q$8,[1]!BASERECEPTION[Semaine],Q$9)-SUMIFS([1]!BASEVENTE[Lignes de la commande/Quantité commandée],[1]!BASEVENTE[Lignes de la commande/Article/Nom affiché],$C72,[1]!BASEVENTE[Année],Q$8,[1]!BASEVENTE[Semaine],Q$9))</f>
        <v>0</v>
      </c>
      <c r="R72" s="1">
        <f>IF($C72="","",Q72+SUMIFS([1]!BASERECEPTION[Bon de commande/Lignes de la commande/Quantité],[1]!BASERECEPTION[Bon de commande/Lignes de la commande/Article],$C72,[1]!BASERECEPTION[ANNEE],R$8,[1]!BASERECEPTION[Semaine],R$9)-SUMIFS([1]!BASEVENTE[Lignes de la commande/Quantité commandée],[1]!BASEVENTE[Lignes de la commande/Article/Nom affiché],$C72,[1]!BASEVENTE[Année],R$8,[1]!BASEVENTE[Semaine],R$9))</f>
        <v>0</v>
      </c>
      <c r="S72" s="1">
        <f>IF($C72="","",R72+SUMIFS([1]!BASERECEPTION[Bon de commande/Lignes de la commande/Quantité],[1]!BASERECEPTION[Bon de commande/Lignes de la commande/Article],$C72,[1]!BASERECEPTION[ANNEE],S$8,[1]!BASERECEPTION[Semaine],S$9)-SUMIFS([1]!BASEVENTE[Lignes de la commande/Quantité commandée],[1]!BASEVENTE[Lignes de la commande/Article/Nom affiché],$C72,[1]!BASEVENTE[Année],S$8,[1]!BASEVENTE[Semaine],S$9))</f>
        <v>0</v>
      </c>
      <c r="T72" s="1">
        <f>IF($C72="","",S72+SUMIFS([1]!BASERECEPTION[Bon de commande/Lignes de la commande/Quantité],[1]!BASERECEPTION[Bon de commande/Lignes de la commande/Article],$C72,[1]!BASERECEPTION[ANNEE],T$8,[1]!BASERECEPTION[Semaine],T$9)-SUMIFS([1]!BASEVENTE[Lignes de la commande/Quantité commandée],[1]!BASEVENTE[Lignes de la commande/Article/Nom affiché],$C72,[1]!BASEVENTE[Année],T$8,[1]!BASEVENTE[Semaine],T$9))</f>
        <v>0</v>
      </c>
      <c r="U72" s="1">
        <f>IF($C72="","",T72+SUMIFS([1]!BASERECEPTION[Bon de commande/Lignes de la commande/Quantité],[1]!BASERECEPTION[Bon de commande/Lignes de la commande/Article],$C72,[1]!BASERECEPTION[ANNEE],U$8,[1]!BASERECEPTION[Semaine],U$9)-SUMIFS([1]!BASEVENTE[Lignes de la commande/Quantité commandée],[1]!BASEVENTE[Lignes de la commande/Article/Nom affiché],$C72,[1]!BASEVENTE[Année],U$8,[1]!BASEVENTE[Semaine],U$9))</f>
        <v>0</v>
      </c>
      <c r="V72" s="1">
        <f>IF($C72="","",U72+SUMIFS([1]!BASERECEPTION[Bon de commande/Lignes de la commande/Quantité],[1]!BASERECEPTION[Bon de commande/Lignes de la commande/Article],$C72,[1]!BASERECEPTION[ANNEE],V$8,[1]!BASERECEPTION[Semaine],V$9)-SUMIFS([1]!BASEVENTE[Lignes de la commande/Quantité commandée],[1]!BASEVENTE[Lignes de la commande/Article/Nom affiché],$C72,[1]!BASEVENTE[Année],V$8,[1]!BASEVENTE[Semaine],V$9))</f>
        <v>0</v>
      </c>
      <c r="W72" s="1">
        <f>IF($C72="","",V72+SUMIFS([1]!BASERECEPTION[Bon de commande/Lignes de la commande/Quantité],[1]!BASERECEPTION[Bon de commande/Lignes de la commande/Article],$C72,[1]!BASERECEPTION[ANNEE],W$8,[1]!BASERECEPTION[Semaine],W$9)-SUMIFS([1]!BASEVENTE[Lignes de la commande/Quantité commandée],[1]!BASEVENTE[Lignes de la commande/Article/Nom affiché],$C72,[1]!BASEVENTE[Année],W$8,[1]!BASEVENTE[Semaine],W$9))</f>
        <v>0</v>
      </c>
      <c r="X72" s="1">
        <f>IF($C72="","",W72+SUMIFS([1]!BASERECEPTION[Bon de commande/Lignes de la commande/Quantité],[1]!BASERECEPTION[Bon de commande/Lignes de la commande/Article],$C72,[1]!BASERECEPTION[ANNEE],X$8,[1]!BASERECEPTION[Semaine],X$9)-SUMIFS([1]!BASEVENTE[Lignes de la commande/Quantité commandée],[1]!BASEVENTE[Lignes de la commande/Article/Nom affiché],$C72,[1]!BASEVENTE[Année],X$8,[1]!BASEVENTE[Semaine],X$9))</f>
        <v>0</v>
      </c>
      <c r="Y72" s="1">
        <f>IF($C72="","",X72+SUMIFS([1]!BASERECEPTION[Bon de commande/Lignes de la commande/Quantité],[1]!BASERECEPTION[Bon de commande/Lignes de la commande/Article],$C72,[1]!BASERECEPTION[ANNEE],Y$8,[1]!BASERECEPTION[Semaine],Y$9)-SUMIFS([1]!BASEVENTE[Lignes de la commande/Quantité commandée],[1]!BASEVENTE[Lignes de la commande/Article/Nom affiché],$C72,[1]!BASEVENTE[Année],Y$8,[1]!BASEVENTE[Semaine],Y$9))</f>
        <v>0</v>
      </c>
      <c r="Z72" s="1">
        <f>IF($C72="","",Y72+SUMIFS([1]!BASERECEPTION[Bon de commande/Lignes de la commande/Quantité],[1]!BASERECEPTION[Bon de commande/Lignes de la commande/Article],$C72,[1]!BASERECEPTION[ANNEE],Z$8,[1]!BASERECEPTION[Semaine],Z$9)-SUMIFS([1]!BASEVENTE[Lignes de la commande/Quantité commandée],[1]!BASEVENTE[Lignes de la commande/Article/Nom affiché],$C72,[1]!BASEVENTE[Année],Z$8,[1]!BASEVENTE[Semaine],Z$9))</f>
        <v>0</v>
      </c>
      <c r="AA72" s="1">
        <f>IF($C72="","",Z72+SUMIFS([1]!BASERECEPTION[Bon de commande/Lignes de la commande/Quantité],[1]!BASERECEPTION[Bon de commande/Lignes de la commande/Article],$C72,[1]!BASERECEPTION[ANNEE],AA$8,[1]!BASERECEPTION[Semaine],AA$9)-SUMIFS([1]!BASEVENTE[Lignes de la commande/Quantité commandée],[1]!BASEVENTE[Lignes de la commande/Article/Nom affiché],$C72,[1]!BASEVENTE[Année],AA$8,[1]!BASEVENTE[Semaine],AA$9))</f>
        <v>0</v>
      </c>
      <c r="AB72" s="1">
        <f>IF($C72="","",AA72+SUMIFS([1]!BASERECEPTION[Bon de commande/Lignes de la commande/Quantité],[1]!BASERECEPTION[Bon de commande/Lignes de la commande/Article],$C72,[1]!BASERECEPTION[ANNEE],AB$8,[1]!BASERECEPTION[Semaine],AB$9)-SUMIFS([1]!BASEVENTE[Lignes de la commande/Quantité commandée],[1]!BASEVENTE[Lignes de la commande/Article/Nom affiché],$C72,[1]!BASEVENTE[Année],AB$8,[1]!BASEVENTE[Semaine],AB$9))</f>
        <v>0</v>
      </c>
      <c r="AC72" s="1">
        <f>IF($C72="","",AB72+SUMIFS([1]!BASERECEPTION[Bon de commande/Lignes de la commande/Quantité],[1]!BASERECEPTION[Bon de commande/Lignes de la commande/Article],$C72,[1]!BASERECEPTION[ANNEE],AC$8,[1]!BASERECEPTION[Semaine],AC$9)-SUMIFS([1]!BASEVENTE[Lignes de la commande/Quantité commandée],[1]!BASEVENTE[Lignes de la commande/Article/Nom affiché],$C72,[1]!BASEVENTE[Année],AC$8,[1]!BASEVENTE[Semaine],AC$9))</f>
        <v>0</v>
      </c>
      <c r="AD72" s="1">
        <f>IF($C72="","",AC72+SUMIFS([1]!BASERECEPTION[Bon de commande/Lignes de la commande/Quantité],[1]!BASERECEPTION[Bon de commande/Lignes de la commande/Article],$C72,[1]!BASERECEPTION[ANNEE],AD$8,[1]!BASERECEPTION[Semaine],AD$9)-SUMIFS([1]!BASEVENTE[Lignes de la commande/Quantité commandée],[1]!BASEVENTE[Lignes de la commande/Article/Nom affiché],$C72,[1]!BASEVENTE[Année],AD$8,[1]!BASEVENTE[Semaine],AD$9))</f>
        <v>0</v>
      </c>
      <c r="AE72" s="1">
        <f>IF($C72="","",AD72+SUMIFS([1]!BASERECEPTION[Bon de commande/Lignes de la commande/Quantité],[1]!BASERECEPTION[Bon de commande/Lignes de la commande/Article],$C72,[1]!BASERECEPTION[ANNEE],AE$8,[1]!BASERECEPTION[Semaine],AE$9)-SUMIFS([1]!BASEVENTE[Lignes de la commande/Quantité commandée],[1]!BASEVENTE[Lignes de la commande/Article/Nom affiché],$C72,[1]!BASEVENTE[Année],AE$8,[1]!BASEVENTE[Semaine],AE$9))</f>
        <v>0</v>
      </c>
      <c r="AF72" s="1">
        <f>IF($C72="","",AE72+SUMIFS([1]!BASERECEPTION[Bon de commande/Lignes de la commande/Quantité],[1]!BASERECEPTION[Bon de commande/Lignes de la commande/Article],$C72,[1]!BASERECEPTION[ANNEE],AF$8,[1]!BASERECEPTION[Semaine],AF$9)-SUMIFS([1]!BASEVENTE[Lignes de la commande/Quantité commandée],[1]!BASEVENTE[Lignes de la commande/Article/Nom affiché],$C72,[1]!BASEVENTE[Année],AF$8,[1]!BASEVENTE[Semaine],AF$9))</f>
        <v>0</v>
      </c>
      <c r="AG72" s="1">
        <f>IF($C72="","",AF72+SUMIFS([1]!BASERECEPTION[Bon de commande/Lignes de la commande/Quantité],[1]!BASERECEPTION[Bon de commande/Lignes de la commande/Article],$C72,[1]!BASERECEPTION[ANNEE],AG$8,[1]!BASERECEPTION[Semaine],AG$9)-SUMIFS([1]!BASEVENTE[Lignes de la commande/Quantité commandée],[1]!BASEVENTE[Lignes de la commande/Article/Nom affiché],$C72,[1]!BASEVENTE[Année],AG$8,[1]!BASEVENTE[Semaine],AG$9))</f>
        <v>0</v>
      </c>
      <c r="AH72" s="1">
        <f>IF($C72="","",AG72+SUMIFS([1]!BASERECEPTION[Bon de commande/Lignes de la commande/Quantité],[1]!BASERECEPTION[Bon de commande/Lignes de la commande/Article],$C72,[1]!BASERECEPTION[ANNEE],AH$8,[1]!BASERECEPTION[Semaine],AH$9)-SUMIFS([1]!BASEVENTE[Lignes de la commande/Quantité commandée],[1]!BASEVENTE[Lignes de la commande/Article/Nom affiché],$C72,[1]!BASEVENTE[Année],AH$8,[1]!BASEVENTE[Semaine],AH$9))</f>
        <v>0</v>
      </c>
      <c r="AI72" s="1">
        <f>IF($C72="","",AH72+SUMIFS([1]!BASERECEPTION[Bon de commande/Lignes de la commande/Quantité],[1]!BASERECEPTION[Bon de commande/Lignes de la commande/Article],$C72,[1]!BASERECEPTION[ANNEE],AI$8,[1]!BASERECEPTION[Semaine],AI$9)-SUMIFS([1]!BASEVENTE[Lignes de la commande/Quantité commandée],[1]!BASEVENTE[Lignes de la commande/Article/Nom affiché],$C72,[1]!BASEVENTE[Année],AI$8,[1]!BASEVENTE[Semaine],AI$9))</f>
        <v>0</v>
      </c>
      <c r="AJ72" s="1">
        <f>IF($C72="","",AI72+SUMIFS([1]!BASERECEPTION[Bon de commande/Lignes de la commande/Quantité],[1]!BASERECEPTION[Bon de commande/Lignes de la commande/Article],$C72,[1]!BASERECEPTION[ANNEE],AJ$8,[1]!BASERECEPTION[Semaine],AJ$9)-SUMIFS([1]!BASEVENTE[Lignes de la commande/Quantité commandée],[1]!BASEVENTE[Lignes de la commande/Article/Nom affiché],$C72,[1]!BASEVENTE[Année],AJ$8,[1]!BASEVENTE[Semaine],AJ$9))</f>
        <v>0</v>
      </c>
      <c r="AK72" s="1">
        <f>IF($C72="","",AJ72+SUMIFS([1]!BASERECEPTION[Bon de commande/Lignes de la commande/Quantité],[1]!BASERECEPTION[Bon de commande/Lignes de la commande/Article],$C72,[1]!BASERECEPTION[ANNEE],AK$8,[1]!BASERECEPTION[Semaine],AK$9)-SUMIFS([1]!BASEVENTE[Lignes de la commande/Quantité commandée],[1]!BASEVENTE[Lignes de la commande/Article/Nom affiché],$C72,[1]!BASEVENTE[Année],AK$8,[1]!BASEVENTE[Semaine],AK$9))</f>
        <v>0</v>
      </c>
      <c r="AL72" s="1">
        <f>IF($C72="","",AK72+SUMIFS([1]!BASERECEPTION[Bon de commande/Lignes de la commande/Quantité],[1]!BASERECEPTION[Bon de commande/Lignes de la commande/Article],$C72,[1]!BASERECEPTION[ANNEE],AL$8,[1]!BASERECEPTION[Semaine],AL$9)-SUMIFS([1]!BASEVENTE[Lignes de la commande/Quantité commandée],[1]!BASEVENTE[Lignes de la commande/Article/Nom affiché],$C72,[1]!BASEVENTE[Année],AL$8,[1]!BASEVENTE[Semaine],AL$9))</f>
        <v>0</v>
      </c>
      <c r="AM72" s="1">
        <f>IF($C72="","",AL72+SUMIFS([1]!BASERECEPTION[Bon de commande/Lignes de la commande/Quantité],[1]!BASERECEPTION[Bon de commande/Lignes de la commande/Article],$C72,[1]!BASERECEPTION[ANNEE],AM$8,[1]!BASERECEPTION[Semaine],AM$9)-SUMIFS([1]!BASEVENTE[Lignes de la commande/Quantité commandée],[1]!BASEVENTE[Lignes de la commande/Article/Nom affiché],$C72,[1]!BASEVENTE[Année],AM$8,[1]!BASEVENTE[Semaine],AM$9))</f>
        <v>0</v>
      </c>
      <c r="AN72" s="1">
        <f>IF($C72="","",AM72+SUMIFS([1]!BASERECEPTION[Bon de commande/Lignes de la commande/Quantité],[1]!BASERECEPTION[Bon de commande/Lignes de la commande/Article],$C72,[1]!BASERECEPTION[ANNEE],AN$8,[1]!BASERECEPTION[Semaine],AN$9)-SUMIFS([1]!BASEVENTE[Lignes de la commande/Quantité commandée],[1]!BASEVENTE[Lignes de la commande/Article/Nom affiché],$C72,[1]!BASEVENTE[Année],AN$8,[1]!BASEVENTE[Semaine],AN$9))</f>
        <v>0</v>
      </c>
      <c r="AO72" s="1">
        <f>IF($C72="","",AN72+SUMIFS([1]!BASERECEPTION[Bon de commande/Lignes de la commande/Quantité],[1]!BASERECEPTION[Bon de commande/Lignes de la commande/Article],$C72,[1]!BASERECEPTION[ANNEE],AO$8,[1]!BASERECEPTION[Semaine],AO$9)-SUMIFS([1]!BASEVENTE[Lignes de la commande/Quantité commandée],[1]!BASEVENTE[Lignes de la commande/Article/Nom affiché],$C72,[1]!BASEVENTE[Année],AO$8,[1]!BASEVENTE[Semaine],AO$9))</f>
        <v>0</v>
      </c>
      <c r="AP72" s="1">
        <f>IF($C72="","",AO72+SUMIFS([1]!BASERECEPTION[Bon de commande/Lignes de la commande/Quantité],[1]!BASERECEPTION[Bon de commande/Lignes de la commande/Article],$C72,[1]!BASERECEPTION[ANNEE],AP$8,[1]!BASERECEPTION[Semaine],AP$9)-SUMIFS([1]!BASEVENTE[Lignes de la commande/Quantité commandée],[1]!BASEVENTE[Lignes de la commande/Article/Nom affiché],$C72,[1]!BASEVENTE[Année],AP$8,[1]!BASEVENTE[Semaine],AP$9))</f>
        <v>0</v>
      </c>
      <c r="AQ72" s="1">
        <f>IF($C72="","",AP72+SUMIFS([1]!BASERECEPTION[Bon de commande/Lignes de la commande/Quantité],[1]!BASERECEPTION[Bon de commande/Lignes de la commande/Article],$C72,[1]!BASERECEPTION[ANNEE],AQ$8,[1]!BASERECEPTION[Semaine],AQ$9)-SUMIFS([1]!BASEVENTE[Lignes de la commande/Quantité commandée],[1]!BASEVENTE[Lignes de la commande/Article/Nom affiché],$C72,[1]!BASEVENTE[Année],AQ$8,[1]!BASEVENTE[Semaine],AQ$9))</f>
        <v>0</v>
      </c>
      <c r="AR72" s="1">
        <f>IF($C72="","",AQ72+SUMIFS([1]!BASERECEPTION[Bon de commande/Lignes de la commande/Quantité],[1]!BASERECEPTION[Bon de commande/Lignes de la commande/Article],$C72,[1]!BASERECEPTION[ANNEE],AR$8,[1]!BASERECEPTION[Semaine],AR$9)-SUMIFS([1]!BASEVENTE[Lignes de la commande/Quantité commandée],[1]!BASEVENTE[Lignes de la commande/Article/Nom affiché],$C72,[1]!BASEVENTE[Année],AR$8,[1]!BASEVENTE[Semaine],AR$9))</f>
        <v>0</v>
      </c>
      <c r="AS72" s="1">
        <f>IF($C72="","",AR72+SUMIFS([1]!BASERECEPTION[Bon de commande/Lignes de la commande/Quantité],[1]!BASERECEPTION[Bon de commande/Lignes de la commande/Article],$C72,[1]!BASERECEPTION[ANNEE],AS$8,[1]!BASERECEPTION[Semaine],AS$9)-SUMIFS([1]!BASEVENTE[Lignes de la commande/Quantité commandée],[1]!BASEVENTE[Lignes de la commande/Article/Nom affiché],$C72,[1]!BASEVENTE[Année],AS$8,[1]!BASEVENTE[Semaine],AS$9))</f>
        <v>0</v>
      </c>
      <c r="AT72" s="1">
        <f>IF($C72="","",AS72+SUMIFS([1]!BASERECEPTION[Bon de commande/Lignes de la commande/Quantité],[1]!BASERECEPTION[Bon de commande/Lignes de la commande/Article],$C72,[1]!BASERECEPTION[ANNEE],AT$8,[1]!BASERECEPTION[Semaine],AT$9)-SUMIFS([1]!BASEVENTE[Lignes de la commande/Quantité commandée],[1]!BASEVENTE[Lignes de la commande/Article/Nom affiché],$C72,[1]!BASEVENTE[Année],AT$8,[1]!BASEVENTE[Semaine],AT$9))</f>
        <v>0</v>
      </c>
      <c r="AU72" s="1">
        <f>IF($C72="","",AT72+SUMIFS([1]!BASERECEPTION[Bon de commande/Lignes de la commande/Quantité],[1]!BASERECEPTION[Bon de commande/Lignes de la commande/Article],$C72,[1]!BASERECEPTION[ANNEE],AU$8,[1]!BASERECEPTION[Semaine],AU$9)-SUMIFS([1]!BASEVENTE[Lignes de la commande/Quantité commandée],[1]!BASEVENTE[Lignes de la commande/Article/Nom affiché],$C72,[1]!BASEVENTE[Année],AU$8,[1]!BASEVENTE[Semaine],AU$9))</f>
        <v>0</v>
      </c>
      <c r="AV72" s="1">
        <f>IF($C72="","",AU72+SUMIFS([1]!BASERECEPTION[Bon de commande/Lignes de la commande/Quantité],[1]!BASERECEPTION[Bon de commande/Lignes de la commande/Article],$C72,[1]!BASERECEPTION[ANNEE],AV$8,[1]!BASERECEPTION[Semaine],AV$9)-SUMIFS([1]!BASEVENTE[Lignes de la commande/Quantité commandée],[1]!BASEVENTE[Lignes de la commande/Article/Nom affiché],$C72,[1]!BASEVENTE[Année],AV$8,[1]!BASEVENTE[Semaine],AV$9))</f>
        <v>0</v>
      </c>
      <c r="AW72" s="1">
        <f>IF($C72="","",AV72+SUMIFS([1]!BASERECEPTION[Bon de commande/Lignes de la commande/Quantité],[1]!BASERECEPTION[Bon de commande/Lignes de la commande/Article],$C72,[1]!BASERECEPTION[ANNEE],AW$8,[1]!BASERECEPTION[Semaine],AW$9)-SUMIFS([1]!BASEVENTE[Lignes de la commande/Quantité commandée],[1]!BASEVENTE[Lignes de la commande/Article/Nom affiché],$C72,[1]!BASEVENTE[Année],AW$8,[1]!BASEVENTE[Semaine],AW$9))</f>
        <v>0</v>
      </c>
      <c r="AX72" s="1">
        <f>IF($C72="","",AW72+SUMIFS([1]!BASERECEPTION[Bon de commande/Lignes de la commande/Quantité],[1]!BASERECEPTION[Bon de commande/Lignes de la commande/Article],$C72,[1]!BASERECEPTION[ANNEE],AX$8,[1]!BASERECEPTION[Semaine],AX$9)-SUMIFS([1]!BASEVENTE[Lignes de la commande/Quantité commandée],[1]!BASEVENTE[Lignes de la commande/Article/Nom affiché],$C72,[1]!BASEVENTE[Année],AX$8,[1]!BASEVENTE[Semaine],AX$9))</f>
        <v>0</v>
      </c>
      <c r="AY72" s="1">
        <f>IF($C72="","",AX72+SUMIFS([1]!BASERECEPTION[Bon de commande/Lignes de la commande/Quantité],[1]!BASERECEPTION[Bon de commande/Lignes de la commande/Article],$C72,[1]!BASERECEPTION[ANNEE],AY$8,[1]!BASERECEPTION[Semaine],AY$9)-SUMIFS([1]!BASEVENTE[Lignes de la commande/Quantité commandée],[1]!BASEVENTE[Lignes de la commande/Article/Nom affiché],$C72,[1]!BASEVENTE[Année],AY$8,[1]!BASEVENTE[Semaine],AY$9))</f>
        <v>0</v>
      </c>
      <c r="AZ72" s="1">
        <f>IF($C72="","",AY72+SUMIFS([1]!BASERECEPTION[Bon de commande/Lignes de la commande/Quantité],[1]!BASERECEPTION[Bon de commande/Lignes de la commande/Article],$C72,[1]!BASERECEPTION[ANNEE],AZ$8,[1]!BASERECEPTION[Semaine],AZ$9)-SUMIFS([1]!BASEVENTE[Lignes de la commande/Quantité commandée],[1]!BASEVENTE[Lignes de la commande/Article/Nom affiché],$C72,[1]!BASEVENTE[Année],AZ$8,[1]!BASEVENTE[Semaine],AZ$9))</f>
        <v>0</v>
      </c>
      <c r="BA72" s="1">
        <f>IF($C72="","",AZ72+SUMIFS([1]!BASERECEPTION[Bon de commande/Lignes de la commande/Quantité],[1]!BASERECEPTION[Bon de commande/Lignes de la commande/Article],$C72,[1]!BASERECEPTION[ANNEE],BA$8,[1]!BASERECEPTION[Semaine],BA$9)-SUMIFS([1]!BASEVENTE[Lignes de la commande/Quantité commandée],[1]!BASEVENTE[Lignes de la commande/Article/Nom affiché],$C72,[1]!BASEVENTE[Année],BA$8,[1]!BASEVENTE[Semaine],BA$9))</f>
        <v>0</v>
      </c>
      <c r="BB72" s="1">
        <f>IF($C72="","",BA72+SUMIFS([1]!BASERECEPTION[Bon de commande/Lignes de la commande/Quantité],[1]!BASERECEPTION[Bon de commande/Lignes de la commande/Article],$C72,[1]!BASERECEPTION[ANNEE],BB$8,[1]!BASERECEPTION[Semaine],BB$9)-SUMIFS([1]!BASEVENTE[Lignes de la commande/Quantité commandée],[1]!BASEVENTE[Lignes de la commande/Article/Nom affiché],$C72,[1]!BASEVENTE[Année],BB$8,[1]!BASEVENTE[Semaine],BB$9))</f>
        <v>0</v>
      </c>
      <c r="BC72" s="1">
        <f>IF($C72="","",BB72+SUMIFS([1]!BASERECEPTION[Bon de commande/Lignes de la commande/Quantité],[1]!BASERECEPTION[Bon de commande/Lignes de la commande/Article],$C72,[1]!BASERECEPTION[ANNEE],BC$8,[1]!BASERECEPTION[Semaine],BC$9)-SUMIFS([1]!BASEVENTE[Lignes de la commande/Quantité commandée],[1]!BASEVENTE[Lignes de la commande/Article/Nom affiché],$C72,[1]!BASEVENTE[Année],BC$8,[1]!BASEVENTE[Semaine],BC$9))</f>
        <v>0</v>
      </c>
      <c r="BD72" s="1">
        <f>IF($C72="","",BC72+SUMIFS([1]!BASERECEPTION[Bon de commande/Lignes de la commande/Quantité],[1]!BASERECEPTION[Bon de commande/Lignes de la commande/Article],$C72,[1]!BASERECEPTION[ANNEE],BD$8,[1]!BASERECEPTION[Semaine],BD$9)-SUMIFS([1]!BASEVENTE[Lignes de la commande/Quantité commandée],[1]!BASEVENTE[Lignes de la commande/Article/Nom affiché],$C72,[1]!BASEVENTE[Année],BD$8,[1]!BASEVENTE[Semaine],BD$9))</f>
        <v>0</v>
      </c>
      <c r="BE72" s="1">
        <f>IF($C72="","",BD72+SUMIFS([1]!BASERECEPTION[Bon de commande/Lignes de la commande/Quantité],[1]!BASERECEPTION[Bon de commande/Lignes de la commande/Article],$C72,[1]!BASERECEPTION[ANNEE],BE$8,[1]!BASERECEPTION[Semaine],BE$9)-SUMIFS([1]!BASEVENTE[Lignes de la commande/Quantité commandée],[1]!BASEVENTE[Lignes de la commande/Article/Nom affiché],$C72,[1]!BASEVENTE[Année],BE$8,[1]!BASEVENTE[Semaine],BE$9))</f>
        <v>0</v>
      </c>
      <c r="BF72" s="1">
        <f>IF($C72="","",BE72+SUMIFS([1]!BASERECEPTION[Bon de commande/Lignes de la commande/Quantité],[1]!BASERECEPTION[Bon de commande/Lignes de la commande/Article],$C72,[1]!BASERECEPTION[ANNEE],BF$8,[1]!BASERECEPTION[Semaine],BF$9)-SUMIFS([1]!BASEVENTE[Lignes de la commande/Quantité commandée],[1]!BASEVENTE[Lignes de la commande/Article/Nom affiché],$C72,[1]!BASEVENTE[Année],BF$8,[1]!BASEVENTE[Semaine],BF$9))</f>
        <v>0</v>
      </c>
      <c r="BG72" s="1">
        <f>IF($C72="","",BF72+SUMIFS([1]!BASERECEPTION[Bon de commande/Lignes de la commande/Quantité],[1]!BASERECEPTION[Bon de commande/Lignes de la commande/Article],$C72,[1]!BASERECEPTION[ANNEE],BG$8,[1]!BASERECEPTION[Semaine],BG$9)-SUMIFS([1]!BASEVENTE[Lignes de la commande/Quantité commandée],[1]!BASEVENTE[Lignes de la commande/Article/Nom affiché],$C72,[1]!BASEVENTE[Année],BG$8,[1]!BASEVENTE[Semaine],BG$9))</f>
        <v>0</v>
      </c>
      <c r="BH72" s="1">
        <f>IF($C72="","",BG72+SUMIFS([1]!BASERECEPTION[Bon de commande/Lignes de la commande/Quantité],[1]!BASERECEPTION[Bon de commande/Lignes de la commande/Article],$C72,[1]!BASERECEPTION[ANNEE],BH$8,[1]!BASERECEPTION[Semaine],BH$9)-SUMIFS([1]!BASEVENTE[Lignes de la commande/Quantité commandée],[1]!BASEVENTE[Lignes de la commande/Article/Nom affiché],$C72,[1]!BASEVENTE[Année],BH$8,[1]!BASEVENTE[Semaine],BH$9))</f>
        <v>0</v>
      </c>
    </row>
    <row r="73" spans="1:60" ht="15.75" x14ac:dyDescent="0.25">
      <c r="A73" s="1" t="str">
        <f>'[1]BDD Inventaire'!B64</f>
        <v>Gobicartes</v>
      </c>
      <c r="B73" s="16" t="str">
        <f>IF(C73="",INDEX([1]!BASEINVENTAIRE[#Data],_xlfn.MINIFS([1]!BASEINVENTAIRE[INDEX],[1]!BASEINVENTAIRE[Article],'Suivi de stock'!$C74),2),"")</f>
        <v>Gobi Street et Gobi Verre</v>
      </c>
      <c r="D73" s="18">
        <f>SUM(D74:D81)</f>
        <v>2083</v>
      </c>
      <c r="E73" s="1" t="str">
        <f>IF($C73="","",D73+SUMIFS([1]!BASERECEPTION[Bon de commande/Lignes de la commande/Quantité],[1]!BASERECEPTION[Bon de commande/Lignes de la commande/Article],$C73,[1]!BASERECEPTION[ANNEE],E$8,[1]!BASERECEPTION[Semaine],E$9)-SUMIFS([1]!BASEVENTE[Lignes de la commande/Quantité commandée],[1]!BASEVENTE[Lignes de la commande/Article/Nom affiché],$C73,[1]!BASEVENTE[Année],E$8,[1]!BASEVENTE[Semaine],E$9))</f>
        <v/>
      </c>
      <c r="F73" s="1" t="str">
        <f>IF($C73="","",E73+SUMIFS([1]!BASERECEPTION[Bon de commande/Lignes de la commande/Quantité],[1]!BASERECEPTION[Bon de commande/Lignes de la commande/Article],$C73,[1]!BASERECEPTION[ANNEE],F$8,[1]!BASERECEPTION[Semaine],F$9)-SUMIFS([1]!BASEVENTE[Lignes de la commande/Quantité commandée],[1]!BASEVENTE[Lignes de la commande/Article/Nom affiché],$C73,[1]!BASEVENTE[Année],F$8,[1]!BASEVENTE[Semaine],F$9))</f>
        <v/>
      </c>
      <c r="G73" s="1" t="str">
        <f>IF($C73="","",F73+SUMIFS([1]!BASERECEPTION[Bon de commande/Lignes de la commande/Quantité],[1]!BASERECEPTION[Bon de commande/Lignes de la commande/Article],$C73,[1]!BASERECEPTION[ANNEE],G$8,[1]!BASERECEPTION[Semaine],G$9)-SUMIFS([1]!BASEVENTE[Lignes de la commande/Quantité commandée],[1]!BASEVENTE[Lignes de la commande/Article/Nom affiché],$C73,[1]!BASEVENTE[Année],G$8,[1]!BASEVENTE[Semaine],G$9))</f>
        <v/>
      </c>
      <c r="H73" s="1" t="str">
        <f>IF($C73="","",G73+SUMIFS([1]!BASERECEPTION[Bon de commande/Lignes de la commande/Quantité],[1]!BASERECEPTION[Bon de commande/Lignes de la commande/Article],$C73,[1]!BASERECEPTION[ANNEE],H$8,[1]!BASERECEPTION[Semaine],H$9)-SUMIFS([1]!BASEVENTE[Lignes de la commande/Quantité commandée],[1]!BASEVENTE[Lignes de la commande/Article/Nom affiché],$C73,[1]!BASEVENTE[Année],H$8,[1]!BASEVENTE[Semaine],H$9))</f>
        <v/>
      </c>
      <c r="I73" s="1" t="str">
        <f>IF($C73="","",H73+SUMIFS([1]!BASERECEPTION[Bon de commande/Lignes de la commande/Quantité],[1]!BASERECEPTION[Bon de commande/Lignes de la commande/Article],$C73,[1]!BASERECEPTION[ANNEE],I$8,[1]!BASERECEPTION[Semaine],I$9)-SUMIFS([1]!BASEVENTE[Lignes de la commande/Quantité commandée],[1]!BASEVENTE[Lignes de la commande/Article/Nom affiché],$C73,[1]!BASEVENTE[Année],I$8,[1]!BASEVENTE[Semaine],I$9))</f>
        <v/>
      </c>
      <c r="J73" s="1" t="str">
        <f>IF($C73="","",I73+SUMIFS([1]!BASERECEPTION[Bon de commande/Lignes de la commande/Quantité],[1]!BASERECEPTION[Bon de commande/Lignes de la commande/Article],$C73,[1]!BASERECEPTION[ANNEE],J$8,[1]!BASERECEPTION[Semaine],J$9)-SUMIFS([1]!BASEVENTE[Lignes de la commande/Quantité commandée],[1]!BASEVENTE[Lignes de la commande/Article/Nom affiché],$C73,[1]!BASEVENTE[Année],J$8,[1]!BASEVENTE[Semaine],J$9))</f>
        <v/>
      </c>
      <c r="K73" s="1" t="str">
        <f>IF($C73="","",J73+SUMIFS([1]!BASERECEPTION[Bon de commande/Lignes de la commande/Quantité],[1]!BASERECEPTION[Bon de commande/Lignes de la commande/Article],$C73,[1]!BASERECEPTION[ANNEE],K$8,[1]!BASERECEPTION[Semaine],K$9)-SUMIFS([1]!BASEVENTE[Lignes de la commande/Quantité commandée],[1]!BASEVENTE[Lignes de la commande/Article/Nom affiché],$C73,[1]!BASEVENTE[Année],K$8,[1]!BASEVENTE[Semaine],K$9))</f>
        <v/>
      </c>
      <c r="L73" s="1" t="str">
        <f>IF($C73="","",K73+SUMIFS([1]!BASERECEPTION[Bon de commande/Lignes de la commande/Quantité],[1]!BASERECEPTION[Bon de commande/Lignes de la commande/Article],$C73,[1]!BASERECEPTION[ANNEE],L$8,[1]!BASERECEPTION[Semaine],L$9)-SUMIFS([1]!BASEVENTE[Lignes de la commande/Quantité commandée],[1]!BASEVENTE[Lignes de la commande/Article/Nom affiché],$C73,[1]!BASEVENTE[Année],L$8,[1]!BASEVENTE[Semaine],L$9))</f>
        <v/>
      </c>
      <c r="M73" s="1" t="str">
        <f>IF($C73="","",L73+SUMIFS([1]!BASERECEPTION[Bon de commande/Lignes de la commande/Quantité],[1]!BASERECEPTION[Bon de commande/Lignes de la commande/Article],$C73,[1]!BASERECEPTION[ANNEE],M$8,[1]!BASERECEPTION[Semaine],M$9)-SUMIFS([1]!BASEVENTE[Lignes de la commande/Quantité commandée],[1]!BASEVENTE[Lignes de la commande/Article/Nom affiché],$C73,[1]!BASEVENTE[Année],M$8,[1]!BASEVENTE[Semaine],M$9))</f>
        <v/>
      </c>
      <c r="N73" s="1" t="str">
        <f>IF($C73="","",M73+SUMIFS([1]!BASERECEPTION[Bon de commande/Lignes de la commande/Quantité],[1]!BASERECEPTION[Bon de commande/Lignes de la commande/Article],$C73,[1]!BASERECEPTION[ANNEE],N$8,[1]!BASERECEPTION[Semaine],N$9)-SUMIFS([1]!BASEVENTE[Lignes de la commande/Quantité commandée],[1]!BASEVENTE[Lignes de la commande/Article/Nom affiché],$C73,[1]!BASEVENTE[Année],N$8,[1]!BASEVENTE[Semaine],N$9))</f>
        <v/>
      </c>
      <c r="O73" s="1" t="str">
        <f>IF($C73="","",N73+SUMIFS([1]!BASERECEPTION[Bon de commande/Lignes de la commande/Quantité],[1]!BASERECEPTION[Bon de commande/Lignes de la commande/Article],$C73,[1]!BASERECEPTION[ANNEE],O$8,[1]!BASERECEPTION[Semaine],O$9)-SUMIFS([1]!BASEVENTE[Lignes de la commande/Quantité commandée],[1]!BASEVENTE[Lignes de la commande/Article/Nom affiché],$C73,[1]!BASEVENTE[Année],O$8,[1]!BASEVENTE[Semaine],O$9))</f>
        <v/>
      </c>
      <c r="P73" s="1" t="str">
        <f>IF($C73="","",O73+SUMIFS([1]!BASERECEPTION[Bon de commande/Lignes de la commande/Quantité],[1]!BASERECEPTION[Bon de commande/Lignes de la commande/Article],$C73,[1]!BASERECEPTION[ANNEE],P$8,[1]!BASERECEPTION[Semaine],P$9)-SUMIFS([1]!BASEVENTE[Lignes de la commande/Quantité commandée],[1]!BASEVENTE[Lignes de la commande/Article/Nom affiché],$C73,[1]!BASEVENTE[Année],P$8,[1]!BASEVENTE[Semaine],P$9))</f>
        <v/>
      </c>
      <c r="Q73" s="1" t="str">
        <f>IF($C73="","",P73+SUMIFS([1]!BASERECEPTION[Bon de commande/Lignes de la commande/Quantité],[1]!BASERECEPTION[Bon de commande/Lignes de la commande/Article],$C73,[1]!BASERECEPTION[ANNEE],Q$8,[1]!BASERECEPTION[Semaine],Q$9)-SUMIFS([1]!BASEVENTE[Lignes de la commande/Quantité commandée],[1]!BASEVENTE[Lignes de la commande/Article/Nom affiché],$C73,[1]!BASEVENTE[Année],Q$8,[1]!BASEVENTE[Semaine],Q$9))</f>
        <v/>
      </c>
      <c r="R73" s="1" t="str">
        <f>IF($C73="","",Q73+SUMIFS([1]!BASERECEPTION[Bon de commande/Lignes de la commande/Quantité],[1]!BASERECEPTION[Bon de commande/Lignes de la commande/Article],$C73,[1]!BASERECEPTION[ANNEE],R$8,[1]!BASERECEPTION[Semaine],R$9)-SUMIFS([1]!BASEVENTE[Lignes de la commande/Quantité commandée],[1]!BASEVENTE[Lignes de la commande/Article/Nom affiché],$C73,[1]!BASEVENTE[Année],R$8,[1]!BASEVENTE[Semaine],R$9))</f>
        <v/>
      </c>
      <c r="S73" s="1" t="str">
        <f>IF($C73="","",R73+SUMIFS([1]!BASERECEPTION[Bon de commande/Lignes de la commande/Quantité],[1]!BASERECEPTION[Bon de commande/Lignes de la commande/Article],$C73,[1]!BASERECEPTION[ANNEE],S$8,[1]!BASERECEPTION[Semaine],S$9)-SUMIFS([1]!BASEVENTE[Lignes de la commande/Quantité commandée],[1]!BASEVENTE[Lignes de la commande/Article/Nom affiché],$C73,[1]!BASEVENTE[Année],S$8,[1]!BASEVENTE[Semaine],S$9))</f>
        <v/>
      </c>
      <c r="T73" s="1" t="str">
        <f>IF($C73="","",S73+SUMIFS([1]!BASERECEPTION[Bon de commande/Lignes de la commande/Quantité],[1]!BASERECEPTION[Bon de commande/Lignes de la commande/Article],$C73,[1]!BASERECEPTION[ANNEE],T$8,[1]!BASERECEPTION[Semaine],T$9)-SUMIFS([1]!BASEVENTE[Lignes de la commande/Quantité commandée],[1]!BASEVENTE[Lignes de la commande/Article/Nom affiché],$C73,[1]!BASEVENTE[Année],T$8,[1]!BASEVENTE[Semaine],T$9))</f>
        <v/>
      </c>
      <c r="U73" s="1" t="str">
        <f>IF($C73="","",T73+SUMIFS([1]!BASERECEPTION[Bon de commande/Lignes de la commande/Quantité],[1]!BASERECEPTION[Bon de commande/Lignes de la commande/Article],$C73,[1]!BASERECEPTION[ANNEE],U$8,[1]!BASERECEPTION[Semaine],U$9)-SUMIFS([1]!BASEVENTE[Lignes de la commande/Quantité commandée],[1]!BASEVENTE[Lignes de la commande/Article/Nom affiché],$C73,[1]!BASEVENTE[Année],U$8,[1]!BASEVENTE[Semaine],U$9))</f>
        <v/>
      </c>
      <c r="V73" s="1" t="str">
        <f>IF($C73="","",U73+SUMIFS([1]!BASERECEPTION[Bon de commande/Lignes de la commande/Quantité],[1]!BASERECEPTION[Bon de commande/Lignes de la commande/Article],$C73,[1]!BASERECEPTION[ANNEE],V$8,[1]!BASERECEPTION[Semaine],V$9)-SUMIFS([1]!BASEVENTE[Lignes de la commande/Quantité commandée],[1]!BASEVENTE[Lignes de la commande/Article/Nom affiché],$C73,[1]!BASEVENTE[Année],V$8,[1]!BASEVENTE[Semaine],V$9))</f>
        <v/>
      </c>
      <c r="W73" s="1" t="str">
        <f>IF($C73="","",V73+SUMIFS([1]!BASERECEPTION[Bon de commande/Lignes de la commande/Quantité],[1]!BASERECEPTION[Bon de commande/Lignes de la commande/Article],$C73,[1]!BASERECEPTION[ANNEE],W$8,[1]!BASERECEPTION[Semaine],W$9)-SUMIFS([1]!BASEVENTE[Lignes de la commande/Quantité commandée],[1]!BASEVENTE[Lignes de la commande/Article/Nom affiché],$C73,[1]!BASEVENTE[Année],W$8,[1]!BASEVENTE[Semaine],W$9))</f>
        <v/>
      </c>
      <c r="X73" s="1" t="str">
        <f>IF($C73="","",W73+SUMIFS([1]!BASERECEPTION[Bon de commande/Lignes de la commande/Quantité],[1]!BASERECEPTION[Bon de commande/Lignes de la commande/Article],$C73,[1]!BASERECEPTION[ANNEE],X$8,[1]!BASERECEPTION[Semaine],X$9)-SUMIFS([1]!BASEVENTE[Lignes de la commande/Quantité commandée],[1]!BASEVENTE[Lignes de la commande/Article/Nom affiché],$C73,[1]!BASEVENTE[Année],X$8,[1]!BASEVENTE[Semaine],X$9))</f>
        <v/>
      </c>
      <c r="Y73" s="1" t="str">
        <f>IF($C73="","",X73+SUMIFS([1]!BASERECEPTION[Bon de commande/Lignes de la commande/Quantité],[1]!BASERECEPTION[Bon de commande/Lignes de la commande/Article],$C73,[1]!BASERECEPTION[ANNEE],Y$8,[1]!BASERECEPTION[Semaine],Y$9)-SUMIFS([1]!BASEVENTE[Lignes de la commande/Quantité commandée],[1]!BASEVENTE[Lignes de la commande/Article/Nom affiché],$C73,[1]!BASEVENTE[Année],Y$8,[1]!BASEVENTE[Semaine],Y$9))</f>
        <v/>
      </c>
      <c r="Z73" s="1" t="str">
        <f>IF($C73="","",Y73+SUMIFS([1]!BASERECEPTION[Bon de commande/Lignes de la commande/Quantité],[1]!BASERECEPTION[Bon de commande/Lignes de la commande/Article],$C73,[1]!BASERECEPTION[ANNEE],Z$8,[1]!BASERECEPTION[Semaine],Z$9)-SUMIFS([1]!BASEVENTE[Lignes de la commande/Quantité commandée],[1]!BASEVENTE[Lignes de la commande/Article/Nom affiché],$C73,[1]!BASEVENTE[Année],Z$8,[1]!BASEVENTE[Semaine],Z$9))</f>
        <v/>
      </c>
      <c r="AA73" s="1" t="str">
        <f>IF($C73="","",Z73+SUMIFS([1]!BASERECEPTION[Bon de commande/Lignes de la commande/Quantité],[1]!BASERECEPTION[Bon de commande/Lignes de la commande/Article],$C73,[1]!BASERECEPTION[ANNEE],AA$8,[1]!BASERECEPTION[Semaine],AA$9)-SUMIFS([1]!BASEVENTE[Lignes de la commande/Quantité commandée],[1]!BASEVENTE[Lignes de la commande/Article/Nom affiché],$C73,[1]!BASEVENTE[Année],AA$8,[1]!BASEVENTE[Semaine],AA$9))</f>
        <v/>
      </c>
      <c r="AB73" s="1" t="str">
        <f>IF($C73="","",AA73+SUMIFS([1]!BASERECEPTION[Bon de commande/Lignes de la commande/Quantité],[1]!BASERECEPTION[Bon de commande/Lignes de la commande/Article],$C73,[1]!BASERECEPTION[ANNEE],AB$8,[1]!BASERECEPTION[Semaine],AB$9)-SUMIFS([1]!BASEVENTE[Lignes de la commande/Quantité commandée],[1]!BASEVENTE[Lignes de la commande/Article/Nom affiché],$C73,[1]!BASEVENTE[Année],AB$8,[1]!BASEVENTE[Semaine],AB$9))</f>
        <v/>
      </c>
      <c r="AC73" s="1" t="str">
        <f>IF($C73="","",AB73+SUMIFS([1]!BASERECEPTION[Bon de commande/Lignes de la commande/Quantité],[1]!BASERECEPTION[Bon de commande/Lignes de la commande/Article],$C73,[1]!BASERECEPTION[ANNEE],AC$8,[1]!BASERECEPTION[Semaine],AC$9)-SUMIFS([1]!BASEVENTE[Lignes de la commande/Quantité commandée],[1]!BASEVENTE[Lignes de la commande/Article/Nom affiché],$C73,[1]!BASEVENTE[Année],AC$8,[1]!BASEVENTE[Semaine],AC$9))</f>
        <v/>
      </c>
      <c r="AD73" s="1" t="str">
        <f>IF($C73="","",AC73+SUMIFS([1]!BASERECEPTION[Bon de commande/Lignes de la commande/Quantité],[1]!BASERECEPTION[Bon de commande/Lignes de la commande/Article],$C73,[1]!BASERECEPTION[ANNEE],AD$8,[1]!BASERECEPTION[Semaine],AD$9)-SUMIFS([1]!BASEVENTE[Lignes de la commande/Quantité commandée],[1]!BASEVENTE[Lignes de la commande/Article/Nom affiché],$C73,[1]!BASEVENTE[Année],AD$8,[1]!BASEVENTE[Semaine],AD$9))</f>
        <v/>
      </c>
      <c r="AE73" s="1" t="str">
        <f>IF($C73="","",AD73+SUMIFS([1]!BASERECEPTION[Bon de commande/Lignes de la commande/Quantité],[1]!BASERECEPTION[Bon de commande/Lignes de la commande/Article],$C73,[1]!BASERECEPTION[ANNEE],AE$8,[1]!BASERECEPTION[Semaine],AE$9)-SUMIFS([1]!BASEVENTE[Lignes de la commande/Quantité commandée],[1]!BASEVENTE[Lignes de la commande/Article/Nom affiché],$C73,[1]!BASEVENTE[Année],AE$8,[1]!BASEVENTE[Semaine],AE$9))</f>
        <v/>
      </c>
      <c r="AF73" s="1" t="str">
        <f>IF($C73="","",AE73+SUMIFS([1]!BASERECEPTION[Bon de commande/Lignes de la commande/Quantité],[1]!BASERECEPTION[Bon de commande/Lignes de la commande/Article],$C73,[1]!BASERECEPTION[ANNEE],AF$8,[1]!BASERECEPTION[Semaine],AF$9)-SUMIFS([1]!BASEVENTE[Lignes de la commande/Quantité commandée],[1]!BASEVENTE[Lignes de la commande/Article/Nom affiché],$C73,[1]!BASEVENTE[Année],AF$8,[1]!BASEVENTE[Semaine],AF$9))</f>
        <v/>
      </c>
      <c r="AG73" s="1" t="str">
        <f>IF($C73="","",AF73+SUMIFS([1]!BASERECEPTION[Bon de commande/Lignes de la commande/Quantité],[1]!BASERECEPTION[Bon de commande/Lignes de la commande/Article],$C73,[1]!BASERECEPTION[ANNEE],AG$8,[1]!BASERECEPTION[Semaine],AG$9)-SUMIFS([1]!BASEVENTE[Lignes de la commande/Quantité commandée],[1]!BASEVENTE[Lignes de la commande/Article/Nom affiché],$C73,[1]!BASEVENTE[Année],AG$8,[1]!BASEVENTE[Semaine],AG$9))</f>
        <v/>
      </c>
      <c r="AH73" s="1" t="str">
        <f>IF($C73="","",AG73+SUMIFS([1]!BASERECEPTION[Bon de commande/Lignes de la commande/Quantité],[1]!BASERECEPTION[Bon de commande/Lignes de la commande/Article],$C73,[1]!BASERECEPTION[ANNEE],AH$8,[1]!BASERECEPTION[Semaine],AH$9)-SUMIFS([1]!BASEVENTE[Lignes de la commande/Quantité commandée],[1]!BASEVENTE[Lignes de la commande/Article/Nom affiché],$C73,[1]!BASEVENTE[Année],AH$8,[1]!BASEVENTE[Semaine],AH$9))</f>
        <v/>
      </c>
      <c r="AI73" s="1" t="str">
        <f>IF($C73="","",AH73+SUMIFS([1]!BASERECEPTION[Bon de commande/Lignes de la commande/Quantité],[1]!BASERECEPTION[Bon de commande/Lignes de la commande/Article],$C73,[1]!BASERECEPTION[ANNEE],AI$8,[1]!BASERECEPTION[Semaine],AI$9)-SUMIFS([1]!BASEVENTE[Lignes de la commande/Quantité commandée],[1]!BASEVENTE[Lignes de la commande/Article/Nom affiché],$C73,[1]!BASEVENTE[Année],AI$8,[1]!BASEVENTE[Semaine],AI$9))</f>
        <v/>
      </c>
      <c r="AJ73" s="1" t="str">
        <f>IF($C73="","",AI73+SUMIFS([1]!BASERECEPTION[Bon de commande/Lignes de la commande/Quantité],[1]!BASERECEPTION[Bon de commande/Lignes de la commande/Article],$C73,[1]!BASERECEPTION[ANNEE],AJ$8,[1]!BASERECEPTION[Semaine],AJ$9)-SUMIFS([1]!BASEVENTE[Lignes de la commande/Quantité commandée],[1]!BASEVENTE[Lignes de la commande/Article/Nom affiché],$C73,[1]!BASEVENTE[Année],AJ$8,[1]!BASEVENTE[Semaine],AJ$9))</f>
        <v/>
      </c>
      <c r="AK73" s="1" t="str">
        <f>IF($C73="","",AJ73+SUMIFS([1]!BASERECEPTION[Bon de commande/Lignes de la commande/Quantité],[1]!BASERECEPTION[Bon de commande/Lignes de la commande/Article],$C73,[1]!BASERECEPTION[ANNEE],AK$8,[1]!BASERECEPTION[Semaine],AK$9)-SUMIFS([1]!BASEVENTE[Lignes de la commande/Quantité commandée],[1]!BASEVENTE[Lignes de la commande/Article/Nom affiché],$C73,[1]!BASEVENTE[Année],AK$8,[1]!BASEVENTE[Semaine],AK$9))</f>
        <v/>
      </c>
      <c r="AL73" s="1" t="str">
        <f>IF($C73="","",AK73+SUMIFS([1]!BASERECEPTION[Bon de commande/Lignes de la commande/Quantité],[1]!BASERECEPTION[Bon de commande/Lignes de la commande/Article],$C73,[1]!BASERECEPTION[ANNEE],AL$8,[1]!BASERECEPTION[Semaine],AL$9)-SUMIFS([1]!BASEVENTE[Lignes de la commande/Quantité commandée],[1]!BASEVENTE[Lignes de la commande/Article/Nom affiché],$C73,[1]!BASEVENTE[Année],AL$8,[1]!BASEVENTE[Semaine],AL$9))</f>
        <v/>
      </c>
      <c r="AM73" s="1" t="str">
        <f>IF($C73="","",AL73+SUMIFS([1]!BASERECEPTION[Bon de commande/Lignes de la commande/Quantité],[1]!BASERECEPTION[Bon de commande/Lignes de la commande/Article],$C73,[1]!BASERECEPTION[ANNEE],AM$8,[1]!BASERECEPTION[Semaine],AM$9)-SUMIFS([1]!BASEVENTE[Lignes de la commande/Quantité commandée],[1]!BASEVENTE[Lignes de la commande/Article/Nom affiché],$C73,[1]!BASEVENTE[Année],AM$8,[1]!BASEVENTE[Semaine],AM$9))</f>
        <v/>
      </c>
      <c r="AN73" s="1" t="str">
        <f>IF($C73="","",AM73+SUMIFS([1]!BASERECEPTION[Bon de commande/Lignes de la commande/Quantité],[1]!BASERECEPTION[Bon de commande/Lignes de la commande/Article],$C73,[1]!BASERECEPTION[ANNEE],AN$8,[1]!BASERECEPTION[Semaine],AN$9)-SUMIFS([1]!BASEVENTE[Lignes de la commande/Quantité commandée],[1]!BASEVENTE[Lignes de la commande/Article/Nom affiché],$C73,[1]!BASEVENTE[Année],AN$8,[1]!BASEVENTE[Semaine],AN$9))</f>
        <v/>
      </c>
      <c r="AO73" s="1" t="str">
        <f>IF($C73="","",AN73+SUMIFS([1]!BASERECEPTION[Bon de commande/Lignes de la commande/Quantité],[1]!BASERECEPTION[Bon de commande/Lignes de la commande/Article],$C73,[1]!BASERECEPTION[ANNEE],AO$8,[1]!BASERECEPTION[Semaine],AO$9)-SUMIFS([1]!BASEVENTE[Lignes de la commande/Quantité commandée],[1]!BASEVENTE[Lignes de la commande/Article/Nom affiché],$C73,[1]!BASEVENTE[Année],AO$8,[1]!BASEVENTE[Semaine],AO$9))</f>
        <v/>
      </c>
      <c r="AP73" s="1" t="str">
        <f>IF($C73="","",AO73+SUMIFS([1]!BASERECEPTION[Bon de commande/Lignes de la commande/Quantité],[1]!BASERECEPTION[Bon de commande/Lignes de la commande/Article],$C73,[1]!BASERECEPTION[ANNEE],AP$8,[1]!BASERECEPTION[Semaine],AP$9)-SUMIFS([1]!BASEVENTE[Lignes de la commande/Quantité commandée],[1]!BASEVENTE[Lignes de la commande/Article/Nom affiché],$C73,[1]!BASEVENTE[Année],AP$8,[1]!BASEVENTE[Semaine],AP$9))</f>
        <v/>
      </c>
      <c r="AQ73" s="1" t="str">
        <f>IF($C73="","",AP73+SUMIFS([1]!BASERECEPTION[Bon de commande/Lignes de la commande/Quantité],[1]!BASERECEPTION[Bon de commande/Lignes de la commande/Article],$C73,[1]!BASERECEPTION[ANNEE],AQ$8,[1]!BASERECEPTION[Semaine],AQ$9)-SUMIFS([1]!BASEVENTE[Lignes de la commande/Quantité commandée],[1]!BASEVENTE[Lignes de la commande/Article/Nom affiché],$C73,[1]!BASEVENTE[Année],AQ$8,[1]!BASEVENTE[Semaine],AQ$9))</f>
        <v/>
      </c>
      <c r="AR73" s="1" t="str">
        <f>IF($C73="","",AQ73+SUMIFS([1]!BASERECEPTION[Bon de commande/Lignes de la commande/Quantité],[1]!BASERECEPTION[Bon de commande/Lignes de la commande/Article],$C73,[1]!BASERECEPTION[ANNEE],AR$8,[1]!BASERECEPTION[Semaine],AR$9)-SUMIFS([1]!BASEVENTE[Lignes de la commande/Quantité commandée],[1]!BASEVENTE[Lignes de la commande/Article/Nom affiché],$C73,[1]!BASEVENTE[Année],AR$8,[1]!BASEVENTE[Semaine],AR$9))</f>
        <v/>
      </c>
      <c r="AS73" s="1" t="str">
        <f>IF($C73="","",AR73+SUMIFS([1]!BASERECEPTION[Bon de commande/Lignes de la commande/Quantité],[1]!BASERECEPTION[Bon de commande/Lignes de la commande/Article],$C73,[1]!BASERECEPTION[ANNEE],AS$8,[1]!BASERECEPTION[Semaine],AS$9)-SUMIFS([1]!BASEVENTE[Lignes de la commande/Quantité commandée],[1]!BASEVENTE[Lignes de la commande/Article/Nom affiché],$C73,[1]!BASEVENTE[Année],AS$8,[1]!BASEVENTE[Semaine],AS$9))</f>
        <v/>
      </c>
      <c r="AT73" s="1" t="str">
        <f>IF($C73="","",AS73+SUMIFS([1]!BASERECEPTION[Bon de commande/Lignes de la commande/Quantité],[1]!BASERECEPTION[Bon de commande/Lignes de la commande/Article],$C73,[1]!BASERECEPTION[ANNEE],AT$8,[1]!BASERECEPTION[Semaine],AT$9)-SUMIFS([1]!BASEVENTE[Lignes de la commande/Quantité commandée],[1]!BASEVENTE[Lignes de la commande/Article/Nom affiché],$C73,[1]!BASEVENTE[Année],AT$8,[1]!BASEVENTE[Semaine],AT$9))</f>
        <v/>
      </c>
      <c r="AU73" s="1" t="str">
        <f>IF($C73="","",AT73+SUMIFS([1]!BASERECEPTION[Bon de commande/Lignes de la commande/Quantité],[1]!BASERECEPTION[Bon de commande/Lignes de la commande/Article],$C73,[1]!BASERECEPTION[ANNEE],AU$8,[1]!BASERECEPTION[Semaine],AU$9)-SUMIFS([1]!BASEVENTE[Lignes de la commande/Quantité commandée],[1]!BASEVENTE[Lignes de la commande/Article/Nom affiché],$C73,[1]!BASEVENTE[Année],AU$8,[1]!BASEVENTE[Semaine],AU$9))</f>
        <v/>
      </c>
      <c r="AV73" s="1" t="str">
        <f>IF($C73="","",AU73+SUMIFS([1]!BASERECEPTION[Bon de commande/Lignes de la commande/Quantité],[1]!BASERECEPTION[Bon de commande/Lignes de la commande/Article],$C73,[1]!BASERECEPTION[ANNEE],AV$8,[1]!BASERECEPTION[Semaine],AV$9)-SUMIFS([1]!BASEVENTE[Lignes de la commande/Quantité commandée],[1]!BASEVENTE[Lignes de la commande/Article/Nom affiché],$C73,[1]!BASEVENTE[Année],AV$8,[1]!BASEVENTE[Semaine],AV$9))</f>
        <v/>
      </c>
      <c r="AW73" s="1" t="str">
        <f>IF($C73="","",AV73+SUMIFS([1]!BASERECEPTION[Bon de commande/Lignes de la commande/Quantité],[1]!BASERECEPTION[Bon de commande/Lignes de la commande/Article],$C73,[1]!BASERECEPTION[ANNEE],AW$8,[1]!BASERECEPTION[Semaine],AW$9)-SUMIFS([1]!BASEVENTE[Lignes de la commande/Quantité commandée],[1]!BASEVENTE[Lignes de la commande/Article/Nom affiché],$C73,[1]!BASEVENTE[Année],AW$8,[1]!BASEVENTE[Semaine],AW$9))</f>
        <v/>
      </c>
      <c r="AX73" s="1" t="str">
        <f>IF($C73="","",AW73+SUMIFS([1]!BASERECEPTION[Bon de commande/Lignes de la commande/Quantité],[1]!BASERECEPTION[Bon de commande/Lignes de la commande/Article],$C73,[1]!BASERECEPTION[ANNEE],AX$8,[1]!BASERECEPTION[Semaine],AX$9)-SUMIFS([1]!BASEVENTE[Lignes de la commande/Quantité commandée],[1]!BASEVENTE[Lignes de la commande/Article/Nom affiché],$C73,[1]!BASEVENTE[Année],AX$8,[1]!BASEVENTE[Semaine],AX$9))</f>
        <v/>
      </c>
      <c r="AY73" s="1" t="str">
        <f>IF($C73="","",AX73+SUMIFS([1]!BASERECEPTION[Bon de commande/Lignes de la commande/Quantité],[1]!BASERECEPTION[Bon de commande/Lignes de la commande/Article],$C73,[1]!BASERECEPTION[ANNEE],AY$8,[1]!BASERECEPTION[Semaine],AY$9)-SUMIFS([1]!BASEVENTE[Lignes de la commande/Quantité commandée],[1]!BASEVENTE[Lignes de la commande/Article/Nom affiché],$C73,[1]!BASEVENTE[Année],AY$8,[1]!BASEVENTE[Semaine],AY$9))</f>
        <v/>
      </c>
      <c r="AZ73" s="1" t="str">
        <f>IF($C73="","",AY73+SUMIFS([1]!BASERECEPTION[Bon de commande/Lignes de la commande/Quantité],[1]!BASERECEPTION[Bon de commande/Lignes de la commande/Article],$C73,[1]!BASERECEPTION[ANNEE],AZ$8,[1]!BASERECEPTION[Semaine],AZ$9)-SUMIFS([1]!BASEVENTE[Lignes de la commande/Quantité commandée],[1]!BASEVENTE[Lignes de la commande/Article/Nom affiché],$C73,[1]!BASEVENTE[Année],AZ$8,[1]!BASEVENTE[Semaine],AZ$9))</f>
        <v/>
      </c>
      <c r="BA73" s="1" t="str">
        <f>IF($C73="","",AZ73+SUMIFS([1]!BASERECEPTION[Bon de commande/Lignes de la commande/Quantité],[1]!BASERECEPTION[Bon de commande/Lignes de la commande/Article],$C73,[1]!BASERECEPTION[ANNEE],BA$8,[1]!BASERECEPTION[Semaine],BA$9)-SUMIFS([1]!BASEVENTE[Lignes de la commande/Quantité commandée],[1]!BASEVENTE[Lignes de la commande/Article/Nom affiché],$C73,[1]!BASEVENTE[Année],BA$8,[1]!BASEVENTE[Semaine],BA$9))</f>
        <v/>
      </c>
      <c r="BB73" s="1" t="str">
        <f>IF($C73="","",BA73+SUMIFS([1]!BASERECEPTION[Bon de commande/Lignes de la commande/Quantité],[1]!BASERECEPTION[Bon de commande/Lignes de la commande/Article],$C73,[1]!BASERECEPTION[ANNEE],BB$8,[1]!BASERECEPTION[Semaine],BB$9)-SUMIFS([1]!BASEVENTE[Lignes de la commande/Quantité commandée],[1]!BASEVENTE[Lignes de la commande/Article/Nom affiché],$C73,[1]!BASEVENTE[Année],BB$8,[1]!BASEVENTE[Semaine],BB$9))</f>
        <v/>
      </c>
      <c r="BC73" s="1" t="str">
        <f>IF($C73="","",BB73+SUMIFS([1]!BASERECEPTION[Bon de commande/Lignes de la commande/Quantité],[1]!BASERECEPTION[Bon de commande/Lignes de la commande/Article],$C73,[1]!BASERECEPTION[ANNEE],BC$8,[1]!BASERECEPTION[Semaine],BC$9)-SUMIFS([1]!BASEVENTE[Lignes de la commande/Quantité commandée],[1]!BASEVENTE[Lignes de la commande/Article/Nom affiché],$C73,[1]!BASEVENTE[Année],BC$8,[1]!BASEVENTE[Semaine],BC$9))</f>
        <v/>
      </c>
      <c r="BD73" s="1" t="str">
        <f>IF($C73="","",BC73+SUMIFS([1]!BASERECEPTION[Bon de commande/Lignes de la commande/Quantité],[1]!BASERECEPTION[Bon de commande/Lignes de la commande/Article],$C73,[1]!BASERECEPTION[ANNEE],BD$8,[1]!BASERECEPTION[Semaine],BD$9)-SUMIFS([1]!BASEVENTE[Lignes de la commande/Quantité commandée],[1]!BASEVENTE[Lignes de la commande/Article/Nom affiché],$C73,[1]!BASEVENTE[Année],BD$8,[1]!BASEVENTE[Semaine],BD$9))</f>
        <v/>
      </c>
      <c r="BE73" s="1" t="str">
        <f>IF($C73="","",BD73+SUMIFS([1]!BASERECEPTION[Bon de commande/Lignes de la commande/Quantité],[1]!BASERECEPTION[Bon de commande/Lignes de la commande/Article],$C73,[1]!BASERECEPTION[ANNEE],BE$8,[1]!BASERECEPTION[Semaine],BE$9)-SUMIFS([1]!BASEVENTE[Lignes de la commande/Quantité commandée],[1]!BASEVENTE[Lignes de la commande/Article/Nom affiché],$C73,[1]!BASEVENTE[Année],BE$8,[1]!BASEVENTE[Semaine],BE$9))</f>
        <v/>
      </c>
      <c r="BF73" s="1" t="str">
        <f>IF($C73="","",BE73+SUMIFS([1]!BASERECEPTION[Bon de commande/Lignes de la commande/Quantité],[1]!BASERECEPTION[Bon de commande/Lignes de la commande/Article],$C73,[1]!BASERECEPTION[ANNEE],BF$8,[1]!BASERECEPTION[Semaine],BF$9)-SUMIFS([1]!BASEVENTE[Lignes de la commande/Quantité commandée],[1]!BASEVENTE[Lignes de la commande/Article/Nom affiché],$C73,[1]!BASEVENTE[Année],BF$8,[1]!BASEVENTE[Semaine],BF$9))</f>
        <v/>
      </c>
      <c r="BG73" s="1" t="str">
        <f>IF($C73="","",BF73+SUMIFS([1]!BASERECEPTION[Bon de commande/Lignes de la commande/Quantité],[1]!BASERECEPTION[Bon de commande/Lignes de la commande/Article],$C73,[1]!BASERECEPTION[ANNEE],BG$8,[1]!BASERECEPTION[Semaine],BG$9)-SUMIFS([1]!BASEVENTE[Lignes de la commande/Quantité commandée],[1]!BASEVENTE[Lignes de la commande/Article/Nom affiché],$C73,[1]!BASEVENTE[Année],BG$8,[1]!BASEVENTE[Semaine],BG$9))</f>
        <v/>
      </c>
      <c r="BH73" s="1" t="str">
        <f>IF($C73="","",BG73+SUMIFS([1]!BASERECEPTION[Bon de commande/Lignes de la commande/Quantité],[1]!BASERECEPTION[Bon de commande/Lignes de la commande/Article],$C73,[1]!BASERECEPTION[ANNEE],BH$8,[1]!BASERECEPTION[Semaine],BH$9)-SUMIFS([1]!BASEVENTE[Lignes de la commande/Quantité commandée],[1]!BASEVENTE[Lignes de la commande/Article/Nom affiché],$C73,[1]!BASEVENTE[Année],BH$8,[1]!BASEVENTE[Semaine],BH$9))</f>
        <v/>
      </c>
    </row>
    <row r="74" spans="1:60" ht="15.75" x14ac:dyDescent="0.25">
      <c r="A74" s="1" t="str">
        <f>'[1]BDD Inventaire'!B65</f>
        <v>Gobicartes</v>
      </c>
      <c r="B74" s="16" t="str">
        <f>IF(C74="",INDEX([1]!BASEINVENTAIRE[#Data],_xlfn.MINIFS([1]!BASEINVENTAIRE[INDEX],[1]!BASEINVENTAIRE[Article],'Suivi de stock'!$C75),2),"")</f>
        <v/>
      </c>
      <c r="C74" s="20" t="str">
        <f>'[1]BDD Inventaire'!C58</f>
        <v>Sérigraphie Gobi Verre</v>
      </c>
      <c r="D74" s="18">
        <f>INDEX([1]!BASEINVENTAIRE[#Data],_xlfn.MAXIFS([1]!BASEINVENTAIRE[INDEX],[1]!BASEINVENTAIRE[Article],C74),4)</f>
        <v>0</v>
      </c>
      <c r="E74" s="1">
        <f>IF($C74="","",D74+SUMIFS([1]!BASERECEPTION[Bon de commande/Lignes de la commande/Quantité],[1]!BASERECEPTION[Bon de commande/Lignes de la commande/Article],$C74,[1]!BASERECEPTION[ANNEE],E$8,[1]!BASERECEPTION[Semaine],E$9)-SUMIFS([1]!BASEVENTE[Lignes de la commande/Quantité commandée],[1]!BASEVENTE[Lignes de la commande/Article/Nom affiché],$C74,[1]!BASEVENTE[Année],E$8,[1]!BASEVENTE[Semaine],E$9))</f>
        <v>0</v>
      </c>
      <c r="F74" s="1">
        <f>IF($C74="","",E74+SUMIFS([1]!BASERECEPTION[Bon de commande/Lignes de la commande/Quantité],[1]!BASERECEPTION[Bon de commande/Lignes de la commande/Article],$C74,[1]!BASERECEPTION[ANNEE],F$8,[1]!BASERECEPTION[Semaine],F$9)-SUMIFS([1]!BASEVENTE[Lignes de la commande/Quantité commandée],[1]!BASEVENTE[Lignes de la commande/Article/Nom affiché],$C74,[1]!BASEVENTE[Année],F$8,[1]!BASEVENTE[Semaine],F$9))</f>
        <v>0</v>
      </c>
      <c r="G74" s="1">
        <f>IF($C74="","",F74+SUMIFS([1]!BASERECEPTION[Bon de commande/Lignes de la commande/Quantité],[1]!BASERECEPTION[Bon de commande/Lignes de la commande/Article],$C74,[1]!BASERECEPTION[ANNEE],G$8,[1]!BASERECEPTION[Semaine],G$9)-SUMIFS([1]!BASEVENTE[Lignes de la commande/Quantité commandée],[1]!BASEVENTE[Lignes de la commande/Article/Nom affiché],$C74,[1]!BASEVENTE[Année],G$8,[1]!BASEVENTE[Semaine],G$9))</f>
        <v>0</v>
      </c>
      <c r="H74" s="1">
        <f>IF($C74="","",G74+SUMIFS([1]!BASERECEPTION[Bon de commande/Lignes de la commande/Quantité],[1]!BASERECEPTION[Bon de commande/Lignes de la commande/Article],$C74,[1]!BASERECEPTION[ANNEE],H$8,[1]!BASERECEPTION[Semaine],H$9)-SUMIFS([1]!BASEVENTE[Lignes de la commande/Quantité commandée],[1]!BASEVENTE[Lignes de la commande/Article/Nom affiché],$C74,[1]!BASEVENTE[Année],H$8,[1]!BASEVENTE[Semaine],H$9))</f>
        <v>0</v>
      </c>
      <c r="I74" s="1">
        <f>IF($C74="","",H74+SUMIFS([1]!BASERECEPTION[Bon de commande/Lignes de la commande/Quantité],[1]!BASERECEPTION[Bon de commande/Lignes de la commande/Article],$C74,[1]!BASERECEPTION[ANNEE],I$8,[1]!BASERECEPTION[Semaine],I$9)-SUMIFS([1]!BASEVENTE[Lignes de la commande/Quantité commandée],[1]!BASEVENTE[Lignes de la commande/Article/Nom affiché],$C74,[1]!BASEVENTE[Année],I$8,[1]!BASEVENTE[Semaine],I$9))</f>
        <v>0</v>
      </c>
      <c r="J74" s="1">
        <f>IF($C74="","",I74+SUMIFS([1]!BASERECEPTION[Bon de commande/Lignes de la commande/Quantité],[1]!BASERECEPTION[Bon de commande/Lignes de la commande/Article],$C74,[1]!BASERECEPTION[ANNEE],J$8,[1]!BASERECEPTION[Semaine],J$9)-SUMIFS([1]!BASEVENTE[Lignes de la commande/Quantité commandée],[1]!BASEVENTE[Lignes de la commande/Article/Nom affiché],$C74,[1]!BASEVENTE[Année],J$8,[1]!BASEVENTE[Semaine],J$9))</f>
        <v>0</v>
      </c>
      <c r="K74" s="1">
        <f>IF($C74="","",J74+SUMIFS([1]!BASERECEPTION[Bon de commande/Lignes de la commande/Quantité],[1]!BASERECEPTION[Bon de commande/Lignes de la commande/Article],$C74,[1]!BASERECEPTION[ANNEE],K$8,[1]!BASERECEPTION[Semaine],K$9)-SUMIFS([1]!BASEVENTE[Lignes de la commande/Quantité commandée],[1]!BASEVENTE[Lignes de la commande/Article/Nom affiché],$C74,[1]!BASEVENTE[Année],K$8,[1]!BASEVENTE[Semaine],K$9))</f>
        <v>0</v>
      </c>
      <c r="L74" s="1">
        <f>IF($C74="","",K74+SUMIFS([1]!BASERECEPTION[Bon de commande/Lignes de la commande/Quantité],[1]!BASERECEPTION[Bon de commande/Lignes de la commande/Article],$C74,[1]!BASERECEPTION[ANNEE],L$8,[1]!BASERECEPTION[Semaine],L$9)-SUMIFS([1]!BASEVENTE[Lignes de la commande/Quantité commandée],[1]!BASEVENTE[Lignes de la commande/Article/Nom affiché],$C74,[1]!BASEVENTE[Année],L$8,[1]!BASEVENTE[Semaine],L$9))</f>
        <v>0</v>
      </c>
      <c r="M74" s="1">
        <f>IF($C74="","",L74+SUMIFS([1]!BASERECEPTION[Bon de commande/Lignes de la commande/Quantité],[1]!BASERECEPTION[Bon de commande/Lignes de la commande/Article],$C74,[1]!BASERECEPTION[ANNEE],M$8,[1]!BASERECEPTION[Semaine],M$9)-SUMIFS([1]!BASEVENTE[Lignes de la commande/Quantité commandée],[1]!BASEVENTE[Lignes de la commande/Article/Nom affiché],$C74,[1]!BASEVENTE[Année],M$8,[1]!BASEVENTE[Semaine],M$9))</f>
        <v>0</v>
      </c>
      <c r="N74" s="1">
        <f>IF($C74="","",M74+SUMIFS([1]!BASERECEPTION[Bon de commande/Lignes de la commande/Quantité],[1]!BASERECEPTION[Bon de commande/Lignes de la commande/Article],$C74,[1]!BASERECEPTION[ANNEE],N$8,[1]!BASERECEPTION[Semaine],N$9)-SUMIFS([1]!BASEVENTE[Lignes de la commande/Quantité commandée],[1]!BASEVENTE[Lignes de la commande/Article/Nom affiché],$C74,[1]!BASEVENTE[Année],N$8,[1]!BASEVENTE[Semaine],N$9))</f>
        <v>0</v>
      </c>
      <c r="O74" s="1">
        <f>IF($C74="","",N74+SUMIFS([1]!BASERECEPTION[Bon de commande/Lignes de la commande/Quantité],[1]!BASERECEPTION[Bon de commande/Lignes de la commande/Article],$C74,[1]!BASERECEPTION[ANNEE],O$8,[1]!BASERECEPTION[Semaine],O$9)-SUMIFS([1]!BASEVENTE[Lignes de la commande/Quantité commandée],[1]!BASEVENTE[Lignes de la commande/Article/Nom affiché],$C74,[1]!BASEVENTE[Année],O$8,[1]!BASEVENTE[Semaine],O$9))</f>
        <v>0</v>
      </c>
      <c r="P74" s="1">
        <f>IF($C74="","",O74+SUMIFS([1]!BASERECEPTION[Bon de commande/Lignes de la commande/Quantité],[1]!BASERECEPTION[Bon de commande/Lignes de la commande/Article],$C74,[1]!BASERECEPTION[ANNEE],P$8,[1]!BASERECEPTION[Semaine],P$9)-SUMIFS([1]!BASEVENTE[Lignes de la commande/Quantité commandée],[1]!BASEVENTE[Lignes de la commande/Article/Nom affiché],$C74,[1]!BASEVENTE[Année],P$8,[1]!BASEVENTE[Semaine],P$9))</f>
        <v>0</v>
      </c>
      <c r="Q74" s="1">
        <f>IF($C74="","",P74+SUMIFS([1]!BASERECEPTION[Bon de commande/Lignes de la commande/Quantité],[1]!BASERECEPTION[Bon de commande/Lignes de la commande/Article],$C74,[1]!BASERECEPTION[ANNEE],Q$8,[1]!BASERECEPTION[Semaine],Q$9)-SUMIFS([1]!BASEVENTE[Lignes de la commande/Quantité commandée],[1]!BASEVENTE[Lignes de la commande/Article/Nom affiché],$C74,[1]!BASEVENTE[Année],Q$8,[1]!BASEVENTE[Semaine],Q$9))</f>
        <v>0</v>
      </c>
      <c r="R74" s="1">
        <f>IF($C74="","",Q74+SUMIFS([1]!BASERECEPTION[Bon de commande/Lignes de la commande/Quantité],[1]!BASERECEPTION[Bon de commande/Lignes de la commande/Article],$C74,[1]!BASERECEPTION[ANNEE],R$8,[1]!BASERECEPTION[Semaine],R$9)-SUMIFS([1]!BASEVENTE[Lignes de la commande/Quantité commandée],[1]!BASEVENTE[Lignes de la commande/Article/Nom affiché],$C74,[1]!BASEVENTE[Année],R$8,[1]!BASEVENTE[Semaine],R$9))</f>
        <v>0</v>
      </c>
      <c r="S74" s="1">
        <f>IF($C74="","",R74+SUMIFS([1]!BASERECEPTION[Bon de commande/Lignes de la commande/Quantité],[1]!BASERECEPTION[Bon de commande/Lignes de la commande/Article],$C74,[1]!BASERECEPTION[ANNEE],S$8,[1]!BASERECEPTION[Semaine],S$9)-SUMIFS([1]!BASEVENTE[Lignes de la commande/Quantité commandée],[1]!BASEVENTE[Lignes de la commande/Article/Nom affiché],$C74,[1]!BASEVENTE[Année],S$8,[1]!BASEVENTE[Semaine],S$9))</f>
        <v>0</v>
      </c>
      <c r="T74" s="1">
        <f>IF($C74="","",S74+SUMIFS([1]!BASERECEPTION[Bon de commande/Lignes de la commande/Quantité],[1]!BASERECEPTION[Bon de commande/Lignes de la commande/Article],$C74,[1]!BASERECEPTION[ANNEE],T$8,[1]!BASERECEPTION[Semaine],T$9)-SUMIFS([1]!BASEVENTE[Lignes de la commande/Quantité commandée],[1]!BASEVENTE[Lignes de la commande/Article/Nom affiché],$C74,[1]!BASEVENTE[Année],T$8,[1]!BASEVENTE[Semaine],T$9))</f>
        <v>0</v>
      </c>
      <c r="U74" s="1">
        <f>IF($C74="","",T74+SUMIFS([1]!BASERECEPTION[Bon de commande/Lignes de la commande/Quantité],[1]!BASERECEPTION[Bon de commande/Lignes de la commande/Article],$C74,[1]!BASERECEPTION[ANNEE],U$8,[1]!BASERECEPTION[Semaine],U$9)-SUMIFS([1]!BASEVENTE[Lignes de la commande/Quantité commandée],[1]!BASEVENTE[Lignes de la commande/Article/Nom affiché],$C74,[1]!BASEVENTE[Année],U$8,[1]!BASEVENTE[Semaine],U$9))</f>
        <v>0</v>
      </c>
      <c r="V74" s="1">
        <f>IF($C74="","",U74+SUMIFS([1]!BASERECEPTION[Bon de commande/Lignes de la commande/Quantité],[1]!BASERECEPTION[Bon de commande/Lignes de la commande/Article],$C74,[1]!BASERECEPTION[ANNEE],V$8,[1]!BASERECEPTION[Semaine],V$9)-SUMIFS([1]!BASEVENTE[Lignes de la commande/Quantité commandée],[1]!BASEVENTE[Lignes de la commande/Article/Nom affiché],$C74,[1]!BASEVENTE[Année],V$8,[1]!BASEVENTE[Semaine],V$9))</f>
        <v>0</v>
      </c>
      <c r="W74" s="1">
        <f>IF($C74="","",V74+SUMIFS([1]!BASERECEPTION[Bon de commande/Lignes de la commande/Quantité],[1]!BASERECEPTION[Bon de commande/Lignes de la commande/Article],$C74,[1]!BASERECEPTION[ANNEE],W$8,[1]!BASERECEPTION[Semaine],W$9)-SUMIFS([1]!BASEVENTE[Lignes de la commande/Quantité commandée],[1]!BASEVENTE[Lignes de la commande/Article/Nom affiché],$C74,[1]!BASEVENTE[Année],W$8,[1]!BASEVENTE[Semaine],W$9))</f>
        <v>0</v>
      </c>
      <c r="X74" s="1">
        <f>IF($C74="","",W74+SUMIFS([1]!BASERECEPTION[Bon de commande/Lignes de la commande/Quantité],[1]!BASERECEPTION[Bon de commande/Lignes de la commande/Article],$C74,[1]!BASERECEPTION[ANNEE],X$8,[1]!BASERECEPTION[Semaine],X$9)-SUMIFS([1]!BASEVENTE[Lignes de la commande/Quantité commandée],[1]!BASEVENTE[Lignes de la commande/Article/Nom affiché],$C74,[1]!BASEVENTE[Année],X$8,[1]!BASEVENTE[Semaine],X$9))</f>
        <v>0</v>
      </c>
      <c r="Y74" s="1">
        <f>IF($C74="","",X74+SUMIFS([1]!BASERECEPTION[Bon de commande/Lignes de la commande/Quantité],[1]!BASERECEPTION[Bon de commande/Lignes de la commande/Article],$C74,[1]!BASERECEPTION[ANNEE],Y$8,[1]!BASERECEPTION[Semaine],Y$9)-SUMIFS([1]!BASEVENTE[Lignes de la commande/Quantité commandée],[1]!BASEVENTE[Lignes de la commande/Article/Nom affiché],$C74,[1]!BASEVENTE[Année],Y$8,[1]!BASEVENTE[Semaine],Y$9))</f>
        <v>0</v>
      </c>
      <c r="Z74" s="1">
        <f>IF($C74="","",Y74+SUMIFS([1]!BASERECEPTION[Bon de commande/Lignes de la commande/Quantité],[1]!BASERECEPTION[Bon de commande/Lignes de la commande/Article],$C74,[1]!BASERECEPTION[ANNEE],Z$8,[1]!BASERECEPTION[Semaine],Z$9)-SUMIFS([1]!BASEVENTE[Lignes de la commande/Quantité commandée],[1]!BASEVENTE[Lignes de la commande/Article/Nom affiché],$C74,[1]!BASEVENTE[Année],Z$8,[1]!BASEVENTE[Semaine],Z$9))</f>
        <v>0</v>
      </c>
      <c r="AA74" s="1">
        <f>IF($C74="","",Z74+SUMIFS([1]!BASERECEPTION[Bon de commande/Lignes de la commande/Quantité],[1]!BASERECEPTION[Bon de commande/Lignes de la commande/Article],$C74,[1]!BASERECEPTION[ANNEE],AA$8,[1]!BASERECEPTION[Semaine],AA$9)-SUMIFS([1]!BASEVENTE[Lignes de la commande/Quantité commandée],[1]!BASEVENTE[Lignes de la commande/Article/Nom affiché],$C74,[1]!BASEVENTE[Année],AA$8,[1]!BASEVENTE[Semaine],AA$9))</f>
        <v>0</v>
      </c>
      <c r="AB74" s="1">
        <f>IF($C74="","",AA74+SUMIFS([1]!BASERECEPTION[Bon de commande/Lignes de la commande/Quantité],[1]!BASERECEPTION[Bon de commande/Lignes de la commande/Article],$C74,[1]!BASERECEPTION[ANNEE],AB$8,[1]!BASERECEPTION[Semaine],AB$9)-SUMIFS([1]!BASEVENTE[Lignes de la commande/Quantité commandée],[1]!BASEVENTE[Lignes de la commande/Article/Nom affiché],$C74,[1]!BASEVENTE[Année],AB$8,[1]!BASEVENTE[Semaine],AB$9))</f>
        <v>0</v>
      </c>
      <c r="AC74" s="1">
        <f>IF($C74="","",AB74+SUMIFS([1]!BASERECEPTION[Bon de commande/Lignes de la commande/Quantité],[1]!BASERECEPTION[Bon de commande/Lignes de la commande/Article],$C74,[1]!BASERECEPTION[ANNEE],AC$8,[1]!BASERECEPTION[Semaine],AC$9)-SUMIFS([1]!BASEVENTE[Lignes de la commande/Quantité commandée],[1]!BASEVENTE[Lignes de la commande/Article/Nom affiché],$C74,[1]!BASEVENTE[Année],AC$8,[1]!BASEVENTE[Semaine],AC$9))</f>
        <v>0</v>
      </c>
      <c r="AD74" s="1">
        <f>IF($C74="","",AC74+SUMIFS([1]!BASERECEPTION[Bon de commande/Lignes de la commande/Quantité],[1]!BASERECEPTION[Bon de commande/Lignes de la commande/Article],$C74,[1]!BASERECEPTION[ANNEE],AD$8,[1]!BASERECEPTION[Semaine],AD$9)-SUMIFS([1]!BASEVENTE[Lignes de la commande/Quantité commandée],[1]!BASEVENTE[Lignes de la commande/Article/Nom affiché],$C74,[1]!BASEVENTE[Année],AD$8,[1]!BASEVENTE[Semaine],AD$9))</f>
        <v>0</v>
      </c>
      <c r="AE74" s="1">
        <f>IF($C74="","",AD74+SUMIFS([1]!BASERECEPTION[Bon de commande/Lignes de la commande/Quantité],[1]!BASERECEPTION[Bon de commande/Lignes de la commande/Article],$C74,[1]!BASERECEPTION[ANNEE],AE$8,[1]!BASERECEPTION[Semaine],AE$9)-SUMIFS([1]!BASEVENTE[Lignes de la commande/Quantité commandée],[1]!BASEVENTE[Lignes de la commande/Article/Nom affiché],$C74,[1]!BASEVENTE[Année],AE$8,[1]!BASEVENTE[Semaine],AE$9))</f>
        <v>0</v>
      </c>
      <c r="AF74" s="1">
        <f>IF($C74="","",AE74+SUMIFS([1]!BASERECEPTION[Bon de commande/Lignes de la commande/Quantité],[1]!BASERECEPTION[Bon de commande/Lignes de la commande/Article],$C74,[1]!BASERECEPTION[ANNEE],AF$8,[1]!BASERECEPTION[Semaine],AF$9)-SUMIFS([1]!BASEVENTE[Lignes de la commande/Quantité commandée],[1]!BASEVENTE[Lignes de la commande/Article/Nom affiché],$C74,[1]!BASEVENTE[Année],AF$8,[1]!BASEVENTE[Semaine],AF$9))</f>
        <v>0</v>
      </c>
      <c r="AG74" s="1">
        <f>IF($C74="","",AF74+SUMIFS([1]!BASERECEPTION[Bon de commande/Lignes de la commande/Quantité],[1]!BASERECEPTION[Bon de commande/Lignes de la commande/Article],$C74,[1]!BASERECEPTION[ANNEE],AG$8,[1]!BASERECEPTION[Semaine],AG$9)-SUMIFS([1]!BASEVENTE[Lignes de la commande/Quantité commandée],[1]!BASEVENTE[Lignes de la commande/Article/Nom affiché],$C74,[1]!BASEVENTE[Année],AG$8,[1]!BASEVENTE[Semaine],AG$9))</f>
        <v>0</v>
      </c>
      <c r="AH74" s="1">
        <f>IF($C74="","",AG74+SUMIFS([1]!BASERECEPTION[Bon de commande/Lignes de la commande/Quantité],[1]!BASERECEPTION[Bon de commande/Lignes de la commande/Article],$C74,[1]!BASERECEPTION[ANNEE],AH$8,[1]!BASERECEPTION[Semaine],AH$9)-SUMIFS([1]!BASEVENTE[Lignes de la commande/Quantité commandée],[1]!BASEVENTE[Lignes de la commande/Article/Nom affiché],$C74,[1]!BASEVENTE[Année],AH$8,[1]!BASEVENTE[Semaine],AH$9))</f>
        <v>0</v>
      </c>
      <c r="AI74" s="1">
        <f>IF($C74="","",AH74+SUMIFS([1]!BASERECEPTION[Bon de commande/Lignes de la commande/Quantité],[1]!BASERECEPTION[Bon de commande/Lignes de la commande/Article],$C74,[1]!BASERECEPTION[ANNEE],AI$8,[1]!BASERECEPTION[Semaine],AI$9)-SUMIFS([1]!BASEVENTE[Lignes de la commande/Quantité commandée],[1]!BASEVENTE[Lignes de la commande/Article/Nom affiché],$C74,[1]!BASEVENTE[Année],AI$8,[1]!BASEVENTE[Semaine],AI$9))</f>
        <v>0</v>
      </c>
      <c r="AJ74" s="1">
        <f>IF($C74="","",AI74+SUMIFS([1]!BASERECEPTION[Bon de commande/Lignes de la commande/Quantité],[1]!BASERECEPTION[Bon de commande/Lignes de la commande/Article],$C74,[1]!BASERECEPTION[ANNEE],AJ$8,[1]!BASERECEPTION[Semaine],AJ$9)-SUMIFS([1]!BASEVENTE[Lignes de la commande/Quantité commandée],[1]!BASEVENTE[Lignes de la commande/Article/Nom affiché],$C74,[1]!BASEVENTE[Année],AJ$8,[1]!BASEVENTE[Semaine],AJ$9))</f>
        <v>0</v>
      </c>
      <c r="AK74" s="1">
        <f>IF($C74="","",AJ74+SUMIFS([1]!BASERECEPTION[Bon de commande/Lignes de la commande/Quantité],[1]!BASERECEPTION[Bon de commande/Lignes de la commande/Article],$C74,[1]!BASERECEPTION[ANNEE],AK$8,[1]!BASERECEPTION[Semaine],AK$9)-SUMIFS([1]!BASEVENTE[Lignes de la commande/Quantité commandée],[1]!BASEVENTE[Lignes de la commande/Article/Nom affiché],$C74,[1]!BASEVENTE[Année],AK$8,[1]!BASEVENTE[Semaine],AK$9))</f>
        <v>0</v>
      </c>
      <c r="AL74" s="1">
        <f>IF($C74="","",AK74+SUMIFS([1]!BASERECEPTION[Bon de commande/Lignes de la commande/Quantité],[1]!BASERECEPTION[Bon de commande/Lignes de la commande/Article],$C74,[1]!BASERECEPTION[ANNEE],AL$8,[1]!BASERECEPTION[Semaine],AL$9)-SUMIFS([1]!BASEVENTE[Lignes de la commande/Quantité commandée],[1]!BASEVENTE[Lignes de la commande/Article/Nom affiché],$C74,[1]!BASEVENTE[Année],AL$8,[1]!BASEVENTE[Semaine],AL$9))</f>
        <v>0</v>
      </c>
      <c r="AM74" s="1">
        <f>IF($C74="","",AL74+SUMIFS([1]!BASERECEPTION[Bon de commande/Lignes de la commande/Quantité],[1]!BASERECEPTION[Bon de commande/Lignes de la commande/Article],$C74,[1]!BASERECEPTION[ANNEE],AM$8,[1]!BASERECEPTION[Semaine],AM$9)-SUMIFS([1]!BASEVENTE[Lignes de la commande/Quantité commandée],[1]!BASEVENTE[Lignes de la commande/Article/Nom affiché],$C74,[1]!BASEVENTE[Année],AM$8,[1]!BASEVENTE[Semaine],AM$9))</f>
        <v>0</v>
      </c>
      <c r="AN74" s="1">
        <f>IF($C74="","",AM74+SUMIFS([1]!BASERECEPTION[Bon de commande/Lignes de la commande/Quantité],[1]!BASERECEPTION[Bon de commande/Lignes de la commande/Article],$C74,[1]!BASERECEPTION[ANNEE],AN$8,[1]!BASERECEPTION[Semaine],AN$9)-SUMIFS([1]!BASEVENTE[Lignes de la commande/Quantité commandée],[1]!BASEVENTE[Lignes de la commande/Article/Nom affiché],$C74,[1]!BASEVENTE[Année],AN$8,[1]!BASEVENTE[Semaine],AN$9))</f>
        <v>0</v>
      </c>
      <c r="AO74" s="1">
        <f>IF($C74="","",AN74+SUMIFS([1]!BASERECEPTION[Bon de commande/Lignes de la commande/Quantité],[1]!BASERECEPTION[Bon de commande/Lignes de la commande/Article],$C74,[1]!BASERECEPTION[ANNEE],AO$8,[1]!BASERECEPTION[Semaine],AO$9)-SUMIFS([1]!BASEVENTE[Lignes de la commande/Quantité commandée],[1]!BASEVENTE[Lignes de la commande/Article/Nom affiché],$C74,[1]!BASEVENTE[Année],AO$8,[1]!BASEVENTE[Semaine],AO$9))</f>
        <v>0</v>
      </c>
      <c r="AP74" s="1">
        <f>IF($C74="","",AO74+SUMIFS([1]!BASERECEPTION[Bon de commande/Lignes de la commande/Quantité],[1]!BASERECEPTION[Bon de commande/Lignes de la commande/Article],$C74,[1]!BASERECEPTION[ANNEE],AP$8,[1]!BASERECEPTION[Semaine],AP$9)-SUMIFS([1]!BASEVENTE[Lignes de la commande/Quantité commandée],[1]!BASEVENTE[Lignes de la commande/Article/Nom affiché],$C74,[1]!BASEVENTE[Année],AP$8,[1]!BASEVENTE[Semaine],AP$9))</f>
        <v>0</v>
      </c>
      <c r="AQ74" s="1">
        <f>IF($C74="","",AP74+SUMIFS([1]!BASERECEPTION[Bon de commande/Lignes de la commande/Quantité],[1]!BASERECEPTION[Bon de commande/Lignes de la commande/Article],$C74,[1]!BASERECEPTION[ANNEE],AQ$8,[1]!BASERECEPTION[Semaine],AQ$9)-SUMIFS([1]!BASEVENTE[Lignes de la commande/Quantité commandée],[1]!BASEVENTE[Lignes de la commande/Article/Nom affiché],$C74,[1]!BASEVENTE[Année],AQ$8,[1]!BASEVENTE[Semaine],AQ$9))</f>
        <v>0</v>
      </c>
      <c r="AR74" s="1">
        <f>IF($C74="","",AQ74+SUMIFS([1]!BASERECEPTION[Bon de commande/Lignes de la commande/Quantité],[1]!BASERECEPTION[Bon de commande/Lignes de la commande/Article],$C74,[1]!BASERECEPTION[ANNEE],AR$8,[1]!BASERECEPTION[Semaine],AR$9)-SUMIFS([1]!BASEVENTE[Lignes de la commande/Quantité commandée],[1]!BASEVENTE[Lignes de la commande/Article/Nom affiché],$C74,[1]!BASEVENTE[Année],AR$8,[1]!BASEVENTE[Semaine],AR$9))</f>
        <v>0</v>
      </c>
      <c r="AS74" s="1">
        <f>IF($C74="","",AR74+SUMIFS([1]!BASERECEPTION[Bon de commande/Lignes de la commande/Quantité],[1]!BASERECEPTION[Bon de commande/Lignes de la commande/Article],$C74,[1]!BASERECEPTION[ANNEE],AS$8,[1]!BASERECEPTION[Semaine],AS$9)-SUMIFS([1]!BASEVENTE[Lignes de la commande/Quantité commandée],[1]!BASEVENTE[Lignes de la commande/Article/Nom affiché],$C74,[1]!BASEVENTE[Année],AS$8,[1]!BASEVENTE[Semaine],AS$9))</f>
        <v>0</v>
      </c>
      <c r="AT74" s="1">
        <f>IF($C74="","",AS74+SUMIFS([1]!BASERECEPTION[Bon de commande/Lignes de la commande/Quantité],[1]!BASERECEPTION[Bon de commande/Lignes de la commande/Article],$C74,[1]!BASERECEPTION[ANNEE],AT$8,[1]!BASERECEPTION[Semaine],AT$9)-SUMIFS([1]!BASEVENTE[Lignes de la commande/Quantité commandée],[1]!BASEVENTE[Lignes de la commande/Article/Nom affiché],$C74,[1]!BASEVENTE[Année],AT$8,[1]!BASEVENTE[Semaine],AT$9))</f>
        <v>0</v>
      </c>
      <c r="AU74" s="1">
        <f>IF($C74="","",AT74+SUMIFS([1]!BASERECEPTION[Bon de commande/Lignes de la commande/Quantité],[1]!BASERECEPTION[Bon de commande/Lignes de la commande/Article],$C74,[1]!BASERECEPTION[ANNEE],AU$8,[1]!BASERECEPTION[Semaine],AU$9)-SUMIFS([1]!BASEVENTE[Lignes de la commande/Quantité commandée],[1]!BASEVENTE[Lignes de la commande/Article/Nom affiché],$C74,[1]!BASEVENTE[Année],AU$8,[1]!BASEVENTE[Semaine],AU$9))</f>
        <v>0</v>
      </c>
      <c r="AV74" s="1">
        <f>IF($C74="","",AU74+SUMIFS([1]!BASERECEPTION[Bon de commande/Lignes de la commande/Quantité],[1]!BASERECEPTION[Bon de commande/Lignes de la commande/Article],$C74,[1]!BASERECEPTION[ANNEE],AV$8,[1]!BASERECEPTION[Semaine],AV$9)-SUMIFS([1]!BASEVENTE[Lignes de la commande/Quantité commandée],[1]!BASEVENTE[Lignes de la commande/Article/Nom affiché],$C74,[1]!BASEVENTE[Année],AV$8,[1]!BASEVENTE[Semaine],AV$9))</f>
        <v>0</v>
      </c>
      <c r="AW74" s="1">
        <f>IF($C74="","",AV74+SUMIFS([1]!BASERECEPTION[Bon de commande/Lignes de la commande/Quantité],[1]!BASERECEPTION[Bon de commande/Lignes de la commande/Article],$C74,[1]!BASERECEPTION[ANNEE],AW$8,[1]!BASERECEPTION[Semaine],AW$9)-SUMIFS([1]!BASEVENTE[Lignes de la commande/Quantité commandée],[1]!BASEVENTE[Lignes de la commande/Article/Nom affiché],$C74,[1]!BASEVENTE[Année],AW$8,[1]!BASEVENTE[Semaine],AW$9))</f>
        <v>0</v>
      </c>
      <c r="AX74" s="1">
        <f>IF($C74="","",AW74+SUMIFS([1]!BASERECEPTION[Bon de commande/Lignes de la commande/Quantité],[1]!BASERECEPTION[Bon de commande/Lignes de la commande/Article],$C74,[1]!BASERECEPTION[ANNEE],AX$8,[1]!BASERECEPTION[Semaine],AX$9)-SUMIFS([1]!BASEVENTE[Lignes de la commande/Quantité commandée],[1]!BASEVENTE[Lignes de la commande/Article/Nom affiché],$C74,[1]!BASEVENTE[Année],AX$8,[1]!BASEVENTE[Semaine],AX$9))</f>
        <v>0</v>
      </c>
      <c r="AY74" s="1">
        <f>IF($C74="","",AX74+SUMIFS([1]!BASERECEPTION[Bon de commande/Lignes de la commande/Quantité],[1]!BASERECEPTION[Bon de commande/Lignes de la commande/Article],$C74,[1]!BASERECEPTION[ANNEE],AY$8,[1]!BASERECEPTION[Semaine],AY$9)-SUMIFS([1]!BASEVENTE[Lignes de la commande/Quantité commandée],[1]!BASEVENTE[Lignes de la commande/Article/Nom affiché],$C74,[1]!BASEVENTE[Année],AY$8,[1]!BASEVENTE[Semaine],AY$9))</f>
        <v>0</v>
      </c>
      <c r="AZ74" s="1">
        <f>IF($C74="","",AY74+SUMIFS([1]!BASERECEPTION[Bon de commande/Lignes de la commande/Quantité],[1]!BASERECEPTION[Bon de commande/Lignes de la commande/Article],$C74,[1]!BASERECEPTION[ANNEE],AZ$8,[1]!BASERECEPTION[Semaine],AZ$9)-SUMIFS([1]!BASEVENTE[Lignes de la commande/Quantité commandée],[1]!BASEVENTE[Lignes de la commande/Article/Nom affiché],$C74,[1]!BASEVENTE[Année],AZ$8,[1]!BASEVENTE[Semaine],AZ$9))</f>
        <v>0</v>
      </c>
      <c r="BA74" s="1">
        <f>IF($C74="","",AZ74+SUMIFS([1]!BASERECEPTION[Bon de commande/Lignes de la commande/Quantité],[1]!BASERECEPTION[Bon de commande/Lignes de la commande/Article],$C74,[1]!BASERECEPTION[ANNEE],BA$8,[1]!BASERECEPTION[Semaine],BA$9)-SUMIFS([1]!BASEVENTE[Lignes de la commande/Quantité commandée],[1]!BASEVENTE[Lignes de la commande/Article/Nom affiché],$C74,[1]!BASEVENTE[Année],BA$8,[1]!BASEVENTE[Semaine],BA$9))</f>
        <v>0</v>
      </c>
      <c r="BB74" s="1">
        <f>IF($C74="","",BA74+SUMIFS([1]!BASERECEPTION[Bon de commande/Lignes de la commande/Quantité],[1]!BASERECEPTION[Bon de commande/Lignes de la commande/Article],$C74,[1]!BASERECEPTION[ANNEE],BB$8,[1]!BASERECEPTION[Semaine],BB$9)-SUMIFS([1]!BASEVENTE[Lignes de la commande/Quantité commandée],[1]!BASEVENTE[Lignes de la commande/Article/Nom affiché],$C74,[1]!BASEVENTE[Année],BB$8,[1]!BASEVENTE[Semaine],BB$9))</f>
        <v>0</v>
      </c>
      <c r="BC74" s="1">
        <f>IF($C74="","",BB74+SUMIFS([1]!BASERECEPTION[Bon de commande/Lignes de la commande/Quantité],[1]!BASERECEPTION[Bon de commande/Lignes de la commande/Article],$C74,[1]!BASERECEPTION[ANNEE],BC$8,[1]!BASERECEPTION[Semaine],BC$9)-SUMIFS([1]!BASEVENTE[Lignes de la commande/Quantité commandée],[1]!BASEVENTE[Lignes de la commande/Article/Nom affiché],$C74,[1]!BASEVENTE[Année],BC$8,[1]!BASEVENTE[Semaine],BC$9))</f>
        <v>0</v>
      </c>
      <c r="BD74" s="1">
        <f>IF($C74="","",BC74+SUMIFS([1]!BASERECEPTION[Bon de commande/Lignes de la commande/Quantité],[1]!BASERECEPTION[Bon de commande/Lignes de la commande/Article],$C74,[1]!BASERECEPTION[ANNEE],BD$8,[1]!BASERECEPTION[Semaine],BD$9)-SUMIFS([1]!BASEVENTE[Lignes de la commande/Quantité commandée],[1]!BASEVENTE[Lignes de la commande/Article/Nom affiché],$C74,[1]!BASEVENTE[Année],BD$8,[1]!BASEVENTE[Semaine],BD$9))</f>
        <v>0</v>
      </c>
      <c r="BE74" s="1">
        <f>IF($C74="","",BD74+SUMIFS([1]!BASERECEPTION[Bon de commande/Lignes de la commande/Quantité],[1]!BASERECEPTION[Bon de commande/Lignes de la commande/Article],$C74,[1]!BASERECEPTION[ANNEE],BE$8,[1]!BASERECEPTION[Semaine],BE$9)-SUMIFS([1]!BASEVENTE[Lignes de la commande/Quantité commandée],[1]!BASEVENTE[Lignes de la commande/Article/Nom affiché],$C74,[1]!BASEVENTE[Année],BE$8,[1]!BASEVENTE[Semaine],BE$9))</f>
        <v>0</v>
      </c>
      <c r="BF74" s="1">
        <f>IF($C74="","",BE74+SUMIFS([1]!BASERECEPTION[Bon de commande/Lignes de la commande/Quantité],[1]!BASERECEPTION[Bon de commande/Lignes de la commande/Article],$C74,[1]!BASERECEPTION[ANNEE],BF$8,[1]!BASERECEPTION[Semaine],BF$9)-SUMIFS([1]!BASEVENTE[Lignes de la commande/Quantité commandée],[1]!BASEVENTE[Lignes de la commande/Article/Nom affiché],$C74,[1]!BASEVENTE[Année],BF$8,[1]!BASEVENTE[Semaine],BF$9))</f>
        <v>0</v>
      </c>
      <c r="BG74" s="1">
        <f>IF($C74="","",BF74+SUMIFS([1]!BASERECEPTION[Bon de commande/Lignes de la commande/Quantité],[1]!BASERECEPTION[Bon de commande/Lignes de la commande/Article],$C74,[1]!BASERECEPTION[ANNEE],BG$8,[1]!BASERECEPTION[Semaine],BG$9)-SUMIFS([1]!BASEVENTE[Lignes de la commande/Quantité commandée],[1]!BASEVENTE[Lignes de la commande/Article/Nom affiché],$C74,[1]!BASEVENTE[Année],BG$8,[1]!BASEVENTE[Semaine],BG$9))</f>
        <v>0</v>
      </c>
      <c r="BH74" s="1">
        <f>IF($C74="","",BG74+SUMIFS([1]!BASERECEPTION[Bon de commande/Lignes de la commande/Quantité],[1]!BASERECEPTION[Bon de commande/Lignes de la commande/Article],$C74,[1]!BASERECEPTION[ANNEE],BH$8,[1]!BASERECEPTION[Semaine],BH$9)-SUMIFS([1]!BASEVENTE[Lignes de la commande/Quantité commandée],[1]!BASEVENTE[Lignes de la commande/Article/Nom affiché],$C74,[1]!BASEVENTE[Année],BH$8,[1]!BASEVENTE[Semaine],BH$9))</f>
        <v>0</v>
      </c>
    </row>
    <row r="75" spans="1:60" ht="15.75" x14ac:dyDescent="0.25">
      <c r="A75" s="1" t="str">
        <f>'[1]BDD Inventaire'!B66</f>
        <v>Gobicartes</v>
      </c>
      <c r="B75" s="16" t="str">
        <f>IF(C75="",INDEX([1]!BASEINVENTAIRE[#Data],_xlfn.MINIFS([1]!BASEINVENTAIRE[INDEX],[1]!BASEINVENTAIRE[Article],'Suivi de stock'!$C76),2),"")</f>
        <v/>
      </c>
      <c r="C75" s="20" t="str">
        <f>'[1]BDD Inventaire'!C59</f>
        <v>Cartes Inside woman</v>
      </c>
      <c r="D75" s="18">
        <f>INDEX([1]!BASEINVENTAIRE[#Data],_xlfn.MAXIFS([1]!BASEINVENTAIRE[INDEX],[1]!BASEINVENTAIRE[Article],C75),4)</f>
        <v>190</v>
      </c>
      <c r="E75" s="1">
        <f>IF($C75="","",D75+SUMIFS([1]!BASERECEPTION[Bon de commande/Lignes de la commande/Quantité],[1]!BASERECEPTION[Bon de commande/Lignes de la commande/Article],$C75,[1]!BASERECEPTION[ANNEE],E$8,[1]!BASERECEPTION[Semaine],E$9)-SUMIFS([1]!BASEVENTE[Lignes de la commande/Quantité commandée],[1]!BASEVENTE[Lignes de la commande/Article/Nom affiché],$C75,[1]!BASEVENTE[Année],E$8,[1]!BASEVENTE[Semaine],E$9))</f>
        <v>190</v>
      </c>
      <c r="F75" s="1">
        <f>IF($C75="","",E75+SUMIFS([1]!BASERECEPTION[Bon de commande/Lignes de la commande/Quantité],[1]!BASERECEPTION[Bon de commande/Lignes de la commande/Article],$C75,[1]!BASERECEPTION[ANNEE],F$8,[1]!BASERECEPTION[Semaine],F$9)-SUMIFS([1]!BASEVENTE[Lignes de la commande/Quantité commandée],[1]!BASEVENTE[Lignes de la commande/Article/Nom affiché],$C75,[1]!BASEVENTE[Année],F$8,[1]!BASEVENTE[Semaine],F$9))</f>
        <v>190</v>
      </c>
      <c r="G75" s="1">
        <f>IF($C75="","",F75+SUMIFS([1]!BASERECEPTION[Bon de commande/Lignes de la commande/Quantité],[1]!BASERECEPTION[Bon de commande/Lignes de la commande/Article],$C75,[1]!BASERECEPTION[ANNEE],G$8,[1]!BASERECEPTION[Semaine],G$9)-SUMIFS([1]!BASEVENTE[Lignes de la commande/Quantité commandée],[1]!BASEVENTE[Lignes de la commande/Article/Nom affiché],$C75,[1]!BASEVENTE[Année],G$8,[1]!BASEVENTE[Semaine],G$9))</f>
        <v>190</v>
      </c>
      <c r="H75" s="1">
        <f>IF($C75="","",G75+SUMIFS([1]!BASERECEPTION[Bon de commande/Lignes de la commande/Quantité],[1]!BASERECEPTION[Bon de commande/Lignes de la commande/Article],$C75,[1]!BASERECEPTION[ANNEE],H$8,[1]!BASERECEPTION[Semaine],H$9)-SUMIFS([1]!BASEVENTE[Lignes de la commande/Quantité commandée],[1]!BASEVENTE[Lignes de la commande/Article/Nom affiché],$C75,[1]!BASEVENTE[Année],H$8,[1]!BASEVENTE[Semaine],H$9))</f>
        <v>190</v>
      </c>
      <c r="I75" s="1">
        <f>IF($C75="","",H75+SUMIFS([1]!BASERECEPTION[Bon de commande/Lignes de la commande/Quantité],[1]!BASERECEPTION[Bon de commande/Lignes de la commande/Article],$C75,[1]!BASERECEPTION[ANNEE],I$8,[1]!BASERECEPTION[Semaine],I$9)-SUMIFS([1]!BASEVENTE[Lignes de la commande/Quantité commandée],[1]!BASEVENTE[Lignes de la commande/Article/Nom affiché],$C75,[1]!BASEVENTE[Année],I$8,[1]!BASEVENTE[Semaine],I$9))</f>
        <v>190</v>
      </c>
      <c r="J75" s="1">
        <f>IF($C75="","",I75+SUMIFS([1]!BASERECEPTION[Bon de commande/Lignes de la commande/Quantité],[1]!BASERECEPTION[Bon de commande/Lignes de la commande/Article],$C75,[1]!BASERECEPTION[ANNEE],J$8,[1]!BASERECEPTION[Semaine],J$9)-SUMIFS([1]!BASEVENTE[Lignes de la commande/Quantité commandée],[1]!BASEVENTE[Lignes de la commande/Article/Nom affiché],$C75,[1]!BASEVENTE[Année],J$8,[1]!BASEVENTE[Semaine],J$9))</f>
        <v>190</v>
      </c>
      <c r="K75" s="1">
        <f>IF($C75="","",J75+SUMIFS([1]!BASERECEPTION[Bon de commande/Lignes de la commande/Quantité],[1]!BASERECEPTION[Bon de commande/Lignes de la commande/Article],$C75,[1]!BASERECEPTION[ANNEE],K$8,[1]!BASERECEPTION[Semaine],K$9)-SUMIFS([1]!BASEVENTE[Lignes de la commande/Quantité commandée],[1]!BASEVENTE[Lignes de la commande/Article/Nom affiché],$C75,[1]!BASEVENTE[Année],K$8,[1]!BASEVENTE[Semaine],K$9))</f>
        <v>190</v>
      </c>
      <c r="L75" s="1">
        <f>IF($C75="","",K75+SUMIFS([1]!BASERECEPTION[Bon de commande/Lignes de la commande/Quantité],[1]!BASERECEPTION[Bon de commande/Lignes de la commande/Article],$C75,[1]!BASERECEPTION[ANNEE],L$8,[1]!BASERECEPTION[Semaine],L$9)-SUMIFS([1]!BASEVENTE[Lignes de la commande/Quantité commandée],[1]!BASEVENTE[Lignes de la commande/Article/Nom affiché],$C75,[1]!BASEVENTE[Année],L$8,[1]!BASEVENTE[Semaine],L$9))</f>
        <v>190</v>
      </c>
      <c r="M75" s="1">
        <f>IF($C75="","",L75+SUMIFS([1]!BASERECEPTION[Bon de commande/Lignes de la commande/Quantité],[1]!BASERECEPTION[Bon de commande/Lignes de la commande/Article],$C75,[1]!BASERECEPTION[ANNEE],M$8,[1]!BASERECEPTION[Semaine],M$9)-SUMIFS([1]!BASEVENTE[Lignes de la commande/Quantité commandée],[1]!BASEVENTE[Lignes de la commande/Article/Nom affiché],$C75,[1]!BASEVENTE[Année],M$8,[1]!BASEVENTE[Semaine],M$9))</f>
        <v>190</v>
      </c>
      <c r="N75" s="1">
        <f>IF($C75="","",M75+SUMIFS([1]!BASERECEPTION[Bon de commande/Lignes de la commande/Quantité],[1]!BASERECEPTION[Bon de commande/Lignes de la commande/Article],$C75,[1]!BASERECEPTION[ANNEE],N$8,[1]!BASERECEPTION[Semaine],N$9)-SUMIFS([1]!BASEVENTE[Lignes de la commande/Quantité commandée],[1]!BASEVENTE[Lignes de la commande/Article/Nom affiché],$C75,[1]!BASEVENTE[Année],N$8,[1]!BASEVENTE[Semaine],N$9))</f>
        <v>190</v>
      </c>
      <c r="O75" s="1">
        <f>IF($C75="","",N75+SUMIFS([1]!BASERECEPTION[Bon de commande/Lignes de la commande/Quantité],[1]!BASERECEPTION[Bon de commande/Lignes de la commande/Article],$C75,[1]!BASERECEPTION[ANNEE],O$8,[1]!BASERECEPTION[Semaine],O$9)-SUMIFS([1]!BASEVENTE[Lignes de la commande/Quantité commandée],[1]!BASEVENTE[Lignes de la commande/Article/Nom affiché],$C75,[1]!BASEVENTE[Année],O$8,[1]!BASEVENTE[Semaine],O$9))</f>
        <v>190</v>
      </c>
      <c r="P75" s="1">
        <f>IF($C75="","",O75+SUMIFS([1]!BASERECEPTION[Bon de commande/Lignes de la commande/Quantité],[1]!BASERECEPTION[Bon de commande/Lignes de la commande/Article],$C75,[1]!BASERECEPTION[ANNEE],P$8,[1]!BASERECEPTION[Semaine],P$9)-SUMIFS([1]!BASEVENTE[Lignes de la commande/Quantité commandée],[1]!BASEVENTE[Lignes de la commande/Article/Nom affiché],$C75,[1]!BASEVENTE[Année],P$8,[1]!BASEVENTE[Semaine],P$9))</f>
        <v>190</v>
      </c>
      <c r="Q75" s="1">
        <f>IF($C75="","",P75+SUMIFS([1]!BASERECEPTION[Bon de commande/Lignes de la commande/Quantité],[1]!BASERECEPTION[Bon de commande/Lignes de la commande/Article],$C75,[1]!BASERECEPTION[ANNEE],Q$8,[1]!BASERECEPTION[Semaine],Q$9)-SUMIFS([1]!BASEVENTE[Lignes de la commande/Quantité commandée],[1]!BASEVENTE[Lignes de la commande/Article/Nom affiché],$C75,[1]!BASEVENTE[Année],Q$8,[1]!BASEVENTE[Semaine],Q$9))</f>
        <v>190</v>
      </c>
      <c r="R75" s="1">
        <f>IF($C75="","",Q75+SUMIFS([1]!BASERECEPTION[Bon de commande/Lignes de la commande/Quantité],[1]!BASERECEPTION[Bon de commande/Lignes de la commande/Article],$C75,[1]!BASERECEPTION[ANNEE],R$8,[1]!BASERECEPTION[Semaine],R$9)-SUMIFS([1]!BASEVENTE[Lignes de la commande/Quantité commandée],[1]!BASEVENTE[Lignes de la commande/Article/Nom affiché],$C75,[1]!BASEVENTE[Année],R$8,[1]!BASEVENTE[Semaine],R$9))</f>
        <v>190</v>
      </c>
      <c r="S75" s="1">
        <f>IF($C75="","",R75+SUMIFS([1]!BASERECEPTION[Bon de commande/Lignes de la commande/Quantité],[1]!BASERECEPTION[Bon de commande/Lignes de la commande/Article],$C75,[1]!BASERECEPTION[ANNEE],S$8,[1]!BASERECEPTION[Semaine],S$9)-SUMIFS([1]!BASEVENTE[Lignes de la commande/Quantité commandée],[1]!BASEVENTE[Lignes de la commande/Article/Nom affiché],$C75,[1]!BASEVENTE[Année],S$8,[1]!BASEVENTE[Semaine],S$9))</f>
        <v>190</v>
      </c>
      <c r="T75" s="1">
        <f>IF($C75="","",S75+SUMIFS([1]!BASERECEPTION[Bon de commande/Lignes de la commande/Quantité],[1]!BASERECEPTION[Bon de commande/Lignes de la commande/Article],$C75,[1]!BASERECEPTION[ANNEE],T$8,[1]!BASERECEPTION[Semaine],T$9)-SUMIFS([1]!BASEVENTE[Lignes de la commande/Quantité commandée],[1]!BASEVENTE[Lignes de la commande/Article/Nom affiché],$C75,[1]!BASEVENTE[Année],T$8,[1]!BASEVENTE[Semaine],T$9))</f>
        <v>190</v>
      </c>
      <c r="U75" s="1">
        <f>IF($C75="","",T75+SUMIFS([1]!BASERECEPTION[Bon de commande/Lignes de la commande/Quantité],[1]!BASERECEPTION[Bon de commande/Lignes de la commande/Article],$C75,[1]!BASERECEPTION[ANNEE],U$8,[1]!BASERECEPTION[Semaine],U$9)-SUMIFS([1]!BASEVENTE[Lignes de la commande/Quantité commandée],[1]!BASEVENTE[Lignes de la commande/Article/Nom affiché],$C75,[1]!BASEVENTE[Année],U$8,[1]!BASEVENTE[Semaine],U$9))</f>
        <v>190</v>
      </c>
      <c r="V75" s="1">
        <f>IF($C75="","",U75+SUMIFS([1]!BASERECEPTION[Bon de commande/Lignes de la commande/Quantité],[1]!BASERECEPTION[Bon de commande/Lignes de la commande/Article],$C75,[1]!BASERECEPTION[ANNEE],V$8,[1]!BASERECEPTION[Semaine],V$9)-SUMIFS([1]!BASEVENTE[Lignes de la commande/Quantité commandée],[1]!BASEVENTE[Lignes de la commande/Article/Nom affiché],$C75,[1]!BASEVENTE[Année],V$8,[1]!BASEVENTE[Semaine],V$9))</f>
        <v>190</v>
      </c>
      <c r="W75" s="1">
        <f>IF($C75="","",V75+SUMIFS([1]!BASERECEPTION[Bon de commande/Lignes de la commande/Quantité],[1]!BASERECEPTION[Bon de commande/Lignes de la commande/Article],$C75,[1]!BASERECEPTION[ANNEE],W$8,[1]!BASERECEPTION[Semaine],W$9)-SUMIFS([1]!BASEVENTE[Lignes de la commande/Quantité commandée],[1]!BASEVENTE[Lignes de la commande/Article/Nom affiché],$C75,[1]!BASEVENTE[Année],W$8,[1]!BASEVENTE[Semaine],W$9))</f>
        <v>190</v>
      </c>
      <c r="X75" s="1">
        <f>IF($C75="","",W75+SUMIFS([1]!BASERECEPTION[Bon de commande/Lignes de la commande/Quantité],[1]!BASERECEPTION[Bon de commande/Lignes de la commande/Article],$C75,[1]!BASERECEPTION[ANNEE],X$8,[1]!BASERECEPTION[Semaine],X$9)-SUMIFS([1]!BASEVENTE[Lignes de la commande/Quantité commandée],[1]!BASEVENTE[Lignes de la commande/Article/Nom affiché],$C75,[1]!BASEVENTE[Année],X$8,[1]!BASEVENTE[Semaine],X$9))</f>
        <v>190</v>
      </c>
      <c r="Y75" s="1">
        <f>IF($C75="","",X75+SUMIFS([1]!BASERECEPTION[Bon de commande/Lignes de la commande/Quantité],[1]!BASERECEPTION[Bon de commande/Lignes de la commande/Article],$C75,[1]!BASERECEPTION[ANNEE],Y$8,[1]!BASERECEPTION[Semaine],Y$9)-SUMIFS([1]!BASEVENTE[Lignes de la commande/Quantité commandée],[1]!BASEVENTE[Lignes de la commande/Article/Nom affiché],$C75,[1]!BASEVENTE[Année],Y$8,[1]!BASEVENTE[Semaine],Y$9))</f>
        <v>190</v>
      </c>
      <c r="Z75" s="1">
        <f>IF($C75="","",Y75+SUMIFS([1]!BASERECEPTION[Bon de commande/Lignes de la commande/Quantité],[1]!BASERECEPTION[Bon de commande/Lignes de la commande/Article],$C75,[1]!BASERECEPTION[ANNEE],Z$8,[1]!BASERECEPTION[Semaine],Z$9)-SUMIFS([1]!BASEVENTE[Lignes de la commande/Quantité commandée],[1]!BASEVENTE[Lignes de la commande/Article/Nom affiché],$C75,[1]!BASEVENTE[Année],Z$8,[1]!BASEVENTE[Semaine],Z$9))</f>
        <v>190</v>
      </c>
      <c r="AA75" s="1">
        <f>IF($C75="","",Z75+SUMIFS([1]!BASERECEPTION[Bon de commande/Lignes de la commande/Quantité],[1]!BASERECEPTION[Bon de commande/Lignes de la commande/Article],$C75,[1]!BASERECEPTION[ANNEE],AA$8,[1]!BASERECEPTION[Semaine],AA$9)-SUMIFS([1]!BASEVENTE[Lignes de la commande/Quantité commandée],[1]!BASEVENTE[Lignes de la commande/Article/Nom affiché],$C75,[1]!BASEVENTE[Année],AA$8,[1]!BASEVENTE[Semaine],AA$9))</f>
        <v>190</v>
      </c>
      <c r="AB75" s="1">
        <f>IF($C75="","",AA75+SUMIFS([1]!BASERECEPTION[Bon de commande/Lignes de la commande/Quantité],[1]!BASERECEPTION[Bon de commande/Lignes de la commande/Article],$C75,[1]!BASERECEPTION[ANNEE],AB$8,[1]!BASERECEPTION[Semaine],AB$9)-SUMIFS([1]!BASEVENTE[Lignes de la commande/Quantité commandée],[1]!BASEVENTE[Lignes de la commande/Article/Nom affiché],$C75,[1]!BASEVENTE[Année],AB$8,[1]!BASEVENTE[Semaine],AB$9))</f>
        <v>190</v>
      </c>
      <c r="AC75" s="1">
        <f>IF($C75="","",AB75+SUMIFS([1]!BASERECEPTION[Bon de commande/Lignes de la commande/Quantité],[1]!BASERECEPTION[Bon de commande/Lignes de la commande/Article],$C75,[1]!BASERECEPTION[ANNEE],AC$8,[1]!BASERECEPTION[Semaine],AC$9)-SUMIFS([1]!BASEVENTE[Lignes de la commande/Quantité commandée],[1]!BASEVENTE[Lignes de la commande/Article/Nom affiché],$C75,[1]!BASEVENTE[Année],AC$8,[1]!BASEVENTE[Semaine],AC$9))</f>
        <v>190</v>
      </c>
      <c r="AD75" s="1">
        <f>IF($C75="","",AC75+SUMIFS([1]!BASERECEPTION[Bon de commande/Lignes de la commande/Quantité],[1]!BASERECEPTION[Bon de commande/Lignes de la commande/Article],$C75,[1]!BASERECEPTION[ANNEE],AD$8,[1]!BASERECEPTION[Semaine],AD$9)-SUMIFS([1]!BASEVENTE[Lignes de la commande/Quantité commandée],[1]!BASEVENTE[Lignes de la commande/Article/Nom affiché],$C75,[1]!BASEVENTE[Année],AD$8,[1]!BASEVENTE[Semaine],AD$9))</f>
        <v>190</v>
      </c>
      <c r="AE75" s="1">
        <f>IF($C75="","",AD75+SUMIFS([1]!BASERECEPTION[Bon de commande/Lignes de la commande/Quantité],[1]!BASERECEPTION[Bon de commande/Lignes de la commande/Article],$C75,[1]!BASERECEPTION[ANNEE],AE$8,[1]!BASERECEPTION[Semaine],AE$9)-SUMIFS([1]!BASEVENTE[Lignes de la commande/Quantité commandée],[1]!BASEVENTE[Lignes de la commande/Article/Nom affiché],$C75,[1]!BASEVENTE[Année],AE$8,[1]!BASEVENTE[Semaine],AE$9))</f>
        <v>190</v>
      </c>
      <c r="AF75" s="1">
        <f>IF($C75="","",AE75+SUMIFS([1]!BASERECEPTION[Bon de commande/Lignes de la commande/Quantité],[1]!BASERECEPTION[Bon de commande/Lignes de la commande/Article],$C75,[1]!BASERECEPTION[ANNEE],AF$8,[1]!BASERECEPTION[Semaine],AF$9)-SUMIFS([1]!BASEVENTE[Lignes de la commande/Quantité commandée],[1]!BASEVENTE[Lignes de la commande/Article/Nom affiché],$C75,[1]!BASEVENTE[Année],AF$8,[1]!BASEVENTE[Semaine],AF$9))</f>
        <v>190</v>
      </c>
      <c r="AG75" s="1">
        <f>IF($C75="","",AF75+SUMIFS([1]!BASERECEPTION[Bon de commande/Lignes de la commande/Quantité],[1]!BASERECEPTION[Bon de commande/Lignes de la commande/Article],$C75,[1]!BASERECEPTION[ANNEE],AG$8,[1]!BASERECEPTION[Semaine],AG$9)-SUMIFS([1]!BASEVENTE[Lignes de la commande/Quantité commandée],[1]!BASEVENTE[Lignes de la commande/Article/Nom affiché],$C75,[1]!BASEVENTE[Année],AG$8,[1]!BASEVENTE[Semaine],AG$9))</f>
        <v>190</v>
      </c>
      <c r="AH75" s="1">
        <f>IF($C75="","",AG75+SUMIFS([1]!BASERECEPTION[Bon de commande/Lignes de la commande/Quantité],[1]!BASERECEPTION[Bon de commande/Lignes de la commande/Article],$C75,[1]!BASERECEPTION[ANNEE],AH$8,[1]!BASERECEPTION[Semaine],AH$9)-SUMIFS([1]!BASEVENTE[Lignes de la commande/Quantité commandée],[1]!BASEVENTE[Lignes de la commande/Article/Nom affiché],$C75,[1]!BASEVENTE[Année],AH$8,[1]!BASEVENTE[Semaine],AH$9))</f>
        <v>190</v>
      </c>
      <c r="AI75" s="1">
        <f>IF($C75="","",AH75+SUMIFS([1]!BASERECEPTION[Bon de commande/Lignes de la commande/Quantité],[1]!BASERECEPTION[Bon de commande/Lignes de la commande/Article],$C75,[1]!BASERECEPTION[ANNEE],AI$8,[1]!BASERECEPTION[Semaine],AI$9)-SUMIFS([1]!BASEVENTE[Lignes de la commande/Quantité commandée],[1]!BASEVENTE[Lignes de la commande/Article/Nom affiché],$C75,[1]!BASEVENTE[Année],AI$8,[1]!BASEVENTE[Semaine],AI$9))</f>
        <v>190</v>
      </c>
      <c r="AJ75" s="1">
        <f>IF($C75="","",AI75+SUMIFS([1]!BASERECEPTION[Bon de commande/Lignes de la commande/Quantité],[1]!BASERECEPTION[Bon de commande/Lignes de la commande/Article],$C75,[1]!BASERECEPTION[ANNEE],AJ$8,[1]!BASERECEPTION[Semaine],AJ$9)-SUMIFS([1]!BASEVENTE[Lignes de la commande/Quantité commandée],[1]!BASEVENTE[Lignes de la commande/Article/Nom affiché],$C75,[1]!BASEVENTE[Année],AJ$8,[1]!BASEVENTE[Semaine],AJ$9))</f>
        <v>190</v>
      </c>
      <c r="AK75" s="1">
        <f>IF($C75="","",AJ75+SUMIFS([1]!BASERECEPTION[Bon de commande/Lignes de la commande/Quantité],[1]!BASERECEPTION[Bon de commande/Lignes de la commande/Article],$C75,[1]!BASERECEPTION[ANNEE],AK$8,[1]!BASERECEPTION[Semaine],AK$9)-SUMIFS([1]!BASEVENTE[Lignes de la commande/Quantité commandée],[1]!BASEVENTE[Lignes de la commande/Article/Nom affiché],$C75,[1]!BASEVENTE[Année],AK$8,[1]!BASEVENTE[Semaine],AK$9))</f>
        <v>190</v>
      </c>
      <c r="AL75" s="1">
        <f>IF($C75="","",AK75+SUMIFS([1]!BASERECEPTION[Bon de commande/Lignes de la commande/Quantité],[1]!BASERECEPTION[Bon de commande/Lignes de la commande/Article],$C75,[1]!BASERECEPTION[ANNEE],AL$8,[1]!BASERECEPTION[Semaine],AL$9)-SUMIFS([1]!BASEVENTE[Lignes de la commande/Quantité commandée],[1]!BASEVENTE[Lignes de la commande/Article/Nom affiché],$C75,[1]!BASEVENTE[Année],AL$8,[1]!BASEVENTE[Semaine],AL$9))</f>
        <v>190</v>
      </c>
      <c r="AM75" s="1">
        <f>IF($C75="","",AL75+SUMIFS([1]!BASERECEPTION[Bon de commande/Lignes de la commande/Quantité],[1]!BASERECEPTION[Bon de commande/Lignes de la commande/Article],$C75,[1]!BASERECEPTION[ANNEE],AM$8,[1]!BASERECEPTION[Semaine],AM$9)-SUMIFS([1]!BASEVENTE[Lignes de la commande/Quantité commandée],[1]!BASEVENTE[Lignes de la commande/Article/Nom affiché],$C75,[1]!BASEVENTE[Année],AM$8,[1]!BASEVENTE[Semaine],AM$9))</f>
        <v>190</v>
      </c>
      <c r="AN75" s="1">
        <f>IF($C75="","",AM75+SUMIFS([1]!BASERECEPTION[Bon de commande/Lignes de la commande/Quantité],[1]!BASERECEPTION[Bon de commande/Lignes de la commande/Article],$C75,[1]!BASERECEPTION[ANNEE],AN$8,[1]!BASERECEPTION[Semaine],AN$9)-SUMIFS([1]!BASEVENTE[Lignes de la commande/Quantité commandée],[1]!BASEVENTE[Lignes de la commande/Article/Nom affiché],$C75,[1]!BASEVENTE[Année],AN$8,[1]!BASEVENTE[Semaine],AN$9))</f>
        <v>190</v>
      </c>
      <c r="AO75" s="1">
        <f>IF($C75="","",AN75+SUMIFS([1]!BASERECEPTION[Bon de commande/Lignes de la commande/Quantité],[1]!BASERECEPTION[Bon de commande/Lignes de la commande/Article],$C75,[1]!BASERECEPTION[ANNEE],AO$8,[1]!BASERECEPTION[Semaine],AO$9)-SUMIFS([1]!BASEVENTE[Lignes de la commande/Quantité commandée],[1]!BASEVENTE[Lignes de la commande/Article/Nom affiché],$C75,[1]!BASEVENTE[Année],AO$8,[1]!BASEVENTE[Semaine],AO$9))</f>
        <v>190</v>
      </c>
      <c r="AP75" s="1">
        <f>IF($C75="","",AO75+SUMIFS([1]!BASERECEPTION[Bon de commande/Lignes de la commande/Quantité],[1]!BASERECEPTION[Bon de commande/Lignes de la commande/Article],$C75,[1]!BASERECEPTION[ANNEE],AP$8,[1]!BASERECEPTION[Semaine],AP$9)-SUMIFS([1]!BASEVENTE[Lignes de la commande/Quantité commandée],[1]!BASEVENTE[Lignes de la commande/Article/Nom affiché],$C75,[1]!BASEVENTE[Année],AP$8,[1]!BASEVENTE[Semaine],AP$9))</f>
        <v>190</v>
      </c>
      <c r="AQ75" s="1">
        <f>IF($C75="","",AP75+SUMIFS([1]!BASERECEPTION[Bon de commande/Lignes de la commande/Quantité],[1]!BASERECEPTION[Bon de commande/Lignes de la commande/Article],$C75,[1]!BASERECEPTION[ANNEE],AQ$8,[1]!BASERECEPTION[Semaine],AQ$9)-SUMIFS([1]!BASEVENTE[Lignes de la commande/Quantité commandée],[1]!BASEVENTE[Lignes de la commande/Article/Nom affiché],$C75,[1]!BASEVENTE[Année],AQ$8,[1]!BASEVENTE[Semaine],AQ$9))</f>
        <v>190</v>
      </c>
      <c r="AR75" s="1">
        <f>IF($C75="","",AQ75+SUMIFS([1]!BASERECEPTION[Bon de commande/Lignes de la commande/Quantité],[1]!BASERECEPTION[Bon de commande/Lignes de la commande/Article],$C75,[1]!BASERECEPTION[ANNEE],AR$8,[1]!BASERECEPTION[Semaine],AR$9)-SUMIFS([1]!BASEVENTE[Lignes de la commande/Quantité commandée],[1]!BASEVENTE[Lignes de la commande/Article/Nom affiché],$C75,[1]!BASEVENTE[Année],AR$8,[1]!BASEVENTE[Semaine],AR$9))</f>
        <v>190</v>
      </c>
      <c r="AS75" s="1">
        <f>IF($C75="","",AR75+SUMIFS([1]!BASERECEPTION[Bon de commande/Lignes de la commande/Quantité],[1]!BASERECEPTION[Bon de commande/Lignes de la commande/Article],$C75,[1]!BASERECEPTION[ANNEE],AS$8,[1]!BASERECEPTION[Semaine],AS$9)-SUMIFS([1]!BASEVENTE[Lignes de la commande/Quantité commandée],[1]!BASEVENTE[Lignes de la commande/Article/Nom affiché],$C75,[1]!BASEVENTE[Année],AS$8,[1]!BASEVENTE[Semaine],AS$9))</f>
        <v>190</v>
      </c>
      <c r="AT75" s="1">
        <f>IF($C75="","",AS75+SUMIFS([1]!BASERECEPTION[Bon de commande/Lignes de la commande/Quantité],[1]!BASERECEPTION[Bon de commande/Lignes de la commande/Article],$C75,[1]!BASERECEPTION[ANNEE],AT$8,[1]!BASERECEPTION[Semaine],AT$9)-SUMIFS([1]!BASEVENTE[Lignes de la commande/Quantité commandée],[1]!BASEVENTE[Lignes de la commande/Article/Nom affiché],$C75,[1]!BASEVENTE[Année],AT$8,[1]!BASEVENTE[Semaine],AT$9))</f>
        <v>190</v>
      </c>
      <c r="AU75" s="1">
        <f>IF($C75="","",AT75+SUMIFS([1]!BASERECEPTION[Bon de commande/Lignes de la commande/Quantité],[1]!BASERECEPTION[Bon de commande/Lignes de la commande/Article],$C75,[1]!BASERECEPTION[ANNEE],AU$8,[1]!BASERECEPTION[Semaine],AU$9)-SUMIFS([1]!BASEVENTE[Lignes de la commande/Quantité commandée],[1]!BASEVENTE[Lignes de la commande/Article/Nom affiché],$C75,[1]!BASEVENTE[Année],AU$8,[1]!BASEVENTE[Semaine],AU$9))</f>
        <v>190</v>
      </c>
      <c r="AV75" s="1">
        <f>IF($C75="","",AU75+SUMIFS([1]!BASERECEPTION[Bon de commande/Lignes de la commande/Quantité],[1]!BASERECEPTION[Bon de commande/Lignes de la commande/Article],$C75,[1]!BASERECEPTION[ANNEE],AV$8,[1]!BASERECEPTION[Semaine],AV$9)-SUMIFS([1]!BASEVENTE[Lignes de la commande/Quantité commandée],[1]!BASEVENTE[Lignes de la commande/Article/Nom affiché],$C75,[1]!BASEVENTE[Année],AV$8,[1]!BASEVENTE[Semaine],AV$9))</f>
        <v>190</v>
      </c>
      <c r="AW75" s="1">
        <f>IF($C75="","",AV75+SUMIFS([1]!BASERECEPTION[Bon de commande/Lignes de la commande/Quantité],[1]!BASERECEPTION[Bon de commande/Lignes de la commande/Article],$C75,[1]!BASERECEPTION[ANNEE],AW$8,[1]!BASERECEPTION[Semaine],AW$9)-SUMIFS([1]!BASEVENTE[Lignes de la commande/Quantité commandée],[1]!BASEVENTE[Lignes de la commande/Article/Nom affiché],$C75,[1]!BASEVENTE[Année],AW$8,[1]!BASEVENTE[Semaine],AW$9))</f>
        <v>190</v>
      </c>
      <c r="AX75" s="1">
        <f>IF($C75="","",AW75+SUMIFS([1]!BASERECEPTION[Bon de commande/Lignes de la commande/Quantité],[1]!BASERECEPTION[Bon de commande/Lignes de la commande/Article],$C75,[1]!BASERECEPTION[ANNEE],AX$8,[1]!BASERECEPTION[Semaine],AX$9)-SUMIFS([1]!BASEVENTE[Lignes de la commande/Quantité commandée],[1]!BASEVENTE[Lignes de la commande/Article/Nom affiché],$C75,[1]!BASEVENTE[Année],AX$8,[1]!BASEVENTE[Semaine],AX$9))</f>
        <v>190</v>
      </c>
      <c r="AY75" s="1">
        <f>IF($C75="","",AX75+SUMIFS([1]!BASERECEPTION[Bon de commande/Lignes de la commande/Quantité],[1]!BASERECEPTION[Bon de commande/Lignes de la commande/Article],$C75,[1]!BASERECEPTION[ANNEE],AY$8,[1]!BASERECEPTION[Semaine],AY$9)-SUMIFS([1]!BASEVENTE[Lignes de la commande/Quantité commandée],[1]!BASEVENTE[Lignes de la commande/Article/Nom affiché],$C75,[1]!BASEVENTE[Année],AY$8,[1]!BASEVENTE[Semaine],AY$9))</f>
        <v>190</v>
      </c>
      <c r="AZ75" s="1">
        <f>IF($C75="","",AY75+SUMIFS([1]!BASERECEPTION[Bon de commande/Lignes de la commande/Quantité],[1]!BASERECEPTION[Bon de commande/Lignes de la commande/Article],$C75,[1]!BASERECEPTION[ANNEE],AZ$8,[1]!BASERECEPTION[Semaine],AZ$9)-SUMIFS([1]!BASEVENTE[Lignes de la commande/Quantité commandée],[1]!BASEVENTE[Lignes de la commande/Article/Nom affiché],$C75,[1]!BASEVENTE[Année],AZ$8,[1]!BASEVENTE[Semaine],AZ$9))</f>
        <v>190</v>
      </c>
      <c r="BA75" s="1">
        <f>IF($C75="","",AZ75+SUMIFS([1]!BASERECEPTION[Bon de commande/Lignes de la commande/Quantité],[1]!BASERECEPTION[Bon de commande/Lignes de la commande/Article],$C75,[1]!BASERECEPTION[ANNEE],BA$8,[1]!BASERECEPTION[Semaine],BA$9)-SUMIFS([1]!BASEVENTE[Lignes de la commande/Quantité commandée],[1]!BASEVENTE[Lignes de la commande/Article/Nom affiché],$C75,[1]!BASEVENTE[Année],BA$8,[1]!BASEVENTE[Semaine],BA$9))</f>
        <v>190</v>
      </c>
      <c r="BB75" s="1">
        <f>IF($C75="","",BA75+SUMIFS([1]!BASERECEPTION[Bon de commande/Lignes de la commande/Quantité],[1]!BASERECEPTION[Bon de commande/Lignes de la commande/Article],$C75,[1]!BASERECEPTION[ANNEE],BB$8,[1]!BASERECEPTION[Semaine],BB$9)-SUMIFS([1]!BASEVENTE[Lignes de la commande/Quantité commandée],[1]!BASEVENTE[Lignes de la commande/Article/Nom affiché],$C75,[1]!BASEVENTE[Année],BB$8,[1]!BASEVENTE[Semaine],BB$9))</f>
        <v>190</v>
      </c>
      <c r="BC75" s="1">
        <f>IF($C75="","",BB75+SUMIFS([1]!BASERECEPTION[Bon de commande/Lignes de la commande/Quantité],[1]!BASERECEPTION[Bon de commande/Lignes de la commande/Article],$C75,[1]!BASERECEPTION[ANNEE],BC$8,[1]!BASERECEPTION[Semaine],BC$9)-SUMIFS([1]!BASEVENTE[Lignes de la commande/Quantité commandée],[1]!BASEVENTE[Lignes de la commande/Article/Nom affiché],$C75,[1]!BASEVENTE[Année],BC$8,[1]!BASEVENTE[Semaine],BC$9))</f>
        <v>190</v>
      </c>
      <c r="BD75" s="1">
        <f>IF($C75="","",BC75+SUMIFS([1]!BASERECEPTION[Bon de commande/Lignes de la commande/Quantité],[1]!BASERECEPTION[Bon de commande/Lignes de la commande/Article],$C75,[1]!BASERECEPTION[ANNEE],BD$8,[1]!BASERECEPTION[Semaine],BD$9)-SUMIFS([1]!BASEVENTE[Lignes de la commande/Quantité commandée],[1]!BASEVENTE[Lignes de la commande/Article/Nom affiché],$C75,[1]!BASEVENTE[Année],BD$8,[1]!BASEVENTE[Semaine],BD$9))</f>
        <v>190</v>
      </c>
      <c r="BE75" s="1">
        <f>IF($C75="","",BD75+SUMIFS([1]!BASERECEPTION[Bon de commande/Lignes de la commande/Quantité],[1]!BASERECEPTION[Bon de commande/Lignes de la commande/Article],$C75,[1]!BASERECEPTION[ANNEE],BE$8,[1]!BASERECEPTION[Semaine],BE$9)-SUMIFS([1]!BASEVENTE[Lignes de la commande/Quantité commandée],[1]!BASEVENTE[Lignes de la commande/Article/Nom affiché],$C75,[1]!BASEVENTE[Année],BE$8,[1]!BASEVENTE[Semaine],BE$9))</f>
        <v>190</v>
      </c>
      <c r="BF75" s="1">
        <f>IF($C75="","",BE75+SUMIFS([1]!BASERECEPTION[Bon de commande/Lignes de la commande/Quantité],[1]!BASERECEPTION[Bon de commande/Lignes de la commande/Article],$C75,[1]!BASERECEPTION[ANNEE],BF$8,[1]!BASERECEPTION[Semaine],BF$9)-SUMIFS([1]!BASEVENTE[Lignes de la commande/Quantité commandée],[1]!BASEVENTE[Lignes de la commande/Article/Nom affiché],$C75,[1]!BASEVENTE[Année],BF$8,[1]!BASEVENTE[Semaine],BF$9))</f>
        <v>190</v>
      </c>
      <c r="BG75" s="1">
        <f>IF($C75="","",BF75+SUMIFS([1]!BASERECEPTION[Bon de commande/Lignes de la commande/Quantité],[1]!BASERECEPTION[Bon de commande/Lignes de la commande/Article],$C75,[1]!BASERECEPTION[ANNEE],BG$8,[1]!BASERECEPTION[Semaine],BG$9)-SUMIFS([1]!BASEVENTE[Lignes de la commande/Quantité commandée],[1]!BASEVENTE[Lignes de la commande/Article/Nom affiché],$C75,[1]!BASEVENTE[Année],BG$8,[1]!BASEVENTE[Semaine],BG$9))</f>
        <v>190</v>
      </c>
      <c r="BH75" s="1">
        <f>IF($C75="","",BG75+SUMIFS([1]!BASERECEPTION[Bon de commande/Lignes de la commande/Quantité],[1]!BASERECEPTION[Bon de commande/Lignes de la commande/Article],$C75,[1]!BASERECEPTION[ANNEE],BH$8,[1]!BASERECEPTION[Semaine],BH$9)-SUMIFS([1]!BASEVENTE[Lignes de la commande/Quantité commandée],[1]!BASEVENTE[Lignes de la commande/Article/Nom affiché],$C75,[1]!BASEVENTE[Année],BH$8,[1]!BASEVENTE[Semaine],BH$9))</f>
        <v>190</v>
      </c>
    </row>
    <row r="76" spans="1:60" ht="15.75" x14ac:dyDescent="0.25">
      <c r="A76" s="1" t="str">
        <f>'[1]BDD Inventaire'!B67</f>
        <v>PLV</v>
      </c>
      <c r="B76" s="16" t="str">
        <f>IF(C76="",INDEX([1]!BASEINVENTAIRE[#Data],_xlfn.MINIFS([1]!BASEINVENTAIRE[INDEX],[1]!BASEINVENTAIRE[Article],'Suivi de stock'!$C77),2),"")</f>
        <v/>
      </c>
      <c r="C76" s="20" t="str">
        <f>'[1]BDD Inventaire'!C60</f>
        <v>Cartes standard Flamant</v>
      </c>
      <c r="D76" s="18">
        <f>INDEX([1]!BASEINVENTAIRE[#Data],_xlfn.MAXIFS([1]!BASEINVENTAIRE[INDEX],[1]!BASEINVENTAIRE[Article],C76),4)</f>
        <v>134</v>
      </c>
      <c r="E76" s="1">
        <f>IF($C76="","",D76+SUMIFS([1]!BASERECEPTION[Bon de commande/Lignes de la commande/Quantité],[1]!BASERECEPTION[Bon de commande/Lignes de la commande/Article],$C76,[1]!BASERECEPTION[ANNEE],E$8,[1]!BASERECEPTION[Semaine],E$9)-SUMIFS([1]!BASEVENTE[Lignes de la commande/Quantité commandée],[1]!BASEVENTE[Lignes de la commande/Article/Nom affiché],$C76,[1]!BASEVENTE[Année],E$8,[1]!BASEVENTE[Semaine],E$9))</f>
        <v>134</v>
      </c>
      <c r="F76" s="1">
        <f>IF($C76="","",E76+SUMIFS([1]!BASERECEPTION[Bon de commande/Lignes de la commande/Quantité],[1]!BASERECEPTION[Bon de commande/Lignes de la commande/Article],$C76,[1]!BASERECEPTION[ANNEE],F$8,[1]!BASERECEPTION[Semaine],F$9)-SUMIFS([1]!BASEVENTE[Lignes de la commande/Quantité commandée],[1]!BASEVENTE[Lignes de la commande/Article/Nom affiché],$C76,[1]!BASEVENTE[Année],F$8,[1]!BASEVENTE[Semaine],F$9))</f>
        <v>134</v>
      </c>
      <c r="G76" s="1">
        <f>IF($C76="","",F76+SUMIFS([1]!BASERECEPTION[Bon de commande/Lignes de la commande/Quantité],[1]!BASERECEPTION[Bon de commande/Lignes de la commande/Article],$C76,[1]!BASERECEPTION[ANNEE],G$8,[1]!BASERECEPTION[Semaine],G$9)-SUMIFS([1]!BASEVENTE[Lignes de la commande/Quantité commandée],[1]!BASEVENTE[Lignes de la commande/Article/Nom affiché],$C76,[1]!BASEVENTE[Année],G$8,[1]!BASEVENTE[Semaine],G$9))</f>
        <v>134</v>
      </c>
      <c r="H76" s="1">
        <f>IF($C76="","",G76+SUMIFS([1]!BASERECEPTION[Bon de commande/Lignes de la commande/Quantité],[1]!BASERECEPTION[Bon de commande/Lignes de la commande/Article],$C76,[1]!BASERECEPTION[ANNEE],H$8,[1]!BASERECEPTION[Semaine],H$9)-SUMIFS([1]!BASEVENTE[Lignes de la commande/Quantité commandée],[1]!BASEVENTE[Lignes de la commande/Article/Nom affiché],$C76,[1]!BASEVENTE[Année],H$8,[1]!BASEVENTE[Semaine],H$9))</f>
        <v>134</v>
      </c>
      <c r="I76" s="1">
        <f>IF($C76="","",H76+SUMIFS([1]!BASERECEPTION[Bon de commande/Lignes de la commande/Quantité],[1]!BASERECEPTION[Bon de commande/Lignes de la commande/Article],$C76,[1]!BASERECEPTION[ANNEE],I$8,[1]!BASERECEPTION[Semaine],I$9)-SUMIFS([1]!BASEVENTE[Lignes de la commande/Quantité commandée],[1]!BASEVENTE[Lignes de la commande/Article/Nom affiché],$C76,[1]!BASEVENTE[Année],I$8,[1]!BASEVENTE[Semaine],I$9))</f>
        <v>134</v>
      </c>
      <c r="J76" s="1">
        <f>IF($C76="","",I76+SUMIFS([1]!BASERECEPTION[Bon de commande/Lignes de la commande/Quantité],[1]!BASERECEPTION[Bon de commande/Lignes de la commande/Article],$C76,[1]!BASERECEPTION[ANNEE],J$8,[1]!BASERECEPTION[Semaine],J$9)-SUMIFS([1]!BASEVENTE[Lignes de la commande/Quantité commandée],[1]!BASEVENTE[Lignes de la commande/Article/Nom affiché],$C76,[1]!BASEVENTE[Année],J$8,[1]!BASEVENTE[Semaine],J$9))</f>
        <v>134</v>
      </c>
      <c r="K76" s="1">
        <f>IF($C76="","",J76+SUMIFS([1]!BASERECEPTION[Bon de commande/Lignes de la commande/Quantité],[1]!BASERECEPTION[Bon de commande/Lignes de la commande/Article],$C76,[1]!BASERECEPTION[ANNEE],K$8,[1]!BASERECEPTION[Semaine],K$9)-SUMIFS([1]!BASEVENTE[Lignes de la commande/Quantité commandée],[1]!BASEVENTE[Lignes de la commande/Article/Nom affiché],$C76,[1]!BASEVENTE[Année],K$8,[1]!BASEVENTE[Semaine],K$9))</f>
        <v>134</v>
      </c>
      <c r="L76" s="1">
        <f>IF($C76="","",K76+SUMIFS([1]!BASERECEPTION[Bon de commande/Lignes de la commande/Quantité],[1]!BASERECEPTION[Bon de commande/Lignes de la commande/Article],$C76,[1]!BASERECEPTION[ANNEE],L$8,[1]!BASERECEPTION[Semaine],L$9)-SUMIFS([1]!BASEVENTE[Lignes de la commande/Quantité commandée],[1]!BASEVENTE[Lignes de la commande/Article/Nom affiché],$C76,[1]!BASEVENTE[Année],L$8,[1]!BASEVENTE[Semaine],L$9))</f>
        <v>134</v>
      </c>
      <c r="M76" s="1">
        <f>IF($C76="","",L76+SUMIFS([1]!BASERECEPTION[Bon de commande/Lignes de la commande/Quantité],[1]!BASERECEPTION[Bon de commande/Lignes de la commande/Article],$C76,[1]!BASERECEPTION[ANNEE],M$8,[1]!BASERECEPTION[Semaine],M$9)-SUMIFS([1]!BASEVENTE[Lignes de la commande/Quantité commandée],[1]!BASEVENTE[Lignes de la commande/Article/Nom affiché],$C76,[1]!BASEVENTE[Année],M$8,[1]!BASEVENTE[Semaine],M$9))</f>
        <v>134</v>
      </c>
      <c r="N76" s="1">
        <f>IF($C76="","",M76+SUMIFS([1]!BASERECEPTION[Bon de commande/Lignes de la commande/Quantité],[1]!BASERECEPTION[Bon de commande/Lignes de la commande/Article],$C76,[1]!BASERECEPTION[ANNEE],N$8,[1]!BASERECEPTION[Semaine],N$9)-SUMIFS([1]!BASEVENTE[Lignes de la commande/Quantité commandée],[1]!BASEVENTE[Lignes de la commande/Article/Nom affiché],$C76,[1]!BASEVENTE[Année],N$8,[1]!BASEVENTE[Semaine],N$9))</f>
        <v>134</v>
      </c>
      <c r="O76" s="1">
        <f>IF($C76="","",N76+SUMIFS([1]!BASERECEPTION[Bon de commande/Lignes de la commande/Quantité],[1]!BASERECEPTION[Bon de commande/Lignes de la commande/Article],$C76,[1]!BASERECEPTION[ANNEE],O$8,[1]!BASERECEPTION[Semaine],O$9)-SUMIFS([1]!BASEVENTE[Lignes de la commande/Quantité commandée],[1]!BASEVENTE[Lignes de la commande/Article/Nom affiché],$C76,[1]!BASEVENTE[Année],O$8,[1]!BASEVENTE[Semaine],O$9))</f>
        <v>134</v>
      </c>
      <c r="P76" s="1">
        <f>IF($C76="","",O76+SUMIFS([1]!BASERECEPTION[Bon de commande/Lignes de la commande/Quantité],[1]!BASERECEPTION[Bon de commande/Lignes de la commande/Article],$C76,[1]!BASERECEPTION[ANNEE],P$8,[1]!BASERECEPTION[Semaine],P$9)-SUMIFS([1]!BASEVENTE[Lignes de la commande/Quantité commandée],[1]!BASEVENTE[Lignes de la commande/Article/Nom affiché],$C76,[1]!BASEVENTE[Année],P$8,[1]!BASEVENTE[Semaine],P$9))</f>
        <v>134</v>
      </c>
      <c r="Q76" s="1">
        <f>IF($C76="","",P76+SUMIFS([1]!BASERECEPTION[Bon de commande/Lignes de la commande/Quantité],[1]!BASERECEPTION[Bon de commande/Lignes de la commande/Article],$C76,[1]!BASERECEPTION[ANNEE],Q$8,[1]!BASERECEPTION[Semaine],Q$9)-SUMIFS([1]!BASEVENTE[Lignes de la commande/Quantité commandée],[1]!BASEVENTE[Lignes de la commande/Article/Nom affiché],$C76,[1]!BASEVENTE[Année],Q$8,[1]!BASEVENTE[Semaine],Q$9))</f>
        <v>134</v>
      </c>
      <c r="R76" s="1">
        <f>IF($C76="","",Q76+SUMIFS([1]!BASERECEPTION[Bon de commande/Lignes de la commande/Quantité],[1]!BASERECEPTION[Bon de commande/Lignes de la commande/Article],$C76,[1]!BASERECEPTION[ANNEE],R$8,[1]!BASERECEPTION[Semaine],R$9)-SUMIFS([1]!BASEVENTE[Lignes de la commande/Quantité commandée],[1]!BASEVENTE[Lignes de la commande/Article/Nom affiché],$C76,[1]!BASEVENTE[Année],R$8,[1]!BASEVENTE[Semaine],R$9))</f>
        <v>134</v>
      </c>
      <c r="S76" s="1">
        <f>IF($C76="","",R76+SUMIFS([1]!BASERECEPTION[Bon de commande/Lignes de la commande/Quantité],[1]!BASERECEPTION[Bon de commande/Lignes de la commande/Article],$C76,[1]!BASERECEPTION[ANNEE],S$8,[1]!BASERECEPTION[Semaine],S$9)-SUMIFS([1]!BASEVENTE[Lignes de la commande/Quantité commandée],[1]!BASEVENTE[Lignes de la commande/Article/Nom affiché],$C76,[1]!BASEVENTE[Année],S$8,[1]!BASEVENTE[Semaine],S$9))</f>
        <v>134</v>
      </c>
      <c r="T76" s="1">
        <f>IF($C76="","",S76+SUMIFS([1]!BASERECEPTION[Bon de commande/Lignes de la commande/Quantité],[1]!BASERECEPTION[Bon de commande/Lignes de la commande/Article],$C76,[1]!BASERECEPTION[ANNEE],T$8,[1]!BASERECEPTION[Semaine],T$9)-SUMIFS([1]!BASEVENTE[Lignes de la commande/Quantité commandée],[1]!BASEVENTE[Lignes de la commande/Article/Nom affiché],$C76,[1]!BASEVENTE[Année],T$8,[1]!BASEVENTE[Semaine],T$9))</f>
        <v>134</v>
      </c>
      <c r="U76" s="1">
        <f>IF($C76="","",T76+SUMIFS([1]!BASERECEPTION[Bon de commande/Lignes de la commande/Quantité],[1]!BASERECEPTION[Bon de commande/Lignes de la commande/Article],$C76,[1]!BASERECEPTION[ANNEE],U$8,[1]!BASERECEPTION[Semaine],U$9)-SUMIFS([1]!BASEVENTE[Lignes de la commande/Quantité commandée],[1]!BASEVENTE[Lignes de la commande/Article/Nom affiché],$C76,[1]!BASEVENTE[Année],U$8,[1]!BASEVENTE[Semaine],U$9))</f>
        <v>134</v>
      </c>
      <c r="V76" s="1">
        <f>IF($C76="","",U76+SUMIFS([1]!BASERECEPTION[Bon de commande/Lignes de la commande/Quantité],[1]!BASERECEPTION[Bon de commande/Lignes de la commande/Article],$C76,[1]!BASERECEPTION[ANNEE],V$8,[1]!BASERECEPTION[Semaine],V$9)-SUMIFS([1]!BASEVENTE[Lignes de la commande/Quantité commandée],[1]!BASEVENTE[Lignes de la commande/Article/Nom affiché],$C76,[1]!BASEVENTE[Année],V$8,[1]!BASEVENTE[Semaine],V$9))</f>
        <v>134</v>
      </c>
      <c r="W76" s="1">
        <f>IF($C76="","",V76+SUMIFS([1]!BASERECEPTION[Bon de commande/Lignes de la commande/Quantité],[1]!BASERECEPTION[Bon de commande/Lignes de la commande/Article],$C76,[1]!BASERECEPTION[ANNEE],W$8,[1]!BASERECEPTION[Semaine],W$9)-SUMIFS([1]!BASEVENTE[Lignes de la commande/Quantité commandée],[1]!BASEVENTE[Lignes de la commande/Article/Nom affiché],$C76,[1]!BASEVENTE[Année],W$8,[1]!BASEVENTE[Semaine],W$9))</f>
        <v>134</v>
      </c>
      <c r="X76" s="1">
        <f>IF($C76="","",W76+SUMIFS([1]!BASERECEPTION[Bon de commande/Lignes de la commande/Quantité],[1]!BASERECEPTION[Bon de commande/Lignes de la commande/Article],$C76,[1]!BASERECEPTION[ANNEE],X$8,[1]!BASERECEPTION[Semaine],X$9)-SUMIFS([1]!BASEVENTE[Lignes de la commande/Quantité commandée],[1]!BASEVENTE[Lignes de la commande/Article/Nom affiché],$C76,[1]!BASEVENTE[Année],X$8,[1]!BASEVENTE[Semaine],X$9))</f>
        <v>134</v>
      </c>
      <c r="Y76" s="1">
        <f>IF($C76="","",X76+SUMIFS([1]!BASERECEPTION[Bon de commande/Lignes de la commande/Quantité],[1]!BASERECEPTION[Bon de commande/Lignes de la commande/Article],$C76,[1]!BASERECEPTION[ANNEE],Y$8,[1]!BASERECEPTION[Semaine],Y$9)-SUMIFS([1]!BASEVENTE[Lignes de la commande/Quantité commandée],[1]!BASEVENTE[Lignes de la commande/Article/Nom affiché],$C76,[1]!BASEVENTE[Année],Y$8,[1]!BASEVENTE[Semaine],Y$9))</f>
        <v>134</v>
      </c>
      <c r="Z76" s="1">
        <f>IF($C76="","",Y76+SUMIFS([1]!BASERECEPTION[Bon de commande/Lignes de la commande/Quantité],[1]!BASERECEPTION[Bon de commande/Lignes de la commande/Article],$C76,[1]!BASERECEPTION[ANNEE],Z$8,[1]!BASERECEPTION[Semaine],Z$9)-SUMIFS([1]!BASEVENTE[Lignes de la commande/Quantité commandée],[1]!BASEVENTE[Lignes de la commande/Article/Nom affiché],$C76,[1]!BASEVENTE[Année],Z$8,[1]!BASEVENTE[Semaine],Z$9))</f>
        <v>134</v>
      </c>
      <c r="AA76" s="1">
        <f>IF($C76="","",Z76+SUMIFS([1]!BASERECEPTION[Bon de commande/Lignes de la commande/Quantité],[1]!BASERECEPTION[Bon de commande/Lignes de la commande/Article],$C76,[1]!BASERECEPTION[ANNEE],AA$8,[1]!BASERECEPTION[Semaine],AA$9)-SUMIFS([1]!BASEVENTE[Lignes de la commande/Quantité commandée],[1]!BASEVENTE[Lignes de la commande/Article/Nom affiché],$C76,[1]!BASEVENTE[Année],AA$8,[1]!BASEVENTE[Semaine],AA$9))</f>
        <v>134</v>
      </c>
      <c r="AB76" s="1">
        <f>IF($C76="","",AA76+SUMIFS([1]!BASERECEPTION[Bon de commande/Lignes de la commande/Quantité],[1]!BASERECEPTION[Bon de commande/Lignes de la commande/Article],$C76,[1]!BASERECEPTION[ANNEE],AB$8,[1]!BASERECEPTION[Semaine],AB$9)-SUMIFS([1]!BASEVENTE[Lignes de la commande/Quantité commandée],[1]!BASEVENTE[Lignes de la commande/Article/Nom affiché],$C76,[1]!BASEVENTE[Année],AB$8,[1]!BASEVENTE[Semaine],AB$9))</f>
        <v>134</v>
      </c>
      <c r="AC76" s="1">
        <f>IF($C76="","",AB76+SUMIFS([1]!BASERECEPTION[Bon de commande/Lignes de la commande/Quantité],[1]!BASERECEPTION[Bon de commande/Lignes de la commande/Article],$C76,[1]!BASERECEPTION[ANNEE],AC$8,[1]!BASERECEPTION[Semaine],AC$9)-SUMIFS([1]!BASEVENTE[Lignes de la commande/Quantité commandée],[1]!BASEVENTE[Lignes de la commande/Article/Nom affiché],$C76,[1]!BASEVENTE[Année],AC$8,[1]!BASEVENTE[Semaine],AC$9))</f>
        <v>134</v>
      </c>
      <c r="AD76" s="1">
        <f>IF($C76="","",AC76+SUMIFS([1]!BASERECEPTION[Bon de commande/Lignes de la commande/Quantité],[1]!BASERECEPTION[Bon de commande/Lignes de la commande/Article],$C76,[1]!BASERECEPTION[ANNEE],AD$8,[1]!BASERECEPTION[Semaine],AD$9)-SUMIFS([1]!BASEVENTE[Lignes de la commande/Quantité commandée],[1]!BASEVENTE[Lignes de la commande/Article/Nom affiché],$C76,[1]!BASEVENTE[Année],AD$8,[1]!BASEVENTE[Semaine],AD$9))</f>
        <v>134</v>
      </c>
      <c r="AE76" s="1">
        <f>IF($C76="","",AD76+SUMIFS([1]!BASERECEPTION[Bon de commande/Lignes de la commande/Quantité],[1]!BASERECEPTION[Bon de commande/Lignes de la commande/Article],$C76,[1]!BASERECEPTION[ANNEE],AE$8,[1]!BASERECEPTION[Semaine],AE$9)-SUMIFS([1]!BASEVENTE[Lignes de la commande/Quantité commandée],[1]!BASEVENTE[Lignes de la commande/Article/Nom affiché],$C76,[1]!BASEVENTE[Année],AE$8,[1]!BASEVENTE[Semaine],AE$9))</f>
        <v>134</v>
      </c>
      <c r="AF76" s="1">
        <f>IF($C76="","",AE76+SUMIFS([1]!BASERECEPTION[Bon de commande/Lignes de la commande/Quantité],[1]!BASERECEPTION[Bon de commande/Lignes de la commande/Article],$C76,[1]!BASERECEPTION[ANNEE],AF$8,[1]!BASERECEPTION[Semaine],AF$9)-SUMIFS([1]!BASEVENTE[Lignes de la commande/Quantité commandée],[1]!BASEVENTE[Lignes de la commande/Article/Nom affiché],$C76,[1]!BASEVENTE[Année],AF$8,[1]!BASEVENTE[Semaine],AF$9))</f>
        <v>134</v>
      </c>
      <c r="AG76" s="1">
        <f>IF($C76="","",AF76+SUMIFS([1]!BASERECEPTION[Bon de commande/Lignes de la commande/Quantité],[1]!BASERECEPTION[Bon de commande/Lignes de la commande/Article],$C76,[1]!BASERECEPTION[ANNEE],AG$8,[1]!BASERECEPTION[Semaine],AG$9)-SUMIFS([1]!BASEVENTE[Lignes de la commande/Quantité commandée],[1]!BASEVENTE[Lignes de la commande/Article/Nom affiché],$C76,[1]!BASEVENTE[Année],AG$8,[1]!BASEVENTE[Semaine],AG$9))</f>
        <v>134</v>
      </c>
      <c r="AH76" s="1">
        <f>IF($C76="","",AG76+SUMIFS([1]!BASERECEPTION[Bon de commande/Lignes de la commande/Quantité],[1]!BASERECEPTION[Bon de commande/Lignes de la commande/Article],$C76,[1]!BASERECEPTION[ANNEE],AH$8,[1]!BASERECEPTION[Semaine],AH$9)-SUMIFS([1]!BASEVENTE[Lignes de la commande/Quantité commandée],[1]!BASEVENTE[Lignes de la commande/Article/Nom affiché],$C76,[1]!BASEVENTE[Année],AH$8,[1]!BASEVENTE[Semaine],AH$9))</f>
        <v>134</v>
      </c>
      <c r="AI76" s="1">
        <f>IF($C76="","",AH76+SUMIFS([1]!BASERECEPTION[Bon de commande/Lignes de la commande/Quantité],[1]!BASERECEPTION[Bon de commande/Lignes de la commande/Article],$C76,[1]!BASERECEPTION[ANNEE],AI$8,[1]!BASERECEPTION[Semaine],AI$9)-SUMIFS([1]!BASEVENTE[Lignes de la commande/Quantité commandée],[1]!BASEVENTE[Lignes de la commande/Article/Nom affiché],$C76,[1]!BASEVENTE[Année],AI$8,[1]!BASEVENTE[Semaine],AI$9))</f>
        <v>134</v>
      </c>
      <c r="AJ76" s="1">
        <f>IF($C76="","",AI76+SUMIFS([1]!BASERECEPTION[Bon de commande/Lignes de la commande/Quantité],[1]!BASERECEPTION[Bon de commande/Lignes de la commande/Article],$C76,[1]!BASERECEPTION[ANNEE],AJ$8,[1]!BASERECEPTION[Semaine],AJ$9)-SUMIFS([1]!BASEVENTE[Lignes de la commande/Quantité commandée],[1]!BASEVENTE[Lignes de la commande/Article/Nom affiché],$C76,[1]!BASEVENTE[Année],AJ$8,[1]!BASEVENTE[Semaine],AJ$9))</f>
        <v>134</v>
      </c>
      <c r="AK76" s="1">
        <f>IF($C76="","",AJ76+SUMIFS([1]!BASERECEPTION[Bon de commande/Lignes de la commande/Quantité],[1]!BASERECEPTION[Bon de commande/Lignes de la commande/Article],$C76,[1]!BASERECEPTION[ANNEE],AK$8,[1]!BASERECEPTION[Semaine],AK$9)-SUMIFS([1]!BASEVENTE[Lignes de la commande/Quantité commandée],[1]!BASEVENTE[Lignes de la commande/Article/Nom affiché],$C76,[1]!BASEVENTE[Année],AK$8,[1]!BASEVENTE[Semaine],AK$9))</f>
        <v>134</v>
      </c>
      <c r="AL76" s="1">
        <f>IF($C76="","",AK76+SUMIFS([1]!BASERECEPTION[Bon de commande/Lignes de la commande/Quantité],[1]!BASERECEPTION[Bon de commande/Lignes de la commande/Article],$C76,[1]!BASERECEPTION[ANNEE],AL$8,[1]!BASERECEPTION[Semaine],AL$9)-SUMIFS([1]!BASEVENTE[Lignes de la commande/Quantité commandée],[1]!BASEVENTE[Lignes de la commande/Article/Nom affiché],$C76,[1]!BASEVENTE[Année],AL$8,[1]!BASEVENTE[Semaine],AL$9))</f>
        <v>134</v>
      </c>
      <c r="AM76" s="1">
        <f>IF($C76="","",AL76+SUMIFS([1]!BASERECEPTION[Bon de commande/Lignes de la commande/Quantité],[1]!BASERECEPTION[Bon de commande/Lignes de la commande/Article],$C76,[1]!BASERECEPTION[ANNEE],AM$8,[1]!BASERECEPTION[Semaine],AM$9)-SUMIFS([1]!BASEVENTE[Lignes de la commande/Quantité commandée],[1]!BASEVENTE[Lignes de la commande/Article/Nom affiché],$C76,[1]!BASEVENTE[Année],AM$8,[1]!BASEVENTE[Semaine],AM$9))</f>
        <v>134</v>
      </c>
      <c r="AN76" s="1">
        <f>IF($C76="","",AM76+SUMIFS([1]!BASERECEPTION[Bon de commande/Lignes de la commande/Quantité],[1]!BASERECEPTION[Bon de commande/Lignes de la commande/Article],$C76,[1]!BASERECEPTION[ANNEE],AN$8,[1]!BASERECEPTION[Semaine],AN$9)-SUMIFS([1]!BASEVENTE[Lignes de la commande/Quantité commandée],[1]!BASEVENTE[Lignes de la commande/Article/Nom affiché],$C76,[1]!BASEVENTE[Année],AN$8,[1]!BASEVENTE[Semaine],AN$9))</f>
        <v>134</v>
      </c>
      <c r="AO76" s="1">
        <f>IF($C76="","",AN76+SUMIFS([1]!BASERECEPTION[Bon de commande/Lignes de la commande/Quantité],[1]!BASERECEPTION[Bon de commande/Lignes de la commande/Article],$C76,[1]!BASERECEPTION[ANNEE],AO$8,[1]!BASERECEPTION[Semaine],AO$9)-SUMIFS([1]!BASEVENTE[Lignes de la commande/Quantité commandée],[1]!BASEVENTE[Lignes de la commande/Article/Nom affiché],$C76,[1]!BASEVENTE[Année],AO$8,[1]!BASEVENTE[Semaine],AO$9))</f>
        <v>134</v>
      </c>
      <c r="AP76" s="1">
        <f>IF($C76="","",AO76+SUMIFS([1]!BASERECEPTION[Bon de commande/Lignes de la commande/Quantité],[1]!BASERECEPTION[Bon de commande/Lignes de la commande/Article],$C76,[1]!BASERECEPTION[ANNEE],AP$8,[1]!BASERECEPTION[Semaine],AP$9)-SUMIFS([1]!BASEVENTE[Lignes de la commande/Quantité commandée],[1]!BASEVENTE[Lignes de la commande/Article/Nom affiché],$C76,[1]!BASEVENTE[Année],AP$8,[1]!BASEVENTE[Semaine],AP$9))</f>
        <v>134</v>
      </c>
      <c r="AQ76" s="1">
        <f>IF($C76="","",AP76+SUMIFS([1]!BASERECEPTION[Bon de commande/Lignes de la commande/Quantité],[1]!BASERECEPTION[Bon de commande/Lignes de la commande/Article],$C76,[1]!BASERECEPTION[ANNEE],AQ$8,[1]!BASERECEPTION[Semaine],AQ$9)-SUMIFS([1]!BASEVENTE[Lignes de la commande/Quantité commandée],[1]!BASEVENTE[Lignes de la commande/Article/Nom affiché],$C76,[1]!BASEVENTE[Année],AQ$8,[1]!BASEVENTE[Semaine],AQ$9))</f>
        <v>134</v>
      </c>
      <c r="AR76" s="1">
        <f>IF($C76="","",AQ76+SUMIFS([1]!BASERECEPTION[Bon de commande/Lignes de la commande/Quantité],[1]!BASERECEPTION[Bon de commande/Lignes de la commande/Article],$C76,[1]!BASERECEPTION[ANNEE],AR$8,[1]!BASERECEPTION[Semaine],AR$9)-SUMIFS([1]!BASEVENTE[Lignes de la commande/Quantité commandée],[1]!BASEVENTE[Lignes de la commande/Article/Nom affiché],$C76,[1]!BASEVENTE[Année],AR$8,[1]!BASEVENTE[Semaine],AR$9))</f>
        <v>134</v>
      </c>
      <c r="AS76" s="1">
        <f>IF($C76="","",AR76+SUMIFS([1]!BASERECEPTION[Bon de commande/Lignes de la commande/Quantité],[1]!BASERECEPTION[Bon de commande/Lignes de la commande/Article],$C76,[1]!BASERECEPTION[ANNEE],AS$8,[1]!BASERECEPTION[Semaine],AS$9)-SUMIFS([1]!BASEVENTE[Lignes de la commande/Quantité commandée],[1]!BASEVENTE[Lignes de la commande/Article/Nom affiché],$C76,[1]!BASEVENTE[Année],AS$8,[1]!BASEVENTE[Semaine],AS$9))</f>
        <v>134</v>
      </c>
      <c r="AT76" s="1">
        <f>IF($C76="","",AS76+SUMIFS([1]!BASERECEPTION[Bon de commande/Lignes de la commande/Quantité],[1]!BASERECEPTION[Bon de commande/Lignes de la commande/Article],$C76,[1]!BASERECEPTION[ANNEE],AT$8,[1]!BASERECEPTION[Semaine],AT$9)-SUMIFS([1]!BASEVENTE[Lignes de la commande/Quantité commandée],[1]!BASEVENTE[Lignes de la commande/Article/Nom affiché],$C76,[1]!BASEVENTE[Année],AT$8,[1]!BASEVENTE[Semaine],AT$9))</f>
        <v>134</v>
      </c>
      <c r="AU76" s="1">
        <f>IF($C76="","",AT76+SUMIFS([1]!BASERECEPTION[Bon de commande/Lignes de la commande/Quantité],[1]!BASERECEPTION[Bon de commande/Lignes de la commande/Article],$C76,[1]!BASERECEPTION[ANNEE],AU$8,[1]!BASERECEPTION[Semaine],AU$9)-SUMIFS([1]!BASEVENTE[Lignes de la commande/Quantité commandée],[1]!BASEVENTE[Lignes de la commande/Article/Nom affiché],$C76,[1]!BASEVENTE[Année],AU$8,[1]!BASEVENTE[Semaine],AU$9))</f>
        <v>134</v>
      </c>
      <c r="AV76" s="1">
        <f>IF($C76="","",AU76+SUMIFS([1]!BASERECEPTION[Bon de commande/Lignes de la commande/Quantité],[1]!BASERECEPTION[Bon de commande/Lignes de la commande/Article],$C76,[1]!BASERECEPTION[ANNEE],AV$8,[1]!BASERECEPTION[Semaine],AV$9)-SUMIFS([1]!BASEVENTE[Lignes de la commande/Quantité commandée],[1]!BASEVENTE[Lignes de la commande/Article/Nom affiché],$C76,[1]!BASEVENTE[Année],AV$8,[1]!BASEVENTE[Semaine],AV$9))</f>
        <v>134</v>
      </c>
      <c r="AW76" s="1">
        <f>IF($C76="","",AV76+SUMIFS([1]!BASERECEPTION[Bon de commande/Lignes de la commande/Quantité],[1]!BASERECEPTION[Bon de commande/Lignes de la commande/Article],$C76,[1]!BASERECEPTION[ANNEE],AW$8,[1]!BASERECEPTION[Semaine],AW$9)-SUMIFS([1]!BASEVENTE[Lignes de la commande/Quantité commandée],[1]!BASEVENTE[Lignes de la commande/Article/Nom affiché],$C76,[1]!BASEVENTE[Année],AW$8,[1]!BASEVENTE[Semaine],AW$9))</f>
        <v>134</v>
      </c>
      <c r="AX76" s="1">
        <f>IF($C76="","",AW76+SUMIFS([1]!BASERECEPTION[Bon de commande/Lignes de la commande/Quantité],[1]!BASERECEPTION[Bon de commande/Lignes de la commande/Article],$C76,[1]!BASERECEPTION[ANNEE],AX$8,[1]!BASERECEPTION[Semaine],AX$9)-SUMIFS([1]!BASEVENTE[Lignes de la commande/Quantité commandée],[1]!BASEVENTE[Lignes de la commande/Article/Nom affiché],$C76,[1]!BASEVENTE[Année],AX$8,[1]!BASEVENTE[Semaine],AX$9))</f>
        <v>134</v>
      </c>
      <c r="AY76" s="1">
        <f>IF($C76="","",AX76+SUMIFS([1]!BASERECEPTION[Bon de commande/Lignes de la commande/Quantité],[1]!BASERECEPTION[Bon de commande/Lignes de la commande/Article],$C76,[1]!BASERECEPTION[ANNEE],AY$8,[1]!BASERECEPTION[Semaine],AY$9)-SUMIFS([1]!BASEVENTE[Lignes de la commande/Quantité commandée],[1]!BASEVENTE[Lignes de la commande/Article/Nom affiché],$C76,[1]!BASEVENTE[Année],AY$8,[1]!BASEVENTE[Semaine],AY$9))</f>
        <v>134</v>
      </c>
      <c r="AZ76" s="1">
        <f>IF($C76="","",AY76+SUMIFS([1]!BASERECEPTION[Bon de commande/Lignes de la commande/Quantité],[1]!BASERECEPTION[Bon de commande/Lignes de la commande/Article],$C76,[1]!BASERECEPTION[ANNEE],AZ$8,[1]!BASERECEPTION[Semaine],AZ$9)-SUMIFS([1]!BASEVENTE[Lignes de la commande/Quantité commandée],[1]!BASEVENTE[Lignes de la commande/Article/Nom affiché],$C76,[1]!BASEVENTE[Année],AZ$8,[1]!BASEVENTE[Semaine],AZ$9))</f>
        <v>134</v>
      </c>
      <c r="BA76" s="1">
        <f>IF($C76="","",AZ76+SUMIFS([1]!BASERECEPTION[Bon de commande/Lignes de la commande/Quantité],[1]!BASERECEPTION[Bon de commande/Lignes de la commande/Article],$C76,[1]!BASERECEPTION[ANNEE],BA$8,[1]!BASERECEPTION[Semaine],BA$9)-SUMIFS([1]!BASEVENTE[Lignes de la commande/Quantité commandée],[1]!BASEVENTE[Lignes de la commande/Article/Nom affiché],$C76,[1]!BASEVENTE[Année],BA$8,[1]!BASEVENTE[Semaine],BA$9))</f>
        <v>134</v>
      </c>
      <c r="BB76" s="1">
        <f>IF($C76="","",BA76+SUMIFS([1]!BASERECEPTION[Bon de commande/Lignes de la commande/Quantité],[1]!BASERECEPTION[Bon de commande/Lignes de la commande/Article],$C76,[1]!BASERECEPTION[ANNEE],BB$8,[1]!BASERECEPTION[Semaine],BB$9)-SUMIFS([1]!BASEVENTE[Lignes de la commande/Quantité commandée],[1]!BASEVENTE[Lignes de la commande/Article/Nom affiché],$C76,[1]!BASEVENTE[Année],BB$8,[1]!BASEVENTE[Semaine],BB$9))</f>
        <v>134</v>
      </c>
      <c r="BC76" s="1">
        <f>IF($C76="","",BB76+SUMIFS([1]!BASERECEPTION[Bon de commande/Lignes de la commande/Quantité],[1]!BASERECEPTION[Bon de commande/Lignes de la commande/Article],$C76,[1]!BASERECEPTION[ANNEE],BC$8,[1]!BASERECEPTION[Semaine],BC$9)-SUMIFS([1]!BASEVENTE[Lignes de la commande/Quantité commandée],[1]!BASEVENTE[Lignes de la commande/Article/Nom affiché],$C76,[1]!BASEVENTE[Année],BC$8,[1]!BASEVENTE[Semaine],BC$9))</f>
        <v>134</v>
      </c>
      <c r="BD76" s="1">
        <f>IF($C76="","",BC76+SUMIFS([1]!BASERECEPTION[Bon de commande/Lignes de la commande/Quantité],[1]!BASERECEPTION[Bon de commande/Lignes de la commande/Article],$C76,[1]!BASERECEPTION[ANNEE],BD$8,[1]!BASERECEPTION[Semaine],BD$9)-SUMIFS([1]!BASEVENTE[Lignes de la commande/Quantité commandée],[1]!BASEVENTE[Lignes de la commande/Article/Nom affiché],$C76,[1]!BASEVENTE[Année],BD$8,[1]!BASEVENTE[Semaine],BD$9))</f>
        <v>134</v>
      </c>
      <c r="BE76" s="1">
        <f>IF($C76="","",BD76+SUMIFS([1]!BASERECEPTION[Bon de commande/Lignes de la commande/Quantité],[1]!BASERECEPTION[Bon de commande/Lignes de la commande/Article],$C76,[1]!BASERECEPTION[ANNEE],BE$8,[1]!BASERECEPTION[Semaine],BE$9)-SUMIFS([1]!BASEVENTE[Lignes de la commande/Quantité commandée],[1]!BASEVENTE[Lignes de la commande/Article/Nom affiché],$C76,[1]!BASEVENTE[Année],BE$8,[1]!BASEVENTE[Semaine],BE$9))</f>
        <v>134</v>
      </c>
      <c r="BF76" s="1">
        <f>IF($C76="","",BE76+SUMIFS([1]!BASERECEPTION[Bon de commande/Lignes de la commande/Quantité],[1]!BASERECEPTION[Bon de commande/Lignes de la commande/Article],$C76,[1]!BASERECEPTION[ANNEE],BF$8,[1]!BASERECEPTION[Semaine],BF$9)-SUMIFS([1]!BASEVENTE[Lignes de la commande/Quantité commandée],[1]!BASEVENTE[Lignes de la commande/Article/Nom affiché],$C76,[1]!BASEVENTE[Année],BF$8,[1]!BASEVENTE[Semaine],BF$9))</f>
        <v>134</v>
      </c>
      <c r="BG76" s="1">
        <f>IF($C76="","",BF76+SUMIFS([1]!BASERECEPTION[Bon de commande/Lignes de la commande/Quantité],[1]!BASERECEPTION[Bon de commande/Lignes de la commande/Article],$C76,[1]!BASERECEPTION[ANNEE],BG$8,[1]!BASERECEPTION[Semaine],BG$9)-SUMIFS([1]!BASEVENTE[Lignes de la commande/Quantité commandée],[1]!BASEVENTE[Lignes de la commande/Article/Nom affiché],$C76,[1]!BASEVENTE[Année],BG$8,[1]!BASEVENTE[Semaine],BG$9))</f>
        <v>134</v>
      </c>
      <c r="BH76" s="1">
        <f>IF($C76="","",BG76+SUMIFS([1]!BASERECEPTION[Bon de commande/Lignes de la commande/Quantité],[1]!BASERECEPTION[Bon de commande/Lignes de la commande/Article],$C76,[1]!BASERECEPTION[ANNEE],BH$8,[1]!BASERECEPTION[Semaine],BH$9)-SUMIFS([1]!BASEVENTE[Lignes de la commande/Quantité commandée],[1]!BASEVENTE[Lignes de la commande/Article/Nom affiché],$C76,[1]!BASEVENTE[Année],BH$8,[1]!BASEVENTE[Semaine],BH$9))</f>
        <v>134</v>
      </c>
    </row>
    <row r="77" spans="1:60" ht="15.75" x14ac:dyDescent="0.25">
      <c r="A77" s="1" t="str">
        <f>'[1]BDD Inventaire'!B68</f>
        <v>PLV</v>
      </c>
      <c r="B77" s="16" t="str">
        <f>IF(C77="",INDEX([1]!BASEINVENTAIRE[#Data],_xlfn.MINIFS([1]!BASEINVENTAIRE[INDEX],[1]!BASEINVENTAIRE[Article],'Suivi de stock'!$C78),2),"")</f>
        <v/>
      </c>
      <c r="C77" s="20" t="str">
        <f>'[1]BDD Inventaire'!C61</f>
        <v>Cartes standard breathe</v>
      </c>
      <c r="D77" s="18">
        <f>INDEX([1]!BASEINVENTAIRE[#Data],_xlfn.MAXIFS([1]!BASEINVENTAIRE[INDEX],[1]!BASEINVENTAIRE[Article],C77),4)</f>
        <v>370</v>
      </c>
      <c r="E77" s="1">
        <f>IF($C77="","",D77+SUMIFS([1]!BASERECEPTION[Bon de commande/Lignes de la commande/Quantité],[1]!BASERECEPTION[Bon de commande/Lignes de la commande/Article],$C77,[1]!BASERECEPTION[ANNEE],E$8,[1]!BASERECEPTION[Semaine],E$9)-SUMIFS([1]!BASEVENTE[Lignes de la commande/Quantité commandée],[1]!BASEVENTE[Lignes de la commande/Article/Nom affiché],$C77,[1]!BASEVENTE[Année],E$8,[1]!BASEVENTE[Semaine],E$9))</f>
        <v>370</v>
      </c>
      <c r="F77" s="1">
        <f>IF($C77="","",E77+SUMIFS([1]!BASERECEPTION[Bon de commande/Lignes de la commande/Quantité],[1]!BASERECEPTION[Bon de commande/Lignes de la commande/Article],$C77,[1]!BASERECEPTION[ANNEE],F$8,[1]!BASERECEPTION[Semaine],F$9)-SUMIFS([1]!BASEVENTE[Lignes de la commande/Quantité commandée],[1]!BASEVENTE[Lignes de la commande/Article/Nom affiché],$C77,[1]!BASEVENTE[Année],F$8,[1]!BASEVENTE[Semaine],F$9))</f>
        <v>370</v>
      </c>
      <c r="G77" s="1">
        <f>IF($C77="","",F77+SUMIFS([1]!BASERECEPTION[Bon de commande/Lignes de la commande/Quantité],[1]!BASERECEPTION[Bon de commande/Lignes de la commande/Article],$C77,[1]!BASERECEPTION[ANNEE],G$8,[1]!BASERECEPTION[Semaine],G$9)-SUMIFS([1]!BASEVENTE[Lignes de la commande/Quantité commandée],[1]!BASEVENTE[Lignes de la commande/Article/Nom affiché],$C77,[1]!BASEVENTE[Année],G$8,[1]!BASEVENTE[Semaine],G$9))</f>
        <v>370</v>
      </c>
      <c r="H77" s="1">
        <f>IF($C77="","",G77+SUMIFS([1]!BASERECEPTION[Bon de commande/Lignes de la commande/Quantité],[1]!BASERECEPTION[Bon de commande/Lignes de la commande/Article],$C77,[1]!BASERECEPTION[ANNEE],H$8,[1]!BASERECEPTION[Semaine],H$9)-SUMIFS([1]!BASEVENTE[Lignes de la commande/Quantité commandée],[1]!BASEVENTE[Lignes de la commande/Article/Nom affiché],$C77,[1]!BASEVENTE[Année],H$8,[1]!BASEVENTE[Semaine],H$9))</f>
        <v>370</v>
      </c>
      <c r="I77" s="1">
        <f>IF($C77="","",H77+SUMIFS([1]!BASERECEPTION[Bon de commande/Lignes de la commande/Quantité],[1]!BASERECEPTION[Bon de commande/Lignes de la commande/Article],$C77,[1]!BASERECEPTION[ANNEE],I$8,[1]!BASERECEPTION[Semaine],I$9)-SUMIFS([1]!BASEVENTE[Lignes de la commande/Quantité commandée],[1]!BASEVENTE[Lignes de la commande/Article/Nom affiché],$C77,[1]!BASEVENTE[Année],I$8,[1]!BASEVENTE[Semaine],I$9))</f>
        <v>370</v>
      </c>
      <c r="J77" s="1">
        <f>IF($C77="","",I77+SUMIFS([1]!BASERECEPTION[Bon de commande/Lignes de la commande/Quantité],[1]!BASERECEPTION[Bon de commande/Lignes de la commande/Article],$C77,[1]!BASERECEPTION[ANNEE],J$8,[1]!BASERECEPTION[Semaine],J$9)-SUMIFS([1]!BASEVENTE[Lignes de la commande/Quantité commandée],[1]!BASEVENTE[Lignes de la commande/Article/Nom affiché],$C77,[1]!BASEVENTE[Année],J$8,[1]!BASEVENTE[Semaine],J$9))</f>
        <v>370</v>
      </c>
      <c r="K77" s="1">
        <f>IF($C77="","",J77+SUMIFS([1]!BASERECEPTION[Bon de commande/Lignes de la commande/Quantité],[1]!BASERECEPTION[Bon de commande/Lignes de la commande/Article],$C77,[1]!BASERECEPTION[ANNEE],K$8,[1]!BASERECEPTION[Semaine],K$9)-SUMIFS([1]!BASEVENTE[Lignes de la commande/Quantité commandée],[1]!BASEVENTE[Lignes de la commande/Article/Nom affiché],$C77,[1]!BASEVENTE[Année],K$8,[1]!BASEVENTE[Semaine],K$9))</f>
        <v>370</v>
      </c>
      <c r="L77" s="1">
        <f>IF($C77="","",K77+SUMIFS([1]!BASERECEPTION[Bon de commande/Lignes de la commande/Quantité],[1]!BASERECEPTION[Bon de commande/Lignes de la commande/Article],$C77,[1]!BASERECEPTION[ANNEE],L$8,[1]!BASERECEPTION[Semaine],L$9)-SUMIFS([1]!BASEVENTE[Lignes de la commande/Quantité commandée],[1]!BASEVENTE[Lignes de la commande/Article/Nom affiché],$C77,[1]!BASEVENTE[Année],L$8,[1]!BASEVENTE[Semaine],L$9))</f>
        <v>370</v>
      </c>
      <c r="M77" s="1">
        <f>IF($C77="","",L77+SUMIFS([1]!BASERECEPTION[Bon de commande/Lignes de la commande/Quantité],[1]!BASERECEPTION[Bon de commande/Lignes de la commande/Article],$C77,[1]!BASERECEPTION[ANNEE],M$8,[1]!BASERECEPTION[Semaine],M$9)-SUMIFS([1]!BASEVENTE[Lignes de la commande/Quantité commandée],[1]!BASEVENTE[Lignes de la commande/Article/Nom affiché],$C77,[1]!BASEVENTE[Année],M$8,[1]!BASEVENTE[Semaine],M$9))</f>
        <v>370</v>
      </c>
      <c r="N77" s="1">
        <f>IF($C77="","",M77+SUMIFS([1]!BASERECEPTION[Bon de commande/Lignes de la commande/Quantité],[1]!BASERECEPTION[Bon de commande/Lignes de la commande/Article],$C77,[1]!BASERECEPTION[ANNEE],N$8,[1]!BASERECEPTION[Semaine],N$9)-SUMIFS([1]!BASEVENTE[Lignes de la commande/Quantité commandée],[1]!BASEVENTE[Lignes de la commande/Article/Nom affiché],$C77,[1]!BASEVENTE[Année],N$8,[1]!BASEVENTE[Semaine],N$9))</f>
        <v>370</v>
      </c>
      <c r="O77" s="1">
        <f>IF($C77="","",N77+SUMIFS([1]!BASERECEPTION[Bon de commande/Lignes de la commande/Quantité],[1]!BASERECEPTION[Bon de commande/Lignes de la commande/Article],$C77,[1]!BASERECEPTION[ANNEE],O$8,[1]!BASERECEPTION[Semaine],O$9)-SUMIFS([1]!BASEVENTE[Lignes de la commande/Quantité commandée],[1]!BASEVENTE[Lignes de la commande/Article/Nom affiché],$C77,[1]!BASEVENTE[Année],O$8,[1]!BASEVENTE[Semaine],O$9))</f>
        <v>370</v>
      </c>
      <c r="P77" s="1">
        <f>IF($C77="","",O77+SUMIFS([1]!BASERECEPTION[Bon de commande/Lignes de la commande/Quantité],[1]!BASERECEPTION[Bon de commande/Lignes de la commande/Article],$C77,[1]!BASERECEPTION[ANNEE],P$8,[1]!BASERECEPTION[Semaine],P$9)-SUMIFS([1]!BASEVENTE[Lignes de la commande/Quantité commandée],[1]!BASEVENTE[Lignes de la commande/Article/Nom affiché],$C77,[1]!BASEVENTE[Année],P$8,[1]!BASEVENTE[Semaine],P$9))</f>
        <v>370</v>
      </c>
      <c r="Q77" s="1">
        <f>IF($C77="","",P77+SUMIFS([1]!BASERECEPTION[Bon de commande/Lignes de la commande/Quantité],[1]!BASERECEPTION[Bon de commande/Lignes de la commande/Article],$C77,[1]!BASERECEPTION[ANNEE],Q$8,[1]!BASERECEPTION[Semaine],Q$9)-SUMIFS([1]!BASEVENTE[Lignes de la commande/Quantité commandée],[1]!BASEVENTE[Lignes de la commande/Article/Nom affiché],$C77,[1]!BASEVENTE[Année],Q$8,[1]!BASEVENTE[Semaine],Q$9))</f>
        <v>370</v>
      </c>
      <c r="R77" s="1">
        <f>IF($C77="","",Q77+SUMIFS([1]!BASERECEPTION[Bon de commande/Lignes de la commande/Quantité],[1]!BASERECEPTION[Bon de commande/Lignes de la commande/Article],$C77,[1]!BASERECEPTION[ANNEE],R$8,[1]!BASERECEPTION[Semaine],R$9)-SUMIFS([1]!BASEVENTE[Lignes de la commande/Quantité commandée],[1]!BASEVENTE[Lignes de la commande/Article/Nom affiché],$C77,[1]!BASEVENTE[Année],R$8,[1]!BASEVENTE[Semaine],R$9))</f>
        <v>370</v>
      </c>
      <c r="S77" s="1">
        <f>IF($C77="","",R77+SUMIFS([1]!BASERECEPTION[Bon de commande/Lignes de la commande/Quantité],[1]!BASERECEPTION[Bon de commande/Lignes de la commande/Article],$C77,[1]!BASERECEPTION[ANNEE],S$8,[1]!BASERECEPTION[Semaine],S$9)-SUMIFS([1]!BASEVENTE[Lignes de la commande/Quantité commandée],[1]!BASEVENTE[Lignes de la commande/Article/Nom affiché],$C77,[1]!BASEVENTE[Année],S$8,[1]!BASEVENTE[Semaine],S$9))</f>
        <v>370</v>
      </c>
      <c r="T77" s="1">
        <f>IF($C77="","",S77+SUMIFS([1]!BASERECEPTION[Bon de commande/Lignes de la commande/Quantité],[1]!BASERECEPTION[Bon de commande/Lignes de la commande/Article],$C77,[1]!BASERECEPTION[ANNEE],T$8,[1]!BASERECEPTION[Semaine],T$9)-SUMIFS([1]!BASEVENTE[Lignes de la commande/Quantité commandée],[1]!BASEVENTE[Lignes de la commande/Article/Nom affiché],$C77,[1]!BASEVENTE[Année],T$8,[1]!BASEVENTE[Semaine],T$9))</f>
        <v>370</v>
      </c>
      <c r="U77" s="1">
        <f>IF($C77="","",T77+SUMIFS([1]!BASERECEPTION[Bon de commande/Lignes de la commande/Quantité],[1]!BASERECEPTION[Bon de commande/Lignes de la commande/Article],$C77,[1]!BASERECEPTION[ANNEE],U$8,[1]!BASERECEPTION[Semaine],U$9)-SUMIFS([1]!BASEVENTE[Lignes de la commande/Quantité commandée],[1]!BASEVENTE[Lignes de la commande/Article/Nom affiché],$C77,[1]!BASEVENTE[Année],U$8,[1]!BASEVENTE[Semaine],U$9))</f>
        <v>370</v>
      </c>
      <c r="V77" s="1">
        <f>IF($C77="","",U77+SUMIFS([1]!BASERECEPTION[Bon de commande/Lignes de la commande/Quantité],[1]!BASERECEPTION[Bon de commande/Lignes de la commande/Article],$C77,[1]!BASERECEPTION[ANNEE],V$8,[1]!BASERECEPTION[Semaine],V$9)-SUMIFS([1]!BASEVENTE[Lignes de la commande/Quantité commandée],[1]!BASEVENTE[Lignes de la commande/Article/Nom affiché],$C77,[1]!BASEVENTE[Année],V$8,[1]!BASEVENTE[Semaine],V$9))</f>
        <v>370</v>
      </c>
      <c r="W77" s="1">
        <f>IF($C77="","",V77+SUMIFS([1]!BASERECEPTION[Bon de commande/Lignes de la commande/Quantité],[1]!BASERECEPTION[Bon de commande/Lignes de la commande/Article],$C77,[1]!BASERECEPTION[ANNEE],W$8,[1]!BASERECEPTION[Semaine],W$9)-SUMIFS([1]!BASEVENTE[Lignes de la commande/Quantité commandée],[1]!BASEVENTE[Lignes de la commande/Article/Nom affiché],$C77,[1]!BASEVENTE[Année],W$8,[1]!BASEVENTE[Semaine],W$9))</f>
        <v>370</v>
      </c>
      <c r="X77" s="1">
        <f>IF($C77="","",W77+SUMIFS([1]!BASERECEPTION[Bon de commande/Lignes de la commande/Quantité],[1]!BASERECEPTION[Bon de commande/Lignes de la commande/Article],$C77,[1]!BASERECEPTION[ANNEE],X$8,[1]!BASERECEPTION[Semaine],X$9)-SUMIFS([1]!BASEVENTE[Lignes de la commande/Quantité commandée],[1]!BASEVENTE[Lignes de la commande/Article/Nom affiché],$C77,[1]!BASEVENTE[Année],X$8,[1]!BASEVENTE[Semaine],X$9))</f>
        <v>370</v>
      </c>
      <c r="Y77" s="1">
        <f>IF($C77="","",X77+SUMIFS([1]!BASERECEPTION[Bon de commande/Lignes de la commande/Quantité],[1]!BASERECEPTION[Bon de commande/Lignes de la commande/Article],$C77,[1]!BASERECEPTION[ANNEE],Y$8,[1]!BASERECEPTION[Semaine],Y$9)-SUMIFS([1]!BASEVENTE[Lignes de la commande/Quantité commandée],[1]!BASEVENTE[Lignes de la commande/Article/Nom affiché],$C77,[1]!BASEVENTE[Année],Y$8,[1]!BASEVENTE[Semaine],Y$9))</f>
        <v>370</v>
      </c>
      <c r="Z77" s="1">
        <f>IF($C77="","",Y77+SUMIFS([1]!BASERECEPTION[Bon de commande/Lignes de la commande/Quantité],[1]!BASERECEPTION[Bon de commande/Lignes de la commande/Article],$C77,[1]!BASERECEPTION[ANNEE],Z$8,[1]!BASERECEPTION[Semaine],Z$9)-SUMIFS([1]!BASEVENTE[Lignes de la commande/Quantité commandée],[1]!BASEVENTE[Lignes de la commande/Article/Nom affiché],$C77,[1]!BASEVENTE[Année],Z$8,[1]!BASEVENTE[Semaine],Z$9))</f>
        <v>370</v>
      </c>
      <c r="AA77" s="1">
        <f>IF($C77="","",Z77+SUMIFS([1]!BASERECEPTION[Bon de commande/Lignes de la commande/Quantité],[1]!BASERECEPTION[Bon de commande/Lignes de la commande/Article],$C77,[1]!BASERECEPTION[ANNEE],AA$8,[1]!BASERECEPTION[Semaine],AA$9)-SUMIFS([1]!BASEVENTE[Lignes de la commande/Quantité commandée],[1]!BASEVENTE[Lignes de la commande/Article/Nom affiché],$C77,[1]!BASEVENTE[Année],AA$8,[1]!BASEVENTE[Semaine],AA$9))</f>
        <v>370</v>
      </c>
      <c r="AB77" s="1">
        <f>IF($C77="","",AA77+SUMIFS([1]!BASERECEPTION[Bon de commande/Lignes de la commande/Quantité],[1]!BASERECEPTION[Bon de commande/Lignes de la commande/Article],$C77,[1]!BASERECEPTION[ANNEE],AB$8,[1]!BASERECEPTION[Semaine],AB$9)-SUMIFS([1]!BASEVENTE[Lignes de la commande/Quantité commandée],[1]!BASEVENTE[Lignes de la commande/Article/Nom affiché],$C77,[1]!BASEVENTE[Année],AB$8,[1]!BASEVENTE[Semaine],AB$9))</f>
        <v>370</v>
      </c>
      <c r="AC77" s="1">
        <f>IF($C77="","",AB77+SUMIFS([1]!BASERECEPTION[Bon de commande/Lignes de la commande/Quantité],[1]!BASERECEPTION[Bon de commande/Lignes de la commande/Article],$C77,[1]!BASERECEPTION[ANNEE],AC$8,[1]!BASERECEPTION[Semaine],AC$9)-SUMIFS([1]!BASEVENTE[Lignes de la commande/Quantité commandée],[1]!BASEVENTE[Lignes de la commande/Article/Nom affiché],$C77,[1]!BASEVENTE[Année],AC$8,[1]!BASEVENTE[Semaine],AC$9))</f>
        <v>370</v>
      </c>
      <c r="AD77" s="1">
        <f>IF($C77="","",AC77+SUMIFS([1]!BASERECEPTION[Bon de commande/Lignes de la commande/Quantité],[1]!BASERECEPTION[Bon de commande/Lignes de la commande/Article],$C77,[1]!BASERECEPTION[ANNEE],AD$8,[1]!BASERECEPTION[Semaine],AD$9)-SUMIFS([1]!BASEVENTE[Lignes de la commande/Quantité commandée],[1]!BASEVENTE[Lignes de la commande/Article/Nom affiché],$C77,[1]!BASEVENTE[Année],AD$8,[1]!BASEVENTE[Semaine],AD$9))</f>
        <v>370</v>
      </c>
      <c r="AE77" s="1">
        <f>IF($C77="","",AD77+SUMIFS([1]!BASERECEPTION[Bon de commande/Lignes de la commande/Quantité],[1]!BASERECEPTION[Bon de commande/Lignes de la commande/Article],$C77,[1]!BASERECEPTION[ANNEE],AE$8,[1]!BASERECEPTION[Semaine],AE$9)-SUMIFS([1]!BASEVENTE[Lignes de la commande/Quantité commandée],[1]!BASEVENTE[Lignes de la commande/Article/Nom affiché],$C77,[1]!BASEVENTE[Année],AE$8,[1]!BASEVENTE[Semaine],AE$9))</f>
        <v>370</v>
      </c>
      <c r="AF77" s="1">
        <f>IF($C77="","",AE77+SUMIFS([1]!BASERECEPTION[Bon de commande/Lignes de la commande/Quantité],[1]!BASERECEPTION[Bon de commande/Lignes de la commande/Article],$C77,[1]!BASERECEPTION[ANNEE],AF$8,[1]!BASERECEPTION[Semaine],AF$9)-SUMIFS([1]!BASEVENTE[Lignes de la commande/Quantité commandée],[1]!BASEVENTE[Lignes de la commande/Article/Nom affiché],$C77,[1]!BASEVENTE[Année],AF$8,[1]!BASEVENTE[Semaine],AF$9))</f>
        <v>370</v>
      </c>
      <c r="AG77" s="1">
        <f>IF($C77="","",AF77+SUMIFS([1]!BASERECEPTION[Bon de commande/Lignes de la commande/Quantité],[1]!BASERECEPTION[Bon de commande/Lignes de la commande/Article],$C77,[1]!BASERECEPTION[ANNEE],AG$8,[1]!BASERECEPTION[Semaine],AG$9)-SUMIFS([1]!BASEVENTE[Lignes de la commande/Quantité commandée],[1]!BASEVENTE[Lignes de la commande/Article/Nom affiché],$C77,[1]!BASEVENTE[Année],AG$8,[1]!BASEVENTE[Semaine],AG$9))</f>
        <v>370</v>
      </c>
      <c r="AH77" s="1">
        <f>IF($C77="","",AG77+SUMIFS([1]!BASERECEPTION[Bon de commande/Lignes de la commande/Quantité],[1]!BASERECEPTION[Bon de commande/Lignes de la commande/Article],$C77,[1]!BASERECEPTION[ANNEE],AH$8,[1]!BASERECEPTION[Semaine],AH$9)-SUMIFS([1]!BASEVENTE[Lignes de la commande/Quantité commandée],[1]!BASEVENTE[Lignes de la commande/Article/Nom affiché],$C77,[1]!BASEVENTE[Année],AH$8,[1]!BASEVENTE[Semaine],AH$9))</f>
        <v>370</v>
      </c>
      <c r="AI77" s="1">
        <f>IF($C77="","",AH77+SUMIFS([1]!BASERECEPTION[Bon de commande/Lignes de la commande/Quantité],[1]!BASERECEPTION[Bon de commande/Lignes de la commande/Article],$C77,[1]!BASERECEPTION[ANNEE],AI$8,[1]!BASERECEPTION[Semaine],AI$9)-SUMIFS([1]!BASEVENTE[Lignes de la commande/Quantité commandée],[1]!BASEVENTE[Lignes de la commande/Article/Nom affiché],$C77,[1]!BASEVENTE[Année],AI$8,[1]!BASEVENTE[Semaine],AI$9))</f>
        <v>370</v>
      </c>
      <c r="AJ77" s="1">
        <f>IF($C77="","",AI77+SUMIFS([1]!BASERECEPTION[Bon de commande/Lignes de la commande/Quantité],[1]!BASERECEPTION[Bon de commande/Lignes de la commande/Article],$C77,[1]!BASERECEPTION[ANNEE],AJ$8,[1]!BASERECEPTION[Semaine],AJ$9)-SUMIFS([1]!BASEVENTE[Lignes de la commande/Quantité commandée],[1]!BASEVENTE[Lignes de la commande/Article/Nom affiché],$C77,[1]!BASEVENTE[Année],AJ$8,[1]!BASEVENTE[Semaine],AJ$9))</f>
        <v>370</v>
      </c>
      <c r="AK77" s="1">
        <f>IF($C77="","",AJ77+SUMIFS([1]!BASERECEPTION[Bon de commande/Lignes de la commande/Quantité],[1]!BASERECEPTION[Bon de commande/Lignes de la commande/Article],$C77,[1]!BASERECEPTION[ANNEE],AK$8,[1]!BASERECEPTION[Semaine],AK$9)-SUMIFS([1]!BASEVENTE[Lignes de la commande/Quantité commandée],[1]!BASEVENTE[Lignes de la commande/Article/Nom affiché],$C77,[1]!BASEVENTE[Année],AK$8,[1]!BASEVENTE[Semaine],AK$9))</f>
        <v>370</v>
      </c>
      <c r="AL77" s="1">
        <f>IF($C77="","",AK77+SUMIFS([1]!BASERECEPTION[Bon de commande/Lignes de la commande/Quantité],[1]!BASERECEPTION[Bon de commande/Lignes de la commande/Article],$C77,[1]!BASERECEPTION[ANNEE],AL$8,[1]!BASERECEPTION[Semaine],AL$9)-SUMIFS([1]!BASEVENTE[Lignes de la commande/Quantité commandée],[1]!BASEVENTE[Lignes de la commande/Article/Nom affiché],$C77,[1]!BASEVENTE[Année],AL$8,[1]!BASEVENTE[Semaine],AL$9))</f>
        <v>370</v>
      </c>
      <c r="AM77" s="1">
        <f>IF($C77="","",AL77+SUMIFS([1]!BASERECEPTION[Bon de commande/Lignes de la commande/Quantité],[1]!BASERECEPTION[Bon de commande/Lignes de la commande/Article],$C77,[1]!BASERECEPTION[ANNEE],AM$8,[1]!BASERECEPTION[Semaine],AM$9)-SUMIFS([1]!BASEVENTE[Lignes de la commande/Quantité commandée],[1]!BASEVENTE[Lignes de la commande/Article/Nom affiché],$C77,[1]!BASEVENTE[Année],AM$8,[1]!BASEVENTE[Semaine],AM$9))</f>
        <v>370</v>
      </c>
      <c r="AN77" s="1">
        <f>IF($C77="","",AM77+SUMIFS([1]!BASERECEPTION[Bon de commande/Lignes de la commande/Quantité],[1]!BASERECEPTION[Bon de commande/Lignes de la commande/Article],$C77,[1]!BASERECEPTION[ANNEE],AN$8,[1]!BASERECEPTION[Semaine],AN$9)-SUMIFS([1]!BASEVENTE[Lignes de la commande/Quantité commandée],[1]!BASEVENTE[Lignes de la commande/Article/Nom affiché],$C77,[1]!BASEVENTE[Année],AN$8,[1]!BASEVENTE[Semaine],AN$9))</f>
        <v>370</v>
      </c>
      <c r="AO77" s="1">
        <f>IF($C77="","",AN77+SUMIFS([1]!BASERECEPTION[Bon de commande/Lignes de la commande/Quantité],[1]!BASERECEPTION[Bon de commande/Lignes de la commande/Article],$C77,[1]!BASERECEPTION[ANNEE],AO$8,[1]!BASERECEPTION[Semaine],AO$9)-SUMIFS([1]!BASEVENTE[Lignes de la commande/Quantité commandée],[1]!BASEVENTE[Lignes de la commande/Article/Nom affiché],$C77,[1]!BASEVENTE[Année],AO$8,[1]!BASEVENTE[Semaine],AO$9))</f>
        <v>370</v>
      </c>
      <c r="AP77" s="1">
        <f>IF($C77="","",AO77+SUMIFS([1]!BASERECEPTION[Bon de commande/Lignes de la commande/Quantité],[1]!BASERECEPTION[Bon de commande/Lignes de la commande/Article],$C77,[1]!BASERECEPTION[ANNEE],AP$8,[1]!BASERECEPTION[Semaine],AP$9)-SUMIFS([1]!BASEVENTE[Lignes de la commande/Quantité commandée],[1]!BASEVENTE[Lignes de la commande/Article/Nom affiché],$C77,[1]!BASEVENTE[Année],AP$8,[1]!BASEVENTE[Semaine],AP$9))</f>
        <v>370</v>
      </c>
      <c r="AQ77" s="1">
        <f>IF($C77="","",AP77+SUMIFS([1]!BASERECEPTION[Bon de commande/Lignes de la commande/Quantité],[1]!BASERECEPTION[Bon de commande/Lignes de la commande/Article],$C77,[1]!BASERECEPTION[ANNEE],AQ$8,[1]!BASERECEPTION[Semaine],AQ$9)-SUMIFS([1]!BASEVENTE[Lignes de la commande/Quantité commandée],[1]!BASEVENTE[Lignes de la commande/Article/Nom affiché],$C77,[1]!BASEVENTE[Année],AQ$8,[1]!BASEVENTE[Semaine],AQ$9))</f>
        <v>370</v>
      </c>
      <c r="AR77" s="1">
        <f>IF($C77="","",AQ77+SUMIFS([1]!BASERECEPTION[Bon de commande/Lignes de la commande/Quantité],[1]!BASERECEPTION[Bon de commande/Lignes de la commande/Article],$C77,[1]!BASERECEPTION[ANNEE],AR$8,[1]!BASERECEPTION[Semaine],AR$9)-SUMIFS([1]!BASEVENTE[Lignes de la commande/Quantité commandée],[1]!BASEVENTE[Lignes de la commande/Article/Nom affiché],$C77,[1]!BASEVENTE[Année],AR$8,[1]!BASEVENTE[Semaine],AR$9))</f>
        <v>370</v>
      </c>
      <c r="AS77" s="1">
        <f>IF($C77="","",AR77+SUMIFS([1]!BASERECEPTION[Bon de commande/Lignes de la commande/Quantité],[1]!BASERECEPTION[Bon de commande/Lignes de la commande/Article],$C77,[1]!BASERECEPTION[ANNEE],AS$8,[1]!BASERECEPTION[Semaine],AS$9)-SUMIFS([1]!BASEVENTE[Lignes de la commande/Quantité commandée],[1]!BASEVENTE[Lignes de la commande/Article/Nom affiché],$C77,[1]!BASEVENTE[Année],AS$8,[1]!BASEVENTE[Semaine],AS$9))</f>
        <v>370</v>
      </c>
      <c r="AT77" s="1">
        <f>IF($C77="","",AS77+SUMIFS([1]!BASERECEPTION[Bon de commande/Lignes de la commande/Quantité],[1]!BASERECEPTION[Bon de commande/Lignes de la commande/Article],$C77,[1]!BASERECEPTION[ANNEE],AT$8,[1]!BASERECEPTION[Semaine],AT$9)-SUMIFS([1]!BASEVENTE[Lignes de la commande/Quantité commandée],[1]!BASEVENTE[Lignes de la commande/Article/Nom affiché],$C77,[1]!BASEVENTE[Année],AT$8,[1]!BASEVENTE[Semaine],AT$9))</f>
        <v>370</v>
      </c>
      <c r="AU77" s="1">
        <f>IF($C77="","",AT77+SUMIFS([1]!BASERECEPTION[Bon de commande/Lignes de la commande/Quantité],[1]!BASERECEPTION[Bon de commande/Lignes de la commande/Article],$C77,[1]!BASERECEPTION[ANNEE],AU$8,[1]!BASERECEPTION[Semaine],AU$9)-SUMIFS([1]!BASEVENTE[Lignes de la commande/Quantité commandée],[1]!BASEVENTE[Lignes de la commande/Article/Nom affiché],$C77,[1]!BASEVENTE[Année],AU$8,[1]!BASEVENTE[Semaine],AU$9))</f>
        <v>370</v>
      </c>
      <c r="AV77" s="1">
        <f>IF($C77="","",AU77+SUMIFS([1]!BASERECEPTION[Bon de commande/Lignes de la commande/Quantité],[1]!BASERECEPTION[Bon de commande/Lignes de la commande/Article],$C77,[1]!BASERECEPTION[ANNEE],AV$8,[1]!BASERECEPTION[Semaine],AV$9)-SUMIFS([1]!BASEVENTE[Lignes de la commande/Quantité commandée],[1]!BASEVENTE[Lignes de la commande/Article/Nom affiché],$C77,[1]!BASEVENTE[Année],AV$8,[1]!BASEVENTE[Semaine],AV$9))</f>
        <v>370</v>
      </c>
      <c r="AW77" s="1">
        <f>IF($C77="","",AV77+SUMIFS([1]!BASERECEPTION[Bon de commande/Lignes de la commande/Quantité],[1]!BASERECEPTION[Bon de commande/Lignes de la commande/Article],$C77,[1]!BASERECEPTION[ANNEE],AW$8,[1]!BASERECEPTION[Semaine],AW$9)-SUMIFS([1]!BASEVENTE[Lignes de la commande/Quantité commandée],[1]!BASEVENTE[Lignes de la commande/Article/Nom affiché],$C77,[1]!BASEVENTE[Année],AW$8,[1]!BASEVENTE[Semaine],AW$9))</f>
        <v>370</v>
      </c>
      <c r="AX77" s="1">
        <f>IF($C77="","",AW77+SUMIFS([1]!BASERECEPTION[Bon de commande/Lignes de la commande/Quantité],[1]!BASERECEPTION[Bon de commande/Lignes de la commande/Article],$C77,[1]!BASERECEPTION[ANNEE],AX$8,[1]!BASERECEPTION[Semaine],AX$9)-SUMIFS([1]!BASEVENTE[Lignes de la commande/Quantité commandée],[1]!BASEVENTE[Lignes de la commande/Article/Nom affiché],$C77,[1]!BASEVENTE[Année],AX$8,[1]!BASEVENTE[Semaine],AX$9))</f>
        <v>370</v>
      </c>
      <c r="AY77" s="1">
        <f>IF($C77="","",AX77+SUMIFS([1]!BASERECEPTION[Bon de commande/Lignes de la commande/Quantité],[1]!BASERECEPTION[Bon de commande/Lignes de la commande/Article],$C77,[1]!BASERECEPTION[ANNEE],AY$8,[1]!BASERECEPTION[Semaine],AY$9)-SUMIFS([1]!BASEVENTE[Lignes de la commande/Quantité commandée],[1]!BASEVENTE[Lignes de la commande/Article/Nom affiché],$C77,[1]!BASEVENTE[Année],AY$8,[1]!BASEVENTE[Semaine],AY$9))</f>
        <v>370</v>
      </c>
      <c r="AZ77" s="1">
        <f>IF($C77="","",AY77+SUMIFS([1]!BASERECEPTION[Bon de commande/Lignes de la commande/Quantité],[1]!BASERECEPTION[Bon de commande/Lignes de la commande/Article],$C77,[1]!BASERECEPTION[ANNEE],AZ$8,[1]!BASERECEPTION[Semaine],AZ$9)-SUMIFS([1]!BASEVENTE[Lignes de la commande/Quantité commandée],[1]!BASEVENTE[Lignes de la commande/Article/Nom affiché],$C77,[1]!BASEVENTE[Année],AZ$8,[1]!BASEVENTE[Semaine],AZ$9))</f>
        <v>370</v>
      </c>
      <c r="BA77" s="1">
        <f>IF($C77="","",AZ77+SUMIFS([1]!BASERECEPTION[Bon de commande/Lignes de la commande/Quantité],[1]!BASERECEPTION[Bon de commande/Lignes de la commande/Article],$C77,[1]!BASERECEPTION[ANNEE],BA$8,[1]!BASERECEPTION[Semaine],BA$9)-SUMIFS([1]!BASEVENTE[Lignes de la commande/Quantité commandée],[1]!BASEVENTE[Lignes de la commande/Article/Nom affiché],$C77,[1]!BASEVENTE[Année],BA$8,[1]!BASEVENTE[Semaine],BA$9))</f>
        <v>370</v>
      </c>
      <c r="BB77" s="1">
        <f>IF($C77="","",BA77+SUMIFS([1]!BASERECEPTION[Bon de commande/Lignes de la commande/Quantité],[1]!BASERECEPTION[Bon de commande/Lignes de la commande/Article],$C77,[1]!BASERECEPTION[ANNEE],BB$8,[1]!BASERECEPTION[Semaine],BB$9)-SUMIFS([1]!BASEVENTE[Lignes de la commande/Quantité commandée],[1]!BASEVENTE[Lignes de la commande/Article/Nom affiché],$C77,[1]!BASEVENTE[Année],BB$8,[1]!BASEVENTE[Semaine],BB$9))</f>
        <v>370</v>
      </c>
      <c r="BC77" s="1">
        <f>IF($C77="","",BB77+SUMIFS([1]!BASERECEPTION[Bon de commande/Lignes de la commande/Quantité],[1]!BASERECEPTION[Bon de commande/Lignes de la commande/Article],$C77,[1]!BASERECEPTION[ANNEE],BC$8,[1]!BASERECEPTION[Semaine],BC$9)-SUMIFS([1]!BASEVENTE[Lignes de la commande/Quantité commandée],[1]!BASEVENTE[Lignes de la commande/Article/Nom affiché],$C77,[1]!BASEVENTE[Année],BC$8,[1]!BASEVENTE[Semaine],BC$9))</f>
        <v>370</v>
      </c>
      <c r="BD77" s="1">
        <f>IF($C77="","",BC77+SUMIFS([1]!BASERECEPTION[Bon de commande/Lignes de la commande/Quantité],[1]!BASERECEPTION[Bon de commande/Lignes de la commande/Article],$C77,[1]!BASERECEPTION[ANNEE],BD$8,[1]!BASERECEPTION[Semaine],BD$9)-SUMIFS([1]!BASEVENTE[Lignes de la commande/Quantité commandée],[1]!BASEVENTE[Lignes de la commande/Article/Nom affiché],$C77,[1]!BASEVENTE[Année],BD$8,[1]!BASEVENTE[Semaine],BD$9))</f>
        <v>370</v>
      </c>
      <c r="BE77" s="1">
        <f>IF($C77="","",BD77+SUMIFS([1]!BASERECEPTION[Bon de commande/Lignes de la commande/Quantité],[1]!BASERECEPTION[Bon de commande/Lignes de la commande/Article],$C77,[1]!BASERECEPTION[ANNEE],BE$8,[1]!BASERECEPTION[Semaine],BE$9)-SUMIFS([1]!BASEVENTE[Lignes de la commande/Quantité commandée],[1]!BASEVENTE[Lignes de la commande/Article/Nom affiché],$C77,[1]!BASEVENTE[Année],BE$8,[1]!BASEVENTE[Semaine],BE$9))</f>
        <v>370</v>
      </c>
      <c r="BF77" s="1">
        <f>IF($C77="","",BE77+SUMIFS([1]!BASERECEPTION[Bon de commande/Lignes de la commande/Quantité],[1]!BASERECEPTION[Bon de commande/Lignes de la commande/Article],$C77,[1]!BASERECEPTION[ANNEE],BF$8,[1]!BASERECEPTION[Semaine],BF$9)-SUMIFS([1]!BASEVENTE[Lignes de la commande/Quantité commandée],[1]!BASEVENTE[Lignes de la commande/Article/Nom affiché],$C77,[1]!BASEVENTE[Année],BF$8,[1]!BASEVENTE[Semaine],BF$9))</f>
        <v>370</v>
      </c>
      <c r="BG77" s="1">
        <f>IF($C77="","",BF77+SUMIFS([1]!BASERECEPTION[Bon de commande/Lignes de la commande/Quantité],[1]!BASERECEPTION[Bon de commande/Lignes de la commande/Article],$C77,[1]!BASERECEPTION[ANNEE],BG$8,[1]!BASERECEPTION[Semaine],BG$9)-SUMIFS([1]!BASEVENTE[Lignes de la commande/Quantité commandée],[1]!BASEVENTE[Lignes de la commande/Article/Nom affiché],$C77,[1]!BASEVENTE[Année],BG$8,[1]!BASEVENTE[Semaine],BG$9))</f>
        <v>370</v>
      </c>
      <c r="BH77" s="1">
        <f>IF($C77="","",BG77+SUMIFS([1]!BASERECEPTION[Bon de commande/Lignes de la commande/Quantité],[1]!BASERECEPTION[Bon de commande/Lignes de la commande/Article],$C77,[1]!BASERECEPTION[ANNEE],BH$8,[1]!BASERECEPTION[Semaine],BH$9)-SUMIFS([1]!BASEVENTE[Lignes de la commande/Quantité commandée],[1]!BASEVENTE[Lignes de la commande/Article/Nom affiché],$C77,[1]!BASEVENTE[Année],BH$8,[1]!BASEVENTE[Semaine],BH$9))</f>
        <v>370</v>
      </c>
    </row>
    <row r="78" spans="1:60" ht="15.75" x14ac:dyDescent="0.25">
      <c r="A78" s="1" t="str">
        <f>'[1]BDD Inventaire'!B69</f>
        <v>PLV</v>
      </c>
      <c r="B78" s="16" t="str">
        <f>IF(C78="",INDEX([1]!BASEINVENTAIRE[#Data],_xlfn.MINIFS([1]!BASEINVENTAIRE[INDEX],[1]!BASEINVENTAIRE[Article],'Suivi de stock'!$C79),2),"")</f>
        <v/>
      </c>
      <c r="C78" s="20" t="str">
        <f>'[1]BDD Inventaire'!C62</f>
        <v>Cartes standard palmiers</v>
      </c>
      <c r="D78" s="18">
        <f>INDEX([1]!BASEINVENTAIRE[#Data],_xlfn.MAXIFS([1]!BASEINVENTAIRE[INDEX],[1]!BASEINVENTAIRE[Article],C78),4)</f>
        <v>278</v>
      </c>
      <c r="E78" s="1">
        <f>IF($C78="","",D78+SUMIFS([1]!BASERECEPTION[Bon de commande/Lignes de la commande/Quantité],[1]!BASERECEPTION[Bon de commande/Lignes de la commande/Article],$C78,[1]!BASERECEPTION[ANNEE],E$8,[1]!BASERECEPTION[Semaine],E$9)-SUMIFS([1]!BASEVENTE[Lignes de la commande/Quantité commandée],[1]!BASEVENTE[Lignes de la commande/Article/Nom affiché],$C78,[1]!BASEVENTE[Année],E$8,[1]!BASEVENTE[Semaine],E$9))</f>
        <v>278</v>
      </c>
      <c r="F78" s="1">
        <f>IF($C78="","",E78+SUMIFS([1]!BASERECEPTION[Bon de commande/Lignes de la commande/Quantité],[1]!BASERECEPTION[Bon de commande/Lignes de la commande/Article],$C78,[1]!BASERECEPTION[ANNEE],F$8,[1]!BASERECEPTION[Semaine],F$9)-SUMIFS([1]!BASEVENTE[Lignes de la commande/Quantité commandée],[1]!BASEVENTE[Lignes de la commande/Article/Nom affiché],$C78,[1]!BASEVENTE[Année],F$8,[1]!BASEVENTE[Semaine],F$9))</f>
        <v>278</v>
      </c>
      <c r="G78" s="1">
        <f>IF($C78="","",F78+SUMIFS([1]!BASERECEPTION[Bon de commande/Lignes de la commande/Quantité],[1]!BASERECEPTION[Bon de commande/Lignes de la commande/Article],$C78,[1]!BASERECEPTION[ANNEE],G$8,[1]!BASERECEPTION[Semaine],G$9)-SUMIFS([1]!BASEVENTE[Lignes de la commande/Quantité commandée],[1]!BASEVENTE[Lignes de la commande/Article/Nom affiché],$C78,[1]!BASEVENTE[Année],G$8,[1]!BASEVENTE[Semaine],G$9))</f>
        <v>278</v>
      </c>
      <c r="H78" s="1">
        <f>IF($C78="","",G78+SUMIFS([1]!BASERECEPTION[Bon de commande/Lignes de la commande/Quantité],[1]!BASERECEPTION[Bon de commande/Lignes de la commande/Article],$C78,[1]!BASERECEPTION[ANNEE],H$8,[1]!BASERECEPTION[Semaine],H$9)-SUMIFS([1]!BASEVENTE[Lignes de la commande/Quantité commandée],[1]!BASEVENTE[Lignes de la commande/Article/Nom affiché],$C78,[1]!BASEVENTE[Année],H$8,[1]!BASEVENTE[Semaine],H$9))</f>
        <v>278</v>
      </c>
      <c r="I78" s="1">
        <f>IF($C78="","",H78+SUMIFS([1]!BASERECEPTION[Bon de commande/Lignes de la commande/Quantité],[1]!BASERECEPTION[Bon de commande/Lignes de la commande/Article],$C78,[1]!BASERECEPTION[ANNEE],I$8,[1]!BASERECEPTION[Semaine],I$9)-SUMIFS([1]!BASEVENTE[Lignes de la commande/Quantité commandée],[1]!BASEVENTE[Lignes de la commande/Article/Nom affiché],$C78,[1]!BASEVENTE[Année],I$8,[1]!BASEVENTE[Semaine],I$9))</f>
        <v>278</v>
      </c>
      <c r="J78" s="1">
        <f>IF($C78="","",I78+SUMIFS([1]!BASERECEPTION[Bon de commande/Lignes de la commande/Quantité],[1]!BASERECEPTION[Bon de commande/Lignes de la commande/Article],$C78,[1]!BASERECEPTION[ANNEE],J$8,[1]!BASERECEPTION[Semaine],J$9)-SUMIFS([1]!BASEVENTE[Lignes de la commande/Quantité commandée],[1]!BASEVENTE[Lignes de la commande/Article/Nom affiché],$C78,[1]!BASEVENTE[Année],J$8,[1]!BASEVENTE[Semaine],J$9))</f>
        <v>278</v>
      </c>
      <c r="K78" s="1">
        <f>IF($C78="","",J78+SUMIFS([1]!BASERECEPTION[Bon de commande/Lignes de la commande/Quantité],[1]!BASERECEPTION[Bon de commande/Lignes de la commande/Article],$C78,[1]!BASERECEPTION[ANNEE],K$8,[1]!BASERECEPTION[Semaine],K$9)-SUMIFS([1]!BASEVENTE[Lignes de la commande/Quantité commandée],[1]!BASEVENTE[Lignes de la commande/Article/Nom affiché],$C78,[1]!BASEVENTE[Année],K$8,[1]!BASEVENTE[Semaine],K$9))</f>
        <v>278</v>
      </c>
      <c r="L78" s="1">
        <f>IF($C78="","",K78+SUMIFS([1]!BASERECEPTION[Bon de commande/Lignes de la commande/Quantité],[1]!BASERECEPTION[Bon de commande/Lignes de la commande/Article],$C78,[1]!BASERECEPTION[ANNEE],L$8,[1]!BASERECEPTION[Semaine],L$9)-SUMIFS([1]!BASEVENTE[Lignes de la commande/Quantité commandée],[1]!BASEVENTE[Lignes de la commande/Article/Nom affiché],$C78,[1]!BASEVENTE[Année],L$8,[1]!BASEVENTE[Semaine],L$9))</f>
        <v>278</v>
      </c>
      <c r="M78" s="1">
        <f>IF($C78="","",L78+SUMIFS([1]!BASERECEPTION[Bon de commande/Lignes de la commande/Quantité],[1]!BASERECEPTION[Bon de commande/Lignes de la commande/Article],$C78,[1]!BASERECEPTION[ANNEE],M$8,[1]!BASERECEPTION[Semaine],M$9)-SUMIFS([1]!BASEVENTE[Lignes de la commande/Quantité commandée],[1]!BASEVENTE[Lignes de la commande/Article/Nom affiché],$C78,[1]!BASEVENTE[Année],M$8,[1]!BASEVENTE[Semaine],M$9))</f>
        <v>278</v>
      </c>
      <c r="N78" s="1">
        <f>IF($C78="","",M78+SUMIFS([1]!BASERECEPTION[Bon de commande/Lignes de la commande/Quantité],[1]!BASERECEPTION[Bon de commande/Lignes de la commande/Article],$C78,[1]!BASERECEPTION[ANNEE],N$8,[1]!BASERECEPTION[Semaine],N$9)-SUMIFS([1]!BASEVENTE[Lignes de la commande/Quantité commandée],[1]!BASEVENTE[Lignes de la commande/Article/Nom affiché],$C78,[1]!BASEVENTE[Année],N$8,[1]!BASEVENTE[Semaine],N$9))</f>
        <v>278</v>
      </c>
      <c r="O78" s="1">
        <f>IF($C78="","",N78+SUMIFS([1]!BASERECEPTION[Bon de commande/Lignes de la commande/Quantité],[1]!BASERECEPTION[Bon de commande/Lignes de la commande/Article],$C78,[1]!BASERECEPTION[ANNEE],O$8,[1]!BASERECEPTION[Semaine],O$9)-SUMIFS([1]!BASEVENTE[Lignes de la commande/Quantité commandée],[1]!BASEVENTE[Lignes de la commande/Article/Nom affiché],$C78,[1]!BASEVENTE[Année],O$8,[1]!BASEVENTE[Semaine],O$9))</f>
        <v>278</v>
      </c>
      <c r="P78" s="1">
        <f>IF($C78="","",O78+SUMIFS([1]!BASERECEPTION[Bon de commande/Lignes de la commande/Quantité],[1]!BASERECEPTION[Bon de commande/Lignes de la commande/Article],$C78,[1]!BASERECEPTION[ANNEE],P$8,[1]!BASERECEPTION[Semaine],P$9)-SUMIFS([1]!BASEVENTE[Lignes de la commande/Quantité commandée],[1]!BASEVENTE[Lignes de la commande/Article/Nom affiché],$C78,[1]!BASEVENTE[Année],P$8,[1]!BASEVENTE[Semaine],P$9))</f>
        <v>278</v>
      </c>
      <c r="Q78" s="1">
        <f>IF($C78="","",P78+SUMIFS([1]!BASERECEPTION[Bon de commande/Lignes de la commande/Quantité],[1]!BASERECEPTION[Bon de commande/Lignes de la commande/Article],$C78,[1]!BASERECEPTION[ANNEE],Q$8,[1]!BASERECEPTION[Semaine],Q$9)-SUMIFS([1]!BASEVENTE[Lignes de la commande/Quantité commandée],[1]!BASEVENTE[Lignes de la commande/Article/Nom affiché],$C78,[1]!BASEVENTE[Année],Q$8,[1]!BASEVENTE[Semaine],Q$9))</f>
        <v>278</v>
      </c>
      <c r="R78" s="1">
        <f>IF($C78="","",Q78+SUMIFS([1]!BASERECEPTION[Bon de commande/Lignes de la commande/Quantité],[1]!BASERECEPTION[Bon de commande/Lignes de la commande/Article],$C78,[1]!BASERECEPTION[ANNEE],R$8,[1]!BASERECEPTION[Semaine],R$9)-SUMIFS([1]!BASEVENTE[Lignes de la commande/Quantité commandée],[1]!BASEVENTE[Lignes de la commande/Article/Nom affiché],$C78,[1]!BASEVENTE[Année],R$8,[1]!BASEVENTE[Semaine],R$9))</f>
        <v>278</v>
      </c>
      <c r="S78" s="1">
        <f>IF($C78="","",R78+SUMIFS([1]!BASERECEPTION[Bon de commande/Lignes de la commande/Quantité],[1]!BASERECEPTION[Bon de commande/Lignes de la commande/Article],$C78,[1]!BASERECEPTION[ANNEE],S$8,[1]!BASERECEPTION[Semaine],S$9)-SUMIFS([1]!BASEVENTE[Lignes de la commande/Quantité commandée],[1]!BASEVENTE[Lignes de la commande/Article/Nom affiché],$C78,[1]!BASEVENTE[Année],S$8,[1]!BASEVENTE[Semaine],S$9))</f>
        <v>278</v>
      </c>
      <c r="T78" s="1">
        <f>IF($C78="","",S78+SUMIFS([1]!BASERECEPTION[Bon de commande/Lignes de la commande/Quantité],[1]!BASERECEPTION[Bon de commande/Lignes de la commande/Article],$C78,[1]!BASERECEPTION[ANNEE],T$8,[1]!BASERECEPTION[Semaine],T$9)-SUMIFS([1]!BASEVENTE[Lignes de la commande/Quantité commandée],[1]!BASEVENTE[Lignes de la commande/Article/Nom affiché],$C78,[1]!BASEVENTE[Année],T$8,[1]!BASEVENTE[Semaine],T$9))</f>
        <v>278</v>
      </c>
      <c r="U78" s="1">
        <f>IF($C78="","",T78+SUMIFS([1]!BASERECEPTION[Bon de commande/Lignes de la commande/Quantité],[1]!BASERECEPTION[Bon de commande/Lignes de la commande/Article],$C78,[1]!BASERECEPTION[ANNEE],U$8,[1]!BASERECEPTION[Semaine],U$9)-SUMIFS([1]!BASEVENTE[Lignes de la commande/Quantité commandée],[1]!BASEVENTE[Lignes de la commande/Article/Nom affiché],$C78,[1]!BASEVENTE[Année],U$8,[1]!BASEVENTE[Semaine],U$9))</f>
        <v>278</v>
      </c>
      <c r="V78" s="1">
        <f>IF($C78="","",U78+SUMIFS([1]!BASERECEPTION[Bon de commande/Lignes de la commande/Quantité],[1]!BASERECEPTION[Bon de commande/Lignes de la commande/Article],$C78,[1]!BASERECEPTION[ANNEE],V$8,[1]!BASERECEPTION[Semaine],V$9)-SUMIFS([1]!BASEVENTE[Lignes de la commande/Quantité commandée],[1]!BASEVENTE[Lignes de la commande/Article/Nom affiché],$C78,[1]!BASEVENTE[Année],V$8,[1]!BASEVENTE[Semaine],V$9))</f>
        <v>278</v>
      </c>
      <c r="W78" s="1">
        <f>IF($C78="","",V78+SUMIFS([1]!BASERECEPTION[Bon de commande/Lignes de la commande/Quantité],[1]!BASERECEPTION[Bon de commande/Lignes de la commande/Article],$C78,[1]!BASERECEPTION[ANNEE],W$8,[1]!BASERECEPTION[Semaine],W$9)-SUMIFS([1]!BASEVENTE[Lignes de la commande/Quantité commandée],[1]!BASEVENTE[Lignes de la commande/Article/Nom affiché],$C78,[1]!BASEVENTE[Année],W$8,[1]!BASEVENTE[Semaine],W$9))</f>
        <v>278</v>
      </c>
      <c r="X78" s="1">
        <f>IF($C78="","",W78+SUMIFS([1]!BASERECEPTION[Bon de commande/Lignes de la commande/Quantité],[1]!BASERECEPTION[Bon de commande/Lignes de la commande/Article],$C78,[1]!BASERECEPTION[ANNEE],X$8,[1]!BASERECEPTION[Semaine],X$9)-SUMIFS([1]!BASEVENTE[Lignes de la commande/Quantité commandée],[1]!BASEVENTE[Lignes de la commande/Article/Nom affiché],$C78,[1]!BASEVENTE[Année],X$8,[1]!BASEVENTE[Semaine],X$9))</f>
        <v>278</v>
      </c>
      <c r="Y78" s="1">
        <f>IF($C78="","",X78+SUMIFS([1]!BASERECEPTION[Bon de commande/Lignes de la commande/Quantité],[1]!BASERECEPTION[Bon de commande/Lignes de la commande/Article],$C78,[1]!BASERECEPTION[ANNEE],Y$8,[1]!BASERECEPTION[Semaine],Y$9)-SUMIFS([1]!BASEVENTE[Lignes de la commande/Quantité commandée],[1]!BASEVENTE[Lignes de la commande/Article/Nom affiché],$C78,[1]!BASEVENTE[Année],Y$8,[1]!BASEVENTE[Semaine],Y$9))</f>
        <v>278</v>
      </c>
      <c r="Z78" s="1">
        <f>IF($C78="","",Y78+SUMIFS([1]!BASERECEPTION[Bon de commande/Lignes de la commande/Quantité],[1]!BASERECEPTION[Bon de commande/Lignes de la commande/Article],$C78,[1]!BASERECEPTION[ANNEE],Z$8,[1]!BASERECEPTION[Semaine],Z$9)-SUMIFS([1]!BASEVENTE[Lignes de la commande/Quantité commandée],[1]!BASEVENTE[Lignes de la commande/Article/Nom affiché],$C78,[1]!BASEVENTE[Année],Z$8,[1]!BASEVENTE[Semaine],Z$9))</f>
        <v>278</v>
      </c>
      <c r="AA78" s="1">
        <f>IF($C78="","",Z78+SUMIFS([1]!BASERECEPTION[Bon de commande/Lignes de la commande/Quantité],[1]!BASERECEPTION[Bon de commande/Lignes de la commande/Article],$C78,[1]!BASERECEPTION[ANNEE],AA$8,[1]!BASERECEPTION[Semaine],AA$9)-SUMIFS([1]!BASEVENTE[Lignes de la commande/Quantité commandée],[1]!BASEVENTE[Lignes de la commande/Article/Nom affiché],$C78,[1]!BASEVENTE[Année],AA$8,[1]!BASEVENTE[Semaine],AA$9))</f>
        <v>278</v>
      </c>
      <c r="AB78" s="1">
        <f>IF($C78="","",AA78+SUMIFS([1]!BASERECEPTION[Bon de commande/Lignes de la commande/Quantité],[1]!BASERECEPTION[Bon de commande/Lignes de la commande/Article],$C78,[1]!BASERECEPTION[ANNEE],AB$8,[1]!BASERECEPTION[Semaine],AB$9)-SUMIFS([1]!BASEVENTE[Lignes de la commande/Quantité commandée],[1]!BASEVENTE[Lignes de la commande/Article/Nom affiché],$C78,[1]!BASEVENTE[Année],AB$8,[1]!BASEVENTE[Semaine],AB$9))</f>
        <v>278</v>
      </c>
      <c r="AC78" s="1">
        <f>IF($C78="","",AB78+SUMIFS([1]!BASERECEPTION[Bon de commande/Lignes de la commande/Quantité],[1]!BASERECEPTION[Bon de commande/Lignes de la commande/Article],$C78,[1]!BASERECEPTION[ANNEE],AC$8,[1]!BASERECEPTION[Semaine],AC$9)-SUMIFS([1]!BASEVENTE[Lignes de la commande/Quantité commandée],[1]!BASEVENTE[Lignes de la commande/Article/Nom affiché],$C78,[1]!BASEVENTE[Année],AC$8,[1]!BASEVENTE[Semaine],AC$9))</f>
        <v>278</v>
      </c>
      <c r="AD78" s="1">
        <f>IF($C78="","",AC78+SUMIFS([1]!BASERECEPTION[Bon de commande/Lignes de la commande/Quantité],[1]!BASERECEPTION[Bon de commande/Lignes de la commande/Article],$C78,[1]!BASERECEPTION[ANNEE],AD$8,[1]!BASERECEPTION[Semaine],AD$9)-SUMIFS([1]!BASEVENTE[Lignes de la commande/Quantité commandée],[1]!BASEVENTE[Lignes de la commande/Article/Nom affiché],$C78,[1]!BASEVENTE[Année],AD$8,[1]!BASEVENTE[Semaine],AD$9))</f>
        <v>278</v>
      </c>
      <c r="AE78" s="1">
        <f>IF($C78="","",AD78+SUMIFS([1]!BASERECEPTION[Bon de commande/Lignes de la commande/Quantité],[1]!BASERECEPTION[Bon de commande/Lignes de la commande/Article],$C78,[1]!BASERECEPTION[ANNEE],AE$8,[1]!BASERECEPTION[Semaine],AE$9)-SUMIFS([1]!BASEVENTE[Lignes de la commande/Quantité commandée],[1]!BASEVENTE[Lignes de la commande/Article/Nom affiché],$C78,[1]!BASEVENTE[Année],AE$8,[1]!BASEVENTE[Semaine],AE$9))</f>
        <v>278</v>
      </c>
      <c r="AF78" s="1">
        <f>IF($C78="","",AE78+SUMIFS([1]!BASERECEPTION[Bon de commande/Lignes de la commande/Quantité],[1]!BASERECEPTION[Bon de commande/Lignes de la commande/Article],$C78,[1]!BASERECEPTION[ANNEE],AF$8,[1]!BASERECEPTION[Semaine],AF$9)-SUMIFS([1]!BASEVENTE[Lignes de la commande/Quantité commandée],[1]!BASEVENTE[Lignes de la commande/Article/Nom affiché],$C78,[1]!BASEVENTE[Année],AF$8,[1]!BASEVENTE[Semaine],AF$9))</f>
        <v>278</v>
      </c>
      <c r="AG78" s="1">
        <f>IF($C78="","",AF78+SUMIFS([1]!BASERECEPTION[Bon de commande/Lignes de la commande/Quantité],[1]!BASERECEPTION[Bon de commande/Lignes de la commande/Article],$C78,[1]!BASERECEPTION[ANNEE],AG$8,[1]!BASERECEPTION[Semaine],AG$9)-SUMIFS([1]!BASEVENTE[Lignes de la commande/Quantité commandée],[1]!BASEVENTE[Lignes de la commande/Article/Nom affiché],$C78,[1]!BASEVENTE[Année],AG$8,[1]!BASEVENTE[Semaine],AG$9))</f>
        <v>278</v>
      </c>
      <c r="AH78" s="1">
        <f>IF($C78="","",AG78+SUMIFS([1]!BASERECEPTION[Bon de commande/Lignes de la commande/Quantité],[1]!BASERECEPTION[Bon de commande/Lignes de la commande/Article],$C78,[1]!BASERECEPTION[ANNEE],AH$8,[1]!BASERECEPTION[Semaine],AH$9)-SUMIFS([1]!BASEVENTE[Lignes de la commande/Quantité commandée],[1]!BASEVENTE[Lignes de la commande/Article/Nom affiché],$C78,[1]!BASEVENTE[Année],AH$8,[1]!BASEVENTE[Semaine],AH$9))</f>
        <v>278</v>
      </c>
      <c r="AI78" s="1">
        <f>IF($C78="","",AH78+SUMIFS([1]!BASERECEPTION[Bon de commande/Lignes de la commande/Quantité],[1]!BASERECEPTION[Bon de commande/Lignes de la commande/Article],$C78,[1]!BASERECEPTION[ANNEE],AI$8,[1]!BASERECEPTION[Semaine],AI$9)-SUMIFS([1]!BASEVENTE[Lignes de la commande/Quantité commandée],[1]!BASEVENTE[Lignes de la commande/Article/Nom affiché],$C78,[1]!BASEVENTE[Année],AI$8,[1]!BASEVENTE[Semaine],AI$9))</f>
        <v>278</v>
      </c>
      <c r="AJ78" s="1">
        <f>IF($C78="","",AI78+SUMIFS([1]!BASERECEPTION[Bon de commande/Lignes de la commande/Quantité],[1]!BASERECEPTION[Bon de commande/Lignes de la commande/Article],$C78,[1]!BASERECEPTION[ANNEE],AJ$8,[1]!BASERECEPTION[Semaine],AJ$9)-SUMIFS([1]!BASEVENTE[Lignes de la commande/Quantité commandée],[1]!BASEVENTE[Lignes de la commande/Article/Nom affiché],$C78,[1]!BASEVENTE[Année],AJ$8,[1]!BASEVENTE[Semaine],AJ$9))</f>
        <v>278</v>
      </c>
      <c r="AK78" s="1">
        <f>IF($C78="","",AJ78+SUMIFS([1]!BASERECEPTION[Bon de commande/Lignes de la commande/Quantité],[1]!BASERECEPTION[Bon de commande/Lignes de la commande/Article],$C78,[1]!BASERECEPTION[ANNEE],AK$8,[1]!BASERECEPTION[Semaine],AK$9)-SUMIFS([1]!BASEVENTE[Lignes de la commande/Quantité commandée],[1]!BASEVENTE[Lignes de la commande/Article/Nom affiché],$C78,[1]!BASEVENTE[Année],AK$8,[1]!BASEVENTE[Semaine],AK$9))</f>
        <v>278</v>
      </c>
      <c r="AL78" s="1">
        <f>IF($C78="","",AK78+SUMIFS([1]!BASERECEPTION[Bon de commande/Lignes de la commande/Quantité],[1]!BASERECEPTION[Bon de commande/Lignes de la commande/Article],$C78,[1]!BASERECEPTION[ANNEE],AL$8,[1]!BASERECEPTION[Semaine],AL$9)-SUMIFS([1]!BASEVENTE[Lignes de la commande/Quantité commandée],[1]!BASEVENTE[Lignes de la commande/Article/Nom affiché],$C78,[1]!BASEVENTE[Année],AL$8,[1]!BASEVENTE[Semaine],AL$9))</f>
        <v>278</v>
      </c>
      <c r="AM78" s="1">
        <f>IF($C78="","",AL78+SUMIFS([1]!BASERECEPTION[Bon de commande/Lignes de la commande/Quantité],[1]!BASERECEPTION[Bon de commande/Lignes de la commande/Article],$C78,[1]!BASERECEPTION[ANNEE],AM$8,[1]!BASERECEPTION[Semaine],AM$9)-SUMIFS([1]!BASEVENTE[Lignes de la commande/Quantité commandée],[1]!BASEVENTE[Lignes de la commande/Article/Nom affiché],$C78,[1]!BASEVENTE[Année],AM$8,[1]!BASEVENTE[Semaine],AM$9))</f>
        <v>278</v>
      </c>
      <c r="AN78" s="1">
        <f>IF($C78="","",AM78+SUMIFS([1]!BASERECEPTION[Bon de commande/Lignes de la commande/Quantité],[1]!BASERECEPTION[Bon de commande/Lignes de la commande/Article],$C78,[1]!BASERECEPTION[ANNEE],AN$8,[1]!BASERECEPTION[Semaine],AN$9)-SUMIFS([1]!BASEVENTE[Lignes de la commande/Quantité commandée],[1]!BASEVENTE[Lignes de la commande/Article/Nom affiché],$C78,[1]!BASEVENTE[Année],AN$8,[1]!BASEVENTE[Semaine],AN$9))</f>
        <v>278</v>
      </c>
      <c r="AO78" s="1">
        <f>IF($C78="","",AN78+SUMIFS([1]!BASERECEPTION[Bon de commande/Lignes de la commande/Quantité],[1]!BASERECEPTION[Bon de commande/Lignes de la commande/Article],$C78,[1]!BASERECEPTION[ANNEE],AO$8,[1]!BASERECEPTION[Semaine],AO$9)-SUMIFS([1]!BASEVENTE[Lignes de la commande/Quantité commandée],[1]!BASEVENTE[Lignes de la commande/Article/Nom affiché],$C78,[1]!BASEVENTE[Année],AO$8,[1]!BASEVENTE[Semaine],AO$9))</f>
        <v>278</v>
      </c>
      <c r="AP78" s="1">
        <f>IF($C78="","",AO78+SUMIFS([1]!BASERECEPTION[Bon de commande/Lignes de la commande/Quantité],[1]!BASERECEPTION[Bon de commande/Lignes de la commande/Article],$C78,[1]!BASERECEPTION[ANNEE],AP$8,[1]!BASERECEPTION[Semaine],AP$9)-SUMIFS([1]!BASEVENTE[Lignes de la commande/Quantité commandée],[1]!BASEVENTE[Lignes de la commande/Article/Nom affiché],$C78,[1]!BASEVENTE[Année],AP$8,[1]!BASEVENTE[Semaine],AP$9))</f>
        <v>278</v>
      </c>
      <c r="AQ78" s="1">
        <f>IF($C78="","",AP78+SUMIFS([1]!BASERECEPTION[Bon de commande/Lignes de la commande/Quantité],[1]!BASERECEPTION[Bon de commande/Lignes de la commande/Article],$C78,[1]!BASERECEPTION[ANNEE],AQ$8,[1]!BASERECEPTION[Semaine],AQ$9)-SUMIFS([1]!BASEVENTE[Lignes de la commande/Quantité commandée],[1]!BASEVENTE[Lignes de la commande/Article/Nom affiché],$C78,[1]!BASEVENTE[Année],AQ$8,[1]!BASEVENTE[Semaine],AQ$9))</f>
        <v>278</v>
      </c>
      <c r="AR78" s="1">
        <f>IF($C78="","",AQ78+SUMIFS([1]!BASERECEPTION[Bon de commande/Lignes de la commande/Quantité],[1]!BASERECEPTION[Bon de commande/Lignes de la commande/Article],$C78,[1]!BASERECEPTION[ANNEE],AR$8,[1]!BASERECEPTION[Semaine],AR$9)-SUMIFS([1]!BASEVENTE[Lignes de la commande/Quantité commandée],[1]!BASEVENTE[Lignes de la commande/Article/Nom affiché],$C78,[1]!BASEVENTE[Année],AR$8,[1]!BASEVENTE[Semaine],AR$9))</f>
        <v>278</v>
      </c>
      <c r="AS78" s="1">
        <f>IF($C78="","",AR78+SUMIFS([1]!BASERECEPTION[Bon de commande/Lignes de la commande/Quantité],[1]!BASERECEPTION[Bon de commande/Lignes de la commande/Article],$C78,[1]!BASERECEPTION[ANNEE],AS$8,[1]!BASERECEPTION[Semaine],AS$9)-SUMIFS([1]!BASEVENTE[Lignes de la commande/Quantité commandée],[1]!BASEVENTE[Lignes de la commande/Article/Nom affiché],$C78,[1]!BASEVENTE[Année],AS$8,[1]!BASEVENTE[Semaine],AS$9))</f>
        <v>278</v>
      </c>
      <c r="AT78" s="1">
        <f>IF($C78="","",AS78+SUMIFS([1]!BASERECEPTION[Bon de commande/Lignes de la commande/Quantité],[1]!BASERECEPTION[Bon de commande/Lignes de la commande/Article],$C78,[1]!BASERECEPTION[ANNEE],AT$8,[1]!BASERECEPTION[Semaine],AT$9)-SUMIFS([1]!BASEVENTE[Lignes de la commande/Quantité commandée],[1]!BASEVENTE[Lignes de la commande/Article/Nom affiché],$C78,[1]!BASEVENTE[Année],AT$8,[1]!BASEVENTE[Semaine],AT$9))</f>
        <v>278</v>
      </c>
      <c r="AU78" s="1">
        <f>IF($C78="","",AT78+SUMIFS([1]!BASERECEPTION[Bon de commande/Lignes de la commande/Quantité],[1]!BASERECEPTION[Bon de commande/Lignes de la commande/Article],$C78,[1]!BASERECEPTION[ANNEE],AU$8,[1]!BASERECEPTION[Semaine],AU$9)-SUMIFS([1]!BASEVENTE[Lignes de la commande/Quantité commandée],[1]!BASEVENTE[Lignes de la commande/Article/Nom affiché],$C78,[1]!BASEVENTE[Année],AU$8,[1]!BASEVENTE[Semaine],AU$9))</f>
        <v>278</v>
      </c>
      <c r="AV78" s="1">
        <f>IF($C78="","",AU78+SUMIFS([1]!BASERECEPTION[Bon de commande/Lignes de la commande/Quantité],[1]!BASERECEPTION[Bon de commande/Lignes de la commande/Article],$C78,[1]!BASERECEPTION[ANNEE],AV$8,[1]!BASERECEPTION[Semaine],AV$9)-SUMIFS([1]!BASEVENTE[Lignes de la commande/Quantité commandée],[1]!BASEVENTE[Lignes de la commande/Article/Nom affiché],$C78,[1]!BASEVENTE[Année],AV$8,[1]!BASEVENTE[Semaine],AV$9))</f>
        <v>278</v>
      </c>
      <c r="AW78" s="1">
        <f>IF($C78="","",AV78+SUMIFS([1]!BASERECEPTION[Bon de commande/Lignes de la commande/Quantité],[1]!BASERECEPTION[Bon de commande/Lignes de la commande/Article],$C78,[1]!BASERECEPTION[ANNEE],AW$8,[1]!BASERECEPTION[Semaine],AW$9)-SUMIFS([1]!BASEVENTE[Lignes de la commande/Quantité commandée],[1]!BASEVENTE[Lignes de la commande/Article/Nom affiché],$C78,[1]!BASEVENTE[Année],AW$8,[1]!BASEVENTE[Semaine],AW$9))</f>
        <v>278</v>
      </c>
      <c r="AX78" s="1">
        <f>IF($C78="","",AW78+SUMIFS([1]!BASERECEPTION[Bon de commande/Lignes de la commande/Quantité],[1]!BASERECEPTION[Bon de commande/Lignes de la commande/Article],$C78,[1]!BASERECEPTION[ANNEE],AX$8,[1]!BASERECEPTION[Semaine],AX$9)-SUMIFS([1]!BASEVENTE[Lignes de la commande/Quantité commandée],[1]!BASEVENTE[Lignes de la commande/Article/Nom affiché],$C78,[1]!BASEVENTE[Année],AX$8,[1]!BASEVENTE[Semaine],AX$9))</f>
        <v>278</v>
      </c>
      <c r="AY78" s="1">
        <f>IF($C78="","",AX78+SUMIFS([1]!BASERECEPTION[Bon de commande/Lignes de la commande/Quantité],[1]!BASERECEPTION[Bon de commande/Lignes de la commande/Article],$C78,[1]!BASERECEPTION[ANNEE],AY$8,[1]!BASERECEPTION[Semaine],AY$9)-SUMIFS([1]!BASEVENTE[Lignes de la commande/Quantité commandée],[1]!BASEVENTE[Lignes de la commande/Article/Nom affiché],$C78,[1]!BASEVENTE[Année],AY$8,[1]!BASEVENTE[Semaine],AY$9))</f>
        <v>278</v>
      </c>
      <c r="AZ78" s="1">
        <f>IF($C78="","",AY78+SUMIFS([1]!BASERECEPTION[Bon de commande/Lignes de la commande/Quantité],[1]!BASERECEPTION[Bon de commande/Lignes de la commande/Article],$C78,[1]!BASERECEPTION[ANNEE],AZ$8,[1]!BASERECEPTION[Semaine],AZ$9)-SUMIFS([1]!BASEVENTE[Lignes de la commande/Quantité commandée],[1]!BASEVENTE[Lignes de la commande/Article/Nom affiché],$C78,[1]!BASEVENTE[Année],AZ$8,[1]!BASEVENTE[Semaine],AZ$9))</f>
        <v>278</v>
      </c>
      <c r="BA78" s="1">
        <f>IF($C78="","",AZ78+SUMIFS([1]!BASERECEPTION[Bon de commande/Lignes de la commande/Quantité],[1]!BASERECEPTION[Bon de commande/Lignes de la commande/Article],$C78,[1]!BASERECEPTION[ANNEE],BA$8,[1]!BASERECEPTION[Semaine],BA$9)-SUMIFS([1]!BASEVENTE[Lignes de la commande/Quantité commandée],[1]!BASEVENTE[Lignes de la commande/Article/Nom affiché],$C78,[1]!BASEVENTE[Année],BA$8,[1]!BASEVENTE[Semaine],BA$9))</f>
        <v>278</v>
      </c>
      <c r="BB78" s="1">
        <f>IF($C78="","",BA78+SUMIFS([1]!BASERECEPTION[Bon de commande/Lignes de la commande/Quantité],[1]!BASERECEPTION[Bon de commande/Lignes de la commande/Article],$C78,[1]!BASERECEPTION[ANNEE],BB$8,[1]!BASERECEPTION[Semaine],BB$9)-SUMIFS([1]!BASEVENTE[Lignes de la commande/Quantité commandée],[1]!BASEVENTE[Lignes de la commande/Article/Nom affiché],$C78,[1]!BASEVENTE[Année],BB$8,[1]!BASEVENTE[Semaine],BB$9))</f>
        <v>278</v>
      </c>
      <c r="BC78" s="1">
        <f>IF($C78="","",BB78+SUMIFS([1]!BASERECEPTION[Bon de commande/Lignes de la commande/Quantité],[1]!BASERECEPTION[Bon de commande/Lignes de la commande/Article],$C78,[1]!BASERECEPTION[ANNEE],BC$8,[1]!BASERECEPTION[Semaine],BC$9)-SUMIFS([1]!BASEVENTE[Lignes de la commande/Quantité commandée],[1]!BASEVENTE[Lignes de la commande/Article/Nom affiché],$C78,[1]!BASEVENTE[Année],BC$8,[1]!BASEVENTE[Semaine],BC$9))</f>
        <v>278</v>
      </c>
      <c r="BD78" s="1">
        <f>IF($C78="","",BC78+SUMIFS([1]!BASERECEPTION[Bon de commande/Lignes de la commande/Quantité],[1]!BASERECEPTION[Bon de commande/Lignes de la commande/Article],$C78,[1]!BASERECEPTION[ANNEE],BD$8,[1]!BASERECEPTION[Semaine],BD$9)-SUMIFS([1]!BASEVENTE[Lignes de la commande/Quantité commandée],[1]!BASEVENTE[Lignes de la commande/Article/Nom affiché],$C78,[1]!BASEVENTE[Année],BD$8,[1]!BASEVENTE[Semaine],BD$9))</f>
        <v>278</v>
      </c>
      <c r="BE78" s="1">
        <f>IF($C78="","",BD78+SUMIFS([1]!BASERECEPTION[Bon de commande/Lignes de la commande/Quantité],[1]!BASERECEPTION[Bon de commande/Lignes de la commande/Article],$C78,[1]!BASERECEPTION[ANNEE],BE$8,[1]!BASERECEPTION[Semaine],BE$9)-SUMIFS([1]!BASEVENTE[Lignes de la commande/Quantité commandée],[1]!BASEVENTE[Lignes de la commande/Article/Nom affiché],$C78,[1]!BASEVENTE[Année],BE$8,[1]!BASEVENTE[Semaine],BE$9))</f>
        <v>278</v>
      </c>
      <c r="BF78" s="1">
        <f>IF($C78="","",BE78+SUMIFS([1]!BASERECEPTION[Bon de commande/Lignes de la commande/Quantité],[1]!BASERECEPTION[Bon de commande/Lignes de la commande/Article],$C78,[1]!BASERECEPTION[ANNEE],BF$8,[1]!BASERECEPTION[Semaine],BF$9)-SUMIFS([1]!BASEVENTE[Lignes de la commande/Quantité commandée],[1]!BASEVENTE[Lignes de la commande/Article/Nom affiché],$C78,[1]!BASEVENTE[Année],BF$8,[1]!BASEVENTE[Semaine],BF$9))</f>
        <v>278</v>
      </c>
      <c r="BG78" s="1">
        <f>IF($C78="","",BF78+SUMIFS([1]!BASERECEPTION[Bon de commande/Lignes de la commande/Quantité],[1]!BASERECEPTION[Bon de commande/Lignes de la commande/Article],$C78,[1]!BASERECEPTION[ANNEE],BG$8,[1]!BASERECEPTION[Semaine],BG$9)-SUMIFS([1]!BASEVENTE[Lignes de la commande/Quantité commandée],[1]!BASEVENTE[Lignes de la commande/Article/Nom affiché],$C78,[1]!BASEVENTE[Année],BG$8,[1]!BASEVENTE[Semaine],BG$9))</f>
        <v>278</v>
      </c>
      <c r="BH78" s="1">
        <f>IF($C78="","",BG78+SUMIFS([1]!BASERECEPTION[Bon de commande/Lignes de la commande/Quantité],[1]!BASERECEPTION[Bon de commande/Lignes de la commande/Article],$C78,[1]!BASERECEPTION[ANNEE],BH$8,[1]!BASERECEPTION[Semaine],BH$9)-SUMIFS([1]!BASEVENTE[Lignes de la commande/Quantité commandée],[1]!BASEVENTE[Lignes de la commande/Article/Nom affiché],$C78,[1]!BASEVENTE[Année],BH$8,[1]!BASEVENTE[Semaine],BH$9))</f>
        <v>278</v>
      </c>
    </row>
    <row r="79" spans="1:60" ht="15.75" x14ac:dyDescent="0.25">
      <c r="A79" s="1" t="str">
        <f>'[1]BDD Inventaire'!B70</f>
        <v>PLV</v>
      </c>
      <c r="B79" s="16" t="str">
        <f>IF(C79="",INDEX([1]!BASEINVENTAIRE[#Data],_xlfn.MINIFS([1]!BASEINVENTAIRE[INDEX],[1]!BASEINVENTAIRE[Article],'Suivi de stock'!$C80),2),"")</f>
        <v/>
      </c>
      <c r="C79" s="20" t="str">
        <f>'[1]BDD Inventaire'!C63</f>
        <v>Cartes standard sunset</v>
      </c>
      <c r="D79" s="18">
        <f>INDEX([1]!BASEINVENTAIRE[#Data],_xlfn.MAXIFS([1]!BASEINVENTAIRE[INDEX],[1]!BASEINVENTAIRE[Article],C79),4)</f>
        <v>200</v>
      </c>
      <c r="E79" s="1">
        <f>IF($C79="","",D79+SUMIFS([1]!BASERECEPTION[Bon de commande/Lignes de la commande/Quantité],[1]!BASERECEPTION[Bon de commande/Lignes de la commande/Article],$C79,[1]!BASERECEPTION[ANNEE],E$8,[1]!BASERECEPTION[Semaine],E$9)-SUMIFS([1]!BASEVENTE[Lignes de la commande/Quantité commandée],[1]!BASEVENTE[Lignes de la commande/Article/Nom affiché],$C79,[1]!BASEVENTE[Année],E$8,[1]!BASEVENTE[Semaine],E$9))</f>
        <v>200</v>
      </c>
      <c r="F79" s="1">
        <f>IF($C79="","",E79+SUMIFS([1]!BASERECEPTION[Bon de commande/Lignes de la commande/Quantité],[1]!BASERECEPTION[Bon de commande/Lignes de la commande/Article],$C79,[1]!BASERECEPTION[ANNEE],F$8,[1]!BASERECEPTION[Semaine],F$9)-SUMIFS([1]!BASEVENTE[Lignes de la commande/Quantité commandée],[1]!BASEVENTE[Lignes de la commande/Article/Nom affiché],$C79,[1]!BASEVENTE[Année],F$8,[1]!BASEVENTE[Semaine],F$9))</f>
        <v>200</v>
      </c>
      <c r="G79" s="1">
        <f>IF($C79="","",F79+SUMIFS([1]!BASERECEPTION[Bon de commande/Lignes de la commande/Quantité],[1]!BASERECEPTION[Bon de commande/Lignes de la commande/Article],$C79,[1]!BASERECEPTION[ANNEE],G$8,[1]!BASERECEPTION[Semaine],G$9)-SUMIFS([1]!BASEVENTE[Lignes de la commande/Quantité commandée],[1]!BASEVENTE[Lignes de la commande/Article/Nom affiché],$C79,[1]!BASEVENTE[Année],G$8,[1]!BASEVENTE[Semaine],G$9))</f>
        <v>200</v>
      </c>
      <c r="H79" s="1">
        <f>IF($C79="","",G79+SUMIFS([1]!BASERECEPTION[Bon de commande/Lignes de la commande/Quantité],[1]!BASERECEPTION[Bon de commande/Lignes de la commande/Article],$C79,[1]!BASERECEPTION[ANNEE],H$8,[1]!BASERECEPTION[Semaine],H$9)-SUMIFS([1]!BASEVENTE[Lignes de la commande/Quantité commandée],[1]!BASEVENTE[Lignes de la commande/Article/Nom affiché],$C79,[1]!BASEVENTE[Année],H$8,[1]!BASEVENTE[Semaine],H$9))</f>
        <v>200</v>
      </c>
      <c r="I79" s="1">
        <f>IF($C79="","",H79+SUMIFS([1]!BASERECEPTION[Bon de commande/Lignes de la commande/Quantité],[1]!BASERECEPTION[Bon de commande/Lignes de la commande/Article],$C79,[1]!BASERECEPTION[ANNEE],I$8,[1]!BASERECEPTION[Semaine],I$9)-SUMIFS([1]!BASEVENTE[Lignes de la commande/Quantité commandée],[1]!BASEVENTE[Lignes de la commande/Article/Nom affiché],$C79,[1]!BASEVENTE[Année],I$8,[1]!BASEVENTE[Semaine],I$9))</f>
        <v>200</v>
      </c>
      <c r="J79" s="1">
        <f>IF($C79="","",I79+SUMIFS([1]!BASERECEPTION[Bon de commande/Lignes de la commande/Quantité],[1]!BASERECEPTION[Bon de commande/Lignes de la commande/Article],$C79,[1]!BASERECEPTION[ANNEE],J$8,[1]!BASERECEPTION[Semaine],J$9)-SUMIFS([1]!BASEVENTE[Lignes de la commande/Quantité commandée],[1]!BASEVENTE[Lignes de la commande/Article/Nom affiché],$C79,[1]!BASEVENTE[Année],J$8,[1]!BASEVENTE[Semaine],J$9))</f>
        <v>200</v>
      </c>
      <c r="K79" s="1">
        <f>IF($C79="","",J79+SUMIFS([1]!BASERECEPTION[Bon de commande/Lignes de la commande/Quantité],[1]!BASERECEPTION[Bon de commande/Lignes de la commande/Article],$C79,[1]!BASERECEPTION[ANNEE],K$8,[1]!BASERECEPTION[Semaine],K$9)-SUMIFS([1]!BASEVENTE[Lignes de la commande/Quantité commandée],[1]!BASEVENTE[Lignes de la commande/Article/Nom affiché],$C79,[1]!BASEVENTE[Année],K$8,[1]!BASEVENTE[Semaine],K$9))</f>
        <v>200</v>
      </c>
      <c r="L79" s="1">
        <f>IF($C79="","",K79+SUMIFS([1]!BASERECEPTION[Bon de commande/Lignes de la commande/Quantité],[1]!BASERECEPTION[Bon de commande/Lignes de la commande/Article],$C79,[1]!BASERECEPTION[ANNEE],L$8,[1]!BASERECEPTION[Semaine],L$9)-SUMIFS([1]!BASEVENTE[Lignes de la commande/Quantité commandée],[1]!BASEVENTE[Lignes de la commande/Article/Nom affiché],$C79,[1]!BASEVENTE[Année],L$8,[1]!BASEVENTE[Semaine],L$9))</f>
        <v>200</v>
      </c>
      <c r="M79" s="1">
        <f>IF($C79="","",L79+SUMIFS([1]!BASERECEPTION[Bon de commande/Lignes de la commande/Quantité],[1]!BASERECEPTION[Bon de commande/Lignes de la commande/Article],$C79,[1]!BASERECEPTION[ANNEE],M$8,[1]!BASERECEPTION[Semaine],M$9)-SUMIFS([1]!BASEVENTE[Lignes de la commande/Quantité commandée],[1]!BASEVENTE[Lignes de la commande/Article/Nom affiché],$C79,[1]!BASEVENTE[Année],M$8,[1]!BASEVENTE[Semaine],M$9))</f>
        <v>200</v>
      </c>
      <c r="N79" s="1">
        <f>IF($C79="","",M79+SUMIFS([1]!BASERECEPTION[Bon de commande/Lignes de la commande/Quantité],[1]!BASERECEPTION[Bon de commande/Lignes de la commande/Article],$C79,[1]!BASERECEPTION[ANNEE],N$8,[1]!BASERECEPTION[Semaine],N$9)-SUMIFS([1]!BASEVENTE[Lignes de la commande/Quantité commandée],[1]!BASEVENTE[Lignes de la commande/Article/Nom affiché],$C79,[1]!BASEVENTE[Année],N$8,[1]!BASEVENTE[Semaine],N$9))</f>
        <v>200</v>
      </c>
      <c r="O79" s="1">
        <f>IF($C79="","",N79+SUMIFS([1]!BASERECEPTION[Bon de commande/Lignes de la commande/Quantité],[1]!BASERECEPTION[Bon de commande/Lignes de la commande/Article],$C79,[1]!BASERECEPTION[ANNEE],O$8,[1]!BASERECEPTION[Semaine],O$9)-SUMIFS([1]!BASEVENTE[Lignes de la commande/Quantité commandée],[1]!BASEVENTE[Lignes de la commande/Article/Nom affiché],$C79,[1]!BASEVENTE[Année],O$8,[1]!BASEVENTE[Semaine],O$9))</f>
        <v>200</v>
      </c>
      <c r="P79" s="1">
        <f>IF($C79="","",O79+SUMIFS([1]!BASERECEPTION[Bon de commande/Lignes de la commande/Quantité],[1]!BASERECEPTION[Bon de commande/Lignes de la commande/Article],$C79,[1]!BASERECEPTION[ANNEE],P$8,[1]!BASERECEPTION[Semaine],P$9)-SUMIFS([1]!BASEVENTE[Lignes de la commande/Quantité commandée],[1]!BASEVENTE[Lignes de la commande/Article/Nom affiché],$C79,[1]!BASEVENTE[Année],P$8,[1]!BASEVENTE[Semaine],P$9))</f>
        <v>200</v>
      </c>
      <c r="Q79" s="1">
        <f>IF($C79="","",P79+SUMIFS([1]!BASERECEPTION[Bon de commande/Lignes de la commande/Quantité],[1]!BASERECEPTION[Bon de commande/Lignes de la commande/Article],$C79,[1]!BASERECEPTION[ANNEE],Q$8,[1]!BASERECEPTION[Semaine],Q$9)-SUMIFS([1]!BASEVENTE[Lignes de la commande/Quantité commandée],[1]!BASEVENTE[Lignes de la commande/Article/Nom affiché],$C79,[1]!BASEVENTE[Année],Q$8,[1]!BASEVENTE[Semaine],Q$9))</f>
        <v>200</v>
      </c>
      <c r="R79" s="1">
        <f>IF($C79="","",Q79+SUMIFS([1]!BASERECEPTION[Bon de commande/Lignes de la commande/Quantité],[1]!BASERECEPTION[Bon de commande/Lignes de la commande/Article],$C79,[1]!BASERECEPTION[ANNEE],R$8,[1]!BASERECEPTION[Semaine],R$9)-SUMIFS([1]!BASEVENTE[Lignes de la commande/Quantité commandée],[1]!BASEVENTE[Lignes de la commande/Article/Nom affiché],$C79,[1]!BASEVENTE[Année],R$8,[1]!BASEVENTE[Semaine],R$9))</f>
        <v>200</v>
      </c>
      <c r="S79" s="1">
        <f>IF($C79="","",R79+SUMIFS([1]!BASERECEPTION[Bon de commande/Lignes de la commande/Quantité],[1]!BASERECEPTION[Bon de commande/Lignes de la commande/Article],$C79,[1]!BASERECEPTION[ANNEE],S$8,[1]!BASERECEPTION[Semaine],S$9)-SUMIFS([1]!BASEVENTE[Lignes de la commande/Quantité commandée],[1]!BASEVENTE[Lignes de la commande/Article/Nom affiché],$C79,[1]!BASEVENTE[Année],S$8,[1]!BASEVENTE[Semaine],S$9))</f>
        <v>200</v>
      </c>
      <c r="T79" s="1">
        <f>IF($C79="","",S79+SUMIFS([1]!BASERECEPTION[Bon de commande/Lignes de la commande/Quantité],[1]!BASERECEPTION[Bon de commande/Lignes de la commande/Article],$C79,[1]!BASERECEPTION[ANNEE],T$8,[1]!BASERECEPTION[Semaine],T$9)-SUMIFS([1]!BASEVENTE[Lignes de la commande/Quantité commandée],[1]!BASEVENTE[Lignes de la commande/Article/Nom affiché],$C79,[1]!BASEVENTE[Année],T$8,[1]!BASEVENTE[Semaine],T$9))</f>
        <v>200</v>
      </c>
      <c r="U79" s="1">
        <f>IF($C79="","",T79+SUMIFS([1]!BASERECEPTION[Bon de commande/Lignes de la commande/Quantité],[1]!BASERECEPTION[Bon de commande/Lignes de la commande/Article],$C79,[1]!BASERECEPTION[ANNEE],U$8,[1]!BASERECEPTION[Semaine],U$9)-SUMIFS([1]!BASEVENTE[Lignes de la commande/Quantité commandée],[1]!BASEVENTE[Lignes de la commande/Article/Nom affiché],$C79,[1]!BASEVENTE[Année],U$8,[1]!BASEVENTE[Semaine],U$9))</f>
        <v>200</v>
      </c>
      <c r="V79" s="1">
        <f>IF($C79="","",U79+SUMIFS([1]!BASERECEPTION[Bon de commande/Lignes de la commande/Quantité],[1]!BASERECEPTION[Bon de commande/Lignes de la commande/Article],$C79,[1]!BASERECEPTION[ANNEE],V$8,[1]!BASERECEPTION[Semaine],V$9)-SUMIFS([1]!BASEVENTE[Lignes de la commande/Quantité commandée],[1]!BASEVENTE[Lignes de la commande/Article/Nom affiché],$C79,[1]!BASEVENTE[Année],V$8,[1]!BASEVENTE[Semaine],V$9))</f>
        <v>200</v>
      </c>
      <c r="W79" s="1">
        <f>IF($C79="","",V79+SUMIFS([1]!BASERECEPTION[Bon de commande/Lignes de la commande/Quantité],[1]!BASERECEPTION[Bon de commande/Lignes de la commande/Article],$C79,[1]!BASERECEPTION[ANNEE],W$8,[1]!BASERECEPTION[Semaine],W$9)-SUMIFS([1]!BASEVENTE[Lignes de la commande/Quantité commandée],[1]!BASEVENTE[Lignes de la commande/Article/Nom affiché],$C79,[1]!BASEVENTE[Année],W$8,[1]!BASEVENTE[Semaine],W$9))</f>
        <v>200</v>
      </c>
      <c r="X79" s="1">
        <f>IF($C79="","",W79+SUMIFS([1]!BASERECEPTION[Bon de commande/Lignes de la commande/Quantité],[1]!BASERECEPTION[Bon de commande/Lignes de la commande/Article],$C79,[1]!BASERECEPTION[ANNEE],X$8,[1]!BASERECEPTION[Semaine],X$9)-SUMIFS([1]!BASEVENTE[Lignes de la commande/Quantité commandée],[1]!BASEVENTE[Lignes de la commande/Article/Nom affiché],$C79,[1]!BASEVENTE[Année],X$8,[1]!BASEVENTE[Semaine],X$9))</f>
        <v>200</v>
      </c>
      <c r="Y79" s="1">
        <f>IF($C79="","",X79+SUMIFS([1]!BASERECEPTION[Bon de commande/Lignes de la commande/Quantité],[1]!BASERECEPTION[Bon de commande/Lignes de la commande/Article],$C79,[1]!BASERECEPTION[ANNEE],Y$8,[1]!BASERECEPTION[Semaine],Y$9)-SUMIFS([1]!BASEVENTE[Lignes de la commande/Quantité commandée],[1]!BASEVENTE[Lignes de la commande/Article/Nom affiché],$C79,[1]!BASEVENTE[Année],Y$8,[1]!BASEVENTE[Semaine],Y$9))</f>
        <v>200</v>
      </c>
      <c r="Z79" s="1">
        <f>IF($C79="","",Y79+SUMIFS([1]!BASERECEPTION[Bon de commande/Lignes de la commande/Quantité],[1]!BASERECEPTION[Bon de commande/Lignes de la commande/Article],$C79,[1]!BASERECEPTION[ANNEE],Z$8,[1]!BASERECEPTION[Semaine],Z$9)-SUMIFS([1]!BASEVENTE[Lignes de la commande/Quantité commandée],[1]!BASEVENTE[Lignes de la commande/Article/Nom affiché],$C79,[1]!BASEVENTE[Année],Z$8,[1]!BASEVENTE[Semaine],Z$9))</f>
        <v>200</v>
      </c>
      <c r="AA79" s="1">
        <f>IF($C79="","",Z79+SUMIFS([1]!BASERECEPTION[Bon de commande/Lignes de la commande/Quantité],[1]!BASERECEPTION[Bon de commande/Lignes de la commande/Article],$C79,[1]!BASERECEPTION[ANNEE],AA$8,[1]!BASERECEPTION[Semaine],AA$9)-SUMIFS([1]!BASEVENTE[Lignes de la commande/Quantité commandée],[1]!BASEVENTE[Lignes de la commande/Article/Nom affiché],$C79,[1]!BASEVENTE[Année],AA$8,[1]!BASEVENTE[Semaine],AA$9))</f>
        <v>200</v>
      </c>
      <c r="AB79" s="1">
        <f>IF($C79="","",AA79+SUMIFS([1]!BASERECEPTION[Bon de commande/Lignes de la commande/Quantité],[1]!BASERECEPTION[Bon de commande/Lignes de la commande/Article],$C79,[1]!BASERECEPTION[ANNEE],AB$8,[1]!BASERECEPTION[Semaine],AB$9)-SUMIFS([1]!BASEVENTE[Lignes de la commande/Quantité commandée],[1]!BASEVENTE[Lignes de la commande/Article/Nom affiché],$C79,[1]!BASEVENTE[Année],AB$8,[1]!BASEVENTE[Semaine],AB$9))</f>
        <v>200</v>
      </c>
      <c r="AC79" s="1">
        <f>IF($C79="","",AB79+SUMIFS([1]!BASERECEPTION[Bon de commande/Lignes de la commande/Quantité],[1]!BASERECEPTION[Bon de commande/Lignes de la commande/Article],$C79,[1]!BASERECEPTION[ANNEE],AC$8,[1]!BASERECEPTION[Semaine],AC$9)-SUMIFS([1]!BASEVENTE[Lignes de la commande/Quantité commandée],[1]!BASEVENTE[Lignes de la commande/Article/Nom affiché],$C79,[1]!BASEVENTE[Année],AC$8,[1]!BASEVENTE[Semaine],AC$9))</f>
        <v>200</v>
      </c>
      <c r="AD79" s="1">
        <f>IF($C79="","",AC79+SUMIFS([1]!BASERECEPTION[Bon de commande/Lignes de la commande/Quantité],[1]!BASERECEPTION[Bon de commande/Lignes de la commande/Article],$C79,[1]!BASERECEPTION[ANNEE],AD$8,[1]!BASERECEPTION[Semaine],AD$9)-SUMIFS([1]!BASEVENTE[Lignes de la commande/Quantité commandée],[1]!BASEVENTE[Lignes de la commande/Article/Nom affiché],$C79,[1]!BASEVENTE[Année],AD$8,[1]!BASEVENTE[Semaine],AD$9))</f>
        <v>200</v>
      </c>
      <c r="AE79" s="1">
        <f>IF($C79="","",AD79+SUMIFS([1]!BASERECEPTION[Bon de commande/Lignes de la commande/Quantité],[1]!BASERECEPTION[Bon de commande/Lignes de la commande/Article],$C79,[1]!BASERECEPTION[ANNEE],AE$8,[1]!BASERECEPTION[Semaine],AE$9)-SUMIFS([1]!BASEVENTE[Lignes de la commande/Quantité commandée],[1]!BASEVENTE[Lignes de la commande/Article/Nom affiché],$C79,[1]!BASEVENTE[Année],AE$8,[1]!BASEVENTE[Semaine],AE$9))</f>
        <v>200</v>
      </c>
      <c r="AF79" s="1">
        <f>IF($C79="","",AE79+SUMIFS([1]!BASERECEPTION[Bon de commande/Lignes de la commande/Quantité],[1]!BASERECEPTION[Bon de commande/Lignes de la commande/Article],$C79,[1]!BASERECEPTION[ANNEE],AF$8,[1]!BASERECEPTION[Semaine],AF$9)-SUMIFS([1]!BASEVENTE[Lignes de la commande/Quantité commandée],[1]!BASEVENTE[Lignes de la commande/Article/Nom affiché],$C79,[1]!BASEVENTE[Année],AF$8,[1]!BASEVENTE[Semaine],AF$9))</f>
        <v>200</v>
      </c>
      <c r="AG79" s="1">
        <f>IF($C79="","",AF79+SUMIFS([1]!BASERECEPTION[Bon de commande/Lignes de la commande/Quantité],[1]!BASERECEPTION[Bon de commande/Lignes de la commande/Article],$C79,[1]!BASERECEPTION[ANNEE],AG$8,[1]!BASERECEPTION[Semaine],AG$9)-SUMIFS([1]!BASEVENTE[Lignes de la commande/Quantité commandée],[1]!BASEVENTE[Lignes de la commande/Article/Nom affiché],$C79,[1]!BASEVENTE[Année],AG$8,[1]!BASEVENTE[Semaine],AG$9))</f>
        <v>200</v>
      </c>
      <c r="AH79" s="1">
        <f>IF($C79="","",AG79+SUMIFS([1]!BASERECEPTION[Bon de commande/Lignes de la commande/Quantité],[1]!BASERECEPTION[Bon de commande/Lignes de la commande/Article],$C79,[1]!BASERECEPTION[ANNEE],AH$8,[1]!BASERECEPTION[Semaine],AH$9)-SUMIFS([1]!BASEVENTE[Lignes de la commande/Quantité commandée],[1]!BASEVENTE[Lignes de la commande/Article/Nom affiché],$C79,[1]!BASEVENTE[Année],AH$8,[1]!BASEVENTE[Semaine],AH$9))</f>
        <v>200</v>
      </c>
      <c r="AI79" s="1">
        <f>IF($C79="","",AH79+SUMIFS([1]!BASERECEPTION[Bon de commande/Lignes de la commande/Quantité],[1]!BASERECEPTION[Bon de commande/Lignes de la commande/Article],$C79,[1]!BASERECEPTION[ANNEE],AI$8,[1]!BASERECEPTION[Semaine],AI$9)-SUMIFS([1]!BASEVENTE[Lignes de la commande/Quantité commandée],[1]!BASEVENTE[Lignes de la commande/Article/Nom affiché],$C79,[1]!BASEVENTE[Année],AI$8,[1]!BASEVENTE[Semaine],AI$9))</f>
        <v>200</v>
      </c>
      <c r="AJ79" s="1">
        <f>IF($C79="","",AI79+SUMIFS([1]!BASERECEPTION[Bon de commande/Lignes de la commande/Quantité],[1]!BASERECEPTION[Bon de commande/Lignes de la commande/Article],$C79,[1]!BASERECEPTION[ANNEE],AJ$8,[1]!BASERECEPTION[Semaine],AJ$9)-SUMIFS([1]!BASEVENTE[Lignes de la commande/Quantité commandée],[1]!BASEVENTE[Lignes de la commande/Article/Nom affiché],$C79,[1]!BASEVENTE[Année],AJ$8,[1]!BASEVENTE[Semaine],AJ$9))</f>
        <v>200</v>
      </c>
      <c r="AK79" s="1">
        <f>IF($C79="","",AJ79+SUMIFS([1]!BASERECEPTION[Bon de commande/Lignes de la commande/Quantité],[1]!BASERECEPTION[Bon de commande/Lignes de la commande/Article],$C79,[1]!BASERECEPTION[ANNEE],AK$8,[1]!BASERECEPTION[Semaine],AK$9)-SUMIFS([1]!BASEVENTE[Lignes de la commande/Quantité commandée],[1]!BASEVENTE[Lignes de la commande/Article/Nom affiché],$C79,[1]!BASEVENTE[Année],AK$8,[1]!BASEVENTE[Semaine],AK$9))</f>
        <v>200</v>
      </c>
      <c r="AL79" s="1">
        <f>IF($C79="","",AK79+SUMIFS([1]!BASERECEPTION[Bon de commande/Lignes de la commande/Quantité],[1]!BASERECEPTION[Bon de commande/Lignes de la commande/Article],$C79,[1]!BASERECEPTION[ANNEE],AL$8,[1]!BASERECEPTION[Semaine],AL$9)-SUMIFS([1]!BASEVENTE[Lignes de la commande/Quantité commandée],[1]!BASEVENTE[Lignes de la commande/Article/Nom affiché],$C79,[1]!BASEVENTE[Année],AL$8,[1]!BASEVENTE[Semaine],AL$9))</f>
        <v>200</v>
      </c>
      <c r="AM79" s="1">
        <f>IF($C79="","",AL79+SUMIFS([1]!BASERECEPTION[Bon de commande/Lignes de la commande/Quantité],[1]!BASERECEPTION[Bon de commande/Lignes de la commande/Article],$C79,[1]!BASERECEPTION[ANNEE],AM$8,[1]!BASERECEPTION[Semaine],AM$9)-SUMIFS([1]!BASEVENTE[Lignes de la commande/Quantité commandée],[1]!BASEVENTE[Lignes de la commande/Article/Nom affiché],$C79,[1]!BASEVENTE[Année],AM$8,[1]!BASEVENTE[Semaine],AM$9))</f>
        <v>200</v>
      </c>
      <c r="AN79" s="1">
        <f>IF($C79="","",AM79+SUMIFS([1]!BASERECEPTION[Bon de commande/Lignes de la commande/Quantité],[1]!BASERECEPTION[Bon de commande/Lignes de la commande/Article],$C79,[1]!BASERECEPTION[ANNEE],AN$8,[1]!BASERECEPTION[Semaine],AN$9)-SUMIFS([1]!BASEVENTE[Lignes de la commande/Quantité commandée],[1]!BASEVENTE[Lignes de la commande/Article/Nom affiché],$C79,[1]!BASEVENTE[Année],AN$8,[1]!BASEVENTE[Semaine],AN$9))</f>
        <v>200</v>
      </c>
      <c r="AO79" s="1">
        <f>IF($C79="","",AN79+SUMIFS([1]!BASERECEPTION[Bon de commande/Lignes de la commande/Quantité],[1]!BASERECEPTION[Bon de commande/Lignes de la commande/Article],$C79,[1]!BASERECEPTION[ANNEE],AO$8,[1]!BASERECEPTION[Semaine],AO$9)-SUMIFS([1]!BASEVENTE[Lignes de la commande/Quantité commandée],[1]!BASEVENTE[Lignes de la commande/Article/Nom affiché],$C79,[1]!BASEVENTE[Année],AO$8,[1]!BASEVENTE[Semaine],AO$9))</f>
        <v>200</v>
      </c>
      <c r="AP79" s="1">
        <f>IF($C79="","",AO79+SUMIFS([1]!BASERECEPTION[Bon de commande/Lignes de la commande/Quantité],[1]!BASERECEPTION[Bon de commande/Lignes de la commande/Article],$C79,[1]!BASERECEPTION[ANNEE],AP$8,[1]!BASERECEPTION[Semaine],AP$9)-SUMIFS([1]!BASEVENTE[Lignes de la commande/Quantité commandée],[1]!BASEVENTE[Lignes de la commande/Article/Nom affiché],$C79,[1]!BASEVENTE[Année],AP$8,[1]!BASEVENTE[Semaine],AP$9))</f>
        <v>200</v>
      </c>
      <c r="AQ79" s="1">
        <f>IF($C79="","",AP79+SUMIFS([1]!BASERECEPTION[Bon de commande/Lignes de la commande/Quantité],[1]!BASERECEPTION[Bon de commande/Lignes de la commande/Article],$C79,[1]!BASERECEPTION[ANNEE],AQ$8,[1]!BASERECEPTION[Semaine],AQ$9)-SUMIFS([1]!BASEVENTE[Lignes de la commande/Quantité commandée],[1]!BASEVENTE[Lignes de la commande/Article/Nom affiché],$C79,[1]!BASEVENTE[Année],AQ$8,[1]!BASEVENTE[Semaine],AQ$9))</f>
        <v>200</v>
      </c>
      <c r="AR79" s="1">
        <f>IF($C79="","",AQ79+SUMIFS([1]!BASERECEPTION[Bon de commande/Lignes de la commande/Quantité],[1]!BASERECEPTION[Bon de commande/Lignes de la commande/Article],$C79,[1]!BASERECEPTION[ANNEE],AR$8,[1]!BASERECEPTION[Semaine],AR$9)-SUMIFS([1]!BASEVENTE[Lignes de la commande/Quantité commandée],[1]!BASEVENTE[Lignes de la commande/Article/Nom affiché],$C79,[1]!BASEVENTE[Année],AR$8,[1]!BASEVENTE[Semaine],AR$9))</f>
        <v>200</v>
      </c>
      <c r="AS79" s="1">
        <f>IF($C79="","",AR79+SUMIFS([1]!BASERECEPTION[Bon de commande/Lignes de la commande/Quantité],[1]!BASERECEPTION[Bon de commande/Lignes de la commande/Article],$C79,[1]!BASERECEPTION[ANNEE],AS$8,[1]!BASERECEPTION[Semaine],AS$9)-SUMIFS([1]!BASEVENTE[Lignes de la commande/Quantité commandée],[1]!BASEVENTE[Lignes de la commande/Article/Nom affiché],$C79,[1]!BASEVENTE[Année],AS$8,[1]!BASEVENTE[Semaine],AS$9))</f>
        <v>200</v>
      </c>
      <c r="AT79" s="1">
        <f>IF($C79="","",AS79+SUMIFS([1]!BASERECEPTION[Bon de commande/Lignes de la commande/Quantité],[1]!BASERECEPTION[Bon de commande/Lignes de la commande/Article],$C79,[1]!BASERECEPTION[ANNEE],AT$8,[1]!BASERECEPTION[Semaine],AT$9)-SUMIFS([1]!BASEVENTE[Lignes de la commande/Quantité commandée],[1]!BASEVENTE[Lignes de la commande/Article/Nom affiché],$C79,[1]!BASEVENTE[Année],AT$8,[1]!BASEVENTE[Semaine],AT$9))</f>
        <v>200</v>
      </c>
      <c r="AU79" s="1">
        <f>IF($C79="","",AT79+SUMIFS([1]!BASERECEPTION[Bon de commande/Lignes de la commande/Quantité],[1]!BASERECEPTION[Bon de commande/Lignes de la commande/Article],$C79,[1]!BASERECEPTION[ANNEE],AU$8,[1]!BASERECEPTION[Semaine],AU$9)-SUMIFS([1]!BASEVENTE[Lignes de la commande/Quantité commandée],[1]!BASEVENTE[Lignes de la commande/Article/Nom affiché],$C79,[1]!BASEVENTE[Année],AU$8,[1]!BASEVENTE[Semaine],AU$9))</f>
        <v>200</v>
      </c>
      <c r="AV79" s="1">
        <f>IF($C79="","",AU79+SUMIFS([1]!BASERECEPTION[Bon de commande/Lignes de la commande/Quantité],[1]!BASERECEPTION[Bon de commande/Lignes de la commande/Article],$C79,[1]!BASERECEPTION[ANNEE],AV$8,[1]!BASERECEPTION[Semaine],AV$9)-SUMIFS([1]!BASEVENTE[Lignes de la commande/Quantité commandée],[1]!BASEVENTE[Lignes de la commande/Article/Nom affiché],$C79,[1]!BASEVENTE[Année],AV$8,[1]!BASEVENTE[Semaine],AV$9))</f>
        <v>200</v>
      </c>
      <c r="AW79" s="1">
        <f>IF($C79="","",AV79+SUMIFS([1]!BASERECEPTION[Bon de commande/Lignes de la commande/Quantité],[1]!BASERECEPTION[Bon de commande/Lignes de la commande/Article],$C79,[1]!BASERECEPTION[ANNEE],AW$8,[1]!BASERECEPTION[Semaine],AW$9)-SUMIFS([1]!BASEVENTE[Lignes de la commande/Quantité commandée],[1]!BASEVENTE[Lignes de la commande/Article/Nom affiché],$C79,[1]!BASEVENTE[Année],AW$8,[1]!BASEVENTE[Semaine],AW$9))</f>
        <v>200</v>
      </c>
      <c r="AX79" s="1">
        <f>IF($C79="","",AW79+SUMIFS([1]!BASERECEPTION[Bon de commande/Lignes de la commande/Quantité],[1]!BASERECEPTION[Bon de commande/Lignes de la commande/Article],$C79,[1]!BASERECEPTION[ANNEE],AX$8,[1]!BASERECEPTION[Semaine],AX$9)-SUMIFS([1]!BASEVENTE[Lignes de la commande/Quantité commandée],[1]!BASEVENTE[Lignes de la commande/Article/Nom affiché],$C79,[1]!BASEVENTE[Année],AX$8,[1]!BASEVENTE[Semaine],AX$9))</f>
        <v>200</v>
      </c>
      <c r="AY79" s="1">
        <f>IF($C79="","",AX79+SUMIFS([1]!BASERECEPTION[Bon de commande/Lignes de la commande/Quantité],[1]!BASERECEPTION[Bon de commande/Lignes de la commande/Article],$C79,[1]!BASERECEPTION[ANNEE],AY$8,[1]!BASERECEPTION[Semaine],AY$9)-SUMIFS([1]!BASEVENTE[Lignes de la commande/Quantité commandée],[1]!BASEVENTE[Lignes de la commande/Article/Nom affiché],$C79,[1]!BASEVENTE[Année],AY$8,[1]!BASEVENTE[Semaine],AY$9))</f>
        <v>200</v>
      </c>
      <c r="AZ79" s="1">
        <f>IF($C79="","",AY79+SUMIFS([1]!BASERECEPTION[Bon de commande/Lignes de la commande/Quantité],[1]!BASERECEPTION[Bon de commande/Lignes de la commande/Article],$C79,[1]!BASERECEPTION[ANNEE],AZ$8,[1]!BASERECEPTION[Semaine],AZ$9)-SUMIFS([1]!BASEVENTE[Lignes de la commande/Quantité commandée],[1]!BASEVENTE[Lignes de la commande/Article/Nom affiché],$C79,[1]!BASEVENTE[Année],AZ$8,[1]!BASEVENTE[Semaine],AZ$9))</f>
        <v>200</v>
      </c>
      <c r="BA79" s="1">
        <f>IF($C79="","",AZ79+SUMIFS([1]!BASERECEPTION[Bon de commande/Lignes de la commande/Quantité],[1]!BASERECEPTION[Bon de commande/Lignes de la commande/Article],$C79,[1]!BASERECEPTION[ANNEE],BA$8,[1]!BASERECEPTION[Semaine],BA$9)-SUMIFS([1]!BASEVENTE[Lignes de la commande/Quantité commandée],[1]!BASEVENTE[Lignes de la commande/Article/Nom affiché],$C79,[1]!BASEVENTE[Année],BA$8,[1]!BASEVENTE[Semaine],BA$9))</f>
        <v>200</v>
      </c>
      <c r="BB79" s="1">
        <f>IF($C79="","",BA79+SUMIFS([1]!BASERECEPTION[Bon de commande/Lignes de la commande/Quantité],[1]!BASERECEPTION[Bon de commande/Lignes de la commande/Article],$C79,[1]!BASERECEPTION[ANNEE],BB$8,[1]!BASERECEPTION[Semaine],BB$9)-SUMIFS([1]!BASEVENTE[Lignes de la commande/Quantité commandée],[1]!BASEVENTE[Lignes de la commande/Article/Nom affiché],$C79,[1]!BASEVENTE[Année],BB$8,[1]!BASEVENTE[Semaine],BB$9))</f>
        <v>200</v>
      </c>
      <c r="BC79" s="1">
        <f>IF($C79="","",BB79+SUMIFS([1]!BASERECEPTION[Bon de commande/Lignes de la commande/Quantité],[1]!BASERECEPTION[Bon de commande/Lignes de la commande/Article],$C79,[1]!BASERECEPTION[ANNEE],BC$8,[1]!BASERECEPTION[Semaine],BC$9)-SUMIFS([1]!BASEVENTE[Lignes de la commande/Quantité commandée],[1]!BASEVENTE[Lignes de la commande/Article/Nom affiché],$C79,[1]!BASEVENTE[Année],BC$8,[1]!BASEVENTE[Semaine],BC$9))</f>
        <v>200</v>
      </c>
      <c r="BD79" s="1">
        <f>IF($C79="","",BC79+SUMIFS([1]!BASERECEPTION[Bon de commande/Lignes de la commande/Quantité],[1]!BASERECEPTION[Bon de commande/Lignes de la commande/Article],$C79,[1]!BASERECEPTION[ANNEE],BD$8,[1]!BASERECEPTION[Semaine],BD$9)-SUMIFS([1]!BASEVENTE[Lignes de la commande/Quantité commandée],[1]!BASEVENTE[Lignes de la commande/Article/Nom affiché],$C79,[1]!BASEVENTE[Année],BD$8,[1]!BASEVENTE[Semaine],BD$9))</f>
        <v>200</v>
      </c>
      <c r="BE79" s="1">
        <f>IF($C79="","",BD79+SUMIFS([1]!BASERECEPTION[Bon de commande/Lignes de la commande/Quantité],[1]!BASERECEPTION[Bon de commande/Lignes de la commande/Article],$C79,[1]!BASERECEPTION[ANNEE],BE$8,[1]!BASERECEPTION[Semaine],BE$9)-SUMIFS([1]!BASEVENTE[Lignes de la commande/Quantité commandée],[1]!BASEVENTE[Lignes de la commande/Article/Nom affiché],$C79,[1]!BASEVENTE[Année],BE$8,[1]!BASEVENTE[Semaine],BE$9))</f>
        <v>200</v>
      </c>
      <c r="BF79" s="1">
        <f>IF($C79="","",BE79+SUMIFS([1]!BASERECEPTION[Bon de commande/Lignes de la commande/Quantité],[1]!BASERECEPTION[Bon de commande/Lignes de la commande/Article],$C79,[1]!BASERECEPTION[ANNEE],BF$8,[1]!BASERECEPTION[Semaine],BF$9)-SUMIFS([1]!BASEVENTE[Lignes de la commande/Quantité commandée],[1]!BASEVENTE[Lignes de la commande/Article/Nom affiché],$C79,[1]!BASEVENTE[Année],BF$8,[1]!BASEVENTE[Semaine],BF$9))</f>
        <v>200</v>
      </c>
      <c r="BG79" s="1">
        <f>IF($C79="","",BF79+SUMIFS([1]!BASERECEPTION[Bon de commande/Lignes de la commande/Quantité],[1]!BASERECEPTION[Bon de commande/Lignes de la commande/Article],$C79,[1]!BASERECEPTION[ANNEE],BG$8,[1]!BASERECEPTION[Semaine],BG$9)-SUMIFS([1]!BASEVENTE[Lignes de la commande/Quantité commandée],[1]!BASEVENTE[Lignes de la commande/Article/Nom affiché],$C79,[1]!BASEVENTE[Année],BG$8,[1]!BASEVENTE[Semaine],BG$9))</f>
        <v>200</v>
      </c>
      <c r="BH79" s="1">
        <f>IF($C79="","",BG79+SUMIFS([1]!BASERECEPTION[Bon de commande/Lignes de la commande/Quantité],[1]!BASERECEPTION[Bon de commande/Lignes de la commande/Article],$C79,[1]!BASERECEPTION[ANNEE],BH$8,[1]!BASERECEPTION[Semaine],BH$9)-SUMIFS([1]!BASEVENTE[Lignes de la commande/Quantité commandée],[1]!BASEVENTE[Lignes de la commande/Article/Nom affiché],$C79,[1]!BASEVENTE[Année],BH$8,[1]!BASEVENTE[Semaine],BH$9))</f>
        <v>200</v>
      </c>
    </row>
    <row r="80" spans="1:60" ht="15.75" x14ac:dyDescent="0.25">
      <c r="A80" s="1" t="str">
        <f>'[1]BDD Inventaire'!B71</f>
        <v>PLV</v>
      </c>
      <c r="B80" s="16" t="str">
        <f>IF(C80="",INDEX([1]!BASEINVENTAIRE[#Data],_xlfn.MINIFS([1]!BASEINVENTAIRE[INDEX],[1]!BASEINVENTAIRE[Article],'Suivi de stock'!$C81),2),"")</f>
        <v/>
      </c>
      <c r="C80" s="20" t="str">
        <f>'[1]BDD Inventaire'!C64</f>
        <v>Gobicarte avec personnalisation individuelle</v>
      </c>
      <c r="D80" s="18">
        <f>INDEX([1]!BASEINVENTAIRE[#Data],_xlfn.MAXIFS([1]!BASEINVENTAIRE[INDEX],[1]!BASEINVENTAIRE[Article],C80),4)</f>
        <v>911</v>
      </c>
      <c r="E80" s="1">
        <f>IF($C80="","",D80+SUMIFS([1]!BASERECEPTION[Bon de commande/Lignes de la commande/Quantité],[1]!BASERECEPTION[Bon de commande/Lignes de la commande/Article],$C80,[1]!BASERECEPTION[ANNEE],E$8,[1]!BASERECEPTION[Semaine],E$9)-SUMIFS([1]!BASEVENTE[Lignes de la commande/Quantité commandée],[1]!BASEVENTE[Lignes de la commande/Article/Nom affiché],$C80,[1]!BASEVENTE[Année],E$8,[1]!BASEVENTE[Semaine],E$9))</f>
        <v>911</v>
      </c>
      <c r="F80" s="1">
        <f>IF($C80="","",E80+SUMIFS([1]!BASERECEPTION[Bon de commande/Lignes de la commande/Quantité],[1]!BASERECEPTION[Bon de commande/Lignes de la commande/Article],$C80,[1]!BASERECEPTION[ANNEE],F$8,[1]!BASERECEPTION[Semaine],F$9)-SUMIFS([1]!BASEVENTE[Lignes de la commande/Quantité commandée],[1]!BASEVENTE[Lignes de la commande/Article/Nom affiché],$C80,[1]!BASEVENTE[Année],F$8,[1]!BASEVENTE[Semaine],F$9))</f>
        <v>911</v>
      </c>
      <c r="G80" s="1">
        <f>IF($C80="","",F80+SUMIFS([1]!BASERECEPTION[Bon de commande/Lignes de la commande/Quantité],[1]!BASERECEPTION[Bon de commande/Lignes de la commande/Article],$C80,[1]!BASERECEPTION[ANNEE],G$8,[1]!BASERECEPTION[Semaine],G$9)-SUMIFS([1]!BASEVENTE[Lignes de la commande/Quantité commandée],[1]!BASEVENTE[Lignes de la commande/Article/Nom affiché],$C80,[1]!BASEVENTE[Année],G$8,[1]!BASEVENTE[Semaine],G$9))</f>
        <v>911</v>
      </c>
      <c r="H80" s="1">
        <f>IF($C80="","",G80+SUMIFS([1]!BASERECEPTION[Bon de commande/Lignes de la commande/Quantité],[1]!BASERECEPTION[Bon de commande/Lignes de la commande/Article],$C80,[1]!BASERECEPTION[ANNEE],H$8,[1]!BASERECEPTION[Semaine],H$9)-SUMIFS([1]!BASEVENTE[Lignes de la commande/Quantité commandée],[1]!BASEVENTE[Lignes de la commande/Article/Nom affiché],$C80,[1]!BASEVENTE[Année],H$8,[1]!BASEVENTE[Semaine],H$9))</f>
        <v>911</v>
      </c>
      <c r="I80" s="1">
        <f>IF($C80="","",H80+SUMIFS([1]!BASERECEPTION[Bon de commande/Lignes de la commande/Quantité],[1]!BASERECEPTION[Bon de commande/Lignes de la commande/Article],$C80,[1]!BASERECEPTION[ANNEE],I$8,[1]!BASERECEPTION[Semaine],I$9)-SUMIFS([1]!BASEVENTE[Lignes de la commande/Quantité commandée],[1]!BASEVENTE[Lignes de la commande/Article/Nom affiché],$C80,[1]!BASEVENTE[Année],I$8,[1]!BASEVENTE[Semaine],I$9))</f>
        <v>911</v>
      </c>
      <c r="J80" s="1">
        <f>IF($C80="","",I80+SUMIFS([1]!BASERECEPTION[Bon de commande/Lignes de la commande/Quantité],[1]!BASERECEPTION[Bon de commande/Lignes de la commande/Article],$C80,[1]!BASERECEPTION[ANNEE],J$8,[1]!BASERECEPTION[Semaine],J$9)-SUMIFS([1]!BASEVENTE[Lignes de la commande/Quantité commandée],[1]!BASEVENTE[Lignes de la commande/Article/Nom affiché],$C80,[1]!BASEVENTE[Année],J$8,[1]!BASEVENTE[Semaine],J$9))</f>
        <v>911</v>
      </c>
      <c r="K80" s="1">
        <f>IF($C80="","",J80+SUMIFS([1]!BASERECEPTION[Bon de commande/Lignes de la commande/Quantité],[1]!BASERECEPTION[Bon de commande/Lignes de la commande/Article],$C80,[1]!BASERECEPTION[ANNEE],K$8,[1]!BASERECEPTION[Semaine],K$9)-SUMIFS([1]!BASEVENTE[Lignes de la commande/Quantité commandée],[1]!BASEVENTE[Lignes de la commande/Article/Nom affiché],$C80,[1]!BASEVENTE[Année],K$8,[1]!BASEVENTE[Semaine],K$9))</f>
        <v>911</v>
      </c>
      <c r="L80" s="1">
        <f>IF($C80="","",K80+SUMIFS([1]!BASERECEPTION[Bon de commande/Lignes de la commande/Quantité],[1]!BASERECEPTION[Bon de commande/Lignes de la commande/Article],$C80,[1]!BASERECEPTION[ANNEE],L$8,[1]!BASERECEPTION[Semaine],L$9)-SUMIFS([1]!BASEVENTE[Lignes de la commande/Quantité commandée],[1]!BASEVENTE[Lignes de la commande/Article/Nom affiché],$C80,[1]!BASEVENTE[Année],L$8,[1]!BASEVENTE[Semaine],L$9))</f>
        <v>911</v>
      </c>
      <c r="M80" s="1">
        <f>IF($C80="","",L80+SUMIFS([1]!BASERECEPTION[Bon de commande/Lignes de la commande/Quantité],[1]!BASERECEPTION[Bon de commande/Lignes de la commande/Article],$C80,[1]!BASERECEPTION[ANNEE],M$8,[1]!BASERECEPTION[Semaine],M$9)-SUMIFS([1]!BASEVENTE[Lignes de la commande/Quantité commandée],[1]!BASEVENTE[Lignes de la commande/Article/Nom affiché],$C80,[1]!BASEVENTE[Année],M$8,[1]!BASEVENTE[Semaine],M$9))</f>
        <v>911</v>
      </c>
      <c r="N80" s="1">
        <f>IF($C80="","",M80+SUMIFS([1]!BASERECEPTION[Bon de commande/Lignes de la commande/Quantité],[1]!BASERECEPTION[Bon de commande/Lignes de la commande/Article],$C80,[1]!BASERECEPTION[ANNEE],N$8,[1]!BASERECEPTION[Semaine],N$9)-SUMIFS([1]!BASEVENTE[Lignes de la commande/Quantité commandée],[1]!BASEVENTE[Lignes de la commande/Article/Nom affiché],$C80,[1]!BASEVENTE[Année],N$8,[1]!BASEVENTE[Semaine],N$9))</f>
        <v>911</v>
      </c>
      <c r="O80" s="1">
        <f>IF($C80="","",N80+SUMIFS([1]!BASERECEPTION[Bon de commande/Lignes de la commande/Quantité],[1]!BASERECEPTION[Bon de commande/Lignes de la commande/Article],$C80,[1]!BASERECEPTION[ANNEE],O$8,[1]!BASERECEPTION[Semaine],O$9)-SUMIFS([1]!BASEVENTE[Lignes de la commande/Quantité commandée],[1]!BASEVENTE[Lignes de la commande/Article/Nom affiché],$C80,[1]!BASEVENTE[Année],O$8,[1]!BASEVENTE[Semaine],O$9))</f>
        <v>911</v>
      </c>
      <c r="P80" s="1">
        <f>IF($C80="","",O80+SUMIFS([1]!BASERECEPTION[Bon de commande/Lignes de la commande/Quantité],[1]!BASERECEPTION[Bon de commande/Lignes de la commande/Article],$C80,[1]!BASERECEPTION[ANNEE],P$8,[1]!BASERECEPTION[Semaine],P$9)-SUMIFS([1]!BASEVENTE[Lignes de la commande/Quantité commandée],[1]!BASEVENTE[Lignes de la commande/Article/Nom affiché],$C80,[1]!BASEVENTE[Année],P$8,[1]!BASEVENTE[Semaine],P$9))</f>
        <v>911</v>
      </c>
      <c r="Q80" s="1">
        <f>IF($C80="","",P80+SUMIFS([1]!BASERECEPTION[Bon de commande/Lignes de la commande/Quantité],[1]!BASERECEPTION[Bon de commande/Lignes de la commande/Article],$C80,[1]!BASERECEPTION[ANNEE],Q$8,[1]!BASERECEPTION[Semaine],Q$9)-SUMIFS([1]!BASEVENTE[Lignes de la commande/Quantité commandée],[1]!BASEVENTE[Lignes de la commande/Article/Nom affiché],$C80,[1]!BASEVENTE[Année],Q$8,[1]!BASEVENTE[Semaine],Q$9))</f>
        <v>911</v>
      </c>
      <c r="R80" s="1">
        <f>IF($C80="","",Q80+SUMIFS([1]!BASERECEPTION[Bon de commande/Lignes de la commande/Quantité],[1]!BASERECEPTION[Bon de commande/Lignes de la commande/Article],$C80,[1]!BASERECEPTION[ANNEE],R$8,[1]!BASERECEPTION[Semaine],R$9)-SUMIFS([1]!BASEVENTE[Lignes de la commande/Quantité commandée],[1]!BASEVENTE[Lignes de la commande/Article/Nom affiché],$C80,[1]!BASEVENTE[Année],R$8,[1]!BASEVENTE[Semaine],R$9))</f>
        <v>911</v>
      </c>
      <c r="S80" s="1">
        <f>IF($C80="","",R80+SUMIFS([1]!BASERECEPTION[Bon de commande/Lignes de la commande/Quantité],[1]!BASERECEPTION[Bon de commande/Lignes de la commande/Article],$C80,[1]!BASERECEPTION[ANNEE],S$8,[1]!BASERECEPTION[Semaine],S$9)-SUMIFS([1]!BASEVENTE[Lignes de la commande/Quantité commandée],[1]!BASEVENTE[Lignes de la commande/Article/Nom affiché],$C80,[1]!BASEVENTE[Année],S$8,[1]!BASEVENTE[Semaine],S$9))</f>
        <v>911</v>
      </c>
      <c r="T80" s="1">
        <f>IF($C80="","",S80+SUMIFS([1]!BASERECEPTION[Bon de commande/Lignes de la commande/Quantité],[1]!BASERECEPTION[Bon de commande/Lignes de la commande/Article],$C80,[1]!BASERECEPTION[ANNEE],T$8,[1]!BASERECEPTION[Semaine],T$9)-SUMIFS([1]!BASEVENTE[Lignes de la commande/Quantité commandée],[1]!BASEVENTE[Lignes de la commande/Article/Nom affiché],$C80,[1]!BASEVENTE[Année],T$8,[1]!BASEVENTE[Semaine],T$9))</f>
        <v>911</v>
      </c>
      <c r="U80" s="1">
        <f>IF($C80="","",T80+SUMIFS([1]!BASERECEPTION[Bon de commande/Lignes de la commande/Quantité],[1]!BASERECEPTION[Bon de commande/Lignes de la commande/Article],$C80,[1]!BASERECEPTION[ANNEE],U$8,[1]!BASERECEPTION[Semaine],U$9)-SUMIFS([1]!BASEVENTE[Lignes de la commande/Quantité commandée],[1]!BASEVENTE[Lignes de la commande/Article/Nom affiché],$C80,[1]!BASEVENTE[Année],U$8,[1]!BASEVENTE[Semaine],U$9))</f>
        <v>911</v>
      </c>
      <c r="V80" s="1">
        <f>IF($C80="","",U80+SUMIFS([1]!BASERECEPTION[Bon de commande/Lignes de la commande/Quantité],[1]!BASERECEPTION[Bon de commande/Lignes de la commande/Article],$C80,[1]!BASERECEPTION[ANNEE],V$8,[1]!BASERECEPTION[Semaine],V$9)-SUMIFS([1]!BASEVENTE[Lignes de la commande/Quantité commandée],[1]!BASEVENTE[Lignes de la commande/Article/Nom affiché],$C80,[1]!BASEVENTE[Année],V$8,[1]!BASEVENTE[Semaine],V$9))</f>
        <v>911</v>
      </c>
      <c r="W80" s="1">
        <f>IF($C80="","",V80+SUMIFS([1]!BASERECEPTION[Bon de commande/Lignes de la commande/Quantité],[1]!BASERECEPTION[Bon de commande/Lignes de la commande/Article],$C80,[1]!BASERECEPTION[ANNEE],W$8,[1]!BASERECEPTION[Semaine],W$9)-SUMIFS([1]!BASEVENTE[Lignes de la commande/Quantité commandée],[1]!BASEVENTE[Lignes de la commande/Article/Nom affiché],$C80,[1]!BASEVENTE[Année],W$8,[1]!BASEVENTE[Semaine],W$9))</f>
        <v>911</v>
      </c>
      <c r="X80" s="1">
        <f>IF($C80="","",W80+SUMIFS([1]!BASERECEPTION[Bon de commande/Lignes de la commande/Quantité],[1]!BASERECEPTION[Bon de commande/Lignes de la commande/Article],$C80,[1]!BASERECEPTION[ANNEE],X$8,[1]!BASERECEPTION[Semaine],X$9)-SUMIFS([1]!BASEVENTE[Lignes de la commande/Quantité commandée],[1]!BASEVENTE[Lignes de la commande/Article/Nom affiché],$C80,[1]!BASEVENTE[Année],X$8,[1]!BASEVENTE[Semaine],X$9))</f>
        <v>911</v>
      </c>
      <c r="Y80" s="1">
        <f>IF($C80="","",X80+SUMIFS([1]!BASERECEPTION[Bon de commande/Lignes de la commande/Quantité],[1]!BASERECEPTION[Bon de commande/Lignes de la commande/Article],$C80,[1]!BASERECEPTION[ANNEE],Y$8,[1]!BASERECEPTION[Semaine],Y$9)-SUMIFS([1]!BASEVENTE[Lignes de la commande/Quantité commandée],[1]!BASEVENTE[Lignes de la commande/Article/Nom affiché],$C80,[1]!BASEVENTE[Année],Y$8,[1]!BASEVENTE[Semaine],Y$9))</f>
        <v>911</v>
      </c>
      <c r="Z80" s="1">
        <f>IF($C80="","",Y80+SUMIFS([1]!BASERECEPTION[Bon de commande/Lignes de la commande/Quantité],[1]!BASERECEPTION[Bon de commande/Lignes de la commande/Article],$C80,[1]!BASERECEPTION[ANNEE],Z$8,[1]!BASERECEPTION[Semaine],Z$9)-SUMIFS([1]!BASEVENTE[Lignes de la commande/Quantité commandée],[1]!BASEVENTE[Lignes de la commande/Article/Nom affiché],$C80,[1]!BASEVENTE[Année],Z$8,[1]!BASEVENTE[Semaine],Z$9))</f>
        <v>911</v>
      </c>
      <c r="AA80" s="1">
        <f>IF($C80="","",Z80+SUMIFS([1]!BASERECEPTION[Bon de commande/Lignes de la commande/Quantité],[1]!BASERECEPTION[Bon de commande/Lignes de la commande/Article],$C80,[1]!BASERECEPTION[ANNEE],AA$8,[1]!BASERECEPTION[Semaine],AA$9)-SUMIFS([1]!BASEVENTE[Lignes de la commande/Quantité commandée],[1]!BASEVENTE[Lignes de la commande/Article/Nom affiché],$C80,[1]!BASEVENTE[Année],AA$8,[1]!BASEVENTE[Semaine],AA$9))</f>
        <v>911</v>
      </c>
      <c r="AB80" s="1">
        <f>IF($C80="","",AA80+SUMIFS([1]!BASERECEPTION[Bon de commande/Lignes de la commande/Quantité],[1]!BASERECEPTION[Bon de commande/Lignes de la commande/Article],$C80,[1]!BASERECEPTION[ANNEE],AB$8,[1]!BASERECEPTION[Semaine],AB$9)-SUMIFS([1]!BASEVENTE[Lignes de la commande/Quantité commandée],[1]!BASEVENTE[Lignes de la commande/Article/Nom affiché],$C80,[1]!BASEVENTE[Année],AB$8,[1]!BASEVENTE[Semaine],AB$9))</f>
        <v>911</v>
      </c>
      <c r="AC80" s="1">
        <f>IF($C80="","",AB80+SUMIFS([1]!BASERECEPTION[Bon de commande/Lignes de la commande/Quantité],[1]!BASERECEPTION[Bon de commande/Lignes de la commande/Article],$C80,[1]!BASERECEPTION[ANNEE],AC$8,[1]!BASERECEPTION[Semaine],AC$9)-SUMIFS([1]!BASEVENTE[Lignes de la commande/Quantité commandée],[1]!BASEVENTE[Lignes de la commande/Article/Nom affiché],$C80,[1]!BASEVENTE[Année],AC$8,[1]!BASEVENTE[Semaine],AC$9))</f>
        <v>911</v>
      </c>
      <c r="AD80" s="1">
        <f>IF($C80="","",AC80+SUMIFS([1]!BASERECEPTION[Bon de commande/Lignes de la commande/Quantité],[1]!BASERECEPTION[Bon de commande/Lignes de la commande/Article],$C80,[1]!BASERECEPTION[ANNEE],AD$8,[1]!BASERECEPTION[Semaine],AD$9)-SUMIFS([1]!BASEVENTE[Lignes de la commande/Quantité commandée],[1]!BASEVENTE[Lignes de la commande/Article/Nom affiché],$C80,[1]!BASEVENTE[Année],AD$8,[1]!BASEVENTE[Semaine],AD$9))</f>
        <v>911</v>
      </c>
      <c r="AE80" s="1">
        <f>IF($C80="","",AD80+SUMIFS([1]!BASERECEPTION[Bon de commande/Lignes de la commande/Quantité],[1]!BASERECEPTION[Bon de commande/Lignes de la commande/Article],$C80,[1]!BASERECEPTION[ANNEE],AE$8,[1]!BASERECEPTION[Semaine],AE$9)-SUMIFS([1]!BASEVENTE[Lignes de la commande/Quantité commandée],[1]!BASEVENTE[Lignes de la commande/Article/Nom affiché],$C80,[1]!BASEVENTE[Année],AE$8,[1]!BASEVENTE[Semaine],AE$9))</f>
        <v>911</v>
      </c>
      <c r="AF80" s="1">
        <f>IF($C80="","",AE80+SUMIFS([1]!BASERECEPTION[Bon de commande/Lignes de la commande/Quantité],[1]!BASERECEPTION[Bon de commande/Lignes de la commande/Article],$C80,[1]!BASERECEPTION[ANNEE],AF$8,[1]!BASERECEPTION[Semaine],AF$9)-SUMIFS([1]!BASEVENTE[Lignes de la commande/Quantité commandée],[1]!BASEVENTE[Lignes de la commande/Article/Nom affiché],$C80,[1]!BASEVENTE[Année],AF$8,[1]!BASEVENTE[Semaine],AF$9))</f>
        <v>911</v>
      </c>
      <c r="AG80" s="1">
        <f>IF($C80="","",AF80+SUMIFS([1]!BASERECEPTION[Bon de commande/Lignes de la commande/Quantité],[1]!BASERECEPTION[Bon de commande/Lignes de la commande/Article],$C80,[1]!BASERECEPTION[ANNEE],AG$8,[1]!BASERECEPTION[Semaine],AG$9)-SUMIFS([1]!BASEVENTE[Lignes de la commande/Quantité commandée],[1]!BASEVENTE[Lignes de la commande/Article/Nom affiché],$C80,[1]!BASEVENTE[Année],AG$8,[1]!BASEVENTE[Semaine],AG$9))</f>
        <v>911</v>
      </c>
      <c r="AH80" s="1">
        <f>IF($C80="","",AG80+SUMIFS([1]!BASERECEPTION[Bon de commande/Lignes de la commande/Quantité],[1]!BASERECEPTION[Bon de commande/Lignes de la commande/Article],$C80,[1]!BASERECEPTION[ANNEE],AH$8,[1]!BASERECEPTION[Semaine],AH$9)-SUMIFS([1]!BASEVENTE[Lignes de la commande/Quantité commandée],[1]!BASEVENTE[Lignes de la commande/Article/Nom affiché],$C80,[1]!BASEVENTE[Année],AH$8,[1]!BASEVENTE[Semaine],AH$9))</f>
        <v>911</v>
      </c>
      <c r="AI80" s="1">
        <f>IF($C80="","",AH80+SUMIFS([1]!BASERECEPTION[Bon de commande/Lignes de la commande/Quantité],[1]!BASERECEPTION[Bon de commande/Lignes de la commande/Article],$C80,[1]!BASERECEPTION[ANNEE],AI$8,[1]!BASERECEPTION[Semaine],AI$9)-SUMIFS([1]!BASEVENTE[Lignes de la commande/Quantité commandée],[1]!BASEVENTE[Lignes de la commande/Article/Nom affiché],$C80,[1]!BASEVENTE[Année],AI$8,[1]!BASEVENTE[Semaine],AI$9))</f>
        <v>911</v>
      </c>
      <c r="AJ80" s="1">
        <f>IF($C80="","",AI80+SUMIFS([1]!BASERECEPTION[Bon de commande/Lignes de la commande/Quantité],[1]!BASERECEPTION[Bon de commande/Lignes de la commande/Article],$C80,[1]!BASERECEPTION[ANNEE],AJ$8,[1]!BASERECEPTION[Semaine],AJ$9)-SUMIFS([1]!BASEVENTE[Lignes de la commande/Quantité commandée],[1]!BASEVENTE[Lignes de la commande/Article/Nom affiché],$C80,[1]!BASEVENTE[Année],AJ$8,[1]!BASEVENTE[Semaine],AJ$9))</f>
        <v>911</v>
      </c>
      <c r="AK80" s="1">
        <f>IF($C80="","",AJ80+SUMIFS([1]!BASERECEPTION[Bon de commande/Lignes de la commande/Quantité],[1]!BASERECEPTION[Bon de commande/Lignes de la commande/Article],$C80,[1]!BASERECEPTION[ANNEE],AK$8,[1]!BASERECEPTION[Semaine],AK$9)-SUMIFS([1]!BASEVENTE[Lignes de la commande/Quantité commandée],[1]!BASEVENTE[Lignes de la commande/Article/Nom affiché],$C80,[1]!BASEVENTE[Année],AK$8,[1]!BASEVENTE[Semaine],AK$9))</f>
        <v>911</v>
      </c>
      <c r="AL80" s="1">
        <f>IF($C80="","",AK80+SUMIFS([1]!BASERECEPTION[Bon de commande/Lignes de la commande/Quantité],[1]!BASERECEPTION[Bon de commande/Lignes de la commande/Article],$C80,[1]!BASERECEPTION[ANNEE],AL$8,[1]!BASERECEPTION[Semaine],AL$9)-SUMIFS([1]!BASEVENTE[Lignes de la commande/Quantité commandée],[1]!BASEVENTE[Lignes de la commande/Article/Nom affiché],$C80,[1]!BASEVENTE[Année],AL$8,[1]!BASEVENTE[Semaine],AL$9))</f>
        <v>911</v>
      </c>
      <c r="AM80" s="1">
        <f>IF($C80="","",AL80+SUMIFS([1]!BASERECEPTION[Bon de commande/Lignes de la commande/Quantité],[1]!BASERECEPTION[Bon de commande/Lignes de la commande/Article],$C80,[1]!BASERECEPTION[ANNEE],AM$8,[1]!BASERECEPTION[Semaine],AM$9)-SUMIFS([1]!BASEVENTE[Lignes de la commande/Quantité commandée],[1]!BASEVENTE[Lignes de la commande/Article/Nom affiché],$C80,[1]!BASEVENTE[Année],AM$8,[1]!BASEVENTE[Semaine],AM$9))</f>
        <v>911</v>
      </c>
      <c r="AN80" s="1">
        <f>IF($C80="","",AM80+SUMIFS([1]!BASERECEPTION[Bon de commande/Lignes de la commande/Quantité],[1]!BASERECEPTION[Bon de commande/Lignes de la commande/Article],$C80,[1]!BASERECEPTION[ANNEE],AN$8,[1]!BASERECEPTION[Semaine],AN$9)-SUMIFS([1]!BASEVENTE[Lignes de la commande/Quantité commandée],[1]!BASEVENTE[Lignes de la commande/Article/Nom affiché],$C80,[1]!BASEVENTE[Année],AN$8,[1]!BASEVENTE[Semaine],AN$9))</f>
        <v>911</v>
      </c>
      <c r="AO80" s="1">
        <f>IF($C80="","",AN80+SUMIFS([1]!BASERECEPTION[Bon de commande/Lignes de la commande/Quantité],[1]!BASERECEPTION[Bon de commande/Lignes de la commande/Article],$C80,[1]!BASERECEPTION[ANNEE],AO$8,[1]!BASERECEPTION[Semaine],AO$9)-SUMIFS([1]!BASEVENTE[Lignes de la commande/Quantité commandée],[1]!BASEVENTE[Lignes de la commande/Article/Nom affiché],$C80,[1]!BASEVENTE[Année],AO$8,[1]!BASEVENTE[Semaine],AO$9))</f>
        <v>911</v>
      </c>
      <c r="AP80" s="1">
        <f>IF($C80="","",AO80+SUMIFS([1]!BASERECEPTION[Bon de commande/Lignes de la commande/Quantité],[1]!BASERECEPTION[Bon de commande/Lignes de la commande/Article],$C80,[1]!BASERECEPTION[ANNEE],AP$8,[1]!BASERECEPTION[Semaine],AP$9)-SUMIFS([1]!BASEVENTE[Lignes de la commande/Quantité commandée],[1]!BASEVENTE[Lignes de la commande/Article/Nom affiché],$C80,[1]!BASEVENTE[Année],AP$8,[1]!BASEVENTE[Semaine],AP$9))</f>
        <v>911</v>
      </c>
      <c r="AQ80" s="1">
        <f>IF($C80="","",AP80+SUMIFS([1]!BASERECEPTION[Bon de commande/Lignes de la commande/Quantité],[1]!BASERECEPTION[Bon de commande/Lignes de la commande/Article],$C80,[1]!BASERECEPTION[ANNEE],AQ$8,[1]!BASERECEPTION[Semaine],AQ$9)-SUMIFS([1]!BASEVENTE[Lignes de la commande/Quantité commandée],[1]!BASEVENTE[Lignes de la commande/Article/Nom affiché],$C80,[1]!BASEVENTE[Année],AQ$8,[1]!BASEVENTE[Semaine],AQ$9))</f>
        <v>911</v>
      </c>
      <c r="AR80" s="1">
        <f>IF($C80="","",AQ80+SUMIFS([1]!BASERECEPTION[Bon de commande/Lignes de la commande/Quantité],[1]!BASERECEPTION[Bon de commande/Lignes de la commande/Article],$C80,[1]!BASERECEPTION[ANNEE],AR$8,[1]!BASERECEPTION[Semaine],AR$9)-SUMIFS([1]!BASEVENTE[Lignes de la commande/Quantité commandée],[1]!BASEVENTE[Lignes de la commande/Article/Nom affiché],$C80,[1]!BASEVENTE[Année],AR$8,[1]!BASEVENTE[Semaine],AR$9))</f>
        <v>911</v>
      </c>
      <c r="AS80" s="1">
        <f>IF($C80="","",AR80+SUMIFS([1]!BASERECEPTION[Bon de commande/Lignes de la commande/Quantité],[1]!BASERECEPTION[Bon de commande/Lignes de la commande/Article],$C80,[1]!BASERECEPTION[ANNEE],AS$8,[1]!BASERECEPTION[Semaine],AS$9)-SUMIFS([1]!BASEVENTE[Lignes de la commande/Quantité commandée],[1]!BASEVENTE[Lignes de la commande/Article/Nom affiché],$C80,[1]!BASEVENTE[Année],AS$8,[1]!BASEVENTE[Semaine],AS$9))</f>
        <v>911</v>
      </c>
      <c r="AT80" s="1">
        <f>IF($C80="","",AS80+SUMIFS([1]!BASERECEPTION[Bon de commande/Lignes de la commande/Quantité],[1]!BASERECEPTION[Bon de commande/Lignes de la commande/Article],$C80,[1]!BASERECEPTION[ANNEE],AT$8,[1]!BASERECEPTION[Semaine],AT$9)-SUMIFS([1]!BASEVENTE[Lignes de la commande/Quantité commandée],[1]!BASEVENTE[Lignes de la commande/Article/Nom affiché],$C80,[1]!BASEVENTE[Année],AT$8,[1]!BASEVENTE[Semaine],AT$9))</f>
        <v>911</v>
      </c>
      <c r="AU80" s="1">
        <f>IF($C80="","",AT80+SUMIFS([1]!BASERECEPTION[Bon de commande/Lignes de la commande/Quantité],[1]!BASERECEPTION[Bon de commande/Lignes de la commande/Article],$C80,[1]!BASERECEPTION[ANNEE],AU$8,[1]!BASERECEPTION[Semaine],AU$9)-SUMIFS([1]!BASEVENTE[Lignes de la commande/Quantité commandée],[1]!BASEVENTE[Lignes de la commande/Article/Nom affiché],$C80,[1]!BASEVENTE[Année],AU$8,[1]!BASEVENTE[Semaine],AU$9))</f>
        <v>911</v>
      </c>
      <c r="AV80" s="1">
        <f>IF($C80="","",AU80+SUMIFS([1]!BASERECEPTION[Bon de commande/Lignes de la commande/Quantité],[1]!BASERECEPTION[Bon de commande/Lignes de la commande/Article],$C80,[1]!BASERECEPTION[ANNEE],AV$8,[1]!BASERECEPTION[Semaine],AV$9)-SUMIFS([1]!BASEVENTE[Lignes de la commande/Quantité commandée],[1]!BASEVENTE[Lignes de la commande/Article/Nom affiché],$C80,[1]!BASEVENTE[Année],AV$8,[1]!BASEVENTE[Semaine],AV$9))</f>
        <v>911</v>
      </c>
      <c r="AW80" s="1">
        <f>IF($C80="","",AV80+SUMIFS([1]!BASERECEPTION[Bon de commande/Lignes de la commande/Quantité],[1]!BASERECEPTION[Bon de commande/Lignes de la commande/Article],$C80,[1]!BASERECEPTION[ANNEE],AW$8,[1]!BASERECEPTION[Semaine],AW$9)-SUMIFS([1]!BASEVENTE[Lignes de la commande/Quantité commandée],[1]!BASEVENTE[Lignes de la commande/Article/Nom affiché],$C80,[1]!BASEVENTE[Année],AW$8,[1]!BASEVENTE[Semaine],AW$9))</f>
        <v>911</v>
      </c>
      <c r="AX80" s="1">
        <f>IF($C80="","",AW80+SUMIFS([1]!BASERECEPTION[Bon de commande/Lignes de la commande/Quantité],[1]!BASERECEPTION[Bon de commande/Lignes de la commande/Article],$C80,[1]!BASERECEPTION[ANNEE],AX$8,[1]!BASERECEPTION[Semaine],AX$9)-SUMIFS([1]!BASEVENTE[Lignes de la commande/Quantité commandée],[1]!BASEVENTE[Lignes de la commande/Article/Nom affiché],$C80,[1]!BASEVENTE[Année],AX$8,[1]!BASEVENTE[Semaine],AX$9))</f>
        <v>911</v>
      </c>
      <c r="AY80" s="1">
        <f>IF($C80="","",AX80+SUMIFS([1]!BASERECEPTION[Bon de commande/Lignes de la commande/Quantité],[1]!BASERECEPTION[Bon de commande/Lignes de la commande/Article],$C80,[1]!BASERECEPTION[ANNEE],AY$8,[1]!BASERECEPTION[Semaine],AY$9)-SUMIFS([1]!BASEVENTE[Lignes de la commande/Quantité commandée],[1]!BASEVENTE[Lignes de la commande/Article/Nom affiché],$C80,[1]!BASEVENTE[Année],AY$8,[1]!BASEVENTE[Semaine],AY$9))</f>
        <v>911</v>
      </c>
      <c r="AZ80" s="1">
        <f>IF($C80="","",AY80+SUMIFS([1]!BASERECEPTION[Bon de commande/Lignes de la commande/Quantité],[1]!BASERECEPTION[Bon de commande/Lignes de la commande/Article],$C80,[1]!BASERECEPTION[ANNEE],AZ$8,[1]!BASERECEPTION[Semaine],AZ$9)-SUMIFS([1]!BASEVENTE[Lignes de la commande/Quantité commandée],[1]!BASEVENTE[Lignes de la commande/Article/Nom affiché],$C80,[1]!BASEVENTE[Année],AZ$8,[1]!BASEVENTE[Semaine],AZ$9))</f>
        <v>911</v>
      </c>
      <c r="BA80" s="1">
        <f>IF($C80="","",AZ80+SUMIFS([1]!BASERECEPTION[Bon de commande/Lignes de la commande/Quantité],[1]!BASERECEPTION[Bon de commande/Lignes de la commande/Article],$C80,[1]!BASERECEPTION[ANNEE],BA$8,[1]!BASERECEPTION[Semaine],BA$9)-SUMIFS([1]!BASEVENTE[Lignes de la commande/Quantité commandée],[1]!BASEVENTE[Lignes de la commande/Article/Nom affiché],$C80,[1]!BASEVENTE[Année],BA$8,[1]!BASEVENTE[Semaine],BA$9))</f>
        <v>911</v>
      </c>
      <c r="BB80" s="1">
        <f>IF($C80="","",BA80+SUMIFS([1]!BASERECEPTION[Bon de commande/Lignes de la commande/Quantité],[1]!BASERECEPTION[Bon de commande/Lignes de la commande/Article],$C80,[1]!BASERECEPTION[ANNEE],BB$8,[1]!BASERECEPTION[Semaine],BB$9)-SUMIFS([1]!BASEVENTE[Lignes de la commande/Quantité commandée],[1]!BASEVENTE[Lignes de la commande/Article/Nom affiché],$C80,[1]!BASEVENTE[Année],BB$8,[1]!BASEVENTE[Semaine],BB$9))</f>
        <v>911</v>
      </c>
      <c r="BC80" s="1">
        <f>IF($C80="","",BB80+SUMIFS([1]!BASERECEPTION[Bon de commande/Lignes de la commande/Quantité],[1]!BASERECEPTION[Bon de commande/Lignes de la commande/Article],$C80,[1]!BASERECEPTION[ANNEE],BC$8,[1]!BASERECEPTION[Semaine],BC$9)-SUMIFS([1]!BASEVENTE[Lignes de la commande/Quantité commandée],[1]!BASEVENTE[Lignes de la commande/Article/Nom affiché],$C80,[1]!BASEVENTE[Année],BC$8,[1]!BASEVENTE[Semaine],BC$9))</f>
        <v>911</v>
      </c>
      <c r="BD80" s="1">
        <f>IF($C80="","",BC80+SUMIFS([1]!BASERECEPTION[Bon de commande/Lignes de la commande/Quantité],[1]!BASERECEPTION[Bon de commande/Lignes de la commande/Article],$C80,[1]!BASERECEPTION[ANNEE],BD$8,[1]!BASERECEPTION[Semaine],BD$9)-SUMIFS([1]!BASEVENTE[Lignes de la commande/Quantité commandée],[1]!BASEVENTE[Lignes de la commande/Article/Nom affiché],$C80,[1]!BASEVENTE[Année],BD$8,[1]!BASEVENTE[Semaine],BD$9))</f>
        <v>911</v>
      </c>
      <c r="BE80" s="1">
        <f>IF($C80="","",BD80+SUMIFS([1]!BASERECEPTION[Bon de commande/Lignes de la commande/Quantité],[1]!BASERECEPTION[Bon de commande/Lignes de la commande/Article],$C80,[1]!BASERECEPTION[ANNEE],BE$8,[1]!BASERECEPTION[Semaine],BE$9)-SUMIFS([1]!BASEVENTE[Lignes de la commande/Quantité commandée],[1]!BASEVENTE[Lignes de la commande/Article/Nom affiché],$C80,[1]!BASEVENTE[Année],BE$8,[1]!BASEVENTE[Semaine],BE$9))</f>
        <v>911</v>
      </c>
      <c r="BF80" s="1">
        <f>IF($C80="","",BE80+SUMIFS([1]!BASERECEPTION[Bon de commande/Lignes de la commande/Quantité],[1]!BASERECEPTION[Bon de commande/Lignes de la commande/Article],$C80,[1]!BASERECEPTION[ANNEE],BF$8,[1]!BASERECEPTION[Semaine],BF$9)-SUMIFS([1]!BASEVENTE[Lignes de la commande/Quantité commandée],[1]!BASEVENTE[Lignes de la commande/Article/Nom affiché],$C80,[1]!BASEVENTE[Année],BF$8,[1]!BASEVENTE[Semaine],BF$9))</f>
        <v>911</v>
      </c>
      <c r="BG80" s="1">
        <f>IF($C80="","",BF80+SUMIFS([1]!BASERECEPTION[Bon de commande/Lignes de la commande/Quantité],[1]!BASERECEPTION[Bon de commande/Lignes de la commande/Article],$C80,[1]!BASERECEPTION[ANNEE],BG$8,[1]!BASERECEPTION[Semaine],BG$9)-SUMIFS([1]!BASEVENTE[Lignes de la commande/Quantité commandée],[1]!BASEVENTE[Lignes de la commande/Article/Nom affiché],$C80,[1]!BASEVENTE[Année],BG$8,[1]!BASEVENTE[Semaine],BG$9))</f>
        <v>911</v>
      </c>
      <c r="BH80" s="1">
        <f>IF($C80="","",BG80+SUMIFS([1]!BASERECEPTION[Bon de commande/Lignes de la commande/Quantité],[1]!BASERECEPTION[Bon de commande/Lignes de la commande/Article],$C80,[1]!BASERECEPTION[ANNEE],BH$8,[1]!BASERECEPTION[Semaine],BH$9)-SUMIFS([1]!BASEVENTE[Lignes de la commande/Quantité commandée],[1]!BASEVENTE[Lignes de la commande/Article/Nom affiché],$C80,[1]!BASEVENTE[Année],BH$8,[1]!BASEVENTE[Semaine],BH$9))</f>
        <v>911</v>
      </c>
    </row>
    <row r="81" spans="1:60" ht="15.75" x14ac:dyDescent="0.25">
      <c r="A81" s="1" t="str">
        <f>'[1]BDD Inventaire'!B72</f>
        <v>PLV</v>
      </c>
      <c r="B81" s="16" t="str">
        <f>IF(C81="",INDEX([1]!BASEINVENTAIRE[#Data],_xlfn.MINIFS([1]!BASEINVENTAIRE[INDEX],[1]!BASEINVENTAIRE[Article],'Suivi de stock'!$C82),2),"")</f>
        <v/>
      </c>
      <c r="C81" s="20" t="str">
        <f>'[1]BDD Inventaire'!C65</f>
        <v>Gobicarte standard</v>
      </c>
      <c r="D81" s="18">
        <f>INDEX([1]!BASEINVENTAIRE[#Data],_xlfn.MAXIFS([1]!BASEINVENTAIRE[INDEX],[1]!BASEINVENTAIRE[Article],C81),4)</f>
        <v>0</v>
      </c>
      <c r="E81" s="1">
        <f>IF($C81="","",D81+SUMIFS([1]!BASERECEPTION[Bon de commande/Lignes de la commande/Quantité],[1]!BASERECEPTION[Bon de commande/Lignes de la commande/Article],$C81,[1]!BASERECEPTION[ANNEE],E$8,[1]!BASERECEPTION[Semaine],E$9)-SUMIFS([1]!BASEVENTE[Lignes de la commande/Quantité commandée],[1]!BASEVENTE[Lignes de la commande/Article/Nom affiché],$C81,[1]!BASEVENTE[Année],E$8,[1]!BASEVENTE[Semaine],E$9))</f>
        <v>0</v>
      </c>
      <c r="F81" s="1">
        <f>IF($C81="","",E81+SUMIFS([1]!BASERECEPTION[Bon de commande/Lignes de la commande/Quantité],[1]!BASERECEPTION[Bon de commande/Lignes de la commande/Article],$C81,[1]!BASERECEPTION[ANNEE],F$8,[1]!BASERECEPTION[Semaine],F$9)-SUMIFS([1]!BASEVENTE[Lignes de la commande/Quantité commandée],[1]!BASEVENTE[Lignes de la commande/Article/Nom affiché],$C81,[1]!BASEVENTE[Année],F$8,[1]!BASEVENTE[Semaine],F$9))</f>
        <v>0</v>
      </c>
      <c r="G81" s="1">
        <f>IF($C81="","",F81+SUMIFS([1]!BASERECEPTION[Bon de commande/Lignes de la commande/Quantité],[1]!BASERECEPTION[Bon de commande/Lignes de la commande/Article],$C81,[1]!BASERECEPTION[ANNEE],G$8,[1]!BASERECEPTION[Semaine],G$9)-SUMIFS([1]!BASEVENTE[Lignes de la commande/Quantité commandée],[1]!BASEVENTE[Lignes de la commande/Article/Nom affiché],$C81,[1]!BASEVENTE[Année],G$8,[1]!BASEVENTE[Semaine],G$9))</f>
        <v>0</v>
      </c>
      <c r="H81" s="1">
        <f>IF($C81="","",G81+SUMIFS([1]!BASERECEPTION[Bon de commande/Lignes de la commande/Quantité],[1]!BASERECEPTION[Bon de commande/Lignes de la commande/Article],$C81,[1]!BASERECEPTION[ANNEE],H$8,[1]!BASERECEPTION[Semaine],H$9)-SUMIFS([1]!BASEVENTE[Lignes de la commande/Quantité commandée],[1]!BASEVENTE[Lignes de la commande/Article/Nom affiché],$C81,[1]!BASEVENTE[Année],H$8,[1]!BASEVENTE[Semaine],H$9))</f>
        <v>0</v>
      </c>
      <c r="I81" s="1">
        <f>IF($C81="","",H81+SUMIFS([1]!BASERECEPTION[Bon de commande/Lignes de la commande/Quantité],[1]!BASERECEPTION[Bon de commande/Lignes de la commande/Article],$C81,[1]!BASERECEPTION[ANNEE],I$8,[1]!BASERECEPTION[Semaine],I$9)-SUMIFS([1]!BASEVENTE[Lignes de la commande/Quantité commandée],[1]!BASEVENTE[Lignes de la commande/Article/Nom affiché],$C81,[1]!BASEVENTE[Année],I$8,[1]!BASEVENTE[Semaine],I$9))</f>
        <v>0</v>
      </c>
      <c r="J81" s="1">
        <f>IF($C81="","",I81+SUMIFS([1]!BASERECEPTION[Bon de commande/Lignes de la commande/Quantité],[1]!BASERECEPTION[Bon de commande/Lignes de la commande/Article],$C81,[1]!BASERECEPTION[ANNEE],J$8,[1]!BASERECEPTION[Semaine],J$9)-SUMIFS([1]!BASEVENTE[Lignes de la commande/Quantité commandée],[1]!BASEVENTE[Lignes de la commande/Article/Nom affiché],$C81,[1]!BASEVENTE[Année],J$8,[1]!BASEVENTE[Semaine],J$9))</f>
        <v>0</v>
      </c>
      <c r="K81" s="1">
        <f>IF($C81="","",J81+SUMIFS([1]!BASERECEPTION[Bon de commande/Lignes de la commande/Quantité],[1]!BASERECEPTION[Bon de commande/Lignes de la commande/Article],$C81,[1]!BASERECEPTION[ANNEE],K$8,[1]!BASERECEPTION[Semaine],K$9)-SUMIFS([1]!BASEVENTE[Lignes de la commande/Quantité commandée],[1]!BASEVENTE[Lignes de la commande/Article/Nom affiché],$C81,[1]!BASEVENTE[Année],K$8,[1]!BASEVENTE[Semaine],K$9))</f>
        <v>0</v>
      </c>
      <c r="L81" s="1">
        <f>IF($C81="","",K81+SUMIFS([1]!BASERECEPTION[Bon de commande/Lignes de la commande/Quantité],[1]!BASERECEPTION[Bon de commande/Lignes de la commande/Article],$C81,[1]!BASERECEPTION[ANNEE],L$8,[1]!BASERECEPTION[Semaine],L$9)-SUMIFS([1]!BASEVENTE[Lignes de la commande/Quantité commandée],[1]!BASEVENTE[Lignes de la commande/Article/Nom affiché],$C81,[1]!BASEVENTE[Année],L$8,[1]!BASEVENTE[Semaine],L$9))</f>
        <v>0</v>
      </c>
      <c r="M81" s="1">
        <f>IF($C81="","",L81+SUMIFS([1]!BASERECEPTION[Bon de commande/Lignes de la commande/Quantité],[1]!BASERECEPTION[Bon de commande/Lignes de la commande/Article],$C81,[1]!BASERECEPTION[ANNEE],M$8,[1]!BASERECEPTION[Semaine],M$9)-SUMIFS([1]!BASEVENTE[Lignes de la commande/Quantité commandée],[1]!BASEVENTE[Lignes de la commande/Article/Nom affiché],$C81,[1]!BASEVENTE[Année],M$8,[1]!BASEVENTE[Semaine],M$9))</f>
        <v>0</v>
      </c>
      <c r="N81" s="1">
        <f>IF($C81="","",M81+SUMIFS([1]!BASERECEPTION[Bon de commande/Lignes de la commande/Quantité],[1]!BASERECEPTION[Bon de commande/Lignes de la commande/Article],$C81,[1]!BASERECEPTION[ANNEE],N$8,[1]!BASERECEPTION[Semaine],N$9)-SUMIFS([1]!BASEVENTE[Lignes de la commande/Quantité commandée],[1]!BASEVENTE[Lignes de la commande/Article/Nom affiché],$C81,[1]!BASEVENTE[Année],N$8,[1]!BASEVENTE[Semaine],N$9))</f>
        <v>0</v>
      </c>
      <c r="O81" s="1">
        <f>IF($C81="","",N81+SUMIFS([1]!BASERECEPTION[Bon de commande/Lignes de la commande/Quantité],[1]!BASERECEPTION[Bon de commande/Lignes de la commande/Article],$C81,[1]!BASERECEPTION[ANNEE],O$8,[1]!BASERECEPTION[Semaine],O$9)-SUMIFS([1]!BASEVENTE[Lignes de la commande/Quantité commandée],[1]!BASEVENTE[Lignes de la commande/Article/Nom affiché],$C81,[1]!BASEVENTE[Année],O$8,[1]!BASEVENTE[Semaine],O$9))</f>
        <v>0</v>
      </c>
      <c r="P81" s="1">
        <f>IF($C81="","",O81+SUMIFS([1]!BASERECEPTION[Bon de commande/Lignes de la commande/Quantité],[1]!BASERECEPTION[Bon de commande/Lignes de la commande/Article],$C81,[1]!BASERECEPTION[ANNEE],P$8,[1]!BASERECEPTION[Semaine],P$9)-SUMIFS([1]!BASEVENTE[Lignes de la commande/Quantité commandée],[1]!BASEVENTE[Lignes de la commande/Article/Nom affiché],$C81,[1]!BASEVENTE[Année],P$8,[1]!BASEVENTE[Semaine],P$9))</f>
        <v>0</v>
      </c>
      <c r="Q81" s="1">
        <f>IF($C81="","",P81+SUMIFS([1]!BASERECEPTION[Bon de commande/Lignes de la commande/Quantité],[1]!BASERECEPTION[Bon de commande/Lignes de la commande/Article],$C81,[1]!BASERECEPTION[ANNEE],Q$8,[1]!BASERECEPTION[Semaine],Q$9)-SUMIFS([1]!BASEVENTE[Lignes de la commande/Quantité commandée],[1]!BASEVENTE[Lignes de la commande/Article/Nom affiché],$C81,[1]!BASEVENTE[Année],Q$8,[1]!BASEVENTE[Semaine],Q$9))</f>
        <v>0</v>
      </c>
      <c r="R81" s="1">
        <f>IF($C81="","",Q81+SUMIFS([1]!BASERECEPTION[Bon de commande/Lignes de la commande/Quantité],[1]!BASERECEPTION[Bon de commande/Lignes de la commande/Article],$C81,[1]!BASERECEPTION[ANNEE],R$8,[1]!BASERECEPTION[Semaine],R$9)-SUMIFS([1]!BASEVENTE[Lignes de la commande/Quantité commandée],[1]!BASEVENTE[Lignes de la commande/Article/Nom affiché],$C81,[1]!BASEVENTE[Année],R$8,[1]!BASEVENTE[Semaine],R$9))</f>
        <v>0</v>
      </c>
      <c r="S81" s="1">
        <f>IF($C81="","",R81+SUMIFS([1]!BASERECEPTION[Bon de commande/Lignes de la commande/Quantité],[1]!BASERECEPTION[Bon de commande/Lignes de la commande/Article],$C81,[1]!BASERECEPTION[ANNEE],S$8,[1]!BASERECEPTION[Semaine],S$9)-SUMIFS([1]!BASEVENTE[Lignes de la commande/Quantité commandée],[1]!BASEVENTE[Lignes de la commande/Article/Nom affiché],$C81,[1]!BASEVENTE[Année],S$8,[1]!BASEVENTE[Semaine],S$9))</f>
        <v>0</v>
      </c>
      <c r="T81" s="1">
        <f>IF($C81="","",S81+SUMIFS([1]!BASERECEPTION[Bon de commande/Lignes de la commande/Quantité],[1]!BASERECEPTION[Bon de commande/Lignes de la commande/Article],$C81,[1]!BASERECEPTION[ANNEE],T$8,[1]!BASERECEPTION[Semaine],T$9)-SUMIFS([1]!BASEVENTE[Lignes de la commande/Quantité commandée],[1]!BASEVENTE[Lignes de la commande/Article/Nom affiché],$C81,[1]!BASEVENTE[Année],T$8,[1]!BASEVENTE[Semaine],T$9))</f>
        <v>0</v>
      </c>
      <c r="U81" s="1">
        <f>IF($C81="","",T81+SUMIFS([1]!BASERECEPTION[Bon de commande/Lignes de la commande/Quantité],[1]!BASERECEPTION[Bon de commande/Lignes de la commande/Article],$C81,[1]!BASERECEPTION[ANNEE],U$8,[1]!BASERECEPTION[Semaine],U$9)-SUMIFS([1]!BASEVENTE[Lignes de la commande/Quantité commandée],[1]!BASEVENTE[Lignes de la commande/Article/Nom affiché],$C81,[1]!BASEVENTE[Année],U$8,[1]!BASEVENTE[Semaine],U$9))</f>
        <v>0</v>
      </c>
      <c r="V81" s="1">
        <f>IF($C81="","",U81+SUMIFS([1]!BASERECEPTION[Bon de commande/Lignes de la commande/Quantité],[1]!BASERECEPTION[Bon de commande/Lignes de la commande/Article],$C81,[1]!BASERECEPTION[ANNEE],V$8,[1]!BASERECEPTION[Semaine],V$9)-SUMIFS([1]!BASEVENTE[Lignes de la commande/Quantité commandée],[1]!BASEVENTE[Lignes de la commande/Article/Nom affiché],$C81,[1]!BASEVENTE[Année],V$8,[1]!BASEVENTE[Semaine],V$9))</f>
        <v>0</v>
      </c>
      <c r="W81" s="1">
        <f>IF($C81="","",V81+SUMIFS([1]!BASERECEPTION[Bon de commande/Lignes de la commande/Quantité],[1]!BASERECEPTION[Bon de commande/Lignes de la commande/Article],$C81,[1]!BASERECEPTION[ANNEE],W$8,[1]!BASERECEPTION[Semaine],W$9)-SUMIFS([1]!BASEVENTE[Lignes de la commande/Quantité commandée],[1]!BASEVENTE[Lignes de la commande/Article/Nom affiché],$C81,[1]!BASEVENTE[Année],W$8,[1]!BASEVENTE[Semaine],W$9))</f>
        <v>0</v>
      </c>
      <c r="X81" s="1">
        <f>IF($C81="","",W81+SUMIFS([1]!BASERECEPTION[Bon de commande/Lignes de la commande/Quantité],[1]!BASERECEPTION[Bon de commande/Lignes de la commande/Article],$C81,[1]!BASERECEPTION[ANNEE],X$8,[1]!BASERECEPTION[Semaine],X$9)-SUMIFS([1]!BASEVENTE[Lignes de la commande/Quantité commandée],[1]!BASEVENTE[Lignes de la commande/Article/Nom affiché],$C81,[1]!BASEVENTE[Année],X$8,[1]!BASEVENTE[Semaine],X$9))</f>
        <v>0</v>
      </c>
      <c r="Y81" s="1">
        <f>IF($C81="","",X81+SUMIFS([1]!BASERECEPTION[Bon de commande/Lignes de la commande/Quantité],[1]!BASERECEPTION[Bon de commande/Lignes de la commande/Article],$C81,[1]!BASERECEPTION[ANNEE],Y$8,[1]!BASERECEPTION[Semaine],Y$9)-SUMIFS([1]!BASEVENTE[Lignes de la commande/Quantité commandée],[1]!BASEVENTE[Lignes de la commande/Article/Nom affiché],$C81,[1]!BASEVENTE[Année],Y$8,[1]!BASEVENTE[Semaine],Y$9))</f>
        <v>0</v>
      </c>
      <c r="Z81" s="1">
        <f>IF($C81="","",Y81+SUMIFS([1]!BASERECEPTION[Bon de commande/Lignes de la commande/Quantité],[1]!BASERECEPTION[Bon de commande/Lignes de la commande/Article],$C81,[1]!BASERECEPTION[ANNEE],Z$8,[1]!BASERECEPTION[Semaine],Z$9)-SUMIFS([1]!BASEVENTE[Lignes de la commande/Quantité commandée],[1]!BASEVENTE[Lignes de la commande/Article/Nom affiché],$C81,[1]!BASEVENTE[Année],Z$8,[1]!BASEVENTE[Semaine],Z$9))</f>
        <v>0</v>
      </c>
      <c r="AA81" s="1">
        <f>IF($C81="","",Z81+SUMIFS([1]!BASERECEPTION[Bon de commande/Lignes de la commande/Quantité],[1]!BASERECEPTION[Bon de commande/Lignes de la commande/Article],$C81,[1]!BASERECEPTION[ANNEE],AA$8,[1]!BASERECEPTION[Semaine],AA$9)-SUMIFS([1]!BASEVENTE[Lignes de la commande/Quantité commandée],[1]!BASEVENTE[Lignes de la commande/Article/Nom affiché],$C81,[1]!BASEVENTE[Année],AA$8,[1]!BASEVENTE[Semaine],AA$9))</f>
        <v>0</v>
      </c>
      <c r="AB81" s="1">
        <f>IF($C81="","",AA81+SUMIFS([1]!BASERECEPTION[Bon de commande/Lignes de la commande/Quantité],[1]!BASERECEPTION[Bon de commande/Lignes de la commande/Article],$C81,[1]!BASERECEPTION[ANNEE],AB$8,[1]!BASERECEPTION[Semaine],AB$9)-SUMIFS([1]!BASEVENTE[Lignes de la commande/Quantité commandée],[1]!BASEVENTE[Lignes de la commande/Article/Nom affiché],$C81,[1]!BASEVENTE[Année],AB$8,[1]!BASEVENTE[Semaine],AB$9))</f>
        <v>0</v>
      </c>
      <c r="AC81" s="1">
        <f>IF($C81="","",AB81+SUMIFS([1]!BASERECEPTION[Bon de commande/Lignes de la commande/Quantité],[1]!BASERECEPTION[Bon de commande/Lignes de la commande/Article],$C81,[1]!BASERECEPTION[ANNEE],AC$8,[1]!BASERECEPTION[Semaine],AC$9)-SUMIFS([1]!BASEVENTE[Lignes de la commande/Quantité commandée],[1]!BASEVENTE[Lignes de la commande/Article/Nom affiché],$C81,[1]!BASEVENTE[Année],AC$8,[1]!BASEVENTE[Semaine],AC$9))</f>
        <v>0</v>
      </c>
      <c r="AD81" s="1">
        <f>IF($C81="","",AC81+SUMIFS([1]!BASERECEPTION[Bon de commande/Lignes de la commande/Quantité],[1]!BASERECEPTION[Bon de commande/Lignes de la commande/Article],$C81,[1]!BASERECEPTION[ANNEE],AD$8,[1]!BASERECEPTION[Semaine],AD$9)-SUMIFS([1]!BASEVENTE[Lignes de la commande/Quantité commandée],[1]!BASEVENTE[Lignes de la commande/Article/Nom affiché],$C81,[1]!BASEVENTE[Année],AD$8,[1]!BASEVENTE[Semaine],AD$9))</f>
        <v>0</v>
      </c>
      <c r="AE81" s="1">
        <f>IF($C81="","",AD81+SUMIFS([1]!BASERECEPTION[Bon de commande/Lignes de la commande/Quantité],[1]!BASERECEPTION[Bon de commande/Lignes de la commande/Article],$C81,[1]!BASERECEPTION[ANNEE],AE$8,[1]!BASERECEPTION[Semaine],AE$9)-SUMIFS([1]!BASEVENTE[Lignes de la commande/Quantité commandée],[1]!BASEVENTE[Lignes de la commande/Article/Nom affiché],$C81,[1]!BASEVENTE[Année],AE$8,[1]!BASEVENTE[Semaine],AE$9))</f>
        <v>0</v>
      </c>
      <c r="AF81" s="1">
        <f>IF($C81="","",AE81+SUMIFS([1]!BASERECEPTION[Bon de commande/Lignes de la commande/Quantité],[1]!BASERECEPTION[Bon de commande/Lignes de la commande/Article],$C81,[1]!BASERECEPTION[ANNEE],AF$8,[1]!BASERECEPTION[Semaine],AF$9)-SUMIFS([1]!BASEVENTE[Lignes de la commande/Quantité commandée],[1]!BASEVENTE[Lignes de la commande/Article/Nom affiché],$C81,[1]!BASEVENTE[Année],AF$8,[1]!BASEVENTE[Semaine],AF$9))</f>
        <v>0</v>
      </c>
      <c r="AG81" s="1">
        <f>IF($C81="","",AF81+SUMIFS([1]!BASERECEPTION[Bon de commande/Lignes de la commande/Quantité],[1]!BASERECEPTION[Bon de commande/Lignes de la commande/Article],$C81,[1]!BASERECEPTION[ANNEE],AG$8,[1]!BASERECEPTION[Semaine],AG$9)-SUMIFS([1]!BASEVENTE[Lignes de la commande/Quantité commandée],[1]!BASEVENTE[Lignes de la commande/Article/Nom affiché],$C81,[1]!BASEVENTE[Année],AG$8,[1]!BASEVENTE[Semaine],AG$9))</f>
        <v>0</v>
      </c>
      <c r="AH81" s="1">
        <f>IF($C81="","",AG81+SUMIFS([1]!BASERECEPTION[Bon de commande/Lignes de la commande/Quantité],[1]!BASERECEPTION[Bon de commande/Lignes de la commande/Article],$C81,[1]!BASERECEPTION[ANNEE],AH$8,[1]!BASERECEPTION[Semaine],AH$9)-SUMIFS([1]!BASEVENTE[Lignes de la commande/Quantité commandée],[1]!BASEVENTE[Lignes de la commande/Article/Nom affiché],$C81,[1]!BASEVENTE[Année],AH$8,[1]!BASEVENTE[Semaine],AH$9))</f>
        <v>0</v>
      </c>
      <c r="AI81" s="1">
        <f>IF($C81="","",AH81+SUMIFS([1]!BASERECEPTION[Bon de commande/Lignes de la commande/Quantité],[1]!BASERECEPTION[Bon de commande/Lignes de la commande/Article],$C81,[1]!BASERECEPTION[ANNEE],AI$8,[1]!BASERECEPTION[Semaine],AI$9)-SUMIFS([1]!BASEVENTE[Lignes de la commande/Quantité commandée],[1]!BASEVENTE[Lignes de la commande/Article/Nom affiché],$C81,[1]!BASEVENTE[Année],AI$8,[1]!BASEVENTE[Semaine],AI$9))</f>
        <v>0</v>
      </c>
      <c r="AJ81" s="1">
        <f>IF($C81="","",AI81+SUMIFS([1]!BASERECEPTION[Bon de commande/Lignes de la commande/Quantité],[1]!BASERECEPTION[Bon de commande/Lignes de la commande/Article],$C81,[1]!BASERECEPTION[ANNEE],AJ$8,[1]!BASERECEPTION[Semaine],AJ$9)-SUMIFS([1]!BASEVENTE[Lignes de la commande/Quantité commandée],[1]!BASEVENTE[Lignes de la commande/Article/Nom affiché],$C81,[1]!BASEVENTE[Année],AJ$8,[1]!BASEVENTE[Semaine],AJ$9))</f>
        <v>0</v>
      </c>
      <c r="AK81" s="1">
        <f>IF($C81="","",AJ81+SUMIFS([1]!BASERECEPTION[Bon de commande/Lignes de la commande/Quantité],[1]!BASERECEPTION[Bon de commande/Lignes de la commande/Article],$C81,[1]!BASERECEPTION[ANNEE],AK$8,[1]!BASERECEPTION[Semaine],AK$9)-SUMIFS([1]!BASEVENTE[Lignes de la commande/Quantité commandée],[1]!BASEVENTE[Lignes de la commande/Article/Nom affiché],$C81,[1]!BASEVENTE[Année],AK$8,[1]!BASEVENTE[Semaine],AK$9))</f>
        <v>0</v>
      </c>
      <c r="AL81" s="1">
        <f>IF($C81="","",AK81+SUMIFS([1]!BASERECEPTION[Bon de commande/Lignes de la commande/Quantité],[1]!BASERECEPTION[Bon de commande/Lignes de la commande/Article],$C81,[1]!BASERECEPTION[ANNEE],AL$8,[1]!BASERECEPTION[Semaine],AL$9)-SUMIFS([1]!BASEVENTE[Lignes de la commande/Quantité commandée],[1]!BASEVENTE[Lignes de la commande/Article/Nom affiché],$C81,[1]!BASEVENTE[Année],AL$8,[1]!BASEVENTE[Semaine],AL$9))</f>
        <v>0</v>
      </c>
      <c r="AM81" s="1">
        <f>IF($C81="","",AL81+SUMIFS([1]!BASERECEPTION[Bon de commande/Lignes de la commande/Quantité],[1]!BASERECEPTION[Bon de commande/Lignes de la commande/Article],$C81,[1]!BASERECEPTION[ANNEE],AM$8,[1]!BASERECEPTION[Semaine],AM$9)-SUMIFS([1]!BASEVENTE[Lignes de la commande/Quantité commandée],[1]!BASEVENTE[Lignes de la commande/Article/Nom affiché],$C81,[1]!BASEVENTE[Année],AM$8,[1]!BASEVENTE[Semaine],AM$9))</f>
        <v>0</v>
      </c>
      <c r="AN81" s="1">
        <f>IF($C81="","",AM81+SUMIFS([1]!BASERECEPTION[Bon de commande/Lignes de la commande/Quantité],[1]!BASERECEPTION[Bon de commande/Lignes de la commande/Article],$C81,[1]!BASERECEPTION[ANNEE],AN$8,[1]!BASERECEPTION[Semaine],AN$9)-SUMIFS([1]!BASEVENTE[Lignes de la commande/Quantité commandée],[1]!BASEVENTE[Lignes de la commande/Article/Nom affiché],$C81,[1]!BASEVENTE[Année],AN$8,[1]!BASEVENTE[Semaine],AN$9))</f>
        <v>0</v>
      </c>
      <c r="AO81" s="1">
        <f>IF($C81="","",AN81+SUMIFS([1]!BASERECEPTION[Bon de commande/Lignes de la commande/Quantité],[1]!BASERECEPTION[Bon de commande/Lignes de la commande/Article],$C81,[1]!BASERECEPTION[ANNEE],AO$8,[1]!BASERECEPTION[Semaine],AO$9)-SUMIFS([1]!BASEVENTE[Lignes de la commande/Quantité commandée],[1]!BASEVENTE[Lignes de la commande/Article/Nom affiché],$C81,[1]!BASEVENTE[Année],AO$8,[1]!BASEVENTE[Semaine],AO$9))</f>
        <v>0</v>
      </c>
      <c r="AP81" s="1">
        <f>IF($C81="","",AO81+SUMIFS([1]!BASERECEPTION[Bon de commande/Lignes de la commande/Quantité],[1]!BASERECEPTION[Bon de commande/Lignes de la commande/Article],$C81,[1]!BASERECEPTION[ANNEE],AP$8,[1]!BASERECEPTION[Semaine],AP$9)-SUMIFS([1]!BASEVENTE[Lignes de la commande/Quantité commandée],[1]!BASEVENTE[Lignes de la commande/Article/Nom affiché],$C81,[1]!BASEVENTE[Année],AP$8,[1]!BASEVENTE[Semaine],AP$9))</f>
        <v>0</v>
      </c>
      <c r="AQ81" s="1">
        <f>IF($C81="","",AP81+SUMIFS([1]!BASERECEPTION[Bon de commande/Lignes de la commande/Quantité],[1]!BASERECEPTION[Bon de commande/Lignes de la commande/Article],$C81,[1]!BASERECEPTION[ANNEE],AQ$8,[1]!BASERECEPTION[Semaine],AQ$9)-SUMIFS([1]!BASEVENTE[Lignes de la commande/Quantité commandée],[1]!BASEVENTE[Lignes de la commande/Article/Nom affiché],$C81,[1]!BASEVENTE[Année],AQ$8,[1]!BASEVENTE[Semaine],AQ$9))</f>
        <v>0</v>
      </c>
      <c r="AR81" s="1">
        <f>IF($C81="","",AQ81+SUMIFS([1]!BASERECEPTION[Bon de commande/Lignes de la commande/Quantité],[1]!BASERECEPTION[Bon de commande/Lignes de la commande/Article],$C81,[1]!BASERECEPTION[ANNEE],AR$8,[1]!BASERECEPTION[Semaine],AR$9)-SUMIFS([1]!BASEVENTE[Lignes de la commande/Quantité commandée],[1]!BASEVENTE[Lignes de la commande/Article/Nom affiché],$C81,[1]!BASEVENTE[Année],AR$8,[1]!BASEVENTE[Semaine],AR$9))</f>
        <v>0</v>
      </c>
      <c r="AS81" s="1">
        <f>IF($C81="","",AR81+SUMIFS([1]!BASERECEPTION[Bon de commande/Lignes de la commande/Quantité],[1]!BASERECEPTION[Bon de commande/Lignes de la commande/Article],$C81,[1]!BASERECEPTION[ANNEE],AS$8,[1]!BASERECEPTION[Semaine],AS$9)-SUMIFS([1]!BASEVENTE[Lignes de la commande/Quantité commandée],[1]!BASEVENTE[Lignes de la commande/Article/Nom affiché],$C81,[1]!BASEVENTE[Année],AS$8,[1]!BASEVENTE[Semaine],AS$9))</f>
        <v>0</v>
      </c>
      <c r="AT81" s="1">
        <f>IF($C81="","",AS81+SUMIFS([1]!BASERECEPTION[Bon de commande/Lignes de la commande/Quantité],[1]!BASERECEPTION[Bon de commande/Lignes de la commande/Article],$C81,[1]!BASERECEPTION[ANNEE],AT$8,[1]!BASERECEPTION[Semaine],AT$9)-SUMIFS([1]!BASEVENTE[Lignes de la commande/Quantité commandée],[1]!BASEVENTE[Lignes de la commande/Article/Nom affiché],$C81,[1]!BASEVENTE[Année],AT$8,[1]!BASEVENTE[Semaine],AT$9))</f>
        <v>0</v>
      </c>
      <c r="AU81" s="1">
        <f>IF($C81="","",AT81+SUMIFS([1]!BASERECEPTION[Bon de commande/Lignes de la commande/Quantité],[1]!BASERECEPTION[Bon de commande/Lignes de la commande/Article],$C81,[1]!BASERECEPTION[ANNEE],AU$8,[1]!BASERECEPTION[Semaine],AU$9)-SUMIFS([1]!BASEVENTE[Lignes de la commande/Quantité commandée],[1]!BASEVENTE[Lignes de la commande/Article/Nom affiché],$C81,[1]!BASEVENTE[Année],AU$8,[1]!BASEVENTE[Semaine],AU$9))</f>
        <v>0</v>
      </c>
      <c r="AV81" s="1">
        <f>IF($C81="","",AU81+SUMIFS([1]!BASERECEPTION[Bon de commande/Lignes de la commande/Quantité],[1]!BASERECEPTION[Bon de commande/Lignes de la commande/Article],$C81,[1]!BASERECEPTION[ANNEE],AV$8,[1]!BASERECEPTION[Semaine],AV$9)-SUMIFS([1]!BASEVENTE[Lignes de la commande/Quantité commandée],[1]!BASEVENTE[Lignes de la commande/Article/Nom affiché],$C81,[1]!BASEVENTE[Année],AV$8,[1]!BASEVENTE[Semaine],AV$9))</f>
        <v>0</v>
      </c>
      <c r="AW81" s="1">
        <f>IF($C81="","",AV81+SUMIFS([1]!BASERECEPTION[Bon de commande/Lignes de la commande/Quantité],[1]!BASERECEPTION[Bon de commande/Lignes de la commande/Article],$C81,[1]!BASERECEPTION[ANNEE],AW$8,[1]!BASERECEPTION[Semaine],AW$9)-SUMIFS([1]!BASEVENTE[Lignes de la commande/Quantité commandée],[1]!BASEVENTE[Lignes de la commande/Article/Nom affiché],$C81,[1]!BASEVENTE[Année],AW$8,[1]!BASEVENTE[Semaine],AW$9))</f>
        <v>0</v>
      </c>
      <c r="AX81" s="1">
        <f>IF($C81="","",AW81+SUMIFS([1]!BASERECEPTION[Bon de commande/Lignes de la commande/Quantité],[1]!BASERECEPTION[Bon de commande/Lignes de la commande/Article],$C81,[1]!BASERECEPTION[ANNEE],AX$8,[1]!BASERECEPTION[Semaine],AX$9)-SUMIFS([1]!BASEVENTE[Lignes de la commande/Quantité commandée],[1]!BASEVENTE[Lignes de la commande/Article/Nom affiché],$C81,[1]!BASEVENTE[Année],AX$8,[1]!BASEVENTE[Semaine],AX$9))</f>
        <v>0</v>
      </c>
      <c r="AY81" s="1">
        <f>IF($C81="","",AX81+SUMIFS([1]!BASERECEPTION[Bon de commande/Lignes de la commande/Quantité],[1]!BASERECEPTION[Bon de commande/Lignes de la commande/Article],$C81,[1]!BASERECEPTION[ANNEE],AY$8,[1]!BASERECEPTION[Semaine],AY$9)-SUMIFS([1]!BASEVENTE[Lignes de la commande/Quantité commandée],[1]!BASEVENTE[Lignes de la commande/Article/Nom affiché],$C81,[1]!BASEVENTE[Année],AY$8,[1]!BASEVENTE[Semaine],AY$9))</f>
        <v>0</v>
      </c>
      <c r="AZ81" s="1">
        <f>IF($C81="","",AY81+SUMIFS([1]!BASERECEPTION[Bon de commande/Lignes de la commande/Quantité],[1]!BASERECEPTION[Bon de commande/Lignes de la commande/Article],$C81,[1]!BASERECEPTION[ANNEE],AZ$8,[1]!BASERECEPTION[Semaine],AZ$9)-SUMIFS([1]!BASEVENTE[Lignes de la commande/Quantité commandée],[1]!BASEVENTE[Lignes de la commande/Article/Nom affiché],$C81,[1]!BASEVENTE[Année],AZ$8,[1]!BASEVENTE[Semaine],AZ$9))</f>
        <v>0</v>
      </c>
      <c r="BA81" s="1">
        <f>IF($C81="","",AZ81+SUMIFS([1]!BASERECEPTION[Bon de commande/Lignes de la commande/Quantité],[1]!BASERECEPTION[Bon de commande/Lignes de la commande/Article],$C81,[1]!BASERECEPTION[ANNEE],BA$8,[1]!BASERECEPTION[Semaine],BA$9)-SUMIFS([1]!BASEVENTE[Lignes de la commande/Quantité commandée],[1]!BASEVENTE[Lignes de la commande/Article/Nom affiché],$C81,[1]!BASEVENTE[Année],BA$8,[1]!BASEVENTE[Semaine],BA$9))</f>
        <v>0</v>
      </c>
      <c r="BB81" s="1">
        <f>IF($C81="","",BA81+SUMIFS([1]!BASERECEPTION[Bon de commande/Lignes de la commande/Quantité],[1]!BASERECEPTION[Bon de commande/Lignes de la commande/Article],$C81,[1]!BASERECEPTION[ANNEE],BB$8,[1]!BASERECEPTION[Semaine],BB$9)-SUMIFS([1]!BASEVENTE[Lignes de la commande/Quantité commandée],[1]!BASEVENTE[Lignes de la commande/Article/Nom affiché],$C81,[1]!BASEVENTE[Année],BB$8,[1]!BASEVENTE[Semaine],BB$9))</f>
        <v>0</v>
      </c>
      <c r="BC81" s="1">
        <f>IF($C81="","",BB81+SUMIFS([1]!BASERECEPTION[Bon de commande/Lignes de la commande/Quantité],[1]!BASERECEPTION[Bon de commande/Lignes de la commande/Article],$C81,[1]!BASERECEPTION[ANNEE],BC$8,[1]!BASERECEPTION[Semaine],BC$9)-SUMIFS([1]!BASEVENTE[Lignes de la commande/Quantité commandée],[1]!BASEVENTE[Lignes de la commande/Article/Nom affiché],$C81,[1]!BASEVENTE[Année],BC$8,[1]!BASEVENTE[Semaine],BC$9))</f>
        <v>0</v>
      </c>
      <c r="BD81" s="1">
        <f>IF($C81="","",BC81+SUMIFS([1]!BASERECEPTION[Bon de commande/Lignes de la commande/Quantité],[1]!BASERECEPTION[Bon de commande/Lignes de la commande/Article],$C81,[1]!BASERECEPTION[ANNEE],BD$8,[1]!BASERECEPTION[Semaine],BD$9)-SUMIFS([1]!BASEVENTE[Lignes de la commande/Quantité commandée],[1]!BASEVENTE[Lignes de la commande/Article/Nom affiché],$C81,[1]!BASEVENTE[Année],BD$8,[1]!BASEVENTE[Semaine],BD$9))</f>
        <v>0</v>
      </c>
      <c r="BE81" s="1">
        <f>IF($C81="","",BD81+SUMIFS([1]!BASERECEPTION[Bon de commande/Lignes de la commande/Quantité],[1]!BASERECEPTION[Bon de commande/Lignes de la commande/Article],$C81,[1]!BASERECEPTION[ANNEE],BE$8,[1]!BASERECEPTION[Semaine],BE$9)-SUMIFS([1]!BASEVENTE[Lignes de la commande/Quantité commandée],[1]!BASEVENTE[Lignes de la commande/Article/Nom affiché],$C81,[1]!BASEVENTE[Année],BE$8,[1]!BASEVENTE[Semaine],BE$9))</f>
        <v>0</v>
      </c>
      <c r="BF81" s="1">
        <f>IF($C81="","",BE81+SUMIFS([1]!BASERECEPTION[Bon de commande/Lignes de la commande/Quantité],[1]!BASERECEPTION[Bon de commande/Lignes de la commande/Article],$C81,[1]!BASERECEPTION[ANNEE],BF$8,[1]!BASERECEPTION[Semaine],BF$9)-SUMIFS([1]!BASEVENTE[Lignes de la commande/Quantité commandée],[1]!BASEVENTE[Lignes de la commande/Article/Nom affiché],$C81,[1]!BASEVENTE[Année],BF$8,[1]!BASEVENTE[Semaine],BF$9))</f>
        <v>0</v>
      </c>
      <c r="BG81" s="1">
        <f>IF($C81="","",BF81+SUMIFS([1]!BASERECEPTION[Bon de commande/Lignes de la commande/Quantité],[1]!BASERECEPTION[Bon de commande/Lignes de la commande/Article],$C81,[1]!BASERECEPTION[ANNEE],BG$8,[1]!BASERECEPTION[Semaine],BG$9)-SUMIFS([1]!BASEVENTE[Lignes de la commande/Quantité commandée],[1]!BASEVENTE[Lignes de la commande/Article/Nom affiché],$C81,[1]!BASEVENTE[Année],BG$8,[1]!BASEVENTE[Semaine],BG$9))</f>
        <v>0</v>
      </c>
      <c r="BH81" s="1">
        <f>IF($C81="","",BG81+SUMIFS([1]!BASERECEPTION[Bon de commande/Lignes de la commande/Quantité],[1]!BASERECEPTION[Bon de commande/Lignes de la commande/Article],$C81,[1]!BASERECEPTION[ANNEE],BH$8,[1]!BASERECEPTION[Semaine],BH$9)-SUMIFS([1]!BASEVENTE[Lignes de la commande/Quantité commandée],[1]!BASEVENTE[Lignes de la commande/Article/Nom affiché],$C81,[1]!BASEVENTE[Année],BH$8,[1]!BASEVENTE[Semaine],BH$9))</f>
        <v>0</v>
      </c>
    </row>
    <row r="82" spans="1:60" ht="15.75" x14ac:dyDescent="0.25">
      <c r="A82" s="1" t="str">
        <f>'[1]BDD Inventaire'!B73</f>
        <v>Service</v>
      </c>
      <c r="B82" s="16" t="str">
        <f>IF(C82="",INDEX([1]!BASEINVENTAIRE[#Data],_xlfn.MINIFS([1]!BASEINVENTAIRE[INDEX],[1]!BASEINVENTAIRE[Article],'Suivi de stock'!$C83),2),"")</f>
        <v>Gobicartes</v>
      </c>
      <c r="D82" s="18">
        <f>SUM(D83:D88)</f>
        <v>101580</v>
      </c>
      <c r="E82" s="1" t="str">
        <f>IF($C82="","",D82+SUMIFS([1]!BASERECEPTION[Bon de commande/Lignes de la commande/Quantité],[1]!BASERECEPTION[Bon de commande/Lignes de la commande/Article],$C82,[1]!BASERECEPTION[ANNEE],E$8,[1]!BASERECEPTION[Semaine],E$9)-SUMIFS([1]!BASEVENTE[Lignes de la commande/Quantité commandée],[1]!BASEVENTE[Lignes de la commande/Article/Nom affiché],$C82,[1]!BASEVENTE[Année],E$8,[1]!BASEVENTE[Semaine],E$9))</f>
        <v/>
      </c>
      <c r="F82" s="1" t="str">
        <f>IF($C82="","",E82+SUMIFS([1]!BASERECEPTION[Bon de commande/Lignes de la commande/Quantité],[1]!BASERECEPTION[Bon de commande/Lignes de la commande/Article],$C82,[1]!BASERECEPTION[ANNEE],F$8,[1]!BASERECEPTION[Semaine],F$9)-SUMIFS([1]!BASEVENTE[Lignes de la commande/Quantité commandée],[1]!BASEVENTE[Lignes de la commande/Article/Nom affiché],$C82,[1]!BASEVENTE[Année],F$8,[1]!BASEVENTE[Semaine],F$9))</f>
        <v/>
      </c>
      <c r="G82" s="1" t="str">
        <f>IF($C82="","",F82+SUMIFS([1]!BASERECEPTION[Bon de commande/Lignes de la commande/Quantité],[1]!BASERECEPTION[Bon de commande/Lignes de la commande/Article],$C82,[1]!BASERECEPTION[ANNEE],G$8,[1]!BASERECEPTION[Semaine],G$9)-SUMIFS([1]!BASEVENTE[Lignes de la commande/Quantité commandée],[1]!BASEVENTE[Lignes de la commande/Article/Nom affiché],$C82,[1]!BASEVENTE[Année],G$8,[1]!BASEVENTE[Semaine],G$9))</f>
        <v/>
      </c>
      <c r="H82" s="1" t="str">
        <f>IF($C82="","",G82+SUMIFS([1]!BASERECEPTION[Bon de commande/Lignes de la commande/Quantité],[1]!BASERECEPTION[Bon de commande/Lignes de la commande/Article],$C82,[1]!BASERECEPTION[ANNEE],H$8,[1]!BASERECEPTION[Semaine],H$9)-SUMIFS([1]!BASEVENTE[Lignes de la commande/Quantité commandée],[1]!BASEVENTE[Lignes de la commande/Article/Nom affiché],$C82,[1]!BASEVENTE[Année],H$8,[1]!BASEVENTE[Semaine],H$9))</f>
        <v/>
      </c>
      <c r="I82" s="1" t="str">
        <f>IF($C82="","",H82+SUMIFS([1]!BASERECEPTION[Bon de commande/Lignes de la commande/Quantité],[1]!BASERECEPTION[Bon de commande/Lignes de la commande/Article],$C82,[1]!BASERECEPTION[ANNEE],I$8,[1]!BASERECEPTION[Semaine],I$9)-SUMIFS([1]!BASEVENTE[Lignes de la commande/Quantité commandée],[1]!BASEVENTE[Lignes de la commande/Article/Nom affiché],$C82,[1]!BASEVENTE[Année],I$8,[1]!BASEVENTE[Semaine],I$9))</f>
        <v/>
      </c>
      <c r="J82" s="1" t="str">
        <f>IF($C82="","",I82+SUMIFS([1]!BASERECEPTION[Bon de commande/Lignes de la commande/Quantité],[1]!BASERECEPTION[Bon de commande/Lignes de la commande/Article],$C82,[1]!BASERECEPTION[ANNEE],J$8,[1]!BASERECEPTION[Semaine],J$9)-SUMIFS([1]!BASEVENTE[Lignes de la commande/Quantité commandée],[1]!BASEVENTE[Lignes de la commande/Article/Nom affiché],$C82,[1]!BASEVENTE[Année],J$8,[1]!BASEVENTE[Semaine],J$9))</f>
        <v/>
      </c>
      <c r="K82" s="1" t="str">
        <f>IF($C82="","",J82+SUMIFS([1]!BASERECEPTION[Bon de commande/Lignes de la commande/Quantité],[1]!BASERECEPTION[Bon de commande/Lignes de la commande/Article],$C82,[1]!BASERECEPTION[ANNEE],K$8,[1]!BASERECEPTION[Semaine],K$9)-SUMIFS([1]!BASEVENTE[Lignes de la commande/Quantité commandée],[1]!BASEVENTE[Lignes de la commande/Article/Nom affiché],$C82,[1]!BASEVENTE[Année],K$8,[1]!BASEVENTE[Semaine],K$9))</f>
        <v/>
      </c>
      <c r="L82" s="1" t="str">
        <f>IF($C82="","",K82+SUMIFS([1]!BASERECEPTION[Bon de commande/Lignes de la commande/Quantité],[1]!BASERECEPTION[Bon de commande/Lignes de la commande/Article],$C82,[1]!BASERECEPTION[ANNEE],L$8,[1]!BASERECEPTION[Semaine],L$9)-SUMIFS([1]!BASEVENTE[Lignes de la commande/Quantité commandée],[1]!BASEVENTE[Lignes de la commande/Article/Nom affiché],$C82,[1]!BASEVENTE[Année],L$8,[1]!BASEVENTE[Semaine],L$9))</f>
        <v/>
      </c>
      <c r="M82" s="1" t="str">
        <f>IF($C82="","",L82+SUMIFS([1]!BASERECEPTION[Bon de commande/Lignes de la commande/Quantité],[1]!BASERECEPTION[Bon de commande/Lignes de la commande/Article],$C82,[1]!BASERECEPTION[ANNEE],M$8,[1]!BASERECEPTION[Semaine],M$9)-SUMIFS([1]!BASEVENTE[Lignes de la commande/Quantité commandée],[1]!BASEVENTE[Lignes de la commande/Article/Nom affiché],$C82,[1]!BASEVENTE[Année],M$8,[1]!BASEVENTE[Semaine],M$9))</f>
        <v/>
      </c>
      <c r="N82" s="1" t="str">
        <f>IF($C82="","",M82+SUMIFS([1]!BASERECEPTION[Bon de commande/Lignes de la commande/Quantité],[1]!BASERECEPTION[Bon de commande/Lignes de la commande/Article],$C82,[1]!BASERECEPTION[ANNEE],N$8,[1]!BASERECEPTION[Semaine],N$9)-SUMIFS([1]!BASEVENTE[Lignes de la commande/Quantité commandée],[1]!BASEVENTE[Lignes de la commande/Article/Nom affiché],$C82,[1]!BASEVENTE[Année],N$8,[1]!BASEVENTE[Semaine],N$9))</f>
        <v/>
      </c>
      <c r="O82" s="1" t="str">
        <f>IF($C82="","",N82+SUMIFS([1]!BASERECEPTION[Bon de commande/Lignes de la commande/Quantité],[1]!BASERECEPTION[Bon de commande/Lignes de la commande/Article],$C82,[1]!BASERECEPTION[ANNEE],O$8,[1]!BASERECEPTION[Semaine],O$9)-SUMIFS([1]!BASEVENTE[Lignes de la commande/Quantité commandée],[1]!BASEVENTE[Lignes de la commande/Article/Nom affiché],$C82,[1]!BASEVENTE[Année],O$8,[1]!BASEVENTE[Semaine],O$9))</f>
        <v/>
      </c>
      <c r="P82" s="1" t="str">
        <f>IF($C82="","",O82+SUMIFS([1]!BASERECEPTION[Bon de commande/Lignes de la commande/Quantité],[1]!BASERECEPTION[Bon de commande/Lignes de la commande/Article],$C82,[1]!BASERECEPTION[ANNEE],P$8,[1]!BASERECEPTION[Semaine],P$9)-SUMIFS([1]!BASEVENTE[Lignes de la commande/Quantité commandée],[1]!BASEVENTE[Lignes de la commande/Article/Nom affiché],$C82,[1]!BASEVENTE[Année],P$8,[1]!BASEVENTE[Semaine],P$9))</f>
        <v/>
      </c>
      <c r="Q82" s="1" t="str">
        <f>IF($C82="","",P82+SUMIFS([1]!BASERECEPTION[Bon de commande/Lignes de la commande/Quantité],[1]!BASERECEPTION[Bon de commande/Lignes de la commande/Article],$C82,[1]!BASERECEPTION[ANNEE],Q$8,[1]!BASERECEPTION[Semaine],Q$9)-SUMIFS([1]!BASEVENTE[Lignes de la commande/Quantité commandée],[1]!BASEVENTE[Lignes de la commande/Article/Nom affiché],$C82,[1]!BASEVENTE[Année],Q$8,[1]!BASEVENTE[Semaine],Q$9))</f>
        <v/>
      </c>
      <c r="R82" s="1" t="str">
        <f>IF($C82="","",Q82+SUMIFS([1]!BASERECEPTION[Bon de commande/Lignes de la commande/Quantité],[1]!BASERECEPTION[Bon de commande/Lignes de la commande/Article],$C82,[1]!BASERECEPTION[ANNEE],R$8,[1]!BASERECEPTION[Semaine],R$9)-SUMIFS([1]!BASEVENTE[Lignes de la commande/Quantité commandée],[1]!BASEVENTE[Lignes de la commande/Article/Nom affiché],$C82,[1]!BASEVENTE[Année],R$8,[1]!BASEVENTE[Semaine],R$9))</f>
        <v/>
      </c>
      <c r="S82" s="1" t="str">
        <f>IF($C82="","",R82+SUMIFS([1]!BASERECEPTION[Bon de commande/Lignes de la commande/Quantité],[1]!BASERECEPTION[Bon de commande/Lignes de la commande/Article],$C82,[1]!BASERECEPTION[ANNEE],S$8,[1]!BASERECEPTION[Semaine],S$9)-SUMIFS([1]!BASEVENTE[Lignes de la commande/Quantité commandée],[1]!BASEVENTE[Lignes de la commande/Article/Nom affiché],$C82,[1]!BASEVENTE[Année],S$8,[1]!BASEVENTE[Semaine],S$9))</f>
        <v/>
      </c>
      <c r="T82" s="1" t="str">
        <f>IF($C82="","",S82+SUMIFS([1]!BASERECEPTION[Bon de commande/Lignes de la commande/Quantité],[1]!BASERECEPTION[Bon de commande/Lignes de la commande/Article],$C82,[1]!BASERECEPTION[ANNEE],T$8,[1]!BASERECEPTION[Semaine],T$9)-SUMIFS([1]!BASEVENTE[Lignes de la commande/Quantité commandée],[1]!BASEVENTE[Lignes de la commande/Article/Nom affiché],$C82,[1]!BASEVENTE[Année],T$8,[1]!BASEVENTE[Semaine],T$9))</f>
        <v/>
      </c>
      <c r="U82" s="1" t="str">
        <f>IF($C82="","",T82+SUMIFS([1]!BASERECEPTION[Bon de commande/Lignes de la commande/Quantité],[1]!BASERECEPTION[Bon de commande/Lignes de la commande/Article],$C82,[1]!BASERECEPTION[ANNEE],U$8,[1]!BASERECEPTION[Semaine],U$9)-SUMIFS([1]!BASEVENTE[Lignes de la commande/Quantité commandée],[1]!BASEVENTE[Lignes de la commande/Article/Nom affiché],$C82,[1]!BASEVENTE[Année],U$8,[1]!BASEVENTE[Semaine],U$9))</f>
        <v/>
      </c>
      <c r="V82" s="1" t="str">
        <f>IF($C82="","",U82+SUMIFS([1]!BASERECEPTION[Bon de commande/Lignes de la commande/Quantité],[1]!BASERECEPTION[Bon de commande/Lignes de la commande/Article],$C82,[1]!BASERECEPTION[ANNEE],V$8,[1]!BASERECEPTION[Semaine],V$9)-SUMIFS([1]!BASEVENTE[Lignes de la commande/Quantité commandée],[1]!BASEVENTE[Lignes de la commande/Article/Nom affiché],$C82,[1]!BASEVENTE[Année],V$8,[1]!BASEVENTE[Semaine],V$9))</f>
        <v/>
      </c>
      <c r="W82" s="1" t="str">
        <f>IF($C82="","",V82+SUMIFS([1]!BASERECEPTION[Bon de commande/Lignes de la commande/Quantité],[1]!BASERECEPTION[Bon de commande/Lignes de la commande/Article],$C82,[1]!BASERECEPTION[ANNEE],W$8,[1]!BASERECEPTION[Semaine],W$9)-SUMIFS([1]!BASEVENTE[Lignes de la commande/Quantité commandée],[1]!BASEVENTE[Lignes de la commande/Article/Nom affiché],$C82,[1]!BASEVENTE[Année],W$8,[1]!BASEVENTE[Semaine],W$9))</f>
        <v/>
      </c>
      <c r="X82" s="1" t="str">
        <f>IF($C82="","",W82+SUMIFS([1]!BASERECEPTION[Bon de commande/Lignes de la commande/Quantité],[1]!BASERECEPTION[Bon de commande/Lignes de la commande/Article],$C82,[1]!BASERECEPTION[ANNEE],X$8,[1]!BASERECEPTION[Semaine],X$9)-SUMIFS([1]!BASEVENTE[Lignes de la commande/Quantité commandée],[1]!BASEVENTE[Lignes de la commande/Article/Nom affiché],$C82,[1]!BASEVENTE[Année],X$8,[1]!BASEVENTE[Semaine],X$9))</f>
        <v/>
      </c>
      <c r="Y82" s="1" t="str">
        <f>IF($C82="","",X82+SUMIFS([1]!BASERECEPTION[Bon de commande/Lignes de la commande/Quantité],[1]!BASERECEPTION[Bon de commande/Lignes de la commande/Article],$C82,[1]!BASERECEPTION[ANNEE],Y$8,[1]!BASERECEPTION[Semaine],Y$9)-SUMIFS([1]!BASEVENTE[Lignes de la commande/Quantité commandée],[1]!BASEVENTE[Lignes de la commande/Article/Nom affiché],$C82,[1]!BASEVENTE[Année],Y$8,[1]!BASEVENTE[Semaine],Y$9))</f>
        <v/>
      </c>
      <c r="Z82" s="1" t="str">
        <f>IF($C82="","",Y82+SUMIFS([1]!BASERECEPTION[Bon de commande/Lignes de la commande/Quantité],[1]!BASERECEPTION[Bon de commande/Lignes de la commande/Article],$C82,[1]!BASERECEPTION[ANNEE],Z$8,[1]!BASERECEPTION[Semaine],Z$9)-SUMIFS([1]!BASEVENTE[Lignes de la commande/Quantité commandée],[1]!BASEVENTE[Lignes de la commande/Article/Nom affiché],$C82,[1]!BASEVENTE[Année],Z$8,[1]!BASEVENTE[Semaine],Z$9))</f>
        <v/>
      </c>
      <c r="AA82" s="1" t="str">
        <f>IF($C82="","",Z82+SUMIFS([1]!BASERECEPTION[Bon de commande/Lignes de la commande/Quantité],[1]!BASERECEPTION[Bon de commande/Lignes de la commande/Article],$C82,[1]!BASERECEPTION[ANNEE],AA$8,[1]!BASERECEPTION[Semaine],AA$9)-SUMIFS([1]!BASEVENTE[Lignes de la commande/Quantité commandée],[1]!BASEVENTE[Lignes de la commande/Article/Nom affiché],$C82,[1]!BASEVENTE[Année],AA$8,[1]!BASEVENTE[Semaine],AA$9))</f>
        <v/>
      </c>
      <c r="AB82" s="1" t="str">
        <f>IF($C82="","",AA82+SUMIFS([1]!BASERECEPTION[Bon de commande/Lignes de la commande/Quantité],[1]!BASERECEPTION[Bon de commande/Lignes de la commande/Article],$C82,[1]!BASERECEPTION[ANNEE],AB$8,[1]!BASERECEPTION[Semaine],AB$9)-SUMIFS([1]!BASEVENTE[Lignes de la commande/Quantité commandée],[1]!BASEVENTE[Lignes de la commande/Article/Nom affiché],$C82,[1]!BASEVENTE[Année],AB$8,[1]!BASEVENTE[Semaine],AB$9))</f>
        <v/>
      </c>
      <c r="AC82" s="1" t="str">
        <f>IF($C82="","",AB82+SUMIFS([1]!BASERECEPTION[Bon de commande/Lignes de la commande/Quantité],[1]!BASERECEPTION[Bon de commande/Lignes de la commande/Article],$C82,[1]!BASERECEPTION[ANNEE],AC$8,[1]!BASERECEPTION[Semaine],AC$9)-SUMIFS([1]!BASEVENTE[Lignes de la commande/Quantité commandée],[1]!BASEVENTE[Lignes de la commande/Article/Nom affiché],$C82,[1]!BASEVENTE[Année],AC$8,[1]!BASEVENTE[Semaine],AC$9))</f>
        <v/>
      </c>
      <c r="AD82" s="1" t="str">
        <f>IF($C82="","",AC82+SUMIFS([1]!BASERECEPTION[Bon de commande/Lignes de la commande/Quantité],[1]!BASERECEPTION[Bon de commande/Lignes de la commande/Article],$C82,[1]!BASERECEPTION[ANNEE],AD$8,[1]!BASERECEPTION[Semaine],AD$9)-SUMIFS([1]!BASEVENTE[Lignes de la commande/Quantité commandée],[1]!BASEVENTE[Lignes de la commande/Article/Nom affiché],$C82,[1]!BASEVENTE[Année],AD$8,[1]!BASEVENTE[Semaine],AD$9))</f>
        <v/>
      </c>
      <c r="AE82" s="1" t="str">
        <f>IF($C82="","",AD82+SUMIFS([1]!BASERECEPTION[Bon de commande/Lignes de la commande/Quantité],[1]!BASERECEPTION[Bon de commande/Lignes de la commande/Article],$C82,[1]!BASERECEPTION[ANNEE],AE$8,[1]!BASERECEPTION[Semaine],AE$9)-SUMIFS([1]!BASEVENTE[Lignes de la commande/Quantité commandée],[1]!BASEVENTE[Lignes de la commande/Article/Nom affiché],$C82,[1]!BASEVENTE[Année],AE$8,[1]!BASEVENTE[Semaine],AE$9))</f>
        <v/>
      </c>
      <c r="AF82" s="1" t="str">
        <f>IF($C82="","",AE82+SUMIFS([1]!BASERECEPTION[Bon de commande/Lignes de la commande/Quantité],[1]!BASERECEPTION[Bon de commande/Lignes de la commande/Article],$C82,[1]!BASERECEPTION[ANNEE],AF$8,[1]!BASERECEPTION[Semaine],AF$9)-SUMIFS([1]!BASEVENTE[Lignes de la commande/Quantité commandée],[1]!BASEVENTE[Lignes de la commande/Article/Nom affiché],$C82,[1]!BASEVENTE[Année],AF$8,[1]!BASEVENTE[Semaine],AF$9))</f>
        <v/>
      </c>
      <c r="AG82" s="1" t="str">
        <f>IF($C82="","",AF82+SUMIFS([1]!BASERECEPTION[Bon de commande/Lignes de la commande/Quantité],[1]!BASERECEPTION[Bon de commande/Lignes de la commande/Article],$C82,[1]!BASERECEPTION[ANNEE],AG$8,[1]!BASERECEPTION[Semaine],AG$9)-SUMIFS([1]!BASEVENTE[Lignes de la commande/Quantité commandée],[1]!BASEVENTE[Lignes de la commande/Article/Nom affiché],$C82,[1]!BASEVENTE[Année],AG$8,[1]!BASEVENTE[Semaine],AG$9))</f>
        <v/>
      </c>
      <c r="AH82" s="1" t="str">
        <f>IF($C82="","",AG82+SUMIFS([1]!BASERECEPTION[Bon de commande/Lignes de la commande/Quantité],[1]!BASERECEPTION[Bon de commande/Lignes de la commande/Article],$C82,[1]!BASERECEPTION[ANNEE],AH$8,[1]!BASERECEPTION[Semaine],AH$9)-SUMIFS([1]!BASEVENTE[Lignes de la commande/Quantité commandée],[1]!BASEVENTE[Lignes de la commande/Article/Nom affiché],$C82,[1]!BASEVENTE[Année],AH$8,[1]!BASEVENTE[Semaine],AH$9))</f>
        <v/>
      </c>
      <c r="AI82" s="1" t="str">
        <f>IF($C82="","",AH82+SUMIFS([1]!BASERECEPTION[Bon de commande/Lignes de la commande/Quantité],[1]!BASERECEPTION[Bon de commande/Lignes de la commande/Article],$C82,[1]!BASERECEPTION[ANNEE],AI$8,[1]!BASERECEPTION[Semaine],AI$9)-SUMIFS([1]!BASEVENTE[Lignes de la commande/Quantité commandée],[1]!BASEVENTE[Lignes de la commande/Article/Nom affiché],$C82,[1]!BASEVENTE[Année],AI$8,[1]!BASEVENTE[Semaine],AI$9))</f>
        <v/>
      </c>
      <c r="AJ82" s="1" t="str">
        <f>IF($C82="","",AI82+SUMIFS([1]!BASERECEPTION[Bon de commande/Lignes de la commande/Quantité],[1]!BASERECEPTION[Bon de commande/Lignes de la commande/Article],$C82,[1]!BASERECEPTION[ANNEE],AJ$8,[1]!BASERECEPTION[Semaine],AJ$9)-SUMIFS([1]!BASEVENTE[Lignes de la commande/Quantité commandée],[1]!BASEVENTE[Lignes de la commande/Article/Nom affiché],$C82,[1]!BASEVENTE[Année],AJ$8,[1]!BASEVENTE[Semaine],AJ$9))</f>
        <v/>
      </c>
      <c r="AK82" s="1" t="str">
        <f>IF($C82="","",AJ82+SUMIFS([1]!BASERECEPTION[Bon de commande/Lignes de la commande/Quantité],[1]!BASERECEPTION[Bon de commande/Lignes de la commande/Article],$C82,[1]!BASERECEPTION[ANNEE],AK$8,[1]!BASERECEPTION[Semaine],AK$9)-SUMIFS([1]!BASEVENTE[Lignes de la commande/Quantité commandée],[1]!BASEVENTE[Lignes de la commande/Article/Nom affiché],$C82,[1]!BASEVENTE[Année],AK$8,[1]!BASEVENTE[Semaine],AK$9))</f>
        <v/>
      </c>
      <c r="AL82" s="1" t="str">
        <f>IF($C82="","",AK82+SUMIFS([1]!BASERECEPTION[Bon de commande/Lignes de la commande/Quantité],[1]!BASERECEPTION[Bon de commande/Lignes de la commande/Article],$C82,[1]!BASERECEPTION[ANNEE],AL$8,[1]!BASERECEPTION[Semaine],AL$9)-SUMIFS([1]!BASEVENTE[Lignes de la commande/Quantité commandée],[1]!BASEVENTE[Lignes de la commande/Article/Nom affiché],$C82,[1]!BASEVENTE[Année],AL$8,[1]!BASEVENTE[Semaine],AL$9))</f>
        <v/>
      </c>
      <c r="AM82" s="1" t="str">
        <f>IF($C82="","",AL82+SUMIFS([1]!BASERECEPTION[Bon de commande/Lignes de la commande/Quantité],[1]!BASERECEPTION[Bon de commande/Lignes de la commande/Article],$C82,[1]!BASERECEPTION[ANNEE],AM$8,[1]!BASERECEPTION[Semaine],AM$9)-SUMIFS([1]!BASEVENTE[Lignes de la commande/Quantité commandée],[1]!BASEVENTE[Lignes de la commande/Article/Nom affiché],$C82,[1]!BASEVENTE[Année],AM$8,[1]!BASEVENTE[Semaine],AM$9))</f>
        <v/>
      </c>
      <c r="AN82" s="1" t="str">
        <f>IF($C82="","",AM82+SUMIFS([1]!BASERECEPTION[Bon de commande/Lignes de la commande/Quantité],[1]!BASERECEPTION[Bon de commande/Lignes de la commande/Article],$C82,[1]!BASERECEPTION[ANNEE],AN$8,[1]!BASERECEPTION[Semaine],AN$9)-SUMIFS([1]!BASEVENTE[Lignes de la commande/Quantité commandée],[1]!BASEVENTE[Lignes de la commande/Article/Nom affiché],$C82,[1]!BASEVENTE[Année],AN$8,[1]!BASEVENTE[Semaine],AN$9))</f>
        <v/>
      </c>
      <c r="AO82" s="1" t="str">
        <f>IF($C82="","",AN82+SUMIFS([1]!BASERECEPTION[Bon de commande/Lignes de la commande/Quantité],[1]!BASERECEPTION[Bon de commande/Lignes de la commande/Article],$C82,[1]!BASERECEPTION[ANNEE],AO$8,[1]!BASERECEPTION[Semaine],AO$9)-SUMIFS([1]!BASEVENTE[Lignes de la commande/Quantité commandée],[1]!BASEVENTE[Lignes de la commande/Article/Nom affiché],$C82,[1]!BASEVENTE[Année],AO$8,[1]!BASEVENTE[Semaine],AO$9))</f>
        <v/>
      </c>
      <c r="AP82" s="1" t="str">
        <f>IF($C82="","",AO82+SUMIFS([1]!BASERECEPTION[Bon de commande/Lignes de la commande/Quantité],[1]!BASERECEPTION[Bon de commande/Lignes de la commande/Article],$C82,[1]!BASERECEPTION[ANNEE],AP$8,[1]!BASERECEPTION[Semaine],AP$9)-SUMIFS([1]!BASEVENTE[Lignes de la commande/Quantité commandée],[1]!BASEVENTE[Lignes de la commande/Article/Nom affiché],$C82,[1]!BASEVENTE[Année],AP$8,[1]!BASEVENTE[Semaine],AP$9))</f>
        <v/>
      </c>
      <c r="AQ82" s="1" t="str">
        <f>IF($C82="","",AP82+SUMIFS([1]!BASERECEPTION[Bon de commande/Lignes de la commande/Quantité],[1]!BASERECEPTION[Bon de commande/Lignes de la commande/Article],$C82,[1]!BASERECEPTION[ANNEE],AQ$8,[1]!BASERECEPTION[Semaine],AQ$9)-SUMIFS([1]!BASEVENTE[Lignes de la commande/Quantité commandée],[1]!BASEVENTE[Lignes de la commande/Article/Nom affiché],$C82,[1]!BASEVENTE[Année],AQ$8,[1]!BASEVENTE[Semaine],AQ$9))</f>
        <v/>
      </c>
      <c r="AR82" s="1" t="str">
        <f>IF($C82="","",AQ82+SUMIFS([1]!BASERECEPTION[Bon de commande/Lignes de la commande/Quantité],[1]!BASERECEPTION[Bon de commande/Lignes de la commande/Article],$C82,[1]!BASERECEPTION[ANNEE],AR$8,[1]!BASERECEPTION[Semaine],AR$9)-SUMIFS([1]!BASEVENTE[Lignes de la commande/Quantité commandée],[1]!BASEVENTE[Lignes de la commande/Article/Nom affiché],$C82,[1]!BASEVENTE[Année],AR$8,[1]!BASEVENTE[Semaine],AR$9))</f>
        <v/>
      </c>
      <c r="AS82" s="1" t="str">
        <f>IF($C82="","",AR82+SUMIFS([1]!BASERECEPTION[Bon de commande/Lignes de la commande/Quantité],[1]!BASERECEPTION[Bon de commande/Lignes de la commande/Article],$C82,[1]!BASERECEPTION[ANNEE],AS$8,[1]!BASERECEPTION[Semaine],AS$9)-SUMIFS([1]!BASEVENTE[Lignes de la commande/Quantité commandée],[1]!BASEVENTE[Lignes de la commande/Article/Nom affiché],$C82,[1]!BASEVENTE[Année],AS$8,[1]!BASEVENTE[Semaine],AS$9))</f>
        <v/>
      </c>
      <c r="AT82" s="1" t="str">
        <f>IF($C82="","",AS82+SUMIFS([1]!BASERECEPTION[Bon de commande/Lignes de la commande/Quantité],[1]!BASERECEPTION[Bon de commande/Lignes de la commande/Article],$C82,[1]!BASERECEPTION[ANNEE],AT$8,[1]!BASERECEPTION[Semaine],AT$9)-SUMIFS([1]!BASEVENTE[Lignes de la commande/Quantité commandée],[1]!BASEVENTE[Lignes de la commande/Article/Nom affiché],$C82,[1]!BASEVENTE[Année],AT$8,[1]!BASEVENTE[Semaine],AT$9))</f>
        <v/>
      </c>
      <c r="AU82" s="1" t="str">
        <f>IF($C82="","",AT82+SUMIFS([1]!BASERECEPTION[Bon de commande/Lignes de la commande/Quantité],[1]!BASERECEPTION[Bon de commande/Lignes de la commande/Article],$C82,[1]!BASERECEPTION[ANNEE],AU$8,[1]!BASERECEPTION[Semaine],AU$9)-SUMIFS([1]!BASEVENTE[Lignes de la commande/Quantité commandée],[1]!BASEVENTE[Lignes de la commande/Article/Nom affiché],$C82,[1]!BASEVENTE[Année],AU$8,[1]!BASEVENTE[Semaine],AU$9))</f>
        <v/>
      </c>
      <c r="AV82" s="1" t="str">
        <f>IF($C82="","",AU82+SUMIFS([1]!BASERECEPTION[Bon de commande/Lignes de la commande/Quantité],[1]!BASERECEPTION[Bon de commande/Lignes de la commande/Article],$C82,[1]!BASERECEPTION[ANNEE],AV$8,[1]!BASERECEPTION[Semaine],AV$9)-SUMIFS([1]!BASEVENTE[Lignes de la commande/Quantité commandée],[1]!BASEVENTE[Lignes de la commande/Article/Nom affiché],$C82,[1]!BASEVENTE[Année],AV$8,[1]!BASEVENTE[Semaine],AV$9))</f>
        <v/>
      </c>
      <c r="AW82" s="1" t="str">
        <f>IF($C82="","",AV82+SUMIFS([1]!BASERECEPTION[Bon de commande/Lignes de la commande/Quantité],[1]!BASERECEPTION[Bon de commande/Lignes de la commande/Article],$C82,[1]!BASERECEPTION[ANNEE],AW$8,[1]!BASERECEPTION[Semaine],AW$9)-SUMIFS([1]!BASEVENTE[Lignes de la commande/Quantité commandée],[1]!BASEVENTE[Lignes de la commande/Article/Nom affiché],$C82,[1]!BASEVENTE[Année],AW$8,[1]!BASEVENTE[Semaine],AW$9))</f>
        <v/>
      </c>
      <c r="AX82" s="1" t="str">
        <f>IF($C82="","",AW82+SUMIFS([1]!BASERECEPTION[Bon de commande/Lignes de la commande/Quantité],[1]!BASERECEPTION[Bon de commande/Lignes de la commande/Article],$C82,[1]!BASERECEPTION[ANNEE],AX$8,[1]!BASERECEPTION[Semaine],AX$9)-SUMIFS([1]!BASEVENTE[Lignes de la commande/Quantité commandée],[1]!BASEVENTE[Lignes de la commande/Article/Nom affiché],$C82,[1]!BASEVENTE[Année],AX$8,[1]!BASEVENTE[Semaine],AX$9))</f>
        <v/>
      </c>
      <c r="AY82" s="1" t="str">
        <f>IF($C82="","",AX82+SUMIFS([1]!BASERECEPTION[Bon de commande/Lignes de la commande/Quantité],[1]!BASERECEPTION[Bon de commande/Lignes de la commande/Article],$C82,[1]!BASERECEPTION[ANNEE],AY$8,[1]!BASERECEPTION[Semaine],AY$9)-SUMIFS([1]!BASEVENTE[Lignes de la commande/Quantité commandée],[1]!BASEVENTE[Lignes de la commande/Article/Nom affiché],$C82,[1]!BASEVENTE[Année],AY$8,[1]!BASEVENTE[Semaine],AY$9))</f>
        <v/>
      </c>
      <c r="AZ82" s="1" t="str">
        <f>IF($C82="","",AY82+SUMIFS([1]!BASERECEPTION[Bon de commande/Lignes de la commande/Quantité],[1]!BASERECEPTION[Bon de commande/Lignes de la commande/Article],$C82,[1]!BASERECEPTION[ANNEE],AZ$8,[1]!BASERECEPTION[Semaine],AZ$9)-SUMIFS([1]!BASEVENTE[Lignes de la commande/Quantité commandée],[1]!BASEVENTE[Lignes de la commande/Article/Nom affiché],$C82,[1]!BASEVENTE[Année],AZ$8,[1]!BASEVENTE[Semaine],AZ$9))</f>
        <v/>
      </c>
      <c r="BA82" s="1" t="str">
        <f>IF($C82="","",AZ82+SUMIFS([1]!BASERECEPTION[Bon de commande/Lignes de la commande/Quantité],[1]!BASERECEPTION[Bon de commande/Lignes de la commande/Article],$C82,[1]!BASERECEPTION[ANNEE],BA$8,[1]!BASERECEPTION[Semaine],BA$9)-SUMIFS([1]!BASEVENTE[Lignes de la commande/Quantité commandée],[1]!BASEVENTE[Lignes de la commande/Article/Nom affiché],$C82,[1]!BASEVENTE[Année],BA$8,[1]!BASEVENTE[Semaine],BA$9))</f>
        <v/>
      </c>
      <c r="BB82" s="1" t="str">
        <f>IF($C82="","",BA82+SUMIFS([1]!BASERECEPTION[Bon de commande/Lignes de la commande/Quantité],[1]!BASERECEPTION[Bon de commande/Lignes de la commande/Article],$C82,[1]!BASERECEPTION[ANNEE],BB$8,[1]!BASERECEPTION[Semaine],BB$9)-SUMIFS([1]!BASEVENTE[Lignes de la commande/Quantité commandée],[1]!BASEVENTE[Lignes de la commande/Article/Nom affiché],$C82,[1]!BASEVENTE[Année],BB$8,[1]!BASEVENTE[Semaine],BB$9))</f>
        <v/>
      </c>
      <c r="BC82" s="1" t="str">
        <f>IF($C82="","",BB82+SUMIFS([1]!BASERECEPTION[Bon de commande/Lignes de la commande/Quantité],[1]!BASERECEPTION[Bon de commande/Lignes de la commande/Article],$C82,[1]!BASERECEPTION[ANNEE],BC$8,[1]!BASERECEPTION[Semaine],BC$9)-SUMIFS([1]!BASEVENTE[Lignes de la commande/Quantité commandée],[1]!BASEVENTE[Lignes de la commande/Article/Nom affiché],$C82,[1]!BASEVENTE[Année],BC$8,[1]!BASEVENTE[Semaine],BC$9))</f>
        <v/>
      </c>
      <c r="BD82" s="1" t="str">
        <f>IF($C82="","",BC82+SUMIFS([1]!BASERECEPTION[Bon de commande/Lignes de la commande/Quantité],[1]!BASERECEPTION[Bon de commande/Lignes de la commande/Article],$C82,[1]!BASERECEPTION[ANNEE],BD$8,[1]!BASERECEPTION[Semaine],BD$9)-SUMIFS([1]!BASEVENTE[Lignes de la commande/Quantité commandée],[1]!BASEVENTE[Lignes de la commande/Article/Nom affiché],$C82,[1]!BASEVENTE[Année],BD$8,[1]!BASEVENTE[Semaine],BD$9))</f>
        <v/>
      </c>
      <c r="BE82" s="1" t="str">
        <f>IF($C82="","",BD82+SUMIFS([1]!BASERECEPTION[Bon de commande/Lignes de la commande/Quantité],[1]!BASERECEPTION[Bon de commande/Lignes de la commande/Article],$C82,[1]!BASERECEPTION[ANNEE],BE$8,[1]!BASERECEPTION[Semaine],BE$9)-SUMIFS([1]!BASEVENTE[Lignes de la commande/Quantité commandée],[1]!BASEVENTE[Lignes de la commande/Article/Nom affiché],$C82,[1]!BASEVENTE[Année],BE$8,[1]!BASEVENTE[Semaine],BE$9))</f>
        <v/>
      </c>
      <c r="BF82" s="1" t="str">
        <f>IF($C82="","",BE82+SUMIFS([1]!BASERECEPTION[Bon de commande/Lignes de la commande/Quantité],[1]!BASERECEPTION[Bon de commande/Lignes de la commande/Article],$C82,[1]!BASERECEPTION[ANNEE],BF$8,[1]!BASERECEPTION[Semaine],BF$9)-SUMIFS([1]!BASEVENTE[Lignes de la commande/Quantité commandée],[1]!BASEVENTE[Lignes de la commande/Article/Nom affiché],$C82,[1]!BASEVENTE[Année],BF$8,[1]!BASEVENTE[Semaine],BF$9))</f>
        <v/>
      </c>
      <c r="BG82" s="1" t="str">
        <f>IF($C82="","",BF82+SUMIFS([1]!BASERECEPTION[Bon de commande/Lignes de la commande/Quantité],[1]!BASERECEPTION[Bon de commande/Lignes de la commande/Article],$C82,[1]!BASERECEPTION[ANNEE],BG$8,[1]!BASERECEPTION[Semaine],BG$9)-SUMIFS([1]!BASEVENTE[Lignes de la commande/Quantité commandée],[1]!BASEVENTE[Lignes de la commande/Article/Nom affiché],$C82,[1]!BASEVENTE[Année],BG$8,[1]!BASEVENTE[Semaine],BG$9))</f>
        <v/>
      </c>
      <c r="BH82" s="1" t="str">
        <f>IF($C82="","",BG82+SUMIFS([1]!BASERECEPTION[Bon de commande/Lignes de la commande/Quantité],[1]!BASERECEPTION[Bon de commande/Lignes de la commande/Article],$C82,[1]!BASERECEPTION[ANNEE],BH$8,[1]!BASERECEPTION[Semaine],BH$9)-SUMIFS([1]!BASEVENTE[Lignes de la commande/Quantité commandée],[1]!BASEVENTE[Lignes de la commande/Article/Nom affiché],$C82,[1]!BASEVENTE[Année],BH$8,[1]!BASEVENTE[Semaine],BH$9))</f>
        <v/>
      </c>
    </row>
    <row r="83" spans="1:60" ht="15.75" x14ac:dyDescent="0.25">
      <c r="A83" s="1" t="str">
        <f>'[1]BDD Inventaire'!B74</f>
        <v>Service</v>
      </c>
      <c r="B83" s="16" t="str">
        <f>IF(C83="",INDEX([1]!BASEINVENTAIRE[#Data],_xlfn.MINIFS([1]!BASEINVENTAIRE[INDEX],[1]!BASEINVENTAIRE[Article],'Suivi de stock'!$C84),2),"")</f>
        <v/>
      </c>
      <c r="C83" s="20" t="str">
        <f>'[1]BDD Inventaire'!C66</f>
        <v>Gobicartes Personnalisées</v>
      </c>
      <c r="D83" s="18">
        <f>INDEX([1]!BASEINVENTAIRE[#Data],_xlfn.MAXIFS([1]!BASEINVENTAIRE[INDEX],[1]!BASEINVENTAIRE[Article],C83),4)</f>
        <v>99878</v>
      </c>
      <c r="E83" s="1">
        <f>IF($C83="","",D83+SUMIFS([1]!BASERECEPTION[Bon de commande/Lignes de la commande/Quantité],[1]!BASERECEPTION[Bon de commande/Lignes de la commande/Article],$C83,[1]!BASERECEPTION[ANNEE],E$8,[1]!BASERECEPTION[Semaine],E$9)-SUMIFS([1]!BASEVENTE[Lignes de la commande/Quantité commandée],[1]!BASEVENTE[Lignes de la commande/Article/Nom affiché],$C83,[1]!BASEVENTE[Année],E$8,[1]!BASEVENTE[Semaine],E$9))</f>
        <v>99878</v>
      </c>
      <c r="F83" s="1">
        <f>IF($C83="","",E83+SUMIFS([1]!BASERECEPTION[Bon de commande/Lignes de la commande/Quantité],[1]!BASERECEPTION[Bon de commande/Lignes de la commande/Article],$C83,[1]!BASERECEPTION[ANNEE],F$8,[1]!BASERECEPTION[Semaine],F$9)-SUMIFS([1]!BASEVENTE[Lignes de la commande/Quantité commandée],[1]!BASEVENTE[Lignes de la commande/Article/Nom affiché],$C83,[1]!BASEVENTE[Année],F$8,[1]!BASEVENTE[Semaine],F$9))</f>
        <v>99876</v>
      </c>
      <c r="G83" s="1">
        <f>IF($C83="","",F83+SUMIFS([1]!BASERECEPTION[Bon de commande/Lignes de la commande/Quantité],[1]!BASERECEPTION[Bon de commande/Lignes de la commande/Article],$C83,[1]!BASERECEPTION[ANNEE],G$8,[1]!BASERECEPTION[Semaine],G$9)-SUMIFS([1]!BASEVENTE[Lignes de la commande/Quantité commandée],[1]!BASEVENTE[Lignes de la commande/Article/Nom affiché],$C83,[1]!BASEVENTE[Année],G$8,[1]!BASEVENTE[Semaine],G$9))</f>
        <v>99846</v>
      </c>
      <c r="H83" s="1">
        <f>IF($C83="","",G83+SUMIFS([1]!BASERECEPTION[Bon de commande/Lignes de la commande/Quantité],[1]!BASERECEPTION[Bon de commande/Lignes de la commande/Article],$C83,[1]!BASERECEPTION[ANNEE],H$8,[1]!BASERECEPTION[Semaine],H$9)-SUMIFS([1]!BASEVENTE[Lignes de la commande/Quantité commandée],[1]!BASEVENTE[Lignes de la commande/Article/Nom affiché],$C83,[1]!BASEVENTE[Année],H$8,[1]!BASEVENTE[Semaine],H$9))</f>
        <v>99846</v>
      </c>
      <c r="I83" s="1">
        <f>IF($C83="","",H83+SUMIFS([1]!BASERECEPTION[Bon de commande/Lignes de la commande/Quantité],[1]!BASERECEPTION[Bon de commande/Lignes de la commande/Article],$C83,[1]!BASERECEPTION[ANNEE],I$8,[1]!BASERECEPTION[Semaine],I$9)-SUMIFS([1]!BASEVENTE[Lignes de la commande/Quantité commandée],[1]!BASEVENTE[Lignes de la commande/Article/Nom affiché],$C83,[1]!BASEVENTE[Année],I$8,[1]!BASEVENTE[Semaine],I$9))</f>
        <v>99846</v>
      </c>
      <c r="J83" s="1">
        <f>IF($C83="","",I83+SUMIFS([1]!BASERECEPTION[Bon de commande/Lignes de la commande/Quantité],[1]!BASERECEPTION[Bon de commande/Lignes de la commande/Article],$C83,[1]!BASERECEPTION[ANNEE],J$8,[1]!BASERECEPTION[Semaine],J$9)-SUMIFS([1]!BASEVENTE[Lignes de la commande/Quantité commandée],[1]!BASEVENTE[Lignes de la commande/Article/Nom affiché],$C83,[1]!BASEVENTE[Année],J$8,[1]!BASEVENTE[Semaine],J$9))</f>
        <v>99835</v>
      </c>
      <c r="K83" s="1">
        <f>IF($C83="","",J83+SUMIFS([1]!BASERECEPTION[Bon de commande/Lignes de la commande/Quantité],[1]!BASERECEPTION[Bon de commande/Lignes de la commande/Article],$C83,[1]!BASERECEPTION[ANNEE],K$8,[1]!BASERECEPTION[Semaine],K$9)-SUMIFS([1]!BASEVENTE[Lignes de la commande/Quantité commandée],[1]!BASEVENTE[Lignes de la commande/Article/Nom affiché],$C83,[1]!BASEVENTE[Année],K$8,[1]!BASEVENTE[Semaine],K$9))</f>
        <v>99808</v>
      </c>
      <c r="L83" s="1">
        <f>IF($C83="","",K83+SUMIFS([1]!BASERECEPTION[Bon de commande/Lignes de la commande/Quantité],[1]!BASERECEPTION[Bon de commande/Lignes de la commande/Article],$C83,[1]!BASERECEPTION[ANNEE],L$8,[1]!BASERECEPTION[Semaine],L$9)-SUMIFS([1]!BASEVENTE[Lignes de la commande/Quantité commandée],[1]!BASEVENTE[Lignes de la commande/Article/Nom affiché],$C83,[1]!BASEVENTE[Année],L$8,[1]!BASEVENTE[Semaine],L$9))</f>
        <v>99790</v>
      </c>
      <c r="M83" s="1">
        <f>IF($C83="","",L83+SUMIFS([1]!BASERECEPTION[Bon de commande/Lignes de la commande/Quantité],[1]!BASERECEPTION[Bon de commande/Lignes de la commande/Article],$C83,[1]!BASERECEPTION[ANNEE],M$8,[1]!BASERECEPTION[Semaine],M$9)-SUMIFS([1]!BASEVENTE[Lignes de la commande/Quantité commandée],[1]!BASEVENTE[Lignes de la commande/Article/Nom affiché],$C83,[1]!BASEVENTE[Année],M$8,[1]!BASEVENTE[Semaine],M$9))</f>
        <v>99786</v>
      </c>
      <c r="N83" s="1">
        <f>IF($C83="","",M83+SUMIFS([1]!BASERECEPTION[Bon de commande/Lignes de la commande/Quantité],[1]!BASERECEPTION[Bon de commande/Lignes de la commande/Article],$C83,[1]!BASERECEPTION[ANNEE],N$8,[1]!BASERECEPTION[Semaine],N$9)-SUMIFS([1]!BASEVENTE[Lignes de la commande/Quantité commandée],[1]!BASEVENTE[Lignes de la commande/Article/Nom affiché],$C83,[1]!BASEVENTE[Année],N$8,[1]!BASEVENTE[Semaine],N$9))</f>
        <v>99785</v>
      </c>
      <c r="O83" s="1">
        <f>IF($C83="","",N83+SUMIFS([1]!BASERECEPTION[Bon de commande/Lignes de la commande/Quantité],[1]!BASERECEPTION[Bon de commande/Lignes de la commande/Article],$C83,[1]!BASERECEPTION[ANNEE],O$8,[1]!BASERECEPTION[Semaine],O$9)-SUMIFS([1]!BASEVENTE[Lignes de la commande/Quantité commandée],[1]!BASEVENTE[Lignes de la commande/Article/Nom affiché],$C83,[1]!BASEVENTE[Année],O$8,[1]!BASEVENTE[Semaine],O$9))</f>
        <v>99785</v>
      </c>
      <c r="P83" s="1">
        <f>IF($C83="","",O83+SUMIFS([1]!BASERECEPTION[Bon de commande/Lignes de la commande/Quantité],[1]!BASERECEPTION[Bon de commande/Lignes de la commande/Article],$C83,[1]!BASERECEPTION[ANNEE],P$8,[1]!BASERECEPTION[Semaine],P$9)-SUMIFS([1]!BASEVENTE[Lignes de la commande/Quantité commandée],[1]!BASEVENTE[Lignes de la commande/Article/Nom affiché],$C83,[1]!BASEVENTE[Année],P$8,[1]!BASEVENTE[Semaine],P$9))</f>
        <v>99784</v>
      </c>
      <c r="Q83" s="1">
        <f>IF($C83="","",P83+SUMIFS([1]!BASERECEPTION[Bon de commande/Lignes de la commande/Quantité],[1]!BASERECEPTION[Bon de commande/Lignes de la commande/Article],$C83,[1]!BASERECEPTION[ANNEE],Q$8,[1]!BASERECEPTION[Semaine],Q$9)-SUMIFS([1]!BASEVENTE[Lignes de la commande/Quantité commandée],[1]!BASEVENTE[Lignes de la commande/Article/Nom affiché],$C83,[1]!BASEVENTE[Année],Q$8,[1]!BASEVENTE[Semaine],Q$9))</f>
        <v>99783</v>
      </c>
      <c r="R83" s="1">
        <f>IF($C83="","",Q83+SUMIFS([1]!BASERECEPTION[Bon de commande/Lignes de la commande/Quantité],[1]!BASERECEPTION[Bon de commande/Lignes de la commande/Article],$C83,[1]!BASERECEPTION[ANNEE],R$8,[1]!BASERECEPTION[Semaine],R$9)-SUMIFS([1]!BASEVENTE[Lignes de la commande/Quantité commandée],[1]!BASEVENTE[Lignes de la commande/Article/Nom affiché],$C83,[1]!BASEVENTE[Année],R$8,[1]!BASEVENTE[Semaine],R$9))</f>
        <v>99783</v>
      </c>
      <c r="S83" s="1">
        <f>IF($C83="","",R83+SUMIFS([1]!BASERECEPTION[Bon de commande/Lignes de la commande/Quantité],[1]!BASERECEPTION[Bon de commande/Lignes de la commande/Article],$C83,[1]!BASERECEPTION[ANNEE],S$8,[1]!BASERECEPTION[Semaine],S$9)-SUMIFS([1]!BASEVENTE[Lignes de la commande/Quantité commandée],[1]!BASEVENTE[Lignes de la commande/Article/Nom affiché],$C83,[1]!BASEVENTE[Année],S$8,[1]!BASEVENTE[Semaine],S$9))</f>
        <v>99783</v>
      </c>
      <c r="T83" s="1">
        <f>IF($C83="","",S83+SUMIFS([1]!BASERECEPTION[Bon de commande/Lignes de la commande/Quantité],[1]!BASERECEPTION[Bon de commande/Lignes de la commande/Article],$C83,[1]!BASERECEPTION[ANNEE],T$8,[1]!BASERECEPTION[Semaine],T$9)-SUMIFS([1]!BASEVENTE[Lignes de la commande/Quantité commandée],[1]!BASEVENTE[Lignes de la commande/Article/Nom affiché],$C83,[1]!BASEVENTE[Année],T$8,[1]!BASEVENTE[Semaine],T$9))</f>
        <v>99783</v>
      </c>
      <c r="U83" s="1">
        <f>IF($C83="","",T83+SUMIFS([1]!BASERECEPTION[Bon de commande/Lignes de la commande/Quantité],[1]!BASERECEPTION[Bon de commande/Lignes de la commande/Article],$C83,[1]!BASERECEPTION[ANNEE],U$8,[1]!BASERECEPTION[Semaine],U$9)-SUMIFS([1]!BASEVENTE[Lignes de la commande/Quantité commandée],[1]!BASEVENTE[Lignes de la commande/Article/Nom affiché],$C83,[1]!BASEVENTE[Année],U$8,[1]!BASEVENTE[Semaine],U$9))</f>
        <v>99783</v>
      </c>
      <c r="V83" s="1">
        <f>IF($C83="","",U83+SUMIFS([1]!BASERECEPTION[Bon de commande/Lignes de la commande/Quantité],[1]!BASERECEPTION[Bon de commande/Lignes de la commande/Article],$C83,[1]!BASERECEPTION[ANNEE],V$8,[1]!BASERECEPTION[Semaine],V$9)-SUMIFS([1]!BASEVENTE[Lignes de la commande/Quantité commandée],[1]!BASEVENTE[Lignes de la commande/Article/Nom affiché],$C83,[1]!BASEVENTE[Année],V$8,[1]!BASEVENTE[Semaine],V$9))</f>
        <v>99782</v>
      </c>
      <c r="W83" s="1">
        <f>IF($C83="","",V83+SUMIFS([1]!BASERECEPTION[Bon de commande/Lignes de la commande/Quantité],[1]!BASERECEPTION[Bon de commande/Lignes de la commande/Article],$C83,[1]!BASERECEPTION[ANNEE],W$8,[1]!BASERECEPTION[Semaine],W$9)-SUMIFS([1]!BASEVENTE[Lignes de la commande/Quantité commandée],[1]!BASEVENTE[Lignes de la commande/Article/Nom affiché],$C83,[1]!BASEVENTE[Année],W$8,[1]!BASEVENTE[Semaine],W$9))</f>
        <v>99782</v>
      </c>
      <c r="X83" s="1">
        <f>IF($C83="","",W83+SUMIFS([1]!BASERECEPTION[Bon de commande/Lignes de la commande/Quantité],[1]!BASERECEPTION[Bon de commande/Lignes de la commande/Article],$C83,[1]!BASERECEPTION[ANNEE],X$8,[1]!BASERECEPTION[Semaine],X$9)-SUMIFS([1]!BASEVENTE[Lignes de la commande/Quantité commandée],[1]!BASEVENTE[Lignes de la commande/Article/Nom affiché],$C83,[1]!BASEVENTE[Année],X$8,[1]!BASEVENTE[Semaine],X$9))</f>
        <v>99782</v>
      </c>
      <c r="Y83" s="1">
        <f>IF($C83="","",X83+SUMIFS([1]!BASERECEPTION[Bon de commande/Lignes de la commande/Quantité],[1]!BASERECEPTION[Bon de commande/Lignes de la commande/Article],$C83,[1]!BASERECEPTION[ANNEE],Y$8,[1]!BASERECEPTION[Semaine],Y$9)-SUMIFS([1]!BASEVENTE[Lignes de la commande/Quantité commandée],[1]!BASEVENTE[Lignes de la commande/Article/Nom affiché],$C83,[1]!BASEVENTE[Année],Y$8,[1]!BASEVENTE[Semaine],Y$9))</f>
        <v>99782</v>
      </c>
      <c r="Z83" s="1">
        <f>IF($C83="","",Y83+SUMIFS([1]!BASERECEPTION[Bon de commande/Lignes de la commande/Quantité],[1]!BASERECEPTION[Bon de commande/Lignes de la commande/Article],$C83,[1]!BASERECEPTION[ANNEE],Z$8,[1]!BASERECEPTION[Semaine],Z$9)-SUMIFS([1]!BASEVENTE[Lignes de la commande/Quantité commandée],[1]!BASEVENTE[Lignes de la commande/Article/Nom affiché],$C83,[1]!BASEVENTE[Année],Z$8,[1]!BASEVENTE[Semaine],Z$9))</f>
        <v>99782</v>
      </c>
      <c r="AA83" s="1">
        <f>IF($C83="","",Z83+SUMIFS([1]!BASERECEPTION[Bon de commande/Lignes de la commande/Quantité],[1]!BASERECEPTION[Bon de commande/Lignes de la commande/Article],$C83,[1]!BASERECEPTION[ANNEE],AA$8,[1]!BASERECEPTION[Semaine],AA$9)-SUMIFS([1]!BASEVENTE[Lignes de la commande/Quantité commandée],[1]!BASEVENTE[Lignes de la commande/Article/Nom affiché],$C83,[1]!BASEVENTE[Année],AA$8,[1]!BASEVENTE[Semaine],AA$9))</f>
        <v>99781</v>
      </c>
      <c r="AB83" s="1">
        <f>IF($C83="","",AA83+SUMIFS([1]!BASERECEPTION[Bon de commande/Lignes de la commande/Quantité],[1]!BASERECEPTION[Bon de commande/Lignes de la commande/Article],$C83,[1]!BASERECEPTION[ANNEE],AB$8,[1]!BASERECEPTION[Semaine],AB$9)-SUMIFS([1]!BASEVENTE[Lignes de la commande/Quantité commandée],[1]!BASEVENTE[Lignes de la commande/Article/Nom affiché],$C83,[1]!BASEVENTE[Année],AB$8,[1]!BASEVENTE[Semaine],AB$9))</f>
        <v>99781</v>
      </c>
      <c r="AC83" s="1">
        <f>IF($C83="","",AB83+SUMIFS([1]!BASERECEPTION[Bon de commande/Lignes de la commande/Quantité],[1]!BASERECEPTION[Bon de commande/Lignes de la commande/Article],$C83,[1]!BASERECEPTION[ANNEE],AC$8,[1]!BASERECEPTION[Semaine],AC$9)-SUMIFS([1]!BASEVENTE[Lignes de la commande/Quantité commandée],[1]!BASEVENTE[Lignes de la commande/Article/Nom affiché],$C83,[1]!BASEVENTE[Année],AC$8,[1]!BASEVENTE[Semaine],AC$9))</f>
        <v>99779</v>
      </c>
      <c r="AD83" s="1">
        <f>IF($C83="","",AC83+SUMIFS([1]!BASERECEPTION[Bon de commande/Lignes de la commande/Quantité],[1]!BASERECEPTION[Bon de commande/Lignes de la commande/Article],$C83,[1]!BASERECEPTION[ANNEE],AD$8,[1]!BASERECEPTION[Semaine],AD$9)-SUMIFS([1]!BASEVENTE[Lignes de la commande/Quantité commandée],[1]!BASEVENTE[Lignes de la commande/Article/Nom affiché],$C83,[1]!BASEVENTE[Année],AD$8,[1]!BASEVENTE[Semaine],AD$9))</f>
        <v>99779</v>
      </c>
      <c r="AE83" s="1">
        <f>IF($C83="","",AD83+SUMIFS([1]!BASERECEPTION[Bon de commande/Lignes de la commande/Quantité],[1]!BASERECEPTION[Bon de commande/Lignes de la commande/Article],$C83,[1]!BASERECEPTION[ANNEE],AE$8,[1]!BASERECEPTION[Semaine],AE$9)-SUMIFS([1]!BASEVENTE[Lignes de la commande/Quantité commandée],[1]!BASEVENTE[Lignes de la commande/Article/Nom affiché],$C83,[1]!BASEVENTE[Année],AE$8,[1]!BASEVENTE[Semaine],AE$9))</f>
        <v>99779</v>
      </c>
      <c r="AF83" s="1">
        <f>IF($C83="","",AE83+SUMIFS([1]!BASERECEPTION[Bon de commande/Lignes de la commande/Quantité],[1]!BASERECEPTION[Bon de commande/Lignes de la commande/Article],$C83,[1]!BASERECEPTION[ANNEE],AF$8,[1]!BASERECEPTION[Semaine],AF$9)-SUMIFS([1]!BASEVENTE[Lignes de la commande/Quantité commandée],[1]!BASEVENTE[Lignes de la commande/Article/Nom affiché],$C83,[1]!BASEVENTE[Année],AF$8,[1]!BASEVENTE[Semaine],AF$9))</f>
        <v>99779</v>
      </c>
      <c r="AG83" s="1">
        <f>IF($C83="","",AF83+SUMIFS([1]!BASERECEPTION[Bon de commande/Lignes de la commande/Quantité],[1]!BASERECEPTION[Bon de commande/Lignes de la commande/Article],$C83,[1]!BASERECEPTION[ANNEE],AG$8,[1]!BASERECEPTION[Semaine],AG$9)-SUMIFS([1]!BASEVENTE[Lignes de la commande/Quantité commandée],[1]!BASEVENTE[Lignes de la commande/Article/Nom affiché],$C83,[1]!BASEVENTE[Année],AG$8,[1]!BASEVENTE[Semaine],AG$9))</f>
        <v>99779</v>
      </c>
      <c r="AH83" s="1">
        <f>IF($C83="","",AG83+SUMIFS([1]!BASERECEPTION[Bon de commande/Lignes de la commande/Quantité],[1]!BASERECEPTION[Bon de commande/Lignes de la commande/Article],$C83,[1]!BASERECEPTION[ANNEE],AH$8,[1]!BASERECEPTION[Semaine],AH$9)-SUMIFS([1]!BASEVENTE[Lignes de la commande/Quantité commandée],[1]!BASEVENTE[Lignes de la commande/Article/Nom affiché],$C83,[1]!BASEVENTE[Année],AH$8,[1]!BASEVENTE[Semaine],AH$9))</f>
        <v>99779</v>
      </c>
      <c r="AI83" s="1">
        <f>IF($C83="","",AH83+SUMIFS([1]!BASERECEPTION[Bon de commande/Lignes de la commande/Quantité],[1]!BASERECEPTION[Bon de commande/Lignes de la commande/Article],$C83,[1]!BASERECEPTION[ANNEE],AI$8,[1]!BASERECEPTION[Semaine],AI$9)-SUMIFS([1]!BASEVENTE[Lignes de la commande/Quantité commandée],[1]!BASEVENTE[Lignes de la commande/Article/Nom affiché],$C83,[1]!BASEVENTE[Année],AI$8,[1]!BASEVENTE[Semaine],AI$9))</f>
        <v>99779</v>
      </c>
      <c r="AJ83" s="1">
        <f>IF($C83="","",AI83+SUMIFS([1]!BASERECEPTION[Bon de commande/Lignes de la commande/Quantité],[1]!BASERECEPTION[Bon de commande/Lignes de la commande/Article],$C83,[1]!BASERECEPTION[ANNEE],AJ$8,[1]!BASERECEPTION[Semaine],AJ$9)-SUMIFS([1]!BASEVENTE[Lignes de la commande/Quantité commandée],[1]!BASEVENTE[Lignes de la commande/Article/Nom affiché],$C83,[1]!BASEVENTE[Année],AJ$8,[1]!BASEVENTE[Semaine],AJ$9))</f>
        <v>99779</v>
      </c>
      <c r="AK83" s="1">
        <f>IF($C83="","",AJ83+SUMIFS([1]!BASERECEPTION[Bon de commande/Lignes de la commande/Quantité],[1]!BASERECEPTION[Bon de commande/Lignes de la commande/Article],$C83,[1]!BASERECEPTION[ANNEE],AK$8,[1]!BASERECEPTION[Semaine],AK$9)-SUMIFS([1]!BASEVENTE[Lignes de la commande/Quantité commandée],[1]!BASEVENTE[Lignes de la commande/Article/Nom affiché],$C83,[1]!BASEVENTE[Année],AK$8,[1]!BASEVENTE[Semaine],AK$9))</f>
        <v>99779</v>
      </c>
      <c r="AL83" s="1">
        <f>IF($C83="","",AK83+SUMIFS([1]!BASERECEPTION[Bon de commande/Lignes de la commande/Quantité],[1]!BASERECEPTION[Bon de commande/Lignes de la commande/Article],$C83,[1]!BASERECEPTION[ANNEE],AL$8,[1]!BASERECEPTION[Semaine],AL$9)-SUMIFS([1]!BASEVENTE[Lignes de la commande/Quantité commandée],[1]!BASEVENTE[Lignes de la commande/Article/Nom affiché],$C83,[1]!BASEVENTE[Année],AL$8,[1]!BASEVENTE[Semaine],AL$9))</f>
        <v>99779</v>
      </c>
      <c r="AM83" s="1">
        <f>IF($C83="","",AL83+SUMIFS([1]!BASERECEPTION[Bon de commande/Lignes de la commande/Quantité],[1]!BASERECEPTION[Bon de commande/Lignes de la commande/Article],$C83,[1]!BASERECEPTION[ANNEE],AM$8,[1]!BASERECEPTION[Semaine],AM$9)-SUMIFS([1]!BASEVENTE[Lignes de la commande/Quantité commandée],[1]!BASEVENTE[Lignes de la commande/Article/Nom affiché],$C83,[1]!BASEVENTE[Année],AM$8,[1]!BASEVENTE[Semaine],AM$9))</f>
        <v>99779</v>
      </c>
      <c r="AN83" s="1">
        <f>IF($C83="","",AM83+SUMIFS([1]!BASERECEPTION[Bon de commande/Lignes de la commande/Quantité],[1]!BASERECEPTION[Bon de commande/Lignes de la commande/Article],$C83,[1]!BASERECEPTION[ANNEE],AN$8,[1]!BASERECEPTION[Semaine],AN$9)-SUMIFS([1]!BASEVENTE[Lignes de la commande/Quantité commandée],[1]!BASEVENTE[Lignes de la commande/Article/Nom affiché],$C83,[1]!BASEVENTE[Année],AN$8,[1]!BASEVENTE[Semaine],AN$9))</f>
        <v>99778</v>
      </c>
      <c r="AO83" s="1">
        <f>IF($C83="","",AN83+SUMIFS([1]!BASERECEPTION[Bon de commande/Lignes de la commande/Quantité],[1]!BASERECEPTION[Bon de commande/Lignes de la commande/Article],$C83,[1]!BASERECEPTION[ANNEE],AO$8,[1]!BASERECEPTION[Semaine],AO$9)-SUMIFS([1]!BASEVENTE[Lignes de la commande/Quantité commandée],[1]!BASEVENTE[Lignes de la commande/Article/Nom affiché],$C83,[1]!BASEVENTE[Année],AO$8,[1]!BASEVENTE[Semaine],AO$9))</f>
        <v>99778</v>
      </c>
      <c r="AP83" s="1">
        <f>IF($C83="","",AO83+SUMIFS([1]!BASERECEPTION[Bon de commande/Lignes de la commande/Quantité],[1]!BASERECEPTION[Bon de commande/Lignes de la commande/Article],$C83,[1]!BASERECEPTION[ANNEE],AP$8,[1]!BASERECEPTION[Semaine],AP$9)-SUMIFS([1]!BASEVENTE[Lignes de la commande/Quantité commandée],[1]!BASEVENTE[Lignes de la commande/Article/Nom affiché],$C83,[1]!BASEVENTE[Année],AP$8,[1]!BASEVENTE[Semaine],AP$9))</f>
        <v>99778</v>
      </c>
      <c r="AQ83" s="1">
        <f>IF($C83="","",AP83+SUMIFS([1]!BASERECEPTION[Bon de commande/Lignes de la commande/Quantité],[1]!BASERECEPTION[Bon de commande/Lignes de la commande/Article],$C83,[1]!BASERECEPTION[ANNEE],AQ$8,[1]!BASERECEPTION[Semaine],AQ$9)-SUMIFS([1]!BASEVENTE[Lignes de la commande/Quantité commandée],[1]!BASEVENTE[Lignes de la commande/Article/Nom affiché],$C83,[1]!BASEVENTE[Année],AQ$8,[1]!BASEVENTE[Semaine],AQ$9))</f>
        <v>99778</v>
      </c>
      <c r="AR83" s="1">
        <f>IF($C83="","",AQ83+SUMIFS([1]!BASERECEPTION[Bon de commande/Lignes de la commande/Quantité],[1]!BASERECEPTION[Bon de commande/Lignes de la commande/Article],$C83,[1]!BASERECEPTION[ANNEE],AR$8,[1]!BASERECEPTION[Semaine],AR$9)-SUMIFS([1]!BASEVENTE[Lignes de la commande/Quantité commandée],[1]!BASEVENTE[Lignes de la commande/Article/Nom affiché],$C83,[1]!BASEVENTE[Année],AR$8,[1]!BASEVENTE[Semaine],AR$9))</f>
        <v>99778</v>
      </c>
      <c r="AS83" s="1">
        <f>IF($C83="","",AR83+SUMIFS([1]!BASERECEPTION[Bon de commande/Lignes de la commande/Quantité],[1]!BASERECEPTION[Bon de commande/Lignes de la commande/Article],$C83,[1]!BASERECEPTION[ANNEE],AS$8,[1]!BASERECEPTION[Semaine],AS$9)-SUMIFS([1]!BASEVENTE[Lignes de la commande/Quantité commandée],[1]!BASEVENTE[Lignes de la commande/Article/Nom affiché],$C83,[1]!BASEVENTE[Année],AS$8,[1]!BASEVENTE[Semaine],AS$9))</f>
        <v>99778</v>
      </c>
      <c r="AT83" s="1">
        <f>IF($C83="","",AS83+SUMIFS([1]!BASERECEPTION[Bon de commande/Lignes de la commande/Quantité],[1]!BASERECEPTION[Bon de commande/Lignes de la commande/Article],$C83,[1]!BASERECEPTION[ANNEE],AT$8,[1]!BASERECEPTION[Semaine],AT$9)-SUMIFS([1]!BASEVENTE[Lignes de la commande/Quantité commandée],[1]!BASEVENTE[Lignes de la commande/Article/Nom affiché],$C83,[1]!BASEVENTE[Année],AT$8,[1]!BASEVENTE[Semaine],AT$9))</f>
        <v>99778</v>
      </c>
      <c r="AU83" s="1">
        <f>IF($C83="","",AT83+SUMIFS([1]!BASERECEPTION[Bon de commande/Lignes de la commande/Quantité],[1]!BASERECEPTION[Bon de commande/Lignes de la commande/Article],$C83,[1]!BASERECEPTION[ANNEE],AU$8,[1]!BASERECEPTION[Semaine],AU$9)-SUMIFS([1]!BASEVENTE[Lignes de la commande/Quantité commandée],[1]!BASEVENTE[Lignes de la commande/Article/Nom affiché],$C83,[1]!BASEVENTE[Année],AU$8,[1]!BASEVENTE[Semaine],AU$9))</f>
        <v>99778</v>
      </c>
      <c r="AV83" s="1">
        <f>IF($C83="","",AU83+SUMIFS([1]!BASERECEPTION[Bon de commande/Lignes de la commande/Quantité],[1]!BASERECEPTION[Bon de commande/Lignes de la commande/Article],$C83,[1]!BASERECEPTION[ANNEE],AV$8,[1]!BASERECEPTION[Semaine],AV$9)-SUMIFS([1]!BASEVENTE[Lignes de la commande/Quantité commandée],[1]!BASEVENTE[Lignes de la commande/Article/Nom affiché],$C83,[1]!BASEVENTE[Année],AV$8,[1]!BASEVENTE[Semaine],AV$9))</f>
        <v>99778</v>
      </c>
      <c r="AW83" s="1">
        <f>IF($C83="","",AV83+SUMIFS([1]!BASERECEPTION[Bon de commande/Lignes de la commande/Quantité],[1]!BASERECEPTION[Bon de commande/Lignes de la commande/Article],$C83,[1]!BASERECEPTION[ANNEE],AW$8,[1]!BASERECEPTION[Semaine],AW$9)-SUMIFS([1]!BASEVENTE[Lignes de la commande/Quantité commandée],[1]!BASEVENTE[Lignes de la commande/Article/Nom affiché],$C83,[1]!BASEVENTE[Année],AW$8,[1]!BASEVENTE[Semaine],AW$9))</f>
        <v>99778</v>
      </c>
      <c r="AX83" s="1">
        <f>IF($C83="","",AW83+SUMIFS([1]!BASERECEPTION[Bon de commande/Lignes de la commande/Quantité],[1]!BASERECEPTION[Bon de commande/Lignes de la commande/Article],$C83,[1]!BASERECEPTION[ANNEE],AX$8,[1]!BASERECEPTION[Semaine],AX$9)-SUMIFS([1]!BASEVENTE[Lignes de la commande/Quantité commandée],[1]!BASEVENTE[Lignes de la commande/Article/Nom affiché],$C83,[1]!BASEVENTE[Année],AX$8,[1]!BASEVENTE[Semaine],AX$9))</f>
        <v>99778</v>
      </c>
      <c r="AY83" s="1">
        <f>IF($C83="","",AX83+SUMIFS([1]!BASERECEPTION[Bon de commande/Lignes de la commande/Quantité],[1]!BASERECEPTION[Bon de commande/Lignes de la commande/Article],$C83,[1]!BASERECEPTION[ANNEE],AY$8,[1]!BASERECEPTION[Semaine],AY$9)-SUMIFS([1]!BASEVENTE[Lignes de la commande/Quantité commandée],[1]!BASEVENTE[Lignes de la commande/Article/Nom affiché],$C83,[1]!BASEVENTE[Année],AY$8,[1]!BASEVENTE[Semaine],AY$9))</f>
        <v>99778</v>
      </c>
      <c r="AZ83" s="1">
        <f>IF($C83="","",AY83+SUMIFS([1]!BASERECEPTION[Bon de commande/Lignes de la commande/Quantité],[1]!BASERECEPTION[Bon de commande/Lignes de la commande/Article],$C83,[1]!BASERECEPTION[ANNEE],AZ$8,[1]!BASERECEPTION[Semaine],AZ$9)-SUMIFS([1]!BASEVENTE[Lignes de la commande/Quantité commandée],[1]!BASEVENTE[Lignes de la commande/Article/Nom affiché],$C83,[1]!BASEVENTE[Année],AZ$8,[1]!BASEVENTE[Semaine],AZ$9))</f>
        <v>99778</v>
      </c>
      <c r="BA83" s="1">
        <f>IF($C83="","",AZ83+SUMIFS([1]!BASERECEPTION[Bon de commande/Lignes de la commande/Quantité],[1]!BASERECEPTION[Bon de commande/Lignes de la commande/Article],$C83,[1]!BASERECEPTION[ANNEE],BA$8,[1]!BASERECEPTION[Semaine],BA$9)-SUMIFS([1]!BASEVENTE[Lignes de la commande/Quantité commandée],[1]!BASEVENTE[Lignes de la commande/Article/Nom affiché],$C83,[1]!BASEVENTE[Année],BA$8,[1]!BASEVENTE[Semaine],BA$9))</f>
        <v>99777</v>
      </c>
      <c r="BB83" s="1">
        <f>IF($C83="","",BA83+SUMIFS([1]!BASERECEPTION[Bon de commande/Lignes de la commande/Quantité],[1]!BASERECEPTION[Bon de commande/Lignes de la commande/Article],$C83,[1]!BASERECEPTION[ANNEE],BB$8,[1]!BASERECEPTION[Semaine],BB$9)-SUMIFS([1]!BASEVENTE[Lignes de la commande/Quantité commandée],[1]!BASEVENTE[Lignes de la commande/Article/Nom affiché],$C83,[1]!BASEVENTE[Année],BB$8,[1]!BASEVENTE[Semaine],BB$9))</f>
        <v>99777</v>
      </c>
      <c r="BC83" s="1">
        <f>IF($C83="","",BB83+SUMIFS([1]!BASERECEPTION[Bon de commande/Lignes de la commande/Quantité],[1]!BASERECEPTION[Bon de commande/Lignes de la commande/Article],$C83,[1]!BASERECEPTION[ANNEE],BC$8,[1]!BASERECEPTION[Semaine],BC$9)-SUMIFS([1]!BASEVENTE[Lignes de la commande/Quantité commandée],[1]!BASEVENTE[Lignes de la commande/Article/Nom affiché],$C83,[1]!BASEVENTE[Année],BC$8,[1]!BASEVENTE[Semaine],BC$9))</f>
        <v>99777</v>
      </c>
      <c r="BD83" s="1">
        <f>IF($C83="","",BC83+SUMIFS([1]!BASERECEPTION[Bon de commande/Lignes de la commande/Quantité],[1]!BASERECEPTION[Bon de commande/Lignes de la commande/Article],$C83,[1]!BASERECEPTION[ANNEE],BD$8,[1]!BASERECEPTION[Semaine],BD$9)-SUMIFS([1]!BASEVENTE[Lignes de la commande/Quantité commandée],[1]!BASEVENTE[Lignes de la commande/Article/Nom affiché],$C83,[1]!BASEVENTE[Année],BD$8,[1]!BASEVENTE[Semaine],BD$9))</f>
        <v>99777</v>
      </c>
      <c r="BE83" s="1">
        <f>IF($C83="","",BD83+SUMIFS([1]!BASERECEPTION[Bon de commande/Lignes de la commande/Quantité],[1]!BASERECEPTION[Bon de commande/Lignes de la commande/Article],$C83,[1]!BASERECEPTION[ANNEE],BE$8,[1]!BASERECEPTION[Semaine],BE$9)-SUMIFS([1]!BASEVENTE[Lignes de la commande/Quantité commandée],[1]!BASEVENTE[Lignes de la commande/Article/Nom affiché],$C83,[1]!BASEVENTE[Année],BE$8,[1]!BASEVENTE[Semaine],BE$9))</f>
        <v>99777</v>
      </c>
      <c r="BF83" s="1">
        <f>IF($C83="","",BE83+SUMIFS([1]!BASERECEPTION[Bon de commande/Lignes de la commande/Quantité],[1]!BASERECEPTION[Bon de commande/Lignes de la commande/Article],$C83,[1]!BASERECEPTION[ANNEE],BF$8,[1]!BASERECEPTION[Semaine],BF$9)-SUMIFS([1]!BASEVENTE[Lignes de la commande/Quantité commandée],[1]!BASEVENTE[Lignes de la commande/Article/Nom affiché],$C83,[1]!BASEVENTE[Année],BF$8,[1]!BASEVENTE[Semaine],BF$9))</f>
        <v>99777</v>
      </c>
      <c r="BG83" s="1">
        <f>IF($C83="","",BF83+SUMIFS([1]!BASERECEPTION[Bon de commande/Lignes de la commande/Quantité],[1]!BASERECEPTION[Bon de commande/Lignes de la commande/Article],$C83,[1]!BASERECEPTION[ANNEE],BG$8,[1]!BASERECEPTION[Semaine],BG$9)-SUMIFS([1]!BASEVENTE[Lignes de la commande/Quantité commandée],[1]!BASEVENTE[Lignes de la commande/Article/Nom affiché],$C83,[1]!BASEVENTE[Année],BG$8,[1]!BASEVENTE[Semaine],BG$9))</f>
        <v>99777</v>
      </c>
      <c r="BH83" s="1">
        <f>IF($C83="","",BG83+SUMIFS([1]!BASERECEPTION[Bon de commande/Lignes de la commande/Quantité],[1]!BASERECEPTION[Bon de commande/Lignes de la commande/Article],$C83,[1]!BASERECEPTION[ANNEE],BH$8,[1]!BASERECEPTION[Semaine],BH$9)-SUMIFS([1]!BASEVENTE[Lignes de la commande/Quantité commandée],[1]!BASEVENTE[Lignes de la commande/Article/Nom affiché],$C83,[1]!BASEVENTE[Année],BH$8,[1]!BASEVENTE[Semaine],BH$9))</f>
        <v>99777</v>
      </c>
    </row>
    <row r="84" spans="1:60" ht="15.75" x14ac:dyDescent="0.25">
      <c r="A84" s="1" t="str">
        <f>'[1]BDD Inventaire'!B75</f>
        <v>Service</v>
      </c>
      <c r="B84" s="16" t="str">
        <f>IF(C84="",INDEX([1]!BASEINVENTAIRE[#Data],_xlfn.MINIFS([1]!BASEINVENTAIRE[INDEX],[1]!BASEINVENTAIRE[Article],'Suivi de stock'!$C85),2),"")</f>
        <v/>
      </c>
      <c r="C84" s="20" t="str">
        <f>'[1]BDD Inventaire'!C67</f>
        <v>Leaflet explicatif FR</v>
      </c>
      <c r="D84" s="18">
        <f>INDEX([1]!BASEINVENTAIRE[#Data],_xlfn.MAXIFS([1]!BASEINVENTAIRE[INDEX],[1]!BASEINVENTAIRE[Article],C84),4)</f>
        <v>550</v>
      </c>
      <c r="E84" s="1">
        <f>IF($C84="","",D84+SUMIFS([1]!BASERECEPTION[Bon de commande/Lignes de la commande/Quantité],[1]!BASERECEPTION[Bon de commande/Lignes de la commande/Article],$C84,[1]!BASERECEPTION[ANNEE],E$8,[1]!BASERECEPTION[Semaine],E$9)-SUMIFS([1]!BASEVENTE[Lignes de la commande/Quantité commandée],[1]!BASEVENTE[Lignes de la commande/Article/Nom affiché],$C84,[1]!BASEVENTE[Année],E$8,[1]!BASEVENTE[Semaine],E$9))</f>
        <v>550</v>
      </c>
      <c r="F84" s="1">
        <f>IF($C84="","",E84+SUMIFS([1]!BASERECEPTION[Bon de commande/Lignes de la commande/Quantité],[1]!BASERECEPTION[Bon de commande/Lignes de la commande/Article],$C84,[1]!BASERECEPTION[ANNEE],F$8,[1]!BASERECEPTION[Semaine],F$9)-SUMIFS([1]!BASEVENTE[Lignes de la commande/Quantité commandée],[1]!BASEVENTE[Lignes de la commande/Article/Nom affiché],$C84,[1]!BASEVENTE[Année],F$8,[1]!BASEVENTE[Semaine],F$9))</f>
        <v>550</v>
      </c>
      <c r="G84" s="1">
        <f>IF($C84="","",F84+SUMIFS([1]!BASERECEPTION[Bon de commande/Lignes de la commande/Quantité],[1]!BASERECEPTION[Bon de commande/Lignes de la commande/Article],$C84,[1]!BASERECEPTION[ANNEE],G$8,[1]!BASERECEPTION[Semaine],G$9)-SUMIFS([1]!BASEVENTE[Lignes de la commande/Quantité commandée],[1]!BASEVENTE[Lignes de la commande/Article/Nom affiché],$C84,[1]!BASEVENTE[Année],G$8,[1]!BASEVENTE[Semaine],G$9))</f>
        <v>550</v>
      </c>
      <c r="H84" s="1">
        <f>IF($C84="","",G84+SUMIFS([1]!BASERECEPTION[Bon de commande/Lignes de la commande/Quantité],[1]!BASERECEPTION[Bon de commande/Lignes de la commande/Article],$C84,[1]!BASERECEPTION[ANNEE],H$8,[1]!BASERECEPTION[Semaine],H$9)-SUMIFS([1]!BASEVENTE[Lignes de la commande/Quantité commandée],[1]!BASEVENTE[Lignes de la commande/Article/Nom affiché],$C84,[1]!BASEVENTE[Année],H$8,[1]!BASEVENTE[Semaine],H$9))</f>
        <v>550</v>
      </c>
      <c r="I84" s="1">
        <f>IF($C84="","",H84+SUMIFS([1]!BASERECEPTION[Bon de commande/Lignes de la commande/Quantité],[1]!BASERECEPTION[Bon de commande/Lignes de la commande/Article],$C84,[1]!BASERECEPTION[ANNEE],I$8,[1]!BASERECEPTION[Semaine],I$9)-SUMIFS([1]!BASEVENTE[Lignes de la commande/Quantité commandée],[1]!BASEVENTE[Lignes de la commande/Article/Nom affiché],$C84,[1]!BASEVENTE[Année],I$8,[1]!BASEVENTE[Semaine],I$9))</f>
        <v>550</v>
      </c>
      <c r="J84" s="1">
        <f>IF($C84="","",I84+SUMIFS([1]!BASERECEPTION[Bon de commande/Lignes de la commande/Quantité],[1]!BASERECEPTION[Bon de commande/Lignes de la commande/Article],$C84,[1]!BASERECEPTION[ANNEE],J$8,[1]!BASERECEPTION[Semaine],J$9)-SUMIFS([1]!BASEVENTE[Lignes de la commande/Quantité commandée],[1]!BASEVENTE[Lignes de la commande/Article/Nom affiché],$C84,[1]!BASEVENTE[Année],J$8,[1]!BASEVENTE[Semaine],J$9))</f>
        <v>550</v>
      </c>
      <c r="K84" s="1">
        <f>IF($C84="","",J84+SUMIFS([1]!BASERECEPTION[Bon de commande/Lignes de la commande/Quantité],[1]!BASERECEPTION[Bon de commande/Lignes de la commande/Article],$C84,[1]!BASERECEPTION[ANNEE],K$8,[1]!BASERECEPTION[Semaine],K$9)-SUMIFS([1]!BASEVENTE[Lignes de la commande/Quantité commandée],[1]!BASEVENTE[Lignes de la commande/Article/Nom affiché],$C84,[1]!BASEVENTE[Année],K$8,[1]!BASEVENTE[Semaine],K$9))</f>
        <v>550</v>
      </c>
      <c r="L84" s="1">
        <f>IF($C84="","",K84+SUMIFS([1]!BASERECEPTION[Bon de commande/Lignes de la commande/Quantité],[1]!BASERECEPTION[Bon de commande/Lignes de la commande/Article],$C84,[1]!BASERECEPTION[ANNEE],L$8,[1]!BASERECEPTION[Semaine],L$9)-SUMIFS([1]!BASEVENTE[Lignes de la commande/Quantité commandée],[1]!BASEVENTE[Lignes de la commande/Article/Nom affiché],$C84,[1]!BASEVENTE[Année],L$8,[1]!BASEVENTE[Semaine],L$9))</f>
        <v>550</v>
      </c>
      <c r="M84" s="1">
        <f>IF($C84="","",L84+SUMIFS([1]!BASERECEPTION[Bon de commande/Lignes de la commande/Quantité],[1]!BASERECEPTION[Bon de commande/Lignes de la commande/Article],$C84,[1]!BASERECEPTION[ANNEE],M$8,[1]!BASERECEPTION[Semaine],M$9)-SUMIFS([1]!BASEVENTE[Lignes de la commande/Quantité commandée],[1]!BASEVENTE[Lignes de la commande/Article/Nom affiché],$C84,[1]!BASEVENTE[Année],M$8,[1]!BASEVENTE[Semaine],M$9))</f>
        <v>550</v>
      </c>
      <c r="N84" s="1">
        <f>IF($C84="","",M84+SUMIFS([1]!BASERECEPTION[Bon de commande/Lignes de la commande/Quantité],[1]!BASERECEPTION[Bon de commande/Lignes de la commande/Article],$C84,[1]!BASERECEPTION[ANNEE],N$8,[1]!BASERECEPTION[Semaine],N$9)-SUMIFS([1]!BASEVENTE[Lignes de la commande/Quantité commandée],[1]!BASEVENTE[Lignes de la commande/Article/Nom affiché],$C84,[1]!BASEVENTE[Année],N$8,[1]!BASEVENTE[Semaine],N$9))</f>
        <v>550</v>
      </c>
      <c r="O84" s="1">
        <f>IF($C84="","",N84+SUMIFS([1]!BASERECEPTION[Bon de commande/Lignes de la commande/Quantité],[1]!BASERECEPTION[Bon de commande/Lignes de la commande/Article],$C84,[1]!BASERECEPTION[ANNEE],O$8,[1]!BASERECEPTION[Semaine],O$9)-SUMIFS([1]!BASEVENTE[Lignes de la commande/Quantité commandée],[1]!BASEVENTE[Lignes de la commande/Article/Nom affiché],$C84,[1]!BASEVENTE[Année],O$8,[1]!BASEVENTE[Semaine],O$9))</f>
        <v>550</v>
      </c>
      <c r="P84" s="1">
        <f>IF($C84="","",O84+SUMIFS([1]!BASERECEPTION[Bon de commande/Lignes de la commande/Quantité],[1]!BASERECEPTION[Bon de commande/Lignes de la commande/Article],$C84,[1]!BASERECEPTION[ANNEE],P$8,[1]!BASERECEPTION[Semaine],P$9)-SUMIFS([1]!BASEVENTE[Lignes de la commande/Quantité commandée],[1]!BASEVENTE[Lignes de la commande/Article/Nom affiché],$C84,[1]!BASEVENTE[Année],P$8,[1]!BASEVENTE[Semaine],P$9))</f>
        <v>550</v>
      </c>
      <c r="Q84" s="1">
        <f>IF($C84="","",P84+SUMIFS([1]!BASERECEPTION[Bon de commande/Lignes de la commande/Quantité],[1]!BASERECEPTION[Bon de commande/Lignes de la commande/Article],$C84,[1]!BASERECEPTION[ANNEE],Q$8,[1]!BASERECEPTION[Semaine],Q$9)-SUMIFS([1]!BASEVENTE[Lignes de la commande/Quantité commandée],[1]!BASEVENTE[Lignes de la commande/Article/Nom affiché],$C84,[1]!BASEVENTE[Année],Q$8,[1]!BASEVENTE[Semaine],Q$9))</f>
        <v>550</v>
      </c>
      <c r="R84" s="1">
        <f>IF($C84="","",Q84+SUMIFS([1]!BASERECEPTION[Bon de commande/Lignes de la commande/Quantité],[1]!BASERECEPTION[Bon de commande/Lignes de la commande/Article],$C84,[1]!BASERECEPTION[ANNEE],R$8,[1]!BASERECEPTION[Semaine],R$9)-SUMIFS([1]!BASEVENTE[Lignes de la commande/Quantité commandée],[1]!BASEVENTE[Lignes de la commande/Article/Nom affiché],$C84,[1]!BASEVENTE[Année],R$8,[1]!BASEVENTE[Semaine],R$9))</f>
        <v>550</v>
      </c>
      <c r="S84" s="1">
        <f>IF($C84="","",R84+SUMIFS([1]!BASERECEPTION[Bon de commande/Lignes de la commande/Quantité],[1]!BASERECEPTION[Bon de commande/Lignes de la commande/Article],$C84,[1]!BASERECEPTION[ANNEE],S$8,[1]!BASERECEPTION[Semaine],S$9)-SUMIFS([1]!BASEVENTE[Lignes de la commande/Quantité commandée],[1]!BASEVENTE[Lignes de la commande/Article/Nom affiché],$C84,[1]!BASEVENTE[Année],S$8,[1]!BASEVENTE[Semaine],S$9))</f>
        <v>550</v>
      </c>
      <c r="T84" s="1">
        <f>IF($C84="","",S84+SUMIFS([1]!BASERECEPTION[Bon de commande/Lignes de la commande/Quantité],[1]!BASERECEPTION[Bon de commande/Lignes de la commande/Article],$C84,[1]!BASERECEPTION[ANNEE],T$8,[1]!BASERECEPTION[Semaine],T$9)-SUMIFS([1]!BASEVENTE[Lignes de la commande/Quantité commandée],[1]!BASEVENTE[Lignes de la commande/Article/Nom affiché],$C84,[1]!BASEVENTE[Année],T$8,[1]!BASEVENTE[Semaine],T$9))</f>
        <v>550</v>
      </c>
      <c r="U84" s="1">
        <f>IF($C84="","",T84+SUMIFS([1]!BASERECEPTION[Bon de commande/Lignes de la commande/Quantité],[1]!BASERECEPTION[Bon de commande/Lignes de la commande/Article],$C84,[1]!BASERECEPTION[ANNEE],U$8,[1]!BASERECEPTION[Semaine],U$9)-SUMIFS([1]!BASEVENTE[Lignes de la commande/Quantité commandée],[1]!BASEVENTE[Lignes de la commande/Article/Nom affiché],$C84,[1]!BASEVENTE[Année],U$8,[1]!BASEVENTE[Semaine],U$9))</f>
        <v>550</v>
      </c>
      <c r="V84" s="1">
        <f>IF($C84="","",U84+SUMIFS([1]!BASERECEPTION[Bon de commande/Lignes de la commande/Quantité],[1]!BASERECEPTION[Bon de commande/Lignes de la commande/Article],$C84,[1]!BASERECEPTION[ANNEE],V$8,[1]!BASERECEPTION[Semaine],V$9)-SUMIFS([1]!BASEVENTE[Lignes de la commande/Quantité commandée],[1]!BASEVENTE[Lignes de la commande/Article/Nom affiché],$C84,[1]!BASEVENTE[Année],V$8,[1]!BASEVENTE[Semaine],V$9))</f>
        <v>550</v>
      </c>
      <c r="W84" s="1">
        <f>IF($C84="","",V84+SUMIFS([1]!BASERECEPTION[Bon de commande/Lignes de la commande/Quantité],[1]!BASERECEPTION[Bon de commande/Lignes de la commande/Article],$C84,[1]!BASERECEPTION[ANNEE],W$8,[1]!BASERECEPTION[Semaine],W$9)-SUMIFS([1]!BASEVENTE[Lignes de la commande/Quantité commandée],[1]!BASEVENTE[Lignes de la commande/Article/Nom affiché],$C84,[1]!BASEVENTE[Année],W$8,[1]!BASEVENTE[Semaine],W$9))</f>
        <v>550</v>
      </c>
      <c r="X84" s="1">
        <f>IF($C84="","",W84+SUMIFS([1]!BASERECEPTION[Bon de commande/Lignes de la commande/Quantité],[1]!BASERECEPTION[Bon de commande/Lignes de la commande/Article],$C84,[1]!BASERECEPTION[ANNEE],X$8,[1]!BASERECEPTION[Semaine],X$9)-SUMIFS([1]!BASEVENTE[Lignes de la commande/Quantité commandée],[1]!BASEVENTE[Lignes de la commande/Article/Nom affiché],$C84,[1]!BASEVENTE[Année],X$8,[1]!BASEVENTE[Semaine],X$9))</f>
        <v>550</v>
      </c>
      <c r="Y84" s="1">
        <f>IF($C84="","",X84+SUMIFS([1]!BASERECEPTION[Bon de commande/Lignes de la commande/Quantité],[1]!BASERECEPTION[Bon de commande/Lignes de la commande/Article],$C84,[1]!BASERECEPTION[ANNEE],Y$8,[1]!BASERECEPTION[Semaine],Y$9)-SUMIFS([1]!BASEVENTE[Lignes de la commande/Quantité commandée],[1]!BASEVENTE[Lignes de la commande/Article/Nom affiché],$C84,[1]!BASEVENTE[Année],Y$8,[1]!BASEVENTE[Semaine],Y$9))</f>
        <v>550</v>
      </c>
      <c r="Z84" s="1">
        <f>IF($C84="","",Y84+SUMIFS([1]!BASERECEPTION[Bon de commande/Lignes de la commande/Quantité],[1]!BASERECEPTION[Bon de commande/Lignes de la commande/Article],$C84,[1]!BASERECEPTION[ANNEE],Z$8,[1]!BASERECEPTION[Semaine],Z$9)-SUMIFS([1]!BASEVENTE[Lignes de la commande/Quantité commandée],[1]!BASEVENTE[Lignes de la commande/Article/Nom affiché],$C84,[1]!BASEVENTE[Année],Z$8,[1]!BASEVENTE[Semaine],Z$9))</f>
        <v>550</v>
      </c>
      <c r="AA84" s="1">
        <f>IF($C84="","",Z84+SUMIFS([1]!BASERECEPTION[Bon de commande/Lignes de la commande/Quantité],[1]!BASERECEPTION[Bon de commande/Lignes de la commande/Article],$C84,[1]!BASERECEPTION[ANNEE],AA$8,[1]!BASERECEPTION[Semaine],AA$9)-SUMIFS([1]!BASEVENTE[Lignes de la commande/Quantité commandée],[1]!BASEVENTE[Lignes de la commande/Article/Nom affiché],$C84,[1]!BASEVENTE[Année],AA$8,[1]!BASEVENTE[Semaine],AA$9))</f>
        <v>550</v>
      </c>
      <c r="AB84" s="1">
        <f>IF($C84="","",AA84+SUMIFS([1]!BASERECEPTION[Bon de commande/Lignes de la commande/Quantité],[1]!BASERECEPTION[Bon de commande/Lignes de la commande/Article],$C84,[1]!BASERECEPTION[ANNEE],AB$8,[1]!BASERECEPTION[Semaine],AB$9)-SUMIFS([1]!BASEVENTE[Lignes de la commande/Quantité commandée],[1]!BASEVENTE[Lignes de la commande/Article/Nom affiché],$C84,[1]!BASEVENTE[Année],AB$8,[1]!BASEVENTE[Semaine],AB$9))</f>
        <v>550</v>
      </c>
      <c r="AC84" s="1">
        <f>IF($C84="","",AB84+SUMIFS([1]!BASERECEPTION[Bon de commande/Lignes de la commande/Quantité],[1]!BASERECEPTION[Bon de commande/Lignes de la commande/Article],$C84,[1]!BASERECEPTION[ANNEE],AC$8,[1]!BASERECEPTION[Semaine],AC$9)-SUMIFS([1]!BASEVENTE[Lignes de la commande/Quantité commandée],[1]!BASEVENTE[Lignes de la commande/Article/Nom affiché],$C84,[1]!BASEVENTE[Année],AC$8,[1]!BASEVENTE[Semaine],AC$9))</f>
        <v>550</v>
      </c>
      <c r="AD84" s="1">
        <f>IF($C84="","",AC84+SUMIFS([1]!BASERECEPTION[Bon de commande/Lignes de la commande/Quantité],[1]!BASERECEPTION[Bon de commande/Lignes de la commande/Article],$C84,[1]!BASERECEPTION[ANNEE],AD$8,[1]!BASERECEPTION[Semaine],AD$9)-SUMIFS([1]!BASEVENTE[Lignes de la commande/Quantité commandée],[1]!BASEVENTE[Lignes de la commande/Article/Nom affiché],$C84,[1]!BASEVENTE[Année],AD$8,[1]!BASEVENTE[Semaine],AD$9))</f>
        <v>550</v>
      </c>
      <c r="AE84" s="1">
        <f>IF($C84="","",AD84+SUMIFS([1]!BASERECEPTION[Bon de commande/Lignes de la commande/Quantité],[1]!BASERECEPTION[Bon de commande/Lignes de la commande/Article],$C84,[1]!BASERECEPTION[ANNEE],AE$8,[1]!BASERECEPTION[Semaine],AE$9)-SUMIFS([1]!BASEVENTE[Lignes de la commande/Quantité commandée],[1]!BASEVENTE[Lignes de la commande/Article/Nom affiché],$C84,[1]!BASEVENTE[Année],AE$8,[1]!BASEVENTE[Semaine],AE$9))</f>
        <v>550</v>
      </c>
      <c r="AF84" s="1">
        <f>IF($C84="","",AE84+SUMIFS([1]!BASERECEPTION[Bon de commande/Lignes de la commande/Quantité],[1]!BASERECEPTION[Bon de commande/Lignes de la commande/Article],$C84,[1]!BASERECEPTION[ANNEE],AF$8,[1]!BASERECEPTION[Semaine],AF$9)-SUMIFS([1]!BASEVENTE[Lignes de la commande/Quantité commandée],[1]!BASEVENTE[Lignes de la commande/Article/Nom affiché],$C84,[1]!BASEVENTE[Année],AF$8,[1]!BASEVENTE[Semaine],AF$9))</f>
        <v>550</v>
      </c>
      <c r="AG84" s="1">
        <f>IF($C84="","",AF84+SUMIFS([1]!BASERECEPTION[Bon de commande/Lignes de la commande/Quantité],[1]!BASERECEPTION[Bon de commande/Lignes de la commande/Article],$C84,[1]!BASERECEPTION[ANNEE],AG$8,[1]!BASERECEPTION[Semaine],AG$9)-SUMIFS([1]!BASEVENTE[Lignes de la commande/Quantité commandée],[1]!BASEVENTE[Lignes de la commande/Article/Nom affiché],$C84,[1]!BASEVENTE[Année],AG$8,[1]!BASEVENTE[Semaine],AG$9))</f>
        <v>550</v>
      </c>
      <c r="AH84" s="1">
        <f>IF($C84="","",AG84+SUMIFS([1]!BASERECEPTION[Bon de commande/Lignes de la commande/Quantité],[1]!BASERECEPTION[Bon de commande/Lignes de la commande/Article],$C84,[1]!BASERECEPTION[ANNEE],AH$8,[1]!BASERECEPTION[Semaine],AH$9)-SUMIFS([1]!BASEVENTE[Lignes de la commande/Quantité commandée],[1]!BASEVENTE[Lignes de la commande/Article/Nom affiché],$C84,[1]!BASEVENTE[Année],AH$8,[1]!BASEVENTE[Semaine],AH$9))</f>
        <v>550</v>
      </c>
      <c r="AI84" s="1">
        <f>IF($C84="","",AH84+SUMIFS([1]!BASERECEPTION[Bon de commande/Lignes de la commande/Quantité],[1]!BASERECEPTION[Bon de commande/Lignes de la commande/Article],$C84,[1]!BASERECEPTION[ANNEE],AI$8,[1]!BASERECEPTION[Semaine],AI$9)-SUMIFS([1]!BASEVENTE[Lignes de la commande/Quantité commandée],[1]!BASEVENTE[Lignes de la commande/Article/Nom affiché],$C84,[1]!BASEVENTE[Année],AI$8,[1]!BASEVENTE[Semaine],AI$9))</f>
        <v>550</v>
      </c>
      <c r="AJ84" s="1">
        <f>IF($C84="","",AI84+SUMIFS([1]!BASERECEPTION[Bon de commande/Lignes de la commande/Quantité],[1]!BASERECEPTION[Bon de commande/Lignes de la commande/Article],$C84,[1]!BASERECEPTION[ANNEE],AJ$8,[1]!BASERECEPTION[Semaine],AJ$9)-SUMIFS([1]!BASEVENTE[Lignes de la commande/Quantité commandée],[1]!BASEVENTE[Lignes de la commande/Article/Nom affiché],$C84,[1]!BASEVENTE[Année],AJ$8,[1]!BASEVENTE[Semaine],AJ$9))</f>
        <v>550</v>
      </c>
      <c r="AK84" s="1">
        <f>IF($C84="","",AJ84+SUMIFS([1]!BASERECEPTION[Bon de commande/Lignes de la commande/Quantité],[1]!BASERECEPTION[Bon de commande/Lignes de la commande/Article],$C84,[1]!BASERECEPTION[ANNEE],AK$8,[1]!BASERECEPTION[Semaine],AK$9)-SUMIFS([1]!BASEVENTE[Lignes de la commande/Quantité commandée],[1]!BASEVENTE[Lignes de la commande/Article/Nom affiché],$C84,[1]!BASEVENTE[Année],AK$8,[1]!BASEVENTE[Semaine],AK$9))</f>
        <v>550</v>
      </c>
      <c r="AL84" s="1">
        <f>IF($C84="","",AK84+SUMIFS([1]!BASERECEPTION[Bon de commande/Lignes de la commande/Quantité],[1]!BASERECEPTION[Bon de commande/Lignes de la commande/Article],$C84,[1]!BASERECEPTION[ANNEE],AL$8,[1]!BASERECEPTION[Semaine],AL$9)-SUMIFS([1]!BASEVENTE[Lignes de la commande/Quantité commandée],[1]!BASEVENTE[Lignes de la commande/Article/Nom affiché],$C84,[1]!BASEVENTE[Année],AL$8,[1]!BASEVENTE[Semaine],AL$9))</f>
        <v>550</v>
      </c>
      <c r="AM84" s="1">
        <f>IF($C84="","",AL84+SUMIFS([1]!BASERECEPTION[Bon de commande/Lignes de la commande/Quantité],[1]!BASERECEPTION[Bon de commande/Lignes de la commande/Article],$C84,[1]!BASERECEPTION[ANNEE],AM$8,[1]!BASERECEPTION[Semaine],AM$9)-SUMIFS([1]!BASEVENTE[Lignes de la commande/Quantité commandée],[1]!BASEVENTE[Lignes de la commande/Article/Nom affiché],$C84,[1]!BASEVENTE[Année],AM$8,[1]!BASEVENTE[Semaine],AM$9))</f>
        <v>550</v>
      </c>
      <c r="AN84" s="1">
        <f>IF($C84="","",AM84+SUMIFS([1]!BASERECEPTION[Bon de commande/Lignes de la commande/Quantité],[1]!BASERECEPTION[Bon de commande/Lignes de la commande/Article],$C84,[1]!BASERECEPTION[ANNEE],AN$8,[1]!BASERECEPTION[Semaine],AN$9)-SUMIFS([1]!BASEVENTE[Lignes de la commande/Quantité commandée],[1]!BASEVENTE[Lignes de la commande/Article/Nom affiché],$C84,[1]!BASEVENTE[Année],AN$8,[1]!BASEVENTE[Semaine],AN$9))</f>
        <v>550</v>
      </c>
      <c r="AO84" s="1">
        <f>IF($C84="","",AN84+SUMIFS([1]!BASERECEPTION[Bon de commande/Lignes de la commande/Quantité],[1]!BASERECEPTION[Bon de commande/Lignes de la commande/Article],$C84,[1]!BASERECEPTION[ANNEE],AO$8,[1]!BASERECEPTION[Semaine],AO$9)-SUMIFS([1]!BASEVENTE[Lignes de la commande/Quantité commandée],[1]!BASEVENTE[Lignes de la commande/Article/Nom affiché],$C84,[1]!BASEVENTE[Année],AO$8,[1]!BASEVENTE[Semaine],AO$9))</f>
        <v>550</v>
      </c>
      <c r="AP84" s="1">
        <f>IF($C84="","",AO84+SUMIFS([1]!BASERECEPTION[Bon de commande/Lignes de la commande/Quantité],[1]!BASERECEPTION[Bon de commande/Lignes de la commande/Article],$C84,[1]!BASERECEPTION[ANNEE],AP$8,[1]!BASERECEPTION[Semaine],AP$9)-SUMIFS([1]!BASEVENTE[Lignes de la commande/Quantité commandée],[1]!BASEVENTE[Lignes de la commande/Article/Nom affiché],$C84,[1]!BASEVENTE[Année],AP$8,[1]!BASEVENTE[Semaine],AP$9))</f>
        <v>550</v>
      </c>
      <c r="AQ84" s="1">
        <f>IF($C84="","",AP84+SUMIFS([1]!BASERECEPTION[Bon de commande/Lignes de la commande/Quantité],[1]!BASERECEPTION[Bon de commande/Lignes de la commande/Article],$C84,[1]!BASERECEPTION[ANNEE],AQ$8,[1]!BASERECEPTION[Semaine],AQ$9)-SUMIFS([1]!BASEVENTE[Lignes de la commande/Quantité commandée],[1]!BASEVENTE[Lignes de la commande/Article/Nom affiché],$C84,[1]!BASEVENTE[Année],AQ$8,[1]!BASEVENTE[Semaine],AQ$9))</f>
        <v>550</v>
      </c>
      <c r="AR84" s="1">
        <f>IF($C84="","",AQ84+SUMIFS([1]!BASERECEPTION[Bon de commande/Lignes de la commande/Quantité],[1]!BASERECEPTION[Bon de commande/Lignes de la commande/Article],$C84,[1]!BASERECEPTION[ANNEE],AR$8,[1]!BASERECEPTION[Semaine],AR$9)-SUMIFS([1]!BASEVENTE[Lignes de la commande/Quantité commandée],[1]!BASEVENTE[Lignes de la commande/Article/Nom affiché],$C84,[1]!BASEVENTE[Année],AR$8,[1]!BASEVENTE[Semaine],AR$9))</f>
        <v>550</v>
      </c>
      <c r="AS84" s="1">
        <f>IF($C84="","",AR84+SUMIFS([1]!BASERECEPTION[Bon de commande/Lignes de la commande/Quantité],[1]!BASERECEPTION[Bon de commande/Lignes de la commande/Article],$C84,[1]!BASERECEPTION[ANNEE],AS$8,[1]!BASERECEPTION[Semaine],AS$9)-SUMIFS([1]!BASEVENTE[Lignes de la commande/Quantité commandée],[1]!BASEVENTE[Lignes de la commande/Article/Nom affiché],$C84,[1]!BASEVENTE[Année],AS$8,[1]!BASEVENTE[Semaine],AS$9))</f>
        <v>550</v>
      </c>
      <c r="AT84" s="1">
        <f>IF($C84="","",AS84+SUMIFS([1]!BASERECEPTION[Bon de commande/Lignes de la commande/Quantité],[1]!BASERECEPTION[Bon de commande/Lignes de la commande/Article],$C84,[1]!BASERECEPTION[ANNEE],AT$8,[1]!BASERECEPTION[Semaine],AT$9)-SUMIFS([1]!BASEVENTE[Lignes de la commande/Quantité commandée],[1]!BASEVENTE[Lignes de la commande/Article/Nom affiché],$C84,[1]!BASEVENTE[Année],AT$8,[1]!BASEVENTE[Semaine],AT$9))</f>
        <v>550</v>
      </c>
      <c r="AU84" s="1">
        <f>IF($C84="","",AT84+SUMIFS([1]!BASERECEPTION[Bon de commande/Lignes de la commande/Quantité],[1]!BASERECEPTION[Bon de commande/Lignes de la commande/Article],$C84,[1]!BASERECEPTION[ANNEE],AU$8,[1]!BASERECEPTION[Semaine],AU$9)-SUMIFS([1]!BASEVENTE[Lignes de la commande/Quantité commandée],[1]!BASEVENTE[Lignes de la commande/Article/Nom affiché],$C84,[1]!BASEVENTE[Année],AU$8,[1]!BASEVENTE[Semaine],AU$9))</f>
        <v>550</v>
      </c>
      <c r="AV84" s="1">
        <f>IF($C84="","",AU84+SUMIFS([1]!BASERECEPTION[Bon de commande/Lignes de la commande/Quantité],[1]!BASERECEPTION[Bon de commande/Lignes de la commande/Article],$C84,[1]!BASERECEPTION[ANNEE],AV$8,[1]!BASERECEPTION[Semaine],AV$9)-SUMIFS([1]!BASEVENTE[Lignes de la commande/Quantité commandée],[1]!BASEVENTE[Lignes de la commande/Article/Nom affiché],$C84,[1]!BASEVENTE[Année],AV$8,[1]!BASEVENTE[Semaine],AV$9))</f>
        <v>550</v>
      </c>
      <c r="AW84" s="1">
        <f>IF($C84="","",AV84+SUMIFS([1]!BASERECEPTION[Bon de commande/Lignes de la commande/Quantité],[1]!BASERECEPTION[Bon de commande/Lignes de la commande/Article],$C84,[1]!BASERECEPTION[ANNEE],AW$8,[1]!BASERECEPTION[Semaine],AW$9)-SUMIFS([1]!BASEVENTE[Lignes de la commande/Quantité commandée],[1]!BASEVENTE[Lignes de la commande/Article/Nom affiché],$C84,[1]!BASEVENTE[Année],AW$8,[1]!BASEVENTE[Semaine],AW$9))</f>
        <v>550</v>
      </c>
      <c r="AX84" s="1">
        <f>IF($C84="","",AW84+SUMIFS([1]!BASERECEPTION[Bon de commande/Lignes de la commande/Quantité],[1]!BASERECEPTION[Bon de commande/Lignes de la commande/Article],$C84,[1]!BASERECEPTION[ANNEE],AX$8,[1]!BASERECEPTION[Semaine],AX$9)-SUMIFS([1]!BASEVENTE[Lignes de la commande/Quantité commandée],[1]!BASEVENTE[Lignes de la commande/Article/Nom affiché],$C84,[1]!BASEVENTE[Année],AX$8,[1]!BASEVENTE[Semaine],AX$9))</f>
        <v>550</v>
      </c>
      <c r="AY84" s="1">
        <f>IF($C84="","",AX84+SUMIFS([1]!BASERECEPTION[Bon de commande/Lignes de la commande/Quantité],[1]!BASERECEPTION[Bon de commande/Lignes de la commande/Article],$C84,[1]!BASERECEPTION[ANNEE],AY$8,[1]!BASERECEPTION[Semaine],AY$9)-SUMIFS([1]!BASEVENTE[Lignes de la commande/Quantité commandée],[1]!BASEVENTE[Lignes de la commande/Article/Nom affiché],$C84,[1]!BASEVENTE[Année],AY$8,[1]!BASEVENTE[Semaine],AY$9))</f>
        <v>550</v>
      </c>
      <c r="AZ84" s="1">
        <f>IF($C84="","",AY84+SUMIFS([1]!BASERECEPTION[Bon de commande/Lignes de la commande/Quantité],[1]!BASERECEPTION[Bon de commande/Lignes de la commande/Article],$C84,[1]!BASERECEPTION[ANNEE],AZ$8,[1]!BASERECEPTION[Semaine],AZ$9)-SUMIFS([1]!BASEVENTE[Lignes de la commande/Quantité commandée],[1]!BASEVENTE[Lignes de la commande/Article/Nom affiché],$C84,[1]!BASEVENTE[Année],AZ$8,[1]!BASEVENTE[Semaine],AZ$9))</f>
        <v>550</v>
      </c>
      <c r="BA84" s="1">
        <f>IF($C84="","",AZ84+SUMIFS([1]!BASERECEPTION[Bon de commande/Lignes de la commande/Quantité],[1]!BASERECEPTION[Bon de commande/Lignes de la commande/Article],$C84,[1]!BASERECEPTION[ANNEE],BA$8,[1]!BASERECEPTION[Semaine],BA$9)-SUMIFS([1]!BASEVENTE[Lignes de la commande/Quantité commandée],[1]!BASEVENTE[Lignes de la commande/Article/Nom affiché],$C84,[1]!BASEVENTE[Année],BA$8,[1]!BASEVENTE[Semaine],BA$9))</f>
        <v>550</v>
      </c>
      <c r="BB84" s="1">
        <f>IF($C84="","",BA84+SUMIFS([1]!BASERECEPTION[Bon de commande/Lignes de la commande/Quantité],[1]!BASERECEPTION[Bon de commande/Lignes de la commande/Article],$C84,[1]!BASERECEPTION[ANNEE],BB$8,[1]!BASERECEPTION[Semaine],BB$9)-SUMIFS([1]!BASEVENTE[Lignes de la commande/Quantité commandée],[1]!BASEVENTE[Lignes de la commande/Article/Nom affiché],$C84,[1]!BASEVENTE[Année],BB$8,[1]!BASEVENTE[Semaine],BB$9))</f>
        <v>550</v>
      </c>
      <c r="BC84" s="1">
        <f>IF($C84="","",BB84+SUMIFS([1]!BASERECEPTION[Bon de commande/Lignes de la commande/Quantité],[1]!BASERECEPTION[Bon de commande/Lignes de la commande/Article],$C84,[1]!BASERECEPTION[ANNEE],BC$8,[1]!BASERECEPTION[Semaine],BC$9)-SUMIFS([1]!BASEVENTE[Lignes de la commande/Quantité commandée],[1]!BASEVENTE[Lignes de la commande/Article/Nom affiché],$C84,[1]!BASEVENTE[Année],BC$8,[1]!BASEVENTE[Semaine],BC$9))</f>
        <v>550</v>
      </c>
      <c r="BD84" s="1">
        <f>IF($C84="","",BC84+SUMIFS([1]!BASERECEPTION[Bon de commande/Lignes de la commande/Quantité],[1]!BASERECEPTION[Bon de commande/Lignes de la commande/Article],$C84,[1]!BASERECEPTION[ANNEE],BD$8,[1]!BASERECEPTION[Semaine],BD$9)-SUMIFS([1]!BASEVENTE[Lignes de la commande/Quantité commandée],[1]!BASEVENTE[Lignes de la commande/Article/Nom affiché],$C84,[1]!BASEVENTE[Année],BD$8,[1]!BASEVENTE[Semaine],BD$9))</f>
        <v>550</v>
      </c>
      <c r="BE84" s="1">
        <f>IF($C84="","",BD84+SUMIFS([1]!BASERECEPTION[Bon de commande/Lignes de la commande/Quantité],[1]!BASERECEPTION[Bon de commande/Lignes de la commande/Article],$C84,[1]!BASERECEPTION[ANNEE],BE$8,[1]!BASERECEPTION[Semaine],BE$9)-SUMIFS([1]!BASEVENTE[Lignes de la commande/Quantité commandée],[1]!BASEVENTE[Lignes de la commande/Article/Nom affiché],$C84,[1]!BASEVENTE[Année],BE$8,[1]!BASEVENTE[Semaine],BE$9))</f>
        <v>550</v>
      </c>
      <c r="BF84" s="1">
        <f>IF($C84="","",BE84+SUMIFS([1]!BASERECEPTION[Bon de commande/Lignes de la commande/Quantité],[1]!BASERECEPTION[Bon de commande/Lignes de la commande/Article],$C84,[1]!BASERECEPTION[ANNEE],BF$8,[1]!BASERECEPTION[Semaine],BF$9)-SUMIFS([1]!BASEVENTE[Lignes de la commande/Quantité commandée],[1]!BASEVENTE[Lignes de la commande/Article/Nom affiché],$C84,[1]!BASEVENTE[Année],BF$8,[1]!BASEVENTE[Semaine],BF$9))</f>
        <v>550</v>
      </c>
      <c r="BG84" s="1">
        <f>IF($C84="","",BF84+SUMIFS([1]!BASERECEPTION[Bon de commande/Lignes de la commande/Quantité],[1]!BASERECEPTION[Bon de commande/Lignes de la commande/Article],$C84,[1]!BASERECEPTION[ANNEE],BG$8,[1]!BASERECEPTION[Semaine],BG$9)-SUMIFS([1]!BASEVENTE[Lignes de la commande/Quantité commandée],[1]!BASEVENTE[Lignes de la commande/Article/Nom affiché],$C84,[1]!BASEVENTE[Année],BG$8,[1]!BASEVENTE[Semaine],BG$9))</f>
        <v>550</v>
      </c>
      <c r="BH84" s="1">
        <f>IF($C84="","",BG84+SUMIFS([1]!BASERECEPTION[Bon de commande/Lignes de la commande/Quantité],[1]!BASERECEPTION[Bon de commande/Lignes de la commande/Article],$C84,[1]!BASERECEPTION[ANNEE],BH$8,[1]!BASERECEPTION[Semaine],BH$9)-SUMIFS([1]!BASEVENTE[Lignes de la commande/Quantité commandée],[1]!BASEVENTE[Lignes de la commande/Article/Nom affiché],$C84,[1]!BASEVENTE[Année],BH$8,[1]!BASEVENTE[Semaine],BH$9))</f>
        <v>550</v>
      </c>
    </row>
    <row r="85" spans="1:60" ht="15.75" x14ac:dyDescent="0.25">
      <c r="A85" s="1" t="str">
        <f>'[1]BDD Inventaire'!B76</f>
        <v>Tags Gobi O Nuancier 2019</v>
      </c>
      <c r="B85" s="16" t="str">
        <f>IF(C85="",INDEX([1]!BASEINVENTAIRE[#Data],_xlfn.MINIFS([1]!BASEINVENTAIRE[INDEX],[1]!BASEINVENTAIRE[Article],'Suivi de stock'!$C86),2),"")</f>
        <v/>
      </c>
      <c r="C85" s="20" t="str">
        <f>'[1]BDD Inventaire'!C68</f>
        <v>Leaflet explicatif GB</v>
      </c>
      <c r="D85" s="18">
        <f>INDEX([1]!BASEINVENTAIRE[#Data],_xlfn.MAXIFS([1]!BASEINVENTAIRE[INDEX],[1]!BASEINVENTAIRE[Article],C85),4)</f>
        <v>105</v>
      </c>
      <c r="E85" s="1">
        <f>IF($C85="","",D85+SUMIFS([1]!BASERECEPTION[Bon de commande/Lignes de la commande/Quantité],[1]!BASERECEPTION[Bon de commande/Lignes de la commande/Article],$C85,[1]!BASERECEPTION[ANNEE],E$8,[1]!BASERECEPTION[Semaine],E$9)-SUMIFS([1]!BASEVENTE[Lignes de la commande/Quantité commandée],[1]!BASEVENTE[Lignes de la commande/Article/Nom affiché],$C85,[1]!BASEVENTE[Année],E$8,[1]!BASEVENTE[Semaine],E$9))</f>
        <v>105</v>
      </c>
      <c r="F85" s="1">
        <f>IF($C85="","",E85+SUMIFS([1]!BASERECEPTION[Bon de commande/Lignes de la commande/Quantité],[1]!BASERECEPTION[Bon de commande/Lignes de la commande/Article],$C85,[1]!BASERECEPTION[ANNEE],F$8,[1]!BASERECEPTION[Semaine],F$9)-SUMIFS([1]!BASEVENTE[Lignes de la commande/Quantité commandée],[1]!BASEVENTE[Lignes de la commande/Article/Nom affiché],$C85,[1]!BASEVENTE[Année],F$8,[1]!BASEVENTE[Semaine],F$9))</f>
        <v>105</v>
      </c>
      <c r="G85" s="1">
        <f>IF($C85="","",F85+SUMIFS([1]!BASERECEPTION[Bon de commande/Lignes de la commande/Quantité],[1]!BASERECEPTION[Bon de commande/Lignes de la commande/Article],$C85,[1]!BASERECEPTION[ANNEE],G$8,[1]!BASERECEPTION[Semaine],G$9)-SUMIFS([1]!BASEVENTE[Lignes de la commande/Quantité commandée],[1]!BASEVENTE[Lignes de la commande/Article/Nom affiché],$C85,[1]!BASEVENTE[Année],G$8,[1]!BASEVENTE[Semaine],G$9))</f>
        <v>105</v>
      </c>
      <c r="H85" s="1">
        <f>IF($C85="","",G85+SUMIFS([1]!BASERECEPTION[Bon de commande/Lignes de la commande/Quantité],[1]!BASERECEPTION[Bon de commande/Lignes de la commande/Article],$C85,[1]!BASERECEPTION[ANNEE],H$8,[1]!BASERECEPTION[Semaine],H$9)-SUMIFS([1]!BASEVENTE[Lignes de la commande/Quantité commandée],[1]!BASEVENTE[Lignes de la commande/Article/Nom affiché],$C85,[1]!BASEVENTE[Année],H$8,[1]!BASEVENTE[Semaine],H$9))</f>
        <v>105</v>
      </c>
      <c r="I85" s="1">
        <f>IF($C85="","",H85+SUMIFS([1]!BASERECEPTION[Bon de commande/Lignes de la commande/Quantité],[1]!BASERECEPTION[Bon de commande/Lignes de la commande/Article],$C85,[1]!BASERECEPTION[ANNEE],I$8,[1]!BASERECEPTION[Semaine],I$9)-SUMIFS([1]!BASEVENTE[Lignes de la commande/Quantité commandée],[1]!BASEVENTE[Lignes de la commande/Article/Nom affiché],$C85,[1]!BASEVENTE[Année],I$8,[1]!BASEVENTE[Semaine],I$9))</f>
        <v>105</v>
      </c>
      <c r="J85" s="1">
        <f>IF($C85="","",I85+SUMIFS([1]!BASERECEPTION[Bon de commande/Lignes de la commande/Quantité],[1]!BASERECEPTION[Bon de commande/Lignes de la commande/Article],$C85,[1]!BASERECEPTION[ANNEE],J$8,[1]!BASERECEPTION[Semaine],J$9)-SUMIFS([1]!BASEVENTE[Lignes de la commande/Quantité commandée],[1]!BASEVENTE[Lignes de la commande/Article/Nom affiché],$C85,[1]!BASEVENTE[Année],J$8,[1]!BASEVENTE[Semaine],J$9))</f>
        <v>105</v>
      </c>
      <c r="K85" s="1">
        <f>IF($C85="","",J85+SUMIFS([1]!BASERECEPTION[Bon de commande/Lignes de la commande/Quantité],[1]!BASERECEPTION[Bon de commande/Lignes de la commande/Article],$C85,[1]!BASERECEPTION[ANNEE],K$8,[1]!BASERECEPTION[Semaine],K$9)-SUMIFS([1]!BASEVENTE[Lignes de la commande/Quantité commandée],[1]!BASEVENTE[Lignes de la commande/Article/Nom affiché],$C85,[1]!BASEVENTE[Année],K$8,[1]!BASEVENTE[Semaine],K$9))</f>
        <v>105</v>
      </c>
      <c r="L85" s="1">
        <f>IF($C85="","",K85+SUMIFS([1]!BASERECEPTION[Bon de commande/Lignes de la commande/Quantité],[1]!BASERECEPTION[Bon de commande/Lignes de la commande/Article],$C85,[1]!BASERECEPTION[ANNEE],L$8,[1]!BASERECEPTION[Semaine],L$9)-SUMIFS([1]!BASEVENTE[Lignes de la commande/Quantité commandée],[1]!BASEVENTE[Lignes de la commande/Article/Nom affiché],$C85,[1]!BASEVENTE[Année],L$8,[1]!BASEVENTE[Semaine],L$9))</f>
        <v>105</v>
      </c>
      <c r="M85" s="1">
        <f>IF($C85="","",L85+SUMIFS([1]!BASERECEPTION[Bon de commande/Lignes de la commande/Quantité],[1]!BASERECEPTION[Bon de commande/Lignes de la commande/Article],$C85,[1]!BASERECEPTION[ANNEE],M$8,[1]!BASERECEPTION[Semaine],M$9)-SUMIFS([1]!BASEVENTE[Lignes de la commande/Quantité commandée],[1]!BASEVENTE[Lignes de la commande/Article/Nom affiché],$C85,[1]!BASEVENTE[Année],M$8,[1]!BASEVENTE[Semaine],M$9))</f>
        <v>105</v>
      </c>
      <c r="N85" s="1">
        <f>IF($C85="","",M85+SUMIFS([1]!BASERECEPTION[Bon de commande/Lignes de la commande/Quantité],[1]!BASERECEPTION[Bon de commande/Lignes de la commande/Article],$C85,[1]!BASERECEPTION[ANNEE],N$8,[1]!BASERECEPTION[Semaine],N$9)-SUMIFS([1]!BASEVENTE[Lignes de la commande/Quantité commandée],[1]!BASEVENTE[Lignes de la commande/Article/Nom affiché],$C85,[1]!BASEVENTE[Année],N$8,[1]!BASEVENTE[Semaine],N$9))</f>
        <v>105</v>
      </c>
      <c r="O85" s="1">
        <f>IF($C85="","",N85+SUMIFS([1]!BASERECEPTION[Bon de commande/Lignes de la commande/Quantité],[1]!BASERECEPTION[Bon de commande/Lignes de la commande/Article],$C85,[1]!BASERECEPTION[ANNEE],O$8,[1]!BASERECEPTION[Semaine],O$9)-SUMIFS([1]!BASEVENTE[Lignes de la commande/Quantité commandée],[1]!BASEVENTE[Lignes de la commande/Article/Nom affiché],$C85,[1]!BASEVENTE[Année],O$8,[1]!BASEVENTE[Semaine],O$9))</f>
        <v>105</v>
      </c>
      <c r="P85" s="1">
        <f>IF($C85="","",O85+SUMIFS([1]!BASERECEPTION[Bon de commande/Lignes de la commande/Quantité],[1]!BASERECEPTION[Bon de commande/Lignes de la commande/Article],$C85,[1]!BASERECEPTION[ANNEE],P$8,[1]!BASERECEPTION[Semaine],P$9)-SUMIFS([1]!BASEVENTE[Lignes de la commande/Quantité commandée],[1]!BASEVENTE[Lignes de la commande/Article/Nom affiché],$C85,[1]!BASEVENTE[Année],P$8,[1]!BASEVENTE[Semaine],P$9))</f>
        <v>105</v>
      </c>
      <c r="Q85" s="1">
        <f>IF($C85="","",P85+SUMIFS([1]!BASERECEPTION[Bon de commande/Lignes de la commande/Quantité],[1]!BASERECEPTION[Bon de commande/Lignes de la commande/Article],$C85,[1]!BASERECEPTION[ANNEE],Q$8,[1]!BASERECEPTION[Semaine],Q$9)-SUMIFS([1]!BASEVENTE[Lignes de la commande/Quantité commandée],[1]!BASEVENTE[Lignes de la commande/Article/Nom affiché],$C85,[1]!BASEVENTE[Année],Q$8,[1]!BASEVENTE[Semaine],Q$9))</f>
        <v>105</v>
      </c>
      <c r="R85" s="1">
        <f>IF($C85="","",Q85+SUMIFS([1]!BASERECEPTION[Bon de commande/Lignes de la commande/Quantité],[1]!BASERECEPTION[Bon de commande/Lignes de la commande/Article],$C85,[1]!BASERECEPTION[ANNEE],R$8,[1]!BASERECEPTION[Semaine],R$9)-SUMIFS([1]!BASEVENTE[Lignes de la commande/Quantité commandée],[1]!BASEVENTE[Lignes de la commande/Article/Nom affiché],$C85,[1]!BASEVENTE[Année],R$8,[1]!BASEVENTE[Semaine],R$9))</f>
        <v>105</v>
      </c>
      <c r="S85" s="1">
        <f>IF($C85="","",R85+SUMIFS([1]!BASERECEPTION[Bon de commande/Lignes de la commande/Quantité],[1]!BASERECEPTION[Bon de commande/Lignes de la commande/Article],$C85,[1]!BASERECEPTION[ANNEE],S$8,[1]!BASERECEPTION[Semaine],S$9)-SUMIFS([1]!BASEVENTE[Lignes de la commande/Quantité commandée],[1]!BASEVENTE[Lignes de la commande/Article/Nom affiché],$C85,[1]!BASEVENTE[Année],S$8,[1]!BASEVENTE[Semaine],S$9))</f>
        <v>105</v>
      </c>
      <c r="T85" s="1">
        <f>IF($C85="","",S85+SUMIFS([1]!BASERECEPTION[Bon de commande/Lignes de la commande/Quantité],[1]!BASERECEPTION[Bon de commande/Lignes de la commande/Article],$C85,[1]!BASERECEPTION[ANNEE],T$8,[1]!BASERECEPTION[Semaine],T$9)-SUMIFS([1]!BASEVENTE[Lignes de la commande/Quantité commandée],[1]!BASEVENTE[Lignes de la commande/Article/Nom affiché],$C85,[1]!BASEVENTE[Année],T$8,[1]!BASEVENTE[Semaine],T$9))</f>
        <v>105</v>
      </c>
      <c r="U85" s="1">
        <f>IF($C85="","",T85+SUMIFS([1]!BASERECEPTION[Bon de commande/Lignes de la commande/Quantité],[1]!BASERECEPTION[Bon de commande/Lignes de la commande/Article],$C85,[1]!BASERECEPTION[ANNEE],U$8,[1]!BASERECEPTION[Semaine],U$9)-SUMIFS([1]!BASEVENTE[Lignes de la commande/Quantité commandée],[1]!BASEVENTE[Lignes de la commande/Article/Nom affiché],$C85,[1]!BASEVENTE[Année],U$8,[1]!BASEVENTE[Semaine],U$9))</f>
        <v>105</v>
      </c>
      <c r="V85" s="1">
        <f>IF($C85="","",U85+SUMIFS([1]!BASERECEPTION[Bon de commande/Lignes de la commande/Quantité],[1]!BASERECEPTION[Bon de commande/Lignes de la commande/Article],$C85,[1]!BASERECEPTION[ANNEE],V$8,[1]!BASERECEPTION[Semaine],V$9)-SUMIFS([1]!BASEVENTE[Lignes de la commande/Quantité commandée],[1]!BASEVENTE[Lignes de la commande/Article/Nom affiché],$C85,[1]!BASEVENTE[Année],V$8,[1]!BASEVENTE[Semaine],V$9))</f>
        <v>105</v>
      </c>
      <c r="W85" s="1">
        <f>IF($C85="","",V85+SUMIFS([1]!BASERECEPTION[Bon de commande/Lignes de la commande/Quantité],[1]!BASERECEPTION[Bon de commande/Lignes de la commande/Article],$C85,[1]!BASERECEPTION[ANNEE],W$8,[1]!BASERECEPTION[Semaine],W$9)-SUMIFS([1]!BASEVENTE[Lignes de la commande/Quantité commandée],[1]!BASEVENTE[Lignes de la commande/Article/Nom affiché],$C85,[1]!BASEVENTE[Année],W$8,[1]!BASEVENTE[Semaine],W$9))</f>
        <v>105</v>
      </c>
      <c r="X85" s="1">
        <f>IF($C85="","",W85+SUMIFS([1]!BASERECEPTION[Bon de commande/Lignes de la commande/Quantité],[1]!BASERECEPTION[Bon de commande/Lignes de la commande/Article],$C85,[1]!BASERECEPTION[ANNEE],X$8,[1]!BASERECEPTION[Semaine],X$9)-SUMIFS([1]!BASEVENTE[Lignes de la commande/Quantité commandée],[1]!BASEVENTE[Lignes de la commande/Article/Nom affiché],$C85,[1]!BASEVENTE[Année],X$8,[1]!BASEVENTE[Semaine],X$9))</f>
        <v>105</v>
      </c>
      <c r="Y85" s="1">
        <f>IF($C85="","",X85+SUMIFS([1]!BASERECEPTION[Bon de commande/Lignes de la commande/Quantité],[1]!BASERECEPTION[Bon de commande/Lignes de la commande/Article],$C85,[1]!BASERECEPTION[ANNEE],Y$8,[1]!BASERECEPTION[Semaine],Y$9)-SUMIFS([1]!BASEVENTE[Lignes de la commande/Quantité commandée],[1]!BASEVENTE[Lignes de la commande/Article/Nom affiché],$C85,[1]!BASEVENTE[Année],Y$8,[1]!BASEVENTE[Semaine],Y$9))</f>
        <v>105</v>
      </c>
      <c r="Z85" s="1">
        <f>IF($C85="","",Y85+SUMIFS([1]!BASERECEPTION[Bon de commande/Lignes de la commande/Quantité],[1]!BASERECEPTION[Bon de commande/Lignes de la commande/Article],$C85,[1]!BASERECEPTION[ANNEE],Z$8,[1]!BASERECEPTION[Semaine],Z$9)-SUMIFS([1]!BASEVENTE[Lignes de la commande/Quantité commandée],[1]!BASEVENTE[Lignes de la commande/Article/Nom affiché],$C85,[1]!BASEVENTE[Année],Z$8,[1]!BASEVENTE[Semaine],Z$9))</f>
        <v>105</v>
      </c>
      <c r="AA85" s="1">
        <f>IF($C85="","",Z85+SUMIFS([1]!BASERECEPTION[Bon de commande/Lignes de la commande/Quantité],[1]!BASERECEPTION[Bon de commande/Lignes de la commande/Article],$C85,[1]!BASERECEPTION[ANNEE],AA$8,[1]!BASERECEPTION[Semaine],AA$9)-SUMIFS([1]!BASEVENTE[Lignes de la commande/Quantité commandée],[1]!BASEVENTE[Lignes de la commande/Article/Nom affiché],$C85,[1]!BASEVENTE[Année],AA$8,[1]!BASEVENTE[Semaine],AA$9))</f>
        <v>105</v>
      </c>
      <c r="AB85" s="1">
        <f>IF($C85="","",AA85+SUMIFS([1]!BASERECEPTION[Bon de commande/Lignes de la commande/Quantité],[1]!BASERECEPTION[Bon de commande/Lignes de la commande/Article],$C85,[1]!BASERECEPTION[ANNEE],AB$8,[1]!BASERECEPTION[Semaine],AB$9)-SUMIFS([1]!BASEVENTE[Lignes de la commande/Quantité commandée],[1]!BASEVENTE[Lignes de la commande/Article/Nom affiché],$C85,[1]!BASEVENTE[Année],AB$8,[1]!BASEVENTE[Semaine],AB$9))</f>
        <v>105</v>
      </c>
      <c r="AC85" s="1">
        <f>IF($C85="","",AB85+SUMIFS([1]!BASERECEPTION[Bon de commande/Lignes de la commande/Quantité],[1]!BASERECEPTION[Bon de commande/Lignes de la commande/Article],$C85,[1]!BASERECEPTION[ANNEE],AC$8,[1]!BASERECEPTION[Semaine],AC$9)-SUMIFS([1]!BASEVENTE[Lignes de la commande/Quantité commandée],[1]!BASEVENTE[Lignes de la commande/Article/Nom affiché],$C85,[1]!BASEVENTE[Année],AC$8,[1]!BASEVENTE[Semaine],AC$9))</f>
        <v>105</v>
      </c>
      <c r="AD85" s="1">
        <f>IF($C85="","",AC85+SUMIFS([1]!BASERECEPTION[Bon de commande/Lignes de la commande/Quantité],[1]!BASERECEPTION[Bon de commande/Lignes de la commande/Article],$C85,[1]!BASERECEPTION[ANNEE],AD$8,[1]!BASERECEPTION[Semaine],AD$9)-SUMIFS([1]!BASEVENTE[Lignes de la commande/Quantité commandée],[1]!BASEVENTE[Lignes de la commande/Article/Nom affiché],$C85,[1]!BASEVENTE[Année],AD$8,[1]!BASEVENTE[Semaine],AD$9))</f>
        <v>105</v>
      </c>
      <c r="AE85" s="1">
        <f>IF($C85="","",AD85+SUMIFS([1]!BASERECEPTION[Bon de commande/Lignes de la commande/Quantité],[1]!BASERECEPTION[Bon de commande/Lignes de la commande/Article],$C85,[1]!BASERECEPTION[ANNEE],AE$8,[1]!BASERECEPTION[Semaine],AE$9)-SUMIFS([1]!BASEVENTE[Lignes de la commande/Quantité commandée],[1]!BASEVENTE[Lignes de la commande/Article/Nom affiché],$C85,[1]!BASEVENTE[Année],AE$8,[1]!BASEVENTE[Semaine],AE$9))</f>
        <v>105</v>
      </c>
      <c r="AF85" s="1">
        <f>IF($C85="","",AE85+SUMIFS([1]!BASERECEPTION[Bon de commande/Lignes de la commande/Quantité],[1]!BASERECEPTION[Bon de commande/Lignes de la commande/Article],$C85,[1]!BASERECEPTION[ANNEE],AF$8,[1]!BASERECEPTION[Semaine],AF$9)-SUMIFS([1]!BASEVENTE[Lignes de la commande/Quantité commandée],[1]!BASEVENTE[Lignes de la commande/Article/Nom affiché],$C85,[1]!BASEVENTE[Année],AF$8,[1]!BASEVENTE[Semaine],AF$9))</f>
        <v>105</v>
      </c>
      <c r="AG85" s="1">
        <f>IF($C85="","",AF85+SUMIFS([1]!BASERECEPTION[Bon de commande/Lignes de la commande/Quantité],[1]!BASERECEPTION[Bon de commande/Lignes de la commande/Article],$C85,[1]!BASERECEPTION[ANNEE],AG$8,[1]!BASERECEPTION[Semaine],AG$9)-SUMIFS([1]!BASEVENTE[Lignes de la commande/Quantité commandée],[1]!BASEVENTE[Lignes de la commande/Article/Nom affiché],$C85,[1]!BASEVENTE[Année],AG$8,[1]!BASEVENTE[Semaine],AG$9))</f>
        <v>105</v>
      </c>
      <c r="AH85" s="1">
        <f>IF($C85="","",AG85+SUMIFS([1]!BASERECEPTION[Bon de commande/Lignes de la commande/Quantité],[1]!BASERECEPTION[Bon de commande/Lignes de la commande/Article],$C85,[1]!BASERECEPTION[ANNEE],AH$8,[1]!BASERECEPTION[Semaine],AH$9)-SUMIFS([1]!BASEVENTE[Lignes de la commande/Quantité commandée],[1]!BASEVENTE[Lignes de la commande/Article/Nom affiché],$C85,[1]!BASEVENTE[Année],AH$8,[1]!BASEVENTE[Semaine],AH$9))</f>
        <v>105</v>
      </c>
      <c r="AI85" s="1">
        <f>IF($C85="","",AH85+SUMIFS([1]!BASERECEPTION[Bon de commande/Lignes de la commande/Quantité],[1]!BASERECEPTION[Bon de commande/Lignes de la commande/Article],$C85,[1]!BASERECEPTION[ANNEE],AI$8,[1]!BASERECEPTION[Semaine],AI$9)-SUMIFS([1]!BASEVENTE[Lignes de la commande/Quantité commandée],[1]!BASEVENTE[Lignes de la commande/Article/Nom affiché],$C85,[1]!BASEVENTE[Année],AI$8,[1]!BASEVENTE[Semaine],AI$9))</f>
        <v>105</v>
      </c>
      <c r="AJ85" s="1">
        <f>IF($C85="","",AI85+SUMIFS([1]!BASERECEPTION[Bon de commande/Lignes de la commande/Quantité],[1]!BASERECEPTION[Bon de commande/Lignes de la commande/Article],$C85,[1]!BASERECEPTION[ANNEE],AJ$8,[1]!BASERECEPTION[Semaine],AJ$9)-SUMIFS([1]!BASEVENTE[Lignes de la commande/Quantité commandée],[1]!BASEVENTE[Lignes de la commande/Article/Nom affiché],$C85,[1]!BASEVENTE[Année],AJ$8,[1]!BASEVENTE[Semaine],AJ$9))</f>
        <v>105</v>
      </c>
      <c r="AK85" s="1">
        <f>IF($C85="","",AJ85+SUMIFS([1]!BASERECEPTION[Bon de commande/Lignes de la commande/Quantité],[1]!BASERECEPTION[Bon de commande/Lignes de la commande/Article],$C85,[1]!BASERECEPTION[ANNEE],AK$8,[1]!BASERECEPTION[Semaine],AK$9)-SUMIFS([1]!BASEVENTE[Lignes de la commande/Quantité commandée],[1]!BASEVENTE[Lignes de la commande/Article/Nom affiché],$C85,[1]!BASEVENTE[Année],AK$8,[1]!BASEVENTE[Semaine],AK$9))</f>
        <v>105</v>
      </c>
      <c r="AL85" s="1">
        <f>IF($C85="","",AK85+SUMIFS([1]!BASERECEPTION[Bon de commande/Lignes de la commande/Quantité],[1]!BASERECEPTION[Bon de commande/Lignes de la commande/Article],$C85,[1]!BASERECEPTION[ANNEE],AL$8,[1]!BASERECEPTION[Semaine],AL$9)-SUMIFS([1]!BASEVENTE[Lignes de la commande/Quantité commandée],[1]!BASEVENTE[Lignes de la commande/Article/Nom affiché],$C85,[1]!BASEVENTE[Année],AL$8,[1]!BASEVENTE[Semaine],AL$9))</f>
        <v>105</v>
      </c>
      <c r="AM85" s="1">
        <f>IF($C85="","",AL85+SUMIFS([1]!BASERECEPTION[Bon de commande/Lignes de la commande/Quantité],[1]!BASERECEPTION[Bon de commande/Lignes de la commande/Article],$C85,[1]!BASERECEPTION[ANNEE],AM$8,[1]!BASERECEPTION[Semaine],AM$9)-SUMIFS([1]!BASEVENTE[Lignes de la commande/Quantité commandée],[1]!BASEVENTE[Lignes de la commande/Article/Nom affiché],$C85,[1]!BASEVENTE[Année],AM$8,[1]!BASEVENTE[Semaine],AM$9))</f>
        <v>105</v>
      </c>
      <c r="AN85" s="1">
        <f>IF($C85="","",AM85+SUMIFS([1]!BASERECEPTION[Bon de commande/Lignes de la commande/Quantité],[1]!BASERECEPTION[Bon de commande/Lignes de la commande/Article],$C85,[1]!BASERECEPTION[ANNEE],AN$8,[1]!BASERECEPTION[Semaine],AN$9)-SUMIFS([1]!BASEVENTE[Lignes de la commande/Quantité commandée],[1]!BASEVENTE[Lignes de la commande/Article/Nom affiché],$C85,[1]!BASEVENTE[Année],AN$8,[1]!BASEVENTE[Semaine],AN$9))</f>
        <v>105</v>
      </c>
      <c r="AO85" s="1">
        <f>IF($C85="","",AN85+SUMIFS([1]!BASERECEPTION[Bon de commande/Lignes de la commande/Quantité],[1]!BASERECEPTION[Bon de commande/Lignes de la commande/Article],$C85,[1]!BASERECEPTION[ANNEE],AO$8,[1]!BASERECEPTION[Semaine],AO$9)-SUMIFS([1]!BASEVENTE[Lignes de la commande/Quantité commandée],[1]!BASEVENTE[Lignes de la commande/Article/Nom affiché],$C85,[1]!BASEVENTE[Année],AO$8,[1]!BASEVENTE[Semaine],AO$9))</f>
        <v>105</v>
      </c>
      <c r="AP85" s="1">
        <f>IF($C85="","",AO85+SUMIFS([1]!BASERECEPTION[Bon de commande/Lignes de la commande/Quantité],[1]!BASERECEPTION[Bon de commande/Lignes de la commande/Article],$C85,[1]!BASERECEPTION[ANNEE],AP$8,[1]!BASERECEPTION[Semaine],AP$9)-SUMIFS([1]!BASEVENTE[Lignes de la commande/Quantité commandée],[1]!BASEVENTE[Lignes de la commande/Article/Nom affiché],$C85,[1]!BASEVENTE[Année],AP$8,[1]!BASEVENTE[Semaine],AP$9))</f>
        <v>105</v>
      </c>
      <c r="AQ85" s="1">
        <f>IF($C85="","",AP85+SUMIFS([1]!BASERECEPTION[Bon de commande/Lignes de la commande/Quantité],[1]!BASERECEPTION[Bon de commande/Lignes de la commande/Article],$C85,[1]!BASERECEPTION[ANNEE],AQ$8,[1]!BASERECEPTION[Semaine],AQ$9)-SUMIFS([1]!BASEVENTE[Lignes de la commande/Quantité commandée],[1]!BASEVENTE[Lignes de la commande/Article/Nom affiché],$C85,[1]!BASEVENTE[Année],AQ$8,[1]!BASEVENTE[Semaine],AQ$9))</f>
        <v>105</v>
      </c>
      <c r="AR85" s="1">
        <f>IF($C85="","",AQ85+SUMIFS([1]!BASERECEPTION[Bon de commande/Lignes de la commande/Quantité],[1]!BASERECEPTION[Bon de commande/Lignes de la commande/Article],$C85,[1]!BASERECEPTION[ANNEE],AR$8,[1]!BASERECEPTION[Semaine],AR$9)-SUMIFS([1]!BASEVENTE[Lignes de la commande/Quantité commandée],[1]!BASEVENTE[Lignes de la commande/Article/Nom affiché],$C85,[1]!BASEVENTE[Année],AR$8,[1]!BASEVENTE[Semaine],AR$9))</f>
        <v>105</v>
      </c>
      <c r="AS85" s="1">
        <f>IF($C85="","",AR85+SUMIFS([1]!BASERECEPTION[Bon de commande/Lignes de la commande/Quantité],[1]!BASERECEPTION[Bon de commande/Lignes de la commande/Article],$C85,[1]!BASERECEPTION[ANNEE],AS$8,[1]!BASERECEPTION[Semaine],AS$9)-SUMIFS([1]!BASEVENTE[Lignes de la commande/Quantité commandée],[1]!BASEVENTE[Lignes de la commande/Article/Nom affiché],$C85,[1]!BASEVENTE[Année],AS$8,[1]!BASEVENTE[Semaine],AS$9))</f>
        <v>105</v>
      </c>
      <c r="AT85" s="1">
        <f>IF($C85="","",AS85+SUMIFS([1]!BASERECEPTION[Bon de commande/Lignes de la commande/Quantité],[1]!BASERECEPTION[Bon de commande/Lignes de la commande/Article],$C85,[1]!BASERECEPTION[ANNEE],AT$8,[1]!BASERECEPTION[Semaine],AT$9)-SUMIFS([1]!BASEVENTE[Lignes de la commande/Quantité commandée],[1]!BASEVENTE[Lignes de la commande/Article/Nom affiché],$C85,[1]!BASEVENTE[Année],AT$8,[1]!BASEVENTE[Semaine],AT$9))</f>
        <v>105</v>
      </c>
      <c r="AU85" s="1">
        <f>IF($C85="","",AT85+SUMIFS([1]!BASERECEPTION[Bon de commande/Lignes de la commande/Quantité],[1]!BASERECEPTION[Bon de commande/Lignes de la commande/Article],$C85,[1]!BASERECEPTION[ANNEE],AU$8,[1]!BASERECEPTION[Semaine],AU$9)-SUMIFS([1]!BASEVENTE[Lignes de la commande/Quantité commandée],[1]!BASEVENTE[Lignes de la commande/Article/Nom affiché],$C85,[1]!BASEVENTE[Année],AU$8,[1]!BASEVENTE[Semaine],AU$9))</f>
        <v>105</v>
      </c>
      <c r="AV85" s="1">
        <f>IF($C85="","",AU85+SUMIFS([1]!BASERECEPTION[Bon de commande/Lignes de la commande/Quantité],[1]!BASERECEPTION[Bon de commande/Lignes de la commande/Article],$C85,[1]!BASERECEPTION[ANNEE],AV$8,[1]!BASERECEPTION[Semaine],AV$9)-SUMIFS([1]!BASEVENTE[Lignes de la commande/Quantité commandée],[1]!BASEVENTE[Lignes de la commande/Article/Nom affiché],$C85,[1]!BASEVENTE[Année],AV$8,[1]!BASEVENTE[Semaine],AV$9))</f>
        <v>105</v>
      </c>
      <c r="AW85" s="1">
        <f>IF($C85="","",AV85+SUMIFS([1]!BASERECEPTION[Bon de commande/Lignes de la commande/Quantité],[1]!BASERECEPTION[Bon de commande/Lignes de la commande/Article],$C85,[1]!BASERECEPTION[ANNEE],AW$8,[1]!BASERECEPTION[Semaine],AW$9)-SUMIFS([1]!BASEVENTE[Lignes de la commande/Quantité commandée],[1]!BASEVENTE[Lignes de la commande/Article/Nom affiché],$C85,[1]!BASEVENTE[Année],AW$8,[1]!BASEVENTE[Semaine],AW$9))</f>
        <v>105</v>
      </c>
      <c r="AX85" s="1">
        <f>IF($C85="","",AW85+SUMIFS([1]!BASERECEPTION[Bon de commande/Lignes de la commande/Quantité],[1]!BASERECEPTION[Bon de commande/Lignes de la commande/Article],$C85,[1]!BASERECEPTION[ANNEE],AX$8,[1]!BASERECEPTION[Semaine],AX$9)-SUMIFS([1]!BASEVENTE[Lignes de la commande/Quantité commandée],[1]!BASEVENTE[Lignes de la commande/Article/Nom affiché],$C85,[1]!BASEVENTE[Année],AX$8,[1]!BASEVENTE[Semaine],AX$9))</f>
        <v>105</v>
      </c>
      <c r="AY85" s="1">
        <f>IF($C85="","",AX85+SUMIFS([1]!BASERECEPTION[Bon de commande/Lignes de la commande/Quantité],[1]!BASERECEPTION[Bon de commande/Lignes de la commande/Article],$C85,[1]!BASERECEPTION[ANNEE],AY$8,[1]!BASERECEPTION[Semaine],AY$9)-SUMIFS([1]!BASEVENTE[Lignes de la commande/Quantité commandée],[1]!BASEVENTE[Lignes de la commande/Article/Nom affiché],$C85,[1]!BASEVENTE[Année],AY$8,[1]!BASEVENTE[Semaine],AY$9))</f>
        <v>105</v>
      </c>
      <c r="AZ85" s="1">
        <f>IF($C85="","",AY85+SUMIFS([1]!BASERECEPTION[Bon de commande/Lignes de la commande/Quantité],[1]!BASERECEPTION[Bon de commande/Lignes de la commande/Article],$C85,[1]!BASERECEPTION[ANNEE],AZ$8,[1]!BASERECEPTION[Semaine],AZ$9)-SUMIFS([1]!BASEVENTE[Lignes de la commande/Quantité commandée],[1]!BASEVENTE[Lignes de la commande/Article/Nom affiché],$C85,[1]!BASEVENTE[Année],AZ$8,[1]!BASEVENTE[Semaine],AZ$9))</f>
        <v>105</v>
      </c>
      <c r="BA85" s="1">
        <f>IF($C85="","",AZ85+SUMIFS([1]!BASERECEPTION[Bon de commande/Lignes de la commande/Quantité],[1]!BASERECEPTION[Bon de commande/Lignes de la commande/Article],$C85,[1]!BASERECEPTION[ANNEE],BA$8,[1]!BASERECEPTION[Semaine],BA$9)-SUMIFS([1]!BASEVENTE[Lignes de la commande/Quantité commandée],[1]!BASEVENTE[Lignes de la commande/Article/Nom affiché],$C85,[1]!BASEVENTE[Année],BA$8,[1]!BASEVENTE[Semaine],BA$9))</f>
        <v>105</v>
      </c>
      <c r="BB85" s="1">
        <f>IF($C85="","",BA85+SUMIFS([1]!BASERECEPTION[Bon de commande/Lignes de la commande/Quantité],[1]!BASERECEPTION[Bon de commande/Lignes de la commande/Article],$C85,[1]!BASERECEPTION[ANNEE],BB$8,[1]!BASERECEPTION[Semaine],BB$9)-SUMIFS([1]!BASEVENTE[Lignes de la commande/Quantité commandée],[1]!BASEVENTE[Lignes de la commande/Article/Nom affiché],$C85,[1]!BASEVENTE[Année],BB$8,[1]!BASEVENTE[Semaine],BB$9))</f>
        <v>105</v>
      </c>
      <c r="BC85" s="1">
        <f>IF($C85="","",BB85+SUMIFS([1]!BASERECEPTION[Bon de commande/Lignes de la commande/Quantité],[1]!BASERECEPTION[Bon de commande/Lignes de la commande/Article],$C85,[1]!BASERECEPTION[ANNEE],BC$8,[1]!BASERECEPTION[Semaine],BC$9)-SUMIFS([1]!BASEVENTE[Lignes de la commande/Quantité commandée],[1]!BASEVENTE[Lignes de la commande/Article/Nom affiché],$C85,[1]!BASEVENTE[Année],BC$8,[1]!BASEVENTE[Semaine],BC$9))</f>
        <v>105</v>
      </c>
      <c r="BD85" s="1">
        <f>IF($C85="","",BC85+SUMIFS([1]!BASERECEPTION[Bon de commande/Lignes de la commande/Quantité],[1]!BASERECEPTION[Bon de commande/Lignes de la commande/Article],$C85,[1]!BASERECEPTION[ANNEE],BD$8,[1]!BASERECEPTION[Semaine],BD$9)-SUMIFS([1]!BASEVENTE[Lignes de la commande/Quantité commandée],[1]!BASEVENTE[Lignes de la commande/Article/Nom affiché],$C85,[1]!BASEVENTE[Année],BD$8,[1]!BASEVENTE[Semaine],BD$9))</f>
        <v>105</v>
      </c>
      <c r="BE85" s="1">
        <f>IF($C85="","",BD85+SUMIFS([1]!BASERECEPTION[Bon de commande/Lignes de la commande/Quantité],[1]!BASERECEPTION[Bon de commande/Lignes de la commande/Article],$C85,[1]!BASERECEPTION[ANNEE],BE$8,[1]!BASERECEPTION[Semaine],BE$9)-SUMIFS([1]!BASEVENTE[Lignes de la commande/Quantité commandée],[1]!BASEVENTE[Lignes de la commande/Article/Nom affiché],$C85,[1]!BASEVENTE[Année],BE$8,[1]!BASEVENTE[Semaine],BE$9))</f>
        <v>105</v>
      </c>
      <c r="BF85" s="1">
        <f>IF($C85="","",BE85+SUMIFS([1]!BASERECEPTION[Bon de commande/Lignes de la commande/Quantité],[1]!BASERECEPTION[Bon de commande/Lignes de la commande/Article],$C85,[1]!BASERECEPTION[ANNEE],BF$8,[1]!BASERECEPTION[Semaine],BF$9)-SUMIFS([1]!BASEVENTE[Lignes de la commande/Quantité commandée],[1]!BASEVENTE[Lignes de la commande/Article/Nom affiché],$C85,[1]!BASEVENTE[Année],BF$8,[1]!BASEVENTE[Semaine],BF$9))</f>
        <v>105</v>
      </c>
      <c r="BG85" s="1">
        <f>IF($C85="","",BF85+SUMIFS([1]!BASERECEPTION[Bon de commande/Lignes de la commande/Quantité],[1]!BASERECEPTION[Bon de commande/Lignes de la commande/Article],$C85,[1]!BASERECEPTION[ANNEE],BG$8,[1]!BASERECEPTION[Semaine],BG$9)-SUMIFS([1]!BASEVENTE[Lignes de la commande/Quantité commandée],[1]!BASEVENTE[Lignes de la commande/Article/Nom affiché],$C85,[1]!BASEVENTE[Année],BG$8,[1]!BASEVENTE[Semaine],BG$9))</f>
        <v>105</v>
      </c>
      <c r="BH85" s="1">
        <f>IF($C85="","",BG85+SUMIFS([1]!BASERECEPTION[Bon de commande/Lignes de la commande/Quantité],[1]!BASERECEPTION[Bon de commande/Lignes de la commande/Article],$C85,[1]!BASERECEPTION[ANNEE],BH$8,[1]!BASERECEPTION[Semaine],BH$9)-SUMIFS([1]!BASEVENTE[Lignes de la commande/Quantité commandée],[1]!BASEVENTE[Lignes de la commande/Article/Nom affiché],$C85,[1]!BASEVENTE[Année],BH$8,[1]!BASEVENTE[Semaine],BH$9))</f>
        <v>105</v>
      </c>
    </row>
    <row r="86" spans="1:60" ht="15.75" x14ac:dyDescent="0.25">
      <c r="A86" s="1" t="str">
        <f>'[1]BDD Inventaire'!B77</f>
        <v>Tags Gobi O Nuancier 2019</v>
      </c>
      <c r="B86" s="16" t="str">
        <f>IF(C86="",INDEX([1]!BASEINVENTAIRE[#Data],_xlfn.MINIFS([1]!BASEINVENTAIRE[INDEX],[1]!BASEINVENTAIRE[Article],'Suivi de stock'!$C87),2),"")</f>
        <v/>
      </c>
      <c r="C86" s="20" t="str">
        <f>'[1]BDD Inventaire'!C69</f>
        <v>Lettre Fondateurs</v>
      </c>
      <c r="D86" s="18">
        <f>INDEX([1]!BASEINVENTAIRE[#Data],_xlfn.MAXIFS([1]!BASEINVENTAIRE[INDEX],[1]!BASEINVENTAIRE[Article],C86),4)</f>
        <v>459</v>
      </c>
      <c r="E86" s="1">
        <f>IF($C86="","",D86+SUMIFS([1]!BASERECEPTION[Bon de commande/Lignes de la commande/Quantité],[1]!BASERECEPTION[Bon de commande/Lignes de la commande/Article],$C86,[1]!BASERECEPTION[ANNEE],E$8,[1]!BASERECEPTION[Semaine],E$9)-SUMIFS([1]!BASEVENTE[Lignes de la commande/Quantité commandée],[1]!BASEVENTE[Lignes de la commande/Article/Nom affiché],$C86,[1]!BASEVENTE[Année],E$8,[1]!BASEVENTE[Semaine],E$9))</f>
        <v>459</v>
      </c>
      <c r="F86" s="1">
        <f>IF($C86="","",E86+SUMIFS([1]!BASERECEPTION[Bon de commande/Lignes de la commande/Quantité],[1]!BASERECEPTION[Bon de commande/Lignes de la commande/Article],$C86,[1]!BASERECEPTION[ANNEE],F$8,[1]!BASERECEPTION[Semaine],F$9)-SUMIFS([1]!BASEVENTE[Lignes de la commande/Quantité commandée],[1]!BASEVENTE[Lignes de la commande/Article/Nom affiché],$C86,[1]!BASEVENTE[Année],F$8,[1]!BASEVENTE[Semaine],F$9))</f>
        <v>459</v>
      </c>
      <c r="G86" s="1">
        <f>IF($C86="","",F86+SUMIFS([1]!BASERECEPTION[Bon de commande/Lignes de la commande/Quantité],[1]!BASERECEPTION[Bon de commande/Lignes de la commande/Article],$C86,[1]!BASERECEPTION[ANNEE],G$8,[1]!BASERECEPTION[Semaine],G$9)-SUMIFS([1]!BASEVENTE[Lignes de la commande/Quantité commandée],[1]!BASEVENTE[Lignes de la commande/Article/Nom affiché],$C86,[1]!BASEVENTE[Année],G$8,[1]!BASEVENTE[Semaine],G$9))</f>
        <v>459</v>
      </c>
      <c r="H86" s="1">
        <f>IF($C86="","",G86+SUMIFS([1]!BASERECEPTION[Bon de commande/Lignes de la commande/Quantité],[1]!BASERECEPTION[Bon de commande/Lignes de la commande/Article],$C86,[1]!BASERECEPTION[ANNEE],H$8,[1]!BASERECEPTION[Semaine],H$9)-SUMIFS([1]!BASEVENTE[Lignes de la commande/Quantité commandée],[1]!BASEVENTE[Lignes de la commande/Article/Nom affiché],$C86,[1]!BASEVENTE[Année],H$8,[1]!BASEVENTE[Semaine],H$9))</f>
        <v>459</v>
      </c>
      <c r="I86" s="1">
        <f>IF($C86="","",H86+SUMIFS([1]!BASERECEPTION[Bon de commande/Lignes de la commande/Quantité],[1]!BASERECEPTION[Bon de commande/Lignes de la commande/Article],$C86,[1]!BASERECEPTION[ANNEE],I$8,[1]!BASERECEPTION[Semaine],I$9)-SUMIFS([1]!BASEVENTE[Lignes de la commande/Quantité commandée],[1]!BASEVENTE[Lignes de la commande/Article/Nom affiché],$C86,[1]!BASEVENTE[Année],I$8,[1]!BASEVENTE[Semaine],I$9))</f>
        <v>459</v>
      </c>
      <c r="J86" s="1">
        <f>IF($C86="","",I86+SUMIFS([1]!BASERECEPTION[Bon de commande/Lignes de la commande/Quantité],[1]!BASERECEPTION[Bon de commande/Lignes de la commande/Article],$C86,[1]!BASERECEPTION[ANNEE],J$8,[1]!BASERECEPTION[Semaine],J$9)-SUMIFS([1]!BASEVENTE[Lignes de la commande/Quantité commandée],[1]!BASEVENTE[Lignes de la commande/Article/Nom affiché],$C86,[1]!BASEVENTE[Année],J$8,[1]!BASEVENTE[Semaine],J$9))</f>
        <v>459</v>
      </c>
      <c r="K86" s="1">
        <f>IF($C86="","",J86+SUMIFS([1]!BASERECEPTION[Bon de commande/Lignes de la commande/Quantité],[1]!BASERECEPTION[Bon de commande/Lignes de la commande/Article],$C86,[1]!BASERECEPTION[ANNEE],K$8,[1]!BASERECEPTION[Semaine],K$9)-SUMIFS([1]!BASEVENTE[Lignes de la commande/Quantité commandée],[1]!BASEVENTE[Lignes de la commande/Article/Nom affiché],$C86,[1]!BASEVENTE[Année],K$8,[1]!BASEVENTE[Semaine],K$9))</f>
        <v>459</v>
      </c>
      <c r="L86" s="1">
        <f>IF($C86="","",K86+SUMIFS([1]!BASERECEPTION[Bon de commande/Lignes de la commande/Quantité],[1]!BASERECEPTION[Bon de commande/Lignes de la commande/Article],$C86,[1]!BASERECEPTION[ANNEE],L$8,[1]!BASERECEPTION[Semaine],L$9)-SUMIFS([1]!BASEVENTE[Lignes de la commande/Quantité commandée],[1]!BASEVENTE[Lignes de la commande/Article/Nom affiché],$C86,[1]!BASEVENTE[Année],L$8,[1]!BASEVENTE[Semaine],L$9))</f>
        <v>459</v>
      </c>
      <c r="M86" s="1">
        <f>IF($C86="","",L86+SUMIFS([1]!BASERECEPTION[Bon de commande/Lignes de la commande/Quantité],[1]!BASERECEPTION[Bon de commande/Lignes de la commande/Article],$C86,[1]!BASERECEPTION[ANNEE],M$8,[1]!BASERECEPTION[Semaine],M$9)-SUMIFS([1]!BASEVENTE[Lignes de la commande/Quantité commandée],[1]!BASEVENTE[Lignes de la commande/Article/Nom affiché],$C86,[1]!BASEVENTE[Année],M$8,[1]!BASEVENTE[Semaine],M$9))</f>
        <v>459</v>
      </c>
      <c r="N86" s="1">
        <f>IF($C86="","",M86+SUMIFS([1]!BASERECEPTION[Bon de commande/Lignes de la commande/Quantité],[1]!BASERECEPTION[Bon de commande/Lignes de la commande/Article],$C86,[1]!BASERECEPTION[ANNEE],N$8,[1]!BASERECEPTION[Semaine],N$9)-SUMIFS([1]!BASEVENTE[Lignes de la commande/Quantité commandée],[1]!BASEVENTE[Lignes de la commande/Article/Nom affiché],$C86,[1]!BASEVENTE[Année],N$8,[1]!BASEVENTE[Semaine],N$9))</f>
        <v>459</v>
      </c>
      <c r="O86" s="1">
        <f>IF($C86="","",N86+SUMIFS([1]!BASERECEPTION[Bon de commande/Lignes de la commande/Quantité],[1]!BASERECEPTION[Bon de commande/Lignes de la commande/Article],$C86,[1]!BASERECEPTION[ANNEE],O$8,[1]!BASERECEPTION[Semaine],O$9)-SUMIFS([1]!BASEVENTE[Lignes de la commande/Quantité commandée],[1]!BASEVENTE[Lignes de la commande/Article/Nom affiché],$C86,[1]!BASEVENTE[Année],O$8,[1]!BASEVENTE[Semaine],O$9))</f>
        <v>459</v>
      </c>
      <c r="P86" s="1">
        <f>IF($C86="","",O86+SUMIFS([1]!BASERECEPTION[Bon de commande/Lignes de la commande/Quantité],[1]!BASERECEPTION[Bon de commande/Lignes de la commande/Article],$C86,[1]!BASERECEPTION[ANNEE],P$8,[1]!BASERECEPTION[Semaine],P$9)-SUMIFS([1]!BASEVENTE[Lignes de la commande/Quantité commandée],[1]!BASEVENTE[Lignes de la commande/Article/Nom affiché],$C86,[1]!BASEVENTE[Année],P$8,[1]!BASEVENTE[Semaine],P$9))</f>
        <v>459</v>
      </c>
      <c r="Q86" s="1">
        <f>IF($C86="","",P86+SUMIFS([1]!BASERECEPTION[Bon de commande/Lignes de la commande/Quantité],[1]!BASERECEPTION[Bon de commande/Lignes de la commande/Article],$C86,[1]!BASERECEPTION[ANNEE],Q$8,[1]!BASERECEPTION[Semaine],Q$9)-SUMIFS([1]!BASEVENTE[Lignes de la commande/Quantité commandée],[1]!BASEVENTE[Lignes de la commande/Article/Nom affiché],$C86,[1]!BASEVENTE[Année],Q$8,[1]!BASEVENTE[Semaine],Q$9))</f>
        <v>459</v>
      </c>
      <c r="R86" s="1">
        <f>IF($C86="","",Q86+SUMIFS([1]!BASERECEPTION[Bon de commande/Lignes de la commande/Quantité],[1]!BASERECEPTION[Bon de commande/Lignes de la commande/Article],$C86,[1]!BASERECEPTION[ANNEE],R$8,[1]!BASERECEPTION[Semaine],R$9)-SUMIFS([1]!BASEVENTE[Lignes de la commande/Quantité commandée],[1]!BASEVENTE[Lignes de la commande/Article/Nom affiché],$C86,[1]!BASEVENTE[Année],R$8,[1]!BASEVENTE[Semaine],R$9))</f>
        <v>459</v>
      </c>
      <c r="S86" s="1">
        <f>IF($C86="","",R86+SUMIFS([1]!BASERECEPTION[Bon de commande/Lignes de la commande/Quantité],[1]!BASERECEPTION[Bon de commande/Lignes de la commande/Article],$C86,[1]!BASERECEPTION[ANNEE],S$8,[1]!BASERECEPTION[Semaine],S$9)-SUMIFS([1]!BASEVENTE[Lignes de la commande/Quantité commandée],[1]!BASEVENTE[Lignes de la commande/Article/Nom affiché],$C86,[1]!BASEVENTE[Année],S$8,[1]!BASEVENTE[Semaine],S$9))</f>
        <v>459</v>
      </c>
      <c r="T86" s="1">
        <f>IF($C86="","",S86+SUMIFS([1]!BASERECEPTION[Bon de commande/Lignes de la commande/Quantité],[1]!BASERECEPTION[Bon de commande/Lignes de la commande/Article],$C86,[1]!BASERECEPTION[ANNEE],T$8,[1]!BASERECEPTION[Semaine],T$9)-SUMIFS([1]!BASEVENTE[Lignes de la commande/Quantité commandée],[1]!BASEVENTE[Lignes de la commande/Article/Nom affiché],$C86,[1]!BASEVENTE[Année],T$8,[1]!BASEVENTE[Semaine],T$9))</f>
        <v>459</v>
      </c>
      <c r="U86" s="1">
        <f>IF($C86="","",T86+SUMIFS([1]!BASERECEPTION[Bon de commande/Lignes de la commande/Quantité],[1]!BASERECEPTION[Bon de commande/Lignes de la commande/Article],$C86,[1]!BASERECEPTION[ANNEE],U$8,[1]!BASERECEPTION[Semaine],U$9)-SUMIFS([1]!BASEVENTE[Lignes de la commande/Quantité commandée],[1]!BASEVENTE[Lignes de la commande/Article/Nom affiché],$C86,[1]!BASEVENTE[Année],U$8,[1]!BASEVENTE[Semaine],U$9))</f>
        <v>459</v>
      </c>
      <c r="V86" s="1">
        <f>IF($C86="","",U86+SUMIFS([1]!BASERECEPTION[Bon de commande/Lignes de la commande/Quantité],[1]!BASERECEPTION[Bon de commande/Lignes de la commande/Article],$C86,[1]!BASERECEPTION[ANNEE],V$8,[1]!BASERECEPTION[Semaine],V$9)-SUMIFS([1]!BASEVENTE[Lignes de la commande/Quantité commandée],[1]!BASEVENTE[Lignes de la commande/Article/Nom affiché],$C86,[1]!BASEVENTE[Année],V$8,[1]!BASEVENTE[Semaine],V$9))</f>
        <v>459</v>
      </c>
      <c r="W86" s="1">
        <f>IF($C86="","",V86+SUMIFS([1]!BASERECEPTION[Bon de commande/Lignes de la commande/Quantité],[1]!BASERECEPTION[Bon de commande/Lignes de la commande/Article],$C86,[1]!BASERECEPTION[ANNEE],W$8,[1]!BASERECEPTION[Semaine],W$9)-SUMIFS([1]!BASEVENTE[Lignes de la commande/Quantité commandée],[1]!BASEVENTE[Lignes de la commande/Article/Nom affiché],$C86,[1]!BASEVENTE[Année],W$8,[1]!BASEVENTE[Semaine],W$9))</f>
        <v>459</v>
      </c>
      <c r="X86" s="1">
        <f>IF($C86="","",W86+SUMIFS([1]!BASERECEPTION[Bon de commande/Lignes de la commande/Quantité],[1]!BASERECEPTION[Bon de commande/Lignes de la commande/Article],$C86,[1]!BASERECEPTION[ANNEE],X$8,[1]!BASERECEPTION[Semaine],X$9)-SUMIFS([1]!BASEVENTE[Lignes de la commande/Quantité commandée],[1]!BASEVENTE[Lignes de la commande/Article/Nom affiché],$C86,[1]!BASEVENTE[Année],X$8,[1]!BASEVENTE[Semaine],X$9))</f>
        <v>459</v>
      </c>
      <c r="Y86" s="1">
        <f>IF($C86="","",X86+SUMIFS([1]!BASERECEPTION[Bon de commande/Lignes de la commande/Quantité],[1]!BASERECEPTION[Bon de commande/Lignes de la commande/Article],$C86,[1]!BASERECEPTION[ANNEE],Y$8,[1]!BASERECEPTION[Semaine],Y$9)-SUMIFS([1]!BASEVENTE[Lignes de la commande/Quantité commandée],[1]!BASEVENTE[Lignes de la commande/Article/Nom affiché],$C86,[1]!BASEVENTE[Année],Y$8,[1]!BASEVENTE[Semaine],Y$9))</f>
        <v>459</v>
      </c>
      <c r="Z86" s="1">
        <f>IF($C86="","",Y86+SUMIFS([1]!BASERECEPTION[Bon de commande/Lignes de la commande/Quantité],[1]!BASERECEPTION[Bon de commande/Lignes de la commande/Article],$C86,[1]!BASERECEPTION[ANNEE],Z$8,[1]!BASERECEPTION[Semaine],Z$9)-SUMIFS([1]!BASEVENTE[Lignes de la commande/Quantité commandée],[1]!BASEVENTE[Lignes de la commande/Article/Nom affiché],$C86,[1]!BASEVENTE[Année],Z$8,[1]!BASEVENTE[Semaine],Z$9))</f>
        <v>459</v>
      </c>
      <c r="AA86" s="1">
        <f>IF($C86="","",Z86+SUMIFS([1]!BASERECEPTION[Bon de commande/Lignes de la commande/Quantité],[1]!BASERECEPTION[Bon de commande/Lignes de la commande/Article],$C86,[1]!BASERECEPTION[ANNEE],AA$8,[1]!BASERECEPTION[Semaine],AA$9)-SUMIFS([1]!BASEVENTE[Lignes de la commande/Quantité commandée],[1]!BASEVENTE[Lignes de la commande/Article/Nom affiché],$C86,[1]!BASEVENTE[Année],AA$8,[1]!BASEVENTE[Semaine],AA$9))</f>
        <v>459</v>
      </c>
      <c r="AB86" s="1">
        <f>IF($C86="","",AA86+SUMIFS([1]!BASERECEPTION[Bon de commande/Lignes de la commande/Quantité],[1]!BASERECEPTION[Bon de commande/Lignes de la commande/Article],$C86,[1]!BASERECEPTION[ANNEE],AB$8,[1]!BASERECEPTION[Semaine],AB$9)-SUMIFS([1]!BASEVENTE[Lignes de la commande/Quantité commandée],[1]!BASEVENTE[Lignes de la commande/Article/Nom affiché],$C86,[1]!BASEVENTE[Année],AB$8,[1]!BASEVENTE[Semaine],AB$9))</f>
        <v>459</v>
      </c>
      <c r="AC86" s="1">
        <f>IF($C86="","",AB86+SUMIFS([1]!BASERECEPTION[Bon de commande/Lignes de la commande/Quantité],[1]!BASERECEPTION[Bon de commande/Lignes de la commande/Article],$C86,[1]!BASERECEPTION[ANNEE],AC$8,[1]!BASERECEPTION[Semaine],AC$9)-SUMIFS([1]!BASEVENTE[Lignes de la commande/Quantité commandée],[1]!BASEVENTE[Lignes de la commande/Article/Nom affiché],$C86,[1]!BASEVENTE[Année],AC$8,[1]!BASEVENTE[Semaine],AC$9))</f>
        <v>459</v>
      </c>
      <c r="AD86" s="1">
        <f>IF($C86="","",AC86+SUMIFS([1]!BASERECEPTION[Bon de commande/Lignes de la commande/Quantité],[1]!BASERECEPTION[Bon de commande/Lignes de la commande/Article],$C86,[1]!BASERECEPTION[ANNEE],AD$8,[1]!BASERECEPTION[Semaine],AD$9)-SUMIFS([1]!BASEVENTE[Lignes de la commande/Quantité commandée],[1]!BASEVENTE[Lignes de la commande/Article/Nom affiché],$C86,[1]!BASEVENTE[Année],AD$8,[1]!BASEVENTE[Semaine],AD$9))</f>
        <v>459</v>
      </c>
      <c r="AE86" s="1">
        <f>IF($C86="","",AD86+SUMIFS([1]!BASERECEPTION[Bon de commande/Lignes de la commande/Quantité],[1]!BASERECEPTION[Bon de commande/Lignes de la commande/Article],$C86,[1]!BASERECEPTION[ANNEE],AE$8,[1]!BASERECEPTION[Semaine],AE$9)-SUMIFS([1]!BASEVENTE[Lignes de la commande/Quantité commandée],[1]!BASEVENTE[Lignes de la commande/Article/Nom affiché],$C86,[1]!BASEVENTE[Année],AE$8,[1]!BASEVENTE[Semaine],AE$9))</f>
        <v>459</v>
      </c>
      <c r="AF86" s="1">
        <f>IF($C86="","",AE86+SUMIFS([1]!BASERECEPTION[Bon de commande/Lignes de la commande/Quantité],[1]!BASERECEPTION[Bon de commande/Lignes de la commande/Article],$C86,[1]!BASERECEPTION[ANNEE],AF$8,[1]!BASERECEPTION[Semaine],AF$9)-SUMIFS([1]!BASEVENTE[Lignes de la commande/Quantité commandée],[1]!BASEVENTE[Lignes de la commande/Article/Nom affiché],$C86,[1]!BASEVENTE[Année],AF$8,[1]!BASEVENTE[Semaine],AF$9))</f>
        <v>459</v>
      </c>
      <c r="AG86" s="1">
        <f>IF($C86="","",AF86+SUMIFS([1]!BASERECEPTION[Bon de commande/Lignes de la commande/Quantité],[1]!BASERECEPTION[Bon de commande/Lignes de la commande/Article],$C86,[1]!BASERECEPTION[ANNEE],AG$8,[1]!BASERECEPTION[Semaine],AG$9)-SUMIFS([1]!BASEVENTE[Lignes de la commande/Quantité commandée],[1]!BASEVENTE[Lignes de la commande/Article/Nom affiché],$C86,[1]!BASEVENTE[Année],AG$8,[1]!BASEVENTE[Semaine],AG$9))</f>
        <v>459</v>
      </c>
      <c r="AH86" s="1">
        <f>IF($C86="","",AG86+SUMIFS([1]!BASERECEPTION[Bon de commande/Lignes de la commande/Quantité],[1]!BASERECEPTION[Bon de commande/Lignes de la commande/Article],$C86,[1]!BASERECEPTION[ANNEE],AH$8,[1]!BASERECEPTION[Semaine],AH$9)-SUMIFS([1]!BASEVENTE[Lignes de la commande/Quantité commandée],[1]!BASEVENTE[Lignes de la commande/Article/Nom affiché],$C86,[1]!BASEVENTE[Année],AH$8,[1]!BASEVENTE[Semaine],AH$9))</f>
        <v>459</v>
      </c>
      <c r="AI86" s="1">
        <f>IF($C86="","",AH86+SUMIFS([1]!BASERECEPTION[Bon de commande/Lignes de la commande/Quantité],[1]!BASERECEPTION[Bon de commande/Lignes de la commande/Article],$C86,[1]!BASERECEPTION[ANNEE],AI$8,[1]!BASERECEPTION[Semaine],AI$9)-SUMIFS([1]!BASEVENTE[Lignes de la commande/Quantité commandée],[1]!BASEVENTE[Lignes de la commande/Article/Nom affiché],$C86,[1]!BASEVENTE[Année],AI$8,[1]!BASEVENTE[Semaine],AI$9))</f>
        <v>459</v>
      </c>
      <c r="AJ86" s="1">
        <f>IF($C86="","",AI86+SUMIFS([1]!BASERECEPTION[Bon de commande/Lignes de la commande/Quantité],[1]!BASERECEPTION[Bon de commande/Lignes de la commande/Article],$C86,[1]!BASERECEPTION[ANNEE],AJ$8,[1]!BASERECEPTION[Semaine],AJ$9)-SUMIFS([1]!BASEVENTE[Lignes de la commande/Quantité commandée],[1]!BASEVENTE[Lignes de la commande/Article/Nom affiché],$C86,[1]!BASEVENTE[Année],AJ$8,[1]!BASEVENTE[Semaine],AJ$9))</f>
        <v>459</v>
      </c>
      <c r="AK86" s="1">
        <f>IF($C86="","",AJ86+SUMIFS([1]!BASERECEPTION[Bon de commande/Lignes de la commande/Quantité],[1]!BASERECEPTION[Bon de commande/Lignes de la commande/Article],$C86,[1]!BASERECEPTION[ANNEE],AK$8,[1]!BASERECEPTION[Semaine],AK$9)-SUMIFS([1]!BASEVENTE[Lignes de la commande/Quantité commandée],[1]!BASEVENTE[Lignes de la commande/Article/Nom affiché],$C86,[1]!BASEVENTE[Année],AK$8,[1]!BASEVENTE[Semaine],AK$9))</f>
        <v>459</v>
      </c>
      <c r="AL86" s="1">
        <f>IF($C86="","",AK86+SUMIFS([1]!BASERECEPTION[Bon de commande/Lignes de la commande/Quantité],[1]!BASERECEPTION[Bon de commande/Lignes de la commande/Article],$C86,[1]!BASERECEPTION[ANNEE],AL$8,[1]!BASERECEPTION[Semaine],AL$9)-SUMIFS([1]!BASEVENTE[Lignes de la commande/Quantité commandée],[1]!BASEVENTE[Lignes de la commande/Article/Nom affiché],$C86,[1]!BASEVENTE[Année],AL$8,[1]!BASEVENTE[Semaine],AL$9))</f>
        <v>459</v>
      </c>
      <c r="AM86" s="1">
        <f>IF($C86="","",AL86+SUMIFS([1]!BASERECEPTION[Bon de commande/Lignes de la commande/Quantité],[1]!BASERECEPTION[Bon de commande/Lignes de la commande/Article],$C86,[1]!BASERECEPTION[ANNEE],AM$8,[1]!BASERECEPTION[Semaine],AM$9)-SUMIFS([1]!BASEVENTE[Lignes de la commande/Quantité commandée],[1]!BASEVENTE[Lignes de la commande/Article/Nom affiché],$C86,[1]!BASEVENTE[Année],AM$8,[1]!BASEVENTE[Semaine],AM$9))</f>
        <v>459</v>
      </c>
      <c r="AN86" s="1">
        <f>IF($C86="","",AM86+SUMIFS([1]!BASERECEPTION[Bon de commande/Lignes de la commande/Quantité],[1]!BASERECEPTION[Bon de commande/Lignes de la commande/Article],$C86,[1]!BASERECEPTION[ANNEE],AN$8,[1]!BASERECEPTION[Semaine],AN$9)-SUMIFS([1]!BASEVENTE[Lignes de la commande/Quantité commandée],[1]!BASEVENTE[Lignes de la commande/Article/Nom affiché],$C86,[1]!BASEVENTE[Année],AN$8,[1]!BASEVENTE[Semaine],AN$9))</f>
        <v>459</v>
      </c>
      <c r="AO86" s="1">
        <f>IF($C86="","",AN86+SUMIFS([1]!BASERECEPTION[Bon de commande/Lignes de la commande/Quantité],[1]!BASERECEPTION[Bon de commande/Lignes de la commande/Article],$C86,[1]!BASERECEPTION[ANNEE],AO$8,[1]!BASERECEPTION[Semaine],AO$9)-SUMIFS([1]!BASEVENTE[Lignes de la commande/Quantité commandée],[1]!BASEVENTE[Lignes de la commande/Article/Nom affiché],$C86,[1]!BASEVENTE[Année],AO$8,[1]!BASEVENTE[Semaine],AO$9))</f>
        <v>459</v>
      </c>
      <c r="AP86" s="1">
        <f>IF($C86="","",AO86+SUMIFS([1]!BASERECEPTION[Bon de commande/Lignes de la commande/Quantité],[1]!BASERECEPTION[Bon de commande/Lignes de la commande/Article],$C86,[1]!BASERECEPTION[ANNEE],AP$8,[1]!BASERECEPTION[Semaine],AP$9)-SUMIFS([1]!BASEVENTE[Lignes de la commande/Quantité commandée],[1]!BASEVENTE[Lignes de la commande/Article/Nom affiché],$C86,[1]!BASEVENTE[Année],AP$8,[1]!BASEVENTE[Semaine],AP$9))</f>
        <v>459</v>
      </c>
      <c r="AQ86" s="1">
        <f>IF($C86="","",AP86+SUMIFS([1]!BASERECEPTION[Bon de commande/Lignes de la commande/Quantité],[1]!BASERECEPTION[Bon de commande/Lignes de la commande/Article],$C86,[1]!BASERECEPTION[ANNEE],AQ$8,[1]!BASERECEPTION[Semaine],AQ$9)-SUMIFS([1]!BASEVENTE[Lignes de la commande/Quantité commandée],[1]!BASEVENTE[Lignes de la commande/Article/Nom affiché],$C86,[1]!BASEVENTE[Année],AQ$8,[1]!BASEVENTE[Semaine],AQ$9))</f>
        <v>459</v>
      </c>
      <c r="AR86" s="1">
        <f>IF($C86="","",AQ86+SUMIFS([1]!BASERECEPTION[Bon de commande/Lignes de la commande/Quantité],[1]!BASERECEPTION[Bon de commande/Lignes de la commande/Article],$C86,[1]!BASERECEPTION[ANNEE],AR$8,[1]!BASERECEPTION[Semaine],AR$9)-SUMIFS([1]!BASEVENTE[Lignes de la commande/Quantité commandée],[1]!BASEVENTE[Lignes de la commande/Article/Nom affiché],$C86,[1]!BASEVENTE[Année],AR$8,[1]!BASEVENTE[Semaine],AR$9))</f>
        <v>459</v>
      </c>
      <c r="AS86" s="1">
        <f>IF($C86="","",AR86+SUMIFS([1]!BASERECEPTION[Bon de commande/Lignes de la commande/Quantité],[1]!BASERECEPTION[Bon de commande/Lignes de la commande/Article],$C86,[1]!BASERECEPTION[ANNEE],AS$8,[1]!BASERECEPTION[Semaine],AS$9)-SUMIFS([1]!BASEVENTE[Lignes de la commande/Quantité commandée],[1]!BASEVENTE[Lignes de la commande/Article/Nom affiché],$C86,[1]!BASEVENTE[Année],AS$8,[1]!BASEVENTE[Semaine],AS$9))</f>
        <v>459</v>
      </c>
      <c r="AT86" s="1">
        <f>IF($C86="","",AS86+SUMIFS([1]!BASERECEPTION[Bon de commande/Lignes de la commande/Quantité],[1]!BASERECEPTION[Bon de commande/Lignes de la commande/Article],$C86,[1]!BASERECEPTION[ANNEE],AT$8,[1]!BASERECEPTION[Semaine],AT$9)-SUMIFS([1]!BASEVENTE[Lignes de la commande/Quantité commandée],[1]!BASEVENTE[Lignes de la commande/Article/Nom affiché],$C86,[1]!BASEVENTE[Année],AT$8,[1]!BASEVENTE[Semaine],AT$9))</f>
        <v>459</v>
      </c>
      <c r="AU86" s="1">
        <f>IF($C86="","",AT86+SUMIFS([1]!BASERECEPTION[Bon de commande/Lignes de la commande/Quantité],[1]!BASERECEPTION[Bon de commande/Lignes de la commande/Article],$C86,[1]!BASERECEPTION[ANNEE],AU$8,[1]!BASERECEPTION[Semaine],AU$9)-SUMIFS([1]!BASEVENTE[Lignes de la commande/Quantité commandée],[1]!BASEVENTE[Lignes de la commande/Article/Nom affiché],$C86,[1]!BASEVENTE[Année],AU$8,[1]!BASEVENTE[Semaine],AU$9))</f>
        <v>459</v>
      </c>
      <c r="AV86" s="1">
        <f>IF($C86="","",AU86+SUMIFS([1]!BASERECEPTION[Bon de commande/Lignes de la commande/Quantité],[1]!BASERECEPTION[Bon de commande/Lignes de la commande/Article],$C86,[1]!BASERECEPTION[ANNEE],AV$8,[1]!BASERECEPTION[Semaine],AV$9)-SUMIFS([1]!BASEVENTE[Lignes de la commande/Quantité commandée],[1]!BASEVENTE[Lignes de la commande/Article/Nom affiché],$C86,[1]!BASEVENTE[Année],AV$8,[1]!BASEVENTE[Semaine],AV$9))</f>
        <v>459</v>
      </c>
      <c r="AW86" s="1">
        <f>IF($C86="","",AV86+SUMIFS([1]!BASERECEPTION[Bon de commande/Lignes de la commande/Quantité],[1]!BASERECEPTION[Bon de commande/Lignes de la commande/Article],$C86,[1]!BASERECEPTION[ANNEE],AW$8,[1]!BASERECEPTION[Semaine],AW$9)-SUMIFS([1]!BASEVENTE[Lignes de la commande/Quantité commandée],[1]!BASEVENTE[Lignes de la commande/Article/Nom affiché],$C86,[1]!BASEVENTE[Année],AW$8,[1]!BASEVENTE[Semaine],AW$9))</f>
        <v>459</v>
      </c>
      <c r="AX86" s="1">
        <f>IF($C86="","",AW86+SUMIFS([1]!BASERECEPTION[Bon de commande/Lignes de la commande/Quantité],[1]!BASERECEPTION[Bon de commande/Lignes de la commande/Article],$C86,[1]!BASERECEPTION[ANNEE],AX$8,[1]!BASERECEPTION[Semaine],AX$9)-SUMIFS([1]!BASEVENTE[Lignes de la commande/Quantité commandée],[1]!BASEVENTE[Lignes de la commande/Article/Nom affiché],$C86,[1]!BASEVENTE[Année],AX$8,[1]!BASEVENTE[Semaine],AX$9))</f>
        <v>459</v>
      </c>
      <c r="AY86" s="1">
        <f>IF($C86="","",AX86+SUMIFS([1]!BASERECEPTION[Bon de commande/Lignes de la commande/Quantité],[1]!BASERECEPTION[Bon de commande/Lignes de la commande/Article],$C86,[1]!BASERECEPTION[ANNEE],AY$8,[1]!BASERECEPTION[Semaine],AY$9)-SUMIFS([1]!BASEVENTE[Lignes de la commande/Quantité commandée],[1]!BASEVENTE[Lignes de la commande/Article/Nom affiché],$C86,[1]!BASEVENTE[Année],AY$8,[1]!BASEVENTE[Semaine],AY$9))</f>
        <v>459</v>
      </c>
      <c r="AZ86" s="1">
        <f>IF($C86="","",AY86+SUMIFS([1]!BASERECEPTION[Bon de commande/Lignes de la commande/Quantité],[1]!BASERECEPTION[Bon de commande/Lignes de la commande/Article],$C86,[1]!BASERECEPTION[ANNEE],AZ$8,[1]!BASERECEPTION[Semaine],AZ$9)-SUMIFS([1]!BASEVENTE[Lignes de la commande/Quantité commandée],[1]!BASEVENTE[Lignes de la commande/Article/Nom affiché],$C86,[1]!BASEVENTE[Année],AZ$8,[1]!BASEVENTE[Semaine],AZ$9))</f>
        <v>459</v>
      </c>
      <c r="BA86" s="1">
        <f>IF($C86="","",AZ86+SUMIFS([1]!BASERECEPTION[Bon de commande/Lignes de la commande/Quantité],[1]!BASERECEPTION[Bon de commande/Lignes de la commande/Article],$C86,[1]!BASERECEPTION[ANNEE],BA$8,[1]!BASERECEPTION[Semaine],BA$9)-SUMIFS([1]!BASEVENTE[Lignes de la commande/Quantité commandée],[1]!BASEVENTE[Lignes de la commande/Article/Nom affiché],$C86,[1]!BASEVENTE[Année],BA$8,[1]!BASEVENTE[Semaine],BA$9))</f>
        <v>459</v>
      </c>
      <c r="BB86" s="1">
        <f>IF($C86="","",BA86+SUMIFS([1]!BASERECEPTION[Bon de commande/Lignes de la commande/Quantité],[1]!BASERECEPTION[Bon de commande/Lignes de la commande/Article],$C86,[1]!BASERECEPTION[ANNEE],BB$8,[1]!BASERECEPTION[Semaine],BB$9)-SUMIFS([1]!BASEVENTE[Lignes de la commande/Quantité commandée],[1]!BASEVENTE[Lignes de la commande/Article/Nom affiché],$C86,[1]!BASEVENTE[Année],BB$8,[1]!BASEVENTE[Semaine],BB$9))</f>
        <v>459</v>
      </c>
      <c r="BC86" s="1">
        <f>IF($C86="","",BB86+SUMIFS([1]!BASERECEPTION[Bon de commande/Lignes de la commande/Quantité],[1]!BASERECEPTION[Bon de commande/Lignes de la commande/Article],$C86,[1]!BASERECEPTION[ANNEE],BC$8,[1]!BASERECEPTION[Semaine],BC$9)-SUMIFS([1]!BASEVENTE[Lignes de la commande/Quantité commandée],[1]!BASEVENTE[Lignes de la commande/Article/Nom affiché],$C86,[1]!BASEVENTE[Année],BC$8,[1]!BASEVENTE[Semaine],BC$9))</f>
        <v>459</v>
      </c>
      <c r="BD86" s="1">
        <f>IF($C86="","",BC86+SUMIFS([1]!BASERECEPTION[Bon de commande/Lignes de la commande/Quantité],[1]!BASERECEPTION[Bon de commande/Lignes de la commande/Article],$C86,[1]!BASERECEPTION[ANNEE],BD$8,[1]!BASERECEPTION[Semaine],BD$9)-SUMIFS([1]!BASEVENTE[Lignes de la commande/Quantité commandée],[1]!BASEVENTE[Lignes de la commande/Article/Nom affiché],$C86,[1]!BASEVENTE[Année],BD$8,[1]!BASEVENTE[Semaine],BD$9))</f>
        <v>459</v>
      </c>
      <c r="BE86" s="1">
        <f>IF($C86="","",BD86+SUMIFS([1]!BASERECEPTION[Bon de commande/Lignes de la commande/Quantité],[1]!BASERECEPTION[Bon de commande/Lignes de la commande/Article],$C86,[1]!BASERECEPTION[ANNEE],BE$8,[1]!BASERECEPTION[Semaine],BE$9)-SUMIFS([1]!BASEVENTE[Lignes de la commande/Quantité commandée],[1]!BASEVENTE[Lignes de la commande/Article/Nom affiché],$C86,[1]!BASEVENTE[Année],BE$8,[1]!BASEVENTE[Semaine],BE$9))</f>
        <v>459</v>
      </c>
      <c r="BF86" s="1">
        <f>IF($C86="","",BE86+SUMIFS([1]!BASERECEPTION[Bon de commande/Lignes de la commande/Quantité],[1]!BASERECEPTION[Bon de commande/Lignes de la commande/Article],$C86,[1]!BASERECEPTION[ANNEE],BF$8,[1]!BASERECEPTION[Semaine],BF$9)-SUMIFS([1]!BASEVENTE[Lignes de la commande/Quantité commandée],[1]!BASEVENTE[Lignes de la commande/Article/Nom affiché],$C86,[1]!BASEVENTE[Année],BF$8,[1]!BASEVENTE[Semaine],BF$9))</f>
        <v>459</v>
      </c>
      <c r="BG86" s="1">
        <f>IF($C86="","",BF86+SUMIFS([1]!BASERECEPTION[Bon de commande/Lignes de la commande/Quantité],[1]!BASERECEPTION[Bon de commande/Lignes de la commande/Article],$C86,[1]!BASERECEPTION[ANNEE],BG$8,[1]!BASERECEPTION[Semaine],BG$9)-SUMIFS([1]!BASEVENTE[Lignes de la commande/Quantité commandée],[1]!BASEVENTE[Lignes de la commande/Article/Nom affiché],$C86,[1]!BASEVENTE[Année],BG$8,[1]!BASEVENTE[Semaine],BG$9))</f>
        <v>459</v>
      </c>
      <c r="BH86" s="1">
        <f>IF($C86="","",BG86+SUMIFS([1]!BASERECEPTION[Bon de commande/Lignes de la commande/Quantité],[1]!BASERECEPTION[Bon de commande/Lignes de la commande/Article],$C86,[1]!BASERECEPTION[ANNEE],BH$8,[1]!BASERECEPTION[Semaine],BH$9)-SUMIFS([1]!BASEVENTE[Lignes de la commande/Quantité commandée],[1]!BASEVENTE[Lignes de la commande/Article/Nom affiché],$C86,[1]!BASEVENTE[Année],BH$8,[1]!BASEVENTE[Semaine],BH$9))</f>
        <v>459</v>
      </c>
    </row>
    <row r="87" spans="1:60" ht="15.75" x14ac:dyDescent="0.25">
      <c r="A87" s="1" t="str">
        <f>'[1]BDD Inventaire'!B78</f>
        <v>Tags Gobi O Nuancier 2019</v>
      </c>
      <c r="B87" s="16" t="str">
        <f>IF(C87="",INDEX([1]!BASEINVENTAIRE[#Data],_xlfn.MINIFS([1]!BASEINVENTAIRE[INDEX],[1]!BASEINVENTAIRE[Article],'Suivi de stock'!$C88),2),"")</f>
        <v/>
      </c>
      <c r="C87" s="20" t="str">
        <f>'[1]BDD Inventaire'!C70</f>
        <v>Poster Fontaine A2</v>
      </c>
      <c r="D87" s="18">
        <f>INDEX([1]!BASEINVENTAIRE[#Data],_xlfn.MAXIFS([1]!BASEINVENTAIRE[INDEX],[1]!BASEINVENTAIRE[Article],C87),4)</f>
        <v>488</v>
      </c>
      <c r="E87" s="1">
        <f>IF($C87="","",D87+SUMIFS([1]!BASERECEPTION[Bon de commande/Lignes de la commande/Quantité],[1]!BASERECEPTION[Bon de commande/Lignes de la commande/Article],$C87,[1]!BASERECEPTION[ANNEE],E$8,[1]!BASERECEPTION[Semaine],E$9)-SUMIFS([1]!BASEVENTE[Lignes de la commande/Quantité commandée],[1]!BASEVENTE[Lignes de la commande/Article/Nom affiché],$C87,[1]!BASEVENTE[Année],E$8,[1]!BASEVENTE[Semaine],E$9))</f>
        <v>488</v>
      </c>
      <c r="F87" s="1">
        <f>IF($C87="","",E87+SUMIFS([1]!BASERECEPTION[Bon de commande/Lignes de la commande/Quantité],[1]!BASERECEPTION[Bon de commande/Lignes de la commande/Article],$C87,[1]!BASERECEPTION[ANNEE],F$8,[1]!BASERECEPTION[Semaine],F$9)-SUMIFS([1]!BASEVENTE[Lignes de la commande/Quantité commandée],[1]!BASEVENTE[Lignes de la commande/Article/Nom affiché],$C87,[1]!BASEVENTE[Année],F$8,[1]!BASEVENTE[Semaine],F$9))</f>
        <v>488</v>
      </c>
      <c r="G87" s="1">
        <f>IF($C87="","",F87+SUMIFS([1]!BASERECEPTION[Bon de commande/Lignes de la commande/Quantité],[1]!BASERECEPTION[Bon de commande/Lignes de la commande/Article],$C87,[1]!BASERECEPTION[ANNEE],G$8,[1]!BASERECEPTION[Semaine],G$9)-SUMIFS([1]!BASEVENTE[Lignes de la commande/Quantité commandée],[1]!BASEVENTE[Lignes de la commande/Article/Nom affiché],$C87,[1]!BASEVENTE[Année],G$8,[1]!BASEVENTE[Semaine],G$9))</f>
        <v>488</v>
      </c>
      <c r="H87" s="1">
        <f>IF($C87="","",G87+SUMIFS([1]!BASERECEPTION[Bon de commande/Lignes de la commande/Quantité],[1]!BASERECEPTION[Bon de commande/Lignes de la commande/Article],$C87,[1]!BASERECEPTION[ANNEE],H$8,[1]!BASERECEPTION[Semaine],H$9)-SUMIFS([1]!BASEVENTE[Lignes de la commande/Quantité commandée],[1]!BASEVENTE[Lignes de la commande/Article/Nom affiché],$C87,[1]!BASEVENTE[Année],H$8,[1]!BASEVENTE[Semaine],H$9))</f>
        <v>488</v>
      </c>
      <c r="I87" s="1">
        <f>IF($C87="","",H87+SUMIFS([1]!BASERECEPTION[Bon de commande/Lignes de la commande/Quantité],[1]!BASERECEPTION[Bon de commande/Lignes de la commande/Article],$C87,[1]!BASERECEPTION[ANNEE],I$8,[1]!BASERECEPTION[Semaine],I$9)-SUMIFS([1]!BASEVENTE[Lignes de la commande/Quantité commandée],[1]!BASEVENTE[Lignes de la commande/Article/Nom affiché],$C87,[1]!BASEVENTE[Année],I$8,[1]!BASEVENTE[Semaine],I$9))</f>
        <v>488</v>
      </c>
      <c r="J87" s="1">
        <f>IF($C87="","",I87+SUMIFS([1]!BASERECEPTION[Bon de commande/Lignes de la commande/Quantité],[1]!BASERECEPTION[Bon de commande/Lignes de la commande/Article],$C87,[1]!BASERECEPTION[ANNEE],J$8,[1]!BASERECEPTION[Semaine],J$9)-SUMIFS([1]!BASEVENTE[Lignes de la commande/Quantité commandée],[1]!BASEVENTE[Lignes de la commande/Article/Nom affiché],$C87,[1]!BASEVENTE[Année],J$8,[1]!BASEVENTE[Semaine],J$9))</f>
        <v>488</v>
      </c>
      <c r="K87" s="1">
        <f>IF($C87="","",J87+SUMIFS([1]!BASERECEPTION[Bon de commande/Lignes de la commande/Quantité],[1]!BASERECEPTION[Bon de commande/Lignes de la commande/Article],$C87,[1]!BASERECEPTION[ANNEE],K$8,[1]!BASERECEPTION[Semaine],K$9)-SUMIFS([1]!BASEVENTE[Lignes de la commande/Quantité commandée],[1]!BASEVENTE[Lignes de la commande/Article/Nom affiché],$C87,[1]!BASEVENTE[Année],K$8,[1]!BASEVENTE[Semaine],K$9))</f>
        <v>488</v>
      </c>
      <c r="L87" s="1">
        <f>IF($C87="","",K87+SUMIFS([1]!BASERECEPTION[Bon de commande/Lignes de la commande/Quantité],[1]!BASERECEPTION[Bon de commande/Lignes de la commande/Article],$C87,[1]!BASERECEPTION[ANNEE],L$8,[1]!BASERECEPTION[Semaine],L$9)-SUMIFS([1]!BASEVENTE[Lignes de la commande/Quantité commandée],[1]!BASEVENTE[Lignes de la commande/Article/Nom affiché],$C87,[1]!BASEVENTE[Année],L$8,[1]!BASEVENTE[Semaine],L$9))</f>
        <v>488</v>
      </c>
      <c r="M87" s="1">
        <f>IF($C87="","",L87+SUMIFS([1]!BASERECEPTION[Bon de commande/Lignes de la commande/Quantité],[1]!BASERECEPTION[Bon de commande/Lignes de la commande/Article],$C87,[1]!BASERECEPTION[ANNEE],M$8,[1]!BASERECEPTION[Semaine],M$9)-SUMIFS([1]!BASEVENTE[Lignes de la commande/Quantité commandée],[1]!BASEVENTE[Lignes de la commande/Article/Nom affiché],$C87,[1]!BASEVENTE[Année],M$8,[1]!BASEVENTE[Semaine],M$9))</f>
        <v>488</v>
      </c>
      <c r="N87" s="1">
        <f>IF($C87="","",M87+SUMIFS([1]!BASERECEPTION[Bon de commande/Lignes de la commande/Quantité],[1]!BASERECEPTION[Bon de commande/Lignes de la commande/Article],$C87,[1]!BASERECEPTION[ANNEE],N$8,[1]!BASERECEPTION[Semaine],N$9)-SUMIFS([1]!BASEVENTE[Lignes de la commande/Quantité commandée],[1]!BASEVENTE[Lignes de la commande/Article/Nom affiché],$C87,[1]!BASEVENTE[Année],N$8,[1]!BASEVENTE[Semaine],N$9))</f>
        <v>488</v>
      </c>
      <c r="O87" s="1">
        <f>IF($C87="","",N87+SUMIFS([1]!BASERECEPTION[Bon de commande/Lignes de la commande/Quantité],[1]!BASERECEPTION[Bon de commande/Lignes de la commande/Article],$C87,[1]!BASERECEPTION[ANNEE],O$8,[1]!BASERECEPTION[Semaine],O$9)-SUMIFS([1]!BASEVENTE[Lignes de la commande/Quantité commandée],[1]!BASEVENTE[Lignes de la commande/Article/Nom affiché],$C87,[1]!BASEVENTE[Année],O$8,[1]!BASEVENTE[Semaine],O$9))</f>
        <v>488</v>
      </c>
      <c r="P87" s="1">
        <f>IF($C87="","",O87+SUMIFS([1]!BASERECEPTION[Bon de commande/Lignes de la commande/Quantité],[1]!BASERECEPTION[Bon de commande/Lignes de la commande/Article],$C87,[1]!BASERECEPTION[ANNEE],P$8,[1]!BASERECEPTION[Semaine],P$9)-SUMIFS([1]!BASEVENTE[Lignes de la commande/Quantité commandée],[1]!BASEVENTE[Lignes de la commande/Article/Nom affiché],$C87,[1]!BASEVENTE[Année],P$8,[1]!BASEVENTE[Semaine],P$9))</f>
        <v>488</v>
      </c>
      <c r="Q87" s="1">
        <f>IF($C87="","",P87+SUMIFS([1]!BASERECEPTION[Bon de commande/Lignes de la commande/Quantité],[1]!BASERECEPTION[Bon de commande/Lignes de la commande/Article],$C87,[1]!BASERECEPTION[ANNEE],Q$8,[1]!BASERECEPTION[Semaine],Q$9)-SUMIFS([1]!BASEVENTE[Lignes de la commande/Quantité commandée],[1]!BASEVENTE[Lignes de la commande/Article/Nom affiché],$C87,[1]!BASEVENTE[Année],Q$8,[1]!BASEVENTE[Semaine],Q$9))</f>
        <v>488</v>
      </c>
      <c r="R87" s="1">
        <f>IF($C87="","",Q87+SUMIFS([1]!BASERECEPTION[Bon de commande/Lignes de la commande/Quantité],[1]!BASERECEPTION[Bon de commande/Lignes de la commande/Article],$C87,[1]!BASERECEPTION[ANNEE],R$8,[1]!BASERECEPTION[Semaine],R$9)-SUMIFS([1]!BASEVENTE[Lignes de la commande/Quantité commandée],[1]!BASEVENTE[Lignes de la commande/Article/Nom affiché],$C87,[1]!BASEVENTE[Année],R$8,[1]!BASEVENTE[Semaine],R$9))</f>
        <v>488</v>
      </c>
      <c r="S87" s="1">
        <f>IF($C87="","",R87+SUMIFS([1]!BASERECEPTION[Bon de commande/Lignes de la commande/Quantité],[1]!BASERECEPTION[Bon de commande/Lignes de la commande/Article],$C87,[1]!BASERECEPTION[ANNEE],S$8,[1]!BASERECEPTION[Semaine],S$9)-SUMIFS([1]!BASEVENTE[Lignes de la commande/Quantité commandée],[1]!BASEVENTE[Lignes de la commande/Article/Nom affiché],$C87,[1]!BASEVENTE[Année],S$8,[1]!BASEVENTE[Semaine],S$9))</f>
        <v>488</v>
      </c>
      <c r="T87" s="1">
        <f>IF($C87="","",S87+SUMIFS([1]!BASERECEPTION[Bon de commande/Lignes de la commande/Quantité],[1]!BASERECEPTION[Bon de commande/Lignes de la commande/Article],$C87,[1]!BASERECEPTION[ANNEE],T$8,[1]!BASERECEPTION[Semaine],T$9)-SUMIFS([1]!BASEVENTE[Lignes de la commande/Quantité commandée],[1]!BASEVENTE[Lignes de la commande/Article/Nom affiché],$C87,[1]!BASEVENTE[Année],T$8,[1]!BASEVENTE[Semaine],T$9))</f>
        <v>488</v>
      </c>
      <c r="U87" s="1">
        <f>IF($C87="","",T87+SUMIFS([1]!BASERECEPTION[Bon de commande/Lignes de la commande/Quantité],[1]!BASERECEPTION[Bon de commande/Lignes de la commande/Article],$C87,[1]!BASERECEPTION[ANNEE],U$8,[1]!BASERECEPTION[Semaine],U$9)-SUMIFS([1]!BASEVENTE[Lignes de la commande/Quantité commandée],[1]!BASEVENTE[Lignes de la commande/Article/Nom affiché],$C87,[1]!BASEVENTE[Année],U$8,[1]!BASEVENTE[Semaine],U$9))</f>
        <v>488</v>
      </c>
      <c r="V87" s="1">
        <f>IF($C87="","",U87+SUMIFS([1]!BASERECEPTION[Bon de commande/Lignes de la commande/Quantité],[1]!BASERECEPTION[Bon de commande/Lignes de la commande/Article],$C87,[1]!BASERECEPTION[ANNEE],V$8,[1]!BASERECEPTION[Semaine],V$9)-SUMIFS([1]!BASEVENTE[Lignes de la commande/Quantité commandée],[1]!BASEVENTE[Lignes de la commande/Article/Nom affiché],$C87,[1]!BASEVENTE[Année],V$8,[1]!BASEVENTE[Semaine],V$9))</f>
        <v>488</v>
      </c>
      <c r="W87" s="1">
        <f>IF($C87="","",V87+SUMIFS([1]!BASERECEPTION[Bon de commande/Lignes de la commande/Quantité],[1]!BASERECEPTION[Bon de commande/Lignes de la commande/Article],$C87,[1]!BASERECEPTION[ANNEE],W$8,[1]!BASERECEPTION[Semaine],W$9)-SUMIFS([1]!BASEVENTE[Lignes de la commande/Quantité commandée],[1]!BASEVENTE[Lignes de la commande/Article/Nom affiché],$C87,[1]!BASEVENTE[Année],W$8,[1]!BASEVENTE[Semaine],W$9))</f>
        <v>488</v>
      </c>
      <c r="X87" s="1">
        <f>IF($C87="","",W87+SUMIFS([1]!BASERECEPTION[Bon de commande/Lignes de la commande/Quantité],[1]!BASERECEPTION[Bon de commande/Lignes de la commande/Article],$C87,[1]!BASERECEPTION[ANNEE],X$8,[1]!BASERECEPTION[Semaine],X$9)-SUMIFS([1]!BASEVENTE[Lignes de la commande/Quantité commandée],[1]!BASEVENTE[Lignes de la commande/Article/Nom affiché],$C87,[1]!BASEVENTE[Année],X$8,[1]!BASEVENTE[Semaine],X$9))</f>
        <v>488</v>
      </c>
      <c r="Y87" s="1">
        <f>IF($C87="","",X87+SUMIFS([1]!BASERECEPTION[Bon de commande/Lignes de la commande/Quantité],[1]!BASERECEPTION[Bon de commande/Lignes de la commande/Article],$C87,[1]!BASERECEPTION[ANNEE],Y$8,[1]!BASERECEPTION[Semaine],Y$9)-SUMIFS([1]!BASEVENTE[Lignes de la commande/Quantité commandée],[1]!BASEVENTE[Lignes de la commande/Article/Nom affiché],$C87,[1]!BASEVENTE[Année],Y$8,[1]!BASEVENTE[Semaine],Y$9))</f>
        <v>488</v>
      </c>
      <c r="Z87" s="1">
        <f>IF($C87="","",Y87+SUMIFS([1]!BASERECEPTION[Bon de commande/Lignes de la commande/Quantité],[1]!BASERECEPTION[Bon de commande/Lignes de la commande/Article],$C87,[1]!BASERECEPTION[ANNEE],Z$8,[1]!BASERECEPTION[Semaine],Z$9)-SUMIFS([1]!BASEVENTE[Lignes de la commande/Quantité commandée],[1]!BASEVENTE[Lignes de la commande/Article/Nom affiché],$C87,[1]!BASEVENTE[Année],Z$8,[1]!BASEVENTE[Semaine],Z$9))</f>
        <v>488</v>
      </c>
      <c r="AA87" s="1">
        <f>IF($C87="","",Z87+SUMIFS([1]!BASERECEPTION[Bon de commande/Lignes de la commande/Quantité],[1]!BASERECEPTION[Bon de commande/Lignes de la commande/Article],$C87,[1]!BASERECEPTION[ANNEE],AA$8,[1]!BASERECEPTION[Semaine],AA$9)-SUMIFS([1]!BASEVENTE[Lignes de la commande/Quantité commandée],[1]!BASEVENTE[Lignes de la commande/Article/Nom affiché],$C87,[1]!BASEVENTE[Année],AA$8,[1]!BASEVENTE[Semaine],AA$9))</f>
        <v>488</v>
      </c>
      <c r="AB87" s="1">
        <f>IF($C87="","",AA87+SUMIFS([1]!BASERECEPTION[Bon de commande/Lignes de la commande/Quantité],[1]!BASERECEPTION[Bon de commande/Lignes de la commande/Article],$C87,[1]!BASERECEPTION[ANNEE],AB$8,[1]!BASERECEPTION[Semaine],AB$9)-SUMIFS([1]!BASEVENTE[Lignes de la commande/Quantité commandée],[1]!BASEVENTE[Lignes de la commande/Article/Nom affiché],$C87,[1]!BASEVENTE[Année],AB$8,[1]!BASEVENTE[Semaine],AB$9))</f>
        <v>488</v>
      </c>
      <c r="AC87" s="1">
        <f>IF($C87="","",AB87+SUMIFS([1]!BASERECEPTION[Bon de commande/Lignes de la commande/Quantité],[1]!BASERECEPTION[Bon de commande/Lignes de la commande/Article],$C87,[1]!BASERECEPTION[ANNEE],AC$8,[1]!BASERECEPTION[Semaine],AC$9)-SUMIFS([1]!BASEVENTE[Lignes de la commande/Quantité commandée],[1]!BASEVENTE[Lignes de la commande/Article/Nom affiché],$C87,[1]!BASEVENTE[Année],AC$8,[1]!BASEVENTE[Semaine],AC$9))</f>
        <v>488</v>
      </c>
      <c r="AD87" s="1">
        <f>IF($C87="","",AC87+SUMIFS([1]!BASERECEPTION[Bon de commande/Lignes de la commande/Quantité],[1]!BASERECEPTION[Bon de commande/Lignes de la commande/Article],$C87,[1]!BASERECEPTION[ANNEE],AD$8,[1]!BASERECEPTION[Semaine],AD$9)-SUMIFS([1]!BASEVENTE[Lignes de la commande/Quantité commandée],[1]!BASEVENTE[Lignes de la commande/Article/Nom affiché],$C87,[1]!BASEVENTE[Année],AD$8,[1]!BASEVENTE[Semaine],AD$9))</f>
        <v>488</v>
      </c>
      <c r="AE87" s="1">
        <f>IF($C87="","",AD87+SUMIFS([1]!BASERECEPTION[Bon de commande/Lignes de la commande/Quantité],[1]!BASERECEPTION[Bon de commande/Lignes de la commande/Article],$C87,[1]!BASERECEPTION[ANNEE],AE$8,[1]!BASERECEPTION[Semaine],AE$9)-SUMIFS([1]!BASEVENTE[Lignes de la commande/Quantité commandée],[1]!BASEVENTE[Lignes de la commande/Article/Nom affiché],$C87,[1]!BASEVENTE[Année],AE$8,[1]!BASEVENTE[Semaine],AE$9))</f>
        <v>488</v>
      </c>
      <c r="AF87" s="1">
        <f>IF($C87="","",AE87+SUMIFS([1]!BASERECEPTION[Bon de commande/Lignes de la commande/Quantité],[1]!BASERECEPTION[Bon de commande/Lignes de la commande/Article],$C87,[1]!BASERECEPTION[ANNEE],AF$8,[1]!BASERECEPTION[Semaine],AF$9)-SUMIFS([1]!BASEVENTE[Lignes de la commande/Quantité commandée],[1]!BASEVENTE[Lignes de la commande/Article/Nom affiché],$C87,[1]!BASEVENTE[Année],AF$8,[1]!BASEVENTE[Semaine],AF$9))</f>
        <v>488</v>
      </c>
      <c r="AG87" s="1">
        <f>IF($C87="","",AF87+SUMIFS([1]!BASERECEPTION[Bon de commande/Lignes de la commande/Quantité],[1]!BASERECEPTION[Bon de commande/Lignes de la commande/Article],$C87,[1]!BASERECEPTION[ANNEE],AG$8,[1]!BASERECEPTION[Semaine],AG$9)-SUMIFS([1]!BASEVENTE[Lignes de la commande/Quantité commandée],[1]!BASEVENTE[Lignes de la commande/Article/Nom affiché],$C87,[1]!BASEVENTE[Année],AG$8,[1]!BASEVENTE[Semaine],AG$9))</f>
        <v>488</v>
      </c>
      <c r="AH87" s="1">
        <f>IF($C87="","",AG87+SUMIFS([1]!BASERECEPTION[Bon de commande/Lignes de la commande/Quantité],[1]!BASERECEPTION[Bon de commande/Lignes de la commande/Article],$C87,[1]!BASERECEPTION[ANNEE],AH$8,[1]!BASERECEPTION[Semaine],AH$9)-SUMIFS([1]!BASEVENTE[Lignes de la commande/Quantité commandée],[1]!BASEVENTE[Lignes de la commande/Article/Nom affiché],$C87,[1]!BASEVENTE[Année],AH$8,[1]!BASEVENTE[Semaine],AH$9))</f>
        <v>488</v>
      </c>
      <c r="AI87" s="1">
        <f>IF($C87="","",AH87+SUMIFS([1]!BASERECEPTION[Bon de commande/Lignes de la commande/Quantité],[1]!BASERECEPTION[Bon de commande/Lignes de la commande/Article],$C87,[1]!BASERECEPTION[ANNEE],AI$8,[1]!BASERECEPTION[Semaine],AI$9)-SUMIFS([1]!BASEVENTE[Lignes de la commande/Quantité commandée],[1]!BASEVENTE[Lignes de la commande/Article/Nom affiché],$C87,[1]!BASEVENTE[Année],AI$8,[1]!BASEVENTE[Semaine],AI$9))</f>
        <v>488</v>
      </c>
      <c r="AJ87" s="1">
        <f>IF($C87="","",AI87+SUMIFS([1]!BASERECEPTION[Bon de commande/Lignes de la commande/Quantité],[1]!BASERECEPTION[Bon de commande/Lignes de la commande/Article],$C87,[1]!BASERECEPTION[ANNEE],AJ$8,[1]!BASERECEPTION[Semaine],AJ$9)-SUMIFS([1]!BASEVENTE[Lignes de la commande/Quantité commandée],[1]!BASEVENTE[Lignes de la commande/Article/Nom affiché],$C87,[1]!BASEVENTE[Année],AJ$8,[1]!BASEVENTE[Semaine],AJ$9))</f>
        <v>488</v>
      </c>
      <c r="AK87" s="1">
        <f>IF($C87="","",AJ87+SUMIFS([1]!BASERECEPTION[Bon de commande/Lignes de la commande/Quantité],[1]!BASERECEPTION[Bon de commande/Lignes de la commande/Article],$C87,[1]!BASERECEPTION[ANNEE],AK$8,[1]!BASERECEPTION[Semaine],AK$9)-SUMIFS([1]!BASEVENTE[Lignes de la commande/Quantité commandée],[1]!BASEVENTE[Lignes de la commande/Article/Nom affiché],$C87,[1]!BASEVENTE[Année],AK$8,[1]!BASEVENTE[Semaine],AK$9))</f>
        <v>488</v>
      </c>
      <c r="AL87" s="1">
        <f>IF($C87="","",AK87+SUMIFS([1]!BASERECEPTION[Bon de commande/Lignes de la commande/Quantité],[1]!BASERECEPTION[Bon de commande/Lignes de la commande/Article],$C87,[1]!BASERECEPTION[ANNEE],AL$8,[1]!BASERECEPTION[Semaine],AL$9)-SUMIFS([1]!BASEVENTE[Lignes de la commande/Quantité commandée],[1]!BASEVENTE[Lignes de la commande/Article/Nom affiché],$C87,[1]!BASEVENTE[Année],AL$8,[1]!BASEVENTE[Semaine],AL$9))</f>
        <v>488</v>
      </c>
      <c r="AM87" s="1">
        <f>IF($C87="","",AL87+SUMIFS([1]!BASERECEPTION[Bon de commande/Lignes de la commande/Quantité],[1]!BASERECEPTION[Bon de commande/Lignes de la commande/Article],$C87,[1]!BASERECEPTION[ANNEE],AM$8,[1]!BASERECEPTION[Semaine],AM$9)-SUMIFS([1]!BASEVENTE[Lignes de la commande/Quantité commandée],[1]!BASEVENTE[Lignes de la commande/Article/Nom affiché],$C87,[1]!BASEVENTE[Année],AM$8,[1]!BASEVENTE[Semaine],AM$9))</f>
        <v>488</v>
      </c>
      <c r="AN87" s="1">
        <f>IF($C87="","",AM87+SUMIFS([1]!BASERECEPTION[Bon de commande/Lignes de la commande/Quantité],[1]!BASERECEPTION[Bon de commande/Lignes de la commande/Article],$C87,[1]!BASERECEPTION[ANNEE],AN$8,[1]!BASERECEPTION[Semaine],AN$9)-SUMIFS([1]!BASEVENTE[Lignes de la commande/Quantité commandée],[1]!BASEVENTE[Lignes de la commande/Article/Nom affiché],$C87,[1]!BASEVENTE[Année],AN$8,[1]!BASEVENTE[Semaine],AN$9))</f>
        <v>488</v>
      </c>
      <c r="AO87" s="1">
        <f>IF($C87="","",AN87+SUMIFS([1]!BASERECEPTION[Bon de commande/Lignes de la commande/Quantité],[1]!BASERECEPTION[Bon de commande/Lignes de la commande/Article],$C87,[1]!BASERECEPTION[ANNEE],AO$8,[1]!BASERECEPTION[Semaine],AO$9)-SUMIFS([1]!BASEVENTE[Lignes de la commande/Quantité commandée],[1]!BASEVENTE[Lignes de la commande/Article/Nom affiché],$C87,[1]!BASEVENTE[Année],AO$8,[1]!BASEVENTE[Semaine],AO$9))</f>
        <v>488</v>
      </c>
      <c r="AP87" s="1">
        <f>IF($C87="","",AO87+SUMIFS([1]!BASERECEPTION[Bon de commande/Lignes de la commande/Quantité],[1]!BASERECEPTION[Bon de commande/Lignes de la commande/Article],$C87,[1]!BASERECEPTION[ANNEE],AP$8,[1]!BASERECEPTION[Semaine],AP$9)-SUMIFS([1]!BASEVENTE[Lignes de la commande/Quantité commandée],[1]!BASEVENTE[Lignes de la commande/Article/Nom affiché],$C87,[1]!BASEVENTE[Année],AP$8,[1]!BASEVENTE[Semaine],AP$9))</f>
        <v>488</v>
      </c>
      <c r="AQ87" s="1">
        <f>IF($C87="","",AP87+SUMIFS([1]!BASERECEPTION[Bon de commande/Lignes de la commande/Quantité],[1]!BASERECEPTION[Bon de commande/Lignes de la commande/Article],$C87,[1]!BASERECEPTION[ANNEE],AQ$8,[1]!BASERECEPTION[Semaine],AQ$9)-SUMIFS([1]!BASEVENTE[Lignes de la commande/Quantité commandée],[1]!BASEVENTE[Lignes de la commande/Article/Nom affiché],$C87,[1]!BASEVENTE[Année],AQ$8,[1]!BASEVENTE[Semaine],AQ$9))</f>
        <v>488</v>
      </c>
      <c r="AR87" s="1">
        <f>IF($C87="","",AQ87+SUMIFS([1]!BASERECEPTION[Bon de commande/Lignes de la commande/Quantité],[1]!BASERECEPTION[Bon de commande/Lignes de la commande/Article],$C87,[1]!BASERECEPTION[ANNEE],AR$8,[1]!BASERECEPTION[Semaine],AR$9)-SUMIFS([1]!BASEVENTE[Lignes de la commande/Quantité commandée],[1]!BASEVENTE[Lignes de la commande/Article/Nom affiché],$C87,[1]!BASEVENTE[Année],AR$8,[1]!BASEVENTE[Semaine],AR$9))</f>
        <v>488</v>
      </c>
      <c r="AS87" s="1">
        <f>IF($C87="","",AR87+SUMIFS([1]!BASERECEPTION[Bon de commande/Lignes de la commande/Quantité],[1]!BASERECEPTION[Bon de commande/Lignes de la commande/Article],$C87,[1]!BASERECEPTION[ANNEE],AS$8,[1]!BASERECEPTION[Semaine],AS$9)-SUMIFS([1]!BASEVENTE[Lignes de la commande/Quantité commandée],[1]!BASEVENTE[Lignes de la commande/Article/Nom affiché],$C87,[1]!BASEVENTE[Année],AS$8,[1]!BASEVENTE[Semaine],AS$9))</f>
        <v>488</v>
      </c>
      <c r="AT87" s="1">
        <f>IF($C87="","",AS87+SUMIFS([1]!BASERECEPTION[Bon de commande/Lignes de la commande/Quantité],[1]!BASERECEPTION[Bon de commande/Lignes de la commande/Article],$C87,[1]!BASERECEPTION[ANNEE],AT$8,[1]!BASERECEPTION[Semaine],AT$9)-SUMIFS([1]!BASEVENTE[Lignes de la commande/Quantité commandée],[1]!BASEVENTE[Lignes de la commande/Article/Nom affiché],$C87,[1]!BASEVENTE[Année],AT$8,[1]!BASEVENTE[Semaine],AT$9))</f>
        <v>488</v>
      </c>
      <c r="AU87" s="1">
        <f>IF($C87="","",AT87+SUMIFS([1]!BASERECEPTION[Bon de commande/Lignes de la commande/Quantité],[1]!BASERECEPTION[Bon de commande/Lignes de la commande/Article],$C87,[1]!BASERECEPTION[ANNEE],AU$8,[1]!BASERECEPTION[Semaine],AU$9)-SUMIFS([1]!BASEVENTE[Lignes de la commande/Quantité commandée],[1]!BASEVENTE[Lignes de la commande/Article/Nom affiché],$C87,[1]!BASEVENTE[Année],AU$8,[1]!BASEVENTE[Semaine],AU$9))</f>
        <v>488</v>
      </c>
      <c r="AV87" s="1">
        <f>IF($C87="","",AU87+SUMIFS([1]!BASERECEPTION[Bon de commande/Lignes de la commande/Quantité],[1]!BASERECEPTION[Bon de commande/Lignes de la commande/Article],$C87,[1]!BASERECEPTION[ANNEE],AV$8,[1]!BASERECEPTION[Semaine],AV$9)-SUMIFS([1]!BASEVENTE[Lignes de la commande/Quantité commandée],[1]!BASEVENTE[Lignes de la commande/Article/Nom affiché],$C87,[1]!BASEVENTE[Année],AV$8,[1]!BASEVENTE[Semaine],AV$9))</f>
        <v>488</v>
      </c>
      <c r="AW87" s="1">
        <f>IF($C87="","",AV87+SUMIFS([1]!BASERECEPTION[Bon de commande/Lignes de la commande/Quantité],[1]!BASERECEPTION[Bon de commande/Lignes de la commande/Article],$C87,[1]!BASERECEPTION[ANNEE],AW$8,[1]!BASERECEPTION[Semaine],AW$9)-SUMIFS([1]!BASEVENTE[Lignes de la commande/Quantité commandée],[1]!BASEVENTE[Lignes de la commande/Article/Nom affiché],$C87,[1]!BASEVENTE[Année],AW$8,[1]!BASEVENTE[Semaine],AW$9))</f>
        <v>488</v>
      </c>
      <c r="AX87" s="1">
        <f>IF($C87="","",AW87+SUMIFS([1]!BASERECEPTION[Bon de commande/Lignes de la commande/Quantité],[1]!BASERECEPTION[Bon de commande/Lignes de la commande/Article],$C87,[1]!BASERECEPTION[ANNEE],AX$8,[1]!BASERECEPTION[Semaine],AX$9)-SUMIFS([1]!BASEVENTE[Lignes de la commande/Quantité commandée],[1]!BASEVENTE[Lignes de la commande/Article/Nom affiché],$C87,[1]!BASEVENTE[Année],AX$8,[1]!BASEVENTE[Semaine],AX$9))</f>
        <v>488</v>
      </c>
      <c r="AY87" s="1">
        <f>IF($C87="","",AX87+SUMIFS([1]!BASERECEPTION[Bon de commande/Lignes de la commande/Quantité],[1]!BASERECEPTION[Bon de commande/Lignes de la commande/Article],$C87,[1]!BASERECEPTION[ANNEE],AY$8,[1]!BASERECEPTION[Semaine],AY$9)-SUMIFS([1]!BASEVENTE[Lignes de la commande/Quantité commandée],[1]!BASEVENTE[Lignes de la commande/Article/Nom affiché],$C87,[1]!BASEVENTE[Année],AY$8,[1]!BASEVENTE[Semaine],AY$9))</f>
        <v>488</v>
      </c>
      <c r="AZ87" s="1">
        <f>IF($C87="","",AY87+SUMIFS([1]!BASERECEPTION[Bon de commande/Lignes de la commande/Quantité],[1]!BASERECEPTION[Bon de commande/Lignes de la commande/Article],$C87,[1]!BASERECEPTION[ANNEE],AZ$8,[1]!BASERECEPTION[Semaine],AZ$9)-SUMIFS([1]!BASEVENTE[Lignes de la commande/Quantité commandée],[1]!BASEVENTE[Lignes de la commande/Article/Nom affiché],$C87,[1]!BASEVENTE[Année],AZ$8,[1]!BASEVENTE[Semaine],AZ$9))</f>
        <v>488</v>
      </c>
      <c r="BA87" s="1">
        <f>IF($C87="","",AZ87+SUMIFS([1]!BASERECEPTION[Bon de commande/Lignes de la commande/Quantité],[1]!BASERECEPTION[Bon de commande/Lignes de la commande/Article],$C87,[1]!BASERECEPTION[ANNEE],BA$8,[1]!BASERECEPTION[Semaine],BA$9)-SUMIFS([1]!BASEVENTE[Lignes de la commande/Quantité commandée],[1]!BASEVENTE[Lignes de la commande/Article/Nom affiché],$C87,[1]!BASEVENTE[Année],BA$8,[1]!BASEVENTE[Semaine],BA$9))</f>
        <v>488</v>
      </c>
      <c r="BB87" s="1">
        <f>IF($C87="","",BA87+SUMIFS([1]!BASERECEPTION[Bon de commande/Lignes de la commande/Quantité],[1]!BASERECEPTION[Bon de commande/Lignes de la commande/Article],$C87,[1]!BASERECEPTION[ANNEE],BB$8,[1]!BASERECEPTION[Semaine],BB$9)-SUMIFS([1]!BASEVENTE[Lignes de la commande/Quantité commandée],[1]!BASEVENTE[Lignes de la commande/Article/Nom affiché],$C87,[1]!BASEVENTE[Année],BB$8,[1]!BASEVENTE[Semaine],BB$9))</f>
        <v>488</v>
      </c>
      <c r="BC87" s="1">
        <f>IF($C87="","",BB87+SUMIFS([1]!BASERECEPTION[Bon de commande/Lignes de la commande/Quantité],[1]!BASERECEPTION[Bon de commande/Lignes de la commande/Article],$C87,[1]!BASERECEPTION[ANNEE],BC$8,[1]!BASERECEPTION[Semaine],BC$9)-SUMIFS([1]!BASEVENTE[Lignes de la commande/Quantité commandée],[1]!BASEVENTE[Lignes de la commande/Article/Nom affiché],$C87,[1]!BASEVENTE[Année],BC$8,[1]!BASEVENTE[Semaine],BC$9))</f>
        <v>488</v>
      </c>
      <c r="BD87" s="1">
        <f>IF($C87="","",BC87+SUMIFS([1]!BASERECEPTION[Bon de commande/Lignes de la commande/Quantité],[1]!BASERECEPTION[Bon de commande/Lignes de la commande/Article],$C87,[1]!BASERECEPTION[ANNEE],BD$8,[1]!BASERECEPTION[Semaine],BD$9)-SUMIFS([1]!BASEVENTE[Lignes de la commande/Quantité commandée],[1]!BASEVENTE[Lignes de la commande/Article/Nom affiché],$C87,[1]!BASEVENTE[Année],BD$8,[1]!BASEVENTE[Semaine],BD$9))</f>
        <v>488</v>
      </c>
      <c r="BE87" s="1">
        <f>IF($C87="","",BD87+SUMIFS([1]!BASERECEPTION[Bon de commande/Lignes de la commande/Quantité],[1]!BASERECEPTION[Bon de commande/Lignes de la commande/Article],$C87,[1]!BASERECEPTION[ANNEE],BE$8,[1]!BASERECEPTION[Semaine],BE$9)-SUMIFS([1]!BASEVENTE[Lignes de la commande/Quantité commandée],[1]!BASEVENTE[Lignes de la commande/Article/Nom affiché],$C87,[1]!BASEVENTE[Année],BE$8,[1]!BASEVENTE[Semaine],BE$9))</f>
        <v>488</v>
      </c>
      <c r="BF87" s="1">
        <f>IF($C87="","",BE87+SUMIFS([1]!BASERECEPTION[Bon de commande/Lignes de la commande/Quantité],[1]!BASERECEPTION[Bon de commande/Lignes de la commande/Article],$C87,[1]!BASERECEPTION[ANNEE],BF$8,[1]!BASERECEPTION[Semaine],BF$9)-SUMIFS([1]!BASEVENTE[Lignes de la commande/Quantité commandée],[1]!BASEVENTE[Lignes de la commande/Article/Nom affiché],$C87,[1]!BASEVENTE[Année],BF$8,[1]!BASEVENTE[Semaine],BF$9))</f>
        <v>488</v>
      </c>
      <c r="BG87" s="1">
        <f>IF($C87="","",BF87+SUMIFS([1]!BASERECEPTION[Bon de commande/Lignes de la commande/Quantité],[1]!BASERECEPTION[Bon de commande/Lignes de la commande/Article],$C87,[1]!BASERECEPTION[ANNEE],BG$8,[1]!BASERECEPTION[Semaine],BG$9)-SUMIFS([1]!BASEVENTE[Lignes de la commande/Quantité commandée],[1]!BASEVENTE[Lignes de la commande/Article/Nom affiché],$C87,[1]!BASEVENTE[Année],BG$8,[1]!BASEVENTE[Semaine],BG$9))</f>
        <v>488</v>
      </c>
      <c r="BH87" s="1">
        <f>IF($C87="","",BG87+SUMIFS([1]!BASERECEPTION[Bon de commande/Lignes de la commande/Quantité],[1]!BASERECEPTION[Bon de commande/Lignes de la commande/Article],$C87,[1]!BASERECEPTION[ANNEE],BH$8,[1]!BASERECEPTION[Semaine],BH$9)-SUMIFS([1]!BASEVENTE[Lignes de la commande/Quantité commandée],[1]!BASEVENTE[Lignes de la commande/Article/Nom affiché],$C87,[1]!BASEVENTE[Année],BH$8,[1]!BASEVENTE[Semaine],BH$9))</f>
        <v>488</v>
      </c>
    </row>
    <row r="88" spans="1:60" ht="15.75" x14ac:dyDescent="0.25">
      <c r="A88" s="1" t="str">
        <f>'[1]BDD Inventaire'!B79</f>
        <v>Tags Gobi O Nuancier 2019</v>
      </c>
      <c r="B88" s="16" t="str">
        <f>IF(C88="",INDEX([1]!BASEINVENTAIRE[#Data],_xlfn.MINIFS([1]!BASEINVENTAIRE[INDEX],[1]!BASEINVENTAIRE[Article],'Suivi de stock'!$C89),2),"")</f>
        <v/>
      </c>
      <c r="C88" s="20" t="str">
        <f>'[1]BDD Inventaire'!C71</f>
        <v>Poster Fontaine A2 UK</v>
      </c>
      <c r="D88" s="18">
        <f>INDEX([1]!BASEINVENTAIRE[#Data],_xlfn.MAXIFS([1]!BASEINVENTAIRE[INDEX],[1]!BASEINVENTAIRE[Article],C88),4)</f>
        <v>100</v>
      </c>
      <c r="E88" s="1">
        <f>IF($C88="","",D88+SUMIFS([1]!BASERECEPTION[Bon de commande/Lignes de la commande/Quantité],[1]!BASERECEPTION[Bon de commande/Lignes de la commande/Article],$C88,[1]!BASERECEPTION[ANNEE],E$8,[1]!BASERECEPTION[Semaine],E$9)-SUMIFS([1]!BASEVENTE[Lignes de la commande/Quantité commandée],[1]!BASEVENTE[Lignes de la commande/Article/Nom affiché],$C88,[1]!BASEVENTE[Année],E$8,[1]!BASEVENTE[Semaine],E$9))</f>
        <v>100</v>
      </c>
      <c r="F88" s="1">
        <f>IF($C88="","",E88+SUMIFS([1]!BASERECEPTION[Bon de commande/Lignes de la commande/Quantité],[1]!BASERECEPTION[Bon de commande/Lignes de la commande/Article],$C88,[1]!BASERECEPTION[ANNEE],F$8,[1]!BASERECEPTION[Semaine],F$9)-SUMIFS([1]!BASEVENTE[Lignes de la commande/Quantité commandée],[1]!BASEVENTE[Lignes de la commande/Article/Nom affiché],$C88,[1]!BASEVENTE[Année],F$8,[1]!BASEVENTE[Semaine],F$9))</f>
        <v>100</v>
      </c>
      <c r="G88" s="1">
        <f>IF($C88="","",F88+SUMIFS([1]!BASERECEPTION[Bon de commande/Lignes de la commande/Quantité],[1]!BASERECEPTION[Bon de commande/Lignes de la commande/Article],$C88,[1]!BASERECEPTION[ANNEE],G$8,[1]!BASERECEPTION[Semaine],G$9)-SUMIFS([1]!BASEVENTE[Lignes de la commande/Quantité commandée],[1]!BASEVENTE[Lignes de la commande/Article/Nom affiché],$C88,[1]!BASEVENTE[Année],G$8,[1]!BASEVENTE[Semaine],G$9))</f>
        <v>100</v>
      </c>
      <c r="H88" s="1">
        <f>IF($C88="","",G88+SUMIFS([1]!BASERECEPTION[Bon de commande/Lignes de la commande/Quantité],[1]!BASERECEPTION[Bon de commande/Lignes de la commande/Article],$C88,[1]!BASERECEPTION[ANNEE],H$8,[1]!BASERECEPTION[Semaine],H$9)-SUMIFS([1]!BASEVENTE[Lignes de la commande/Quantité commandée],[1]!BASEVENTE[Lignes de la commande/Article/Nom affiché],$C88,[1]!BASEVENTE[Année],H$8,[1]!BASEVENTE[Semaine],H$9))</f>
        <v>100</v>
      </c>
      <c r="I88" s="1">
        <f>IF($C88="","",H88+SUMIFS([1]!BASERECEPTION[Bon de commande/Lignes de la commande/Quantité],[1]!BASERECEPTION[Bon de commande/Lignes de la commande/Article],$C88,[1]!BASERECEPTION[ANNEE],I$8,[1]!BASERECEPTION[Semaine],I$9)-SUMIFS([1]!BASEVENTE[Lignes de la commande/Quantité commandée],[1]!BASEVENTE[Lignes de la commande/Article/Nom affiché],$C88,[1]!BASEVENTE[Année],I$8,[1]!BASEVENTE[Semaine],I$9))</f>
        <v>100</v>
      </c>
      <c r="J88" s="1">
        <f>IF($C88="","",I88+SUMIFS([1]!BASERECEPTION[Bon de commande/Lignes de la commande/Quantité],[1]!BASERECEPTION[Bon de commande/Lignes de la commande/Article],$C88,[1]!BASERECEPTION[ANNEE],J$8,[1]!BASERECEPTION[Semaine],J$9)-SUMIFS([1]!BASEVENTE[Lignes de la commande/Quantité commandée],[1]!BASEVENTE[Lignes de la commande/Article/Nom affiché],$C88,[1]!BASEVENTE[Année],J$8,[1]!BASEVENTE[Semaine],J$9))</f>
        <v>100</v>
      </c>
      <c r="K88" s="1">
        <f>IF($C88="","",J88+SUMIFS([1]!BASERECEPTION[Bon de commande/Lignes de la commande/Quantité],[1]!BASERECEPTION[Bon de commande/Lignes de la commande/Article],$C88,[1]!BASERECEPTION[ANNEE],K$8,[1]!BASERECEPTION[Semaine],K$9)-SUMIFS([1]!BASEVENTE[Lignes de la commande/Quantité commandée],[1]!BASEVENTE[Lignes de la commande/Article/Nom affiché],$C88,[1]!BASEVENTE[Année],K$8,[1]!BASEVENTE[Semaine],K$9))</f>
        <v>100</v>
      </c>
      <c r="L88" s="1">
        <f>IF($C88="","",K88+SUMIFS([1]!BASERECEPTION[Bon de commande/Lignes de la commande/Quantité],[1]!BASERECEPTION[Bon de commande/Lignes de la commande/Article],$C88,[1]!BASERECEPTION[ANNEE],L$8,[1]!BASERECEPTION[Semaine],L$9)-SUMIFS([1]!BASEVENTE[Lignes de la commande/Quantité commandée],[1]!BASEVENTE[Lignes de la commande/Article/Nom affiché],$C88,[1]!BASEVENTE[Année],L$8,[1]!BASEVENTE[Semaine],L$9))</f>
        <v>100</v>
      </c>
      <c r="M88" s="1">
        <f>IF($C88="","",L88+SUMIFS([1]!BASERECEPTION[Bon de commande/Lignes de la commande/Quantité],[1]!BASERECEPTION[Bon de commande/Lignes de la commande/Article],$C88,[1]!BASERECEPTION[ANNEE],M$8,[1]!BASERECEPTION[Semaine],M$9)-SUMIFS([1]!BASEVENTE[Lignes de la commande/Quantité commandée],[1]!BASEVENTE[Lignes de la commande/Article/Nom affiché],$C88,[1]!BASEVENTE[Année],M$8,[1]!BASEVENTE[Semaine],M$9))</f>
        <v>100</v>
      </c>
      <c r="N88" s="1">
        <f>IF($C88="","",M88+SUMIFS([1]!BASERECEPTION[Bon de commande/Lignes de la commande/Quantité],[1]!BASERECEPTION[Bon de commande/Lignes de la commande/Article],$C88,[1]!BASERECEPTION[ANNEE],N$8,[1]!BASERECEPTION[Semaine],N$9)-SUMIFS([1]!BASEVENTE[Lignes de la commande/Quantité commandée],[1]!BASEVENTE[Lignes de la commande/Article/Nom affiché],$C88,[1]!BASEVENTE[Année],N$8,[1]!BASEVENTE[Semaine],N$9))</f>
        <v>100</v>
      </c>
      <c r="O88" s="1">
        <f>IF($C88="","",N88+SUMIFS([1]!BASERECEPTION[Bon de commande/Lignes de la commande/Quantité],[1]!BASERECEPTION[Bon de commande/Lignes de la commande/Article],$C88,[1]!BASERECEPTION[ANNEE],O$8,[1]!BASERECEPTION[Semaine],O$9)-SUMIFS([1]!BASEVENTE[Lignes de la commande/Quantité commandée],[1]!BASEVENTE[Lignes de la commande/Article/Nom affiché],$C88,[1]!BASEVENTE[Année],O$8,[1]!BASEVENTE[Semaine],O$9))</f>
        <v>100</v>
      </c>
      <c r="P88" s="1">
        <f>IF($C88="","",O88+SUMIFS([1]!BASERECEPTION[Bon de commande/Lignes de la commande/Quantité],[1]!BASERECEPTION[Bon de commande/Lignes de la commande/Article],$C88,[1]!BASERECEPTION[ANNEE],P$8,[1]!BASERECEPTION[Semaine],P$9)-SUMIFS([1]!BASEVENTE[Lignes de la commande/Quantité commandée],[1]!BASEVENTE[Lignes de la commande/Article/Nom affiché],$C88,[1]!BASEVENTE[Année],P$8,[1]!BASEVENTE[Semaine],P$9))</f>
        <v>100</v>
      </c>
      <c r="Q88" s="1">
        <f>IF($C88="","",P88+SUMIFS([1]!BASERECEPTION[Bon de commande/Lignes de la commande/Quantité],[1]!BASERECEPTION[Bon de commande/Lignes de la commande/Article],$C88,[1]!BASERECEPTION[ANNEE],Q$8,[1]!BASERECEPTION[Semaine],Q$9)-SUMIFS([1]!BASEVENTE[Lignes de la commande/Quantité commandée],[1]!BASEVENTE[Lignes de la commande/Article/Nom affiché],$C88,[1]!BASEVENTE[Année],Q$8,[1]!BASEVENTE[Semaine],Q$9))</f>
        <v>100</v>
      </c>
      <c r="R88" s="1">
        <f>IF($C88="","",Q88+SUMIFS([1]!BASERECEPTION[Bon de commande/Lignes de la commande/Quantité],[1]!BASERECEPTION[Bon de commande/Lignes de la commande/Article],$C88,[1]!BASERECEPTION[ANNEE],R$8,[1]!BASERECEPTION[Semaine],R$9)-SUMIFS([1]!BASEVENTE[Lignes de la commande/Quantité commandée],[1]!BASEVENTE[Lignes de la commande/Article/Nom affiché],$C88,[1]!BASEVENTE[Année],R$8,[1]!BASEVENTE[Semaine],R$9))</f>
        <v>100</v>
      </c>
      <c r="S88" s="1">
        <f>IF($C88="","",R88+SUMIFS([1]!BASERECEPTION[Bon de commande/Lignes de la commande/Quantité],[1]!BASERECEPTION[Bon de commande/Lignes de la commande/Article],$C88,[1]!BASERECEPTION[ANNEE],S$8,[1]!BASERECEPTION[Semaine],S$9)-SUMIFS([1]!BASEVENTE[Lignes de la commande/Quantité commandée],[1]!BASEVENTE[Lignes de la commande/Article/Nom affiché],$C88,[1]!BASEVENTE[Année],S$8,[1]!BASEVENTE[Semaine],S$9))</f>
        <v>100</v>
      </c>
      <c r="T88" s="1">
        <f>IF($C88="","",S88+SUMIFS([1]!BASERECEPTION[Bon de commande/Lignes de la commande/Quantité],[1]!BASERECEPTION[Bon de commande/Lignes de la commande/Article],$C88,[1]!BASERECEPTION[ANNEE],T$8,[1]!BASERECEPTION[Semaine],T$9)-SUMIFS([1]!BASEVENTE[Lignes de la commande/Quantité commandée],[1]!BASEVENTE[Lignes de la commande/Article/Nom affiché],$C88,[1]!BASEVENTE[Année],T$8,[1]!BASEVENTE[Semaine],T$9))</f>
        <v>100</v>
      </c>
      <c r="U88" s="1">
        <f>IF($C88="","",T88+SUMIFS([1]!BASERECEPTION[Bon de commande/Lignes de la commande/Quantité],[1]!BASERECEPTION[Bon de commande/Lignes de la commande/Article],$C88,[1]!BASERECEPTION[ANNEE],U$8,[1]!BASERECEPTION[Semaine],U$9)-SUMIFS([1]!BASEVENTE[Lignes de la commande/Quantité commandée],[1]!BASEVENTE[Lignes de la commande/Article/Nom affiché],$C88,[1]!BASEVENTE[Année],U$8,[1]!BASEVENTE[Semaine],U$9))</f>
        <v>100</v>
      </c>
      <c r="V88" s="1">
        <f>IF($C88="","",U88+SUMIFS([1]!BASERECEPTION[Bon de commande/Lignes de la commande/Quantité],[1]!BASERECEPTION[Bon de commande/Lignes de la commande/Article],$C88,[1]!BASERECEPTION[ANNEE],V$8,[1]!BASERECEPTION[Semaine],V$9)-SUMIFS([1]!BASEVENTE[Lignes de la commande/Quantité commandée],[1]!BASEVENTE[Lignes de la commande/Article/Nom affiché],$C88,[1]!BASEVENTE[Année],V$8,[1]!BASEVENTE[Semaine],V$9))</f>
        <v>100</v>
      </c>
      <c r="W88" s="1">
        <f>IF($C88="","",V88+SUMIFS([1]!BASERECEPTION[Bon de commande/Lignes de la commande/Quantité],[1]!BASERECEPTION[Bon de commande/Lignes de la commande/Article],$C88,[1]!BASERECEPTION[ANNEE],W$8,[1]!BASERECEPTION[Semaine],W$9)-SUMIFS([1]!BASEVENTE[Lignes de la commande/Quantité commandée],[1]!BASEVENTE[Lignes de la commande/Article/Nom affiché],$C88,[1]!BASEVENTE[Année],W$8,[1]!BASEVENTE[Semaine],W$9))</f>
        <v>100</v>
      </c>
      <c r="X88" s="1">
        <f>IF($C88="","",W88+SUMIFS([1]!BASERECEPTION[Bon de commande/Lignes de la commande/Quantité],[1]!BASERECEPTION[Bon de commande/Lignes de la commande/Article],$C88,[1]!BASERECEPTION[ANNEE],X$8,[1]!BASERECEPTION[Semaine],X$9)-SUMIFS([1]!BASEVENTE[Lignes de la commande/Quantité commandée],[1]!BASEVENTE[Lignes de la commande/Article/Nom affiché],$C88,[1]!BASEVENTE[Année],X$8,[1]!BASEVENTE[Semaine],X$9))</f>
        <v>100</v>
      </c>
      <c r="Y88" s="1">
        <f>IF($C88="","",X88+SUMIFS([1]!BASERECEPTION[Bon de commande/Lignes de la commande/Quantité],[1]!BASERECEPTION[Bon de commande/Lignes de la commande/Article],$C88,[1]!BASERECEPTION[ANNEE],Y$8,[1]!BASERECEPTION[Semaine],Y$9)-SUMIFS([1]!BASEVENTE[Lignes de la commande/Quantité commandée],[1]!BASEVENTE[Lignes de la commande/Article/Nom affiché],$C88,[1]!BASEVENTE[Année],Y$8,[1]!BASEVENTE[Semaine],Y$9))</f>
        <v>100</v>
      </c>
      <c r="Z88" s="1">
        <f>IF($C88="","",Y88+SUMIFS([1]!BASERECEPTION[Bon de commande/Lignes de la commande/Quantité],[1]!BASERECEPTION[Bon de commande/Lignes de la commande/Article],$C88,[1]!BASERECEPTION[ANNEE],Z$8,[1]!BASERECEPTION[Semaine],Z$9)-SUMIFS([1]!BASEVENTE[Lignes de la commande/Quantité commandée],[1]!BASEVENTE[Lignes de la commande/Article/Nom affiché],$C88,[1]!BASEVENTE[Année],Z$8,[1]!BASEVENTE[Semaine],Z$9))</f>
        <v>100</v>
      </c>
      <c r="AA88" s="1">
        <f>IF($C88="","",Z88+SUMIFS([1]!BASERECEPTION[Bon de commande/Lignes de la commande/Quantité],[1]!BASERECEPTION[Bon de commande/Lignes de la commande/Article],$C88,[1]!BASERECEPTION[ANNEE],AA$8,[1]!BASERECEPTION[Semaine],AA$9)-SUMIFS([1]!BASEVENTE[Lignes de la commande/Quantité commandée],[1]!BASEVENTE[Lignes de la commande/Article/Nom affiché],$C88,[1]!BASEVENTE[Année],AA$8,[1]!BASEVENTE[Semaine],AA$9))</f>
        <v>100</v>
      </c>
      <c r="AB88" s="1">
        <f>IF($C88="","",AA88+SUMIFS([1]!BASERECEPTION[Bon de commande/Lignes de la commande/Quantité],[1]!BASERECEPTION[Bon de commande/Lignes de la commande/Article],$C88,[1]!BASERECEPTION[ANNEE],AB$8,[1]!BASERECEPTION[Semaine],AB$9)-SUMIFS([1]!BASEVENTE[Lignes de la commande/Quantité commandée],[1]!BASEVENTE[Lignes de la commande/Article/Nom affiché],$C88,[1]!BASEVENTE[Année],AB$8,[1]!BASEVENTE[Semaine],AB$9))</f>
        <v>100</v>
      </c>
      <c r="AC88" s="1">
        <f>IF($C88="","",AB88+SUMIFS([1]!BASERECEPTION[Bon de commande/Lignes de la commande/Quantité],[1]!BASERECEPTION[Bon de commande/Lignes de la commande/Article],$C88,[1]!BASERECEPTION[ANNEE],AC$8,[1]!BASERECEPTION[Semaine],AC$9)-SUMIFS([1]!BASEVENTE[Lignes de la commande/Quantité commandée],[1]!BASEVENTE[Lignes de la commande/Article/Nom affiché],$C88,[1]!BASEVENTE[Année],AC$8,[1]!BASEVENTE[Semaine],AC$9))</f>
        <v>100</v>
      </c>
      <c r="AD88" s="1">
        <f>IF($C88="","",AC88+SUMIFS([1]!BASERECEPTION[Bon de commande/Lignes de la commande/Quantité],[1]!BASERECEPTION[Bon de commande/Lignes de la commande/Article],$C88,[1]!BASERECEPTION[ANNEE],AD$8,[1]!BASERECEPTION[Semaine],AD$9)-SUMIFS([1]!BASEVENTE[Lignes de la commande/Quantité commandée],[1]!BASEVENTE[Lignes de la commande/Article/Nom affiché],$C88,[1]!BASEVENTE[Année],AD$8,[1]!BASEVENTE[Semaine],AD$9))</f>
        <v>100</v>
      </c>
      <c r="AE88" s="1">
        <f>IF($C88="","",AD88+SUMIFS([1]!BASERECEPTION[Bon de commande/Lignes de la commande/Quantité],[1]!BASERECEPTION[Bon de commande/Lignes de la commande/Article],$C88,[1]!BASERECEPTION[ANNEE],AE$8,[1]!BASERECEPTION[Semaine],AE$9)-SUMIFS([1]!BASEVENTE[Lignes de la commande/Quantité commandée],[1]!BASEVENTE[Lignes de la commande/Article/Nom affiché],$C88,[1]!BASEVENTE[Année],AE$8,[1]!BASEVENTE[Semaine],AE$9))</f>
        <v>100</v>
      </c>
      <c r="AF88" s="1">
        <f>IF($C88="","",AE88+SUMIFS([1]!BASERECEPTION[Bon de commande/Lignes de la commande/Quantité],[1]!BASERECEPTION[Bon de commande/Lignes de la commande/Article],$C88,[1]!BASERECEPTION[ANNEE],AF$8,[1]!BASERECEPTION[Semaine],AF$9)-SUMIFS([1]!BASEVENTE[Lignes de la commande/Quantité commandée],[1]!BASEVENTE[Lignes de la commande/Article/Nom affiché],$C88,[1]!BASEVENTE[Année],AF$8,[1]!BASEVENTE[Semaine],AF$9))</f>
        <v>100</v>
      </c>
      <c r="AG88" s="1">
        <f>IF($C88="","",AF88+SUMIFS([1]!BASERECEPTION[Bon de commande/Lignes de la commande/Quantité],[1]!BASERECEPTION[Bon de commande/Lignes de la commande/Article],$C88,[1]!BASERECEPTION[ANNEE],AG$8,[1]!BASERECEPTION[Semaine],AG$9)-SUMIFS([1]!BASEVENTE[Lignes de la commande/Quantité commandée],[1]!BASEVENTE[Lignes de la commande/Article/Nom affiché],$C88,[1]!BASEVENTE[Année],AG$8,[1]!BASEVENTE[Semaine],AG$9))</f>
        <v>100</v>
      </c>
      <c r="AH88" s="1">
        <f>IF($C88="","",AG88+SUMIFS([1]!BASERECEPTION[Bon de commande/Lignes de la commande/Quantité],[1]!BASERECEPTION[Bon de commande/Lignes de la commande/Article],$C88,[1]!BASERECEPTION[ANNEE],AH$8,[1]!BASERECEPTION[Semaine],AH$9)-SUMIFS([1]!BASEVENTE[Lignes de la commande/Quantité commandée],[1]!BASEVENTE[Lignes de la commande/Article/Nom affiché],$C88,[1]!BASEVENTE[Année],AH$8,[1]!BASEVENTE[Semaine],AH$9))</f>
        <v>100</v>
      </c>
      <c r="AI88" s="1">
        <f>IF($C88="","",AH88+SUMIFS([1]!BASERECEPTION[Bon de commande/Lignes de la commande/Quantité],[1]!BASERECEPTION[Bon de commande/Lignes de la commande/Article],$C88,[1]!BASERECEPTION[ANNEE],AI$8,[1]!BASERECEPTION[Semaine],AI$9)-SUMIFS([1]!BASEVENTE[Lignes de la commande/Quantité commandée],[1]!BASEVENTE[Lignes de la commande/Article/Nom affiché],$C88,[1]!BASEVENTE[Année],AI$8,[1]!BASEVENTE[Semaine],AI$9))</f>
        <v>100</v>
      </c>
      <c r="AJ88" s="1">
        <f>IF($C88="","",AI88+SUMIFS([1]!BASERECEPTION[Bon de commande/Lignes de la commande/Quantité],[1]!BASERECEPTION[Bon de commande/Lignes de la commande/Article],$C88,[1]!BASERECEPTION[ANNEE],AJ$8,[1]!BASERECEPTION[Semaine],AJ$9)-SUMIFS([1]!BASEVENTE[Lignes de la commande/Quantité commandée],[1]!BASEVENTE[Lignes de la commande/Article/Nom affiché],$C88,[1]!BASEVENTE[Année],AJ$8,[1]!BASEVENTE[Semaine],AJ$9))</f>
        <v>100</v>
      </c>
      <c r="AK88" s="1">
        <f>IF($C88="","",AJ88+SUMIFS([1]!BASERECEPTION[Bon de commande/Lignes de la commande/Quantité],[1]!BASERECEPTION[Bon de commande/Lignes de la commande/Article],$C88,[1]!BASERECEPTION[ANNEE],AK$8,[1]!BASERECEPTION[Semaine],AK$9)-SUMIFS([1]!BASEVENTE[Lignes de la commande/Quantité commandée],[1]!BASEVENTE[Lignes de la commande/Article/Nom affiché],$C88,[1]!BASEVENTE[Année],AK$8,[1]!BASEVENTE[Semaine],AK$9))</f>
        <v>100</v>
      </c>
      <c r="AL88" s="1">
        <f>IF($C88="","",AK88+SUMIFS([1]!BASERECEPTION[Bon de commande/Lignes de la commande/Quantité],[1]!BASERECEPTION[Bon de commande/Lignes de la commande/Article],$C88,[1]!BASERECEPTION[ANNEE],AL$8,[1]!BASERECEPTION[Semaine],AL$9)-SUMIFS([1]!BASEVENTE[Lignes de la commande/Quantité commandée],[1]!BASEVENTE[Lignes de la commande/Article/Nom affiché],$C88,[1]!BASEVENTE[Année],AL$8,[1]!BASEVENTE[Semaine],AL$9))</f>
        <v>100</v>
      </c>
      <c r="AM88" s="1">
        <f>IF($C88="","",AL88+SUMIFS([1]!BASERECEPTION[Bon de commande/Lignes de la commande/Quantité],[1]!BASERECEPTION[Bon de commande/Lignes de la commande/Article],$C88,[1]!BASERECEPTION[ANNEE],AM$8,[1]!BASERECEPTION[Semaine],AM$9)-SUMIFS([1]!BASEVENTE[Lignes de la commande/Quantité commandée],[1]!BASEVENTE[Lignes de la commande/Article/Nom affiché],$C88,[1]!BASEVENTE[Année],AM$8,[1]!BASEVENTE[Semaine],AM$9))</f>
        <v>100</v>
      </c>
      <c r="AN88" s="1">
        <f>IF($C88="","",AM88+SUMIFS([1]!BASERECEPTION[Bon de commande/Lignes de la commande/Quantité],[1]!BASERECEPTION[Bon de commande/Lignes de la commande/Article],$C88,[1]!BASERECEPTION[ANNEE],AN$8,[1]!BASERECEPTION[Semaine],AN$9)-SUMIFS([1]!BASEVENTE[Lignes de la commande/Quantité commandée],[1]!BASEVENTE[Lignes de la commande/Article/Nom affiché],$C88,[1]!BASEVENTE[Année],AN$8,[1]!BASEVENTE[Semaine],AN$9))</f>
        <v>100</v>
      </c>
      <c r="AO88" s="1">
        <f>IF($C88="","",AN88+SUMIFS([1]!BASERECEPTION[Bon de commande/Lignes de la commande/Quantité],[1]!BASERECEPTION[Bon de commande/Lignes de la commande/Article],$C88,[1]!BASERECEPTION[ANNEE],AO$8,[1]!BASERECEPTION[Semaine],AO$9)-SUMIFS([1]!BASEVENTE[Lignes de la commande/Quantité commandée],[1]!BASEVENTE[Lignes de la commande/Article/Nom affiché],$C88,[1]!BASEVENTE[Année],AO$8,[1]!BASEVENTE[Semaine],AO$9))</f>
        <v>100</v>
      </c>
      <c r="AP88" s="1">
        <f>IF($C88="","",AO88+SUMIFS([1]!BASERECEPTION[Bon de commande/Lignes de la commande/Quantité],[1]!BASERECEPTION[Bon de commande/Lignes de la commande/Article],$C88,[1]!BASERECEPTION[ANNEE],AP$8,[1]!BASERECEPTION[Semaine],AP$9)-SUMIFS([1]!BASEVENTE[Lignes de la commande/Quantité commandée],[1]!BASEVENTE[Lignes de la commande/Article/Nom affiché],$C88,[1]!BASEVENTE[Année],AP$8,[1]!BASEVENTE[Semaine],AP$9))</f>
        <v>100</v>
      </c>
      <c r="AQ88" s="1">
        <f>IF($C88="","",AP88+SUMIFS([1]!BASERECEPTION[Bon de commande/Lignes de la commande/Quantité],[1]!BASERECEPTION[Bon de commande/Lignes de la commande/Article],$C88,[1]!BASERECEPTION[ANNEE],AQ$8,[1]!BASERECEPTION[Semaine],AQ$9)-SUMIFS([1]!BASEVENTE[Lignes de la commande/Quantité commandée],[1]!BASEVENTE[Lignes de la commande/Article/Nom affiché],$C88,[1]!BASEVENTE[Année],AQ$8,[1]!BASEVENTE[Semaine],AQ$9))</f>
        <v>100</v>
      </c>
      <c r="AR88" s="1">
        <f>IF($C88="","",AQ88+SUMIFS([1]!BASERECEPTION[Bon de commande/Lignes de la commande/Quantité],[1]!BASERECEPTION[Bon de commande/Lignes de la commande/Article],$C88,[1]!BASERECEPTION[ANNEE],AR$8,[1]!BASERECEPTION[Semaine],AR$9)-SUMIFS([1]!BASEVENTE[Lignes de la commande/Quantité commandée],[1]!BASEVENTE[Lignes de la commande/Article/Nom affiché],$C88,[1]!BASEVENTE[Année],AR$8,[1]!BASEVENTE[Semaine],AR$9))</f>
        <v>100</v>
      </c>
      <c r="AS88" s="1">
        <f>IF($C88="","",AR88+SUMIFS([1]!BASERECEPTION[Bon de commande/Lignes de la commande/Quantité],[1]!BASERECEPTION[Bon de commande/Lignes de la commande/Article],$C88,[1]!BASERECEPTION[ANNEE],AS$8,[1]!BASERECEPTION[Semaine],AS$9)-SUMIFS([1]!BASEVENTE[Lignes de la commande/Quantité commandée],[1]!BASEVENTE[Lignes de la commande/Article/Nom affiché],$C88,[1]!BASEVENTE[Année],AS$8,[1]!BASEVENTE[Semaine],AS$9))</f>
        <v>100</v>
      </c>
      <c r="AT88" s="1">
        <f>IF($C88="","",AS88+SUMIFS([1]!BASERECEPTION[Bon de commande/Lignes de la commande/Quantité],[1]!BASERECEPTION[Bon de commande/Lignes de la commande/Article],$C88,[1]!BASERECEPTION[ANNEE],AT$8,[1]!BASERECEPTION[Semaine],AT$9)-SUMIFS([1]!BASEVENTE[Lignes de la commande/Quantité commandée],[1]!BASEVENTE[Lignes de la commande/Article/Nom affiché],$C88,[1]!BASEVENTE[Année],AT$8,[1]!BASEVENTE[Semaine],AT$9))</f>
        <v>100</v>
      </c>
      <c r="AU88" s="1">
        <f>IF($C88="","",AT88+SUMIFS([1]!BASERECEPTION[Bon de commande/Lignes de la commande/Quantité],[1]!BASERECEPTION[Bon de commande/Lignes de la commande/Article],$C88,[1]!BASERECEPTION[ANNEE],AU$8,[1]!BASERECEPTION[Semaine],AU$9)-SUMIFS([1]!BASEVENTE[Lignes de la commande/Quantité commandée],[1]!BASEVENTE[Lignes de la commande/Article/Nom affiché],$C88,[1]!BASEVENTE[Année],AU$8,[1]!BASEVENTE[Semaine],AU$9))</f>
        <v>100</v>
      </c>
      <c r="AV88" s="1">
        <f>IF($C88="","",AU88+SUMIFS([1]!BASERECEPTION[Bon de commande/Lignes de la commande/Quantité],[1]!BASERECEPTION[Bon de commande/Lignes de la commande/Article],$C88,[1]!BASERECEPTION[ANNEE],AV$8,[1]!BASERECEPTION[Semaine],AV$9)-SUMIFS([1]!BASEVENTE[Lignes de la commande/Quantité commandée],[1]!BASEVENTE[Lignes de la commande/Article/Nom affiché],$C88,[1]!BASEVENTE[Année],AV$8,[1]!BASEVENTE[Semaine],AV$9))</f>
        <v>100</v>
      </c>
      <c r="AW88" s="1">
        <f>IF($C88="","",AV88+SUMIFS([1]!BASERECEPTION[Bon de commande/Lignes de la commande/Quantité],[1]!BASERECEPTION[Bon de commande/Lignes de la commande/Article],$C88,[1]!BASERECEPTION[ANNEE],AW$8,[1]!BASERECEPTION[Semaine],AW$9)-SUMIFS([1]!BASEVENTE[Lignes de la commande/Quantité commandée],[1]!BASEVENTE[Lignes de la commande/Article/Nom affiché],$C88,[1]!BASEVENTE[Année],AW$8,[1]!BASEVENTE[Semaine],AW$9))</f>
        <v>100</v>
      </c>
      <c r="AX88" s="1">
        <f>IF($C88="","",AW88+SUMIFS([1]!BASERECEPTION[Bon de commande/Lignes de la commande/Quantité],[1]!BASERECEPTION[Bon de commande/Lignes de la commande/Article],$C88,[1]!BASERECEPTION[ANNEE],AX$8,[1]!BASERECEPTION[Semaine],AX$9)-SUMIFS([1]!BASEVENTE[Lignes de la commande/Quantité commandée],[1]!BASEVENTE[Lignes de la commande/Article/Nom affiché],$C88,[1]!BASEVENTE[Année],AX$8,[1]!BASEVENTE[Semaine],AX$9))</f>
        <v>100</v>
      </c>
      <c r="AY88" s="1">
        <f>IF($C88="","",AX88+SUMIFS([1]!BASERECEPTION[Bon de commande/Lignes de la commande/Quantité],[1]!BASERECEPTION[Bon de commande/Lignes de la commande/Article],$C88,[1]!BASERECEPTION[ANNEE],AY$8,[1]!BASERECEPTION[Semaine],AY$9)-SUMIFS([1]!BASEVENTE[Lignes de la commande/Quantité commandée],[1]!BASEVENTE[Lignes de la commande/Article/Nom affiché],$C88,[1]!BASEVENTE[Année],AY$8,[1]!BASEVENTE[Semaine],AY$9))</f>
        <v>100</v>
      </c>
      <c r="AZ88" s="1">
        <f>IF($C88="","",AY88+SUMIFS([1]!BASERECEPTION[Bon de commande/Lignes de la commande/Quantité],[1]!BASERECEPTION[Bon de commande/Lignes de la commande/Article],$C88,[1]!BASERECEPTION[ANNEE],AZ$8,[1]!BASERECEPTION[Semaine],AZ$9)-SUMIFS([1]!BASEVENTE[Lignes de la commande/Quantité commandée],[1]!BASEVENTE[Lignes de la commande/Article/Nom affiché],$C88,[1]!BASEVENTE[Année],AZ$8,[1]!BASEVENTE[Semaine],AZ$9))</f>
        <v>100</v>
      </c>
      <c r="BA88" s="1">
        <f>IF($C88="","",AZ88+SUMIFS([1]!BASERECEPTION[Bon de commande/Lignes de la commande/Quantité],[1]!BASERECEPTION[Bon de commande/Lignes de la commande/Article],$C88,[1]!BASERECEPTION[ANNEE],BA$8,[1]!BASERECEPTION[Semaine],BA$9)-SUMIFS([1]!BASEVENTE[Lignes de la commande/Quantité commandée],[1]!BASEVENTE[Lignes de la commande/Article/Nom affiché],$C88,[1]!BASEVENTE[Année],BA$8,[1]!BASEVENTE[Semaine],BA$9))</f>
        <v>100</v>
      </c>
      <c r="BB88" s="1">
        <f>IF($C88="","",BA88+SUMIFS([1]!BASERECEPTION[Bon de commande/Lignes de la commande/Quantité],[1]!BASERECEPTION[Bon de commande/Lignes de la commande/Article],$C88,[1]!BASERECEPTION[ANNEE],BB$8,[1]!BASERECEPTION[Semaine],BB$9)-SUMIFS([1]!BASEVENTE[Lignes de la commande/Quantité commandée],[1]!BASEVENTE[Lignes de la commande/Article/Nom affiché],$C88,[1]!BASEVENTE[Année],BB$8,[1]!BASEVENTE[Semaine],BB$9))</f>
        <v>100</v>
      </c>
      <c r="BC88" s="1">
        <f>IF($C88="","",BB88+SUMIFS([1]!BASERECEPTION[Bon de commande/Lignes de la commande/Quantité],[1]!BASERECEPTION[Bon de commande/Lignes de la commande/Article],$C88,[1]!BASERECEPTION[ANNEE],BC$8,[1]!BASERECEPTION[Semaine],BC$9)-SUMIFS([1]!BASEVENTE[Lignes de la commande/Quantité commandée],[1]!BASEVENTE[Lignes de la commande/Article/Nom affiché],$C88,[1]!BASEVENTE[Année],BC$8,[1]!BASEVENTE[Semaine],BC$9))</f>
        <v>100</v>
      </c>
      <c r="BD88" s="1">
        <f>IF($C88="","",BC88+SUMIFS([1]!BASERECEPTION[Bon de commande/Lignes de la commande/Quantité],[1]!BASERECEPTION[Bon de commande/Lignes de la commande/Article],$C88,[1]!BASERECEPTION[ANNEE],BD$8,[1]!BASERECEPTION[Semaine],BD$9)-SUMIFS([1]!BASEVENTE[Lignes de la commande/Quantité commandée],[1]!BASEVENTE[Lignes de la commande/Article/Nom affiché],$C88,[1]!BASEVENTE[Année],BD$8,[1]!BASEVENTE[Semaine],BD$9))</f>
        <v>100</v>
      </c>
      <c r="BE88" s="1">
        <f>IF($C88="","",BD88+SUMIFS([1]!BASERECEPTION[Bon de commande/Lignes de la commande/Quantité],[1]!BASERECEPTION[Bon de commande/Lignes de la commande/Article],$C88,[1]!BASERECEPTION[ANNEE],BE$8,[1]!BASERECEPTION[Semaine],BE$9)-SUMIFS([1]!BASEVENTE[Lignes de la commande/Quantité commandée],[1]!BASEVENTE[Lignes de la commande/Article/Nom affiché],$C88,[1]!BASEVENTE[Année],BE$8,[1]!BASEVENTE[Semaine],BE$9))</f>
        <v>100</v>
      </c>
      <c r="BF88" s="1">
        <f>IF($C88="","",BE88+SUMIFS([1]!BASERECEPTION[Bon de commande/Lignes de la commande/Quantité],[1]!BASERECEPTION[Bon de commande/Lignes de la commande/Article],$C88,[1]!BASERECEPTION[ANNEE],BF$8,[1]!BASERECEPTION[Semaine],BF$9)-SUMIFS([1]!BASEVENTE[Lignes de la commande/Quantité commandée],[1]!BASEVENTE[Lignes de la commande/Article/Nom affiché],$C88,[1]!BASEVENTE[Année],BF$8,[1]!BASEVENTE[Semaine],BF$9))</f>
        <v>100</v>
      </c>
      <c r="BG88" s="1">
        <f>IF($C88="","",BF88+SUMIFS([1]!BASERECEPTION[Bon de commande/Lignes de la commande/Quantité],[1]!BASERECEPTION[Bon de commande/Lignes de la commande/Article],$C88,[1]!BASERECEPTION[ANNEE],BG$8,[1]!BASERECEPTION[Semaine],BG$9)-SUMIFS([1]!BASEVENTE[Lignes de la commande/Quantité commandée],[1]!BASEVENTE[Lignes de la commande/Article/Nom affiché],$C88,[1]!BASEVENTE[Année],BG$8,[1]!BASEVENTE[Semaine],BG$9))</f>
        <v>100</v>
      </c>
      <c r="BH88" s="1">
        <f>IF($C88="","",BG88+SUMIFS([1]!BASERECEPTION[Bon de commande/Lignes de la commande/Quantité],[1]!BASERECEPTION[Bon de commande/Lignes de la commande/Article],$C88,[1]!BASERECEPTION[ANNEE],BH$8,[1]!BASERECEPTION[Semaine],BH$9)-SUMIFS([1]!BASEVENTE[Lignes de la commande/Quantité commandée],[1]!BASEVENTE[Lignes de la commande/Article/Nom affiché],$C88,[1]!BASEVENTE[Année],BH$8,[1]!BASEVENTE[Semaine],BH$9))</f>
        <v>100</v>
      </c>
    </row>
    <row r="89" spans="1:60" ht="15.75" x14ac:dyDescent="0.25">
      <c r="A89" s="1" t="str">
        <f>'[1]BDD Inventaire'!B80</f>
        <v>Tags Gobi O Nuancier 2019</v>
      </c>
      <c r="B89" s="16" t="str">
        <f>IF(C89="",INDEX([1]!BASEINVENTAIRE[#Data],_xlfn.MINIFS([1]!BASEINVENTAIRE[INDEX],[1]!BASEINVENTAIRE[Article],'Suivi de stock'!$C90),2),"")</f>
        <v>PLV</v>
      </c>
      <c r="D89" s="18">
        <f>SUM(D90:D92)</f>
        <v>2500</v>
      </c>
      <c r="E89" s="1" t="str">
        <f>IF($C89="","",D89+SUMIFS([1]!BASERECEPTION[Bon de commande/Lignes de la commande/Quantité],[1]!BASERECEPTION[Bon de commande/Lignes de la commande/Article],$C89,[1]!BASERECEPTION[ANNEE],E$8,[1]!BASERECEPTION[Semaine],E$9)-SUMIFS([1]!BASEVENTE[Lignes de la commande/Quantité commandée],[1]!BASEVENTE[Lignes de la commande/Article/Nom affiché],$C89,[1]!BASEVENTE[Année],E$8,[1]!BASEVENTE[Semaine],E$9))</f>
        <v/>
      </c>
      <c r="F89" s="1" t="str">
        <f>IF($C89="","",E89+SUMIFS([1]!BASERECEPTION[Bon de commande/Lignes de la commande/Quantité],[1]!BASERECEPTION[Bon de commande/Lignes de la commande/Article],$C89,[1]!BASERECEPTION[ANNEE],F$8,[1]!BASERECEPTION[Semaine],F$9)-SUMIFS([1]!BASEVENTE[Lignes de la commande/Quantité commandée],[1]!BASEVENTE[Lignes de la commande/Article/Nom affiché],$C89,[1]!BASEVENTE[Année],F$8,[1]!BASEVENTE[Semaine],F$9))</f>
        <v/>
      </c>
      <c r="G89" s="1" t="str">
        <f>IF($C89="","",F89+SUMIFS([1]!BASERECEPTION[Bon de commande/Lignes de la commande/Quantité],[1]!BASERECEPTION[Bon de commande/Lignes de la commande/Article],$C89,[1]!BASERECEPTION[ANNEE],G$8,[1]!BASERECEPTION[Semaine],G$9)-SUMIFS([1]!BASEVENTE[Lignes de la commande/Quantité commandée],[1]!BASEVENTE[Lignes de la commande/Article/Nom affiché],$C89,[1]!BASEVENTE[Année],G$8,[1]!BASEVENTE[Semaine],G$9))</f>
        <v/>
      </c>
      <c r="H89" s="1" t="str">
        <f>IF($C89="","",G89+SUMIFS([1]!BASERECEPTION[Bon de commande/Lignes de la commande/Quantité],[1]!BASERECEPTION[Bon de commande/Lignes de la commande/Article],$C89,[1]!BASERECEPTION[ANNEE],H$8,[1]!BASERECEPTION[Semaine],H$9)-SUMIFS([1]!BASEVENTE[Lignes de la commande/Quantité commandée],[1]!BASEVENTE[Lignes de la commande/Article/Nom affiché],$C89,[1]!BASEVENTE[Année],H$8,[1]!BASEVENTE[Semaine],H$9))</f>
        <v/>
      </c>
      <c r="I89" s="1" t="str">
        <f>IF($C89="","",H89+SUMIFS([1]!BASERECEPTION[Bon de commande/Lignes de la commande/Quantité],[1]!BASERECEPTION[Bon de commande/Lignes de la commande/Article],$C89,[1]!BASERECEPTION[ANNEE],I$8,[1]!BASERECEPTION[Semaine],I$9)-SUMIFS([1]!BASEVENTE[Lignes de la commande/Quantité commandée],[1]!BASEVENTE[Lignes de la commande/Article/Nom affiché],$C89,[1]!BASEVENTE[Année],I$8,[1]!BASEVENTE[Semaine],I$9))</f>
        <v/>
      </c>
      <c r="J89" s="1" t="str">
        <f>IF($C89="","",I89+SUMIFS([1]!BASERECEPTION[Bon de commande/Lignes de la commande/Quantité],[1]!BASERECEPTION[Bon de commande/Lignes de la commande/Article],$C89,[1]!BASERECEPTION[ANNEE],J$8,[1]!BASERECEPTION[Semaine],J$9)-SUMIFS([1]!BASEVENTE[Lignes de la commande/Quantité commandée],[1]!BASEVENTE[Lignes de la commande/Article/Nom affiché],$C89,[1]!BASEVENTE[Année],J$8,[1]!BASEVENTE[Semaine],J$9))</f>
        <v/>
      </c>
      <c r="K89" s="1" t="str">
        <f>IF($C89="","",J89+SUMIFS([1]!BASERECEPTION[Bon de commande/Lignes de la commande/Quantité],[1]!BASERECEPTION[Bon de commande/Lignes de la commande/Article],$C89,[1]!BASERECEPTION[ANNEE],K$8,[1]!BASERECEPTION[Semaine],K$9)-SUMIFS([1]!BASEVENTE[Lignes de la commande/Quantité commandée],[1]!BASEVENTE[Lignes de la commande/Article/Nom affiché],$C89,[1]!BASEVENTE[Année],K$8,[1]!BASEVENTE[Semaine],K$9))</f>
        <v/>
      </c>
      <c r="L89" s="1" t="str">
        <f>IF($C89="","",K89+SUMIFS([1]!BASERECEPTION[Bon de commande/Lignes de la commande/Quantité],[1]!BASERECEPTION[Bon de commande/Lignes de la commande/Article],$C89,[1]!BASERECEPTION[ANNEE],L$8,[1]!BASERECEPTION[Semaine],L$9)-SUMIFS([1]!BASEVENTE[Lignes de la commande/Quantité commandée],[1]!BASEVENTE[Lignes de la commande/Article/Nom affiché],$C89,[1]!BASEVENTE[Année],L$8,[1]!BASEVENTE[Semaine],L$9))</f>
        <v/>
      </c>
      <c r="M89" s="1" t="str">
        <f>IF($C89="","",L89+SUMIFS([1]!BASERECEPTION[Bon de commande/Lignes de la commande/Quantité],[1]!BASERECEPTION[Bon de commande/Lignes de la commande/Article],$C89,[1]!BASERECEPTION[ANNEE],M$8,[1]!BASERECEPTION[Semaine],M$9)-SUMIFS([1]!BASEVENTE[Lignes de la commande/Quantité commandée],[1]!BASEVENTE[Lignes de la commande/Article/Nom affiché],$C89,[1]!BASEVENTE[Année],M$8,[1]!BASEVENTE[Semaine],M$9))</f>
        <v/>
      </c>
      <c r="N89" s="1" t="str">
        <f>IF($C89="","",M89+SUMIFS([1]!BASERECEPTION[Bon de commande/Lignes de la commande/Quantité],[1]!BASERECEPTION[Bon de commande/Lignes de la commande/Article],$C89,[1]!BASERECEPTION[ANNEE],N$8,[1]!BASERECEPTION[Semaine],N$9)-SUMIFS([1]!BASEVENTE[Lignes de la commande/Quantité commandée],[1]!BASEVENTE[Lignes de la commande/Article/Nom affiché],$C89,[1]!BASEVENTE[Année],N$8,[1]!BASEVENTE[Semaine],N$9))</f>
        <v/>
      </c>
      <c r="O89" s="1" t="str">
        <f>IF($C89="","",N89+SUMIFS([1]!BASERECEPTION[Bon de commande/Lignes de la commande/Quantité],[1]!BASERECEPTION[Bon de commande/Lignes de la commande/Article],$C89,[1]!BASERECEPTION[ANNEE],O$8,[1]!BASERECEPTION[Semaine],O$9)-SUMIFS([1]!BASEVENTE[Lignes de la commande/Quantité commandée],[1]!BASEVENTE[Lignes de la commande/Article/Nom affiché],$C89,[1]!BASEVENTE[Année],O$8,[1]!BASEVENTE[Semaine],O$9))</f>
        <v/>
      </c>
      <c r="P89" s="1" t="str">
        <f>IF($C89="","",O89+SUMIFS([1]!BASERECEPTION[Bon de commande/Lignes de la commande/Quantité],[1]!BASERECEPTION[Bon de commande/Lignes de la commande/Article],$C89,[1]!BASERECEPTION[ANNEE],P$8,[1]!BASERECEPTION[Semaine],P$9)-SUMIFS([1]!BASEVENTE[Lignes de la commande/Quantité commandée],[1]!BASEVENTE[Lignes de la commande/Article/Nom affiché],$C89,[1]!BASEVENTE[Année],P$8,[1]!BASEVENTE[Semaine],P$9))</f>
        <v/>
      </c>
      <c r="Q89" s="1" t="str">
        <f>IF($C89="","",P89+SUMIFS([1]!BASERECEPTION[Bon de commande/Lignes de la commande/Quantité],[1]!BASERECEPTION[Bon de commande/Lignes de la commande/Article],$C89,[1]!BASERECEPTION[ANNEE],Q$8,[1]!BASERECEPTION[Semaine],Q$9)-SUMIFS([1]!BASEVENTE[Lignes de la commande/Quantité commandée],[1]!BASEVENTE[Lignes de la commande/Article/Nom affiché],$C89,[1]!BASEVENTE[Année],Q$8,[1]!BASEVENTE[Semaine],Q$9))</f>
        <v/>
      </c>
      <c r="R89" s="1" t="str">
        <f>IF($C89="","",Q89+SUMIFS([1]!BASERECEPTION[Bon de commande/Lignes de la commande/Quantité],[1]!BASERECEPTION[Bon de commande/Lignes de la commande/Article],$C89,[1]!BASERECEPTION[ANNEE],R$8,[1]!BASERECEPTION[Semaine],R$9)-SUMIFS([1]!BASEVENTE[Lignes de la commande/Quantité commandée],[1]!BASEVENTE[Lignes de la commande/Article/Nom affiché],$C89,[1]!BASEVENTE[Année],R$8,[1]!BASEVENTE[Semaine],R$9))</f>
        <v/>
      </c>
      <c r="S89" s="1" t="str">
        <f>IF($C89="","",R89+SUMIFS([1]!BASERECEPTION[Bon de commande/Lignes de la commande/Quantité],[1]!BASERECEPTION[Bon de commande/Lignes de la commande/Article],$C89,[1]!BASERECEPTION[ANNEE],S$8,[1]!BASERECEPTION[Semaine],S$9)-SUMIFS([1]!BASEVENTE[Lignes de la commande/Quantité commandée],[1]!BASEVENTE[Lignes de la commande/Article/Nom affiché],$C89,[1]!BASEVENTE[Année],S$8,[1]!BASEVENTE[Semaine],S$9))</f>
        <v/>
      </c>
      <c r="T89" s="1" t="str">
        <f>IF($C89="","",S89+SUMIFS([1]!BASERECEPTION[Bon de commande/Lignes de la commande/Quantité],[1]!BASERECEPTION[Bon de commande/Lignes de la commande/Article],$C89,[1]!BASERECEPTION[ANNEE],T$8,[1]!BASERECEPTION[Semaine],T$9)-SUMIFS([1]!BASEVENTE[Lignes de la commande/Quantité commandée],[1]!BASEVENTE[Lignes de la commande/Article/Nom affiché],$C89,[1]!BASEVENTE[Année],T$8,[1]!BASEVENTE[Semaine],T$9))</f>
        <v/>
      </c>
      <c r="U89" s="1" t="str">
        <f>IF($C89="","",T89+SUMIFS([1]!BASERECEPTION[Bon de commande/Lignes de la commande/Quantité],[1]!BASERECEPTION[Bon de commande/Lignes de la commande/Article],$C89,[1]!BASERECEPTION[ANNEE],U$8,[1]!BASERECEPTION[Semaine],U$9)-SUMIFS([1]!BASEVENTE[Lignes de la commande/Quantité commandée],[1]!BASEVENTE[Lignes de la commande/Article/Nom affiché],$C89,[1]!BASEVENTE[Année],U$8,[1]!BASEVENTE[Semaine],U$9))</f>
        <v/>
      </c>
      <c r="V89" s="1" t="str">
        <f>IF($C89="","",U89+SUMIFS([1]!BASERECEPTION[Bon de commande/Lignes de la commande/Quantité],[1]!BASERECEPTION[Bon de commande/Lignes de la commande/Article],$C89,[1]!BASERECEPTION[ANNEE],V$8,[1]!BASERECEPTION[Semaine],V$9)-SUMIFS([1]!BASEVENTE[Lignes de la commande/Quantité commandée],[1]!BASEVENTE[Lignes de la commande/Article/Nom affiché],$C89,[1]!BASEVENTE[Année],V$8,[1]!BASEVENTE[Semaine],V$9))</f>
        <v/>
      </c>
      <c r="W89" s="1" t="str">
        <f>IF($C89="","",V89+SUMIFS([1]!BASERECEPTION[Bon de commande/Lignes de la commande/Quantité],[1]!BASERECEPTION[Bon de commande/Lignes de la commande/Article],$C89,[1]!BASERECEPTION[ANNEE],W$8,[1]!BASERECEPTION[Semaine],W$9)-SUMIFS([1]!BASEVENTE[Lignes de la commande/Quantité commandée],[1]!BASEVENTE[Lignes de la commande/Article/Nom affiché],$C89,[1]!BASEVENTE[Année],W$8,[1]!BASEVENTE[Semaine],W$9))</f>
        <v/>
      </c>
      <c r="X89" s="1" t="str">
        <f>IF($C89="","",W89+SUMIFS([1]!BASERECEPTION[Bon de commande/Lignes de la commande/Quantité],[1]!BASERECEPTION[Bon de commande/Lignes de la commande/Article],$C89,[1]!BASERECEPTION[ANNEE],X$8,[1]!BASERECEPTION[Semaine],X$9)-SUMIFS([1]!BASEVENTE[Lignes de la commande/Quantité commandée],[1]!BASEVENTE[Lignes de la commande/Article/Nom affiché],$C89,[1]!BASEVENTE[Année],X$8,[1]!BASEVENTE[Semaine],X$9))</f>
        <v/>
      </c>
      <c r="Y89" s="1" t="str">
        <f>IF($C89="","",X89+SUMIFS([1]!BASERECEPTION[Bon de commande/Lignes de la commande/Quantité],[1]!BASERECEPTION[Bon de commande/Lignes de la commande/Article],$C89,[1]!BASERECEPTION[ANNEE],Y$8,[1]!BASERECEPTION[Semaine],Y$9)-SUMIFS([1]!BASEVENTE[Lignes de la commande/Quantité commandée],[1]!BASEVENTE[Lignes de la commande/Article/Nom affiché],$C89,[1]!BASEVENTE[Année],Y$8,[1]!BASEVENTE[Semaine],Y$9))</f>
        <v/>
      </c>
      <c r="Z89" s="1" t="str">
        <f>IF($C89="","",Y89+SUMIFS([1]!BASERECEPTION[Bon de commande/Lignes de la commande/Quantité],[1]!BASERECEPTION[Bon de commande/Lignes de la commande/Article],$C89,[1]!BASERECEPTION[ANNEE],Z$8,[1]!BASERECEPTION[Semaine],Z$9)-SUMIFS([1]!BASEVENTE[Lignes de la commande/Quantité commandée],[1]!BASEVENTE[Lignes de la commande/Article/Nom affiché],$C89,[1]!BASEVENTE[Année],Z$8,[1]!BASEVENTE[Semaine],Z$9))</f>
        <v/>
      </c>
      <c r="AA89" s="1" t="str">
        <f>IF($C89="","",Z89+SUMIFS([1]!BASERECEPTION[Bon de commande/Lignes de la commande/Quantité],[1]!BASERECEPTION[Bon de commande/Lignes de la commande/Article],$C89,[1]!BASERECEPTION[ANNEE],AA$8,[1]!BASERECEPTION[Semaine],AA$9)-SUMIFS([1]!BASEVENTE[Lignes de la commande/Quantité commandée],[1]!BASEVENTE[Lignes de la commande/Article/Nom affiché],$C89,[1]!BASEVENTE[Année],AA$8,[1]!BASEVENTE[Semaine],AA$9))</f>
        <v/>
      </c>
      <c r="AB89" s="1" t="str">
        <f>IF($C89="","",AA89+SUMIFS([1]!BASERECEPTION[Bon de commande/Lignes de la commande/Quantité],[1]!BASERECEPTION[Bon de commande/Lignes de la commande/Article],$C89,[1]!BASERECEPTION[ANNEE],AB$8,[1]!BASERECEPTION[Semaine],AB$9)-SUMIFS([1]!BASEVENTE[Lignes de la commande/Quantité commandée],[1]!BASEVENTE[Lignes de la commande/Article/Nom affiché],$C89,[1]!BASEVENTE[Année],AB$8,[1]!BASEVENTE[Semaine],AB$9))</f>
        <v/>
      </c>
      <c r="AC89" s="1" t="str">
        <f>IF($C89="","",AB89+SUMIFS([1]!BASERECEPTION[Bon de commande/Lignes de la commande/Quantité],[1]!BASERECEPTION[Bon de commande/Lignes de la commande/Article],$C89,[1]!BASERECEPTION[ANNEE],AC$8,[1]!BASERECEPTION[Semaine],AC$9)-SUMIFS([1]!BASEVENTE[Lignes de la commande/Quantité commandée],[1]!BASEVENTE[Lignes de la commande/Article/Nom affiché],$C89,[1]!BASEVENTE[Année],AC$8,[1]!BASEVENTE[Semaine],AC$9))</f>
        <v/>
      </c>
      <c r="AD89" s="1" t="str">
        <f>IF($C89="","",AC89+SUMIFS([1]!BASERECEPTION[Bon de commande/Lignes de la commande/Quantité],[1]!BASERECEPTION[Bon de commande/Lignes de la commande/Article],$C89,[1]!BASERECEPTION[ANNEE],AD$8,[1]!BASERECEPTION[Semaine],AD$9)-SUMIFS([1]!BASEVENTE[Lignes de la commande/Quantité commandée],[1]!BASEVENTE[Lignes de la commande/Article/Nom affiché],$C89,[1]!BASEVENTE[Année],AD$8,[1]!BASEVENTE[Semaine],AD$9))</f>
        <v/>
      </c>
      <c r="AE89" s="1" t="str">
        <f>IF($C89="","",AD89+SUMIFS([1]!BASERECEPTION[Bon de commande/Lignes de la commande/Quantité],[1]!BASERECEPTION[Bon de commande/Lignes de la commande/Article],$C89,[1]!BASERECEPTION[ANNEE],AE$8,[1]!BASERECEPTION[Semaine],AE$9)-SUMIFS([1]!BASEVENTE[Lignes de la commande/Quantité commandée],[1]!BASEVENTE[Lignes de la commande/Article/Nom affiché],$C89,[1]!BASEVENTE[Année],AE$8,[1]!BASEVENTE[Semaine],AE$9))</f>
        <v/>
      </c>
      <c r="AF89" s="1" t="str">
        <f>IF($C89="","",AE89+SUMIFS([1]!BASERECEPTION[Bon de commande/Lignes de la commande/Quantité],[1]!BASERECEPTION[Bon de commande/Lignes de la commande/Article],$C89,[1]!BASERECEPTION[ANNEE],AF$8,[1]!BASERECEPTION[Semaine],AF$9)-SUMIFS([1]!BASEVENTE[Lignes de la commande/Quantité commandée],[1]!BASEVENTE[Lignes de la commande/Article/Nom affiché],$C89,[1]!BASEVENTE[Année],AF$8,[1]!BASEVENTE[Semaine],AF$9))</f>
        <v/>
      </c>
      <c r="AG89" s="1" t="str">
        <f>IF($C89="","",AF89+SUMIFS([1]!BASERECEPTION[Bon de commande/Lignes de la commande/Quantité],[1]!BASERECEPTION[Bon de commande/Lignes de la commande/Article],$C89,[1]!BASERECEPTION[ANNEE],AG$8,[1]!BASERECEPTION[Semaine],AG$9)-SUMIFS([1]!BASEVENTE[Lignes de la commande/Quantité commandée],[1]!BASEVENTE[Lignes de la commande/Article/Nom affiché],$C89,[1]!BASEVENTE[Année],AG$8,[1]!BASEVENTE[Semaine],AG$9))</f>
        <v/>
      </c>
      <c r="AH89" s="1" t="str">
        <f>IF($C89="","",AG89+SUMIFS([1]!BASERECEPTION[Bon de commande/Lignes de la commande/Quantité],[1]!BASERECEPTION[Bon de commande/Lignes de la commande/Article],$C89,[1]!BASERECEPTION[ANNEE],AH$8,[1]!BASERECEPTION[Semaine],AH$9)-SUMIFS([1]!BASEVENTE[Lignes de la commande/Quantité commandée],[1]!BASEVENTE[Lignes de la commande/Article/Nom affiché],$C89,[1]!BASEVENTE[Année],AH$8,[1]!BASEVENTE[Semaine],AH$9))</f>
        <v/>
      </c>
      <c r="AI89" s="1" t="str">
        <f>IF($C89="","",AH89+SUMIFS([1]!BASERECEPTION[Bon de commande/Lignes de la commande/Quantité],[1]!BASERECEPTION[Bon de commande/Lignes de la commande/Article],$C89,[1]!BASERECEPTION[ANNEE],AI$8,[1]!BASERECEPTION[Semaine],AI$9)-SUMIFS([1]!BASEVENTE[Lignes de la commande/Quantité commandée],[1]!BASEVENTE[Lignes de la commande/Article/Nom affiché],$C89,[1]!BASEVENTE[Année],AI$8,[1]!BASEVENTE[Semaine],AI$9))</f>
        <v/>
      </c>
      <c r="AJ89" s="1" t="str">
        <f>IF($C89="","",AI89+SUMIFS([1]!BASERECEPTION[Bon de commande/Lignes de la commande/Quantité],[1]!BASERECEPTION[Bon de commande/Lignes de la commande/Article],$C89,[1]!BASERECEPTION[ANNEE],AJ$8,[1]!BASERECEPTION[Semaine],AJ$9)-SUMIFS([1]!BASEVENTE[Lignes de la commande/Quantité commandée],[1]!BASEVENTE[Lignes de la commande/Article/Nom affiché],$C89,[1]!BASEVENTE[Année],AJ$8,[1]!BASEVENTE[Semaine],AJ$9))</f>
        <v/>
      </c>
      <c r="AK89" s="1" t="str">
        <f>IF($C89="","",AJ89+SUMIFS([1]!BASERECEPTION[Bon de commande/Lignes de la commande/Quantité],[1]!BASERECEPTION[Bon de commande/Lignes de la commande/Article],$C89,[1]!BASERECEPTION[ANNEE],AK$8,[1]!BASERECEPTION[Semaine],AK$9)-SUMIFS([1]!BASEVENTE[Lignes de la commande/Quantité commandée],[1]!BASEVENTE[Lignes de la commande/Article/Nom affiché],$C89,[1]!BASEVENTE[Année],AK$8,[1]!BASEVENTE[Semaine],AK$9))</f>
        <v/>
      </c>
      <c r="AL89" s="1" t="str">
        <f>IF($C89="","",AK89+SUMIFS([1]!BASERECEPTION[Bon de commande/Lignes de la commande/Quantité],[1]!BASERECEPTION[Bon de commande/Lignes de la commande/Article],$C89,[1]!BASERECEPTION[ANNEE],AL$8,[1]!BASERECEPTION[Semaine],AL$9)-SUMIFS([1]!BASEVENTE[Lignes de la commande/Quantité commandée],[1]!BASEVENTE[Lignes de la commande/Article/Nom affiché],$C89,[1]!BASEVENTE[Année],AL$8,[1]!BASEVENTE[Semaine],AL$9))</f>
        <v/>
      </c>
      <c r="AM89" s="1" t="str">
        <f>IF($C89="","",AL89+SUMIFS([1]!BASERECEPTION[Bon de commande/Lignes de la commande/Quantité],[1]!BASERECEPTION[Bon de commande/Lignes de la commande/Article],$C89,[1]!BASERECEPTION[ANNEE],AM$8,[1]!BASERECEPTION[Semaine],AM$9)-SUMIFS([1]!BASEVENTE[Lignes de la commande/Quantité commandée],[1]!BASEVENTE[Lignes de la commande/Article/Nom affiché],$C89,[1]!BASEVENTE[Année],AM$8,[1]!BASEVENTE[Semaine],AM$9))</f>
        <v/>
      </c>
      <c r="AN89" s="1" t="str">
        <f>IF($C89="","",AM89+SUMIFS([1]!BASERECEPTION[Bon de commande/Lignes de la commande/Quantité],[1]!BASERECEPTION[Bon de commande/Lignes de la commande/Article],$C89,[1]!BASERECEPTION[ANNEE],AN$8,[1]!BASERECEPTION[Semaine],AN$9)-SUMIFS([1]!BASEVENTE[Lignes de la commande/Quantité commandée],[1]!BASEVENTE[Lignes de la commande/Article/Nom affiché],$C89,[1]!BASEVENTE[Année],AN$8,[1]!BASEVENTE[Semaine],AN$9))</f>
        <v/>
      </c>
      <c r="AO89" s="1" t="str">
        <f>IF($C89="","",AN89+SUMIFS([1]!BASERECEPTION[Bon de commande/Lignes de la commande/Quantité],[1]!BASERECEPTION[Bon de commande/Lignes de la commande/Article],$C89,[1]!BASERECEPTION[ANNEE],AO$8,[1]!BASERECEPTION[Semaine],AO$9)-SUMIFS([1]!BASEVENTE[Lignes de la commande/Quantité commandée],[1]!BASEVENTE[Lignes de la commande/Article/Nom affiché],$C89,[1]!BASEVENTE[Année],AO$8,[1]!BASEVENTE[Semaine],AO$9))</f>
        <v/>
      </c>
      <c r="AP89" s="1" t="str">
        <f>IF($C89="","",AO89+SUMIFS([1]!BASERECEPTION[Bon de commande/Lignes de la commande/Quantité],[1]!BASERECEPTION[Bon de commande/Lignes de la commande/Article],$C89,[1]!BASERECEPTION[ANNEE],AP$8,[1]!BASERECEPTION[Semaine],AP$9)-SUMIFS([1]!BASEVENTE[Lignes de la commande/Quantité commandée],[1]!BASEVENTE[Lignes de la commande/Article/Nom affiché],$C89,[1]!BASEVENTE[Année],AP$8,[1]!BASEVENTE[Semaine],AP$9))</f>
        <v/>
      </c>
      <c r="AQ89" s="1" t="str">
        <f>IF($C89="","",AP89+SUMIFS([1]!BASERECEPTION[Bon de commande/Lignes de la commande/Quantité],[1]!BASERECEPTION[Bon de commande/Lignes de la commande/Article],$C89,[1]!BASERECEPTION[ANNEE],AQ$8,[1]!BASERECEPTION[Semaine],AQ$9)-SUMIFS([1]!BASEVENTE[Lignes de la commande/Quantité commandée],[1]!BASEVENTE[Lignes de la commande/Article/Nom affiché],$C89,[1]!BASEVENTE[Année],AQ$8,[1]!BASEVENTE[Semaine],AQ$9))</f>
        <v/>
      </c>
      <c r="AR89" s="1" t="str">
        <f>IF($C89="","",AQ89+SUMIFS([1]!BASERECEPTION[Bon de commande/Lignes de la commande/Quantité],[1]!BASERECEPTION[Bon de commande/Lignes de la commande/Article],$C89,[1]!BASERECEPTION[ANNEE],AR$8,[1]!BASERECEPTION[Semaine],AR$9)-SUMIFS([1]!BASEVENTE[Lignes de la commande/Quantité commandée],[1]!BASEVENTE[Lignes de la commande/Article/Nom affiché],$C89,[1]!BASEVENTE[Année],AR$8,[1]!BASEVENTE[Semaine],AR$9))</f>
        <v/>
      </c>
      <c r="AS89" s="1" t="str">
        <f>IF($C89="","",AR89+SUMIFS([1]!BASERECEPTION[Bon de commande/Lignes de la commande/Quantité],[1]!BASERECEPTION[Bon de commande/Lignes de la commande/Article],$C89,[1]!BASERECEPTION[ANNEE],AS$8,[1]!BASERECEPTION[Semaine],AS$9)-SUMIFS([1]!BASEVENTE[Lignes de la commande/Quantité commandée],[1]!BASEVENTE[Lignes de la commande/Article/Nom affiché],$C89,[1]!BASEVENTE[Année],AS$8,[1]!BASEVENTE[Semaine],AS$9))</f>
        <v/>
      </c>
      <c r="AT89" s="1" t="str">
        <f>IF($C89="","",AS89+SUMIFS([1]!BASERECEPTION[Bon de commande/Lignes de la commande/Quantité],[1]!BASERECEPTION[Bon de commande/Lignes de la commande/Article],$C89,[1]!BASERECEPTION[ANNEE],AT$8,[1]!BASERECEPTION[Semaine],AT$9)-SUMIFS([1]!BASEVENTE[Lignes de la commande/Quantité commandée],[1]!BASEVENTE[Lignes de la commande/Article/Nom affiché],$C89,[1]!BASEVENTE[Année],AT$8,[1]!BASEVENTE[Semaine],AT$9))</f>
        <v/>
      </c>
      <c r="AU89" s="1" t="str">
        <f>IF($C89="","",AT89+SUMIFS([1]!BASERECEPTION[Bon de commande/Lignes de la commande/Quantité],[1]!BASERECEPTION[Bon de commande/Lignes de la commande/Article],$C89,[1]!BASERECEPTION[ANNEE],AU$8,[1]!BASERECEPTION[Semaine],AU$9)-SUMIFS([1]!BASEVENTE[Lignes de la commande/Quantité commandée],[1]!BASEVENTE[Lignes de la commande/Article/Nom affiché],$C89,[1]!BASEVENTE[Année],AU$8,[1]!BASEVENTE[Semaine],AU$9))</f>
        <v/>
      </c>
      <c r="AV89" s="1" t="str">
        <f>IF($C89="","",AU89+SUMIFS([1]!BASERECEPTION[Bon de commande/Lignes de la commande/Quantité],[1]!BASERECEPTION[Bon de commande/Lignes de la commande/Article],$C89,[1]!BASERECEPTION[ANNEE],AV$8,[1]!BASERECEPTION[Semaine],AV$9)-SUMIFS([1]!BASEVENTE[Lignes de la commande/Quantité commandée],[1]!BASEVENTE[Lignes de la commande/Article/Nom affiché],$C89,[1]!BASEVENTE[Année],AV$8,[1]!BASEVENTE[Semaine],AV$9))</f>
        <v/>
      </c>
      <c r="AW89" s="1" t="str">
        <f>IF($C89="","",AV89+SUMIFS([1]!BASERECEPTION[Bon de commande/Lignes de la commande/Quantité],[1]!BASERECEPTION[Bon de commande/Lignes de la commande/Article],$C89,[1]!BASERECEPTION[ANNEE],AW$8,[1]!BASERECEPTION[Semaine],AW$9)-SUMIFS([1]!BASEVENTE[Lignes de la commande/Quantité commandée],[1]!BASEVENTE[Lignes de la commande/Article/Nom affiché],$C89,[1]!BASEVENTE[Année],AW$8,[1]!BASEVENTE[Semaine],AW$9))</f>
        <v/>
      </c>
      <c r="AX89" s="1" t="str">
        <f>IF($C89="","",AW89+SUMIFS([1]!BASERECEPTION[Bon de commande/Lignes de la commande/Quantité],[1]!BASERECEPTION[Bon de commande/Lignes de la commande/Article],$C89,[1]!BASERECEPTION[ANNEE],AX$8,[1]!BASERECEPTION[Semaine],AX$9)-SUMIFS([1]!BASEVENTE[Lignes de la commande/Quantité commandée],[1]!BASEVENTE[Lignes de la commande/Article/Nom affiché],$C89,[1]!BASEVENTE[Année],AX$8,[1]!BASEVENTE[Semaine],AX$9))</f>
        <v/>
      </c>
      <c r="AY89" s="1" t="str">
        <f>IF($C89="","",AX89+SUMIFS([1]!BASERECEPTION[Bon de commande/Lignes de la commande/Quantité],[1]!BASERECEPTION[Bon de commande/Lignes de la commande/Article],$C89,[1]!BASERECEPTION[ANNEE],AY$8,[1]!BASERECEPTION[Semaine],AY$9)-SUMIFS([1]!BASEVENTE[Lignes de la commande/Quantité commandée],[1]!BASEVENTE[Lignes de la commande/Article/Nom affiché],$C89,[1]!BASEVENTE[Année],AY$8,[1]!BASEVENTE[Semaine],AY$9))</f>
        <v/>
      </c>
      <c r="AZ89" s="1" t="str">
        <f>IF($C89="","",AY89+SUMIFS([1]!BASERECEPTION[Bon de commande/Lignes de la commande/Quantité],[1]!BASERECEPTION[Bon de commande/Lignes de la commande/Article],$C89,[1]!BASERECEPTION[ANNEE],AZ$8,[1]!BASERECEPTION[Semaine],AZ$9)-SUMIFS([1]!BASEVENTE[Lignes de la commande/Quantité commandée],[1]!BASEVENTE[Lignes de la commande/Article/Nom affiché],$C89,[1]!BASEVENTE[Année],AZ$8,[1]!BASEVENTE[Semaine],AZ$9))</f>
        <v/>
      </c>
      <c r="BA89" s="1" t="str">
        <f>IF($C89="","",AZ89+SUMIFS([1]!BASERECEPTION[Bon de commande/Lignes de la commande/Quantité],[1]!BASERECEPTION[Bon de commande/Lignes de la commande/Article],$C89,[1]!BASERECEPTION[ANNEE],BA$8,[1]!BASERECEPTION[Semaine],BA$9)-SUMIFS([1]!BASEVENTE[Lignes de la commande/Quantité commandée],[1]!BASEVENTE[Lignes de la commande/Article/Nom affiché],$C89,[1]!BASEVENTE[Année],BA$8,[1]!BASEVENTE[Semaine],BA$9))</f>
        <v/>
      </c>
      <c r="BB89" s="1" t="str">
        <f>IF($C89="","",BA89+SUMIFS([1]!BASERECEPTION[Bon de commande/Lignes de la commande/Quantité],[1]!BASERECEPTION[Bon de commande/Lignes de la commande/Article],$C89,[1]!BASERECEPTION[ANNEE],BB$8,[1]!BASERECEPTION[Semaine],BB$9)-SUMIFS([1]!BASEVENTE[Lignes de la commande/Quantité commandée],[1]!BASEVENTE[Lignes de la commande/Article/Nom affiché],$C89,[1]!BASEVENTE[Année],BB$8,[1]!BASEVENTE[Semaine],BB$9))</f>
        <v/>
      </c>
      <c r="BC89" s="1" t="str">
        <f>IF($C89="","",BB89+SUMIFS([1]!BASERECEPTION[Bon de commande/Lignes de la commande/Quantité],[1]!BASERECEPTION[Bon de commande/Lignes de la commande/Article],$C89,[1]!BASERECEPTION[ANNEE],BC$8,[1]!BASERECEPTION[Semaine],BC$9)-SUMIFS([1]!BASEVENTE[Lignes de la commande/Quantité commandée],[1]!BASEVENTE[Lignes de la commande/Article/Nom affiché],$C89,[1]!BASEVENTE[Année],BC$8,[1]!BASEVENTE[Semaine],BC$9))</f>
        <v/>
      </c>
      <c r="BD89" s="1" t="str">
        <f>IF($C89="","",BC89+SUMIFS([1]!BASERECEPTION[Bon de commande/Lignes de la commande/Quantité],[1]!BASERECEPTION[Bon de commande/Lignes de la commande/Article],$C89,[1]!BASERECEPTION[ANNEE],BD$8,[1]!BASERECEPTION[Semaine],BD$9)-SUMIFS([1]!BASEVENTE[Lignes de la commande/Quantité commandée],[1]!BASEVENTE[Lignes de la commande/Article/Nom affiché],$C89,[1]!BASEVENTE[Année],BD$8,[1]!BASEVENTE[Semaine],BD$9))</f>
        <v/>
      </c>
      <c r="BE89" s="1" t="str">
        <f>IF($C89="","",BD89+SUMIFS([1]!BASERECEPTION[Bon de commande/Lignes de la commande/Quantité],[1]!BASERECEPTION[Bon de commande/Lignes de la commande/Article],$C89,[1]!BASERECEPTION[ANNEE],BE$8,[1]!BASERECEPTION[Semaine],BE$9)-SUMIFS([1]!BASEVENTE[Lignes de la commande/Quantité commandée],[1]!BASEVENTE[Lignes de la commande/Article/Nom affiché],$C89,[1]!BASEVENTE[Année],BE$8,[1]!BASEVENTE[Semaine],BE$9))</f>
        <v/>
      </c>
      <c r="BF89" s="1" t="str">
        <f>IF($C89="","",BE89+SUMIFS([1]!BASERECEPTION[Bon de commande/Lignes de la commande/Quantité],[1]!BASERECEPTION[Bon de commande/Lignes de la commande/Article],$C89,[1]!BASERECEPTION[ANNEE],BF$8,[1]!BASERECEPTION[Semaine],BF$9)-SUMIFS([1]!BASEVENTE[Lignes de la commande/Quantité commandée],[1]!BASEVENTE[Lignes de la commande/Article/Nom affiché],$C89,[1]!BASEVENTE[Année],BF$8,[1]!BASEVENTE[Semaine],BF$9))</f>
        <v/>
      </c>
      <c r="BG89" s="1" t="str">
        <f>IF($C89="","",BF89+SUMIFS([1]!BASERECEPTION[Bon de commande/Lignes de la commande/Quantité],[1]!BASERECEPTION[Bon de commande/Lignes de la commande/Article],$C89,[1]!BASERECEPTION[ANNEE],BG$8,[1]!BASERECEPTION[Semaine],BG$9)-SUMIFS([1]!BASEVENTE[Lignes de la commande/Quantité commandée],[1]!BASEVENTE[Lignes de la commande/Article/Nom affiché],$C89,[1]!BASEVENTE[Année],BG$8,[1]!BASEVENTE[Semaine],BG$9))</f>
        <v/>
      </c>
      <c r="BH89" s="1" t="str">
        <f>IF($C89="","",BG89+SUMIFS([1]!BASERECEPTION[Bon de commande/Lignes de la commande/Quantité],[1]!BASERECEPTION[Bon de commande/Lignes de la commande/Article],$C89,[1]!BASERECEPTION[ANNEE],BH$8,[1]!BASERECEPTION[Semaine],BH$9)-SUMIFS([1]!BASEVENTE[Lignes de la commande/Quantité commandée],[1]!BASEVENTE[Lignes de la commande/Article/Nom affiché],$C89,[1]!BASEVENTE[Année],BH$8,[1]!BASEVENTE[Semaine],BH$9))</f>
        <v/>
      </c>
    </row>
    <row r="90" spans="1:60" ht="15.75" x14ac:dyDescent="0.25">
      <c r="A90" s="1" t="str">
        <f>'[1]BDD Inventaire'!B81</f>
        <v>Tags Gobi O Nuancier 2019</v>
      </c>
      <c r="B90" s="16" t="str">
        <f>IF(C90="",INDEX([1]!BASEINVENTAIRE[#Data],_xlfn.MINIFS([1]!BASEINVENTAIRE[INDEX],[1]!BASEINVENTAIRE[Article],'Suivi de stock'!$C91),2),"")</f>
        <v/>
      </c>
      <c r="C90" s="20" t="str">
        <f>'[1]BDD Inventaire'!C72</f>
        <v>Thank you card</v>
      </c>
      <c r="D90" s="18">
        <f>INDEX([1]!BASEINVENTAIRE[#Data],_xlfn.MAXIFS([1]!BASEINVENTAIRE[INDEX],[1]!BASEINVENTAIRE[Article],C90),4)</f>
        <v>2500</v>
      </c>
      <c r="E90" s="1">
        <f>IF($C90="","",D90+SUMIFS([1]!BASERECEPTION[Bon de commande/Lignes de la commande/Quantité],[1]!BASERECEPTION[Bon de commande/Lignes de la commande/Article],$C90,[1]!BASERECEPTION[ANNEE],E$8,[1]!BASERECEPTION[Semaine],E$9)-SUMIFS([1]!BASEVENTE[Lignes de la commande/Quantité commandée],[1]!BASEVENTE[Lignes de la commande/Article/Nom affiché],$C90,[1]!BASEVENTE[Année],E$8,[1]!BASEVENTE[Semaine],E$9))</f>
        <v>2500</v>
      </c>
      <c r="F90" s="1">
        <f>IF($C90="","",E90+SUMIFS([1]!BASERECEPTION[Bon de commande/Lignes de la commande/Quantité],[1]!BASERECEPTION[Bon de commande/Lignes de la commande/Article],$C90,[1]!BASERECEPTION[ANNEE],F$8,[1]!BASERECEPTION[Semaine],F$9)-SUMIFS([1]!BASEVENTE[Lignes de la commande/Quantité commandée],[1]!BASEVENTE[Lignes de la commande/Article/Nom affiché],$C90,[1]!BASEVENTE[Année],F$8,[1]!BASEVENTE[Semaine],F$9))</f>
        <v>2500</v>
      </c>
      <c r="G90" s="1">
        <f>IF($C90="","",F90+SUMIFS([1]!BASERECEPTION[Bon de commande/Lignes de la commande/Quantité],[1]!BASERECEPTION[Bon de commande/Lignes de la commande/Article],$C90,[1]!BASERECEPTION[ANNEE],G$8,[1]!BASERECEPTION[Semaine],G$9)-SUMIFS([1]!BASEVENTE[Lignes de la commande/Quantité commandée],[1]!BASEVENTE[Lignes de la commande/Article/Nom affiché],$C90,[1]!BASEVENTE[Année],G$8,[1]!BASEVENTE[Semaine],G$9))</f>
        <v>2500</v>
      </c>
      <c r="H90" s="1">
        <f>IF($C90="","",G90+SUMIFS([1]!BASERECEPTION[Bon de commande/Lignes de la commande/Quantité],[1]!BASERECEPTION[Bon de commande/Lignes de la commande/Article],$C90,[1]!BASERECEPTION[ANNEE],H$8,[1]!BASERECEPTION[Semaine],H$9)-SUMIFS([1]!BASEVENTE[Lignes de la commande/Quantité commandée],[1]!BASEVENTE[Lignes de la commande/Article/Nom affiché],$C90,[1]!BASEVENTE[Année],H$8,[1]!BASEVENTE[Semaine],H$9))</f>
        <v>2500</v>
      </c>
      <c r="I90" s="1">
        <f>IF($C90="","",H90+SUMIFS([1]!BASERECEPTION[Bon de commande/Lignes de la commande/Quantité],[1]!BASERECEPTION[Bon de commande/Lignes de la commande/Article],$C90,[1]!BASERECEPTION[ANNEE],I$8,[1]!BASERECEPTION[Semaine],I$9)-SUMIFS([1]!BASEVENTE[Lignes de la commande/Quantité commandée],[1]!BASEVENTE[Lignes de la commande/Article/Nom affiché],$C90,[1]!BASEVENTE[Année],I$8,[1]!BASEVENTE[Semaine],I$9))</f>
        <v>2500</v>
      </c>
      <c r="J90" s="1">
        <f>IF($C90="","",I90+SUMIFS([1]!BASERECEPTION[Bon de commande/Lignes de la commande/Quantité],[1]!BASERECEPTION[Bon de commande/Lignes de la commande/Article],$C90,[1]!BASERECEPTION[ANNEE],J$8,[1]!BASERECEPTION[Semaine],J$9)-SUMIFS([1]!BASEVENTE[Lignes de la commande/Quantité commandée],[1]!BASEVENTE[Lignes de la commande/Article/Nom affiché],$C90,[1]!BASEVENTE[Année],J$8,[1]!BASEVENTE[Semaine],J$9))</f>
        <v>2500</v>
      </c>
      <c r="K90" s="1">
        <f>IF($C90="","",J90+SUMIFS([1]!BASERECEPTION[Bon de commande/Lignes de la commande/Quantité],[1]!BASERECEPTION[Bon de commande/Lignes de la commande/Article],$C90,[1]!BASERECEPTION[ANNEE],K$8,[1]!BASERECEPTION[Semaine],K$9)-SUMIFS([1]!BASEVENTE[Lignes de la commande/Quantité commandée],[1]!BASEVENTE[Lignes de la commande/Article/Nom affiché],$C90,[1]!BASEVENTE[Année],K$8,[1]!BASEVENTE[Semaine],K$9))</f>
        <v>2500</v>
      </c>
      <c r="L90" s="1">
        <f>IF($C90="","",K90+SUMIFS([1]!BASERECEPTION[Bon de commande/Lignes de la commande/Quantité],[1]!BASERECEPTION[Bon de commande/Lignes de la commande/Article],$C90,[1]!BASERECEPTION[ANNEE],L$8,[1]!BASERECEPTION[Semaine],L$9)-SUMIFS([1]!BASEVENTE[Lignes de la commande/Quantité commandée],[1]!BASEVENTE[Lignes de la commande/Article/Nom affiché],$C90,[1]!BASEVENTE[Année],L$8,[1]!BASEVENTE[Semaine],L$9))</f>
        <v>2500</v>
      </c>
      <c r="M90" s="1">
        <f>IF($C90="","",L90+SUMIFS([1]!BASERECEPTION[Bon de commande/Lignes de la commande/Quantité],[1]!BASERECEPTION[Bon de commande/Lignes de la commande/Article],$C90,[1]!BASERECEPTION[ANNEE],M$8,[1]!BASERECEPTION[Semaine],M$9)-SUMIFS([1]!BASEVENTE[Lignes de la commande/Quantité commandée],[1]!BASEVENTE[Lignes de la commande/Article/Nom affiché],$C90,[1]!BASEVENTE[Année],M$8,[1]!BASEVENTE[Semaine],M$9))</f>
        <v>2500</v>
      </c>
      <c r="N90" s="1">
        <f>IF($C90="","",M90+SUMIFS([1]!BASERECEPTION[Bon de commande/Lignes de la commande/Quantité],[1]!BASERECEPTION[Bon de commande/Lignes de la commande/Article],$C90,[1]!BASERECEPTION[ANNEE],N$8,[1]!BASERECEPTION[Semaine],N$9)-SUMIFS([1]!BASEVENTE[Lignes de la commande/Quantité commandée],[1]!BASEVENTE[Lignes de la commande/Article/Nom affiché],$C90,[1]!BASEVENTE[Année],N$8,[1]!BASEVENTE[Semaine],N$9))</f>
        <v>2500</v>
      </c>
      <c r="O90" s="1">
        <f>IF($C90="","",N90+SUMIFS([1]!BASERECEPTION[Bon de commande/Lignes de la commande/Quantité],[1]!BASERECEPTION[Bon de commande/Lignes de la commande/Article],$C90,[1]!BASERECEPTION[ANNEE],O$8,[1]!BASERECEPTION[Semaine],O$9)-SUMIFS([1]!BASEVENTE[Lignes de la commande/Quantité commandée],[1]!BASEVENTE[Lignes de la commande/Article/Nom affiché],$C90,[1]!BASEVENTE[Année],O$8,[1]!BASEVENTE[Semaine],O$9))</f>
        <v>2500</v>
      </c>
      <c r="P90" s="1">
        <f>IF($C90="","",O90+SUMIFS([1]!BASERECEPTION[Bon de commande/Lignes de la commande/Quantité],[1]!BASERECEPTION[Bon de commande/Lignes de la commande/Article],$C90,[1]!BASERECEPTION[ANNEE],P$8,[1]!BASERECEPTION[Semaine],P$9)-SUMIFS([1]!BASEVENTE[Lignes de la commande/Quantité commandée],[1]!BASEVENTE[Lignes de la commande/Article/Nom affiché],$C90,[1]!BASEVENTE[Année],P$8,[1]!BASEVENTE[Semaine],P$9))</f>
        <v>2500</v>
      </c>
      <c r="Q90" s="1">
        <f>IF($C90="","",P90+SUMIFS([1]!BASERECEPTION[Bon de commande/Lignes de la commande/Quantité],[1]!BASERECEPTION[Bon de commande/Lignes de la commande/Article],$C90,[1]!BASERECEPTION[ANNEE],Q$8,[1]!BASERECEPTION[Semaine],Q$9)-SUMIFS([1]!BASEVENTE[Lignes de la commande/Quantité commandée],[1]!BASEVENTE[Lignes de la commande/Article/Nom affiché],$C90,[1]!BASEVENTE[Année],Q$8,[1]!BASEVENTE[Semaine],Q$9))</f>
        <v>2500</v>
      </c>
      <c r="R90" s="1">
        <f>IF($C90="","",Q90+SUMIFS([1]!BASERECEPTION[Bon de commande/Lignes de la commande/Quantité],[1]!BASERECEPTION[Bon de commande/Lignes de la commande/Article],$C90,[1]!BASERECEPTION[ANNEE],R$8,[1]!BASERECEPTION[Semaine],R$9)-SUMIFS([1]!BASEVENTE[Lignes de la commande/Quantité commandée],[1]!BASEVENTE[Lignes de la commande/Article/Nom affiché],$C90,[1]!BASEVENTE[Année],R$8,[1]!BASEVENTE[Semaine],R$9))</f>
        <v>2500</v>
      </c>
      <c r="S90" s="1">
        <f>IF($C90="","",R90+SUMIFS([1]!BASERECEPTION[Bon de commande/Lignes de la commande/Quantité],[1]!BASERECEPTION[Bon de commande/Lignes de la commande/Article],$C90,[1]!BASERECEPTION[ANNEE],S$8,[1]!BASERECEPTION[Semaine],S$9)-SUMIFS([1]!BASEVENTE[Lignes de la commande/Quantité commandée],[1]!BASEVENTE[Lignes de la commande/Article/Nom affiché],$C90,[1]!BASEVENTE[Année],S$8,[1]!BASEVENTE[Semaine],S$9))</f>
        <v>2500</v>
      </c>
      <c r="T90" s="1">
        <f>IF($C90="","",S90+SUMIFS([1]!BASERECEPTION[Bon de commande/Lignes de la commande/Quantité],[1]!BASERECEPTION[Bon de commande/Lignes de la commande/Article],$C90,[1]!BASERECEPTION[ANNEE],T$8,[1]!BASERECEPTION[Semaine],T$9)-SUMIFS([1]!BASEVENTE[Lignes de la commande/Quantité commandée],[1]!BASEVENTE[Lignes de la commande/Article/Nom affiché],$C90,[1]!BASEVENTE[Année],T$8,[1]!BASEVENTE[Semaine],T$9))</f>
        <v>2500</v>
      </c>
      <c r="U90" s="1">
        <f>IF($C90="","",T90+SUMIFS([1]!BASERECEPTION[Bon de commande/Lignes de la commande/Quantité],[1]!BASERECEPTION[Bon de commande/Lignes de la commande/Article],$C90,[1]!BASERECEPTION[ANNEE],U$8,[1]!BASERECEPTION[Semaine],U$9)-SUMIFS([1]!BASEVENTE[Lignes de la commande/Quantité commandée],[1]!BASEVENTE[Lignes de la commande/Article/Nom affiché],$C90,[1]!BASEVENTE[Année],U$8,[1]!BASEVENTE[Semaine],U$9))</f>
        <v>2500</v>
      </c>
      <c r="V90" s="1">
        <f>IF($C90="","",U90+SUMIFS([1]!BASERECEPTION[Bon de commande/Lignes de la commande/Quantité],[1]!BASERECEPTION[Bon de commande/Lignes de la commande/Article],$C90,[1]!BASERECEPTION[ANNEE],V$8,[1]!BASERECEPTION[Semaine],V$9)-SUMIFS([1]!BASEVENTE[Lignes de la commande/Quantité commandée],[1]!BASEVENTE[Lignes de la commande/Article/Nom affiché],$C90,[1]!BASEVENTE[Année],V$8,[1]!BASEVENTE[Semaine],V$9))</f>
        <v>2500</v>
      </c>
      <c r="W90" s="1">
        <f>IF($C90="","",V90+SUMIFS([1]!BASERECEPTION[Bon de commande/Lignes de la commande/Quantité],[1]!BASERECEPTION[Bon de commande/Lignes de la commande/Article],$C90,[1]!BASERECEPTION[ANNEE],W$8,[1]!BASERECEPTION[Semaine],W$9)-SUMIFS([1]!BASEVENTE[Lignes de la commande/Quantité commandée],[1]!BASEVENTE[Lignes de la commande/Article/Nom affiché],$C90,[1]!BASEVENTE[Année],W$8,[1]!BASEVENTE[Semaine],W$9))</f>
        <v>2500</v>
      </c>
      <c r="X90" s="1">
        <f>IF($C90="","",W90+SUMIFS([1]!BASERECEPTION[Bon de commande/Lignes de la commande/Quantité],[1]!BASERECEPTION[Bon de commande/Lignes de la commande/Article],$C90,[1]!BASERECEPTION[ANNEE],X$8,[1]!BASERECEPTION[Semaine],X$9)-SUMIFS([1]!BASEVENTE[Lignes de la commande/Quantité commandée],[1]!BASEVENTE[Lignes de la commande/Article/Nom affiché],$C90,[1]!BASEVENTE[Année],X$8,[1]!BASEVENTE[Semaine],X$9))</f>
        <v>2500</v>
      </c>
      <c r="Y90" s="1">
        <f>IF($C90="","",X90+SUMIFS([1]!BASERECEPTION[Bon de commande/Lignes de la commande/Quantité],[1]!BASERECEPTION[Bon de commande/Lignes de la commande/Article],$C90,[1]!BASERECEPTION[ANNEE],Y$8,[1]!BASERECEPTION[Semaine],Y$9)-SUMIFS([1]!BASEVENTE[Lignes de la commande/Quantité commandée],[1]!BASEVENTE[Lignes de la commande/Article/Nom affiché],$C90,[1]!BASEVENTE[Année],Y$8,[1]!BASEVENTE[Semaine],Y$9))</f>
        <v>2500</v>
      </c>
      <c r="Z90" s="1">
        <f>IF($C90="","",Y90+SUMIFS([1]!BASERECEPTION[Bon de commande/Lignes de la commande/Quantité],[1]!BASERECEPTION[Bon de commande/Lignes de la commande/Article],$C90,[1]!BASERECEPTION[ANNEE],Z$8,[1]!BASERECEPTION[Semaine],Z$9)-SUMIFS([1]!BASEVENTE[Lignes de la commande/Quantité commandée],[1]!BASEVENTE[Lignes de la commande/Article/Nom affiché],$C90,[1]!BASEVENTE[Année],Z$8,[1]!BASEVENTE[Semaine],Z$9))</f>
        <v>2500</v>
      </c>
      <c r="AA90" s="1">
        <f>IF($C90="","",Z90+SUMIFS([1]!BASERECEPTION[Bon de commande/Lignes de la commande/Quantité],[1]!BASERECEPTION[Bon de commande/Lignes de la commande/Article],$C90,[1]!BASERECEPTION[ANNEE],AA$8,[1]!BASERECEPTION[Semaine],AA$9)-SUMIFS([1]!BASEVENTE[Lignes de la commande/Quantité commandée],[1]!BASEVENTE[Lignes de la commande/Article/Nom affiché],$C90,[1]!BASEVENTE[Année],AA$8,[1]!BASEVENTE[Semaine],AA$9))</f>
        <v>2500</v>
      </c>
      <c r="AB90" s="1">
        <f>IF($C90="","",AA90+SUMIFS([1]!BASERECEPTION[Bon de commande/Lignes de la commande/Quantité],[1]!BASERECEPTION[Bon de commande/Lignes de la commande/Article],$C90,[1]!BASERECEPTION[ANNEE],AB$8,[1]!BASERECEPTION[Semaine],AB$9)-SUMIFS([1]!BASEVENTE[Lignes de la commande/Quantité commandée],[1]!BASEVENTE[Lignes de la commande/Article/Nom affiché],$C90,[1]!BASEVENTE[Année],AB$8,[1]!BASEVENTE[Semaine],AB$9))</f>
        <v>2500</v>
      </c>
      <c r="AC90" s="1">
        <f>IF($C90="","",AB90+SUMIFS([1]!BASERECEPTION[Bon de commande/Lignes de la commande/Quantité],[1]!BASERECEPTION[Bon de commande/Lignes de la commande/Article],$C90,[1]!BASERECEPTION[ANNEE],AC$8,[1]!BASERECEPTION[Semaine],AC$9)-SUMIFS([1]!BASEVENTE[Lignes de la commande/Quantité commandée],[1]!BASEVENTE[Lignes de la commande/Article/Nom affiché],$C90,[1]!BASEVENTE[Année],AC$8,[1]!BASEVENTE[Semaine],AC$9))</f>
        <v>2500</v>
      </c>
      <c r="AD90" s="1">
        <f>IF($C90="","",AC90+SUMIFS([1]!BASERECEPTION[Bon de commande/Lignes de la commande/Quantité],[1]!BASERECEPTION[Bon de commande/Lignes de la commande/Article],$C90,[1]!BASERECEPTION[ANNEE],AD$8,[1]!BASERECEPTION[Semaine],AD$9)-SUMIFS([1]!BASEVENTE[Lignes de la commande/Quantité commandée],[1]!BASEVENTE[Lignes de la commande/Article/Nom affiché],$C90,[1]!BASEVENTE[Année],AD$8,[1]!BASEVENTE[Semaine],AD$9))</f>
        <v>2500</v>
      </c>
      <c r="AE90" s="1">
        <f>IF($C90="","",AD90+SUMIFS([1]!BASERECEPTION[Bon de commande/Lignes de la commande/Quantité],[1]!BASERECEPTION[Bon de commande/Lignes de la commande/Article],$C90,[1]!BASERECEPTION[ANNEE],AE$8,[1]!BASERECEPTION[Semaine],AE$9)-SUMIFS([1]!BASEVENTE[Lignes de la commande/Quantité commandée],[1]!BASEVENTE[Lignes de la commande/Article/Nom affiché],$C90,[1]!BASEVENTE[Année],AE$8,[1]!BASEVENTE[Semaine],AE$9))</f>
        <v>2500</v>
      </c>
      <c r="AF90" s="1">
        <f>IF($C90="","",AE90+SUMIFS([1]!BASERECEPTION[Bon de commande/Lignes de la commande/Quantité],[1]!BASERECEPTION[Bon de commande/Lignes de la commande/Article],$C90,[1]!BASERECEPTION[ANNEE],AF$8,[1]!BASERECEPTION[Semaine],AF$9)-SUMIFS([1]!BASEVENTE[Lignes de la commande/Quantité commandée],[1]!BASEVENTE[Lignes de la commande/Article/Nom affiché],$C90,[1]!BASEVENTE[Année],AF$8,[1]!BASEVENTE[Semaine],AF$9))</f>
        <v>2500</v>
      </c>
      <c r="AG90" s="1">
        <f>IF($C90="","",AF90+SUMIFS([1]!BASERECEPTION[Bon de commande/Lignes de la commande/Quantité],[1]!BASERECEPTION[Bon de commande/Lignes de la commande/Article],$C90,[1]!BASERECEPTION[ANNEE],AG$8,[1]!BASERECEPTION[Semaine],AG$9)-SUMIFS([1]!BASEVENTE[Lignes de la commande/Quantité commandée],[1]!BASEVENTE[Lignes de la commande/Article/Nom affiché],$C90,[1]!BASEVENTE[Année],AG$8,[1]!BASEVENTE[Semaine],AG$9))</f>
        <v>2500</v>
      </c>
      <c r="AH90" s="1">
        <f>IF($C90="","",AG90+SUMIFS([1]!BASERECEPTION[Bon de commande/Lignes de la commande/Quantité],[1]!BASERECEPTION[Bon de commande/Lignes de la commande/Article],$C90,[1]!BASERECEPTION[ANNEE],AH$8,[1]!BASERECEPTION[Semaine],AH$9)-SUMIFS([1]!BASEVENTE[Lignes de la commande/Quantité commandée],[1]!BASEVENTE[Lignes de la commande/Article/Nom affiché],$C90,[1]!BASEVENTE[Année],AH$8,[1]!BASEVENTE[Semaine],AH$9))</f>
        <v>2500</v>
      </c>
      <c r="AI90" s="1">
        <f>IF($C90="","",AH90+SUMIFS([1]!BASERECEPTION[Bon de commande/Lignes de la commande/Quantité],[1]!BASERECEPTION[Bon de commande/Lignes de la commande/Article],$C90,[1]!BASERECEPTION[ANNEE],AI$8,[1]!BASERECEPTION[Semaine],AI$9)-SUMIFS([1]!BASEVENTE[Lignes de la commande/Quantité commandée],[1]!BASEVENTE[Lignes de la commande/Article/Nom affiché],$C90,[1]!BASEVENTE[Année],AI$8,[1]!BASEVENTE[Semaine],AI$9))</f>
        <v>2500</v>
      </c>
      <c r="AJ90" s="1">
        <f>IF($C90="","",AI90+SUMIFS([1]!BASERECEPTION[Bon de commande/Lignes de la commande/Quantité],[1]!BASERECEPTION[Bon de commande/Lignes de la commande/Article],$C90,[1]!BASERECEPTION[ANNEE],AJ$8,[1]!BASERECEPTION[Semaine],AJ$9)-SUMIFS([1]!BASEVENTE[Lignes de la commande/Quantité commandée],[1]!BASEVENTE[Lignes de la commande/Article/Nom affiché],$C90,[1]!BASEVENTE[Année],AJ$8,[1]!BASEVENTE[Semaine],AJ$9))</f>
        <v>2500</v>
      </c>
      <c r="AK90" s="1">
        <f>IF($C90="","",AJ90+SUMIFS([1]!BASERECEPTION[Bon de commande/Lignes de la commande/Quantité],[1]!BASERECEPTION[Bon de commande/Lignes de la commande/Article],$C90,[1]!BASERECEPTION[ANNEE],AK$8,[1]!BASERECEPTION[Semaine],AK$9)-SUMIFS([1]!BASEVENTE[Lignes de la commande/Quantité commandée],[1]!BASEVENTE[Lignes de la commande/Article/Nom affiché],$C90,[1]!BASEVENTE[Année],AK$8,[1]!BASEVENTE[Semaine],AK$9))</f>
        <v>2500</v>
      </c>
      <c r="AL90" s="1">
        <f>IF($C90="","",AK90+SUMIFS([1]!BASERECEPTION[Bon de commande/Lignes de la commande/Quantité],[1]!BASERECEPTION[Bon de commande/Lignes de la commande/Article],$C90,[1]!BASERECEPTION[ANNEE],AL$8,[1]!BASERECEPTION[Semaine],AL$9)-SUMIFS([1]!BASEVENTE[Lignes de la commande/Quantité commandée],[1]!BASEVENTE[Lignes de la commande/Article/Nom affiché],$C90,[1]!BASEVENTE[Année],AL$8,[1]!BASEVENTE[Semaine],AL$9))</f>
        <v>2500</v>
      </c>
      <c r="AM90" s="1">
        <f>IF($C90="","",AL90+SUMIFS([1]!BASERECEPTION[Bon de commande/Lignes de la commande/Quantité],[1]!BASERECEPTION[Bon de commande/Lignes de la commande/Article],$C90,[1]!BASERECEPTION[ANNEE],AM$8,[1]!BASERECEPTION[Semaine],AM$9)-SUMIFS([1]!BASEVENTE[Lignes de la commande/Quantité commandée],[1]!BASEVENTE[Lignes de la commande/Article/Nom affiché],$C90,[1]!BASEVENTE[Année],AM$8,[1]!BASEVENTE[Semaine],AM$9))</f>
        <v>2500</v>
      </c>
      <c r="AN90" s="1">
        <f>IF($C90="","",AM90+SUMIFS([1]!BASERECEPTION[Bon de commande/Lignes de la commande/Quantité],[1]!BASERECEPTION[Bon de commande/Lignes de la commande/Article],$C90,[1]!BASERECEPTION[ANNEE],AN$8,[1]!BASERECEPTION[Semaine],AN$9)-SUMIFS([1]!BASEVENTE[Lignes de la commande/Quantité commandée],[1]!BASEVENTE[Lignes de la commande/Article/Nom affiché],$C90,[1]!BASEVENTE[Année],AN$8,[1]!BASEVENTE[Semaine],AN$9))</f>
        <v>2500</v>
      </c>
      <c r="AO90" s="1">
        <f>IF($C90="","",AN90+SUMIFS([1]!BASERECEPTION[Bon de commande/Lignes de la commande/Quantité],[1]!BASERECEPTION[Bon de commande/Lignes de la commande/Article],$C90,[1]!BASERECEPTION[ANNEE],AO$8,[1]!BASERECEPTION[Semaine],AO$9)-SUMIFS([1]!BASEVENTE[Lignes de la commande/Quantité commandée],[1]!BASEVENTE[Lignes de la commande/Article/Nom affiché],$C90,[1]!BASEVENTE[Année],AO$8,[1]!BASEVENTE[Semaine],AO$9))</f>
        <v>2500</v>
      </c>
      <c r="AP90" s="1">
        <f>IF($C90="","",AO90+SUMIFS([1]!BASERECEPTION[Bon de commande/Lignes de la commande/Quantité],[1]!BASERECEPTION[Bon de commande/Lignes de la commande/Article],$C90,[1]!BASERECEPTION[ANNEE],AP$8,[1]!BASERECEPTION[Semaine],AP$9)-SUMIFS([1]!BASEVENTE[Lignes de la commande/Quantité commandée],[1]!BASEVENTE[Lignes de la commande/Article/Nom affiché],$C90,[1]!BASEVENTE[Année],AP$8,[1]!BASEVENTE[Semaine],AP$9))</f>
        <v>2500</v>
      </c>
      <c r="AQ90" s="1">
        <f>IF($C90="","",AP90+SUMIFS([1]!BASERECEPTION[Bon de commande/Lignes de la commande/Quantité],[1]!BASERECEPTION[Bon de commande/Lignes de la commande/Article],$C90,[1]!BASERECEPTION[ANNEE],AQ$8,[1]!BASERECEPTION[Semaine],AQ$9)-SUMIFS([1]!BASEVENTE[Lignes de la commande/Quantité commandée],[1]!BASEVENTE[Lignes de la commande/Article/Nom affiché],$C90,[1]!BASEVENTE[Année],AQ$8,[1]!BASEVENTE[Semaine],AQ$9))</f>
        <v>2500</v>
      </c>
      <c r="AR90" s="1">
        <f>IF($C90="","",AQ90+SUMIFS([1]!BASERECEPTION[Bon de commande/Lignes de la commande/Quantité],[1]!BASERECEPTION[Bon de commande/Lignes de la commande/Article],$C90,[1]!BASERECEPTION[ANNEE],AR$8,[1]!BASERECEPTION[Semaine],AR$9)-SUMIFS([1]!BASEVENTE[Lignes de la commande/Quantité commandée],[1]!BASEVENTE[Lignes de la commande/Article/Nom affiché],$C90,[1]!BASEVENTE[Année],AR$8,[1]!BASEVENTE[Semaine],AR$9))</f>
        <v>2500</v>
      </c>
      <c r="AS90" s="1">
        <f>IF($C90="","",AR90+SUMIFS([1]!BASERECEPTION[Bon de commande/Lignes de la commande/Quantité],[1]!BASERECEPTION[Bon de commande/Lignes de la commande/Article],$C90,[1]!BASERECEPTION[ANNEE],AS$8,[1]!BASERECEPTION[Semaine],AS$9)-SUMIFS([1]!BASEVENTE[Lignes de la commande/Quantité commandée],[1]!BASEVENTE[Lignes de la commande/Article/Nom affiché],$C90,[1]!BASEVENTE[Année],AS$8,[1]!BASEVENTE[Semaine],AS$9))</f>
        <v>2500</v>
      </c>
      <c r="AT90" s="1">
        <f>IF($C90="","",AS90+SUMIFS([1]!BASERECEPTION[Bon de commande/Lignes de la commande/Quantité],[1]!BASERECEPTION[Bon de commande/Lignes de la commande/Article],$C90,[1]!BASERECEPTION[ANNEE],AT$8,[1]!BASERECEPTION[Semaine],AT$9)-SUMIFS([1]!BASEVENTE[Lignes de la commande/Quantité commandée],[1]!BASEVENTE[Lignes de la commande/Article/Nom affiché],$C90,[1]!BASEVENTE[Année],AT$8,[1]!BASEVENTE[Semaine],AT$9))</f>
        <v>2500</v>
      </c>
      <c r="AU90" s="1">
        <f>IF($C90="","",AT90+SUMIFS([1]!BASERECEPTION[Bon de commande/Lignes de la commande/Quantité],[1]!BASERECEPTION[Bon de commande/Lignes de la commande/Article],$C90,[1]!BASERECEPTION[ANNEE],AU$8,[1]!BASERECEPTION[Semaine],AU$9)-SUMIFS([1]!BASEVENTE[Lignes de la commande/Quantité commandée],[1]!BASEVENTE[Lignes de la commande/Article/Nom affiché],$C90,[1]!BASEVENTE[Année],AU$8,[1]!BASEVENTE[Semaine],AU$9))</f>
        <v>2500</v>
      </c>
      <c r="AV90" s="1">
        <f>IF($C90="","",AU90+SUMIFS([1]!BASERECEPTION[Bon de commande/Lignes de la commande/Quantité],[1]!BASERECEPTION[Bon de commande/Lignes de la commande/Article],$C90,[1]!BASERECEPTION[ANNEE],AV$8,[1]!BASERECEPTION[Semaine],AV$9)-SUMIFS([1]!BASEVENTE[Lignes de la commande/Quantité commandée],[1]!BASEVENTE[Lignes de la commande/Article/Nom affiché],$C90,[1]!BASEVENTE[Année],AV$8,[1]!BASEVENTE[Semaine],AV$9))</f>
        <v>2500</v>
      </c>
      <c r="AW90" s="1">
        <f>IF($C90="","",AV90+SUMIFS([1]!BASERECEPTION[Bon de commande/Lignes de la commande/Quantité],[1]!BASERECEPTION[Bon de commande/Lignes de la commande/Article],$C90,[1]!BASERECEPTION[ANNEE],AW$8,[1]!BASERECEPTION[Semaine],AW$9)-SUMIFS([1]!BASEVENTE[Lignes de la commande/Quantité commandée],[1]!BASEVENTE[Lignes de la commande/Article/Nom affiché],$C90,[1]!BASEVENTE[Année],AW$8,[1]!BASEVENTE[Semaine],AW$9))</f>
        <v>2500</v>
      </c>
      <c r="AX90" s="1">
        <f>IF($C90="","",AW90+SUMIFS([1]!BASERECEPTION[Bon de commande/Lignes de la commande/Quantité],[1]!BASERECEPTION[Bon de commande/Lignes de la commande/Article],$C90,[1]!BASERECEPTION[ANNEE],AX$8,[1]!BASERECEPTION[Semaine],AX$9)-SUMIFS([1]!BASEVENTE[Lignes de la commande/Quantité commandée],[1]!BASEVENTE[Lignes de la commande/Article/Nom affiché],$C90,[1]!BASEVENTE[Année],AX$8,[1]!BASEVENTE[Semaine],AX$9))</f>
        <v>2500</v>
      </c>
      <c r="AY90" s="1">
        <f>IF($C90="","",AX90+SUMIFS([1]!BASERECEPTION[Bon de commande/Lignes de la commande/Quantité],[1]!BASERECEPTION[Bon de commande/Lignes de la commande/Article],$C90,[1]!BASERECEPTION[ANNEE],AY$8,[1]!BASERECEPTION[Semaine],AY$9)-SUMIFS([1]!BASEVENTE[Lignes de la commande/Quantité commandée],[1]!BASEVENTE[Lignes de la commande/Article/Nom affiché],$C90,[1]!BASEVENTE[Année],AY$8,[1]!BASEVENTE[Semaine],AY$9))</f>
        <v>2500</v>
      </c>
      <c r="AZ90" s="1">
        <f>IF($C90="","",AY90+SUMIFS([1]!BASERECEPTION[Bon de commande/Lignes de la commande/Quantité],[1]!BASERECEPTION[Bon de commande/Lignes de la commande/Article],$C90,[1]!BASERECEPTION[ANNEE],AZ$8,[1]!BASERECEPTION[Semaine],AZ$9)-SUMIFS([1]!BASEVENTE[Lignes de la commande/Quantité commandée],[1]!BASEVENTE[Lignes de la commande/Article/Nom affiché],$C90,[1]!BASEVENTE[Année],AZ$8,[1]!BASEVENTE[Semaine],AZ$9))</f>
        <v>2500</v>
      </c>
      <c r="BA90" s="1">
        <f>IF($C90="","",AZ90+SUMIFS([1]!BASERECEPTION[Bon de commande/Lignes de la commande/Quantité],[1]!BASERECEPTION[Bon de commande/Lignes de la commande/Article],$C90,[1]!BASERECEPTION[ANNEE],BA$8,[1]!BASERECEPTION[Semaine],BA$9)-SUMIFS([1]!BASEVENTE[Lignes de la commande/Quantité commandée],[1]!BASEVENTE[Lignes de la commande/Article/Nom affiché],$C90,[1]!BASEVENTE[Année],BA$8,[1]!BASEVENTE[Semaine],BA$9))</f>
        <v>2500</v>
      </c>
      <c r="BB90" s="1">
        <f>IF($C90="","",BA90+SUMIFS([1]!BASERECEPTION[Bon de commande/Lignes de la commande/Quantité],[1]!BASERECEPTION[Bon de commande/Lignes de la commande/Article],$C90,[1]!BASERECEPTION[ANNEE],BB$8,[1]!BASERECEPTION[Semaine],BB$9)-SUMIFS([1]!BASEVENTE[Lignes de la commande/Quantité commandée],[1]!BASEVENTE[Lignes de la commande/Article/Nom affiché],$C90,[1]!BASEVENTE[Année],BB$8,[1]!BASEVENTE[Semaine],BB$9))</f>
        <v>2500</v>
      </c>
      <c r="BC90" s="1">
        <f>IF($C90="","",BB90+SUMIFS([1]!BASERECEPTION[Bon de commande/Lignes de la commande/Quantité],[1]!BASERECEPTION[Bon de commande/Lignes de la commande/Article],$C90,[1]!BASERECEPTION[ANNEE],BC$8,[1]!BASERECEPTION[Semaine],BC$9)-SUMIFS([1]!BASEVENTE[Lignes de la commande/Quantité commandée],[1]!BASEVENTE[Lignes de la commande/Article/Nom affiché],$C90,[1]!BASEVENTE[Année],BC$8,[1]!BASEVENTE[Semaine],BC$9))</f>
        <v>2500</v>
      </c>
      <c r="BD90" s="1">
        <f>IF($C90="","",BC90+SUMIFS([1]!BASERECEPTION[Bon de commande/Lignes de la commande/Quantité],[1]!BASERECEPTION[Bon de commande/Lignes de la commande/Article],$C90,[1]!BASERECEPTION[ANNEE],BD$8,[1]!BASERECEPTION[Semaine],BD$9)-SUMIFS([1]!BASEVENTE[Lignes de la commande/Quantité commandée],[1]!BASEVENTE[Lignes de la commande/Article/Nom affiché],$C90,[1]!BASEVENTE[Année],BD$8,[1]!BASEVENTE[Semaine],BD$9))</f>
        <v>2500</v>
      </c>
      <c r="BE90" s="1">
        <f>IF($C90="","",BD90+SUMIFS([1]!BASERECEPTION[Bon de commande/Lignes de la commande/Quantité],[1]!BASERECEPTION[Bon de commande/Lignes de la commande/Article],$C90,[1]!BASERECEPTION[ANNEE],BE$8,[1]!BASERECEPTION[Semaine],BE$9)-SUMIFS([1]!BASEVENTE[Lignes de la commande/Quantité commandée],[1]!BASEVENTE[Lignes de la commande/Article/Nom affiché],$C90,[1]!BASEVENTE[Année],BE$8,[1]!BASEVENTE[Semaine],BE$9))</f>
        <v>2500</v>
      </c>
      <c r="BF90" s="1">
        <f>IF($C90="","",BE90+SUMIFS([1]!BASERECEPTION[Bon de commande/Lignes de la commande/Quantité],[1]!BASERECEPTION[Bon de commande/Lignes de la commande/Article],$C90,[1]!BASERECEPTION[ANNEE],BF$8,[1]!BASERECEPTION[Semaine],BF$9)-SUMIFS([1]!BASEVENTE[Lignes de la commande/Quantité commandée],[1]!BASEVENTE[Lignes de la commande/Article/Nom affiché],$C90,[1]!BASEVENTE[Année],BF$8,[1]!BASEVENTE[Semaine],BF$9))</f>
        <v>2500</v>
      </c>
      <c r="BG90" s="1">
        <f>IF($C90="","",BF90+SUMIFS([1]!BASERECEPTION[Bon de commande/Lignes de la commande/Quantité],[1]!BASERECEPTION[Bon de commande/Lignes de la commande/Article],$C90,[1]!BASERECEPTION[ANNEE],BG$8,[1]!BASERECEPTION[Semaine],BG$9)-SUMIFS([1]!BASEVENTE[Lignes de la commande/Quantité commandée],[1]!BASEVENTE[Lignes de la commande/Article/Nom affiché],$C90,[1]!BASEVENTE[Année],BG$8,[1]!BASEVENTE[Semaine],BG$9))</f>
        <v>2500</v>
      </c>
      <c r="BH90" s="1">
        <f>IF($C90="","",BG90+SUMIFS([1]!BASERECEPTION[Bon de commande/Lignes de la commande/Quantité],[1]!BASERECEPTION[Bon de commande/Lignes de la commande/Article],$C90,[1]!BASERECEPTION[ANNEE],BH$8,[1]!BASERECEPTION[Semaine],BH$9)-SUMIFS([1]!BASEVENTE[Lignes de la commande/Quantité commandée],[1]!BASEVENTE[Lignes de la commande/Article/Nom affiché],$C90,[1]!BASEVENTE[Année],BH$8,[1]!BASEVENTE[Semaine],BH$9))</f>
        <v>2500</v>
      </c>
    </row>
    <row r="91" spans="1:60" ht="15.75" x14ac:dyDescent="0.25">
      <c r="A91" s="1" t="str">
        <f>'[1]BDD Inventaire'!B82</f>
        <v>Tags Gobi O Nuancier 2019</v>
      </c>
      <c r="B91" s="16" t="str">
        <f>IF(C91="",INDEX([1]!BASEINVENTAIRE[#Data],_xlfn.MINIFS([1]!BASEINVENTAIRE[INDEX],[1]!BASEINVENTAIRE[Article],'Suivi de stock'!$C92),2),"")</f>
        <v/>
      </c>
      <c r="C91" s="20" t="str">
        <f>'[1]BDD Inventaire'!C73</f>
        <v>Frais de port</v>
      </c>
      <c r="D91" s="18">
        <f>INDEX([1]!BASEINVENTAIRE[#Data],_xlfn.MAXIFS([1]!BASEINVENTAIRE[INDEX],[1]!BASEINVENTAIRE[Article],C91),4)</f>
        <v>0</v>
      </c>
      <c r="E91" s="1">
        <f>IF($C91="","",D91+SUMIFS([1]!BASERECEPTION[Bon de commande/Lignes de la commande/Quantité],[1]!BASERECEPTION[Bon de commande/Lignes de la commande/Article],$C91,[1]!BASERECEPTION[ANNEE],E$8,[1]!BASERECEPTION[Semaine],E$9)-SUMIFS([1]!BASEVENTE[Lignes de la commande/Quantité commandée],[1]!BASEVENTE[Lignes de la commande/Article/Nom affiché],$C91,[1]!BASEVENTE[Année],E$8,[1]!BASEVENTE[Semaine],E$9))</f>
        <v>0</v>
      </c>
      <c r="F91" s="1">
        <f>IF($C91="","",E91+SUMIFS([1]!BASERECEPTION[Bon de commande/Lignes de la commande/Quantité],[1]!BASERECEPTION[Bon de commande/Lignes de la commande/Article],$C91,[1]!BASERECEPTION[ANNEE],F$8,[1]!BASERECEPTION[Semaine],F$9)-SUMIFS([1]!BASEVENTE[Lignes de la commande/Quantité commandée],[1]!BASEVENTE[Lignes de la commande/Article/Nom affiché],$C91,[1]!BASEVENTE[Année],F$8,[1]!BASEVENTE[Semaine],F$9))</f>
        <v>-2</v>
      </c>
      <c r="G91" s="1">
        <f>IF($C91="","",F91+SUMIFS([1]!BASERECEPTION[Bon de commande/Lignes de la commande/Quantité],[1]!BASERECEPTION[Bon de commande/Lignes de la commande/Article],$C91,[1]!BASERECEPTION[ANNEE],G$8,[1]!BASERECEPTION[Semaine],G$9)-SUMIFS([1]!BASEVENTE[Lignes de la commande/Quantité commandée],[1]!BASEVENTE[Lignes de la commande/Article/Nom affiché],$C91,[1]!BASEVENTE[Année],G$8,[1]!BASEVENTE[Semaine],G$9))</f>
        <v>-27</v>
      </c>
      <c r="H91" s="1">
        <f>IF($C91="","",G91+SUMIFS([1]!BASERECEPTION[Bon de commande/Lignes de la commande/Quantité],[1]!BASERECEPTION[Bon de commande/Lignes de la commande/Article],$C91,[1]!BASERECEPTION[ANNEE],H$8,[1]!BASERECEPTION[Semaine],H$9)-SUMIFS([1]!BASEVENTE[Lignes de la commande/Quantité commandée],[1]!BASEVENTE[Lignes de la commande/Article/Nom affiché],$C91,[1]!BASEVENTE[Année],H$8,[1]!BASEVENTE[Semaine],H$9))</f>
        <v>-27</v>
      </c>
      <c r="I91" s="1">
        <f>IF($C91="","",H91+SUMIFS([1]!BASERECEPTION[Bon de commande/Lignes de la commande/Quantité],[1]!BASERECEPTION[Bon de commande/Lignes de la commande/Article],$C91,[1]!BASERECEPTION[ANNEE],I$8,[1]!BASERECEPTION[Semaine],I$9)-SUMIFS([1]!BASEVENTE[Lignes de la commande/Quantité commandée],[1]!BASEVENTE[Lignes de la commande/Article/Nom affiché],$C91,[1]!BASEVENTE[Année],I$8,[1]!BASEVENTE[Semaine],I$9))</f>
        <v>-27</v>
      </c>
      <c r="J91" s="1">
        <f>IF($C91="","",I91+SUMIFS([1]!BASERECEPTION[Bon de commande/Lignes de la commande/Quantité],[1]!BASERECEPTION[Bon de commande/Lignes de la commande/Article],$C91,[1]!BASERECEPTION[ANNEE],J$8,[1]!BASERECEPTION[Semaine],J$9)-SUMIFS([1]!BASEVENTE[Lignes de la commande/Quantité commandée],[1]!BASEVENTE[Lignes de la commande/Article/Nom affiché],$C91,[1]!BASEVENTE[Année],J$8,[1]!BASEVENTE[Semaine],J$9))</f>
        <v>-37</v>
      </c>
      <c r="K91" s="1">
        <f>IF($C91="","",J91+SUMIFS([1]!BASERECEPTION[Bon de commande/Lignes de la commande/Quantité],[1]!BASERECEPTION[Bon de commande/Lignes de la commande/Article],$C91,[1]!BASERECEPTION[ANNEE],K$8,[1]!BASERECEPTION[Semaine],K$9)-SUMIFS([1]!BASEVENTE[Lignes de la commande/Quantité commandée],[1]!BASEVENTE[Lignes de la commande/Article/Nom affiché],$C91,[1]!BASEVENTE[Année],K$8,[1]!BASEVENTE[Semaine],K$9))</f>
        <v>-68</v>
      </c>
      <c r="L91" s="1">
        <f>IF($C91="","",K91+SUMIFS([1]!BASERECEPTION[Bon de commande/Lignes de la commande/Quantité],[1]!BASERECEPTION[Bon de commande/Lignes de la commande/Article],$C91,[1]!BASERECEPTION[ANNEE],L$8,[1]!BASERECEPTION[Semaine],L$9)-SUMIFS([1]!BASEVENTE[Lignes de la commande/Quantité commandée],[1]!BASEVENTE[Lignes de la commande/Article/Nom affiché],$C91,[1]!BASEVENTE[Année],L$8,[1]!BASEVENTE[Semaine],L$9))</f>
        <v>-85</v>
      </c>
      <c r="M91" s="1">
        <f>IF($C91="","",L91+SUMIFS([1]!BASERECEPTION[Bon de commande/Lignes de la commande/Quantité],[1]!BASERECEPTION[Bon de commande/Lignes de la commande/Article],$C91,[1]!BASERECEPTION[ANNEE],M$8,[1]!BASERECEPTION[Semaine],M$9)-SUMIFS([1]!BASEVENTE[Lignes de la commande/Quantité commandée],[1]!BASEVENTE[Lignes de la commande/Article/Nom affiché],$C91,[1]!BASEVENTE[Année],M$8,[1]!BASEVENTE[Semaine],M$9))</f>
        <v>-89</v>
      </c>
      <c r="N91" s="1">
        <f>IF($C91="","",M91+SUMIFS([1]!BASERECEPTION[Bon de commande/Lignes de la commande/Quantité],[1]!BASERECEPTION[Bon de commande/Lignes de la commande/Article],$C91,[1]!BASERECEPTION[ANNEE],N$8,[1]!BASERECEPTION[Semaine],N$9)-SUMIFS([1]!BASEVENTE[Lignes de la commande/Quantité commandée],[1]!BASEVENTE[Lignes de la commande/Article/Nom affiché],$C91,[1]!BASEVENTE[Année],N$8,[1]!BASEVENTE[Semaine],N$9))</f>
        <v>-90</v>
      </c>
      <c r="O91" s="1">
        <f>IF($C91="","",N91+SUMIFS([1]!BASERECEPTION[Bon de commande/Lignes de la commande/Quantité],[1]!BASERECEPTION[Bon de commande/Lignes de la commande/Article],$C91,[1]!BASERECEPTION[ANNEE],O$8,[1]!BASERECEPTION[Semaine],O$9)-SUMIFS([1]!BASEVENTE[Lignes de la commande/Quantité commandée],[1]!BASEVENTE[Lignes de la commande/Article/Nom affiché],$C91,[1]!BASEVENTE[Année],O$8,[1]!BASEVENTE[Semaine],O$9))</f>
        <v>-90</v>
      </c>
      <c r="P91" s="1">
        <f>IF($C91="","",O91+SUMIFS([1]!BASERECEPTION[Bon de commande/Lignes de la commande/Quantité],[1]!BASERECEPTION[Bon de commande/Lignes de la commande/Article],$C91,[1]!BASERECEPTION[ANNEE],P$8,[1]!BASERECEPTION[Semaine],P$9)-SUMIFS([1]!BASEVENTE[Lignes de la commande/Quantité commandée],[1]!BASEVENTE[Lignes de la commande/Article/Nom affiché],$C91,[1]!BASEVENTE[Année],P$8,[1]!BASEVENTE[Semaine],P$9))</f>
        <v>-91</v>
      </c>
      <c r="Q91" s="1">
        <f>IF($C91="","",P91+SUMIFS([1]!BASERECEPTION[Bon de commande/Lignes de la commande/Quantité],[1]!BASERECEPTION[Bon de commande/Lignes de la commande/Article],$C91,[1]!BASERECEPTION[ANNEE],Q$8,[1]!BASERECEPTION[Semaine],Q$9)-SUMIFS([1]!BASEVENTE[Lignes de la commande/Quantité commandée],[1]!BASEVENTE[Lignes de la commande/Article/Nom affiché],$C91,[1]!BASEVENTE[Année],Q$8,[1]!BASEVENTE[Semaine],Q$9))</f>
        <v>-92</v>
      </c>
      <c r="R91" s="1">
        <f>IF($C91="","",Q91+SUMIFS([1]!BASERECEPTION[Bon de commande/Lignes de la commande/Quantité],[1]!BASERECEPTION[Bon de commande/Lignes de la commande/Article],$C91,[1]!BASERECEPTION[ANNEE],R$8,[1]!BASERECEPTION[Semaine],R$9)-SUMIFS([1]!BASEVENTE[Lignes de la commande/Quantité commandée],[1]!BASEVENTE[Lignes de la commande/Article/Nom affiché],$C91,[1]!BASEVENTE[Année],R$8,[1]!BASEVENTE[Semaine],R$9))</f>
        <v>-92</v>
      </c>
      <c r="S91" s="1">
        <f>IF($C91="","",R91+SUMIFS([1]!BASERECEPTION[Bon de commande/Lignes de la commande/Quantité],[1]!BASERECEPTION[Bon de commande/Lignes de la commande/Article],$C91,[1]!BASERECEPTION[ANNEE],S$8,[1]!BASERECEPTION[Semaine],S$9)-SUMIFS([1]!BASEVENTE[Lignes de la commande/Quantité commandée],[1]!BASEVENTE[Lignes de la commande/Article/Nom affiché],$C91,[1]!BASEVENTE[Année],S$8,[1]!BASEVENTE[Semaine],S$9))</f>
        <v>-92</v>
      </c>
      <c r="T91" s="1">
        <f>IF($C91="","",S91+SUMIFS([1]!BASERECEPTION[Bon de commande/Lignes de la commande/Quantité],[1]!BASERECEPTION[Bon de commande/Lignes de la commande/Article],$C91,[1]!BASERECEPTION[ANNEE],T$8,[1]!BASERECEPTION[Semaine],T$9)-SUMIFS([1]!BASEVENTE[Lignes de la commande/Quantité commandée],[1]!BASEVENTE[Lignes de la commande/Article/Nom affiché],$C91,[1]!BASEVENTE[Année],T$8,[1]!BASEVENTE[Semaine],T$9))</f>
        <v>-92</v>
      </c>
      <c r="U91" s="1">
        <f>IF($C91="","",T91+SUMIFS([1]!BASERECEPTION[Bon de commande/Lignes de la commande/Quantité],[1]!BASERECEPTION[Bon de commande/Lignes de la commande/Article],$C91,[1]!BASERECEPTION[ANNEE],U$8,[1]!BASERECEPTION[Semaine],U$9)-SUMIFS([1]!BASEVENTE[Lignes de la commande/Quantité commandée],[1]!BASEVENTE[Lignes de la commande/Article/Nom affiché],$C91,[1]!BASEVENTE[Année],U$8,[1]!BASEVENTE[Semaine],U$9))</f>
        <v>-92</v>
      </c>
      <c r="V91" s="1">
        <f>IF($C91="","",U91+SUMIFS([1]!BASERECEPTION[Bon de commande/Lignes de la commande/Quantité],[1]!BASERECEPTION[Bon de commande/Lignes de la commande/Article],$C91,[1]!BASERECEPTION[ANNEE],V$8,[1]!BASERECEPTION[Semaine],V$9)-SUMIFS([1]!BASEVENTE[Lignes de la commande/Quantité commandée],[1]!BASEVENTE[Lignes de la commande/Article/Nom affiché],$C91,[1]!BASEVENTE[Année],V$8,[1]!BASEVENTE[Semaine],V$9))</f>
        <v>-93</v>
      </c>
      <c r="W91" s="1">
        <f>IF($C91="","",V91+SUMIFS([1]!BASERECEPTION[Bon de commande/Lignes de la commande/Quantité],[1]!BASERECEPTION[Bon de commande/Lignes de la commande/Article],$C91,[1]!BASERECEPTION[ANNEE],W$8,[1]!BASERECEPTION[Semaine],W$9)-SUMIFS([1]!BASEVENTE[Lignes de la commande/Quantité commandée],[1]!BASEVENTE[Lignes de la commande/Article/Nom affiché],$C91,[1]!BASEVENTE[Année],W$8,[1]!BASEVENTE[Semaine],W$9))</f>
        <v>-93</v>
      </c>
      <c r="X91" s="1">
        <f>IF($C91="","",W91+SUMIFS([1]!BASERECEPTION[Bon de commande/Lignes de la commande/Quantité],[1]!BASERECEPTION[Bon de commande/Lignes de la commande/Article],$C91,[1]!BASERECEPTION[ANNEE],X$8,[1]!BASERECEPTION[Semaine],X$9)-SUMIFS([1]!BASEVENTE[Lignes de la commande/Quantité commandée],[1]!BASEVENTE[Lignes de la commande/Article/Nom affiché],$C91,[1]!BASEVENTE[Année],X$8,[1]!BASEVENTE[Semaine],X$9))</f>
        <v>-93</v>
      </c>
      <c r="Y91" s="1">
        <f>IF($C91="","",X91+SUMIFS([1]!BASERECEPTION[Bon de commande/Lignes de la commande/Quantité],[1]!BASERECEPTION[Bon de commande/Lignes de la commande/Article],$C91,[1]!BASERECEPTION[ANNEE],Y$8,[1]!BASERECEPTION[Semaine],Y$9)-SUMIFS([1]!BASEVENTE[Lignes de la commande/Quantité commandée],[1]!BASEVENTE[Lignes de la commande/Article/Nom affiché],$C91,[1]!BASEVENTE[Année],Y$8,[1]!BASEVENTE[Semaine],Y$9))</f>
        <v>-93</v>
      </c>
      <c r="Z91" s="1">
        <f>IF($C91="","",Y91+SUMIFS([1]!BASERECEPTION[Bon de commande/Lignes de la commande/Quantité],[1]!BASERECEPTION[Bon de commande/Lignes de la commande/Article],$C91,[1]!BASERECEPTION[ANNEE],Z$8,[1]!BASERECEPTION[Semaine],Z$9)-SUMIFS([1]!BASEVENTE[Lignes de la commande/Quantité commandée],[1]!BASEVENTE[Lignes de la commande/Article/Nom affiché],$C91,[1]!BASEVENTE[Année],Z$8,[1]!BASEVENTE[Semaine],Z$9))</f>
        <v>-93</v>
      </c>
      <c r="AA91" s="1">
        <f>IF($C91="","",Z91+SUMIFS([1]!BASERECEPTION[Bon de commande/Lignes de la commande/Quantité],[1]!BASERECEPTION[Bon de commande/Lignes de la commande/Article],$C91,[1]!BASERECEPTION[ANNEE],AA$8,[1]!BASERECEPTION[Semaine],AA$9)-SUMIFS([1]!BASEVENTE[Lignes de la commande/Quantité commandée],[1]!BASEVENTE[Lignes de la commande/Article/Nom affiché],$C91,[1]!BASEVENTE[Année],AA$8,[1]!BASEVENTE[Semaine],AA$9))</f>
        <v>-94</v>
      </c>
      <c r="AB91" s="1">
        <f>IF($C91="","",AA91+SUMIFS([1]!BASERECEPTION[Bon de commande/Lignes de la commande/Quantité],[1]!BASERECEPTION[Bon de commande/Lignes de la commande/Article],$C91,[1]!BASERECEPTION[ANNEE],AB$8,[1]!BASERECEPTION[Semaine],AB$9)-SUMIFS([1]!BASEVENTE[Lignes de la commande/Quantité commandée],[1]!BASEVENTE[Lignes de la commande/Article/Nom affiché],$C91,[1]!BASEVENTE[Année],AB$8,[1]!BASEVENTE[Semaine],AB$9))</f>
        <v>-94</v>
      </c>
      <c r="AC91" s="1">
        <f>IF($C91="","",AB91+SUMIFS([1]!BASERECEPTION[Bon de commande/Lignes de la commande/Quantité],[1]!BASERECEPTION[Bon de commande/Lignes de la commande/Article],$C91,[1]!BASERECEPTION[ANNEE],AC$8,[1]!BASERECEPTION[Semaine],AC$9)-SUMIFS([1]!BASEVENTE[Lignes de la commande/Quantité commandée],[1]!BASEVENTE[Lignes de la commande/Article/Nom affiché],$C91,[1]!BASEVENTE[Année],AC$8,[1]!BASEVENTE[Semaine],AC$9))</f>
        <v>-95</v>
      </c>
      <c r="AD91" s="1">
        <f>IF($C91="","",AC91+SUMIFS([1]!BASERECEPTION[Bon de commande/Lignes de la commande/Quantité],[1]!BASERECEPTION[Bon de commande/Lignes de la commande/Article],$C91,[1]!BASERECEPTION[ANNEE],AD$8,[1]!BASERECEPTION[Semaine],AD$9)-SUMIFS([1]!BASEVENTE[Lignes de la commande/Quantité commandée],[1]!BASEVENTE[Lignes de la commande/Article/Nom affiché],$C91,[1]!BASEVENTE[Année],AD$8,[1]!BASEVENTE[Semaine],AD$9))</f>
        <v>-95</v>
      </c>
      <c r="AE91" s="1">
        <f>IF($C91="","",AD91+SUMIFS([1]!BASERECEPTION[Bon de commande/Lignes de la commande/Quantité],[1]!BASERECEPTION[Bon de commande/Lignes de la commande/Article],$C91,[1]!BASERECEPTION[ANNEE],AE$8,[1]!BASERECEPTION[Semaine],AE$9)-SUMIFS([1]!BASEVENTE[Lignes de la commande/Quantité commandée],[1]!BASEVENTE[Lignes de la commande/Article/Nom affiché],$C91,[1]!BASEVENTE[Année],AE$8,[1]!BASEVENTE[Semaine],AE$9))</f>
        <v>-95</v>
      </c>
      <c r="AF91" s="1">
        <f>IF($C91="","",AE91+SUMIFS([1]!BASERECEPTION[Bon de commande/Lignes de la commande/Quantité],[1]!BASERECEPTION[Bon de commande/Lignes de la commande/Article],$C91,[1]!BASERECEPTION[ANNEE],AF$8,[1]!BASERECEPTION[Semaine],AF$9)-SUMIFS([1]!BASEVENTE[Lignes de la commande/Quantité commandée],[1]!BASEVENTE[Lignes de la commande/Article/Nom affiché],$C91,[1]!BASEVENTE[Année],AF$8,[1]!BASEVENTE[Semaine],AF$9))</f>
        <v>-95</v>
      </c>
      <c r="AG91" s="1">
        <f>IF($C91="","",AF91+SUMIFS([1]!BASERECEPTION[Bon de commande/Lignes de la commande/Quantité],[1]!BASERECEPTION[Bon de commande/Lignes de la commande/Article],$C91,[1]!BASERECEPTION[ANNEE],AG$8,[1]!BASERECEPTION[Semaine],AG$9)-SUMIFS([1]!BASEVENTE[Lignes de la commande/Quantité commandée],[1]!BASEVENTE[Lignes de la commande/Article/Nom affiché],$C91,[1]!BASEVENTE[Année],AG$8,[1]!BASEVENTE[Semaine],AG$9))</f>
        <v>-95</v>
      </c>
      <c r="AH91" s="1">
        <f>IF($C91="","",AG91+SUMIFS([1]!BASERECEPTION[Bon de commande/Lignes de la commande/Quantité],[1]!BASERECEPTION[Bon de commande/Lignes de la commande/Article],$C91,[1]!BASERECEPTION[ANNEE],AH$8,[1]!BASERECEPTION[Semaine],AH$9)-SUMIFS([1]!BASEVENTE[Lignes de la commande/Quantité commandée],[1]!BASEVENTE[Lignes de la commande/Article/Nom affiché],$C91,[1]!BASEVENTE[Année],AH$8,[1]!BASEVENTE[Semaine],AH$9))</f>
        <v>-95</v>
      </c>
      <c r="AI91" s="1">
        <f>IF($C91="","",AH91+SUMIFS([1]!BASERECEPTION[Bon de commande/Lignes de la commande/Quantité],[1]!BASERECEPTION[Bon de commande/Lignes de la commande/Article],$C91,[1]!BASERECEPTION[ANNEE],AI$8,[1]!BASERECEPTION[Semaine],AI$9)-SUMIFS([1]!BASEVENTE[Lignes de la commande/Quantité commandée],[1]!BASEVENTE[Lignes de la commande/Article/Nom affiché],$C91,[1]!BASEVENTE[Année],AI$8,[1]!BASEVENTE[Semaine],AI$9))</f>
        <v>-95</v>
      </c>
      <c r="AJ91" s="1">
        <f>IF($C91="","",AI91+SUMIFS([1]!BASERECEPTION[Bon de commande/Lignes de la commande/Quantité],[1]!BASERECEPTION[Bon de commande/Lignes de la commande/Article],$C91,[1]!BASERECEPTION[ANNEE],AJ$8,[1]!BASERECEPTION[Semaine],AJ$9)-SUMIFS([1]!BASEVENTE[Lignes de la commande/Quantité commandée],[1]!BASEVENTE[Lignes de la commande/Article/Nom affiché],$C91,[1]!BASEVENTE[Année],AJ$8,[1]!BASEVENTE[Semaine],AJ$9))</f>
        <v>-95</v>
      </c>
      <c r="AK91" s="1">
        <f>IF($C91="","",AJ91+SUMIFS([1]!BASERECEPTION[Bon de commande/Lignes de la commande/Quantité],[1]!BASERECEPTION[Bon de commande/Lignes de la commande/Article],$C91,[1]!BASERECEPTION[ANNEE],AK$8,[1]!BASERECEPTION[Semaine],AK$9)-SUMIFS([1]!BASEVENTE[Lignes de la commande/Quantité commandée],[1]!BASEVENTE[Lignes de la commande/Article/Nom affiché],$C91,[1]!BASEVENTE[Année],AK$8,[1]!BASEVENTE[Semaine],AK$9))</f>
        <v>-95</v>
      </c>
      <c r="AL91" s="1">
        <f>IF($C91="","",AK91+SUMIFS([1]!BASERECEPTION[Bon de commande/Lignes de la commande/Quantité],[1]!BASERECEPTION[Bon de commande/Lignes de la commande/Article],$C91,[1]!BASERECEPTION[ANNEE],AL$8,[1]!BASERECEPTION[Semaine],AL$9)-SUMIFS([1]!BASEVENTE[Lignes de la commande/Quantité commandée],[1]!BASEVENTE[Lignes de la commande/Article/Nom affiché],$C91,[1]!BASEVENTE[Année],AL$8,[1]!BASEVENTE[Semaine],AL$9))</f>
        <v>-95</v>
      </c>
      <c r="AM91" s="1">
        <f>IF($C91="","",AL91+SUMIFS([1]!BASERECEPTION[Bon de commande/Lignes de la commande/Quantité],[1]!BASERECEPTION[Bon de commande/Lignes de la commande/Article],$C91,[1]!BASERECEPTION[ANNEE],AM$8,[1]!BASERECEPTION[Semaine],AM$9)-SUMIFS([1]!BASEVENTE[Lignes de la commande/Quantité commandée],[1]!BASEVENTE[Lignes de la commande/Article/Nom affiché],$C91,[1]!BASEVENTE[Année],AM$8,[1]!BASEVENTE[Semaine],AM$9))</f>
        <v>-95</v>
      </c>
      <c r="AN91" s="1">
        <f>IF($C91="","",AM91+SUMIFS([1]!BASERECEPTION[Bon de commande/Lignes de la commande/Quantité],[1]!BASERECEPTION[Bon de commande/Lignes de la commande/Article],$C91,[1]!BASERECEPTION[ANNEE],AN$8,[1]!BASERECEPTION[Semaine],AN$9)-SUMIFS([1]!BASEVENTE[Lignes de la commande/Quantité commandée],[1]!BASEVENTE[Lignes de la commande/Article/Nom affiché],$C91,[1]!BASEVENTE[Année],AN$8,[1]!BASEVENTE[Semaine],AN$9))</f>
        <v>-96</v>
      </c>
      <c r="AO91" s="1">
        <f>IF($C91="","",AN91+SUMIFS([1]!BASERECEPTION[Bon de commande/Lignes de la commande/Quantité],[1]!BASERECEPTION[Bon de commande/Lignes de la commande/Article],$C91,[1]!BASERECEPTION[ANNEE],AO$8,[1]!BASERECEPTION[Semaine],AO$9)-SUMIFS([1]!BASEVENTE[Lignes de la commande/Quantité commandée],[1]!BASEVENTE[Lignes de la commande/Article/Nom affiché],$C91,[1]!BASEVENTE[Année],AO$8,[1]!BASEVENTE[Semaine],AO$9))</f>
        <v>-96</v>
      </c>
      <c r="AP91" s="1">
        <f>IF($C91="","",AO91+SUMIFS([1]!BASERECEPTION[Bon de commande/Lignes de la commande/Quantité],[1]!BASERECEPTION[Bon de commande/Lignes de la commande/Article],$C91,[1]!BASERECEPTION[ANNEE],AP$8,[1]!BASERECEPTION[Semaine],AP$9)-SUMIFS([1]!BASEVENTE[Lignes de la commande/Quantité commandée],[1]!BASEVENTE[Lignes de la commande/Article/Nom affiché],$C91,[1]!BASEVENTE[Année],AP$8,[1]!BASEVENTE[Semaine],AP$9))</f>
        <v>-96</v>
      </c>
      <c r="AQ91" s="1">
        <f>IF($C91="","",AP91+SUMIFS([1]!BASERECEPTION[Bon de commande/Lignes de la commande/Quantité],[1]!BASERECEPTION[Bon de commande/Lignes de la commande/Article],$C91,[1]!BASERECEPTION[ANNEE],AQ$8,[1]!BASERECEPTION[Semaine],AQ$9)-SUMIFS([1]!BASEVENTE[Lignes de la commande/Quantité commandée],[1]!BASEVENTE[Lignes de la commande/Article/Nom affiché],$C91,[1]!BASEVENTE[Année],AQ$8,[1]!BASEVENTE[Semaine],AQ$9))</f>
        <v>-96</v>
      </c>
      <c r="AR91" s="1">
        <f>IF($C91="","",AQ91+SUMIFS([1]!BASERECEPTION[Bon de commande/Lignes de la commande/Quantité],[1]!BASERECEPTION[Bon de commande/Lignes de la commande/Article],$C91,[1]!BASERECEPTION[ANNEE],AR$8,[1]!BASERECEPTION[Semaine],AR$9)-SUMIFS([1]!BASEVENTE[Lignes de la commande/Quantité commandée],[1]!BASEVENTE[Lignes de la commande/Article/Nom affiché],$C91,[1]!BASEVENTE[Année],AR$8,[1]!BASEVENTE[Semaine],AR$9))</f>
        <v>-96</v>
      </c>
      <c r="AS91" s="1">
        <f>IF($C91="","",AR91+SUMIFS([1]!BASERECEPTION[Bon de commande/Lignes de la commande/Quantité],[1]!BASERECEPTION[Bon de commande/Lignes de la commande/Article],$C91,[1]!BASERECEPTION[ANNEE],AS$8,[1]!BASERECEPTION[Semaine],AS$9)-SUMIFS([1]!BASEVENTE[Lignes de la commande/Quantité commandée],[1]!BASEVENTE[Lignes de la commande/Article/Nom affiché],$C91,[1]!BASEVENTE[Année],AS$8,[1]!BASEVENTE[Semaine],AS$9))</f>
        <v>-96</v>
      </c>
      <c r="AT91" s="1">
        <f>IF($C91="","",AS91+SUMIFS([1]!BASERECEPTION[Bon de commande/Lignes de la commande/Quantité],[1]!BASERECEPTION[Bon de commande/Lignes de la commande/Article],$C91,[1]!BASERECEPTION[ANNEE],AT$8,[1]!BASERECEPTION[Semaine],AT$9)-SUMIFS([1]!BASEVENTE[Lignes de la commande/Quantité commandée],[1]!BASEVENTE[Lignes de la commande/Article/Nom affiché],$C91,[1]!BASEVENTE[Année],AT$8,[1]!BASEVENTE[Semaine],AT$9))</f>
        <v>-96</v>
      </c>
      <c r="AU91" s="1">
        <f>IF($C91="","",AT91+SUMIFS([1]!BASERECEPTION[Bon de commande/Lignes de la commande/Quantité],[1]!BASERECEPTION[Bon de commande/Lignes de la commande/Article],$C91,[1]!BASERECEPTION[ANNEE],AU$8,[1]!BASERECEPTION[Semaine],AU$9)-SUMIFS([1]!BASEVENTE[Lignes de la commande/Quantité commandée],[1]!BASEVENTE[Lignes de la commande/Article/Nom affiché],$C91,[1]!BASEVENTE[Année],AU$8,[1]!BASEVENTE[Semaine],AU$9))</f>
        <v>-96</v>
      </c>
      <c r="AV91" s="1">
        <f>IF($C91="","",AU91+SUMIFS([1]!BASERECEPTION[Bon de commande/Lignes de la commande/Quantité],[1]!BASERECEPTION[Bon de commande/Lignes de la commande/Article],$C91,[1]!BASERECEPTION[ANNEE],AV$8,[1]!BASERECEPTION[Semaine],AV$9)-SUMIFS([1]!BASEVENTE[Lignes de la commande/Quantité commandée],[1]!BASEVENTE[Lignes de la commande/Article/Nom affiché],$C91,[1]!BASEVENTE[Année],AV$8,[1]!BASEVENTE[Semaine],AV$9))</f>
        <v>-96</v>
      </c>
      <c r="AW91" s="1">
        <f>IF($C91="","",AV91+SUMIFS([1]!BASERECEPTION[Bon de commande/Lignes de la commande/Quantité],[1]!BASERECEPTION[Bon de commande/Lignes de la commande/Article],$C91,[1]!BASERECEPTION[ANNEE],AW$8,[1]!BASERECEPTION[Semaine],AW$9)-SUMIFS([1]!BASEVENTE[Lignes de la commande/Quantité commandée],[1]!BASEVENTE[Lignes de la commande/Article/Nom affiché],$C91,[1]!BASEVENTE[Année],AW$8,[1]!BASEVENTE[Semaine],AW$9))</f>
        <v>-96</v>
      </c>
      <c r="AX91" s="1">
        <f>IF($C91="","",AW91+SUMIFS([1]!BASERECEPTION[Bon de commande/Lignes de la commande/Quantité],[1]!BASERECEPTION[Bon de commande/Lignes de la commande/Article],$C91,[1]!BASERECEPTION[ANNEE],AX$8,[1]!BASERECEPTION[Semaine],AX$9)-SUMIFS([1]!BASEVENTE[Lignes de la commande/Quantité commandée],[1]!BASEVENTE[Lignes de la commande/Article/Nom affiché],$C91,[1]!BASEVENTE[Année],AX$8,[1]!BASEVENTE[Semaine],AX$9))</f>
        <v>-96</v>
      </c>
      <c r="AY91" s="1">
        <f>IF($C91="","",AX91+SUMIFS([1]!BASERECEPTION[Bon de commande/Lignes de la commande/Quantité],[1]!BASERECEPTION[Bon de commande/Lignes de la commande/Article],$C91,[1]!BASERECEPTION[ANNEE],AY$8,[1]!BASERECEPTION[Semaine],AY$9)-SUMIFS([1]!BASEVENTE[Lignes de la commande/Quantité commandée],[1]!BASEVENTE[Lignes de la commande/Article/Nom affiché],$C91,[1]!BASEVENTE[Année],AY$8,[1]!BASEVENTE[Semaine],AY$9))</f>
        <v>-96</v>
      </c>
      <c r="AZ91" s="1">
        <f>IF($C91="","",AY91+SUMIFS([1]!BASERECEPTION[Bon de commande/Lignes de la commande/Quantité],[1]!BASERECEPTION[Bon de commande/Lignes de la commande/Article],$C91,[1]!BASERECEPTION[ANNEE],AZ$8,[1]!BASERECEPTION[Semaine],AZ$9)-SUMIFS([1]!BASEVENTE[Lignes de la commande/Quantité commandée],[1]!BASEVENTE[Lignes de la commande/Article/Nom affiché],$C91,[1]!BASEVENTE[Année],AZ$8,[1]!BASEVENTE[Semaine],AZ$9))</f>
        <v>-96</v>
      </c>
      <c r="BA91" s="1">
        <f>IF($C91="","",AZ91+SUMIFS([1]!BASERECEPTION[Bon de commande/Lignes de la commande/Quantité],[1]!BASERECEPTION[Bon de commande/Lignes de la commande/Article],$C91,[1]!BASERECEPTION[ANNEE],BA$8,[1]!BASERECEPTION[Semaine],BA$9)-SUMIFS([1]!BASEVENTE[Lignes de la commande/Quantité commandée],[1]!BASEVENTE[Lignes de la commande/Article/Nom affiché],$C91,[1]!BASEVENTE[Année],BA$8,[1]!BASEVENTE[Semaine],BA$9))</f>
        <v>-97</v>
      </c>
      <c r="BB91" s="1">
        <f>IF($C91="","",BA91+SUMIFS([1]!BASERECEPTION[Bon de commande/Lignes de la commande/Quantité],[1]!BASERECEPTION[Bon de commande/Lignes de la commande/Article],$C91,[1]!BASERECEPTION[ANNEE],BB$8,[1]!BASERECEPTION[Semaine],BB$9)-SUMIFS([1]!BASEVENTE[Lignes de la commande/Quantité commandée],[1]!BASEVENTE[Lignes de la commande/Article/Nom affiché],$C91,[1]!BASEVENTE[Année],BB$8,[1]!BASEVENTE[Semaine],BB$9))</f>
        <v>-97</v>
      </c>
      <c r="BC91" s="1">
        <f>IF($C91="","",BB91+SUMIFS([1]!BASERECEPTION[Bon de commande/Lignes de la commande/Quantité],[1]!BASERECEPTION[Bon de commande/Lignes de la commande/Article],$C91,[1]!BASERECEPTION[ANNEE],BC$8,[1]!BASERECEPTION[Semaine],BC$9)-SUMIFS([1]!BASEVENTE[Lignes de la commande/Quantité commandée],[1]!BASEVENTE[Lignes de la commande/Article/Nom affiché],$C91,[1]!BASEVENTE[Année],BC$8,[1]!BASEVENTE[Semaine],BC$9))</f>
        <v>-97</v>
      </c>
      <c r="BD91" s="1">
        <f>IF($C91="","",BC91+SUMIFS([1]!BASERECEPTION[Bon de commande/Lignes de la commande/Quantité],[1]!BASERECEPTION[Bon de commande/Lignes de la commande/Article],$C91,[1]!BASERECEPTION[ANNEE],BD$8,[1]!BASERECEPTION[Semaine],BD$9)-SUMIFS([1]!BASEVENTE[Lignes de la commande/Quantité commandée],[1]!BASEVENTE[Lignes de la commande/Article/Nom affiché],$C91,[1]!BASEVENTE[Année],BD$8,[1]!BASEVENTE[Semaine],BD$9))</f>
        <v>-97</v>
      </c>
      <c r="BE91" s="1">
        <f>IF($C91="","",BD91+SUMIFS([1]!BASERECEPTION[Bon de commande/Lignes de la commande/Quantité],[1]!BASERECEPTION[Bon de commande/Lignes de la commande/Article],$C91,[1]!BASERECEPTION[ANNEE],BE$8,[1]!BASERECEPTION[Semaine],BE$9)-SUMIFS([1]!BASEVENTE[Lignes de la commande/Quantité commandée],[1]!BASEVENTE[Lignes de la commande/Article/Nom affiché],$C91,[1]!BASEVENTE[Année],BE$8,[1]!BASEVENTE[Semaine],BE$9))</f>
        <v>-97</v>
      </c>
      <c r="BF91" s="1">
        <f>IF($C91="","",BE91+SUMIFS([1]!BASERECEPTION[Bon de commande/Lignes de la commande/Quantité],[1]!BASERECEPTION[Bon de commande/Lignes de la commande/Article],$C91,[1]!BASERECEPTION[ANNEE],BF$8,[1]!BASERECEPTION[Semaine],BF$9)-SUMIFS([1]!BASEVENTE[Lignes de la commande/Quantité commandée],[1]!BASEVENTE[Lignes de la commande/Article/Nom affiché],$C91,[1]!BASEVENTE[Année],BF$8,[1]!BASEVENTE[Semaine],BF$9))</f>
        <v>-97</v>
      </c>
      <c r="BG91" s="1">
        <f>IF($C91="","",BF91+SUMIFS([1]!BASERECEPTION[Bon de commande/Lignes de la commande/Quantité],[1]!BASERECEPTION[Bon de commande/Lignes de la commande/Article],$C91,[1]!BASERECEPTION[ANNEE],BG$8,[1]!BASERECEPTION[Semaine],BG$9)-SUMIFS([1]!BASEVENTE[Lignes de la commande/Quantité commandée],[1]!BASEVENTE[Lignes de la commande/Article/Nom affiché],$C91,[1]!BASEVENTE[Année],BG$8,[1]!BASEVENTE[Semaine],BG$9))</f>
        <v>-97</v>
      </c>
      <c r="BH91" s="1">
        <f>IF($C91="","",BG91+SUMIFS([1]!BASERECEPTION[Bon de commande/Lignes de la commande/Quantité],[1]!BASERECEPTION[Bon de commande/Lignes de la commande/Article],$C91,[1]!BASERECEPTION[ANNEE],BH$8,[1]!BASERECEPTION[Semaine],BH$9)-SUMIFS([1]!BASEVENTE[Lignes de la commande/Quantité commandée],[1]!BASEVENTE[Lignes de la commande/Article/Nom affiché],$C91,[1]!BASEVENTE[Année],BH$8,[1]!BASEVENTE[Semaine],BH$9))</f>
        <v>-97</v>
      </c>
    </row>
    <row r="92" spans="1:60" ht="15.75" x14ac:dyDescent="0.25">
      <c r="A92" s="1" t="str">
        <f>'[1]BDD Inventaire'!B83</f>
        <v>Tags Gobi O Nuancier 2019</v>
      </c>
      <c r="B92" s="16" t="str">
        <f>IF(C92="",INDEX([1]!BASEINVENTAIRE[#Data],_xlfn.MINIFS([1]!BASEINVENTAIRE[INDEX],[1]!BASEINVENTAIRE[Article],'Suivi de stock'!$C93),2),"")</f>
        <v/>
      </c>
      <c r="C92" s="20" t="str">
        <f>'[1]BDD Inventaire'!C74</f>
        <v>Frais techniques</v>
      </c>
      <c r="D92" s="18">
        <f>INDEX([1]!BASEINVENTAIRE[#Data],_xlfn.MAXIFS([1]!BASEINVENTAIRE[INDEX],[1]!BASEINVENTAIRE[Article],C92),4)</f>
        <v>0</v>
      </c>
      <c r="E92" s="1">
        <f>IF($C92="","",D92+SUMIFS([1]!BASERECEPTION[Bon de commande/Lignes de la commande/Quantité],[1]!BASERECEPTION[Bon de commande/Lignes de la commande/Article],$C92,[1]!BASERECEPTION[ANNEE],E$8,[1]!BASERECEPTION[Semaine],E$9)-SUMIFS([1]!BASEVENTE[Lignes de la commande/Quantité commandée],[1]!BASEVENTE[Lignes de la commande/Article/Nom affiché],$C92,[1]!BASEVENTE[Année],E$8,[1]!BASEVENTE[Semaine],E$9))</f>
        <v>0</v>
      </c>
      <c r="F92" s="1">
        <f>IF($C92="","",E92+SUMIFS([1]!BASERECEPTION[Bon de commande/Lignes de la commande/Quantité],[1]!BASERECEPTION[Bon de commande/Lignes de la commande/Article],$C92,[1]!BASERECEPTION[ANNEE],F$8,[1]!BASERECEPTION[Semaine],F$9)-SUMIFS([1]!BASEVENTE[Lignes de la commande/Quantité commandée],[1]!BASEVENTE[Lignes de la commande/Article/Nom affiché],$C92,[1]!BASEVENTE[Année],F$8,[1]!BASEVENTE[Semaine],F$9))</f>
        <v>-2</v>
      </c>
      <c r="G92" s="1">
        <f>IF($C92="","",F92+SUMIFS([1]!BASERECEPTION[Bon de commande/Lignes de la commande/Quantité],[1]!BASERECEPTION[Bon de commande/Lignes de la commande/Article],$C92,[1]!BASERECEPTION[ANNEE],G$8,[1]!BASERECEPTION[Semaine],G$9)-SUMIFS([1]!BASEVENTE[Lignes de la commande/Quantité commandée],[1]!BASEVENTE[Lignes de la commande/Article/Nom affiché],$C92,[1]!BASEVENTE[Année],G$8,[1]!BASEVENTE[Semaine],G$9))</f>
        <v>-24</v>
      </c>
      <c r="H92" s="1">
        <f>IF($C92="","",G92+SUMIFS([1]!BASERECEPTION[Bon de commande/Lignes de la commande/Quantité],[1]!BASERECEPTION[Bon de commande/Lignes de la commande/Article],$C92,[1]!BASERECEPTION[ANNEE],H$8,[1]!BASERECEPTION[Semaine],H$9)-SUMIFS([1]!BASEVENTE[Lignes de la commande/Quantité commandée],[1]!BASEVENTE[Lignes de la commande/Article/Nom affiché],$C92,[1]!BASEVENTE[Année],H$8,[1]!BASEVENTE[Semaine],H$9))</f>
        <v>-24</v>
      </c>
      <c r="I92" s="1">
        <f>IF($C92="","",H92+SUMIFS([1]!BASERECEPTION[Bon de commande/Lignes de la commande/Quantité],[1]!BASERECEPTION[Bon de commande/Lignes de la commande/Article],$C92,[1]!BASERECEPTION[ANNEE],I$8,[1]!BASERECEPTION[Semaine],I$9)-SUMIFS([1]!BASEVENTE[Lignes de la commande/Quantité commandée],[1]!BASEVENTE[Lignes de la commande/Article/Nom affiché],$C92,[1]!BASEVENTE[Année],I$8,[1]!BASEVENTE[Semaine],I$9))</f>
        <v>-24</v>
      </c>
      <c r="J92" s="1">
        <f>IF($C92="","",I92+SUMIFS([1]!BASERECEPTION[Bon de commande/Lignes de la commande/Quantité],[1]!BASERECEPTION[Bon de commande/Lignes de la commande/Article],$C92,[1]!BASERECEPTION[ANNEE],J$8,[1]!BASERECEPTION[Semaine],J$9)-SUMIFS([1]!BASEVENTE[Lignes de la commande/Quantité commandée],[1]!BASEVENTE[Lignes de la commande/Article/Nom affiché],$C92,[1]!BASEVENTE[Année],J$8,[1]!BASEVENTE[Semaine],J$9))</f>
        <v>-34</v>
      </c>
      <c r="K92" s="1">
        <f>IF($C92="","",J92+SUMIFS([1]!BASERECEPTION[Bon de commande/Lignes de la commande/Quantité],[1]!BASERECEPTION[Bon de commande/Lignes de la commande/Article],$C92,[1]!BASERECEPTION[ANNEE],K$8,[1]!BASERECEPTION[Semaine],K$9)-SUMIFS([1]!BASEVENTE[Lignes de la commande/Quantité commandée],[1]!BASEVENTE[Lignes de la commande/Article/Nom affiché],$C92,[1]!BASEVENTE[Année],K$8,[1]!BASEVENTE[Semaine],K$9))</f>
        <v>-65</v>
      </c>
      <c r="L92" s="1">
        <f>IF($C92="","",K92+SUMIFS([1]!BASERECEPTION[Bon de commande/Lignes de la commande/Quantité],[1]!BASERECEPTION[Bon de commande/Lignes de la commande/Article],$C92,[1]!BASERECEPTION[ANNEE],L$8,[1]!BASERECEPTION[Semaine],L$9)-SUMIFS([1]!BASEVENTE[Lignes de la commande/Quantité commandée],[1]!BASEVENTE[Lignes de la commande/Article/Nom affiché],$C92,[1]!BASEVENTE[Année],L$8,[1]!BASEVENTE[Semaine],L$9))</f>
        <v>-83</v>
      </c>
      <c r="M92" s="1">
        <f>IF($C92="","",L92+SUMIFS([1]!BASERECEPTION[Bon de commande/Lignes de la commande/Quantité],[1]!BASERECEPTION[Bon de commande/Lignes de la commande/Article],$C92,[1]!BASERECEPTION[ANNEE],M$8,[1]!BASERECEPTION[Semaine],M$9)-SUMIFS([1]!BASEVENTE[Lignes de la commande/Quantité commandée],[1]!BASEVENTE[Lignes de la commande/Article/Nom affiché],$C92,[1]!BASEVENTE[Année],M$8,[1]!BASEVENTE[Semaine],M$9))</f>
        <v>-87</v>
      </c>
      <c r="N92" s="1">
        <f>IF($C92="","",M92+SUMIFS([1]!BASERECEPTION[Bon de commande/Lignes de la commande/Quantité],[1]!BASERECEPTION[Bon de commande/Lignes de la commande/Article],$C92,[1]!BASERECEPTION[ANNEE],N$8,[1]!BASERECEPTION[Semaine],N$9)-SUMIFS([1]!BASEVENTE[Lignes de la commande/Quantité commandée],[1]!BASEVENTE[Lignes de la commande/Article/Nom affiché],$C92,[1]!BASEVENTE[Année],N$8,[1]!BASEVENTE[Semaine],N$9))</f>
        <v>-88</v>
      </c>
      <c r="O92" s="1">
        <f>IF($C92="","",N92+SUMIFS([1]!BASERECEPTION[Bon de commande/Lignes de la commande/Quantité],[1]!BASERECEPTION[Bon de commande/Lignes de la commande/Article],$C92,[1]!BASERECEPTION[ANNEE],O$8,[1]!BASERECEPTION[Semaine],O$9)-SUMIFS([1]!BASEVENTE[Lignes de la commande/Quantité commandée],[1]!BASEVENTE[Lignes de la commande/Article/Nom affiché],$C92,[1]!BASEVENTE[Année],O$8,[1]!BASEVENTE[Semaine],O$9))</f>
        <v>-88</v>
      </c>
      <c r="P92" s="1">
        <f>IF($C92="","",O92+SUMIFS([1]!BASERECEPTION[Bon de commande/Lignes de la commande/Quantité],[1]!BASERECEPTION[Bon de commande/Lignes de la commande/Article],$C92,[1]!BASERECEPTION[ANNEE],P$8,[1]!BASERECEPTION[Semaine],P$9)-SUMIFS([1]!BASEVENTE[Lignes de la commande/Quantité commandée],[1]!BASEVENTE[Lignes de la commande/Article/Nom affiché],$C92,[1]!BASEVENTE[Année],P$8,[1]!BASEVENTE[Semaine],P$9))</f>
        <v>-89</v>
      </c>
      <c r="Q92" s="1">
        <f>IF($C92="","",P92+SUMIFS([1]!BASERECEPTION[Bon de commande/Lignes de la commande/Quantité],[1]!BASERECEPTION[Bon de commande/Lignes de la commande/Article],$C92,[1]!BASERECEPTION[ANNEE],Q$8,[1]!BASERECEPTION[Semaine],Q$9)-SUMIFS([1]!BASEVENTE[Lignes de la commande/Quantité commandée],[1]!BASEVENTE[Lignes de la commande/Article/Nom affiché],$C92,[1]!BASEVENTE[Année],Q$8,[1]!BASEVENTE[Semaine],Q$9))</f>
        <v>-90</v>
      </c>
      <c r="R92" s="1">
        <f>IF($C92="","",Q92+SUMIFS([1]!BASERECEPTION[Bon de commande/Lignes de la commande/Quantité],[1]!BASERECEPTION[Bon de commande/Lignes de la commande/Article],$C92,[1]!BASERECEPTION[ANNEE],R$8,[1]!BASERECEPTION[Semaine],R$9)-SUMIFS([1]!BASEVENTE[Lignes de la commande/Quantité commandée],[1]!BASEVENTE[Lignes de la commande/Article/Nom affiché],$C92,[1]!BASEVENTE[Année],R$8,[1]!BASEVENTE[Semaine],R$9))</f>
        <v>-90</v>
      </c>
      <c r="S92" s="1">
        <f>IF($C92="","",R92+SUMIFS([1]!BASERECEPTION[Bon de commande/Lignes de la commande/Quantité],[1]!BASERECEPTION[Bon de commande/Lignes de la commande/Article],$C92,[1]!BASERECEPTION[ANNEE],S$8,[1]!BASERECEPTION[Semaine],S$9)-SUMIFS([1]!BASEVENTE[Lignes de la commande/Quantité commandée],[1]!BASEVENTE[Lignes de la commande/Article/Nom affiché],$C92,[1]!BASEVENTE[Année],S$8,[1]!BASEVENTE[Semaine],S$9))</f>
        <v>-90</v>
      </c>
      <c r="T92" s="1">
        <f>IF($C92="","",S92+SUMIFS([1]!BASERECEPTION[Bon de commande/Lignes de la commande/Quantité],[1]!BASERECEPTION[Bon de commande/Lignes de la commande/Article],$C92,[1]!BASERECEPTION[ANNEE],T$8,[1]!BASERECEPTION[Semaine],T$9)-SUMIFS([1]!BASEVENTE[Lignes de la commande/Quantité commandée],[1]!BASEVENTE[Lignes de la commande/Article/Nom affiché],$C92,[1]!BASEVENTE[Année],T$8,[1]!BASEVENTE[Semaine],T$9))</f>
        <v>-90</v>
      </c>
      <c r="U92" s="1">
        <f>IF($C92="","",T92+SUMIFS([1]!BASERECEPTION[Bon de commande/Lignes de la commande/Quantité],[1]!BASERECEPTION[Bon de commande/Lignes de la commande/Article],$C92,[1]!BASERECEPTION[ANNEE],U$8,[1]!BASERECEPTION[Semaine],U$9)-SUMIFS([1]!BASEVENTE[Lignes de la commande/Quantité commandée],[1]!BASEVENTE[Lignes de la commande/Article/Nom affiché],$C92,[1]!BASEVENTE[Année],U$8,[1]!BASEVENTE[Semaine],U$9))</f>
        <v>-90</v>
      </c>
      <c r="V92" s="1">
        <f>IF($C92="","",U92+SUMIFS([1]!BASERECEPTION[Bon de commande/Lignes de la commande/Quantité],[1]!BASERECEPTION[Bon de commande/Lignes de la commande/Article],$C92,[1]!BASERECEPTION[ANNEE],V$8,[1]!BASERECEPTION[Semaine],V$9)-SUMIFS([1]!BASEVENTE[Lignes de la commande/Quantité commandée],[1]!BASEVENTE[Lignes de la commande/Article/Nom affiché],$C92,[1]!BASEVENTE[Année],V$8,[1]!BASEVENTE[Semaine],V$9))</f>
        <v>-91</v>
      </c>
      <c r="W92" s="1">
        <f>IF($C92="","",V92+SUMIFS([1]!BASERECEPTION[Bon de commande/Lignes de la commande/Quantité],[1]!BASERECEPTION[Bon de commande/Lignes de la commande/Article],$C92,[1]!BASERECEPTION[ANNEE],W$8,[1]!BASERECEPTION[Semaine],W$9)-SUMIFS([1]!BASEVENTE[Lignes de la commande/Quantité commandée],[1]!BASEVENTE[Lignes de la commande/Article/Nom affiché],$C92,[1]!BASEVENTE[Année],W$8,[1]!BASEVENTE[Semaine],W$9))</f>
        <v>-91</v>
      </c>
      <c r="X92" s="1">
        <f>IF($C92="","",W92+SUMIFS([1]!BASERECEPTION[Bon de commande/Lignes de la commande/Quantité],[1]!BASERECEPTION[Bon de commande/Lignes de la commande/Article],$C92,[1]!BASERECEPTION[ANNEE],X$8,[1]!BASERECEPTION[Semaine],X$9)-SUMIFS([1]!BASEVENTE[Lignes de la commande/Quantité commandée],[1]!BASEVENTE[Lignes de la commande/Article/Nom affiché],$C92,[1]!BASEVENTE[Année],X$8,[1]!BASEVENTE[Semaine],X$9))</f>
        <v>-91</v>
      </c>
      <c r="Y92" s="1">
        <f>IF($C92="","",X92+SUMIFS([1]!BASERECEPTION[Bon de commande/Lignes de la commande/Quantité],[1]!BASERECEPTION[Bon de commande/Lignes de la commande/Article],$C92,[1]!BASERECEPTION[ANNEE],Y$8,[1]!BASERECEPTION[Semaine],Y$9)-SUMIFS([1]!BASEVENTE[Lignes de la commande/Quantité commandée],[1]!BASEVENTE[Lignes de la commande/Article/Nom affiché],$C92,[1]!BASEVENTE[Année],Y$8,[1]!BASEVENTE[Semaine],Y$9))</f>
        <v>-91</v>
      </c>
      <c r="Z92" s="1">
        <f>IF($C92="","",Y92+SUMIFS([1]!BASERECEPTION[Bon de commande/Lignes de la commande/Quantité],[1]!BASERECEPTION[Bon de commande/Lignes de la commande/Article],$C92,[1]!BASERECEPTION[ANNEE],Z$8,[1]!BASERECEPTION[Semaine],Z$9)-SUMIFS([1]!BASEVENTE[Lignes de la commande/Quantité commandée],[1]!BASEVENTE[Lignes de la commande/Article/Nom affiché],$C92,[1]!BASEVENTE[Année],Z$8,[1]!BASEVENTE[Semaine],Z$9))</f>
        <v>-91</v>
      </c>
      <c r="AA92" s="1">
        <f>IF($C92="","",Z92+SUMIFS([1]!BASERECEPTION[Bon de commande/Lignes de la commande/Quantité],[1]!BASERECEPTION[Bon de commande/Lignes de la commande/Article],$C92,[1]!BASERECEPTION[ANNEE],AA$8,[1]!BASERECEPTION[Semaine],AA$9)-SUMIFS([1]!BASEVENTE[Lignes de la commande/Quantité commandée],[1]!BASEVENTE[Lignes de la commande/Article/Nom affiché],$C92,[1]!BASEVENTE[Année],AA$8,[1]!BASEVENTE[Semaine],AA$9))</f>
        <v>-92</v>
      </c>
      <c r="AB92" s="1">
        <f>IF($C92="","",AA92+SUMIFS([1]!BASERECEPTION[Bon de commande/Lignes de la commande/Quantité],[1]!BASERECEPTION[Bon de commande/Lignes de la commande/Article],$C92,[1]!BASERECEPTION[ANNEE],AB$8,[1]!BASERECEPTION[Semaine],AB$9)-SUMIFS([1]!BASEVENTE[Lignes de la commande/Quantité commandée],[1]!BASEVENTE[Lignes de la commande/Article/Nom affiché],$C92,[1]!BASEVENTE[Année],AB$8,[1]!BASEVENTE[Semaine],AB$9))</f>
        <v>-92</v>
      </c>
      <c r="AC92" s="1">
        <f>IF($C92="","",AB92+SUMIFS([1]!BASERECEPTION[Bon de commande/Lignes de la commande/Quantité],[1]!BASERECEPTION[Bon de commande/Lignes de la commande/Article],$C92,[1]!BASERECEPTION[ANNEE],AC$8,[1]!BASERECEPTION[Semaine],AC$9)-SUMIFS([1]!BASEVENTE[Lignes de la commande/Quantité commandée],[1]!BASEVENTE[Lignes de la commande/Article/Nom affiché],$C92,[1]!BASEVENTE[Année],AC$8,[1]!BASEVENTE[Semaine],AC$9))</f>
        <v>-93</v>
      </c>
      <c r="AD92" s="1">
        <f>IF($C92="","",AC92+SUMIFS([1]!BASERECEPTION[Bon de commande/Lignes de la commande/Quantité],[1]!BASERECEPTION[Bon de commande/Lignes de la commande/Article],$C92,[1]!BASERECEPTION[ANNEE],AD$8,[1]!BASERECEPTION[Semaine],AD$9)-SUMIFS([1]!BASEVENTE[Lignes de la commande/Quantité commandée],[1]!BASEVENTE[Lignes de la commande/Article/Nom affiché],$C92,[1]!BASEVENTE[Année],AD$8,[1]!BASEVENTE[Semaine],AD$9))</f>
        <v>-93</v>
      </c>
      <c r="AE92" s="1">
        <f>IF($C92="","",AD92+SUMIFS([1]!BASERECEPTION[Bon de commande/Lignes de la commande/Quantité],[1]!BASERECEPTION[Bon de commande/Lignes de la commande/Article],$C92,[1]!BASERECEPTION[ANNEE],AE$8,[1]!BASERECEPTION[Semaine],AE$9)-SUMIFS([1]!BASEVENTE[Lignes de la commande/Quantité commandée],[1]!BASEVENTE[Lignes de la commande/Article/Nom affiché],$C92,[1]!BASEVENTE[Année],AE$8,[1]!BASEVENTE[Semaine],AE$9))</f>
        <v>-93</v>
      </c>
      <c r="AF92" s="1">
        <f>IF($C92="","",AE92+SUMIFS([1]!BASERECEPTION[Bon de commande/Lignes de la commande/Quantité],[1]!BASERECEPTION[Bon de commande/Lignes de la commande/Article],$C92,[1]!BASERECEPTION[ANNEE],AF$8,[1]!BASERECEPTION[Semaine],AF$9)-SUMIFS([1]!BASEVENTE[Lignes de la commande/Quantité commandée],[1]!BASEVENTE[Lignes de la commande/Article/Nom affiché],$C92,[1]!BASEVENTE[Année],AF$8,[1]!BASEVENTE[Semaine],AF$9))</f>
        <v>-93</v>
      </c>
      <c r="AG92" s="1">
        <f>IF($C92="","",AF92+SUMIFS([1]!BASERECEPTION[Bon de commande/Lignes de la commande/Quantité],[1]!BASERECEPTION[Bon de commande/Lignes de la commande/Article],$C92,[1]!BASERECEPTION[ANNEE],AG$8,[1]!BASERECEPTION[Semaine],AG$9)-SUMIFS([1]!BASEVENTE[Lignes de la commande/Quantité commandée],[1]!BASEVENTE[Lignes de la commande/Article/Nom affiché],$C92,[1]!BASEVENTE[Année],AG$8,[1]!BASEVENTE[Semaine],AG$9))</f>
        <v>-93</v>
      </c>
      <c r="AH92" s="1">
        <f>IF($C92="","",AG92+SUMIFS([1]!BASERECEPTION[Bon de commande/Lignes de la commande/Quantité],[1]!BASERECEPTION[Bon de commande/Lignes de la commande/Article],$C92,[1]!BASERECEPTION[ANNEE],AH$8,[1]!BASERECEPTION[Semaine],AH$9)-SUMIFS([1]!BASEVENTE[Lignes de la commande/Quantité commandée],[1]!BASEVENTE[Lignes de la commande/Article/Nom affiché],$C92,[1]!BASEVENTE[Année],AH$8,[1]!BASEVENTE[Semaine],AH$9))</f>
        <v>-93</v>
      </c>
      <c r="AI92" s="1">
        <f>IF($C92="","",AH92+SUMIFS([1]!BASERECEPTION[Bon de commande/Lignes de la commande/Quantité],[1]!BASERECEPTION[Bon de commande/Lignes de la commande/Article],$C92,[1]!BASERECEPTION[ANNEE],AI$8,[1]!BASERECEPTION[Semaine],AI$9)-SUMIFS([1]!BASEVENTE[Lignes de la commande/Quantité commandée],[1]!BASEVENTE[Lignes de la commande/Article/Nom affiché],$C92,[1]!BASEVENTE[Année],AI$8,[1]!BASEVENTE[Semaine],AI$9))</f>
        <v>-93</v>
      </c>
      <c r="AJ92" s="1">
        <f>IF($C92="","",AI92+SUMIFS([1]!BASERECEPTION[Bon de commande/Lignes de la commande/Quantité],[1]!BASERECEPTION[Bon de commande/Lignes de la commande/Article],$C92,[1]!BASERECEPTION[ANNEE],AJ$8,[1]!BASERECEPTION[Semaine],AJ$9)-SUMIFS([1]!BASEVENTE[Lignes de la commande/Quantité commandée],[1]!BASEVENTE[Lignes de la commande/Article/Nom affiché],$C92,[1]!BASEVENTE[Année],AJ$8,[1]!BASEVENTE[Semaine],AJ$9))</f>
        <v>-93</v>
      </c>
      <c r="AK92" s="1">
        <f>IF($C92="","",AJ92+SUMIFS([1]!BASERECEPTION[Bon de commande/Lignes de la commande/Quantité],[1]!BASERECEPTION[Bon de commande/Lignes de la commande/Article],$C92,[1]!BASERECEPTION[ANNEE],AK$8,[1]!BASERECEPTION[Semaine],AK$9)-SUMIFS([1]!BASEVENTE[Lignes de la commande/Quantité commandée],[1]!BASEVENTE[Lignes de la commande/Article/Nom affiché],$C92,[1]!BASEVENTE[Année],AK$8,[1]!BASEVENTE[Semaine],AK$9))</f>
        <v>-93</v>
      </c>
      <c r="AL92" s="1">
        <f>IF($C92="","",AK92+SUMIFS([1]!BASERECEPTION[Bon de commande/Lignes de la commande/Quantité],[1]!BASERECEPTION[Bon de commande/Lignes de la commande/Article],$C92,[1]!BASERECEPTION[ANNEE],AL$8,[1]!BASERECEPTION[Semaine],AL$9)-SUMIFS([1]!BASEVENTE[Lignes de la commande/Quantité commandée],[1]!BASEVENTE[Lignes de la commande/Article/Nom affiché],$C92,[1]!BASEVENTE[Année],AL$8,[1]!BASEVENTE[Semaine],AL$9))</f>
        <v>-93</v>
      </c>
      <c r="AM92" s="1">
        <f>IF($C92="","",AL92+SUMIFS([1]!BASERECEPTION[Bon de commande/Lignes de la commande/Quantité],[1]!BASERECEPTION[Bon de commande/Lignes de la commande/Article],$C92,[1]!BASERECEPTION[ANNEE],AM$8,[1]!BASERECEPTION[Semaine],AM$9)-SUMIFS([1]!BASEVENTE[Lignes de la commande/Quantité commandée],[1]!BASEVENTE[Lignes de la commande/Article/Nom affiché],$C92,[1]!BASEVENTE[Année],AM$8,[1]!BASEVENTE[Semaine],AM$9))</f>
        <v>-93</v>
      </c>
      <c r="AN92" s="1">
        <f>IF($C92="","",AM92+SUMIFS([1]!BASERECEPTION[Bon de commande/Lignes de la commande/Quantité],[1]!BASERECEPTION[Bon de commande/Lignes de la commande/Article],$C92,[1]!BASERECEPTION[ANNEE],AN$8,[1]!BASERECEPTION[Semaine],AN$9)-SUMIFS([1]!BASEVENTE[Lignes de la commande/Quantité commandée],[1]!BASEVENTE[Lignes de la commande/Article/Nom affiché],$C92,[1]!BASEVENTE[Année],AN$8,[1]!BASEVENTE[Semaine],AN$9))</f>
        <v>-94</v>
      </c>
      <c r="AO92" s="1">
        <f>IF($C92="","",AN92+SUMIFS([1]!BASERECEPTION[Bon de commande/Lignes de la commande/Quantité],[1]!BASERECEPTION[Bon de commande/Lignes de la commande/Article],$C92,[1]!BASERECEPTION[ANNEE],AO$8,[1]!BASERECEPTION[Semaine],AO$9)-SUMIFS([1]!BASEVENTE[Lignes de la commande/Quantité commandée],[1]!BASEVENTE[Lignes de la commande/Article/Nom affiché],$C92,[1]!BASEVENTE[Année],AO$8,[1]!BASEVENTE[Semaine],AO$9))</f>
        <v>-94</v>
      </c>
      <c r="AP92" s="1">
        <f>IF($C92="","",AO92+SUMIFS([1]!BASERECEPTION[Bon de commande/Lignes de la commande/Quantité],[1]!BASERECEPTION[Bon de commande/Lignes de la commande/Article],$C92,[1]!BASERECEPTION[ANNEE],AP$8,[1]!BASERECEPTION[Semaine],AP$9)-SUMIFS([1]!BASEVENTE[Lignes de la commande/Quantité commandée],[1]!BASEVENTE[Lignes de la commande/Article/Nom affiché],$C92,[1]!BASEVENTE[Année],AP$8,[1]!BASEVENTE[Semaine],AP$9))</f>
        <v>-94</v>
      </c>
      <c r="AQ92" s="1">
        <f>IF($C92="","",AP92+SUMIFS([1]!BASERECEPTION[Bon de commande/Lignes de la commande/Quantité],[1]!BASERECEPTION[Bon de commande/Lignes de la commande/Article],$C92,[1]!BASERECEPTION[ANNEE],AQ$8,[1]!BASERECEPTION[Semaine],AQ$9)-SUMIFS([1]!BASEVENTE[Lignes de la commande/Quantité commandée],[1]!BASEVENTE[Lignes de la commande/Article/Nom affiché],$C92,[1]!BASEVENTE[Année],AQ$8,[1]!BASEVENTE[Semaine],AQ$9))</f>
        <v>-94</v>
      </c>
      <c r="AR92" s="1">
        <f>IF($C92="","",AQ92+SUMIFS([1]!BASERECEPTION[Bon de commande/Lignes de la commande/Quantité],[1]!BASERECEPTION[Bon de commande/Lignes de la commande/Article],$C92,[1]!BASERECEPTION[ANNEE],AR$8,[1]!BASERECEPTION[Semaine],AR$9)-SUMIFS([1]!BASEVENTE[Lignes de la commande/Quantité commandée],[1]!BASEVENTE[Lignes de la commande/Article/Nom affiché],$C92,[1]!BASEVENTE[Année],AR$8,[1]!BASEVENTE[Semaine],AR$9))</f>
        <v>-94</v>
      </c>
      <c r="AS92" s="1">
        <f>IF($C92="","",AR92+SUMIFS([1]!BASERECEPTION[Bon de commande/Lignes de la commande/Quantité],[1]!BASERECEPTION[Bon de commande/Lignes de la commande/Article],$C92,[1]!BASERECEPTION[ANNEE],AS$8,[1]!BASERECEPTION[Semaine],AS$9)-SUMIFS([1]!BASEVENTE[Lignes de la commande/Quantité commandée],[1]!BASEVENTE[Lignes de la commande/Article/Nom affiché],$C92,[1]!BASEVENTE[Année],AS$8,[1]!BASEVENTE[Semaine],AS$9))</f>
        <v>-94</v>
      </c>
      <c r="AT92" s="1">
        <f>IF($C92="","",AS92+SUMIFS([1]!BASERECEPTION[Bon de commande/Lignes de la commande/Quantité],[1]!BASERECEPTION[Bon de commande/Lignes de la commande/Article],$C92,[1]!BASERECEPTION[ANNEE],AT$8,[1]!BASERECEPTION[Semaine],AT$9)-SUMIFS([1]!BASEVENTE[Lignes de la commande/Quantité commandée],[1]!BASEVENTE[Lignes de la commande/Article/Nom affiché],$C92,[1]!BASEVENTE[Année],AT$8,[1]!BASEVENTE[Semaine],AT$9))</f>
        <v>-94</v>
      </c>
      <c r="AU92" s="1">
        <f>IF($C92="","",AT92+SUMIFS([1]!BASERECEPTION[Bon de commande/Lignes de la commande/Quantité],[1]!BASERECEPTION[Bon de commande/Lignes de la commande/Article],$C92,[1]!BASERECEPTION[ANNEE],AU$8,[1]!BASERECEPTION[Semaine],AU$9)-SUMIFS([1]!BASEVENTE[Lignes de la commande/Quantité commandée],[1]!BASEVENTE[Lignes de la commande/Article/Nom affiché],$C92,[1]!BASEVENTE[Année],AU$8,[1]!BASEVENTE[Semaine],AU$9))</f>
        <v>-94</v>
      </c>
      <c r="AV92" s="1">
        <f>IF($C92="","",AU92+SUMIFS([1]!BASERECEPTION[Bon de commande/Lignes de la commande/Quantité],[1]!BASERECEPTION[Bon de commande/Lignes de la commande/Article],$C92,[1]!BASERECEPTION[ANNEE],AV$8,[1]!BASERECEPTION[Semaine],AV$9)-SUMIFS([1]!BASEVENTE[Lignes de la commande/Quantité commandée],[1]!BASEVENTE[Lignes de la commande/Article/Nom affiché],$C92,[1]!BASEVENTE[Année],AV$8,[1]!BASEVENTE[Semaine],AV$9))</f>
        <v>-94</v>
      </c>
      <c r="AW92" s="1">
        <f>IF($C92="","",AV92+SUMIFS([1]!BASERECEPTION[Bon de commande/Lignes de la commande/Quantité],[1]!BASERECEPTION[Bon de commande/Lignes de la commande/Article],$C92,[1]!BASERECEPTION[ANNEE],AW$8,[1]!BASERECEPTION[Semaine],AW$9)-SUMIFS([1]!BASEVENTE[Lignes de la commande/Quantité commandée],[1]!BASEVENTE[Lignes de la commande/Article/Nom affiché],$C92,[1]!BASEVENTE[Année],AW$8,[1]!BASEVENTE[Semaine],AW$9))</f>
        <v>-94</v>
      </c>
      <c r="AX92" s="1">
        <f>IF($C92="","",AW92+SUMIFS([1]!BASERECEPTION[Bon de commande/Lignes de la commande/Quantité],[1]!BASERECEPTION[Bon de commande/Lignes de la commande/Article],$C92,[1]!BASERECEPTION[ANNEE],AX$8,[1]!BASERECEPTION[Semaine],AX$9)-SUMIFS([1]!BASEVENTE[Lignes de la commande/Quantité commandée],[1]!BASEVENTE[Lignes de la commande/Article/Nom affiché],$C92,[1]!BASEVENTE[Année],AX$8,[1]!BASEVENTE[Semaine],AX$9))</f>
        <v>-94</v>
      </c>
      <c r="AY92" s="1">
        <f>IF($C92="","",AX92+SUMIFS([1]!BASERECEPTION[Bon de commande/Lignes de la commande/Quantité],[1]!BASERECEPTION[Bon de commande/Lignes de la commande/Article],$C92,[1]!BASERECEPTION[ANNEE],AY$8,[1]!BASERECEPTION[Semaine],AY$9)-SUMIFS([1]!BASEVENTE[Lignes de la commande/Quantité commandée],[1]!BASEVENTE[Lignes de la commande/Article/Nom affiché],$C92,[1]!BASEVENTE[Année],AY$8,[1]!BASEVENTE[Semaine],AY$9))</f>
        <v>-94</v>
      </c>
      <c r="AZ92" s="1">
        <f>IF($C92="","",AY92+SUMIFS([1]!BASERECEPTION[Bon de commande/Lignes de la commande/Quantité],[1]!BASERECEPTION[Bon de commande/Lignes de la commande/Article],$C92,[1]!BASERECEPTION[ANNEE],AZ$8,[1]!BASERECEPTION[Semaine],AZ$9)-SUMIFS([1]!BASEVENTE[Lignes de la commande/Quantité commandée],[1]!BASEVENTE[Lignes de la commande/Article/Nom affiché],$C92,[1]!BASEVENTE[Année],AZ$8,[1]!BASEVENTE[Semaine],AZ$9))</f>
        <v>-94</v>
      </c>
      <c r="BA92" s="1">
        <f>IF($C92="","",AZ92+SUMIFS([1]!BASERECEPTION[Bon de commande/Lignes de la commande/Quantité],[1]!BASERECEPTION[Bon de commande/Lignes de la commande/Article],$C92,[1]!BASERECEPTION[ANNEE],BA$8,[1]!BASERECEPTION[Semaine],BA$9)-SUMIFS([1]!BASEVENTE[Lignes de la commande/Quantité commandée],[1]!BASEVENTE[Lignes de la commande/Article/Nom affiché],$C92,[1]!BASEVENTE[Année],BA$8,[1]!BASEVENTE[Semaine],BA$9))</f>
        <v>-95</v>
      </c>
      <c r="BB92" s="1">
        <f>IF($C92="","",BA92+SUMIFS([1]!BASERECEPTION[Bon de commande/Lignes de la commande/Quantité],[1]!BASERECEPTION[Bon de commande/Lignes de la commande/Article],$C92,[1]!BASERECEPTION[ANNEE],BB$8,[1]!BASERECEPTION[Semaine],BB$9)-SUMIFS([1]!BASEVENTE[Lignes de la commande/Quantité commandée],[1]!BASEVENTE[Lignes de la commande/Article/Nom affiché],$C92,[1]!BASEVENTE[Année],BB$8,[1]!BASEVENTE[Semaine],BB$9))</f>
        <v>-95</v>
      </c>
      <c r="BC92" s="1">
        <f>IF($C92="","",BB92+SUMIFS([1]!BASERECEPTION[Bon de commande/Lignes de la commande/Quantité],[1]!BASERECEPTION[Bon de commande/Lignes de la commande/Article],$C92,[1]!BASERECEPTION[ANNEE],BC$8,[1]!BASERECEPTION[Semaine],BC$9)-SUMIFS([1]!BASEVENTE[Lignes de la commande/Quantité commandée],[1]!BASEVENTE[Lignes de la commande/Article/Nom affiché],$C92,[1]!BASEVENTE[Année],BC$8,[1]!BASEVENTE[Semaine],BC$9))</f>
        <v>-95</v>
      </c>
      <c r="BD92" s="1">
        <f>IF($C92="","",BC92+SUMIFS([1]!BASERECEPTION[Bon de commande/Lignes de la commande/Quantité],[1]!BASERECEPTION[Bon de commande/Lignes de la commande/Article],$C92,[1]!BASERECEPTION[ANNEE],BD$8,[1]!BASERECEPTION[Semaine],BD$9)-SUMIFS([1]!BASEVENTE[Lignes de la commande/Quantité commandée],[1]!BASEVENTE[Lignes de la commande/Article/Nom affiché],$C92,[1]!BASEVENTE[Année],BD$8,[1]!BASEVENTE[Semaine],BD$9))</f>
        <v>-95</v>
      </c>
      <c r="BE92" s="1">
        <f>IF($C92="","",BD92+SUMIFS([1]!BASERECEPTION[Bon de commande/Lignes de la commande/Quantité],[1]!BASERECEPTION[Bon de commande/Lignes de la commande/Article],$C92,[1]!BASERECEPTION[ANNEE],BE$8,[1]!BASERECEPTION[Semaine],BE$9)-SUMIFS([1]!BASEVENTE[Lignes de la commande/Quantité commandée],[1]!BASEVENTE[Lignes de la commande/Article/Nom affiché],$C92,[1]!BASEVENTE[Année],BE$8,[1]!BASEVENTE[Semaine],BE$9))</f>
        <v>-95</v>
      </c>
      <c r="BF92" s="1">
        <f>IF($C92="","",BE92+SUMIFS([1]!BASERECEPTION[Bon de commande/Lignes de la commande/Quantité],[1]!BASERECEPTION[Bon de commande/Lignes de la commande/Article],$C92,[1]!BASERECEPTION[ANNEE],BF$8,[1]!BASERECEPTION[Semaine],BF$9)-SUMIFS([1]!BASEVENTE[Lignes de la commande/Quantité commandée],[1]!BASEVENTE[Lignes de la commande/Article/Nom affiché],$C92,[1]!BASEVENTE[Année],BF$8,[1]!BASEVENTE[Semaine],BF$9))</f>
        <v>-95</v>
      </c>
      <c r="BG92" s="1">
        <f>IF($C92="","",BF92+SUMIFS([1]!BASERECEPTION[Bon de commande/Lignes de la commande/Quantité],[1]!BASERECEPTION[Bon de commande/Lignes de la commande/Article],$C92,[1]!BASERECEPTION[ANNEE],BG$8,[1]!BASERECEPTION[Semaine],BG$9)-SUMIFS([1]!BASEVENTE[Lignes de la commande/Quantité commandée],[1]!BASEVENTE[Lignes de la commande/Article/Nom affiché],$C92,[1]!BASEVENTE[Année],BG$8,[1]!BASEVENTE[Semaine],BG$9))</f>
        <v>-95</v>
      </c>
      <c r="BH92" s="1">
        <f>IF($C92="","",BG92+SUMIFS([1]!BASERECEPTION[Bon de commande/Lignes de la commande/Quantité],[1]!BASERECEPTION[Bon de commande/Lignes de la commande/Article],$C92,[1]!BASERECEPTION[ANNEE],BH$8,[1]!BASERECEPTION[Semaine],BH$9)-SUMIFS([1]!BASEVENTE[Lignes de la commande/Quantité commandée],[1]!BASEVENTE[Lignes de la commande/Article/Nom affiché],$C92,[1]!BASEVENTE[Année],BH$8,[1]!BASEVENTE[Semaine],BH$9))</f>
        <v>-95</v>
      </c>
    </row>
    <row r="93" spans="1:60" ht="15.75" x14ac:dyDescent="0.25">
      <c r="A93" s="1" t="str">
        <f>'[1]BDD Inventaire'!B84</f>
        <v>Tags Gobi O Nuancier 2019</v>
      </c>
      <c r="B93" s="16" t="str">
        <f>IF(C93="",INDEX([1]!BASEINVENTAIRE[#Data],_xlfn.MINIFS([1]!BASEINVENTAIRE[INDEX],[1]!BASEINVENTAIRE[Article],'Suivi de stock'!$C94),2),"")</f>
        <v>Service</v>
      </c>
      <c r="D93" s="18">
        <f>SUM(D94:D108)</f>
        <v>55480</v>
      </c>
      <c r="E93" s="1" t="str">
        <f>IF($C93="","",D93+SUMIFS([1]!BASERECEPTION[Bon de commande/Lignes de la commande/Quantité],[1]!BASERECEPTION[Bon de commande/Lignes de la commande/Article],$C93,[1]!BASERECEPTION[ANNEE],E$8,[1]!BASERECEPTION[Semaine],E$9)-SUMIFS([1]!BASEVENTE[Lignes de la commande/Quantité commandée],[1]!BASEVENTE[Lignes de la commande/Article/Nom affiché],$C93,[1]!BASEVENTE[Année],E$8,[1]!BASEVENTE[Semaine],E$9))</f>
        <v/>
      </c>
      <c r="F93" s="1" t="str">
        <f>IF($C93="","",E93+SUMIFS([1]!BASERECEPTION[Bon de commande/Lignes de la commande/Quantité],[1]!BASERECEPTION[Bon de commande/Lignes de la commande/Article],$C93,[1]!BASERECEPTION[ANNEE],F$8,[1]!BASERECEPTION[Semaine],F$9)-SUMIFS([1]!BASEVENTE[Lignes de la commande/Quantité commandée],[1]!BASEVENTE[Lignes de la commande/Article/Nom affiché],$C93,[1]!BASEVENTE[Année],F$8,[1]!BASEVENTE[Semaine],F$9))</f>
        <v/>
      </c>
      <c r="G93" s="1" t="str">
        <f>IF($C93="","",F93+SUMIFS([1]!BASERECEPTION[Bon de commande/Lignes de la commande/Quantité],[1]!BASERECEPTION[Bon de commande/Lignes de la commande/Article],$C93,[1]!BASERECEPTION[ANNEE],G$8,[1]!BASERECEPTION[Semaine],G$9)-SUMIFS([1]!BASEVENTE[Lignes de la commande/Quantité commandée],[1]!BASEVENTE[Lignes de la commande/Article/Nom affiché],$C93,[1]!BASEVENTE[Année],G$8,[1]!BASEVENTE[Semaine],G$9))</f>
        <v/>
      </c>
      <c r="H93" s="1" t="str">
        <f>IF($C93="","",G93+SUMIFS([1]!BASERECEPTION[Bon de commande/Lignes de la commande/Quantité],[1]!BASERECEPTION[Bon de commande/Lignes de la commande/Article],$C93,[1]!BASERECEPTION[ANNEE],H$8,[1]!BASERECEPTION[Semaine],H$9)-SUMIFS([1]!BASEVENTE[Lignes de la commande/Quantité commandée],[1]!BASEVENTE[Lignes de la commande/Article/Nom affiché],$C93,[1]!BASEVENTE[Année],H$8,[1]!BASEVENTE[Semaine],H$9))</f>
        <v/>
      </c>
      <c r="I93" s="1" t="str">
        <f>IF($C93="","",H93+SUMIFS([1]!BASERECEPTION[Bon de commande/Lignes de la commande/Quantité],[1]!BASERECEPTION[Bon de commande/Lignes de la commande/Article],$C93,[1]!BASERECEPTION[ANNEE],I$8,[1]!BASERECEPTION[Semaine],I$9)-SUMIFS([1]!BASEVENTE[Lignes de la commande/Quantité commandée],[1]!BASEVENTE[Lignes de la commande/Article/Nom affiché],$C93,[1]!BASEVENTE[Année],I$8,[1]!BASEVENTE[Semaine],I$9))</f>
        <v/>
      </c>
      <c r="J93" s="1" t="str">
        <f>IF($C93="","",I93+SUMIFS([1]!BASERECEPTION[Bon de commande/Lignes de la commande/Quantité],[1]!BASERECEPTION[Bon de commande/Lignes de la commande/Article],$C93,[1]!BASERECEPTION[ANNEE],J$8,[1]!BASERECEPTION[Semaine],J$9)-SUMIFS([1]!BASEVENTE[Lignes de la commande/Quantité commandée],[1]!BASEVENTE[Lignes de la commande/Article/Nom affiché],$C93,[1]!BASEVENTE[Année],J$8,[1]!BASEVENTE[Semaine],J$9))</f>
        <v/>
      </c>
      <c r="K93" s="1" t="str">
        <f>IF($C93="","",J93+SUMIFS([1]!BASERECEPTION[Bon de commande/Lignes de la commande/Quantité],[1]!BASERECEPTION[Bon de commande/Lignes de la commande/Article],$C93,[1]!BASERECEPTION[ANNEE],K$8,[1]!BASERECEPTION[Semaine],K$9)-SUMIFS([1]!BASEVENTE[Lignes de la commande/Quantité commandée],[1]!BASEVENTE[Lignes de la commande/Article/Nom affiché],$C93,[1]!BASEVENTE[Année],K$8,[1]!BASEVENTE[Semaine],K$9))</f>
        <v/>
      </c>
      <c r="L93" s="1" t="str">
        <f>IF($C93="","",K93+SUMIFS([1]!BASERECEPTION[Bon de commande/Lignes de la commande/Quantité],[1]!BASERECEPTION[Bon de commande/Lignes de la commande/Article],$C93,[1]!BASERECEPTION[ANNEE],L$8,[1]!BASERECEPTION[Semaine],L$9)-SUMIFS([1]!BASEVENTE[Lignes de la commande/Quantité commandée],[1]!BASEVENTE[Lignes de la commande/Article/Nom affiché],$C93,[1]!BASEVENTE[Année],L$8,[1]!BASEVENTE[Semaine],L$9))</f>
        <v/>
      </c>
      <c r="M93" s="1" t="str">
        <f>IF($C93="","",L93+SUMIFS([1]!BASERECEPTION[Bon de commande/Lignes de la commande/Quantité],[1]!BASERECEPTION[Bon de commande/Lignes de la commande/Article],$C93,[1]!BASERECEPTION[ANNEE],M$8,[1]!BASERECEPTION[Semaine],M$9)-SUMIFS([1]!BASEVENTE[Lignes de la commande/Quantité commandée],[1]!BASEVENTE[Lignes de la commande/Article/Nom affiché],$C93,[1]!BASEVENTE[Année],M$8,[1]!BASEVENTE[Semaine],M$9))</f>
        <v/>
      </c>
      <c r="N93" s="1" t="str">
        <f>IF($C93="","",M93+SUMIFS([1]!BASERECEPTION[Bon de commande/Lignes de la commande/Quantité],[1]!BASERECEPTION[Bon de commande/Lignes de la commande/Article],$C93,[1]!BASERECEPTION[ANNEE],N$8,[1]!BASERECEPTION[Semaine],N$9)-SUMIFS([1]!BASEVENTE[Lignes de la commande/Quantité commandée],[1]!BASEVENTE[Lignes de la commande/Article/Nom affiché],$C93,[1]!BASEVENTE[Année],N$8,[1]!BASEVENTE[Semaine],N$9))</f>
        <v/>
      </c>
      <c r="O93" s="1" t="str">
        <f>IF($C93="","",N93+SUMIFS([1]!BASERECEPTION[Bon de commande/Lignes de la commande/Quantité],[1]!BASERECEPTION[Bon de commande/Lignes de la commande/Article],$C93,[1]!BASERECEPTION[ANNEE],O$8,[1]!BASERECEPTION[Semaine],O$9)-SUMIFS([1]!BASEVENTE[Lignes de la commande/Quantité commandée],[1]!BASEVENTE[Lignes de la commande/Article/Nom affiché],$C93,[1]!BASEVENTE[Année],O$8,[1]!BASEVENTE[Semaine],O$9))</f>
        <v/>
      </c>
      <c r="P93" s="1" t="str">
        <f>IF($C93="","",O93+SUMIFS([1]!BASERECEPTION[Bon de commande/Lignes de la commande/Quantité],[1]!BASERECEPTION[Bon de commande/Lignes de la commande/Article],$C93,[1]!BASERECEPTION[ANNEE],P$8,[1]!BASERECEPTION[Semaine],P$9)-SUMIFS([1]!BASEVENTE[Lignes de la commande/Quantité commandée],[1]!BASEVENTE[Lignes de la commande/Article/Nom affiché],$C93,[1]!BASEVENTE[Année],P$8,[1]!BASEVENTE[Semaine],P$9))</f>
        <v/>
      </c>
      <c r="Q93" s="1" t="str">
        <f>IF($C93="","",P93+SUMIFS([1]!BASERECEPTION[Bon de commande/Lignes de la commande/Quantité],[1]!BASERECEPTION[Bon de commande/Lignes de la commande/Article],$C93,[1]!BASERECEPTION[ANNEE],Q$8,[1]!BASERECEPTION[Semaine],Q$9)-SUMIFS([1]!BASEVENTE[Lignes de la commande/Quantité commandée],[1]!BASEVENTE[Lignes de la commande/Article/Nom affiché],$C93,[1]!BASEVENTE[Année],Q$8,[1]!BASEVENTE[Semaine],Q$9))</f>
        <v/>
      </c>
      <c r="R93" s="1" t="str">
        <f>IF($C93="","",Q93+SUMIFS([1]!BASERECEPTION[Bon de commande/Lignes de la commande/Quantité],[1]!BASERECEPTION[Bon de commande/Lignes de la commande/Article],$C93,[1]!BASERECEPTION[ANNEE],R$8,[1]!BASERECEPTION[Semaine],R$9)-SUMIFS([1]!BASEVENTE[Lignes de la commande/Quantité commandée],[1]!BASEVENTE[Lignes de la commande/Article/Nom affiché],$C93,[1]!BASEVENTE[Année],R$8,[1]!BASEVENTE[Semaine],R$9))</f>
        <v/>
      </c>
      <c r="S93" s="1" t="str">
        <f>IF($C93="","",R93+SUMIFS([1]!BASERECEPTION[Bon de commande/Lignes de la commande/Quantité],[1]!BASERECEPTION[Bon de commande/Lignes de la commande/Article],$C93,[1]!BASERECEPTION[ANNEE],S$8,[1]!BASERECEPTION[Semaine],S$9)-SUMIFS([1]!BASEVENTE[Lignes de la commande/Quantité commandée],[1]!BASEVENTE[Lignes de la commande/Article/Nom affiché],$C93,[1]!BASEVENTE[Année],S$8,[1]!BASEVENTE[Semaine],S$9))</f>
        <v/>
      </c>
      <c r="T93" s="1" t="str">
        <f>IF($C93="","",S93+SUMIFS([1]!BASERECEPTION[Bon de commande/Lignes de la commande/Quantité],[1]!BASERECEPTION[Bon de commande/Lignes de la commande/Article],$C93,[1]!BASERECEPTION[ANNEE],T$8,[1]!BASERECEPTION[Semaine],T$9)-SUMIFS([1]!BASEVENTE[Lignes de la commande/Quantité commandée],[1]!BASEVENTE[Lignes de la commande/Article/Nom affiché],$C93,[1]!BASEVENTE[Année],T$8,[1]!BASEVENTE[Semaine],T$9))</f>
        <v/>
      </c>
      <c r="U93" s="1" t="str">
        <f>IF($C93="","",T93+SUMIFS([1]!BASERECEPTION[Bon de commande/Lignes de la commande/Quantité],[1]!BASERECEPTION[Bon de commande/Lignes de la commande/Article],$C93,[1]!BASERECEPTION[ANNEE],U$8,[1]!BASERECEPTION[Semaine],U$9)-SUMIFS([1]!BASEVENTE[Lignes de la commande/Quantité commandée],[1]!BASEVENTE[Lignes de la commande/Article/Nom affiché],$C93,[1]!BASEVENTE[Année],U$8,[1]!BASEVENTE[Semaine],U$9))</f>
        <v/>
      </c>
      <c r="V93" s="1" t="str">
        <f>IF($C93="","",U93+SUMIFS([1]!BASERECEPTION[Bon de commande/Lignes de la commande/Quantité],[1]!BASERECEPTION[Bon de commande/Lignes de la commande/Article],$C93,[1]!BASERECEPTION[ANNEE],V$8,[1]!BASERECEPTION[Semaine],V$9)-SUMIFS([1]!BASEVENTE[Lignes de la commande/Quantité commandée],[1]!BASEVENTE[Lignes de la commande/Article/Nom affiché],$C93,[1]!BASEVENTE[Année],V$8,[1]!BASEVENTE[Semaine],V$9))</f>
        <v/>
      </c>
      <c r="W93" s="1" t="str">
        <f>IF($C93="","",V93+SUMIFS([1]!BASERECEPTION[Bon de commande/Lignes de la commande/Quantité],[1]!BASERECEPTION[Bon de commande/Lignes de la commande/Article],$C93,[1]!BASERECEPTION[ANNEE],W$8,[1]!BASERECEPTION[Semaine],W$9)-SUMIFS([1]!BASEVENTE[Lignes de la commande/Quantité commandée],[1]!BASEVENTE[Lignes de la commande/Article/Nom affiché],$C93,[1]!BASEVENTE[Année],W$8,[1]!BASEVENTE[Semaine],W$9))</f>
        <v/>
      </c>
      <c r="X93" s="1" t="str">
        <f>IF($C93="","",W93+SUMIFS([1]!BASERECEPTION[Bon de commande/Lignes de la commande/Quantité],[1]!BASERECEPTION[Bon de commande/Lignes de la commande/Article],$C93,[1]!BASERECEPTION[ANNEE],X$8,[1]!BASERECEPTION[Semaine],X$9)-SUMIFS([1]!BASEVENTE[Lignes de la commande/Quantité commandée],[1]!BASEVENTE[Lignes de la commande/Article/Nom affiché],$C93,[1]!BASEVENTE[Année],X$8,[1]!BASEVENTE[Semaine],X$9))</f>
        <v/>
      </c>
      <c r="Y93" s="1" t="str">
        <f>IF($C93="","",X93+SUMIFS([1]!BASERECEPTION[Bon de commande/Lignes de la commande/Quantité],[1]!BASERECEPTION[Bon de commande/Lignes de la commande/Article],$C93,[1]!BASERECEPTION[ANNEE],Y$8,[1]!BASERECEPTION[Semaine],Y$9)-SUMIFS([1]!BASEVENTE[Lignes de la commande/Quantité commandée],[1]!BASEVENTE[Lignes de la commande/Article/Nom affiché],$C93,[1]!BASEVENTE[Année],Y$8,[1]!BASEVENTE[Semaine],Y$9))</f>
        <v/>
      </c>
      <c r="Z93" s="1" t="str">
        <f>IF($C93="","",Y93+SUMIFS([1]!BASERECEPTION[Bon de commande/Lignes de la commande/Quantité],[1]!BASERECEPTION[Bon de commande/Lignes de la commande/Article],$C93,[1]!BASERECEPTION[ANNEE],Z$8,[1]!BASERECEPTION[Semaine],Z$9)-SUMIFS([1]!BASEVENTE[Lignes de la commande/Quantité commandée],[1]!BASEVENTE[Lignes de la commande/Article/Nom affiché],$C93,[1]!BASEVENTE[Année],Z$8,[1]!BASEVENTE[Semaine],Z$9))</f>
        <v/>
      </c>
      <c r="AA93" s="1" t="str">
        <f>IF($C93="","",Z93+SUMIFS([1]!BASERECEPTION[Bon de commande/Lignes de la commande/Quantité],[1]!BASERECEPTION[Bon de commande/Lignes de la commande/Article],$C93,[1]!BASERECEPTION[ANNEE],AA$8,[1]!BASERECEPTION[Semaine],AA$9)-SUMIFS([1]!BASEVENTE[Lignes de la commande/Quantité commandée],[1]!BASEVENTE[Lignes de la commande/Article/Nom affiché],$C93,[1]!BASEVENTE[Année],AA$8,[1]!BASEVENTE[Semaine],AA$9))</f>
        <v/>
      </c>
      <c r="AB93" s="1" t="str">
        <f>IF($C93="","",AA93+SUMIFS([1]!BASERECEPTION[Bon de commande/Lignes de la commande/Quantité],[1]!BASERECEPTION[Bon de commande/Lignes de la commande/Article],$C93,[1]!BASERECEPTION[ANNEE],AB$8,[1]!BASERECEPTION[Semaine],AB$9)-SUMIFS([1]!BASEVENTE[Lignes de la commande/Quantité commandée],[1]!BASEVENTE[Lignes de la commande/Article/Nom affiché],$C93,[1]!BASEVENTE[Année],AB$8,[1]!BASEVENTE[Semaine],AB$9))</f>
        <v/>
      </c>
      <c r="AC93" s="1" t="str">
        <f>IF($C93="","",AB93+SUMIFS([1]!BASERECEPTION[Bon de commande/Lignes de la commande/Quantité],[1]!BASERECEPTION[Bon de commande/Lignes de la commande/Article],$C93,[1]!BASERECEPTION[ANNEE],AC$8,[1]!BASERECEPTION[Semaine],AC$9)-SUMIFS([1]!BASEVENTE[Lignes de la commande/Quantité commandée],[1]!BASEVENTE[Lignes de la commande/Article/Nom affiché],$C93,[1]!BASEVENTE[Année],AC$8,[1]!BASEVENTE[Semaine],AC$9))</f>
        <v/>
      </c>
      <c r="AD93" s="1" t="str">
        <f>IF($C93="","",AC93+SUMIFS([1]!BASERECEPTION[Bon de commande/Lignes de la commande/Quantité],[1]!BASERECEPTION[Bon de commande/Lignes de la commande/Article],$C93,[1]!BASERECEPTION[ANNEE],AD$8,[1]!BASERECEPTION[Semaine],AD$9)-SUMIFS([1]!BASEVENTE[Lignes de la commande/Quantité commandée],[1]!BASEVENTE[Lignes de la commande/Article/Nom affiché],$C93,[1]!BASEVENTE[Année],AD$8,[1]!BASEVENTE[Semaine],AD$9))</f>
        <v/>
      </c>
      <c r="AE93" s="1" t="str">
        <f>IF($C93="","",AD93+SUMIFS([1]!BASERECEPTION[Bon de commande/Lignes de la commande/Quantité],[1]!BASERECEPTION[Bon de commande/Lignes de la commande/Article],$C93,[1]!BASERECEPTION[ANNEE],AE$8,[1]!BASERECEPTION[Semaine],AE$9)-SUMIFS([1]!BASEVENTE[Lignes de la commande/Quantité commandée],[1]!BASEVENTE[Lignes de la commande/Article/Nom affiché],$C93,[1]!BASEVENTE[Année],AE$8,[1]!BASEVENTE[Semaine],AE$9))</f>
        <v/>
      </c>
      <c r="AF93" s="1" t="str">
        <f>IF($C93="","",AE93+SUMIFS([1]!BASERECEPTION[Bon de commande/Lignes de la commande/Quantité],[1]!BASERECEPTION[Bon de commande/Lignes de la commande/Article],$C93,[1]!BASERECEPTION[ANNEE],AF$8,[1]!BASERECEPTION[Semaine],AF$9)-SUMIFS([1]!BASEVENTE[Lignes de la commande/Quantité commandée],[1]!BASEVENTE[Lignes de la commande/Article/Nom affiché],$C93,[1]!BASEVENTE[Année],AF$8,[1]!BASEVENTE[Semaine],AF$9))</f>
        <v/>
      </c>
      <c r="AG93" s="1" t="str">
        <f>IF($C93="","",AF93+SUMIFS([1]!BASERECEPTION[Bon de commande/Lignes de la commande/Quantité],[1]!BASERECEPTION[Bon de commande/Lignes de la commande/Article],$C93,[1]!BASERECEPTION[ANNEE],AG$8,[1]!BASERECEPTION[Semaine],AG$9)-SUMIFS([1]!BASEVENTE[Lignes de la commande/Quantité commandée],[1]!BASEVENTE[Lignes de la commande/Article/Nom affiché],$C93,[1]!BASEVENTE[Année],AG$8,[1]!BASEVENTE[Semaine],AG$9))</f>
        <v/>
      </c>
      <c r="AH93" s="1" t="str">
        <f>IF($C93="","",AG93+SUMIFS([1]!BASERECEPTION[Bon de commande/Lignes de la commande/Quantité],[1]!BASERECEPTION[Bon de commande/Lignes de la commande/Article],$C93,[1]!BASERECEPTION[ANNEE],AH$8,[1]!BASERECEPTION[Semaine],AH$9)-SUMIFS([1]!BASEVENTE[Lignes de la commande/Quantité commandée],[1]!BASEVENTE[Lignes de la commande/Article/Nom affiché],$C93,[1]!BASEVENTE[Année],AH$8,[1]!BASEVENTE[Semaine],AH$9))</f>
        <v/>
      </c>
      <c r="AI93" s="1" t="str">
        <f>IF($C93="","",AH93+SUMIFS([1]!BASERECEPTION[Bon de commande/Lignes de la commande/Quantité],[1]!BASERECEPTION[Bon de commande/Lignes de la commande/Article],$C93,[1]!BASERECEPTION[ANNEE],AI$8,[1]!BASERECEPTION[Semaine],AI$9)-SUMIFS([1]!BASEVENTE[Lignes de la commande/Quantité commandée],[1]!BASEVENTE[Lignes de la commande/Article/Nom affiché],$C93,[1]!BASEVENTE[Année],AI$8,[1]!BASEVENTE[Semaine],AI$9))</f>
        <v/>
      </c>
      <c r="AJ93" s="1" t="str">
        <f>IF($C93="","",AI93+SUMIFS([1]!BASERECEPTION[Bon de commande/Lignes de la commande/Quantité],[1]!BASERECEPTION[Bon de commande/Lignes de la commande/Article],$C93,[1]!BASERECEPTION[ANNEE],AJ$8,[1]!BASERECEPTION[Semaine],AJ$9)-SUMIFS([1]!BASEVENTE[Lignes de la commande/Quantité commandée],[1]!BASEVENTE[Lignes de la commande/Article/Nom affiché],$C93,[1]!BASEVENTE[Année],AJ$8,[1]!BASEVENTE[Semaine],AJ$9))</f>
        <v/>
      </c>
      <c r="AK93" s="1" t="str">
        <f>IF($C93="","",AJ93+SUMIFS([1]!BASERECEPTION[Bon de commande/Lignes de la commande/Quantité],[1]!BASERECEPTION[Bon de commande/Lignes de la commande/Article],$C93,[1]!BASERECEPTION[ANNEE],AK$8,[1]!BASERECEPTION[Semaine],AK$9)-SUMIFS([1]!BASEVENTE[Lignes de la commande/Quantité commandée],[1]!BASEVENTE[Lignes de la commande/Article/Nom affiché],$C93,[1]!BASEVENTE[Année],AK$8,[1]!BASEVENTE[Semaine],AK$9))</f>
        <v/>
      </c>
      <c r="AL93" s="1" t="str">
        <f>IF($C93="","",AK93+SUMIFS([1]!BASERECEPTION[Bon de commande/Lignes de la commande/Quantité],[1]!BASERECEPTION[Bon de commande/Lignes de la commande/Article],$C93,[1]!BASERECEPTION[ANNEE],AL$8,[1]!BASERECEPTION[Semaine],AL$9)-SUMIFS([1]!BASEVENTE[Lignes de la commande/Quantité commandée],[1]!BASEVENTE[Lignes de la commande/Article/Nom affiché],$C93,[1]!BASEVENTE[Année],AL$8,[1]!BASEVENTE[Semaine],AL$9))</f>
        <v/>
      </c>
      <c r="AM93" s="1" t="str">
        <f>IF($C93="","",AL93+SUMIFS([1]!BASERECEPTION[Bon de commande/Lignes de la commande/Quantité],[1]!BASERECEPTION[Bon de commande/Lignes de la commande/Article],$C93,[1]!BASERECEPTION[ANNEE],AM$8,[1]!BASERECEPTION[Semaine],AM$9)-SUMIFS([1]!BASEVENTE[Lignes de la commande/Quantité commandée],[1]!BASEVENTE[Lignes de la commande/Article/Nom affiché],$C93,[1]!BASEVENTE[Année],AM$8,[1]!BASEVENTE[Semaine],AM$9))</f>
        <v/>
      </c>
      <c r="AN93" s="1" t="str">
        <f>IF($C93="","",AM93+SUMIFS([1]!BASERECEPTION[Bon de commande/Lignes de la commande/Quantité],[1]!BASERECEPTION[Bon de commande/Lignes de la commande/Article],$C93,[1]!BASERECEPTION[ANNEE],AN$8,[1]!BASERECEPTION[Semaine],AN$9)-SUMIFS([1]!BASEVENTE[Lignes de la commande/Quantité commandée],[1]!BASEVENTE[Lignes de la commande/Article/Nom affiché],$C93,[1]!BASEVENTE[Année],AN$8,[1]!BASEVENTE[Semaine],AN$9))</f>
        <v/>
      </c>
      <c r="AO93" s="1" t="str">
        <f>IF($C93="","",AN93+SUMIFS([1]!BASERECEPTION[Bon de commande/Lignes de la commande/Quantité],[1]!BASERECEPTION[Bon de commande/Lignes de la commande/Article],$C93,[1]!BASERECEPTION[ANNEE],AO$8,[1]!BASERECEPTION[Semaine],AO$9)-SUMIFS([1]!BASEVENTE[Lignes de la commande/Quantité commandée],[1]!BASEVENTE[Lignes de la commande/Article/Nom affiché],$C93,[1]!BASEVENTE[Année],AO$8,[1]!BASEVENTE[Semaine],AO$9))</f>
        <v/>
      </c>
      <c r="AP93" s="1" t="str">
        <f>IF($C93="","",AO93+SUMIFS([1]!BASERECEPTION[Bon de commande/Lignes de la commande/Quantité],[1]!BASERECEPTION[Bon de commande/Lignes de la commande/Article],$C93,[1]!BASERECEPTION[ANNEE],AP$8,[1]!BASERECEPTION[Semaine],AP$9)-SUMIFS([1]!BASEVENTE[Lignes de la commande/Quantité commandée],[1]!BASEVENTE[Lignes de la commande/Article/Nom affiché],$C93,[1]!BASEVENTE[Année],AP$8,[1]!BASEVENTE[Semaine],AP$9))</f>
        <v/>
      </c>
      <c r="AQ93" s="1" t="str">
        <f>IF($C93="","",AP93+SUMIFS([1]!BASERECEPTION[Bon de commande/Lignes de la commande/Quantité],[1]!BASERECEPTION[Bon de commande/Lignes de la commande/Article],$C93,[1]!BASERECEPTION[ANNEE],AQ$8,[1]!BASERECEPTION[Semaine],AQ$9)-SUMIFS([1]!BASEVENTE[Lignes de la commande/Quantité commandée],[1]!BASEVENTE[Lignes de la commande/Article/Nom affiché],$C93,[1]!BASEVENTE[Année],AQ$8,[1]!BASEVENTE[Semaine],AQ$9))</f>
        <v/>
      </c>
      <c r="AR93" s="1" t="str">
        <f>IF($C93="","",AQ93+SUMIFS([1]!BASERECEPTION[Bon de commande/Lignes de la commande/Quantité],[1]!BASERECEPTION[Bon de commande/Lignes de la commande/Article],$C93,[1]!BASERECEPTION[ANNEE],AR$8,[1]!BASERECEPTION[Semaine],AR$9)-SUMIFS([1]!BASEVENTE[Lignes de la commande/Quantité commandée],[1]!BASEVENTE[Lignes de la commande/Article/Nom affiché],$C93,[1]!BASEVENTE[Année],AR$8,[1]!BASEVENTE[Semaine],AR$9))</f>
        <v/>
      </c>
      <c r="AS93" s="1" t="str">
        <f>IF($C93="","",AR93+SUMIFS([1]!BASERECEPTION[Bon de commande/Lignes de la commande/Quantité],[1]!BASERECEPTION[Bon de commande/Lignes de la commande/Article],$C93,[1]!BASERECEPTION[ANNEE],AS$8,[1]!BASERECEPTION[Semaine],AS$9)-SUMIFS([1]!BASEVENTE[Lignes de la commande/Quantité commandée],[1]!BASEVENTE[Lignes de la commande/Article/Nom affiché],$C93,[1]!BASEVENTE[Année],AS$8,[1]!BASEVENTE[Semaine],AS$9))</f>
        <v/>
      </c>
      <c r="AT93" s="1" t="str">
        <f>IF($C93="","",AS93+SUMIFS([1]!BASERECEPTION[Bon de commande/Lignes de la commande/Quantité],[1]!BASERECEPTION[Bon de commande/Lignes de la commande/Article],$C93,[1]!BASERECEPTION[ANNEE],AT$8,[1]!BASERECEPTION[Semaine],AT$9)-SUMIFS([1]!BASEVENTE[Lignes de la commande/Quantité commandée],[1]!BASEVENTE[Lignes de la commande/Article/Nom affiché],$C93,[1]!BASEVENTE[Année],AT$8,[1]!BASEVENTE[Semaine],AT$9))</f>
        <v/>
      </c>
      <c r="AU93" s="1" t="str">
        <f>IF($C93="","",AT93+SUMIFS([1]!BASERECEPTION[Bon de commande/Lignes de la commande/Quantité],[1]!BASERECEPTION[Bon de commande/Lignes de la commande/Article],$C93,[1]!BASERECEPTION[ANNEE],AU$8,[1]!BASERECEPTION[Semaine],AU$9)-SUMIFS([1]!BASEVENTE[Lignes de la commande/Quantité commandée],[1]!BASEVENTE[Lignes de la commande/Article/Nom affiché],$C93,[1]!BASEVENTE[Année],AU$8,[1]!BASEVENTE[Semaine],AU$9))</f>
        <v/>
      </c>
      <c r="AV93" s="1" t="str">
        <f>IF($C93="","",AU93+SUMIFS([1]!BASERECEPTION[Bon de commande/Lignes de la commande/Quantité],[1]!BASERECEPTION[Bon de commande/Lignes de la commande/Article],$C93,[1]!BASERECEPTION[ANNEE],AV$8,[1]!BASERECEPTION[Semaine],AV$9)-SUMIFS([1]!BASEVENTE[Lignes de la commande/Quantité commandée],[1]!BASEVENTE[Lignes de la commande/Article/Nom affiché],$C93,[1]!BASEVENTE[Année],AV$8,[1]!BASEVENTE[Semaine],AV$9))</f>
        <v/>
      </c>
      <c r="AW93" s="1" t="str">
        <f>IF($C93="","",AV93+SUMIFS([1]!BASERECEPTION[Bon de commande/Lignes de la commande/Quantité],[1]!BASERECEPTION[Bon de commande/Lignes de la commande/Article],$C93,[1]!BASERECEPTION[ANNEE],AW$8,[1]!BASERECEPTION[Semaine],AW$9)-SUMIFS([1]!BASEVENTE[Lignes de la commande/Quantité commandée],[1]!BASEVENTE[Lignes de la commande/Article/Nom affiché],$C93,[1]!BASEVENTE[Année],AW$8,[1]!BASEVENTE[Semaine],AW$9))</f>
        <v/>
      </c>
      <c r="AX93" s="1" t="str">
        <f>IF($C93="","",AW93+SUMIFS([1]!BASERECEPTION[Bon de commande/Lignes de la commande/Quantité],[1]!BASERECEPTION[Bon de commande/Lignes de la commande/Article],$C93,[1]!BASERECEPTION[ANNEE],AX$8,[1]!BASERECEPTION[Semaine],AX$9)-SUMIFS([1]!BASEVENTE[Lignes de la commande/Quantité commandée],[1]!BASEVENTE[Lignes de la commande/Article/Nom affiché],$C93,[1]!BASEVENTE[Année],AX$8,[1]!BASEVENTE[Semaine],AX$9))</f>
        <v/>
      </c>
      <c r="AY93" s="1" t="str">
        <f>IF($C93="","",AX93+SUMIFS([1]!BASERECEPTION[Bon de commande/Lignes de la commande/Quantité],[1]!BASERECEPTION[Bon de commande/Lignes de la commande/Article],$C93,[1]!BASERECEPTION[ANNEE],AY$8,[1]!BASERECEPTION[Semaine],AY$9)-SUMIFS([1]!BASEVENTE[Lignes de la commande/Quantité commandée],[1]!BASEVENTE[Lignes de la commande/Article/Nom affiché],$C93,[1]!BASEVENTE[Année],AY$8,[1]!BASEVENTE[Semaine],AY$9))</f>
        <v/>
      </c>
      <c r="AZ93" s="1" t="str">
        <f>IF($C93="","",AY93+SUMIFS([1]!BASERECEPTION[Bon de commande/Lignes de la commande/Quantité],[1]!BASERECEPTION[Bon de commande/Lignes de la commande/Article],$C93,[1]!BASERECEPTION[ANNEE],AZ$8,[1]!BASERECEPTION[Semaine],AZ$9)-SUMIFS([1]!BASEVENTE[Lignes de la commande/Quantité commandée],[1]!BASEVENTE[Lignes de la commande/Article/Nom affiché],$C93,[1]!BASEVENTE[Année],AZ$8,[1]!BASEVENTE[Semaine],AZ$9))</f>
        <v/>
      </c>
      <c r="BA93" s="1" t="str">
        <f>IF($C93="","",AZ93+SUMIFS([1]!BASERECEPTION[Bon de commande/Lignes de la commande/Quantité],[1]!BASERECEPTION[Bon de commande/Lignes de la commande/Article],$C93,[1]!BASERECEPTION[ANNEE],BA$8,[1]!BASERECEPTION[Semaine],BA$9)-SUMIFS([1]!BASEVENTE[Lignes de la commande/Quantité commandée],[1]!BASEVENTE[Lignes de la commande/Article/Nom affiché],$C93,[1]!BASEVENTE[Année],BA$8,[1]!BASEVENTE[Semaine],BA$9))</f>
        <v/>
      </c>
      <c r="BB93" s="1" t="str">
        <f>IF($C93="","",BA93+SUMIFS([1]!BASERECEPTION[Bon de commande/Lignes de la commande/Quantité],[1]!BASERECEPTION[Bon de commande/Lignes de la commande/Article],$C93,[1]!BASERECEPTION[ANNEE],BB$8,[1]!BASERECEPTION[Semaine],BB$9)-SUMIFS([1]!BASEVENTE[Lignes de la commande/Quantité commandée],[1]!BASEVENTE[Lignes de la commande/Article/Nom affiché],$C93,[1]!BASEVENTE[Année],BB$8,[1]!BASEVENTE[Semaine],BB$9))</f>
        <v/>
      </c>
      <c r="BC93" s="1" t="str">
        <f>IF($C93="","",BB93+SUMIFS([1]!BASERECEPTION[Bon de commande/Lignes de la commande/Quantité],[1]!BASERECEPTION[Bon de commande/Lignes de la commande/Article],$C93,[1]!BASERECEPTION[ANNEE],BC$8,[1]!BASERECEPTION[Semaine],BC$9)-SUMIFS([1]!BASEVENTE[Lignes de la commande/Quantité commandée],[1]!BASEVENTE[Lignes de la commande/Article/Nom affiché],$C93,[1]!BASEVENTE[Année],BC$8,[1]!BASEVENTE[Semaine],BC$9))</f>
        <v/>
      </c>
      <c r="BD93" s="1" t="str">
        <f>IF($C93="","",BC93+SUMIFS([1]!BASERECEPTION[Bon de commande/Lignes de la commande/Quantité],[1]!BASERECEPTION[Bon de commande/Lignes de la commande/Article],$C93,[1]!BASERECEPTION[ANNEE],BD$8,[1]!BASERECEPTION[Semaine],BD$9)-SUMIFS([1]!BASEVENTE[Lignes de la commande/Quantité commandée],[1]!BASEVENTE[Lignes de la commande/Article/Nom affiché],$C93,[1]!BASEVENTE[Année],BD$8,[1]!BASEVENTE[Semaine],BD$9))</f>
        <v/>
      </c>
      <c r="BE93" s="1" t="str">
        <f>IF($C93="","",BD93+SUMIFS([1]!BASERECEPTION[Bon de commande/Lignes de la commande/Quantité],[1]!BASERECEPTION[Bon de commande/Lignes de la commande/Article],$C93,[1]!BASERECEPTION[ANNEE],BE$8,[1]!BASERECEPTION[Semaine],BE$9)-SUMIFS([1]!BASEVENTE[Lignes de la commande/Quantité commandée],[1]!BASEVENTE[Lignes de la commande/Article/Nom affiché],$C93,[1]!BASEVENTE[Année],BE$8,[1]!BASEVENTE[Semaine],BE$9))</f>
        <v/>
      </c>
      <c r="BF93" s="1" t="str">
        <f>IF($C93="","",BE93+SUMIFS([1]!BASERECEPTION[Bon de commande/Lignes de la commande/Quantité],[1]!BASERECEPTION[Bon de commande/Lignes de la commande/Article],$C93,[1]!BASERECEPTION[ANNEE],BF$8,[1]!BASERECEPTION[Semaine],BF$9)-SUMIFS([1]!BASEVENTE[Lignes de la commande/Quantité commandée],[1]!BASEVENTE[Lignes de la commande/Article/Nom affiché],$C93,[1]!BASEVENTE[Année],BF$8,[1]!BASEVENTE[Semaine],BF$9))</f>
        <v/>
      </c>
      <c r="BG93" s="1" t="str">
        <f>IF($C93="","",BF93+SUMIFS([1]!BASERECEPTION[Bon de commande/Lignes de la commande/Quantité],[1]!BASERECEPTION[Bon de commande/Lignes de la commande/Article],$C93,[1]!BASERECEPTION[ANNEE],BG$8,[1]!BASERECEPTION[Semaine],BG$9)-SUMIFS([1]!BASEVENTE[Lignes de la commande/Quantité commandée],[1]!BASEVENTE[Lignes de la commande/Article/Nom affiché],$C93,[1]!BASEVENTE[Année],BG$8,[1]!BASEVENTE[Semaine],BG$9))</f>
        <v/>
      </c>
      <c r="BH93" s="1" t="str">
        <f>IF($C93="","",BG93+SUMIFS([1]!BASERECEPTION[Bon de commande/Lignes de la commande/Quantité],[1]!BASERECEPTION[Bon de commande/Lignes de la commande/Article],$C93,[1]!BASERECEPTION[ANNEE],BH$8,[1]!BASERECEPTION[Semaine],BH$9)-SUMIFS([1]!BASEVENTE[Lignes de la commande/Quantité commandée],[1]!BASEVENTE[Lignes de la commande/Article/Nom affiché],$C93,[1]!BASEVENTE[Année],BH$8,[1]!BASEVENTE[Semaine],BH$9))</f>
        <v/>
      </c>
    </row>
    <row r="94" spans="1:60" ht="15.75" x14ac:dyDescent="0.25">
      <c r="A94" s="1" t="str">
        <f>'[1]BDD Inventaire'!B85</f>
        <v>Tags Gobi O Nuancier 2019</v>
      </c>
      <c r="B94" s="16" t="str">
        <f>IF(C94="",INDEX([1]!BASEINVENTAIRE[#Data],_xlfn.MINIFS([1]!BASEINVENTAIRE[INDEX],[1]!BASEINVENTAIRE[Article],'Suivi de stock'!$C95),2),"")</f>
        <v/>
      </c>
      <c r="C94" s="20" t="str">
        <f>'[1]BDD Inventaire'!C75</f>
        <v>Franco de port</v>
      </c>
      <c r="D94" s="18">
        <f>INDEX([1]!BASEINVENTAIRE[#Data],_xlfn.MAXIFS([1]!BASEINVENTAIRE[INDEX],[1]!BASEINVENTAIRE[Article],C94),4)</f>
        <v>0</v>
      </c>
      <c r="E94" s="1">
        <f>IF($C94="","",D94+SUMIFS([1]!BASERECEPTION[Bon de commande/Lignes de la commande/Quantité],[1]!BASERECEPTION[Bon de commande/Lignes de la commande/Article],$C94,[1]!BASERECEPTION[ANNEE],E$8,[1]!BASERECEPTION[Semaine],E$9)-SUMIFS([1]!BASEVENTE[Lignes de la commande/Quantité commandée],[1]!BASEVENTE[Lignes de la commande/Article/Nom affiché],$C94,[1]!BASEVENTE[Année],E$8,[1]!BASEVENTE[Semaine],E$9))</f>
        <v>0</v>
      </c>
      <c r="F94" s="1">
        <f>IF($C94="","",E94+SUMIFS([1]!BASERECEPTION[Bon de commande/Lignes de la commande/Quantité],[1]!BASERECEPTION[Bon de commande/Lignes de la commande/Article],$C94,[1]!BASERECEPTION[ANNEE],F$8,[1]!BASERECEPTION[Semaine],F$9)-SUMIFS([1]!BASEVENTE[Lignes de la commande/Quantité commandée],[1]!BASEVENTE[Lignes de la commande/Article/Nom affiché],$C94,[1]!BASEVENTE[Année],F$8,[1]!BASEVENTE[Semaine],F$9))</f>
        <v>0</v>
      </c>
      <c r="G94" s="1">
        <f>IF($C94="","",F94+SUMIFS([1]!BASERECEPTION[Bon de commande/Lignes de la commande/Quantité],[1]!BASERECEPTION[Bon de commande/Lignes de la commande/Article],$C94,[1]!BASERECEPTION[ANNEE],G$8,[1]!BASERECEPTION[Semaine],G$9)-SUMIFS([1]!BASEVENTE[Lignes de la commande/Quantité commandée],[1]!BASEVENTE[Lignes de la commande/Article/Nom affiché],$C94,[1]!BASEVENTE[Année],G$8,[1]!BASEVENTE[Semaine],G$9))</f>
        <v>-1</v>
      </c>
      <c r="H94" s="1">
        <f>IF($C94="","",G94+SUMIFS([1]!BASERECEPTION[Bon de commande/Lignes de la commande/Quantité],[1]!BASERECEPTION[Bon de commande/Lignes de la commande/Article],$C94,[1]!BASERECEPTION[ANNEE],H$8,[1]!BASERECEPTION[Semaine],H$9)-SUMIFS([1]!BASEVENTE[Lignes de la commande/Quantité commandée],[1]!BASEVENTE[Lignes de la commande/Article/Nom affiché],$C94,[1]!BASEVENTE[Année],H$8,[1]!BASEVENTE[Semaine],H$9))</f>
        <v>-1</v>
      </c>
      <c r="I94" s="1">
        <f>IF($C94="","",H94+SUMIFS([1]!BASERECEPTION[Bon de commande/Lignes de la commande/Quantité],[1]!BASERECEPTION[Bon de commande/Lignes de la commande/Article],$C94,[1]!BASERECEPTION[ANNEE],I$8,[1]!BASERECEPTION[Semaine],I$9)-SUMIFS([1]!BASEVENTE[Lignes de la commande/Quantité commandée],[1]!BASEVENTE[Lignes de la commande/Article/Nom affiché],$C94,[1]!BASEVENTE[Année],I$8,[1]!BASEVENTE[Semaine],I$9))</f>
        <v>-1</v>
      </c>
      <c r="J94" s="1">
        <f>IF($C94="","",I94+SUMIFS([1]!BASERECEPTION[Bon de commande/Lignes de la commande/Quantité],[1]!BASERECEPTION[Bon de commande/Lignes de la commande/Article],$C94,[1]!BASERECEPTION[ANNEE],J$8,[1]!BASERECEPTION[Semaine],J$9)-SUMIFS([1]!BASEVENTE[Lignes de la commande/Quantité commandée],[1]!BASEVENTE[Lignes de la commande/Article/Nom affiché],$C94,[1]!BASEVENTE[Année],J$8,[1]!BASEVENTE[Semaine],J$9))</f>
        <v>-2</v>
      </c>
      <c r="K94" s="1">
        <f>IF($C94="","",J94+SUMIFS([1]!BASERECEPTION[Bon de commande/Lignes de la commande/Quantité],[1]!BASERECEPTION[Bon de commande/Lignes de la commande/Article],$C94,[1]!BASERECEPTION[ANNEE],K$8,[1]!BASERECEPTION[Semaine],K$9)-SUMIFS([1]!BASEVENTE[Lignes de la commande/Quantité commandée],[1]!BASEVENTE[Lignes de la commande/Article/Nom affiché],$C94,[1]!BASEVENTE[Année],K$8,[1]!BASEVENTE[Semaine],K$9))</f>
        <v>-3</v>
      </c>
      <c r="L94" s="1">
        <f>IF($C94="","",K94+SUMIFS([1]!BASERECEPTION[Bon de commande/Lignes de la commande/Quantité],[1]!BASERECEPTION[Bon de commande/Lignes de la commande/Article],$C94,[1]!BASERECEPTION[ANNEE],L$8,[1]!BASERECEPTION[Semaine],L$9)-SUMIFS([1]!BASEVENTE[Lignes de la commande/Quantité commandée],[1]!BASEVENTE[Lignes de la commande/Article/Nom affiché],$C94,[1]!BASEVENTE[Année],L$8,[1]!BASEVENTE[Semaine],L$9))</f>
        <v>-6</v>
      </c>
      <c r="M94" s="1">
        <f>IF($C94="","",L94+SUMIFS([1]!BASERECEPTION[Bon de commande/Lignes de la commande/Quantité],[1]!BASERECEPTION[Bon de commande/Lignes de la commande/Article],$C94,[1]!BASERECEPTION[ANNEE],M$8,[1]!BASERECEPTION[Semaine],M$9)-SUMIFS([1]!BASEVENTE[Lignes de la commande/Quantité commandée],[1]!BASEVENTE[Lignes de la commande/Article/Nom affiché],$C94,[1]!BASEVENTE[Année],M$8,[1]!BASEVENTE[Semaine],M$9))</f>
        <v>-6</v>
      </c>
      <c r="N94" s="1">
        <f>IF($C94="","",M94+SUMIFS([1]!BASERECEPTION[Bon de commande/Lignes de la commande/Quantité],[1]!BASERECEPTION[Bon de commande/Lignes de la commande/Article],$C94,[1]!BASERECEPTION[ANNEE],N$8,[1]!BASERECEPTION[Semaine],N$9)-SUMIFS([1]!BASEVENTE[Lignes de la commande/Quantité commandée],[1]!BASEVENTE[Lignes de la commande/Article/Nom affiché],$C94,[1]!BASEVENTE[Année],N$8,[1]!BASEVENTE[Semaine],N$9))</f>
        <v>-6</v>
      </c>
      <c r="O94" s="1">
        <f>IF($C94="","",N94+SUMIFS([1]!BASERECEPTION[Bon de commande/Lignes de la commande/Quantité],[1]!BASERECEPTION[Bon de commande/Lignes de la commande/Article],$C94,[1]!BASERECEPTION[ANNEE],O$8,[1]!BASERECEPTION[Semaine],O$9)-SUMIFS([1]!BASEVENTE[Lignes de la commande/Quantité commandée],[1]!BASEVENTE[Lignes de la commande/Article/Nom affiché],$C94,[1]!BASEVENTE[Année],O$8,[1]!BASEVENTE[Semaine],O$9))</f>
        <v>-6</v>
      </c>
      <c r="P94" s="1">
        <f>IF($C94="","",O94+SUMIFS([1]!BASERECEPTION[Bon de commande/Lignes de la commande/Quantité],[1]!BASERECEPTION[Bon de commande/Lignes de la commande/Article],$C94,[1]!BASERECEPTION[ANNEE],P$8,[1]!BASERECEPTION[Semaine],P$9)-SUMIFS([1]!BASEVENTE[Lignes de la commande/Quantité commandée],[1]!BASEVENTE[Lignes de la commande/Article/Nom affiché],$C94,[1]!BASEVENTE[Année],P$8,[1]!BASEVENTE[Semaine],P$9))</f>
        <v>-6</v>
      </c>
      <c r="Q94" s="1">
        <f>IF($C94="","",P94+SUMIFS([1]!BASERECEPTION[Bon de commande/Lignes de la commande/Quantité],[1]!BASERECEPTION[Bon de commande/Lignes de la commande/Article],$C94,[1]!BASERECEPTION[ANNEE],Q$8,[1]!BASERECEPTION[Semaine],Q$9)-SUMIFS([1]!BASEVENTE[Lignes de la commande/Quantité commandée],[1]!BASEVENTE[Lignes de la commande/Article/Nom affiché],$C94,[1]!BASEVENTE[Année],Q$8,[1]!BASEVENTE[Semaine],Q$9))</f>
        <v>-6</v>
      </c>
      <c r="R94" s="1">
        <f>IF($C94="","",Q94+SUMIFS([1]!BASERECEPTION[Bon de commande/Lignes de la commande/Quantité],[1]!BASERECEPTION[Bon de commande/Lignes de la commande/Article],$C94,[1]!BASERECEPTION[ANNEE],R$8,[1]!BASERECEPTION[Semaine],R$9)-SUMIFS([1]!BASEVENTE[Lignes de la commande/Quantité commandée],[1]!BASEVENTE[Lignes de la commande/Article/Nom affiché],$C94,[1]!BASEVENTE[Année],R$8,[1]!BASEVENTE[Semaine],R$9))</f>
        <v>-6</v>
      </c>
      <c r="S94" s="1">
        <f>IF($C94="","",R94+SUMIFS([1]!BASERECEPTION[Bon de commande/Lignes de la commande/Quantité],[1]!BASERECEPTION[Bon de commande/Lignes de la commande/Article],$C94,[1]!BASERECEPTION[ANNEE],S$8,[1]!BASERECEPTION[Semaine],S$9)-SUMIFS([1]!BASEVENTE[Lignes de la commande/Quantité commandée],[1]!BASEVENTE[Lignes de la commande/Article/Nom affiché],$C94,[1]!BASEVENTE[Année],S$8,[1]!BASEVENTE[Semaine],S$9))</f>
        <v>-6</v>
      </c>
      <c r="T94" s="1">
        <f>IF($C94="","",S94+SUMIFS([1]!BASERECEPTION[Bon de commande/Lignes de la commande/Quantité],[1]!BASERECEPTION[Bon de commande/Lignes de la commande/Article],$C94,[1]!BASERECEPTION[ANNEE],T$8,[1]!BASERECEPTION[Semaine],T$9)-SUMIFS([1]!BASEVENTE[Lignes de la commande/Quantité commandée],[1]!BASEVENTE[Lignes de la commande/Article/Nom affiché],$C94,[1]!BASEVENTE[Année],T$8,[1]!BASEVENTE[Semaine],T$9))</f>
        <v>-6</v>
      </c>
      <c r="U94" s="1">
        <f>IF($C94="","",T94+SUMIFS([1]!BASERECEPTION[Bon de commande/Lignes de la commande/Quantité],[1]!BASERECEPTION[Bon de commande/Lignes de la commande/Article],$C94,[1]!BASERECEPTION[ANNEE],U$8,[1]!BASERECEPTION[Semaine],U$9)-SUMIFS([1]!BASEVENTE[Lignes de la commande/Quantité commandée],[1]!BASEVENTE[Lignes de la commande/Article/Nom affiché],$C94,[1]!BASEVENTE[Année],U$8,[1]!BASEVENTE[Semaine],U$9))</f>
        <v>-6</v>
      </c>
      <c r="V94" s="1">
        <f>IF($C94="","",U94+SUMIFS([1]!BASERECEPTION[Bon de commande/Lignes de la commande/Quantité],[1]!BASERECEPTION[Bon de commande/Lignes de la commande/Article],$C94,[1]!BASERECEPTION[ANNEE],V$8,[1]!BASERECEPTION[Semaine],V$9)-SUMIFS([1]!BASEVENTE[Lignes de la commande/Quantité commandée],[1]!BASEVENTE[Lignes de la commande/Article/Nom affiché],$C94,[1]!BASEVENTE[Année],V$8,[1]!BASEVENTE[Semaine],V$9))</f>
        <v>-6</v>
      </c>
      <c r="W94" s="1">
        <f>IF($C94="","",V94+SUMIFS([1]!BASERECEPTION[Bon de commande/Lignes de la commande/Quantité],[1]!BASERECEPTION[Bon de commande/Lignes de la commande/Article],$C94,[1]!BASERECEPTION[ANNEE],W$8,[1]!BASERECEPTION[Semaine],W$9)-SUMIFS([1]!BASEVENTE[Lignes de la commande/Quantité commandée],[1]!BASEVENTE[Lignes de la commande/Article/Nom affiché],$C94,[1]!BASEVENTE[Année],W$8,[1]!BASEVENTE[Semaine],W$9))</f>
        <v>-6</v>
      </c>
      <c r="X94" s="1">
        <f>IF($C94="","",W94+SUMIFS([1]!BASERECEPTION[Bon de commande/Lignes de la commande/Quantité],[1]!BASERECEPTION[Bon de commande/Lignes de la commande/Article],$C94,[1]!BASERECEPTION[ANNEE],X$8,[1]!BASERECEPTION[Semaine],X$9)-SUMIFS([1]!BASEVENTE[Lignes de la commande/Quantité commandée],[1]!BASEVENTE[Lignes de la commande/Article/Nom affiché],$C94,[1]!BASEVENTE[Année],X$8,[1]!BASEVENTE[Semaine],X$9))</f>
        <v>-6</v>
      </c>
      <c r="Y94" s="1">
        <f>IF($C94="","",X94+SUMIFS([1]!BASERECEPTION[Bon de commande/Lignes de la commande/Quantité],[1]!BASERECEPTION[Bon de commande/Lignes de la commande/Article],$C94,[1]!BASERECEPTION[ANNEE],Y$8,[1]!BASERECEPTION[Semaine],Y$9)-SUMIFS([1]!BASEVENTE[Lignes de la commande/Quantité commandée],[1]!BASEVENTE[Lignes de la commande/Article/Nom affiché],$C94,[1]!BASEVENTE[Année],Y$8,[1]!BASEVENTE[Semaine],Y$9))</f>
        <v>-6</v>
      </c>
      <c r="Z94" s="1">
        <f>IF($C94="","",Y94+SUMIFS([1]!BASERECEPTION[Bon de commande/Lignes de la commande/Quantité],[1]!BASERECEPTION[Bon de commande/Lignes de la commande/Article],$C94,[1]!BASERECEPTION[ANNEE],Z$8,[1]!BASERECEPTION[Semaine],Z$9)-SUMIFS([1]!BASEVENTE[Lignes de la commande/Quantité commandée],[1]!BASEVENTE[Lignes de la commande/Article/Nom affiché],$C94,[1]!BASEVENTE[Année],Z$8,[1]!BASEVENTE[Semaine],Z$9))</f>
        <v>-6</v>
      </c>
      <c r="AA94" s="1">
        <f>IF($C94="","",Z94+SUMIFS([1]!BASERECEPTION[Bon de commande/Lignes de la commande/Quantité],[1]!BASERECEPTION[Bon de commande/Lignes de la commande/Article],$C94,[1]!BASERECEPTION[ANNEE],AA$8,[1]!BASERECEPTION[Semaine],AA$9)-SUMIFS([1]!BASEVENTE[Lignes de la commande/Quantité commandée],[1]!BASEVENTE[Lignes de la commande/Article/Nom affiché],$C94,[1]!BASEVENTE[Année],AA$8,[1]!BASEVENTE[Semaine],AA$9))</f>
        <v>-6</v>
      </c>
      <c r="AB94" s="1">
        <f>IF($C94="","",AA94+SUMIFS([1]!BASERECEPTION[Bon de commande/Lignes de la commande/Quantité],[1]!BASERECEPTION[Bon de commande/Lignes de la commande/Article],$C94,[1]!BASERECEPTION[ANNEE],AB$8,[1]!BASERECEPTION[Semaine],AB$9)-SUMIFS([1]!BASEVENTE[Lignes de la commande/Quantité commandée],[1]!BASEVENTE[Lignes de la commande/Article/Nom affiché],$C94,[1]!BASEVENTE[Année],AB$8,[1]!BASEVENTE[Semaine],AB$9))</f>
        <v>-6</v>
      </c>
      <c r="AC94" s="1">
        <f>IF($C94="","",AB94+SUMIFS([1]!BASERECEPTION[Bon de commande/Lignes de la commande/Quantité],[1]!BASERECEPTION[Bon de commande/Lignes de la commande/Article],$C94,[1]!BASERECEPTION[ANNEE],AC$8,[1]!BASERECEPTION[Semaine],AC$9)-SUMIFS([1]!BASEVENTE[Lignes de la commande/Quantité commandée],[1]!BASEVENTE[Lignes de la commande/Article/Nom affiché],$C94,[1]!BASEVENTE[Année],AC$8,[1]!BASEVENTE[Semaine],AC$9))</f>
        <v>-6</v>
      </c>
      <c r="AD94" s="1">
        <f>IF($C94="","",AC94+SUMIFS([1]!BASERECEPTION[Bon de commande/Lignes de la commande/Quantité],[1]!BASERECEPTION[Bon de commande/Lignes de la commande/Article],$C94,[1]!BASERECEPTION[ANNEE],AD$8,[1]!BASERECEPTION[Semaine],AD$9)-SUMIFS([1]!BASEVENTE[Lignes de la commande/Quantité commandée],[1]!BASEVENTE[Lignes de la commande/Article/Nom affiché],$C94,[1]!BASEVENTE[Année],AD$8,[1]!BASEVENTE[Semaine],AD$9))</f>
        <v>-6</v>
      </c>
      <c r="AE94" s="1">
        <f>IF($C94="","",AD94+SUMIFS([1]!BASERECEPTION[Bon de commande/Lignes de la commande/Quantité],[1]!BASERECEPTION[Bon de commande/Lignes de la commande/Article],$C94,[1]!BASERECEPTION[ANNEE],AE$8,[1]!BASERECEPTION[Semaine],AE$9)-SUMIFS([1]!BASEVENTE[Lignes de la commande/Quantité commandée],[1]!BASEVENTE[Lignes de la commande/Article/Nom affiché],$C94,[1]!BASEVENTE[Année],AE$8,[1]!BASEVENTE[Semaine],AE$9))</f>
        <v>-6</v>
      </c>
      <c r="AF94" s="1">
        <f>IF($C94="","",AE94+SUMIFS([1]!BASERECEPTION[Bon de commande/Lignes de la commande/Quantité],[1]!BASERECEPTION[Bon de commande/Lignes de la commande/Article],$C94,[1]!BASERECEPTION[ANNEE],AF$8,[1]!BASERECEPTION[Semaine],AF$9)-SUMIFS([1]!BASEVENTE[Lignes de la commande/Quantité commandée],[1]!BASEVENTE[Lignes de la commande/Article/Nom affiché],$C94,[1]!BASEVENTE[Année],AF$8,[1]!BASEVENTE[Semaine],AF$9))</f>
        <v>-6</v>
      </c>
      <c r="AG94" s="1">
        <f>IF($C94="","",AF94+SUMIFS([1]!BASERECEPTION[Bon de commande/Lignes de la commande/Quantité],[1]!BASERECEPTION[Bon de commande/Lignes de la commande/Article],$C94,[1]!BASERECEPTION[ANNEE],AG$8,[1]!BASERECEPTION[Semaine],AG$9)-SUMIFS([1]!BASEVENTE[Lignes de la commande/Quantité commandée],[1]!BASEVENTE[Lignes de la commande/Article/Nom affiché],$C94,[1]!BASEVENTE[Année],AG$8,[1]!BASEVENTE[Semaine],AG$9))</f>
        <v>-6</v>
      </c>
      <c r="AH94" s="1">
        <f>IF($C94="","",AG94+SUMIFS([1]!BASERECEPTION[Bon de commande/Lignes de la commande/Quantité],[1]!BASERECEPTION[Bon de commande/Lignes de la commande/Article],$C94,[1]!BASERECEPTION[ANNEE],AH$8,[1]!BASERECEPTION[Semaine],AH$9)-SUMIFS([1]!BASEVENTE[Lignes de la commande/Quantité commandée],[1]!BASEVENTE[Lignes de la commande/Article/Nom affiché],$C94,[1]!BASEVENTE[Année],AH$8,[1]!BASEVENTE[Semaine],AH$9))</f>
        <v>-6</v>
      </c>
      <c r="AI94" s="1">
        <f>IF($C94="","",AH94+SUMIFS([1]!BASERECEPTION[Bon de commande/Lignes de la commande/Quantité],[1]!BASERECEPTION[Bon de commande/Lignes de la commande/Article],$C94,[1]!BASERECEPTION[ANNEE],AI$8,[1]!BASERECEPTION[Semaine],AI$9)-SUMIFS([1]!BASEVENTE[Lignes de la commande/Quantité commandée],[1]!BASEVENTE[Lignes de la commande/Article/Nom affiché],$C94,[1]!BASEVENTE[Année],AI$8,[1]!BASEVENTE[Semaine],AI$9))</f>
        <v>-6</v>
      </c>
      <c r="AJ94" s="1">
        <f>IF($C94="","",AI94+SUMIFS([1]!BASERECEPTION[Bon de commande/Lignes de la commande/Quantité],[1]!BASERECEPTION[Bon de commande/Lignes de la commande/Article],$C94,[1]!BASERECEPTION[ANNEE],AJ$8,[1]!BASERECEPTION[Semaine],AJ$9)-SUMIFS([1]!BASEVENTE[Lignes de la commande/Quantité commandée],[1]!BASEVENTE[Lignes de la commande/Article/Nom affiché],$C94,[1]!BASEVENTE[Année],AJ$8,[1]!BASEVENTE[Semaine],AJ$9))</f>
        <v>-6</v>
      </c>
      <c r="AK94" s="1">
        <f>IF($C94="","",AJ94+SUMIFS([1]!BASERECEPTION[Bon de commande/Lignes de la commande/Quantité],[1]!BASERECEPTION[Bon de commande/Lignes de la commande/Article],$C94,[1]!BASERECEPTION[ANNEE],AK$8,[1]!BASERECEPTION[Semaine],AK$9)-SUMIFS([1]!BASEVENTE[Lignes de la commande/Quantité commandée],[1]!BASEVENTE[Lignes de la commande/Article/Nom affiché],$C94,[1]!BASEVENTE[Année],AK$8,[1]!BASEVENTE[Semaine],AK$9))</f>
        <v>-6</v>
      </c>
      <c r="AL94" s="1">
        <f>IF($C94="","",AK94+SUMIFS([1]!BASERECEPTION[Bon de commande/Lignes de la commande/Quantité],[1]!BASERECEPTION[Bon de commande/Lignes de la commande/Article],$C94,[1]!BASERECEPTION[ANNEE],AL$8,[1]!BASERECEPTION[Semaine],AL$9)-SUMIFS([1]!BASEVENTE[Lignes de la commande/Quantité commandée],[1]!BASEVENTE[Lignes de la commande/Article/Nom affiché],$C94,[1]!BASEVENTE[Année],AL$8,[1]!BASEVENTE[Semaine],AL$9))</f>
        <v>-6</v>
      </c>
      <c r="AM94" s="1">
        <f>IF($C94="","",AL94+SUMIFS([1]!BASERECEPTION[Bon de commande/Lignes de la commande/Quantité],[1]!BASERECEPTION[Bon de commande/Lignes de la commande/Article],$C94,[1]!BASERECEPTION[ANNEE],AM$8,[1]!BASERECEPTION[Semaine],AM$9)-SUMIFS([1]!BASEVENTE[Lignes de la commande/Quantité commandée],[1]!BASEVENTE[Lignes de la commande/Article/Nom affiché],$C94,[1]!BASEVENTE[Année],AM$8,[1]!BASEVENTE[Semaine],AM$9))</f>
        <v>-6</v>
      </c>
      <c r="AN94" s="1">
        <f>IF($C94="","",AM94+SUMIFS([1]!BASERECEPTION[Bon de commande/Lignes de la commande/Quantité],[1]!BASERECEPTION[Bon de commande/Lignes de la commande/Article],$C94,[1]!BASERECEPTION[ANNEE],AN$8,[1]!BASERECEPTION[Semaine],AN$9)-SUMIFS([1]!BASEVENTE[Lignes de la commande/Quantité commandée],[1]!BASEVENTE[Lignes de la commande/Article/Nom affiché],$C94,[1]!BASEVENTE[Année],AN$8,[1]!BASEVENTE[Semaine],AN$9))</f>
        <v>-6</v>
      </c>
      <c r="AO94" s="1">
        <f>IF($C94="","",AN94+SUMIFS([1]!BASERECEPTION[Bon de commande/Lignes de la commande/Quantité],[1]!BASERECEPTION[Bon de commande/Lignes de la commande/Article],$C94,[1]!BASERECEPTION[ANNEE],AO$8,[1]!BASERECEPTION[Semaine],AO$9)-SUMIFS([1]!BASEVENTE[Lignes de la commande/Quantité commandée],[1]!BASEVENTE[Lignes de la commande/Article/Nom affiché],$C94,[1]!BASEVENTE[Année],AO$8,[1]!BASEVENTE[Semaine],AO$9))</f>
        <v>-6</v>
      </c>
      <c r="AP94" s="1">
        <f>IF($C94="","",AO94+SUMIFS([1]!BASERECEPTION[Bon de commande/Lignes de la commande/Quantité],[1]!BASERECEPTION[Bon de commande/Lignes de la commande/Article],$C94,[1]!BASERECEPTION[ANNEE],AP$8,[1]!BASERECEPTION[Semaine],AP$9)-SUMIFS([1]!BASEVENTE[Lignes de la commande/Quantité commandée],[1]!BASEVENTE[Lignes de la commande/Article/Nom affiché],$C94,[1]!BASEVENTE[Année],AP$8,[1]!BASEVENTE[Semaine],AP$9))</f>
        <v>-6</v>
      </c>
      <c r="AQ94" s="1">
        <f>IF($C94="","",AP94+SUMIFS([1]!BASERECEPTION[Bon de commande/Lignes de la commande/Quantité],[1]!BASERECEPTION[Bon de commande/Lignes de la commande/Article],$C94,[1]!BASERECEPTION[ANNEE],AQ$8,[1]!BASERECEPTION[Semaine],AQ$9)-SUMIFS([1]!BASEVENTE[Lignes de la commande/Quantité commandée],[1]!BASEVENTE[Lignes de la commande/Article/Nom affiché],$C94,[1]!BASEVENTE[Année],AQ$8,[1]!BASEVENTE[Semaine],AQ$9))</f>
        <v>-6</v>
      </c>
      <c r="AR94" s="1">
        <f>IF($C94="","",AQ94+SUMIFS([1]!BASERECEPTION[Bon de commande/Lignes de la commande/Quantité],[1]!BASERECEPTION[Bon de commande/Lignes de la commande/Article],$C94,[1]!BASERECEPTION[ANNEE],AR$8,[1]!BASERECEPTION[Semaine],AR$9)-SUMIFS([1]!BASEVENTE[Lignes de la commande/Quantité commandée],[1]!BASEVENTE[Lignes de la commande/Article/Nom affiché],$C94,[1]!BASEVENTE[Année],AR$8,[1]!BASEVENTE[Semaine],AR$9))</f>
        <v>-6</v>
      </c>
      <c r="AS94" s="1">
        <f>IF($C94="","",AR94+SUMIFS([1]!BASERECEPTION[Bon de commande/Lignes de la commande/Quantité],[1]!BASERECEPTION[Bon de commande/Lignes de la commande/Article],$C94,[1]!BASERECEPTION[ANNEE],AS$8,[1]!BASERECEPTION[Semaine],AS$9)-SUMIFS([1]!BASEVENTE[Lignes de la commande/Quantité commandée],[1]!BASEVENTE[Lignes de la commande/Article/Nom affiché],$C94,[1]!BASEVENTE[Année],AS$8,[1]!BASEVENTE[Semaine],AS$9))</f>
        <v>-6</v>
      </c>
      <c r="AT94" s="1">
        <f>IF($C94="","",AS94+SUMIFS([1]!BASERECEPTION[Bon de commande/Lignes de la commande/Quantité],[1]!BASERECEPTION[Bon de commande/Lignes de la commande/Article],$C94,[1]!BASERECEPTION[ANNEE],AT$8,[1]!BASERECEPTION[Semaine],AT$9)-SUMIFS([1]!BASEVENTE[Lignes de la commande/Quantité commandée],[1]!BASEVENTE[Lignes de la commande/Article/Nom affiché],$C94,[1]!BASEVENTE[Année],AT$8,[1]!BASEVENTE[Semaine],AT$9))</f>
        <v>-6</v>
      </c>
      <c r="AU94" s="1">
        <f>IF($C94="","",AT94+SUMIFS([1]!BASERECEPTION[Bon de commande/Lignes de la commande/Quantité],[1]!BASERECEPTION[Bon de commande/Lignes de la commande/Article],$C94,[1]!BASERECEPTION[ANNEE],AU$8,[1]!BASERECEPTION[Semaine],AU$9)-SUMIFS([1]!BASEVENTE[Lignes de la commande/Quantité commandée],[1]!BASEVENTE[Lignes de la commande/Article/Nom affiché],$C94,[1]!BASEVENTE[Année],AU$8,[1]!BASEVENTE[Semaine],AU$9))</f>
        <v>-6</v>
      </c>
      <c r="AV94" s="1">
        <f>IF($C94="","",AU94+SUMIFS([1]!BASERECEPTION[Bon de commande/Lignes de la commande/Quantité],[1]!BASERECEPTION[Bon de commande/Lignes de la commande/Article],$C94,[1]!BASERECEPTION[ANNEE],AV$8,[1]!BASERECEPTION[Semaine],AV$9)-SUMIFS([1]!BASEVENTE[Lignes de la commande/Quantité commandée],[1]!BASEVENTE[Lignes de la commande/Article/Nom affiché],$C94,[1]!BASEVENTE[Année],AV$8,[1]!BASEVENTE[Semaine],AV$9))</f>
        <v>-6</v>
      </c>
      <c r="AW94" s="1">
        <f>IF($C94="","",AV94+SUMIFS([1]!BASERECEPTION[Bon de commande/Lignes de la commande/Quantité],[1]!BASERECEPTION[Bon de commande/Lignes de la commande/Article],$C94,[1]!BASERECEPTION[ANNEE],AW$8,[1]!BASERECEPTION[Semaine],AW$9)-SUMIFS([1]!BASEVENTE[Lignes de la commande/Quantité commandée],[1]!BASEVENTE[Lignes de la commande/Article/Nom affiché],$C94,[1]!BASEVENTE[Année],AW$8,[1]!BASEVENTE[Semaine],AW$9))</f>
        <v>-6</v>
      </c>
      <c r="AX94" s="1">
        <f>IF($C94="","",AW94+SUMIFS([1]!BASERECEPTION[Bon de commande/Lignes de la commande/Quantité],[1]!BASERECEPTION[Bon de commande/Lignes de la commande/Article],$C94,[1]!BASERECEPTION[ANNEE],AX$8,[1]!BASERECEPTION[Semaine],AX$9)-SUMIFS([1]!BASEVENTE[Lignes de la commande/Quantité commandée],[1]!BASEVENTE[Lignes de la commande/Article/Nom affiché],$C94,[1]!BASEVENTE[Année],AX$8,[1]!BASEVENTE[Semaine],AX$9))</f>
        <v>-6</v>
      </c>
      <c r="AY94" s="1">
        <f>IF($C94="","",AX94+SUMIFS([1]!BASERECEPTION[Bon de commande/Lignes de la commande/Quantité],[1]!BASERECEPTION[Bon de commande/Lignes de la commande/Article],$C94,[1]!BASERECEPTION[ANNEE],AY$8,[1]!BASERECEPTION[Semaine],AY$9)-SUMIFS([1]!BASEVENTE[Lignes de la commande/Quantité commandée],[1]!BASEVENTE[Lignes de la commande/Article/Nom affiché],$C94,[1]!BASEVENTE[Année],AY$8,[1]!BASEVENTE[Semaine],AY$9))</f>
        <v>-6</v>
      </c>
      <c r="AZ94" s="1">
        <f>IF($C94="","",AY94+SUMIFS([1]!BASERECEPTION[Bon de commande/Lignes de la commande/Quantité],[1]!BASERECEPTION[Bon de commande/Lignes de la commande/Article],$C94,[1]!BASERECEPTION[ANNEE],AZ$8,[1]!BASERECEPTION[Semaine],AZ$9)-SUMIFS([1]!BASEVENTE[Lignes de la commande/Quantité commandée],[1]!BASEVENTE[Lignes de la commande/Article/Nom affiché],$C94,[1]!BASEVENTE[Année],AZ$8,[1]!BASEVENTE[Semaine],AZ$9))</f>
        <v>-6</v>
      </c>
      <c r="BA94" s="1">
        <f>IF($C94="","",AZ94+SUMIFS([1]!BASERECEPTION[Bon de commande/Lignes de la commande/Quantité],[1]!BASERECEPTION[Bon de commande/Lignes de la commande/Article],$C94,[1]!BASERECEPTION[ANNEE],BA$8,[1]!BASERECEPTION[Semaine],BA$9)-SUMIFS([1]!BASEVENTE[Lignes de la commande/Quantité commandée],[1]!BASEVENTE[Lignes de la commande/Article/Nom affiché],$C94,[1]!BASEVENTE[Année],BA$8,[1]!BASEVENTE[Semaine],BA$9))</f>
        <v>-6</v>
      </c>
      <c r="BB94" s="1">
        <f>IF($C94="","",BA94+SUMIFS([1]!BASERECEPTION[Bon de commande/Lignes de la commande/Quantité],[1]!BASERECEPTION[Bon de commande/Lignes de la commande/Article],$C94,[1]!BASERECEPTION[ANNEE],BB$8,[1]!BASERECEPTION[Semaine],BB$9)-SUMIFS([1]!BASEVENTE[Lignes de la commande/Quantité commandée],[1]!BASEVENTE[Lignes de la commande/Article/Nom affiché],$C94,[1]!BASEVENTE[Année],BB$8,[1]!BASEVENTE[Semaine],BB$9))</f>
        <v>-6</v>
      </c>
      <c r="BC94" s="1">
        <f>IF($C94="","",BB94+SUMIFS([1]!BASERECEPTION[Bon de commande/Lignes de la commande/Quantité],[1]!BASERECEPTION[Bon de commande/Lignes de la commande/Article],$C94,[1]!BASERECEPTION[ANNEE],BC$8,[1]!BASERECEPTION[Semaine],BC$9)-SUMIFS([1]!BASEVENTE[Lignes de la commande/Quantité commandée],[1]!BASEVENTE[Lignes de la commande/Article/Nom affiché],$C94,[1]!BASEVENTE[Année],BC$8,[1]!BASEVENTE[Semaine],BC$9))</f>
        <v>-6</v>
      </c>
      <c r="BD94" s="1">
        <f>IF($C94="","",BC94+SUMIFS([1]!BASERECEPTION[Bon de commande/Lignes de la commande/Quantité],[1]!BASERECEPTION[Bon de commande/Lignes de la commande/Article],$C94,[1]!BASERECEPTION[ANNEE],BD$8,[1]!BASERECEPTION[Semaine],BD$9)-SUMIFS([1]!BASEVENTE[Lignes de la commande/Quantité commandée],[1]!BASEVENTE[Lignes de la commande/Article/Nom affiché],$C94,[1]!BASEVENTE[Année],BD$8,[1]!BASEVENTE[Semaine],BD$9))</f>
        <v>-6</v>
      </c>
      <c r="BE94" s="1">
        <f>IF($C94="","",BD94+SUMIFS([1]!BASERECEPTION[Bon de commande/Lignes de la commande/Quantité],[1]!BASERECEPTION[Bon de commande/Lignes de la commande/Article],$C94,[1]!BASERECEPTION[ANNEE],BE$8,[1]!BASERECEPTION[Semaine],BE$9)-SUMIFS([1]!BASEVENTE[Lignes de la commande/Quantité commandée],[1]!BASEVENTE[Lignes de la commande/Article/Nom affiché],$C94,[1]!BASEVENTE[Année],BE$8,[1]!BASEVENTE[Semaine],BE$9))</f>
        <v>-6</v>
      </c>
      <c r="BF94" s="1">
        <f>IF($C94="","",BE94+SUMIFS([1]!BASERECEPTION[Bon de commande/Lignes de la commande/Quantité],[1]!BASERECEPTION[Bon de commande/Lignes de la commande/Article],$C94,[1]!BASERECEPTION[ANNEE],BF$8,[1]!BASERECEPTION[Semaine],BF$9)-SUMIFS([1]!BASEVENTE[Lignes de la commande/Quantité commandée],[1]!BASEVENTE[Lignes de la commande/Article/Nom affiché],$C94,[1]!BASEVENTE[Année],BF$8,[1]!BASEVENTE[Semaine],BF$9))</f>
        <v>-6</v>
      </c>
      <c r="BG94" s="1">
        <f>IF($C94="","",BF94+SUMIFS([1]!BASERECEPTION[Bon de commande/Lignes de la commande/Quantité],[1]!BASERECEPTION[Bon de commande/Lignes de la commande/Article],$C94,[1]!BASERECEPTION[ANNEE],BG$8,[1]!BASERECEPTION[Semaine],BG$9)-SUMIFS([1]!BASEVENTE[Lignes de la commande/Quantité commandée],[1]!BASEVENTE[Lignes de la commande/Article/Nom affiché],$C94,[1]!BASEVENTE[Année],BG$8,[1]!BASEVENTE[Semaine],BG$9))</f>
        <v>-6</v>
      </c>
      <c r="BH94" s="1">
        <f>IF($C94="","",BG94+SUMIFS([1]!BASERECEPTION[Bon de commande/Lignes de la commande/Quantité],[1]!BASERECEPTION[Bon de commande/Lignes de la commande/Article],$C94,[1]!BASERECEPTION[ANNEE],BH$8,[1]!BASERECEPTION[Semaine],BH$9)-SUMIFS([1]!BASEVENTE[Lignes de la commande/Quantité commandée],[1]!BASEVENTE[Lignes de la commande/Article/Nom affiché],$C94,[1]!BASEVENTE[Année],BH$8,[1]!BASEVENTE[Semaine],BH$9))</f>
        <v>-6</v>
      </c>
    </row>
    <row r="95" spans="1:60" ht="15.75" x14ac:dyDescent="0.25">
      <c r="A95" s="1" t="str">
        <f>'[1]BDD Inventaire'!B86</f>
        <v>Tags Gobi O Nuancier 2019</v>
      </c>
      <c r="B95" s="16" t="str">
        <f>IF(C95="",INDEX([1]!BASEINVENTAIRE[#Data],_xlfn.MINIFS([1]!BASEINVENTAIRE[INDEX],[1]!BASEINVENTAIRE[Article],'Suivi de stock'!$C96),2),"")</f>
        <v/>
      </c>
      <c r="C95" s="20" t="str">
        <f>'[1]BDD Inventaire'!C76</f>
        <v>Tag Black #35</v>
      </c>
      <c r="D95" s="18">
        <f>INDEX([1]!BASEINVENTAIRE[#Data],_xlfn.MAXIFS([1]!BASEINVENTAIRE[INDEX],[1]!BASEINVENTAIRE[Article],C95),4)</f>
        <v>5943</v>
      </c>
      <c r="E95" s="1">
        <f>IF($C95="","",D95+SUMIFS([1]!BASERECEPTION[Bon de commande/Lignes de la commande/Quantité],[1]!BASERECEPTION[Bon de commande/Lignes de la commande/Article],$C95,[1]!BASERECEPTION[ANNEE],E$8,[1]!BASERECEPTION[Semaine],E$9)-SUMIFS([1]!BASEVENTE[Lignes de la commande/Quantité commandée],[1]!BASEVENTE[Lignes de la commande/Article/Nom affiché],$C95,[1]!BASEVENTE[Année],E$8,[1]!BASEVENTE[Semaine],E$9))</f>
        <v>5943</v>
      </c>
      <c r="F95" s="1">
        <f>IF($C95="","",E95+SUMIFS([1]!BASERECEPTION[Bon de commande/Lignes de la commande/Quantité],[1]!BASERECEPTION[Bon de commande/Lignes de la commande/Article],$C95,[1]!BASERECEPTION[ANNEE],F$8,[1]!BASERECEPTION[Semaine],F$9)-SUMIFS([1]!BASEVENTE[Lignes de la commande/Quantité commandée],[1]!BASEVENTE[Lignes de la commande/Article/Nom affiché],$C95,[1]!BASEVENTE[Année],F$8,[1]!BASEVENTE[Semaine],F$9))</f>
        <v>5643</v>
      </c>
      <c r="G95" s="1">
        <f>IF($C95="","",F95+SUMIFS([1]!BASERECEPTION[Bon de commande/Lignes de la commande/Quantité],[1]!BASERECEPTION[Bon de commande/Lignes de la commande/Article],$C95,[1]!BASERECEPTION[ANNEE],G$8,[1]!BASERECEPTION[Semaine],G$9)-SUMIFS([1]!BASEVENTE[Lignes de la commande/Quantité commandée],[1]!BASEVENTE[Lignes de la commande/Article/Nom affiché],$C95,[1]!BASEVENTE[Année],G$8,[1]!BASEVENTE[Semaine],G$9))</f>
        <v>4857</v>
      </c>
      <c r="H95" s="1">
        <f>IF($C95="","",G95+SUMIFS([1]!BASERECEPTION[Bon de commande/Lignes de la commande/Quantité],[1]!BASERECEPTION[Bon de commande/Lignes de la commande/Article],$C95,[1]!BASERECEPTION[ANNEE],H$8,[1]!BASERECEPTION[Semaine],H$9)-SUMIFS([1]!BASEVENTE[Lignes de la commande/Quantité commandée],[1]!BASEVENTE[Lignes de la commande/Article/Nom affiché],$C95,[1]!BASEVENTE[Année],H$8,[1]!BASEVENTE[Semaine],H$9))</f>
        <v>4857</v>
      </c>
      <c r="I95" s="1">
        <f>IF($C95="","",H95+SUMIFS([1]!BASERECEPTION[Bon de commande/Lignes de la commande/Quantité],[1]!BASERECEPTION[Bon de commande/Lignes de la commande/Article],$C95,[1]!BASERECEPTION[ANNEE],I$8,[1]!BASERECEPTION[Semaine],I$9)-SUMIFS([1]!BASEVENTE[Lignes de la commande/Quantité commandée],[1]!BASEVENTE[Lignes de la commande/Article/Nom affiché],$C95,[1]!BASEVENTE[Année],I$8,[1]!BASEVENTE[Semaine],I$9))</f>
        <v>4857</v>
      </c>
      <c r="J95" s="1">
        <f>IF($C95="","",I95+SUMIFS([1]!BASERECEPTION[Bon de commande/Lignes de la commande/Quantité],[1]!BASERECEPTION[Bon de commande/Lignes de la commande/Article],$C95,[1]!BASERECEPTION[ANNEE],J$8,[1]!BASERECEPTION[Semaine],J$9)-SUMIFS([1]!BASEVENTE[Lignes de la commande/Quantité commandée],[1]!BASEVENTE[Lignes de la commande/Article/Nom affiché],$C95,[1]!BASEVENTE[Année],J$8,[1]!BASEVENTE[Semaine],J$9))</f>
        <v>4775</v>
      </c>
      <c r="K95" s="1">
        <f>IF($C95="","",J95+SUMIFS([1]!BASERECEPTION[Bon de commande/Lignes de la commande/Quantité],[1]!BASERECEPTION[Bon de commande/Lignes de la commande/Article],$C95,[1]!BASERECEPTION[ANNEE],K$8,[1]!BASERECEPTION[Semaine],K$9)-SUMIFS([1]!BASEVENTE[Lignes de la commande/Quantité commandée],[1]!BASEVENTE[Lignes de la commande/Article/Nom affiché],$C95,[1]!BASEVENTE[Année],K$8,[1]!BASEVENTE[Semaine],K$9))</f>
        <v>4208</v>
      </c>
      <c r="L95" s="1">
        <f>IF($C95="","",K95+SUMIFS([1]!BASERECEPTION[Bon de commande/Lignes de la commande/Quantité],[1]!BASERECEPTION[Bon de commande/Lignes de la commande/Article],$C95,[1]!BASERECEPTION[ANNEE],L$8,[1]!BASERECEPTION[Semaine],L$9)-SUMIFS([1]!BASEVENTE[Lignes de la commande/Quantité commandée],[1]!BASEVENTE[Lignes de la commande/Article/Nom affiché],$C95,[1]!BASEVENTE[Année],L$8,[1]!BASEVENTE[Semaine],L$9))</f>
        <v>4120</v>
      </c>
      <c r="M95" s="1">
        <f>IF($C95="","",L95+SUMIFS([1]!BASERECEPTION[Bon de commande/Lignes de la commande/Quantité],[1]!BASERECEPTION[Bon de commande/Lignes de la commande/Article],$C95,[1]!BASERECEPTION[ANNEE],M$8,[1]!BASERECEPTION[Semaine],M$9)-SUMIFS([1]!BASEVENTE[Lignes de la commande/Quantité commandée],[1]!BASEVENTE[Lignes de la commande/Article/Nom affiché],$C95,[1]!BASEVENTE[Année],M$8,[1]!BASEVENTE[Semaine],M$9))</f>
        <v>4120</v>
      </c>
      <c r="N95" s="1">
        <f>IF($C95="","",M95+SUMIFS([1]!BASERECEPTION[Bon de commande/Lignes de la commande/Quantité],[1]!BASERECEPTION[Bon de commande/Lignes de la commande/Article],$C95,[1]!BASERECEPTION[ANNEE],N$8,[1]!BASERECEPTION[Semaine],N$9)-SUMIFS([1]!BASEVENTE[Lignes de la commande/Quantité commandée],[1]!BASEVENTE[Lignes de la commande/Article/Nom affiché],$C95,[1]!BASEVENTE[Année],N$8,[1]!BASEVENTE[Semaine],N$9))</f>
        <v>4120</v>
      </c>
      <c r="O95" s="1">
        <f>IF($C95="","",N95+SUMIFS([1]!BASERECEPTION[Bon de commande/Lignes de la commande/Quantité],[1]!BASERECEPTION[Bon de commande/Lignes de la commande/Article],$C95,[1]!BASERECEPTION[ANNEE],O$8,[1]!BASERECEPTION[Semaine],O$9)-SUMIFS([1]!BASEVENTE[Lignes de la commande/Quantité commandée],[1]!BASEVENTE[Lignes de la commande/Article/Nom affiché],$C95,[1]!BASEVENTE[Année],O$8,[1]!BASEVENTE[Semaine],O$9))</f>
        <v>4120</v>
      </c>
      <c r="P95" s="1">
        <f>IF($C95="","",O95+SUMIFS([1]!BASERECEPTION[Bon de commande/Lignes de la commande/Quantité],[1]!BASERECEPTION[Bon de commande/Lignes de la commande/Article],$C95,[1]!BASERECEPTION[ANNEE],P$8,[1]!BASERECEPTION[Semaine],P$9)-SUMIFS([1]!BASEVENTE[Lignes de la commande/Quantité commandée],[1]!BASEVENTE[Lignes de la commande/Article/Nom affiché],$C95,[1]!BASEVENTE[Année],P$8,[1]!BASEVENTE[Semaine],P$9))</f>
        <v>4120</v>
      </c>
      <c r="Q95" s="1">
        <f>IF($C95="","",P95+SUMIFS([1]!BASERECEPTION[Bon de commande/Lignes de la commande/Quantité],[1]!BASERECEPTION[Bon de commande/Lignes de la commande/Article],$C95,[1]!BASERECEPTION[ANNEE],Q$8,[1]!BASERECEPTION[Semaine],Q$9)-SUMIFS([1]!BASEVENTE[Lignes de la commande/Quantité commandée],[1]!BASEVENTE[Lignes de la commande/Article/Nom affiché],$C95,[1]!BASEVENTE[Année],Q$8,[1]!BASEVENTE[Semaine],Q$9))</f>
        <v>4120</v>
      </c>
      <c r="R95" s="1">
        <f>IF($C95="","",Q95+SUMIFS([1]!BASERECEPTION[Bon de commande/Lignes de la commande/Quantité],[1]!BASERECEPTION[Bon de commande/Lignes de la commande/Article],$C95,[1]!BASERECEPTION[ANNEE],R$8,[1]!BASERECEPTION[Semaine],R$9)-SUMIFS([1]!BASEVENTE[Lignes de la commande/Quantité commandée],[1]!BASEVENTE[Lignes de la commande/Article/Nom affiché],$C95,[1]!BASEVENTE[Année],R$8,[1]!BASEVENTE[Semaine],R$9))</f>
        <v>4120</v>
      </c>
      <c r="S95" s="1">
        <f>IF($C95="","",R95+SUMIFS([1]!BASERECEPTION[Bon de commande/Lignes de la commande/Quantité],[1]!BASERECEPTION[Bon de commande/Lignes de la commande/Article],$C95,[1]!BASERECEPTION[ANNEE],S$8,[1]!BASERECEPTION[Semaine],S$9)-SUMIFS([1]!BASEVENTE[Lignes de la commande/Quantité commandée],[1]!BASEVENTE[Lignes de la commande/Article/Nom affiché],$C95,[1]!BASEVENTE[Année],S$8,[1]!BASEVENTE[Semaine],S$9))</f>
        <v>4120</v>
      </c>
      <c r="T95" s="1">
        <f>IF($C95="","",S95+SUMIFS([1]!BASERECEPTION[Bon de commande/Lignes de la commande/Quantité],[1]!BASERECEPTION[Bon de commande/Lignes de la commande/Article],$C95,[1]!BASERECEPTION[ANNEE],T$8,[1]!BASERECEPTION[Semaine],T$9)-SUMIFS([1]!BASEVENTE[Lignes de la commande/Quantité commandée],[1]!BASEVENTE[Lignes de la commande/Article/Nom affiché],$C95,[1]!BASEVENTE[Année],T$8,[1]!BASEVENTE[Semaine],T$9))</f>
        <v>4120</v>
      </c>
      <c r="U95" s="1">
        <f>IF($C95="","",T95+SUMIFS([1]!BASERECEPTION[Bon de commande/Lignes de la commande/Quantité],[1]!BASERECEPTION[Bon de commande/Lignes de la commande/Article],$C95,[1]!BASERECEPTION[ANNEE],U$8,[1]!BASERECEPTION[Semaine],U$9)-SUMIFS([1]!BASEVENTE[Lignes de la commande/Quantité commandée],[1]!BASEVENTE[Lignes de la commande/Article/Nom affiché],$C95,[1]!BASEVENTE[Année],U$8,[1]!BASEVENTE[Semaine],U$9))</f>
        <v>4120</v>
      </c>
      <c r="V95" s="1">
        <f>IF($C95="","",U95+SUMIFS([1]!BASERECEPTION[Bon de commande/Lignes de la commande/Quantité],[1]!BASERECEPTION[Bon de commande/Lignes de la commande/Article],$C95,[1]!BASERECEPTION[ANNEE],V$8,[1]!BASERECEPTION[Semaine],V$9)-SUMIFS([1]!BASEVENTE[Lignes de la commande/Quantité commandée],[1]!BASEVENTE[Lignes de la commande/Article/Nom affiché],$C95,[1]!BASEVENTE[Année],V$8,[1]!BASEVENTE[Semaine],V$9))</f>
        <v>4120</v>
      </c>
      <c r="W95" s="1">
        <f>IF($C95="","",V95+SUMIFS([1]!BASERECEPTION[Bon de commande/Lignes de la commande/Quantité],[1]!BASERECEPTION[Bon de commande/Lignes de la commande/Article],$C95,[1]!BASERECEPTION[ANNEE],W$8,[1]!BASERECEPTION[Semaine],W$9)-SUMIFS([1]!BASEVENTE[Lignes de la commande/Quantité commandée],[1]!BASEVENTE[Lignes de la commande/Article/Nom affiché],$C95,[1]!BASEVENTE[Année],W$8,[1]!BASEVENTE[Semaine],W$9))</f>
        <v>4120</v>
      </c>
      <c r="X95" s="1">
        <f>IF($C95="","",W95+SUMIFS([1]!BASERECEPTION[Bon de commande/Lignes de la commande/Quantité],[1]!BASERECEPTION[Bon de commande/Lignes de la commande/Article],$C95,[1]!BASERECEPTION[ANNEE],X$8,[1]!BASERECEPTION[Semaine],X$9)-SUMIFS([1]!BASEVENTE[Lignes de la commande/Quantité commandée],[1]!BASEVENTE[Lignes de la commande/Article/Nom affiché],$C95,[1]!BASEVENTE[Année],X$8,[1]!BASEVENTE[Semaine],X$9))</f>
        <v>4120</v>
      </c>
      <c r="Y95" s="1">
        <f>IF($C95="","",X95+SUMIFS([1]!BASERECEPTION[Bon de commande/Lignes de la commande/Quantité],[1]!BASERECEPTION[Bon de commande/Lignes de la commande/Article],$C95,[1]!BASERECEPTION[ANNEE],Y$8,[1]!BASERECEPTION[Semaine],Y$9)-SUMIFS([1]!BASEVENTE[Lignes de la commande/Quantité commandée],[1]!BASEVENTE[Lignes de la commande/Article/Nom affiché],$C95,[1]!BASEVENTE[Année],Y$8,[1]!BASEVENTE[Semaine],Y$9))</f>
        <v>4120</v>
      </c>
      <c r="Z95" s="1">
        <f>IF($C95="","",Y95+SUMIFS([1]!BASERECEPTION[Bon de commande/Lignes de la commande/Quantité],[1]!BASERECEPTION[Bon de commande/Lignes de la commande/Article],$C95,[1]!BASERECEPTION[ANNEE],Z$8,[1]!BASERECEPTION[Semaine],Z$9)-SUMIFS([1]!BASEVENTE[Lignes de la commande/Quantité commandée],[1]!BASEVENTE[Lignes de la commande/Article/Nom affiché],$C95,[1]!BASEVENTE[Année],Z$8,[1]!BASEVENTE[Semaine],Z$9))</f>
        <v>4120</v>
      </c>
      <c r="AA95" s="1">
        <f>IF($C95="","",Z95+SUMIFS([1]!BASERECEPTION[Bon de commande/Lignes de la commande/Quantité],[1]!BASERECEPTION[Bon de commande/Lignes de la commande/Article],$C95,[1]!BASERECEPTION[ANNEE],AA$8,[1]!BASERECEPTION[Semaine],AA$9)-SUMIFS([1]!BASEVENTE[Lignes de la commande/Quantité commandée],[1]!BASEVENTE[Lignes de la commande/Article/Nom affiché],$C95,[1]!BASEVENTE[Année],AA$8,[1]!BASEVENTE[Semaine],AA$9))</f>
        <v>4120</v>
      </c>
      <c r="AB95" s="1">
        <f>IF($C95="","",AA95+SUMIFS([1]!BASERECEPTION[Bon de commande/Lignes de la commande/Quantité],[1]!BASERECEPTION[Bon de commande/Lignes de la commande/Article],$C95,[1]!BASERECEPTION[ANNEE],AB$8,[1]!BASERECEPTION[Semaine],AB$9)-SUMIFS([1]!BASEVENTE[Lignes de la commande/Quantité commandée],[1]!BASEVENTE[Lignes de la commande/Article/Nom affiché],$C95,[1]!BASEVENTE[Année],AB$8,[1]!BASEVENTE[Semaine],AB$9))</f>
        <v>4120</v>
      </c>
      <c r="AC95" s="1">
        <f>IF($C95="","",AB95+SUMIFS([1]!BASERECEPTION[Bon de commande/Lignes de la commande/Quantité],[1]!BASERECEPTION[Bon de commande/Lignes de la commande/Article],$C95,[1]!BASERECEPTION[ANNEE],AC$8,[1]!BASERECEPTION[Semaine],AC$9)-SUMIFS([1]!BASEVENTE[Lignes de la commande/Quantité commandée],[1]!BASEVENTE[Lignes de la commande/Article/Nom affiché],$C95,[1]!BASEVENTE[Année],AC$8,[1]!BASEVENTE[Semaine],AC$9))</f>
        <v>4120</v>
      </c>
      <c r="AD95" s="1">
        <f>IF($C95="","",AC95+SUMIFS([1]!BASERECEPTION[Bon de commande/Lignes de la commande/Quantité],[1]!BASERECEPTION[Bon de commande/Lignes de la commande/Article],$C95,[1]!BASERECEPTION[ANNEE],AD$8,[1]!BASERECEPTION[Semaine],AD$9)-SUMIFS([1]!BASEVENTE[Lignes de la commande/Quantité commandée],[1]!BASEVENTE[Lignes de la commande/Article/Nom affiché],$C95,[1]!BASEVENTE[Année],AD$8,[1]!BASEVENTE[Semaine],AD$9))</f>
        <v>4120</v>
      </c>
      <c r="AE95" s="1">
        <f>IF($C95="","",AD95+SUMIFS([1]!BASERECEPTION[Bon de commande/Lignes de la commande/Quantité],[1]!BASERECEPTION[Bon de commande/Lignes de la commande/Article],$C95,[1]!BASERECEPTION[ANNEE],AE$8,[1]!BASERECEPTION[Semaine],AE$9)-SUMIFS([1]!BASEVENTE[Lignes de la commande/Quantité commandée],[1]!BASEVENTE[Lignes de la commande/Article/Nom affiché],$C95,[1]!BASEVENTE[Année],AE$8,[1]!BASEVENTE[Semaine],AE$9))</f>
        <v>4120</v>
      </c>
      <c r="AF95" s="1">
        <f>IF($C95="","",AE95+SUMIFS([1]!BASERECEPTION[Bon de commande/Lignes de la commande/Quantité],[1]!BASERECEPTION[Bon de commande/Lignes de la commande/Article],$C95,[1]!BASERECEPTION[ANNEE],AF$8,[1]!BASERECEPTION[Semaine],AF$9)-SUMIFS([1]!BASEVENTE[Lignes de la commande/Quantité commandée],[1]!BASEVENTE[Lignes de la commande/Article/Nom affiché],$C95,[1]!BASEVENTE[Année],AF$8,[1]!BASEVENTE[Semaine],AF$9))</f>
        <v>4120</v>
      </c>
      <c r="AG95" s="1">
        <f>IF($C95="","",AF95+SUMIFS([1]!BASERECEPTION[Bon de commande/Lignes de la commande/Quantité],[1]!BASERECEPTION[Bon de commande/Lignes de la commande/Article],$C95,[1]!BASERECEPTION[ANNEE],AG$8,[1]!BASERECEPTION[Semaine],AG$9)-SUMIFS([1]!BASEVENTE[Lignes de la commande/Quantité commandée],[1]!BASEVENTE[Lignes de la commande/Article/Nom affiché],$C95,[1]!BASEVENTE[Année],AG$8,[1]!BASEVENTE[Semaine],AG$9))</f>
        <v>4120</v>
      </c>
      <c r="AH95" s="1">
        <f>IF($C95="","",AG95+SUMIFS([1]!BASERECEPTION[Bon de commande/Lignes de la commande/Quantité],[1]!BASERECEPTION[Bon de commande/Lignes de la commande/Article],$C95,[1]!BASERECEPTION[ANNEE],AH$8,[1]!BASERECEPTION[Semaine],AH$9)-SUMIFS([1]!BASEVENTE[Lignes de la commande/Quantité commandée],[1]!BASEVENTE[Lignes de la commande/Article/Nom affiché],$C95,[1]!BASEVENTE[Année],AH$8,[1]!BASEVENTE[Semaine],AH$9))</f>
        <v>4120</v>
      </c>
      <c r="AI95" s="1">
        <f>IF($C95="","",AH95+SUMIFS([1]!BASERECEPTION[Bon de commande/Lignes de la commande/Quantité],[1]!BASERECEPTION[Bon de commande/Lignes de la commande/Article],$C95,[1]!BASERECEPTION[ANNEE],AI$8,[1]!BASERECEPTION[Semaine],AI$9)-SUMIFS([1]!BASEVENTE[Lignes de la commande/Quantité commandée],[1]!BASEVENTE[Lignes de la commande/Article/Nom affiché],$C95,[1]!BASEVENTE[Année],AI$8,[1]!BASEVENTE[Semaine],AI$9))</f>
        <v>4120</v>
      </c>
      <c r="AJ95" s="1">
        <f>IF($C95="","",AI95+SUMIFS([1]!BASERECEPTION[Bon de commande/Lignes de la commande/Quantité],[1]!BASERECEPTION[Bon de commande/Lignes de la commande/Article],$C95,[1]!BASERECEPTION[ANNEE],AJ$8,[1]!BASERECEPTION[Semaine],AJ$9)-SUMIFS([1]!BASEVENTE[Lignes de la commande/Quantité commandée],[1]!BASEVENTE[Lignes de la commande/Article/Nom affiché],$C95,[1]!BASEVENTE[Année],AJ$8,[1]!BASEVENTE[Semaine],AJ$9))</f>
        <v>4120</v>
      </c>
      <c r="AK95" s="1">
        <f>IF($C95="","",AJ95+SUMIFS([1]!BASERECEPTION[Bon de commande/Lignes de la commande/Quantité],[1]!BASERECEPTION[Bon de commande/Lignes de la commande/Article],$C95,[1]!BASERECEPTION[ANNEE],AK$8,[1]!BASERECEPTION[Semaine],AK$9)-SUMIFS([1]!BASEVENTE[Lignes de la commande/Quantité commandée],[1]!BASEVENTE[Lignes de la commande/Article/Nom affiché],$C95,[1]!BASEVENTE[Année],AK$8,[1]!BASEVENTE[Semaine],AK$9))</f>
        <v>4120</v>
      </c>
      <c r="AL95" s="1">
        <f>IF($C95="","",AK95+SUMIFS([1]!BASERECEPTION[Bon de commande/Lignes de la commande/Quantité],[1]!BASERECEPTION[Bon de commande/Lignes de la commande/Article],$C95,[1]!BASERECEPTION[ANNEE],AL$8,[1]!BASERECEPTION[Semaine],AL$9)-SUMIFS([1]!BASEVENTE[Lignes de la commande/Quantité commandée],[1]!BASEVENTE[Lignes de la commande/Article/Nom affiché],$C95,[1]!BASEVENTE[Année],AL$8,[1]!BASEVENTE[Semaine],AL$9))</f>
        <v>4120</v>
      </c>
      <c r="AM95" s="1">
        <f>IF($C95="","",AL95+SUMIFS([1]!BASERECEPTION[Bon de commande/Lignes de la commande/Quantité],[1]!BASERECEPTION[Bon de commande/Lignes de la commande/Article],$C95,[1]!BASERECEPTION[ANNEE],AM$8,[1]!BASERECEPTION[Semaine],AM$9)-SUMIFS([1]!BASEVENTE[Lignes de la commande/Quantité commandée],[1]!BASEVENTE[Lignes de la commande/Article/Nom affiché],$C95,[1]!BASEVENTE[Année],AM$8,[1]!BASEVENTE[Semaine],AM$9))</f>
        <v>4120</v>
      </c>
      <c r="AN95" s="1">
        <f>IF($C95="","",AM95+SUMIFS([1]!BASERECEPTION[Bon de commande/Lignes de la commande/Quantité],[1]!BASERECEPTION[Bon de commande/Lignes de la commande/Article],$C95,[1]!BASERECEPTION[ANNEE],AN$8,[1]!BASERECEPTION[Semaine],AN$9)-SUMIFS([1]!BASEVENTE[Lignes de la commande/Quantité commandée],[1]!BASEVENTE[Lignes de la commande/Article/Nom affiché],$C95,[1]!BASEVENTE[Année],AN$8,[1]!BASEVENTE[Semaine],AN$9))</f>
        <v>4120</v>
      </c>
      <c r="AO95" s="1">
        <f>IF($C95="","",AN95+SUMIFS([1]!BASERECEPTION[Bon de commande/Lignes de la commande/Quantité],[1]!BASERECEPTION[Bon de commande/Lignes de la commande/Article],$C95,[1]!BASERECEPTION[ANNEE],AO$8,[1]!BASERECEPTION[Semaine],AO$9)-SUMIFS([1]!BASEVENTE[Lignes de la commande/Quantité commandée],[1]!BASEVENTE[Lignes de la commande/Article/Nom affiché],$C95,[1]!BASEVENTE[Année],AO$8,[1]!BASEVENTE[Semaine],AO$9))</f>
        <v>4120</v>
      </c>
      <c r="AP95" s="1">
        <f>IF($C95="","",AO95+SUMIFS([1]!BASERECEPTION[Bon de commande/Lignes de la commande/Quantité],[1]!BASERECEPTION[Bon de commande/Lignes de la commande/Article],$C95,[1]!BASERECEPTION[ANNEE],AP$8,[1]!BASERECEPTION[Semaine],AP$9)-SUMIFS([1]!BASEVENTE[Lignes de la commande/Quantité commandée],[1]!BASEVENTE[Lignes de la commande/Article/Nom affiché],$C95,[1]!BASEVENTE[Année],AP$8,[1]!BASEVENTE[Semaine],AP$9))</f>
        <v>4120</v>
      </c>
      <c r="AQ95" s="1">
        <f>IF($C95="","",AP95+SUMIFS([1]!BASERECEPTION[Bon de commande/Lignes de la commande/Quantité],[1]!BASERECEPTION[Bon de commande/Lignes de la commande/Article],$C95,[1]!BASERECEPTION[ANNEE],AQ$8,[1]!BASERECEPTION[Semaine],AQ$9)-SUMIFS([1]!BASEVENTE[Lignes de la commande/Quantité commandée],[1]!BASEVENTE[Lignes de la commande/Article/Nom affiché],$C95,[1]!BASEVENTE[Année],AQ$8,[1]!BASEVENTE[Semaine],AQ$9))</f>
        <v>4120</v>
      </c>
      <c r="AR95" s="1">
        <f>IF($C95="","",AQ95+SUMIFS([1]!BASERECEPTION[Bon de commande/Lignes de la commande/Quantité],[1]!BASERECEPTION[Bon de commande/Lignes de la commande/Article],$C95,[1]!BASERECEPTION[ANNEE],AR$8,[1]!BASERECEPTION[Semaine],AR$9)-SUMIFS([1]!BASEVENTE[Lignes de la commande/Quantité commandée],[1]!BASEVENTE[Lignes de la commande/Article/Nom affiché],$C95,[1]!BASEVENTE[Année],AR$8,[1]!BASEVENTE[Semaine],AR$9))</f>
        <v>4120</v>
      </c>
      <c r="AS95" s="1">
        <f>IF($C95="","",AR95+SUMIFS([1]!BASERECEPTION[Bon de commande/Lignes de la commande/Quantité],[1]!BASERECEPTION[Bon de commande/Lignes de la commande/Article],$C95,[1]!BASERECEPTION[ANNEE],AS$8,[1]!BASERECEPTION[Semaine],AS$9)-SUMIFS([1]!BASEVENTE[Lignes de la commande/Quantité commandée],[1]!BASEVENTE[Lignes de la commande/Article/Nom affiché],$C95,[1]!BASEVENTE[Année],AS$8,[1]!BASEVENTE[Semaine],AS$9))</f>
        <v>4120</v>
      </c>
      <c r="AT95" s="1">
        <f>IF($C95="","",AS95+SUMIFS([1]!BASERECEPTION[Bon de commande/Lignes de la commande/Quantité],[1]!BASERECEPTION[Bon de commande/Lignes de la commande/Article],$C95,[1]!BASERECEPTION[ANNEE],AT$8,[1]!BASERECEPTION[Semaine],AT$9)-SUMIFS([1]!BASEVENTE[Lignes de la commande/Quantité commandée],[1]!BASEVENTE[Lignes de la commande/Article/Nom affiché],$C95,[1]!BASEVENTE[Année],AT$8,[1]!BASEVENTE[Semaine],AT$9))</f>
        <v>4120</v>
      </c>
      <c r="AU95" s="1">
        <f>IF($C95="","",AT95+SUMIFS([1]!BASERECEPTION[Bon de commande/Lignes de la commande/Quantité],[1]!BASERECEPTION[Bon de commande/Lignes de la commande/Article],$C95,[1]!BASERECEPTION[ANNEE],AU$8,[1]!BASERECEPTION[Semaine],AU$9)-SUMIFS([1]!BASEVENTE[Lignes de la commande/Quantité commandée],[1]!BASEVENTE[Lignes de la commande/Article/Nom affiché],$C95,[1]!BASEVENTE[Année],AU$8,[1]!BASEVENTE[Semaine],AU$9))</f>
        <v>4120</v>
      </c>
      <c r="AV95" s="1">
        <f>IF($C95="","",AU95+SUMIFS([1]!BASERECEPTION[Bon de commande/Lignes de la commande/Quantité],[1]!BASERECEPTION[Bon de commande/Lignes de la commande/Article],$C95,[1]!BASERECEPTION[ANNEE],AV$8,[1]!BASERECEPTION[Semaine],AV$9)-SUMIFS([1]!BASEVENTE[Lignes de la commande/Quantité commandée],[1]!BASEVENTE[Lignes de la commande/Article/Nom affiché],$C95,[1]!BASEVENTE[Année],AV$8,[1]!BASEVENTE[Semaine],AV$9))</f>
        <v>4120</v>
      </c>
      <c r="AW95" s="1">
        <f>IF($C95="","",AV95+SUMIFS([1]!BASERECEPTION[Bon de commande/Lignes de la commande/Quantité],[1]!BASERECEPTION[Bon de commande/Lignes de la commande/Article],$C95,[1]!BASERECEPTION[ANNEE],AW$8,[1]!BASERECEPTION[Semaine],AW$9)-SUMIFS([1]!BASEVENTE[Lignes de la commande/Quantité commandée],[1]!BASEVENTE[Lignes de la commande/Article/Nom affiché],$C95,[1]!BASEVENTE[Année],AW$8,[1]!BASEVENTE[Semaine],AW$9))</f>
        <v>4120</v>
      </c>
      <c r="AX95" s="1">
        <f>IF($C95="","",AW95+SUMIFS([1]!BASERECEPTION[Bon de commande/Lignes de la commande/Quantité],[1]!BASERECEPTION[Bon de commande/Lignes de la commande/Article],$C95,[1]!BASERECEPTION[ANNEE],AX$8,[1]!BASERECEPTION[Semaine],AX$9)-SUMIFS([1]!BASEVENTE[Lignes de la commande/Quantité commandée],[1]!BASEVENTE[Lignes de la commande/Article/Nom affiché],$C95,[1]!BASEVENTE[Année],AX$8,[1]!BASEVENTE[Semaine],AX$9))</f>
        <v>4120</v>
      </c>
      <c r="AY95" s="1">
        <f>IF($C95="","",AX95+SUMIFS([1]!BASERECEPTION[Bon de commande/Lignes de la commande/Quantité],[1]!BASERECEPTION[Bon de commande/Lignes de la commande/Article],$C95,[1]!BASERECEPTION[ANNEE],AY$8,[1]!BASERECEPTION[Semaine],AY$9)-SUMIFS([1]!BASEVENTE[Lignes de la commande/Quantité commandée],[1]!BASEVENTE[Lignes de la commande/Article/Nom affiché],$C95,[1]!BASEVENTE[Année],AY$8,[1]!BASEVENTE[Semaine],AY$9))</f>
        <v>4120</v>
      </c>
      <c r="AZ95" s="1">
        <f>IF($C95="","",AY95+SUMIFS([1]!BASERECEPTION[Bon de commande/Lignes de la commande/Quantité],[1]!BASERECEPTION[Bon de commande/Lignes de la commande/Article],$C95,[1]!BASERECEPTION[ANNEE],AZ$8,[1]!BASERECEPTION[Semaine],AZ$9)-SUMIFS([1]!BASEVENTE[Lignes de la commande/Quantité commandée],[1]!BASEVENTE[Lignes de la commande/Article/Nom affiché],$C95,[1]!BASEVENTE[Année],AZ$8,[1]!BASEVENTE[Semaine],AZ$9))</f>
        <v>4120</v>
      </c>
      <c r="BA95" s="1">
        <f>IF($C95="","",AZ95+SUMIFS([1]!BASERECEPTION[Bon de commande/Lignes de la commande/Quantité],[1]!BASERECEPTION[Bon de commande/Lignes de la commande/Article],$C95,[1]!BASERECEPTION[ANNEE],BA$8,[1]!BASERECEPTION[Semaine],BA$9)-SUMIFS([1]!BASEVENTE[Lignes de la commande/Quantité commandée],[1]!BASEVENTE[Lignes de la commande/Article/Nom affiché],$C95,[1]!BASEVENTE[Année],BA$8,[1]!BASEVENTE[Semaine],BA$9))</f>
        <v>4120</v>
      </c>
      <c r="BB95" s="1">
        <f>IF($C95="","",BA95+SUMIFS([1]!BASERECEPTION[Bon de commande/Lignes de la commande/Quantité],[1]!BASERECEPTION[Bon de commande/Lignes de la commande/Article],$C95,[1]!BASERECEPTION[ANNEE],BB$8,[1]!BASERECEPTION[Semaine],BB$9)-SUMIFS([1]!BASEVENTE[Lignes de la commande/Quantité commandée],[1]!BASEVENTE[Lignes de la commande/Article/Nom affiché],$C95,[1]!BASEVENTE[Année],BB$8,[1]!BASEVENTE[Semaine],BB$9))</f>
        <v>4120</v>
      </c>
      <c r="BC95" s="1">
        <f>IF($C95="","",BB95+SUMIFS([1]!BASERECEPTION[Bon de commande/Lignes de la commande/Quantité],[1]!BASERECEPTION[Bon de commande/Lignes de la commande/Article],$C95,[1]!BASERECEPTION[ANNEE],BC$8,[1]!BASERECEPTION[Semaine],BC$9)-SUMIFS([1]!BASEVENTE[Lignes de la commande/Quantité commandée],[1]!BASEVENTE[Lignes de la commande/Article/Nom affiché],$C95,[1]!BASEVENTE[Année],BC$8,[1]!BASEVENTE[Semaine],BC$9))</f>
        <v>4120</v>
      </c>
      <c r="BD95" s="1">
        <f>IF($C95="","",BC95+SUMIFS([1]!BASERECEPTION[Bon de commande/Lignes de la commande/Quantité],[1]!BASERECEPTION[Bon de commande/Lignes de la commande/Article],$C95,[1]!BASERECEPTION[ANNEE],BD$8,[1]!BASERECEPTION[Semaine],BD$9)-SUMIFS([1]!BASEVENTE[Lignes de la commande/Quantité commandée],[1]!BASEVENTE[Lignes de la commande/Article/Nom affiché],$C95,[1]!BASEVENTE[Année],BD$8,[1]!BASEVENTE[Semaine],BD$9))</f>
        <v>4120</v>
      </c>
      <c r="BE95" s="1">
        <f>IF($C95="","",BD95+SUMIFS([1]!BASERECEPTION[Bon de commande/Lignes de la commande/Quantité],[1]!BASERECEPTION[Bon de commande/Lignes de la commande/Article],$C95,[1]!BASERECEPTION[ANNEE],BE$8,[1]!BASERECEPTION[Semaine],BE$9)-SUMIFS([1]!BASEVENTE[Lignes de la commande/Quantité commandée],[1]!BASEVENTE[Lignes de la commande/Article/Nom affiché],$C95,[1]!BASEVENTE[Année],BE$8,[1]!BASEVENTE[Semaine],BE$9))</f>
        <v>4120</v>
      </c>
      <c r="BF95" s="1">
        <f>IF($C95="","",BE95+SUMIFS([1]!BASERECEPTION[Bon de commande/Lignes de la commande/Quantité],[1]!BASERECEPTION[Bon de commande/Lignes de la commande/Article],$C95,[1]!BASERECEPTION[ANNEE],BF$8,[1]!BASERECEPTION[Semaine],BF$9)-SUMIFS([1]!BASEVENTE[Lignes de la commande/Quantité commandée],[1]!BASEVENTE[Lignes de la commande/Article/Nom affiché],$C95,[1]!BASEVENTE[Année],BF$8,[1]!BASEVENTE[Semaine],BF$9))</f>
        <v>4120</v>
      </c>
      <c r="BG95" s="1">
        <f>IF($C95="","",BF95+SUMIFS([1]!BASERECEPTION[Bon de commande/Lignes de la commande/Quantité],[1]!BASERECEPTION[Bon de commande/Lignes de la commande/Article],$C95,[1]!BASERECEPTION[ANNEE],BG$8,[1]!BASERECEPTION[Semaine],BG$9)-SUMIFS([1]!BASEVENTE[Lignes de la commande/Quantité commandée],[1]!BASEVENTE[Lignes de la commande/Article/Nom affiché],$C95,[1]!BASEVENTE[Année],BG$8,[1]!BASEVENTE[Semaine],BG$9))</f>
        <v>4120</v>
      </c>
      <c r="BH95" s="1">
        <f>IF($C95="","",BG95+SUMIFS([1]!BASERECEPTION[Bon de commande/Lignes de la commande/Quantité],[1]!BASERECEPTION[Bon de commande/Lignes de la commande/Article],$C95,[1]!BASERECEPTION[ANNEE],BH$8,[1]!BASERECEPTION[Semaine],BH$9)-SUMIFS([1]!BASEVENTE[Lignes de la commande/Quantité commandée],[1]!BASEVENTE[Lignes de la commande/Article/Nom affiché],$C95,[1]!BASEVENTE[Année],BH$8,[1]!BASEVENTE[Semaine],BH$9))</f>
        <v>4120</v>
      </c>
    </row>
    <row r="96" spans="1:60" ht="15.75" x14ac:dyDescent="0.25">
      <c r="A96" s="1" t="str">
        <f>'[1]BDD Inventaire'!B87</f>
        <v>Tags Gobi O Nuancier 2019</v>
      </c>
      <c r="B96" s="16" t="str">
        <f>IF(C96="",INDEX([1]!BASEINVENTAIRE[#Data],_xlfn.MINIFS([1]!BASEINVENTAIRE[INDEX],[1]!BASEINVENTAIRE[Article],'Suivi de stock'!$C97),2),"")</f>
        <v/>
      </c>
      <c r="C96" s="20" t="str">
        <f>'[1]BDD Inventaire'!C77</f>
        <v>Tag Bleu Lagon #1</v>
      </c>
      <c r="D96" s="18">
        <f>INDEX([1]!BASEINVENTAIRE[#Data],_xlfn.MAXIFS([1]!BASEINVENTAIRE[INDEX],[1]!BASEINVENTAIRE[Article],C96),4)</f>
        <v>1267</v>
      </c>
      <c r="E96" s="1">
        <f>IF($C96="","",D96+SUMIFS([1]!BASERECEPTION[Bon de commande/Lignes de la commande/Quantité],[1]!BASERECEPTION[Bon de commande/Lignes de la commande/Article],$C96,[1]!BASERECEPTION[ANNEE],E$8,[1]!BASERECEPTION[Semaine],E$9)-SUMIFS([1]!BASEVENTE[Lignes de la commande/Quantité commandée],[1]!BASEVENTE[Lignes de la commande/Article/Nom affiché],$C96,[1]!BASEVENTE[Année],E$8,[1]!BASEVENTE[Semaine],E$9))</f>
        <v>1267</v>
      </c>
      <c r="F96" s="1">
        <f>IF($C96="","",E96+SUMIFS([1]!BASERECEPTION[Bon de commande/Lignes de la commande/Quantité],[1]!BASERECEPTION[Bon de commande/Lignes de la commande/Article],$C96,[1]!BASERECEPTION[ANNEE],F$8,[1]!BASERECEPTION[Semaine],F$9)-SUMIFS([1]!BASEVENTE[Lignes de la commande/Quantité commandée],[1]!BASEVENTE[Lignes de la commande/Article/Nom affiché],$C96,[1]!BASEVENTE[Année],F$8,[1]!BASEVENTE[Semaine],F$9))</f>
        <v>967</v>
      </c>
      <c r="G96" s="1">
        <f>IF($C96="","",F96+SUMIFS([1]!BASERECEPTION[Bon de commande/Lignes de la commande/Quantité],[1]!BASERECEPTION[Bon de commande/Lignes de la commande/Article],$C96,[1]!BASERECEPTION[ANNEE],G$8,[1]!BASERECEPTION[Semaine],G$9)-SUMIFS([1]!BASEVENTE[Lignes de la commande/Quantité commandée],[1]!BASEVENTE[Lignes de la commande/Article/Nom affiché],$C96,[1]!BASEVENTE[Année],G$8,[1]!BASEVENTE[Semaine],G$9))</f>
        <v>-776</v>
      </c>
      <c r="H96" s="1">
        <f>IF($C96="","",G96+SUMIFS([1]!BASERECEPTION[Bon de commande/Lignes de la commande/Quantité],[1]!BASERECEPTION[Bon de commande/Lignes de la commande/Article],$C96,[1]!BASERECEPTION[ANNEE],H$8,[1]!BASERECEPTION[Semaine],H$9)-SUMIFS([1]!BASEVENTE[Lignes de la commande/Quantité commandée],[1]!BASEVENTE[Lignes de la commande/Article/Nom affiché],$C96,[1]!BASEVENTE[Année],H$8,[1]!BASEVENTE[Semaine],H$9))</f>
        <v>-776</v>
      </c>
      <c r="I96" s="1">
        <f>IF($C96="","",H96+SUMIFS([1]!BASERECEPTION[Bon de commande/Lignes de la commande/Quantité],[1]!BASERECEPTION[Bon de commande/Lignes de la commande/Article],$C96,[1]!BASERECEPTION[ANNEE],I$8,[1]!BASERECEPTION[Semaine],I$9)-SUMIFS([1]!BASEVENTE[Lignes de la commande/Quantité commandée],[1]!BASEVENTE[Lignes de la commande/Article/Nom affiché],$C96,[1]!BASEVENTE[Année],I$8,[1]!BASEVENTE[Semaine],I$9))</f>
        <v>-776</v>
      </c>
      <c r="J96" s="1">
        <f>IF($C96="","",I96+SUMIFS([1]!BASERECEPTION[Bon de commande/Lignes de la commande/Quantité],[1]!BASERECEPTION[Bon de commande/Lignes de la commande/Article],$C96,[1]!BASERECEPTION[ANNEE],J$8,[1]!BASERECEPTION[Semaine],J$9)-SUMIFS([1]!BASEVENTE[Lignes de la commande/Quantité commandée],[1]!BASEVENTE[Lignes de la commande/Article/Nom affiché],$C96,[1]!BASEVENTE[Année],J$8,[1]!BASEVENTE[Semaine],J$9))</f>
        <v>-1221</v>
      </c>
      <c r="K96" s="1">
        <f>IF($C96="","",J96+SUMIFS([1]!BASERECEPTION[Bon de commande/Lignes de la commande/Quantité],[1]!BASERECEPTION[Bon de commande/Lignes de la commande/Article],$C96,[1]!BASERECEPTION[ANNEE],K$8,[1]!BASERECEPTION[Semaine],K$9)-SUMIFS([1]!BASEVENTE[Lignes de la commande/Quantité commandée],[1]!BASEVENTE[Lignes de la commande/Article/Nom affiché],$C96,[1]!BASEVENTE[Année],K$8,[1]!BASEVENTE[Semaine],K$9))</f>
        <v>-2765</v>
      </c>
      <c r="L96" s="1">
        <f>IF($C96="","",K96+SUMIFS([1]!BASERECEPTION[Bon de commande/Lignes de la commande/Quantité],[1]!BASERECEPTION[Bon de commande/Lignes de la commande/Article],$C96,[1]!BASERECEPTION[ANNEE],L$8,[1]!BASERECEPTION[Semaine],L$9)-SUMIFS([1]!BASEVENTE[Lignes de la commande/Quantité commandée],[1]!BASEVENTE[Lignes de la commande/Article/Nom affiché],$C96,[1]!BASEVENTE[Année],L$8,[1]!BASEVENTE[Semaine],L$9))</f>
        <v>4103</v>
      </c>
      <c r="M96" s="1">
        <f>IF($C96="","",L96+SUMIFS([1]!BASERECEPTION[Bon de commande/Lignes de la commande/Quantité],[1]!BASERECEPTION[Bon de commande/Lignes de la commande/Article],$C96,[1]!BASERECEPTION[ANNEE],M$8,[1]!BASERECEPTION[Semaine],M$9)-SUMIFS([1]!BASEVENTE[Lignes de la commande/Quantité commandée],[1]!BASEVENTE[Lignes de la commande/Article/Nom affiché],$C96,[1]!BASEVENTE[Année],M$8,[1]!BASEVENTE[Semaine],M$9))</f>
        <v>3853</v>
      </c>
      <c r="N96" s="1">
        <f>IF($C96="","",M96+SUMIFS([1]!BASERECEPTION[Bon de commande/Lignes de la commande/Quantité],[1]!BASERECEPTION[Bon de commande/Lignes de la commande/Article],$C96,[1]!BASERECEPTION[ANNEE],N$8,[1]!BASERECEPTION[Semaine],N$9)-SUMIFS([1]!BASEVENTE[Lignes de la commande/Quantité commandée],[1]!BASEVENTE[Lignes de la commande/Article/Nom affiché],$C96,[1]!BASEVENTE[Année],N$8,[1]!BASEVENTE[Semaine],N$9))</f>
        <v>3845</v>
      </c>
      <c r="O96" s="1">
        <f>IF($C96="","",N96+SUMIFS([1]!BASERECEPTION[Bon de commande/Lignes de la commande/Quantité],[1]!BASERECEPTION[Bon de commande/Lignes de la commande/Article],$C96,[1]!BASERECEPTION[ANNEE],O$8,[1]!BASERECEPTION[Semaine],O$9)-SUMIFS([1]!BASEVENTE[Lignes de la commande/Quantité commandée],[1]!BASEVENTE[Lignes de la commande/Article/Nom affiché],$C96,[1]!BASEVENTE[Année],O$8,[1]!BASEVENTE[Semaine],O$9))</f>
        <v>3845</v>
      </c>
      <c r="P96" s="1">
        <f>IF($C96="","",O96+SUMIFS([1]!BASERECEPTION[Bon de commande/Lignes de la commande/Quantité],[1]!BASERECEPTION[Bon de commande/Lignes de la commande/Article],$C96,[1]!BASERECEPTION[ANNEE],P$8,[1]!BASERECEPTION[Semaine],P$9)-SUMIFS([1]!BASEVENTE[Lignes de la commande/Quantité commandée],[1]!BASEVENTE[Lignes de la commande/Article/Nom affiché],$C96,[1]!BASEVENTE[Année],P$8,[1]!BASEVENTE[Semaine],P$9))</f>
        <v>3845</v>
      </c>
      <c r="Q96" s="1">
        <f>IF($C96="","",P96+SUMIFS([1]!BASERECEPTION[Bon de commande/Lignes de la commande/Quantité],[1]!BASERECEPTION[Bon de commande/Lignes de la commande/Article],$C96,[1]!BASERECEPTION[ANNEE],Q$8,[1]!BASERECEPTION[Semaine],Q$9)-SUMIFS([1]!BASEVENTE[Lignes de la commande/Quantité commandée],[1]!BASEVENTE[Lignes de la commande/Article/Nom affiché],$C96,[1]!BASEVENTE[Année],Q$8,[1]!BASEVENTE[Semaine],Q$9))</f>
        <v>3845</v>
      </c>
      <c r="R96" s="1">
        <f>IF($C96="","",Q96+SUMIFS([1]!BASERECEPTION[Bon de commande/Lignes de la commande/Quantité],[1]!BASERECEPTION[Bon de commande/Lignes de la commande/Article],$C96,[1]!BASERECEPTION[ANNEE],R$8,[1]!BASERECEPTION[Semaine],R$9)-SUMIFS([1]!BASEVENTE[Lignes de la commande/Quantité commandée],[1]!BASEVENTE[Lignes de la commande/Article/Nom affiché],$C96,[1]!BASEVENTE[Année],R$8,[1]!BASEVENTE[Semaine],R$9))</f>
        <v>3845</v>
      </c>
      <c r="S96" s="1">
        <f>IF($C96="","",R96+SUMIFS([1]!BASERECEPTION[Bon de commande/Lignes de la commande/Quantité],[1]!BASERECEPTION[Bon de commande/Lignes de la commande/Article],$C96,[1]!BASERECEPTION[ANNEE],S$8,[1]!BASERECEPTION[Semaine],S$9)-SUMIFS([1]!BASEVENTE[Lignes de la commande/Quantité commandée],[1]!BASEVENTE[Lignes de la commande/Article/Nom affiché],$C96,[1]!BASEVENTE[Année],S$8,[1]!BASEVENTE[Semaine],S$9))</f>
        <v>3845</v>
      </c>
      <c r="T96" s="1">
        <f>IF($C96="","",S96+SUMIFS([1]!BASERECEPTION[Bon de commande/Lignes de la commande/Quantité],[1]!BASERECEPTION[Bon de commande/Lignes de la commande/Article],$C96,[1]!BASERECEPTION[ANNEE],T$8,[1]!BASERECEPTION[Semaine],T$9)-SUMIFS([1]!BASEVENTE[Lignes de la commande/Quantité commandée],[1]!BASEVENTE[Lignes de la commande/Article/Nom affiché],$C96,[1]!BASEVENTE[Année],T$8,[1]!BASEVENTE[Semaine],T$9))</f>
        <v>3845</v>
      </c>
      <c r="U96" s="1">
        <f>IF($C96="","",T96+SUMIFS([1]!BASERECEPTION[Bon de commande/Lignes de la commande/Quantité],[1]!BASERECEPTION[Bon de commande/Lignes de la commande/Article],$C96,[1]!BASERECEPTION[ANNEE],U$8,[1]!BASERECEPTION[Semaine],U$9)-SUMIFS([1]!BASEVENTE[Lignes de la commande/Quantité commandée],[1]!BASEVENTE[Lignes de la commande/Article/Nom affiché],$C96,[1]!BASEVENTE[Année],U$8,[1]!BASEVENTE[Semaine],U$9))</f>
        <v>3845</v>
      </c>
      <c r="V96" s="1">
        <f>IF($C96="","",U96+SUMIFS([1]!BASERECEPTION[Bon de commande/Lignes de la commande/Quantité],[1]!BASERECEPTION[Bon de commande/Lignes de la commande/Article],$C96,[1]!BASERECEPTION[ANNEE],V$8,[1]!BASERECEPTION[Semaine],V$9)-SUMIFS([1]!BASEVENTE[Lignes de la commande/Quantité commandée],[1]!BASEVENTE[Lignes de la commande/Article/Nom affiché],$C96,[1]!BASEVENTE[Année],V$8,[1]!BASEVENTE[Semaine],V$9))</f>
        <v>3845</v>
      </c>
      <c r="W96" s="1">
        <f>IF($C96="","",V96+SUMIFS([1]!BASERECEPTION[Bon de commande/Lignes de la commande/Quantité],[1]!BASERECEPTION[Bon de commande/Lignes de la commande/Article],$C96,[1]!BASERECEPTION[ANNEE],W$8,[1]!BASERECEPTION[Semaine],W$9)-SUMIFS([1]!BASEVENTE[Lignes de la commande/Quantité commandée],[1]!BASEVENTE[Lignes de la commande/Article/Nom affiché],$C96,[1]!BASEVENTE[Année],W$8,[1]!BASEVENTE[Semaine],W$9))</f>
        <v>3845</v>
      </c>
      <c r="X96" s="1">
        <f>IF($C96="","",W96+SUMIFS([1]!BASERECEPTION[Bon de commande/Lignes de la commande/Quantité],[1]!BASERECEPTION[Bon de commande/Lignes de la commande/Article],$C96,[1]!BASERECEPTION[ANNEE],X$8,[1]!BASERECEPTION[Semaine],X$9)-SUMIFS([1]!BASEVENTE[Lignes de la commande/Quantité commandée],[1]!BASEVENTE[Lignes de la commande/Article/Nom affiché],$C96,[1]!BASEVENTE[Année],X$8,[1]!BASEVENTE[Semaine],X$9))</f>
        <v>3845</v>
      </c>
      <c r="Y96" s="1">
        <f>IF($C96="","",X96+SUMIFS([1]!BASERECEPTION[Bon de commande/Lignes de la commande/Quantité],[1]!BASERECEPTION[Bon de commande/Lignes de la commande/Article],$C96,[1]!BASERECEPTION[ANNEE],Y$8,[1]!BASERECEPTION[Semaine],Y$9)-SUMIFS([1]!BASEVENTE[Lignes de la commande/Quantité commandée],[1]!BASEVENTE[Lignes de la commande/Article/Nom affiché],$C96,[1]!BASEVENTE[Année],Y$8,[1]!BASEVENTE[Semaine],Y$9))</f>
        <v>3845</v>
      </c>
      <c r="Z96" s="1">
        <f>IF($C96="","",Y96+SUMIFS([1]!BASERECEPTION[Bon de commande/Lignes de la commande/Quantité],[1]!BASERECEPTION[Bon de commande/Lignes de la commande/Article],$C96,[1]!BASERECEPTION[ANNEE],Z$8,[1]!BASERECEPTION[Semaine],Z$9)-SUMIFS([1]!BASEVENTE[Lignes de la commande/Quantité commandée],[1]!BASEVENTE[Lignes de la commande/Article/Nom affiché],$C96,[1]!BASEVENTE[Année],Z$8,[1]!BASEVENTE[Semaine],Z$9))</f>
        <v>3845</v>
      </c>
      <c r="AA96" s="1">
        <f>IF($C96="","",Z96+SUMIFS([1]!BASERECEPTION[Bon de commande/Lignes de la commande/Quantité],[1]!BASERECEPTION[Bon de commande/Lignes de la commande/Article],$C96,[1]!BASERECEPTION[ANNEE],AA$8,[1]!BASERECEPTION[Semaine],AA$9)-SUMIFS([1]!BASEVENTE[Lignes de la commande/Quantité commandée],[1]!BASEVENTE[Lignes de la commande/Article/Nom affiché],$C96,[1]!BASEVENTE[Année],AA$8,[1]!BASEVENTE[Semaine],AA$9))</f>
        <v>3837</v>
      </c>
      <c r="AB96" s="1">
        <f>IF($C96="","",AA96+SUMIFS([1]!BASERECEPTION[Bon de commande/Lignes de la commande/Quantité],[1]!BASERECEPTION[Bon de commande/Lignes de la commande/Article],$C96,[1]!BASERECEPTION[ANNEE],AB$8,[1]!BASERECEPTION[Semaine],AB$9)-SUMIFS([1]!BASEVENTE[Lignes de la commande/Quantité commandée],[1]!BASEVENTE[Lignes de la commande/Article/Nom affiché],$C96,[1]!BASEVENTE[Année],AB$8,[1]!BASEVENTE[Semaine],AB$9))</f>
        <v>3837</v>
      </c>
      <c r="AC96" s="1">
        <f>IF($C96="","",AB96+SUMIFS([1]!BASERECEPTION[Bon de commande/Lignes de la commande/Quantité],[1]!BASERECEPTION[Bon de commande/Lignes de la commande/Article],$C96,[1]!BASERECEPTION[ANNEE],AC$8,[1]!BASERECEPTION[Semaine],AC$9)-SUMIFS([1]!BASEVENTE[Lignes de la commande/Quantité commandée],[1]!BASEVENTE[Lignes de la commande/Article/Nom affiché],$C96,[1]!BASEVENTE[Année],AC$8,[1]!BASEVENTE[Semaine],AC$9))</f>
        <v>3170</v>
      </c>
      <c r="AD96" s="1">
        <f>IF($C96="","",AC96+SUMIFS([1]!BASERECEPTION[Bon de commande/Lignes de la commande/Quantité],[1]!BASERECEPTION[Bon de commande/Lignes de la commande/Article],$C96,[1]!BASERECEPTION[ANNEE],AD$8,[1]!BASERECEPTION[Semaine],AD$9)-SUMIFS([1]!BASEVENTE[Lignes de la commande/Quantité commandée],[1]!BASEVENTE[Lignes de la commande/Article/Nom affiché],$C96,[1]!BASEVENTE[Année],AD$8,[1]!BASEVENTE[Semaine],AD$9))</f>
        <v>3170</v>
      </c>
      <c r="AE96" s="1">
        <f>IF($C96="","",AD96+SUMIFS([1]!BASERECEPTION[Bon de commande/Lignes de la commande/Quantité],[1]!BASERECEPTION[Bon de commande/Lignes de la commande/Article],$C96,[1]!BASERECEPTION[ANNEE],AE$8,[1]!BASERECEPTION[Semaine],AE$9)-SUMIFS([1]!BASEVENTE[Lignes de la commande/Quantité commandée],[1]!BASEVENTE[Lignes de la commande/Article/Nom affiché],$C96,[1]!BASEVENTE[Année],AE$8,[1]!BASEVENTE[Semaine],AE$9))</f>
        <v>3170</v>
      </c>
      <c r="AF96" s="1">
        <f>IF($C96="","",AE96+SUMIFS([1]!BASERECEPTION[Bon de commande/Lignes de la commande/Quantité],[1]!BASERECEPTION[Bon de commande/Lignes de la commande/Article],$C96,[1]!BASERECEPTION[ANNEE],AF$8,[1]!BASERECEPTION[Semaine],AF$9)-SUMIFS([1]!BASEVENTE[Lignes de la commande/Quantité commandée],[1]!BASEVENTE[Lignes de la commande/Article/Nom affiché],$C96,[1]!BASEVENTE[Année],AF$8,[1]!BASEVENTE[Semaine],AF$9))</f>
        <v>3170</v>
      </c>
      <c r="AG96" s="1">
        <f>IF($C96="","",AF96+SUMIFS([1]!BASERECEPTION[Bon de commande/Lignes de la commande/Quantité],[1]!BASERECEPTION[Bon de commande/Lignes de la commande/Article],$C96,[1]!BASERECEPTION[ANNEE],AG$8,[1]!BASERECEPTION[Semaine],AG$9)-SUMIFS([1]!BASEVENTE[Lignes de la commande/Quantité commandée],[1]!BASEVENTE[Lignes de la commande/Article/Nom affiché],$C96,[1]!BASEVENTE[Année],AG$8,[1]!BASEVENTE[Semaine],AG$9))</f>
        <v>3170</v>
      </c>
      <c r="AH96" s="1">
        <f>IF($C96="","",AG96+SUMIFS([1]!BASERECEPTION[Bon de commande/Lignes de la commande/Quantité],[1]!BASERECEPTION[Bon de commande/Lignes de la commande/Article],$C96,[1]!BASERECEPTION[ANNEE],AH$8,[1]!BASERECEPTION[Semaine],AH$9)-SUMIFS([1]!BASEVENTE[Lignes de la commande/Quantité commandée],[1]!BASEVENTE[Lignes de la commande/Article/Nom affiché],$C96,[1]!BASEVENTE[Année],AH$8,[1]!BASEVENTE[Semaine],AH$9))</f>
        <v>3170</v>
      </c>
      <c r="AI96" s="1">
        <f>IF($C96="","",AH96+SUMIFS([1]!BASERECEPTION[Bon de commande/Lignes de la commande/Quantité],[1]!BASERECEPTION[Bon de commande/Lignes de la commande/Article],$C96,[1]!BASERECEPTION[ANNEE],AI$8,[1]!BASERECEPTION[Semaine],AI$9)-SUMIFS([1]!BASEVENTE[Lignes de la commande/Quantité commandée],[1]!BASEVENTE[Lignes de la commande/Article/Nom affiché],$C96,[1]!BASEVENTE[Année],AI$8,[1]!BASEVENTE[Semaine],AI$9))</f>
        <v>3170</v>
      </c>
      <c r="AJ96" s="1">
        <f>IF($C96="","",AI96+SUMIFS([1]!BASERECEPTION[Bon de commande/Lignes de la commande/Quantité],[1]!BASERECEPTION[Bon de commande/Lignes de la commande/Article],$C96,[1]!BASERECEPTION[ANNEE],AJ$8,[1]!BASERECEPTION[Semaine],AJ$9)-SUMIFS([1]!BASEVENTE[Lignes de la commande/Quantité commandée],[1]!BASEVENTE[Lignes de la commande/Article/Nom affiché],$C96,[1]!BASEVENTE[Année],AJ$8,[1]!BASEVENTE[Semaine],AJ$9))</f>
        <v>3170</v>
      </c>
      <c r="AK96" s="1">
        <f>IF($C96="","",AJ96+SUMIFS([1]!BASERECEPTION[Bon de commande/Lignes de la commande/Quantité],[1]!BASERECEPTION[Bon de commande/Lignes de la commande/Article],$C96,[1]!BASERECEPTION[ANNEE],AK$8,[1]!BASERECEPTION[Semaine],AK$9)-SUMIFS([1]!BASEVENTE[Lignes de la commande/Quantité commandée],[1]!BASEVENTE[Lignes de la commande/Article/Nom affiché],$C96,[1]!BASEVENTE[Année],AK$8,[1]!BASEVENTE[Semaine],AK$9))</f>
        <v>3170</v>
      </c>
      <c r="AL96" s="1">
        <f>IF($C96="","",AK96+SUMIFS([1]!BASERECEPTION[Bon de commande/Lignes de la commande/Quantité],[1]!BASERECEPTION[Bon de commande/Lignes de la commande/Article],$C96,[1]!BASERECEPTION[ANNEE],AL$8,[1]!BASERECEPTION[Semaine],AL$9)-SUMIFS([1]!BASEVENTE[Lignes de la commande/Quantité commandée],[1]!BASEVENTE[Lignes de la commande/Article/Nom affiché],$C96,[1]!BASEVENTE[Année],AL$8,[1]!BASEVENTE[Semaine],AL$9))</f>
        <v>3170</v>
      </c>
      <c r="AM96" s="1">
        <f>IF($C96="","",AL96+SUMIFS([1]!BASERECEPTION[Bon de commande/Lignes de la commande/Quantité],[1]!BASERECEPTION[Bon de commande/Lignes de la commande/Article],$C96,[1]!BASERECEPTION[ANNEE],AM$8,[1]!BASERECEPTION[Semaine],AM$9)-SUMIFS([1]!BASEVENTE[Lignes de la commande/Quantité commandée],[1]!BASEVENTE[Lignes de la commande/Article/Nom affiché],$C96,[1]!BASEVENTE[Année],AM$8,[1]!BASEVENTE[Semaine],AM$9))</f>
        <v>3170</v>
      </c>
      <c r="AN96" s="1">
        <f>IF($C96="","",AM96+SUMIFS([1]!BASERECEPTION[Bon de commande/Lignes de la commande/Quantité],[1]!BASERECEPTION[Bon de commande/Lignes de la commande/Article],$C96,[1]!BASERECEPTION[ANNEE],AN$8,[1]!BASERECEPTION[Semaine],AN$9)-SUMIFS([1]!BASEVENTE[Lignes de la commande/Quantité commandée],[1]!BASEVENTE[Lignes de la commande/Article/Nom affiché],$C96,[1]!BASEVENTE[Année],AN$8,[1]!BASEVENTE[Semaine],AN$9))</f>
        <v>3158</v>
      </c>
      <c r="AO96" s="1">
        <f>IF($C96="","",AN96+SUMIFS([1]!BASERECEPTION[Bon de commande/Lignes de la commande/Quantité],[1]!BASERECEPTION[Bon de commande/Lignes de la commande/Article],$C96,[1]!BASERECEPTION[ANNEE],AO$8,[1]!BASERECEPTION[Semaine],AO$9)-SUMIFS([1]!BASEVENTE[Lignes de la commande/Quantité commandée],[1]!BASEVENTE[Lignes de la commande/Article/Nom affiché],$C96,[1]!BASEVENTE[Année],AO$8,[1]!BASEVENTE[Semaine],AO$9))</f>
        <v>3158</v>
      </c>
      <c r="AP96" s="1">
        <f>IF($C96="","",AO96+SUMIFS([1]!BASERECEPTION[Bon de commande/Lignes de la commande/Quantité],[1]!BASERECEPTION[Bon de commande/Lignes de la commande/Article],$C96,[1]!BASERECEPTION[ANNEE],AP$8,[1]!BASERECEPTION[Semaine],AP$9)-SUMIFS([1]!BASEVENTE[Lignes de la commande/Quantité commandée],[1]!BASEVENTE[Lignes de la commande/Article/Nom affiché],$C96,[1]!BASEVENTE[Année],AP$8,[1]!BASEVENTE[Semaine],AP$9))</f>
        <v>3158</v>
      </c>
      <c r="AQ96" s="1">
        <f>IF($C96="","",AP96+SUMIFS([1]!BASERECEPTION[Bon de commande/Lignes de la commande/Quantité],[1]!BASERECEPTION[Bon de commande/Lignes de la commande/Article],$C96,[1]!BASERECEPTION[ANNEE],AQ$8,[1]!BASERECEPTION[Semaine],AQ$9)-SUMIFS([1]!BASEVENTE[Lignes de la commande/Quantité commandée],[1]!BASEVENTE[Lignes de la commande/Article/Nom affiché],$C96,[1]!BASEVENTE[Année],AQ$8,[1]!BASEVENTE[Semaine],AQ$9))</f>
        <v>3158</v>
      </c>
      <c r="AR96" s="1">
        <f>IF($C96="","",AQ96+SUMIFS([1]!BASERECEPTION[Bon de commande/Lignes de la commande/Quantité],[1]!BASERECEPTION[Bon de commande/Lignes de la commande/Article],$C96,[1]!BASERECEPTION[ANNEE],AR$8,[1]!BASERECEPTION[Semaine],AR$9)-SUMIFS([1]!BASEVENTE[Lignes de la commande/Quantité commandée],[1]!BASEVENTE[Lignes de la commande/Article/Nom affiché],$C96,[1]!BASEVENTE[Année],AR$8,[1]!BASEVENTE[Semaine],AR$9))</f>
        <v>3158</v>
      </c>
      <c r="AS96" s="1">
        <f>IF($C96="","",AR96+SUMIFS([1]!BASERECEPTION[Bon de commande/Lignes de la commande/Quantité],[1]!BASERECEPTION[Bon de commande/Lignes de la commande/Article],$C96,[1]!BASERECEPTION[ANNEE],AS$8,[1]!BASERECEPTION[Semaine],AS$9)-SUMIFS([1]!BASEVENTE[Lignes de la commande/Quantité commandée],[1]!BASEVENTE[Lignes de la commande/Article/Nom affiché],$C96,[1]!BASEVENTE[Année],AS$8,[1]!BASEVENTE[Semaine],AS$9))</f>
        <v>3158</v>
      </c>
      <c r="AT96" s="1">
        <f>IF($C96="","",AS96+SUMIFS([1]!BASERECEPTION[Bon de commande/Lignes de la commande/Quantité],[1]!BASERECEPTION[Bon de commande/Lignes de la commande/Article],$C96,[1]!BASERECEPTION[ANNEE],AT$8,[1]!BASERECEPTION[Semaine],AT$9)-SUMIFS([1]!BASEVENTE[Lignes de la commande/Quantité commandée],[1]!BASEVENTE[Lignes de la commande/Article/Nom affiché],$C96,[1]!BASEVENTE[Année],AT$8,[1]!BASEVENTE[Semaine],AT$9))</f>
        <v>3158</v>
      </c>
      <c r="AU96" s="1">
        <f>IF($C96="","",AT96+SUMIFS([1]!BASERECEPTION[Bon de commande/Lignes de la commande/Quantité],[1]!BASERECEPTION[Bon de commande/Lignes de la commande/Article],$C96,[1]!BASERECEPTION[ANNEE],AU$8,[1]!BASERECEPTION[Semaine],AU$9)-SUMIFS([1]!BASEVENTE[Lignes de la commande/Quantité commandée],[1]!BASEVENTE[Lignes de la commande/Article/Nom affiché],$C96,[1]!BASEVENTE[Année],AU$8,[1]!BASEVENTE[Semaine],AU$9))</f>
        <v>3158</v>
      </c>
      <c r="AV96" s="1">
        <f>IF($C96="","",AU96+SUMIFS([1]!BASERECEPTION[Bon de commande/Lignes de la commande/Quantité],[1]!BASERECEPTION[Bon de commande/Lignes de la commande/Article],$C96,[1]!BASERECEPTION[ANNEE],AV$8,[1]!BASERECEPTION[Semaine],AV$9)-SUMIFS([1]!BASEVENTE[Lignes de la commande/Quantité commandée],[1]!BASEVENTE[Lignes de la commande/Article/Nom affiché],$C96,[1]!BASEVENTE[Année],AV$8,[1]!BASEVENTE[Semaine],AV$9))</f>
        <v>3158</v>
      </c>
      <c r="AW96" s="1">
        <f>IF($C96="","",AV96+SUMIFS([1]!BASERECEPTION[Bon de commande/Lignes de la commande/Quantité],[1]!BASERECEPTION[Bon de commande/Lignes de la commande/Article],$C96,[1]!BASERECEPTION[ANNEE],AW$8,[1]!BASERECEPTION[Semaine],AW$9)-SUMIFS([1]!BASEVENTE[Lignes de la commande/Quantité commandée],[1]!BASEVENTE[Lignes de la commande/Article/Nom affiché],$C96,[1]!BASEVENTE[Année],AW$8,[1]!BASEVENTE[Semaine],AW$9))</f>
        <v>3158</v>
      </c>
      <c r="AX96" s="1">
        <f>IF($C96="","",AW96+SUMIFS([1]!BASERECEPTION[Bon de commande/Lignes de la commande/Quantité],[1]!BASERECEPTION[Bon de commande/Lignes de la commande/Article],$C96,[1]!BASERECEPTION[ANNEE],AX$8,[1]!BASERECEPTION[Semaine],AX$9)-SUMIFS([1]!BASEVENTE[Lignes de la commande/Quantité commandée],[1]!BASEVENTE[Lignes de la commande/Article/Nom affiché],$C96,[1]!BASEVENTE[Année],AX$8,[1]!BASEVENTE[Semaine],AX$9))</f>
        <v>3158</v>
      </c>
      <c r="AY96" s="1">
        <f>IF($C96="","",AX96+SUMIFS([1]!BASERECEPTION[Bon de commande/Lignes de la commande/Quantité],[1]!BASERECEPTION[Bon de commande/Lignes de la commande/Article],$C96,[1]!BASERECEPTION[ANNEE],AY$8,[1]!BASERECEPTION[Semaine],AY$9)-SUMIFS([1]!BASEVENTE[Lignes de la commande/Quantité commandée],[1]!BASEVENTE[Lignes de la commande/Article/Nom affiché],$C96,[1]!BASEVENTE[Année],AY$8,[1]!BASEVENTE[Semaine],AY$9))</f>
        <v>3158</v>
      </c>
      <c r="AZ96" s="1">
        <f>IF($C96="","",AY96+SUMIFS([1]!BASERECEPTION[Bon de commande/Lignes de la commande/Quantité],[1]!BASERECEPTION[Bon de commande/Lignes de la commande/Article],$C96,[1]!BASERECEPTION[ANNEE],AZ$8,[1]!BASERECEPTION[Semaine],AZ$9)-SUMIFS([1]!BASEVENTE[Lignes de la commande/Quantité commandée],[1]!BASEVENTE[Lignes de la commande/Article/Nom affiché],$C96,[1]!BASEVENTE[Année],AZ$8,[1]!BASEVENTE[Semaine],AZ$9))</f>
        <v>3158</v>
      </c>
      <c r="BA96" s="1">
        <f>IF($C96="","",AZ96+SUMIFS([1]!BASERECEPTION[Bon de commande/Lignes de la commande/Quantité],[1]!BASERECEPTION[Bon de commande/Lignes de la commande/Article],$C96,[1]!BASERECEPTION[ANNEE],BA$8,[1]!BASERECEPTION[Semaine],BA$9)-SUMIFS([1]!BASEVENTE[Lignes de la commande/Quantité commandée],[1]!BASEVENTE[Lignes de la commande/Article/Nom affiché],$C96,[1]!BASEVENTE[Année],BA$8,[1]!BASEVENTE[Semaine],BA$9))</f>
        <v>3151</v>
      </c>
      <c r="BB96" s="1">
        <f>IF($C96="","",BA96+SUMIFS([1]!BASERECEPTION[Bon de commande/Lignes de la commande/Quantité],[1]!BASERECEPTION[Bon de commande/Lignes de la commande/Article],$C96,[1]!BASERECEPTION[ANNEE],BB$8,[1]!BASERECEPTION[Semaine],BB$9)-SUMIFS([1]!BASEVENTE[Lignes de la commande/Quantité commandée],[1]!BASEVENTE[Lignes de la commande/Article/Nom affiché],$C96,[1]!BASEVENTE[Année],BB$8,[1]!BASEVENTE[Semaine],BB$9))</f>
        <v>3151</v>
      </c>
      <c r="BC96" s="1">
        <f>IF($C96="","",BB96+SUMIFS([1]!BASERECEPTION[Bon de commande/Lignes de la commande/Quantité],[1]!BASERECEPTION[Bon de commande/Lignes de la commande/Article],$C96,[1]!BASERECEPTION[ANNEE],BC$8,[1]!BASERECEPTION[Semaine],BC$9)-SUMIFS([1]!BASEVENTE[Lignes de la commande/Quantité commandée],[1]!BASEVENTE[Lignes de la commande/Article/Nom affiché],$C96,[1]!BASEVENTE[Année],BC$8,[1]!BASEVENTE[Semaine],BC$9))</f>
        <v>3151</v>
      </c>
      <c r="BD96" s="1">
        <f>IF($C96="","",BC96+SUMIFS([1]!BASERECEPTION[Bon de commande/Lignes de la commande/Quantité],[1]!BASERECEPTION[Bon de commande/Lignes de la commande/Article],$C96,[1]!BASERECEPTION[ANNEE],BD$8,[1]!BASERECEPTION[Semaine],BD$9)-SUMIFS([1]!BASEVENTE[Lignes de la commande/Quantité commandée],[1]!BASEVENTE[Lignes de la commande/Article/Nom affiché],$C96,[1]!BASEVENTE[Année],BD$8,[1]!BASEVENTE[Semaine],BD$9))</f>
        <v>3151</v>
      </c>
      <c r="BE96" s="1">
        <f>IF($C96="","",BD96+SUMIFS([1]!BASERECEPTION[Bon de commande/Lignes de la commande/Quantité],[1]!BASERECEPTION[Bon de commande/Lignes de la commande/Article],$C96,[1]!BASERECEPTION[ANNEE],BE$8,[1]!BASERECEPTION[Semaine],BE$9)-SUMIFS([1]!BASEVENTE[Lignes de la commande/Quantité commandée],[1]!BASEVENTE[Lignes de la commande/Article/Nom affiché],$C96,[1]!BASEVENTE[Année],BE$8,[1]!BASEVENTE[Semaine],BE$9))</f>
        <v>3151</v>
      </c>
      <c r="BF96" s="1">
        <f>IF($C96="","",BE96+SUMIFS([1]!BASERECEPTION[Bon de commande/Lignes de la commande/Quantité],[1]!BASERECEPTION[Bon de commande/Lignes de la commande/Article],$C96,[1]!BASERECEPTION[ANNEE],BF$8,[1]!BASERECEPTION[Semaine],BF$9)-SUMIFS([1]!BASEVENTE[Lignes de la commande/Quantité commandée],[1]!BASEVENTE[Lignes de la commande/Article/Nom affiché],$C96,[1]!BASEVENTE[Année],BF$8,[1]!BASEVENTE[Semaine],BF$9))</f>
        <v>3151</v>
      </c>
      <c r="BG96" s="1">
        <f>IF($C96="","",BF96+SUMIFS([1]!BASERECEPTION[Bon de commande/Lignes de la commande/Quantité],[1]!BASERECEPTION[Bon de commande/Lignes de la commande/Article],$C96,[1]!BASERECEPTION[ANNEE],BG$8,[1]!BASERECEPTION[Semaine],BG$9)-SUMIFS([1]!BASEVENTE[Lignes de la commande/Quantité commandée],[1]!BASEVENTE[Lignes de la commande/Article/Nom affiché],$C96,[1]!BASEVENTE[Année],BG$8,[1]!BASEVENTE[Semaine],BG$9))</f>
        <v>3151</v>
      </c>
      <c r="BH96" s="1">
        <f>IF($C96="","",BG96+SUMIFS([1]!BASERECEPTION[Bon de commande/Lignes de la commande/Quantité],[1]!BASERECEPTION[Bon de commande/Lignes de la commande/Article],$C96,[1]!BASERECEPTION[ANNEE],BH$8,[1]!BASERECEPTION[Semaine],BH$9)-SUMIFS([1]!BASEVENTE[Lignes de la commande/Quantité commandée],[1]!BASEVENTE[Lignes de la commande/Article/Nom affiché],$C96,[1]!BASEVENTE[Année],BH$8,[1]!BASEVENTE[Semaine],BH$9))</f>
        <v>3151</v>
      </c>
    </row>
    <row r="97" spans="1:60" ht="15.75" x14ac:dyDescent="0.25">
      <c r="A97" s="1" t="str">
        <f>'[1]BDD Inventaire'!B88</f>
        <v>Tags Gobi O Nuancier 2019</v>
      </c>
      <c r="B97" s="16" t="str">
        <f>IF(C97="",INDEX([1]!BASEINVENTAIRE[#Data],_xlfn.MINIFS([1]!BASEINVENTAIRE[INDEX],[1]!BASEINVENTAIRE[Article],'Suivi de stock'!$C98),2),"")</f>
        <v/>
      </c>
      <c r="C97" s="20" t="str">
        <f>'[1]BDD Inventaire'!C78</f>
        <v>Tag Citron #7</v>
      </c>
      <c r="D97" s="18">
        <f>INDEX([1]!BASEINVENTAIRE[#Data],_xlfn.MAXIFS([1]!BASEINVENTAIRE[INDEX],[1]!BASEINVENTAIRE[Article],C97),4)</f>
        <v>5665</v>
      </c>
      <c r="E97" s="1">
        <f>IF($C97="","",D97+SUMIFS([1]!BASERECEPTION[Bon de commande/Lignes de la commande/Quantité],[1]!BASERECEPTION[Bon de commande/Lignes de la commande/Article],$C97,[1]!BASERECEPTION[ANNEE],E$8,[1]!BASERECEPTION[Semaine],E$9)-SUMIFS([1]!BASEVENTE[Lignes de la commande/Quantité commandée],[1]!BASEVENTE[Lignes de la commande/Article/Nom affiché],$C97,[1]!BASEVENTE[Année],E$8,[1]!BASEVENTE[Semaine],E$9))</f>
        <v>5665</v>
      </c>
      <c r="F97" s="1">
        <f>IF($C97="","",E97+SUMIFS([1]!BASERECEPTION[Bon de commande/Lignes de la commande/Quantité],[1]!BASERECEPTION[Bon de commande/Lignes de la commande/Article],$C97,[1]!BASERECEPTION[ANNEE],F$8,[1]!BASERECEPTION[Semaine],F$9)-SUMIFS([1]!BASEVENTE[Lignes de la commande/Quantité commandée],[1]!BASEVENTE[Lignes de la commande/Article/Nom affiché],$C97,[1]!BASEVENTE[Année],F$8,[1]!BASEVENTE[Semaine],F$9))</f>
        <v>5365</v>
      </c>
      <c r="G97" s="1">
        <f>IF($C97="","",F97+SUMIFS([1]!BASERECEPTION[Bon de commande/Lignes de la commande/Quantité],[1]!BASERECEPTION[Bon de commande/Lignes de la commande/Article],$C97,[1]!BASERECEPTION[ANNEE],G$8,[1]!BASERECEPTION[Semaine],G$9)-SUMIFS([1]!BASEVENTE[Lignes de la commande/Quantité commandée],[1]!BASEVENTE[Lignes de la commande/Article/Nom affiché],$C97,[1]!BASEVENTE[Année],G$8,[1]!BASEVENTE[Semaine],G$9))</f>
        <v>5070</v>
      </c>
      <c r="H97" s="1">
        <f>IF($C97="","",G97+SUMIFS([1]!BASERECEPTION[Bon de commande/Lignes de la commande/Quantité],[1]!BASERECEPTION[Bon de commande/Lignes de la commande/Article],$C97,[1]!BASERECEPTION[ANNEE],H$8,[1]!BASERECEPTION[Semaine],H$9)-SUMIFS([1]!BASEVENTE[Lignes de la commande/Quantité commandée],[1]!BASEVENTE[Lignes de la commande/Article/Nom affiché],$C97,[1]!BASEVENTE[Année],H$8,[1]!BASEVENTE[Semaine],H$9))</f>
        <v>5070</v>
      </c>
      <c r="I97" s="1">
        <f>IF($C97="","",H97+SUMIFS([1]!BASERECEPTION[Bon de commande/Lignes de la commande/Quantité],[1]!BASERECEPTION[Bon de commande/Lignes de la commande/Article],$C97,[1]!BASERECEPTION[ANNEE],I$8,[1]!BASERECEPTION[Semaine],I$9)-SUMIFS([1]!BASEVENTE[Lignes de la commande/Quantité commandée],[1]!BASEVENTE[Lignes de la commande/Article/Nom affiché],$C97,[1]!BASEVENTE[Année],I$8,[1]!BASEVENTE[Semaine],I$9))</f>
        <v>5070</v>
      </c>
      <c r="J97" s="1">
        <f>IF($C97="","",I97+SUMIFS([1]!BASERECEPTION[Bon de commande/Lignes de la commande/Quantité],[1]!BASERECEPTION[Bon de commande/Lignes de la commande/Article],$C97,[1]!BASERECEPTION[ANNEE],J$8,[1]!BASERECEPTION[Semaine],J$9)-SUMIFS([1]!BASEVENTE[Lignes de la commande/Quantité commandée],[1]!BASEVENTE[Lignes de la commande/Article/Nom affiché],$C97,[1]!BASEVENTE[Année],J$8,[1]!BASEVENTE[Semaine],J$9))</f>
        <v>4861</v>
      </c>
      <c r="K97" s="1">
        <f>IF($C97="","",J97+SUMIFS([1]!BASERECEPTION[Bon de commande/Lignes de la commande/Quantité],[1]!BASERECEPTION[Bon de commande/Lignes de la commande/Article],$C97,[1]!BASERECEPTION[ANNEE],K$8,[1]!BASERECEPTION[Semaine],K$9)-SUMIFS([1]!BASEVENTE[Lignes de la commande/Quantité commandée],[1]!BASEVENTE[Lignes de la commande/Article/Nom affiché],$C97,[1]!BASEVENTE[Année],K$8,[1]!BASEVENTE[Semaine],K$9))</f>
        <v>4530</v>
      </c>
      <c r="L97" s="1">
        <f>IF($C97="","",K97+SUMIFS([1]!BASERECEPTION[Bon de commande/Lignes de la commande/Quantité],[1]!BASERECEPTION[Bon de commande/Lignes de la commande/Article],$C97,[1]!BASERECEPTION[ANNEE],L$8,[1]!BASERECEPTION[Semaine],L$9)-SUMIFS([1]!BASEVENTE[Lignes de la commande/Quantité commandée],[1]!BASEVENTE[Lignes de la commande/Article/Nom affiché],$C97,[1]!BASEVENTE[Année],L$8,[1]!BASEVENTE[Semaine],L$9))</f>
        <v>4260</v>
      </c>
      <c r="M97" s="1">
        <f>IF($C97="","",L97+SUMIFS([1]!BASERECEPTION[Bon de commande/Lignes de la commande/Quantité],[1]!BASERECEPTION[Bon de commande/Lignes de la commande/Article],$C97,[1]!BASERECEPTION[ANNEE],M$8,[1]!BASERECEPTION[Semaine],M$9)-SUMIFS([1]!BASEVENTE[Lignes de la commande/Quantité commandée],[1]!BASEVENTE[Lignes de la commande/Article/Nom affiché],$C97,[1]!BASEVENTE[Année],M$8,[1]!BASEVENTE[Semaine],M$9))</f>
        <v>4160</v>
      </c>
      <c r="N97" s="1">
        <f>IF($C97="","",M97+SUMIFS([1]!BASERECEPTION[Bon de commande/Lignes de la commande/Quantité],[1]!BASERECEPTION[Bon de commande/Lignes de la commande/Article],$C97,[1]!BASERECEPTION[ANNEE],N$8,[1]!BASERECEPTION[Semaine],N$9)-SUMIFS([1]!BASEVENTE[Lignes de la commande/Quantité commandée],[1]!BASEVENTE[Lignes de la commande/Article/Nom affiché],$C97,[1]!BASEVENTE[Année],N$8,[1]!BASEVENTE[Semaine],N$9))</f>
        <v>4152</v>
      </c>
      <c r="O97" s="1">
        <f>IF($C97="","",N97+SUMIFS([1]!BASERECEPTION[Bon de commande/Lignes de la commande/Quantité],[1]!BASERECEPTION[Bon de commande/Lignes de la commande/Article],$C97,[1]!BASERECEPTION[ANNEE],O$8,[1]!BASERECEPTION[Semaine],O$9)-SUMIFS([1]!BASEVENTE[Lignes de la commande/Quantité commandée],[1]!BASEVENTE[Lignes de la commande/Article/Nom affiché],$C97,[1]!BASEVENTE[Année],O$8,[1]!BASEVENTE[Semaine],O$9))</f>
        <v>4152</v>
      </c>
      <c r="P97" s="1">
        <f>IF($C97="","",O97+SUMIFS([1]!BASERECEPTION[Bon de commande/Lignes de la commande/Quantité],[1]!BASERECEPTION[Bon de commande/Lignes de la commande/Article],$C97,[1]!BASERECEPTION[ANNEE],P$8,[1]!BASERECEPTION[Semaine],P$9)-SUMIFS([1]!BASEVENTE[Lignes de la commande/Quantité commandée],[1]!BASEVENTE[Lignes de la commande/Article/Nom affiché],$C97,[1]!BASEVENTE[Année],P$8,[1]!BASEVENTE[Semaine],P$9))</f>
        <v>4152</v>
      </c>
      <c r="Q97" s="1">
        <f>IF($C97="","",P97+SUMIFS([1]!BASERECEPTION[Bon de commande/Lignes de la commande/Quantité],[1]!BASERECEPTION[Bon de commande/Lignes de la commande/Article],$C97,[1]!BASERECEPTION[ANNEE],Q$8,[1]!BASERECEPTION[Semaine],Q$9)-SUMIFS([1]!BASEVENTE[Lignes de la commande/Quantité commandée],[1]!BASEVENTE[Lignes de la commande/Article/Nom affiché],$C97,[1]!BASEVENTE[Année],Q$8,[1]!BASEVENTE[Semaine],Q$9))</f>
        <v>4047</v>
      </c>
      <c r="R97" s="1">
        <f>IF($C97="","",Q97+SUMIFS([1]!BASERECEPTION[Bon de commande/Lignes de la commande/Quantité],[1]!BASERECEPTION[Bon de commande/Lignes de la commande/Article],$C97,[1]!BASERECEPTION[ANNEE],R$8,[1]!BASERECEPTION[Semaine],R$9)-SUMIFS([1]!BASEVENTE[Lignes de la commande/Quantité commandée],[1]!BASEVENTE[Lignes de la commande/Article/Nom affiché],$C97,[1]!BASEVENTE[Année],R$8,[1]!BASEVENTE[Semaine],R$9))</f>
        <v>4047</v>
      </c>
      <c r="S97" s="1">
        <f>IF($C97="","",R97+SUMIFS([1]!BASERECEPTION[Bon de commande/Lignes de la commande/Quantité],[1]!BASERECEPTION[Bon de commande/Lignes de la commande/Article],$C97,[1]!BASERECEPTION[ANNEE],S$8,[1]!BASERECEPTION[Semaine],S$9)-SUMIFS([1]!BASEVENTE[Lignes de la commande/Quantité commandée],[1]!BASEVENTE[Lignes de la commande/Article/Nom affiché],$C97,[1]!BASEVENTE[Année],S$8,[1]!BASEVENTE[Semaine],S$9))</f>
        <v>4047</v>
      </c>
      <c r="T97" s="1">
        <f>IF($C97="","",S97+SUMIFS([1]!BASERECEPTION[Bon de commande/Lignes de la commande/Quantité],[1]!BASERECEPTION[Bon de commande/Lignes de la commande/Article],$C97,[1]!BASERECEPTION[ANNEE],T$8,[1]!BASERECEPTION[Semaine],T$9)-SUMIFS([1]!BASEVENTE[Lignes de la commande/Quantité commandée],[1]!BASEVENTE[Lignes de la commande/Article/Nom affiché],$C97,[1]!BASEVENTE[Année],T$8,[1]!BASEVENTE[Semaine],T$9))</f>
        <v>4047</v>
      </c>
      <c r="U97" s="1">
        <f>IF($C97="","",T97+SUMIFS([1]!BASERECEPTION[Bon de commande/Lignes de la commande/Quantité],[1]!BASERECEPTION[Bon de commande/Lignes de la commande/Article],$C97,[1]!BASERECEPTION[ANNEE],U$8,[1]!BASERECEPTION[Semaine],U$9)-SUMIFS([1]!BASEVENTE[Lignes de la commande/Quantité commandée],[1]!BASEVENTE[Lignes de la commande/Article/Nom affiché],$C97,[1]!BASEVENTE[Année],U$8,[1]!BASEVENTE[Semaine],U$9))</f>
        <v>4047</v>
      </c>
      <c r="V97" s="1">
        <f>IF($C97="","",U97+SUMIFS([1]!BASERECEPTION[Bon de commande/Lignes de la commande/Quantité],[1]!BASERECEPTION[Bon de commande/Lignes de la commande/Article],$C97,[1]!BASERECEPTION[ANNEE],V$8,[1]!BASERECEPTION[Semaine],V$9)-SUMIFS([1]!BASEVENTE[Lignes de la commande/Quantité commandée],[1]!BASEVENTE[Lignes de la commande/Article/Nom affiché],$C97,[1]!BASEVENTE[Année],V$8,[1]!BASEVENTE[Semaine],V$9))</f>
        <v>4047</v>
      </c>
      <c r="W97" s="1">
        <f>IF($C97="","",V97+SUMIFS([1]!BASERECEPTION[Bon de commande/Lignes de la commande/Quantité],[1]!BASERECEPTION[Bon de commande/Lignes de la commande/Article],$C97,[1]!BASERECEPTION[ANNEE],W$8,[1]!BASERECEPTION[Semaine],W$9)-SUMIFS([1]!BASEVENTE[Lignes de la commande/Quantité commandée],[1]!BASEVENTE[Lignes de la commande/Article/Nom affiché],$C97,[1]!BASEVENTE[Année],W$8,[1]!BASEVENTE[Semaine],W$9))</f>
        <v>4047</v>
      </c>
      <c r="X97" s="1">
        <f>IF($C97="","",W97+SUMIFS([1]!BASERECEPTION[Bon de commande/Lignes de la commande/Quantité],[1]!BASERECEPTION[Bon de commande/Lignes de la commande/Article],$C97,[1]!BASERECEPTION[ANNEE],X$8,[1]!BASERECEPTION[Semaine],X$9)-SUMIFS([1]!BASEVENTE[Lignes de la commande/Quantité commandée],[1]!BASEVENTE[Lignes de la commande/Article/Nom affiché],$C97,[1]!BASEVENTE[Année],X$8,[1]!BASEVENTE[Semaine],X$9))</f>
        <v>4047</v>
      </c>
      <c r="Y97" s="1">
        <f>IF($C97="","",X97+SUMIFS([1]!BASERECEPTION[Bon de commande/Lignes de la commande/Quantité],[1]!BASERECEPTION[Bon de commande/Lignes de la commande/Article],$C97,[1]!BASERECEPTION[ANNEE],Y$8,[1]!BASERECEPTION[Semaine],Y$9)-SUMIFS([1]!BASEVENTE[Lignes de la commande/Quantité commandée],[1]!BASEVENTE[Lignes de la commande/Article/Nom affiché],$C97,[1]!BASEVENTE[Année],Y$8,[1]!BASEVENTE[Semaine],Y$9))</f>
        <v>4047</v>
      </c>
      <c r="Z97" s="1">
        <f>IF($C97="","",Y97+SUMIFS([1]!BASERECEPTION[Bon de commande/Lignes de la commande/Quantité],[1]!BASERECEPTION[Bon de commande/Lignes de la commande/Article],$C97,[1]!BASERECEPTION[ANNEE],Z$8,[1]!BASERECEPTION[Semaine],Z$9)-SUMIFS([1]!BASEVENTE[Lignes de la commande/Quantité commandée],[1]!BASEVENTE[Lignes de la commande/Article/Nom affiché],$C97,[1]!BASEVENTE[Année],Z$8,[1]!BASEVENTE[Semaine],Z$9))</f>
        <v>4047</v>
      </c>
      <c r="AA97" s="1">
        <f>IF($C97="","",Z97+SUMIFS([1]!BASERECEPTION[Bon de commande/Lignes de la commande/Quantité],[1]!BASERECEPTION[Bon de commande/Lignes de la commande/Article],$C97,[1]!BASERECEPTION[ANNEE],AA$8,[1]!BASERECEPTION[Semaine],AA$9)-SUMIFS([1]!BASEVENTE[Lignes de la commande/Quantité commandée],[1]!BASEVENTE[Lignes de la commande/Article/Nom affiché],$C97,[1]!BASEVENTE[Année],AA$8,[1]!BASEVENTE[Semaine],AA$9))</f>
        <v>4039</v>
      </c>
      <c r="AB97" s="1">
        <f>IF($C97="","",AA97+SUMIFS([1]!BASERECEPTION[Bon de commande/Lignes de la commande/Quantité],[1]!BASERECEPTION[Bon de commande/Lignes de la commande/Article],$C97,[1]!BASERECEPTION[ANNEE],AB$8,[1]!BASERECEPTION[Semaine],AB$9)-SUMIFS([1]!BASEVENTE[Lignes de la commande/Quantité commandée],[1]!BASEVENTE[Lignes de la commande/Article/Nom affiché],$C97,[1]!BASEVENTE[Année],AB$8,[1]!BASEVENTE[Semaine],AB$9))</f>
        <v>4039</v>
      </c>
      <c r="AC97" s="1">
        <f>IF($C97="","",AB97+SUMIFS([1]!BASERECEPTION[Bon de commande/Lignes de la commande/Quantité],[1]!BASERECEPTION[Bon de commande/Lignes de la commande/Article],$C97,[1]!BASERECEPTION[ANNEE],AC$8,[1]!BASERECEPTION[Semaine],AC$9)-SUMIFS([1]!BASEVENTE[Lignes de la commande/Quantité commandée],[1]!BASEVENTE[Lignes de la commande/Article/Nom affiché],$C97,[1]!BASEVENTE[Année],AC$8,[1]!BASEVENTE[Semaine],AC$9))</f>
        <v>4039</v>
      </c>
      <c r="AD97" s="1">
        <f>IF($C97="","",AC97+SUMIFS([1]!BASERECEPTION[Bon de commande/Lignes de la commande/Quantité],[1]!BASERECEPTION[Bon de commande/Lignes de la commande/Article],$C97,[1]!BASERECEPTION[ANNEE],AD$8,[1]!BASERECEPTION[Semaine],AD$9)-SUMIFS([1]!BASEVENTE[Lignes de la commande/Quantité commandée],[1]!BASEVENTE[Lignes de la commande/Article/Nom affiché],$C97,[1]!BASEVENTE[Année],AD$8,[1]!BASEVENTE[Semaine],AD$9))</f>
        <v>4039</v>
      </c>
      <c r="AE97" s="1">
        <f>IF($C97="","",AD97+SUMIFS([1]!BASERECEPTION[Bon de commande/Lignes de la commande/Quantité],[1]!BASERECEPTION[Bon de commande/Lignes de la commande/Article],$C97,[1]!BASERECEPTION[ANNEE],AE$8,[1]!BASERECEPTION[Semaine],AE$9)-SUMIFS([1]!BASEVENTE[Lignes de la commande/Quantité commandée],[1]!BASEVENTE[Lignes de la commande/Article/Nom affiché],$C97,[1]!BASEVENTE[Année],AE$8,[1]!BASEVENTE[Semaine],AE$9))</f>
        <v>4039</v>
      </c>
      <c r="AF97" s="1">
        <f>IF($C97="","",AE97+SUMIFS([1]!BASERECEPTION[Bon de commande/Lignes de la commande/Quantité],[1]!BASERECEPTION[Bon de commande/Lignes de la commande/Article],$C97,[1]!BASERECEPTION[ANNEE],AF$8,[1]!BASERECEPTION[Semaine],AF$9)-SUMIFS([1]!BASEVENTE[Lignes de la commande/Quantité commandée],[1]!BASEVENTE[Lignes de la commande/Article/Nom affiché],$C97,[1]!BASEVENTE[Année],AF$8,[1]!BASEVENTE[Semaine],AF$9))</f>
        <v>4039</v>
      </c>
      <c r="AG97" s="1">
        <f>IF($C97="","",AF97+SUMIFS([1]!BASERECEPTION[Bon de commande/Lignes de la commande/Quantité],[1]!BASERECEPTION[Bon de commande/Lignes de la commande/Article],$C97,[1]!BASERECEPTION[ANNEE],AG$8,[1]!BASERECEPTION[Semaine],AG$9)-SUMIFS([1]!BASEVENTE[Lignes de la commande/Quantité commandée],[1]!BASEVENTE[Lignes de la commande/Article/Nom affiché],$C97,[1]!BASEVENTE[Année],AG$8,[1]!BASEVENTE[Semaine],AG$9))</f>
        <v>4039</v>
      </c>
      <c r="AH97" s="1">
        <f>IF($C97="","",AG97+SUMIFS([1]!BASERECEPTION[Bon de commande/Lignes de la commande/Quantité],[1]!BASERECEPTION[Bon de commande/Lignes de la commande/Article],$C97,[1]!BASERECEPTION[ANNEE],AH$8,[1]!BASERECEPTION[Semaine],AH$9)-SUMIFS([1]!BASEVENTE[Lignes de la commande/Quantité commandée],[1]!BASEVENTE[Lignes de la commande/Article/Nom affiché],$C97,[1]!BASEVENTE[Année],AH$8,[1]!BASEVENTE[Semaine],AH$9))</f>
        <v>4039</v>
      </c>
      <c r="AI97" s="1">
        <f>IF($C97="","",AH97+SUMIFS([1]!BASERECEPTION[Bon de commande/Lignes de la commande/Quantité],[1]!BASERECEPTION[Bon de commande/Lignes de la commande/Article],$C97,[1]!BASERECEPTION[ANNEE],AI$8,[1]!BASERECEPTION[Semaine],AI$9)-SUMIFS([1]!BASEVENTE[Lignes de la commande/Quantité commandée],[1]!BASEVENTE[Lignes de la commande/Article/Nom affiché],$C97,[1]!BASEVENTE[Année],AI$8,[1]!BASEVENTE[Semaine],AI$9))</f>
        <v>4039</v>
      </c>
      <c r="AJ97" s="1">
        <f>IF($C97="","",AI97+SUMIFS([1]!BASERECEPTION[Bon de commande/Lignes de la commande/Quantité],[1]!BASERECEPTION[Bon de commande/Lignes de la commande/Article],$C97,[1]!BASERECEPTION[ANNEE],AJ$8,[1]!BASERECEPTION[Semaine],AJ$9)-SUMIFS([1]!BASEVENTE[Lignes de la commande/Quantité commandée],[1]!BASEVENTE[Lignes de la commande/Article/Nom affiché],$C97,[1]!BASEVENTE[Année],AJ$8,[1]!BASEVENTE[Semaine],AJ$9))</f>
        <v>4039</v>
      </c>
      <c r="AK97" s="1">
        <f>IF($C97="","",AJ97+SUMIFS([1]!BASERECEPTION[Bon de commande/Lignes de la commande/Quantité],[1]!BASERECEPTION[Bon de commande/Lignes de la commande/Article],$C97,[1]!BASERECEPTION[ANNEE],AK$8,[1]!BASERECEPTION[Semaine],AK$9)-SUMIFS([1]!BASEVENTE[Lignes de la commande/Quantité commandée],[1]!BASEVENTE[Lignes de la commande/Article/Nom affiché],$C97,[1]!BASEVENTE[Année],AK$8,[1]!BASEVENTE[Semaine],AK$9))</f>
        <v>4039</v>
      </c>
      <c r="AL97" s="1">
        <f>IF($C97="","",AK97+SUMIFS([1]!BASERECEPTION[Bon de commande/Lignes de la commande/Quantité],[1]!BASERECEPTION[Bon de commande/Lignes de la commande/Article],$C97,[1]!BASERECEPTION[ANNEE],AL$8,[1]!BASERECEPTION[Semaine],AL$9)-SUMIFS([1]!BASEVENTE[Lignes de la commande/Quantité commandée],[1]!BASEVENTE[Lignes de la commande/Article/Nom affiché],$C97,[1]!BASEVENTE[Année],AL$8,[1]!BASEVENTE[Semaine],AL$9))</f>
        <v>4039</v>
      </c>
      <c r="AM97" s="1">
        <f>IF($C97="","",AL97+SUMIFS([1]!BASERECEPTION[Bon de commande/Lignes de la commande/Quantité],[1]!BASERECEPTION[Bon de commande/Lignes de la commande/Article],$C97,[1]!BASERECEPTION[ANNEE],AM$8,[1]!BASERECEPTION[Semaine],AM$9)-SUMIFS([1]!BASEVENTE[Lignes de la commande/Quantité commandée],[1]!BASEVENTE[Lignes de la commande/Article/Nom affiché],$C97,[1]!BASEVENTE[Année],AM$8,[1]!BASEVENTE[Semaine],AM$9))</f>
        <v>4039</v>
      </c>
      <c r="AN97" s="1">
        <f>IF($C97="","",AM97+SUMIFS([1]!BASERECEPTION[Bon de commande/Lignes de la commande/Quantité],[1]!BASERECEPTION[Bon de commande/Lignes de la commande/Article],$C97,[1]!BASERECEPTION[ANNEE],AN$8,[1]!BASERECEPTION[Semaine],AN$9)-SUMIFS([1]!BASEVENTE[Lignes de la commande/Quantité commandée],[1]!BASEVENTE[Lignes de la commande/Article/Nom affiché],$C97,[1]!BASEVENTE[Année],AN$8,[1]!BASEVENTE[Semaine],AN$9))</f>
        <v>4027</v>
      </c>
      <c r="AO97" s="1">
        <f>IF($C97="","",AN97+SUMIFS([1]!BASERECEPTION[Bon de commande/Lignes de la commande/Quantité],[1]!BASERECEPTION[Bon de commande/Lignes de la commande/Article],$C97,[1]!BASERECEPTION[ANNEE],AO$8,[1]!BASERECEPTION[Semaine],AO$9)-SUMIFS([1]!BASEVENTE[Lignes de la commande/Quantité commandée],[1]!BASEVENTE[Lignes de la commande/Article/Nom affiché],$C97,[1]!BASEVENTE[Année],AO$8,[1]!BASEVENTE[Semaine],AO$9))</f>
        <v>4027</v>
      </c>
      <c r="AP97" s="1">
        <f>IF($C97="","",AO97+SUMIFS([1]!BASERECEPTION[Bon de commande/Lignes de la commande/Quantité],[1]!BASERECEPTION[Bon de commande/Lignes de la commande/Article],$C97,[1]!BASERECEPTION[ANNEE],AP$8,[1]!BASERECEPTION[Semaine],AP$9)-SUMIFS([1]!BASEVENTE[Lignes de la commande/Quantité commandée],[1]!BASEVENTE[Lignes de la commande/Article/Nom affiché],$C97,[1]!BASEVENTE[Année],AP$8,[1]!BASEVENTE[Semaine],AP$9))</f>
        <v>4027</v>
      </c>
      <c r="AQ97" s="1">
        <f>IF($C97="","",AP97+SUMIFS([1]!BASERECEPTION[Bon de commande/Lignes de la commande/Quantité],[1]!BASERECEPTION[Bon de commande/Lignes de la commande/Article],$C97,[1]!BASERECEPTION[ANNEE],AQ$8,[1]!BASERECEPTION[Semaine],AQ$9)-SUMIFS([1]!BASEVENTE[Lignes de la commande/Quantité commandée],[1]!BASEVENTE[Lignes de la commande/Article/Nom affiché],$C97,[1]!BASEVENTE[Année],AQ$8,[1]!BASEVENTE[Semaine],AQ$9))</f>
        <v>4027</v>
      </c>
      <c r="AR97" s="1">
        <f>IF($C97="","",AQ97+SUMIFS([1]!BASERECEPTION[Bon de commande/Lignes de la commande/Quantité],[1]!BASERECEPTION[Bon de commande/Lignes de la commande/Article],$C97,[1]!BASERECEPTION[ANNEE],AR$8,[1]!BASERECEPTION[Semaine],AR$9)-SUMIFS([1]!BASEVENTE[Lignes de la commande/Quantité commandée],[1]!BASEVENTE[Lignes de la commande/Article/Nom affiché],$C97,[1]!BASEVENTE[Année],AR$8,[1]!BASEVENTE[Semaine],AR$9))</f>
        <v>4027</v>
      </c>
      <c r="AS97" s="1">
        <f>IF($C97="","",AR97+SUMIFS([1]!BASERECEPTION[Bon de commande/Lignes de la commande/Quantité],[1]!BASERECEPTION[Bon de commande/Lignes de la commande/Article],$C97,[1]!BASERECEPTION[ANNEE],AS$8,[1]!BASERECEPTION[Semaine],AS$9)-SUMIFS([1]!BASEVENTE[Lignes de la commande/Quantité commandée],[1]!BASEVENTE[Lignes de la commande/Article/Nom affiché],$C97,[1]!BASEVENTE[Année],AS$8,[1]!BASEVENTE[Semaine],AS$9))</f>
        <v>4027</v>
      </c>
      <c r="AT97" s="1">
        <f>IF($C97="","",AS97+SUMIFS([1]!BASERECEPTION[Bon de commande/Lignes de la commande/Quantité],[1]!BASERECEPTION[Bon de commande/Lignes de la commande/Article],$C97,[1]!BASERECEPTION[ANNEE],AT$8,[1]!BASERECEPTION[Semaine],AT$9)-SUMIFS([1]!BASEVENTE[Lignes de la commande/Quantité commandée],[1]!BASEVENTE[Lignes de la commande/Article/Nom affiché],$C97,[1]!BASEVENTE[Année],AT$8,[1]!BASEVENTE[Semaine],AT$9))</f>
        <v>4027</v>
      </c>
      <c r="AU97" s="1">
        <f>IF($C97="","",AT97+SUMIFS([1]!BASERECEPTION[Bon de commande/Lignes de la commande/Quantité],[1]!BASERECEPTION[Bon de commande/Lignes de la commande/Article],$C97,[1]!BASERECEPTION[ANNEE],AU$8,[1]!BASERECEPTION[Semaine],AU$9)-SUMIFS([1]!BASEVENTE[Lignes de la commande/Quantité commandée],[1]!BASEVENTE[Lignes de la commande/Article/Nom affiché],$C97,[1]!BASEVENTE[Année],AU$8,[1]!BASEVENTE[Semaine],AU$9))</f>
        <v>4027</v>
      </c>
      <c r="AV97" s="1">
        <f>IF($C97="","",AU97+SUMIFS([1]!BASERECEPTION[Bon de commande/Lignes de la commande/Quantité],[1]!BASERECEPTION[Bon de commande/Lignes de la commande/Article],$C97,[1]!BASERECEPTION[ANNEE],AV$8,[1]!BASERECEPTION[Semaine],AV$9)-SUMIFS([1]!BASEVENTE[Lignes de la commande/Quantité commandée],[1]!BASEVENTE[Lignes de la commande/Article/Nom affiché],$C97,[1]!BASEVENTE[Année],AV$8,[1]!BASEVENTE[Semaine],AV$9))</f>
        <v>4027</v>
      </c>
      <c r="AW97" s="1">
        <f>IF($C97="","",AV97+SUMIFS([1]!BASERECEPTION[Bon de commande/Lignes de la commande/Quantité],[1]!BASERECEPTION[Bon de commande/Lignes de la commande/Article],$C97,[1]!BASERECEPTION[ANNEE],AW$8,[1]!BASERECEPTION[Semaine],AW$9)-SUMIFS([1]!BASEVENTE[Lignes de la commande/Quantité commandée],[1]!BASEVENTE[Lignes de la commande/Article/Nom affiché],$C97,[1]!BASEVENTE[Année],AW$8,[1]!BASEVENTE[Semaine],AW$9))</f>
        <v>4027</v>
      </c>
      <c r="AX97" s="1">
        <f>IF($C97="","",AW97+SUMIFS([1]!BASERECEPTION[Bon de commande/Lignes de la commande/Quantité],[1]!BASERECEPTION[Bon de commande/Lignes de la commande/Article],$C97,[1]!BASERECEPTION[ANNEE],AX$8,[1]!BASERECEPTION[Semaine],AX$9)-SUMIFS([1]!BASEVENTE[Lignes de la commande/Quantité commandée],[1]!BASEVENTE[Lignes de la commande/Article/Nom affiché],$C97,[1]!BASEVENTE[Année],AX$8,[1]!BASEVENTE[Semaine],AX$9))</f>
        <v>4027</v>
      </c>
      <c r="AY97" s="1">
        <f>IF($C97="","",AX97+SUMIFS([1]!BASERECEPTION[Bon de commande/Lignes de la commande/Quantité],[1]!BASERECEPTION[Bon de commande/Lignes de la commande/Article],$C97,[1]!BASERECEPTION[ANNEE],AY$8,[1]!BASERECEPTION[Semaine],AY$9)-SUMIFS([1]!BASEVENTE[Lignes de la commande/Quantité commandée],[1]!BASEVENTE[Lignes de la commande/Article/Nom affiché],$C97,[1]!BASEVENTE[Année],AY$8,[1]!BASEVENTE[Semaine],AY$9))</f>
        <v>4027</v>
      </c>
      <c r="AZ97" s="1">
        <f>IF($C97="","",AY97+SUMIFS([1]!BASERECEPTION[Bon de commande/Lignes de la commande/Quantité],[1]!BASERECEPTION[Bon de commande/Lignes de la commande/Article],$C97,[1]!BASERECEPTION[ANNEE],AZ$8,[1]!BASERECEPTION[Semaine],AZ$9)-SUMIFS([1]!BASEVENTE[Lignes de la commande/Quantité commandée],[1]!BASEVENTE[Lignes de la commande/Article/Nom affiché],$C97,[1]!BASEVENTE[Année],AZ$8,[1]!BASEVENTE[Semaine],AZ$9))</f>
        <v>4027</v>
      </c>
      <c r="BA97" s="1">
        <f>IF($C97="","",AZ97+SUMIFS([1]!BASERECEPTION[Bon de commande/Lignes de la commande/Quantité],[1]!BASERECEPTION[Bon de commande/Lignes de la commande/Article],$C97,[1]!BASERECEPTION[ANNEE],BA$8,[1]!BASERECEPTION[Semaine],BA$9)-SUMIFS([1]!BASEVENTE[Lignes de la commande/Quantité commandée],[1]!BASEVENTE[Lignes de la commande/Article/Nom affiché],$C97,[1]!BASEVENTE[Année],BA$8,[1]!BASEVENTE[Semaine],BA$9))</f>
        <v>4020</v>
      </c>
      <c r="BB97" s="1">
        <f>IF($C97="","",BA97+SUMIFS([1]!BASERECEPTION[Bon de commande/Lignes de la commande/Quantité],[1]!BASERECEPTION[Bon de commande/Lignes de la commande/Article],$C97,[1]!BASERECEPTION[ANNEE],BB$8,[1]!BASERECEPTION[Semaine],BB$9)-SUMIFS([1]!BASEVENTE[Lignes de la commande/Quantité commandée],[1]!BASEVENTE[Lignes de la commande/Article/Nom affiché],$C97,[1]!BASEVENTE[Année],BB$8,[1]!BASEVENTE[Semaine],BB$9))</f>
        <v>4020</v>
      </c>
      <c r="BC97" s="1">
        <f>IF($C97="","",BB97+SUMIFS([1]!BASERECEPTION[Bon de commande/Lignes de la commande/Quantité],[1]!BASERECEPTION[Bon de commande/Lignes de la commande/Article],$C97,[1]!BASERECEPTION[ANNEE],BC$8,[1]!BASERECEPTION[Semaine],BC$9)-SUMIFS([1]!BASEVENTE[Lignes de la commande/Quantité commandée],[1]!BASEVENTE[Lignes de la commande/Article/Nom affiché],$C97,[1]!BASEVENTE[Année],BC$8,[1]!BASEVENTE[Semaine],BC$9))</f>
        <v>4020</v>
      </c>
      <c r="BD97" s="1">
        <f>IF($C97="","",BC97+SUMIFS([1]!BASERECEPTION[Bon de commande/Lignes de la commande/Quantité],[1]!BASERECEPTION[Bon de commande/Lignes de la commande/Article],$C97,[1]!BASERECEPTION[ANNEE],BD$8,[1]!BASERECEPTION[Semaine],BD$9)-SUMIFS([1]!BASEVENTE[Lignes de la commande/Quantité commandée],[1]!BASEVENTE[Lignes de la commande/Article/Nom affiché],$C97,[1]!BASEVENTE[Année],BD$8,[1]!BASEVENTE[Semaine],BD$9))</f>
        <v>4020</v>
      </c>
      <c r="BE97" s="1">
        <f>IF($C97="","",BD97+SUMIFS([1]!BASERECEPTION[Bon de commande/Lignes de la commande/Quantité],[1]!BASERECEPTION[Bon de commande/Lignes de la commande/Article],$C97,[1]!BASERECEPTION[ANNEE],BE$8,[1]!BASERECEPTION[Semaine],BE$9)-SUMIFS([1]!BASEVENTE[Lignes de la commande/Quantité commandée],[1]!BASEVENTE[Lignes de la commande/Article/Nom affiché],$C97,[1]!BASEVENTE[Année],BE$8,[1]!BASEVENTE[Semaine],BE$9))</f>
        <v>4020</v>
      </c>
      <c r="BF97" s="1">
        <f>IF($C97="","",BE97+SUMIFS([1]!BASERECEPTION[Bon de commande/Lignes de la commande/Quantité],[1]!BASERECEPTION[Bon de commande/Lignes de la commande/Article],$C97,[1]!BASERECEPTION[ANNEE],BF$8,[1]!BASERECEPTION[Semaine],BF$9)-SUMIFS([1]!BASEVENTE[Lignes de la commande/Quantité commandée],[1]!BASEVENTE[Lignes de la commande/Article/Nom affiché],$C97,[1]!BASEVENTE[Année],BF$8,[1]!BASEVENTE[Semaine],BF$9))</f>
        <v>4020</v>
      </c>
      <c r="BG97" s="1">
        <f>IF($C97="","",BF97+SUMIFS([1]!BASERECEPTION[Bon de commande/Lignes de la commande/Quantité],[1]!BASERECEPTION[Bon de commande/Lignes de la commande/Article],$C97,[1]!BASERECEPTION[ANNEE],BG$8,[1]!BASERECEPTION[Semaine],BG$9)-SUMIFS([1]!BASEVENTE[Lignes de la commande/Quantité commandée],[1]!BASEVENTE[Lignes de la commande/Article/Nom affiché],$C97,[1]!BASEVENTE[Année],BG$8,[1]!BASEVENTE[Semaine],BG$9))</f>
        <v>4020</v>
      </c>
      <c r="BH97" s="1">
        <f>IF($C97="","",BG97+SUMIFS([1]!BASERECEPTION[Bon de commande/Lignes de la commande/Quantité],[1]!BASERECEPTION[Bon de commande/Lignes de la commande/Article],$C97,[1]!BASERECEPTION[ANNEE],BH$8,[1]!BASERECEPTION[Semaine],BH$9)-SUMIFS([1]!BASEVENTE[Lignes de la commande/Quantité commandée],[1]!BASEVENTE[Lignes de la commande/Article/Nom affiché],$C97,[1]!BASEVENTE[Année],BH$8,[1]!BASEVENTE[Semaine],BH$9))</f>
        <v>4020</v>
      </c>
    </row>
    <row r="98" spans="1:60" ht="15.75" x14ac:dyDescent="0.25">
      <c r="A98" s="1" t="str">
        <f>'[1]BDD Inventaire'!B89</f>
        <v>Tags Gobi O Nuancier 2019</v>
      </c>
      <c r="B98" s="16" t="str">
        <f>IF(C98="",INDEX([1]!BASEINVENTAIRE[#Data],_xlfn.MINIFS([1]!BASEINVENTAIRE[INDEX],[1]!BASEINVENTAIRE[Article],'Suivi de stock'!$C99),2),"")</f>
        <v/>
      </c>
      <c r="C98" s="20" t="str">
        <f>'[1]BDD Inventaire'!C79</f>
        <v>Tag Corail #8</v>
      </c>
      <c r="D98" s="18">
        <f>INDEX([1]!BASEINVENTAIRE[#Data],_xlfn.MAXIFS([1]!BASEINVENTAIRE[INDEX],[1]!BASEINVENTAIRE[Article],C98),4)</f>
        <v>4545</v>
      </c>
      <c r="E98" s="1">
        <f>IF($C98="","",D98+SUMIFS([1]!BASERECEPTION[Bon de commande/Lignes de la commande/Quantité],[1]!BASERECEPTION[Bon de commande/Lignes de la commande/Article],$C98,[1]!BASERECEPTION[ANNEE],E$8,[1]!BASERECEPTION[Semaine],E$9)-SUMIFS([1]!BASEVENTE[Lignes de la commande/Quantité commandée],[1]!BASEVENTE[Lignes de la commande/Article/Nom affiché],$C98,[1]!BASEVENTE[Année],E$8,[1]!BASEVENTE[Semaine],E$9))</f>
        <v>4545</v>
      </c>
      <c r="F98" s="1">
        <f>IF($C98="","",E98+SUMIFS([1]!BASERECEPTION[Bon de commande/Lignes de la commande/Quantité],[1]!BASERECEPTION[Bon de commande/Lignes de la commande/Article],$C98,[1]!BASERECEPTION[ANNEE],F$8,[1]!BASERECEPTION[Semaine],F$9)-SUMIFS([1]!BASEVENTE[Lignes de la commande/Quantité commandée],[1]!BASEVENTE[Lignes de la commande/Article/Nom affiché],$C98,[1]!BASEVENTE[Année],F$8,[1]!BASEVENTE[Semaine],F$9))</f>
        <v>4245</v>
      </c>
      <c r="G98" s="1">
        <f>IF($C98="","",F98+SUMIFS([1]!BASERECEPTION[Bon de commande/Lignes de la commande/Quantité],[1]!BASERECEPTION[Bon de commande/Lignes de la commande/Article],$C98,[1]!BASERECEPTION[ANNEE],G$8,[1]!BASERECEPTION[Semaine],G$9)-SUMIFS([1]!BASEVENTE[Lignes de la commande/Quantité commandée],[1]!BASEVENTE[Lignes de la commande/Article/Nom affiché],$C98,[1]!BASEVENTE[Année],G$8,[1]!BASEVENTE[Semaine],G$9))</f>
        <v>3797</v>
      </c>
      <c r="H98" s="1">
        <f>IF($C98="","",G98+SUMIFS([1]!BASERECEPTION[Bon de commande/Lignes de la commande/Quantité],[1]!BASERECEPTION[Bon de commande/Lignes de la commande/Article],$C98,[1]!BASERECEPTION[ANNEE],H$8,[1]!BASERECEPTION[Semaine],H$9)-SUMIFS([1]!BASEVENTE[Lignes de la commande/Quantité commandée],[1]!BASEVENTE[Lignes de la commande/Article/Nom affiché],$C98,[1]!BASEVENTE[Année],H$8,[1]!BASEVENTE[Semaine],H$9))</f>
        <v>3797</v>
      </c>
      <c r="I98" s="1">
        <f>IF($C98="","",H98+SUMIFS([1]!BASERECEPTION[Bon de commande/Lignes de la commande/Quantité],[1]!BASERECEPTION[Bon de commande/Lignes de la commande/Article],$C98,[1]!BASERECEPTION[ANNEE],I$8,[1]!BASERECEPTION[Semaine],I$9)-SUMIFS([1]!BASEVENTE[Lignes de la commande/Quantité commandée],[1]!BASEVENTE[Lignes de la commande/Article/Nom affiché],$C98,[1]!BASEVENTE[Année],I$8,[1]!BASEVENTE[Semaine],I$9))</f>
        <v>3797</v>
      </c>
      <c r="J98" s="1">
        <f>IF($C98="","",I98+SUMIFS([1]!BASERECEPTION[Bon de commande/Lignes de la commande/Quantité],[1]!BASERECEPTION[Bon de commande/Lignes de la commande/Article],$C98,[1]!BASERECEPTION[ANNEE],J$8,[1]!BASERECEPTION[Semaine],J$9)-SUMIFS([1]!BASEVENTE[Lignes de la commande/Quantité commandée],[1]!BASEVENTE[Lignes de la commande/Article/Nom affiché],$C98,[1]!BASEVENTE[Année],J$8,[1]!BASEVENTE[Semaine],J$9))</f>
        <v>3375</v>
      </c>
      <c r="K98" s="1">
        <f>IF($C98="","",J98+SUMIFS([1]!BASERECEPTION[Bon de commande/Lignes de la commande/Quantité],[1]!BASERECEPTION[Bon de commande/Lignes de la commande/Article],$C98,[1]!BASERECEPTION[ANNEE],K$8,[1]!BASERECEPTION[Semaine],K$9)-SUMIFS([1]!BASEVENTE[Lignes de la commande/Quantité commandée],[1]!BASEVENTE[Lignes de la commande/Article/Nom affiché],$C98,[1]!BASEVENTE[Année],K$8,[1]!BASEVENTE[Semaine],K$9))</f>
        <v>3035</v>
      </c>
      <c r="L98" s="1">
        <f>IF($C98="","",K98+SUMIFS([1]!BASERECEPTION[Bon de commande/Lignes de la commande/Quantité],[1]!BASERECEPTION[Bon de commande/Lignes de la commande/Article],$C98,[1]!BASERECEPTION[ANNEE],L$8,[1]!BASERECEPTION[Semaine],L$9)-SUMIFS([1]!BASEVENTE[Lignes de la commande/Quantité commandée],[1]!BASEVENTE[Lignes de la commande/Article/Nom affiché],$C98,[1]!BASEVENTE[Année],L$8,[1]!BASEVENTE[Semaine],L$9))</f>
        <v>2865</v>
      </c>
      <c r="M98" s="1">
        <f>IF($C98="","",L98+SUMIFS([1]!BASERECEPTION[Bon de commande/Lignes de la commande/Quantité],[1]!BASERECEPTION[Bon de commande/Lignes de la commande/Article],$C98,[1]!BASERECEPTION[ANNEE],M$8,[1]!BASERECEPTION[Semaine],M$9)-SUMIFS([1]!BASEVENTE[Lignes de la commande/Quantité commandée],[1]!BASEVENTE[Lignes de la commande/Article/Nom affiché],$C98,[1]!BASEVENTE[Année],M$8,[1]!BASEVENTE[Semaine],M$9))</f>
        <v>2765</v>
      </c>
      <c r="N98" s="1">
        <f>IF($C98="","",M98+SUMIFS([1]!BASERECEPTION[Bon de commande/Lignes de la commande/Quantité],[1]!BASERECEPTION[Bon de commande/Lignes de la commande/Article],$C98,[1]!BASERECEPTION[ANNEE],N$8,[1]!BASERECEPTION[Semaine],N$9)-SUMIFS([1]!BASEVENTE[Lignes de la commande/Quantité commandée],[1]!BASEVENTE[Lignes de la commande/Article/Nom affiché],$C98,[1]!BASEVENTE[Année],N$8,[1]!BASEVENTE[Semaine],N$9))</f>
        <v>2757</v>
      </c>
      <c r="O98" s="1">
        <f>IF($C98="","",N98+SUMIFS([1]!BASERECEPTION[Bon de commande/Lignes de la commande/Quantité],[1]!BASERECEPTION[Bon de commande/Lignes de la commande/Article],$C98,[1]!BASERECEPTION[ANNEE],O$8,[1]!BASERECEPTION[Semaine],O$9)-SUMIFS([1]!BASEVENTE[Lignes de la commande/Quantité commandée],[1]!BASEVENTE[Lignes de la commande/Article/Nom affiché],$C98,[1]!BASEVENTE[Année],O$8,[1]!BASEVENTE[Semaine],O$9))</f>
        <v>2757</v>
      </c>
      <c r="P98" s="1">
        <f>IF($C98="","",O98+SUMIFS([1]!BASERECEPTION[Bon de commande/Lignes de la commande/Quantité],[1]!BASERECEPTION[Bon de commande/Lignes de la commande/Article],$C98,[1]!BASERECEPTION[ANNEE],P$8,[1]!BASERECEPTION[Semaine],P$9)-SUMIFS([1]!BASEVENTE[Lignes de la commande/Quantité commandée],[1]!BASEVENTE[Lignes de la commande/Article/Nom affiché],$C98,[1]!BASEVENTE[Année],P$8,[1]!BASEVENTE[Semaine],P$9))</f>
        <v>2757</v>
      </c>
      <c r="Q98" s="1">
        <f>IF($C98="","",P98+SUMIFS([1]!BASERECEPTION[Bon de commande/Lignes de la commande/Quantité],[1]!BASERECEPTION[Bon de commande/Lignes de la commande/Article],$C98,[1]!BASERECEPTION[ANNEE],Q$8,[1]!BASERECEPTION[Semaine],Q$9)-SUMIFS([1]!BASEVENTE[Lignes de la commande/Quantité commandée],[1]!BASEVENTE[Lignes de la commande/Article/Nom affiché],$C98,[1]!BASEVENTE[Année],Q$8,[1]!BASEVENTE[Semaine],Q$9))</f>
        <v>2757</v>
      </c>
      <c r="R98" s="1">
        <f>IF($C98="","",Q98+SUMIFS([1]!BASERECEPTION[Bon de commande/Lignes de la commande/Quantité],[1]!BASERECEPTION[Bon de commande/Lignes de la commande/Article],$C98,[1]!BASERECEPTION[ANNEE],R$8,[1]!BASERECEPTION[Semaine],R$9)-SUMIFS([1]!BASEVENTE[Lignes de la commande/Quantité commandée],[1]!BASEVENTE[Lignes de la commande/Article/Nom affiché],$C98,[1]!BASEVENTE[Année],R$8,[1]!BASEVENTE[Semaine],R$9))</f>
        <v>2757</v>
      </c>
      <c r="S98" s="1">
        <f>IF($C98="","",R98+SUMIFS([1]!BASERECEPTION[Bon de commande/Lignes de la commande/Quantité],[1]!BASERECEPTION[Bon de commande/Lignes de la commande/Article],$C98,[1]!BASERECEPTION[ANNEE],S$8,[1]!BASERECEPTION[Semaine],S$9)-SUMIFS([1]!BASEVENTE[Lignes de la commande/Quantité commandée],[1]!BASEVENTE[Lignes de la commande/Article/Nom affiché],$C98,[1]!BASEVENTE[Année],S$8,[1]!BASEVENTE[Semaine],S$9))</f>
        <v>2757</v>
      </c>
      <c r="T98" s="1">
        <f>IF($C98="","",S98+SUMIFS([1]!BASERECEPTION[Bon de commande/Lignes de la commande/Quantité],[1]!BASERECEPTION[Bon de commande/Lignes de la commande/Article],$C98,[1]!BASERECEPTION[ANNEE],T$8,[1]!BASERECEPTION[Semaine],T$9)-SUMIFS([1]!BASEVENTE[Lignes de la commande/Quantité commandée],[1]!BASEVENTE[Lignes de la commande/Article/Nom affiché],$C98,[1]!BASEVENTE[Année],T$8,[1]!BASEVENTE[Semaine],T$9))</f>
        <v>2757</v>
      </c>
      <c r="U98" s="1">
        <f>IF($C98="","",T98+SUMIFS([1]!BASERECEPTION[Bon de commande/Lignes de la commande/Quantité],[1]!BASERECEPTION[Bon de commande/Lignes de la commande/Article],$C98,[1]!BASERECEPTION[ANNEE],U$8,[1]!BASERECEPTION[Semaine],U$9)-SUMIFS([1]!BASEVENTE[Lignes de la commande/Quantité commandée],[1]!BASEVENTE[Lignes de la commande/Article/Nom affiché],$C98,[1]!BASEVENTE[Année],U$8,[1]!BASEVENTE[Semaine],U$9))</f>
        <v>2757</v>
      </c>
      <c r="V98" s="1">
        <f>IF($C98="","",U98+SUMIFS([1]!BASERECEPTION[Bon de commande/Lignes de la commande/Quantité],[1]!BASERECEPTION[Bon de commande/Lignes de la commande/Article],$C98,[1]!BASERECEPTION[ANNEE],V$8,[1]!BASERECEPTION[Semaine],V$9)-SUMIFS([1]!BASEVENTE[Lignes de la commande/Quantité commandée],[1]!BASEVENTE[Lignes de la commande/Article/Nom affiché],$C98,[1]!BASEVENTE[Année],V$8,[1]!BASEVENTE[Semaine],V$9))</f>
        <v>2757</v>
      </c>
      <c r="W98" s="1">
        <f>IF($C98="","",V98+SUMIFS([1]!BASERECEPTION[Bon de commande/Lignes de la commande/Quantité],[1]!BASERECEPTION[Bon de commande/Lignes de la commande/Article],$C98,[1]!BASERECEPTION[ANNEE],W$8,[1]!BASERECEPTION[Semaine],W$9)-SUMIFS([1]!BASEVENTE[Lignes de la commande/Quantité commandée],[1]!BASEVENTE[Lignes de la commande/Article/Nom affiché],$C98,[1]!BASEVENTE[Année],W$8,[1]!BASEVENTE[Semaine],W$9))</f>
        <v>2757</v>
      </c>
      <c r="X98" s="1">
        <f>IF($C98="","",W98+SUMIFS([1]!BASERECEPTION[Bon de commande/Lignes de la commande/Quantité],[1]!BASERECEPTION[Bon de commande/Lignes de la commande/Article],$C98,[1]!BASERECEPTION[ANNEE],X$8,[1]!BASERECEPTION[Semaine],X$9)-SUMIFS([1]!BASEVENTE[Lignes de la commande/Quantité commandée],[1]!BASEVENTE[Lignes de la commande/Article/Nom affiché],$C98,[1]!BASEVENTE[Année],X$8,[1]!BASEVENTE[Semaine],X$9))</f>
        <v>2757</v>
      </c>
      <c r="Y98" s="1">
        <f>IF($C98="","",X98+SUMIFS([1]!BASERECEPTION[Bon de commande/Lignes de la commande/Quantité],[1]!BASERECEPTION[Bon de commande/Lignes de la commande/Article],$C98,[1]!BASERECEPTION[ANNEE],Y$8,[1]!BASERECEPTION[Semaine],Y$9)-SUMIFS([1]!BASEVENTE[Lignes de la commande/Quantité commandée],[1]!BASEVENTE[Lignes de la commande/Article/Nom affiché],$C98,[1]!BASEVENTE[Année],Y$8,[1]!BASEVENTE[Semaine],Y$9))</f>
        <v>2757</v>
      </c>
      <c r="Z98" s="1">
        <f>IF($C98="","",Y98+SUMIFS([1]!BASERECEPTION[Bon de commande/Lignes de la commande/Quantité],[1]!BASERECEPTION[Bon de commande/Lignes de la commande/Article],$C98,[1]!BASERECEPTION[ANNEE],Z$8,[1]!BASERECEPTION[Semaine],Z$9)-SUMIFS([1]!BASEVENTE[Lignes de la commande/Quantité commandée],[1]!BASEVENTE[Lignes de la commande/Article/Nom affiché],$C98,[1]!BASEVENTE[Année],Z$8,[1]!BASEVENTE[Semaine],Z$9))</f>
        <v>2757</v>
      </c>
      <c r="AA98" s="1">
        <f>IF($C98="","",Z98+SUMIFS([1]!BASERECEPTION[Bon de commande/Lignes de la commande/Quantité],[1]!BASERECEPTION[Bon de commande/Lignes de la commande/Article],$C98,[1]!BASERECEPTION[ANNEE],AA$8,[1]!BASERECEPTION[Semaine],AA$9)-SUMIFS([1]!BASEVENTE[Lignes de la commande/Quantité commandée],[1]!BASEVENTE[Lignes de la commande/Article/Nom affiché],$C98,[1]!BASEVENTE[Année],AA$8,[1]!BASEVENTE[Semaine],AA$9))</f>
        <v>2749</v>
      </c>
      <c r="AB98" s="1">
        <f>IF($C98="","",AA98+SUMIFS([1]!BASERECEPTION[Bon de commande/Lignes de la commande/Quantité],[1]!BASERECEPTION[Bon de commande/Lignes de la commande/Article],$C98,[1]!BASERECEPTION[ANNEE],AB$8,[1]!BASERECEPTION[Semaine],AB$9)-SUMIFS([1]!BASEVENTE[Lignes de la commande/Quantité commandée],[1]!BASEVENTE[Lignes de la commande/Article/Nom affiché],$C98,[1]!BASEVENTE[Année],AB$8,[1]!BASEVENTE[Semaine],AB$9))</f>
        <v>2749</v>
      </c>
      <c r="AC98" s="1">
        <f>IF($C98="","",AB98+SUMIFS([1]!BASERECEPTION[Bon de commande/Lignes de la commande/Quantité],[1]!BASERECEPTION[Bon de commande/Lignes de la commande/Article],$C98,[1]!BASERECEPTION[ANNEE],AC$8,[1]!BASERECEPTION[Semaine],AC$9)-SUMIFS([1]!BASEVENTE[Lignes de la commande/Quantité commandée],[1]!BASEVENTE[Lignes de la commande/Article/Nom affiché],$C98,[1]!BASEVENTE[Année],AC$8,[1]!BASEVENTE[Semaine],AC$9))</f>
        <v>2749</v>
      </c>
      <c r="AD98" s="1">
        <f>IF($C98="","",AC98+SUMIFS([1]!BASERECEPTION[Bon de commande/Lignes de la commande/Quantité],[1]!BASERECEPTION[Bon de commande/Lignes de la commande/Article],$C98,[1]!BASERECEPTION[ANNEE],AD$8,[1]!BASERECEPTION[Semaine],AD$9)-SUMIFS([1]!BASEVENTE[Lignes de la commande/Quantité commandée],[1]!BASEVENTE[Lignes de la commande/Article/Nom affiché],$C98,[1]!BASEVENTE[Année],AD$8,[1]!BASEVENTE[Semaine],AD$9))</f>
        <v>2749</v>
      </c>
      <c r="AE98" s="1">
        <f>IF($C98="","",AD98+SUMIFS([1]!BASERECEPTION[Bon de commande/Lignes de la commande/Quantité],[1]!BASERECEPTION[Bon de commande/Lignes de la commande/Article],$C98,[1]!BASERECEPTION[ANNEE],AE$8,[1]!BASERECEPTION[Semaine],AE$9)-SUMIFS([1]!BASEVENTE[Lignes de la commande/Quantité commandée],[1]!BASEVENTE[Lignes de la commande/Article/Nom affiché],$C98,[1]!BASEVENTE[Année],AE$8,[1]!BASEVENTE[Semaine],AE$9))</f>
        <v>2749</v>
      </c>
      <c r="AF98" s="1">
        <f>IF($C98="","",AE98+SUMIFS([1]!BASERECEPTION[Bon de commande/Lignes de la commande/Quantité],[1]!BASERECEPTION[Bon de commande/Lignes de la commande/Article],$C98,[1]!BASERECEPTION[ANNEE],AF$8,[1]!BASERECEPTION[Semaine],AF$9)-SUMIFS([1]!BASEVENTE[Lignes de la commande/Quantité commandée],[1]!BASEVENTE[Lignes de la commande/Article/Nom affiché],$C98,[1]!BASEVENTE[Année],AF$8,[1]!BASEVENTE[Semaine],AF$9))</f>
        <v>2749</v>
      </c>
      <c r="AG98" s="1">
        <f>IF($C98="","",AF98+SUMIFS([1]!BASERECEPTION[Bon de commande/Lignes de la commande/Quantité],[1]!BASERECEPTION[Bon de commande/Lignes de la commande/Article],$C98,[1]!BASERECEPTION[ANNEE],AG$8,[1]!BASERECEPTION[Semaine],AG$9)-SUMIFS([1]!BASEVENTE[Lignes de la commande/Quantité commandée],[1]!BASEVENTE[Lignes de la commande/Article/Nom affiché],$C98,[1]!BASEVENTE[Année],AG$8,[1]!BASEVENTE[Semaine],AG$9))</f>
        <v>2749</v>
      </c>
      <c r="AH98" s="1">
        <f>IF($C98="","",AG98+SUMIFS([1]!BASERECEPTION[Bon de commande/Lignes de la commande/Quantité],[1]!BASERECEPTION[Bon de commande/Lignes de la commande/Article],$C98,[1]!BASERECEPTION[ANNEE],AH$8,[1]!BASERECEPTION[Semaine],AH$9)-SUMIFS([1]!BASEVENTE[Lignes de la commande/Quantité commandée],[1]!BASEVENTE[Lignes de la commande/Article/Nom affiché],$C98,[1]!BASEVENTE[Année],AH$8,[1]!BASEVENTE[Semaine],AH$9))</f>
        <v>2749</v>
      </c>
      <c r="AI98" s="1">
        <f>IF($C98="","",AH98+SUMIFS([1]!BASERECEPTION[Bon de commande/Lignes de la commande/Quantité],[1]!BASERECEPTION[Bon de commande/Lignes de la commande/Article],$C98,[1]!BASERECEPTION[ANNEE],AI$8,[1]!BASERECEPTION[Semaine],AI$9)-SUMIFS([1]!BASEVENTE[Lignes de la commande/Quantité commandée],[1]!BASEVENTE[Lignes de la commande/Article/Nom affiché],$C98,[1]!BASEVENTE[Année],AI$8,[1]!BASEVENTE[Semaine],AI$9))</f>
        <v>2749</v>
      </c>
      <c r="AJ98" s="1">
        <f>IF($C98="","",AI98+SUMIFS([1]!BASERECEPTION[Bon de commande/Lignes de la commande/Quantité],[1]!BASERECEPTION[Bon de commande/Lignes de la commande/Article],$C98,[1]!BASERECEPTION[ANNEE],AJ$8,[1]!BASERECEPTION[Semaine],AJ$9)-SUMIFS([1]!BASEVENTE[Lignes de la commande/Quantité commandée],[1]!BASEVENTE[Lignes de la commande/Article/Nom affiché],$C98,[1]!BASEVENTE[Année],AJ$8,[1]!BASEVENTE[Semaine],AJ$9))</f>
        <v>2749</v>
      </c>
      <c r="AK98" s="1">
        <f>IF($C98="","",AJ98+SUMIFS([1]!BASERECEPTION[Bon de commande/Lignes de la commande/Quantité],[1]!BASERECEPTION[Bon de commande/Lignes de la commande/Article],$C98,[1]!BASERECEPTION[ANNEE],AK$8,[1]!BASERECEPTION[Semaine],AK$9)-SUMIFS([1]!BASEVENTE[Lignes de la commande/Quantité commandée],[1]!BASEVENTE[Lignes de la commande/Article/Nom affiché],$C98,[1]!BASEVENTE[Année],AK$8,[1]!BASEVENTE[Semaine],AK$9))</f>
        <v>2749</v>
      </c>
      <c r="AL98" s="1">
        <f>IF($C98="","",AK98+SUMIFS([1]!BASERECEPTION[Bon de commande/Lignes de la commande/Quantité],[1]!BASERECEPTION[Bon de commande/Lignes de la commande/Article],$C98,[1]!BASERECEPTION[ANNEE],AL$8,[1]!BASERECEPTION[Semaine],AL$9)-SUMIFS([1]!BASEVENTE[Lignes de la commande/Quantité commandée],[1]!BASEVENTE[Lignes de la commande/Article/Nom affiché],$C98,[1]!BASEVENTE[Année],AL$8,[1]!BASEVENTE[Semaine],AL$9))</f>
        <v>2749</v>
      </c>
      <c r="AM98" s="1">
        <f>IF($C98="","",AL98+SUMIFS([1]!BASERECEPTION[Bon de commande/Lignes de la commande/Quantité],[1]!BASERECEPTION[Bon de commande/Lignes de la commande/Article],$C98,[1]!BASERECEPTION[ANNEE],AM$8,[1]!BASERECEPTION[Semaine],AM$9)-SUMIFS([1]!BASEVENTE[Lignes de la commande/Quantité commandée],[1]!BASEVENTE[Lignes de la commande/Article/Nom affiché],$C98,[1]!BASEVENTE[Année],AM$8,[1]!BASEVENTE[Semaine],AM$9))</f>
        <v>2749</v>
      </c>
      <c r="AN98" s="1">
        <f>IF($C98="","",AM98+SUMIFS([1]!BASERECEPTION[Bon de commande/Lignes de la commande/Quantité],[1]!BASERECEPTION[Bon de commande/Lignes de la commande/Article],$C98,[1]!BASERECEPTION[ANNEE],AN$8,[1]!BASERECEPTION[Semaine],AN$9)-SUMIFS([1]!BASEVENTE[Lignes de la commande/Quantité commandée],[1]!BASEVENTE[Lignes de la commande/Article/Nom affiché],$C98,[1]!BASEVENTE[Année],AN$8,[1]!BASEVENTE[Semaine],AN$9))</f>
        <v>2737</v>
      </c>
      <c r="AO98" s="1">
        <f>IF($C98="","",AN98+SUMIFS([1]!BASERECEPTION[Bon de commande/Lignes de la commande/Quantité],[1]!BASERECEPTION[Bon de commande/Lignes de la commande/Article],$C98,[1]!BASERECEPTION[ANNEE],AO$8,[1]!BASERECEPTION[Semaine],AO$9)-SUMIFS([1]!BASEVENTE[Lignes de la commande/Quantité commandée],[1]!BASEVENTE[Lignes de la commande/Article/Nom affiché],$C98,[1]!BASEVENTE[Année],AO$8,[1]!BASEVENTE[Semaine],AO$9))</f>
        <v>2737</v>
      </c>
      <c r="AP98" s="1">
        <f>IF($C98="","",AO98+SUMIFS([1]!BASERECEPTION[Bon de commande/Lignes de la commande/Quantité],[1]!BASERECEPTION[Bon de commande/Lignes de la commande/Article],$C98,[1]!BASERECEPTION[ANNEE],AP$8,[1]!BASERECEPTION[Semaine],AP$9)-SUMIFS([1]!BASEVENTE[Lignes de la commande/Quantité commandée],[1]!BASEVENTE[Lignes de la commande/Article/Nom affiché],$C98,[1]!BASEVENTE[Année],AP$8,[1]!BASEVENTE[Semaine],AP$9))</f>
        <v>2737</v>
      </c>
      <c r="AQ98" s="1">
        <f>IF($C98="","",AP98+SUMIFS([1]!BASERECEPTION[Bon de commande/Lignes de la commande/Quantité],[1]!BASERECEPTION[Bon de commande/Lignes de la commande/Article],$C98,[1]!BASERECEPTION[ANNEE],AQ$8,[1]!BASERECEPTION[Semaine],AQ$9)-SUMIFS([1]!BASEVENTE[Lignes de la commande/Quantité commandée],[1]!BASEVENTE[Lignes de la commande/Article/Nom affiché],$C98,[1]!BASEVENTE[Année],AQ$8,[1]!BASEVENTE[Semaine],AQ$9))</f>
        <v>2737</v>
      </c>
      <c r="AR98" s="1">
        <f>IF($C98="","",AQ98+SUMIFS([1]!BASERECEPTION[Bon de commande/Lignes de la commande/Quantité],[1]!BASERECEPTION[Bon de commande/Lignes de la commande/Article],$C98,[1]!BASERECEPTION[ANNEE],AR$8,[1]!BASERECEPTION[Semaine],AR$9)-SUMIFS([1]!BASEVENTE[Lignes de la commande/Quantité commandée],[1]!BASEVENTE[Lignes de la commande/Article/Nom affiché],$C98,[1]!BASEVENTE[Année],AR$8,[1]!BASEVENTE[Semaine],AR$9))</f>
        <v>2737</v>
      </c>
      <c r="AS98" s="1">
        <f>IF($C98="","",AR98+SUMIFS([1]!BASERECEPTION[Bon de commande/Lignes de la commande/Quantité],[1]!BASERECEPTION[Bon de commande/Lignes de la commande/Article],$C98,[1]!BASERECEPTION[ANNEE],AS$8,[1]!BASERECEPTION[Semaine],AS$9)-SUMIFS([1]!BASEVENTE[Lignes de la commande/Quantité commandée],[1]!BASEVENTE[Lignes de la commande/Article/Nom affiché],$C98,[1]!BASEVENTE[Année],AS$8,[1]!BASEVENTE[Semaine],AS$9))</f>
        <v>2737</v>
      </c>
      <c r="AT98" s="1">
        <f>IF($C98="","",AS98+SUMIFS([1]!BASERECEPTION[Bon de commande/Lignes de la commande/Quantité],[1]!BASERECEPTION[Bon de commande/Lignes de la commande/Article],$C98,[1]!BASERECEPTION[ANNEE],AT$8,[1]!BASERECEPTION[Semaine],AT$9)-SUMIFS([1]!BASEVENTE[Lignes de la commande/Quantité commandée],[1]!BASEVENTE[Lignes de la commande/Article/Nom affiché],$C98,[1]!BASEVENTE[Année],AT$8,[1]!BASEVENTE[Semaine],AT$9))</f>
        <v>2737</v>
      </c>
      <c r="AU98" s="1">
        <f>IF($C98="","",AT98+SUMIFS([1]!BASERECEPTION[Bon de commande/Lignes de la commande/Quantité],[1]!BASERECEPTION[Bon de commande/Lignes de la commande/Article],$C98,[1]!BASERECEPTION[ANNEE],AU$8,[1]!BASERECEPTION[Semaine],AU$9)-SUMIFS([1]!BASEVENTE[Lignes de la commande/Quantité commandée],[1]!BASEVENTE[Lignes de la commande/Article/Nom affiché],$C98,[1]!BASEVENTE[Année],AU$8,[1]!BASEVENTE[Semaine],AU$9))</f>
        <v>2737</v>
      </c>
      <c r="AV98" s="1">
        <f>IF($C98="","",AU98+SUMIFS([1]!BASERECEPTION[Bon de commande/Lignes de la commande/Quantité],[1]!BASERECEPTION[Bon de commande/Lignes de la commande/Article],$C98,[1]!BASERECEPTION[ANNEE],AV$8,[1]!BASERECEPTION[Semaine],AV$9)-SUMIFS([1]!BASEVENTE[Lignes de la commande/Quantité commandée],[1]!BASEVENTE[Lignes de la commande/Article/Nom affiché],$C98,[1]!BASEVENTE[Année],AV$8,[1]!BASEVENTE[Semaine],AV$9))</f>
        <v>2737</v>
      </c>
      <c r="AW98" s="1">
        <f>IF($C98="","",AV98+SUMIFS([1]!BASERECEPTION[Bon de commande/Lignes de la commande/Quantité],[1]!BASERECEPTION[Bon de commande/Lignes de la commande/Article],$C98,[1]!BASERECEPTION[ANNEE],AW$8,[1]!BASERECEPTION[Semaine],AW$9)-SUMIFS([1]!BASEVENTE[Lignes de la commande/Quantité commandée],[1]!BASEVENTE[Lignes de la commande/Article/Nom affiché],$C98,[1]!BASEVENTE[Année],AW$8,[1]!BASEVENTE[Semaine],AW$9))</f>
        <v>2737</v>
      </c>
      <c r="AX98" s="1">
        <f>IF($C98="","",AW98+SUMIFS([1]!BASERECEPTION[Bon de commande/Lignes de la commande/Quantité],[1]!BASERECEPTION[Bon de commande/Lignes de la commande/Article],$C98,[1]!BASERECEPTION[ANNEE],AX$8,[1]!BASERECEPTION[Semaine],AX$9)-SUMIFS([1]!BASEVENTE[Lignes de la commande/Quantité commandée],[1]!BASEVENTE[Lignes de la commande/Article/Nom affiché],$C98,[1]!BASEVENTE[Année],AX$8,[1]!BASEVENTE[Semaine],AX$9))</f>
        <v>2737</v>
      </c>
      <c r="AY98" s="1">
        <f>IF($C98="","",AX98+SUMIFS([1]!BASERECEPTION[Bon de commande/Lignes de la commande/Quantité],[1]!BASERECEPTION[Bon de commande/Lignes de la commande/Article],$C98,[1]!BASERECEPTION[ANNEE],AY$8,[1]!BASERECEPTION[Semaine],AY$9)-SUMIFS([1]!BASEVENTE[Lignes de la commande/Quantité commandée],[1]!BASEVENTE[Lignes de la commande/Article/Nom affiché],$C98,[1]!BASEVENTE[Année],AY$8,[1]!BASEVENTE[Semaine],AY$9))</f>
        <v>2737</v>
      </c>
      <c r="AZ98" s="1">
        <f>IF($C98="","",AY98+SUMIFS([1]!BASERECEPTION[Bon de commande/Lignes de la commande/Quantité],[1]!BASERECEPTION[Bon de commande/Lignes de la commande/Article],$C98,[1]!BASERECEPTION[ANNEE],AZ$8,[1]!BASERECEPTION[Semaine],AZ$9)-SUMIFS([1]!BASEVENTE[Lignes de la commande/Quantité commandée],[1]!BASEVENTE[Lignes de la commande/Article/Nom affiché],$C98,[1]!BASEVENTE[Année],AZ$8,[1]!BASEVENTE[Semaine],AZ$9))</f>
        <v>2737</v>
      </c>
      <c r="BA98" s="1">
        <f>IF($C98="","",AZ98+SUMIFS([1]!BASERECEPTION[Bon de commande/Lignes de la commande/Quantité],[1]!BASERECEPTION[Bon de commande/Lignes de la commande/Article],$C98,[1]!BASERECEPTION[ANNEE],BA$8,[1]!BASERECEPTION[Semaine],BA$9)-SUMIFS([1]!BASEVENTE[Lignes de la commande/Quantité commandée],[1]!BASEVENTE[Lignes de la commande/Article/Nom affiché],$C98,[1]!BASEVENTE[Année],BA$8,[1]!BASEVENTE[Semaine],BA$9))</f>
        <v>2729</v>
      </c>
      <c r="BB98" s="1">
        <f>IF($C98="","",BA98+SUMIFS([1]!BASERECEPTION[Bon de commande/Lignes de la commande/Quantité],[1]!BASERECEPTION[Bon de commande/Lignes de la commande/Article],$C98,[1]!BASERECEPTION[ANNEE],BB$8,[1]!BASERECEPTION[Semaine],BB$9)-SUMIFS([1]!BASEVENTE[Lignes de la commande/Quantité commandée],[1]!BASEVENTE[Lignes de la commande/Article/Nom affiché],$C98,[1]!BASEVENTE[Année],BB$8,[1]!BASEVENTE[Semaine],BB$9))</f>
        <v>2729</v>
      </c>
      <c r="BC98" s="1">
        <f>IF($C98="","",BB98+SUMIFS([1]!BASERECEPTION[Bon de commande/Lignes de la commande/Quantité],[1]!BASERECEPTION[Bon de commande/Lignes de la commande/Article],$C98,[1]!BASERECEPTION[ANNEE],BC$8,[1]!BASERECEPTION[Semaine],BC$9)-SUMIFS([1]!BASEVENTE[Lignes de la commande/Quantité commandée],[1]!BASEVENTE[Lignes de la commande/Article/Nom affiché],$C98,[1]!BASEVENTE[Année],BC$8,[1]!BASEVENTE[Semaine],BC$9))</f>
        <v>2729</v>
      </c>
      <c r="BD98" s="1">
        <f>IF($C98="","",BC98+SUMIFS([1]!BASERECEPTION[Bon de commande/Lignes de la commande/Quantité],[1]!BASERECEPTION[Bon de commande/Lignes de la commande/Article],$C98,[1]!BASERECEPTION[ANNEE],BD$8,[1]!BASERECEPTION[Semaine],BD$9)-SUMIFS([1]!BASEVENTE[Lignes de la commande/Quantité commandée],[1]!BASEVENTE[Lignes de la commande/Article/Nom affiché],$C98,[1]!BASEVENTE[Année],BD$8,[1]!BASEVENTE[Semaine],BD$9))</f>
        <v>2729</v>
      </c>
      <c r="BE98" s="1">
        <f>IF($C98="","",BD98+SUMIFS([1]!BASERECEPTION[Bon de commande/Lignes de la commande/Quantité],[1]!BASERECEPTION[Bon de commande/Lignes de la commande/Article],$C98,[1]!BASERECEPTION[ANNEE],BE$8,[1]!BASERECEPTION[Semaine],BE$9)-SUMIFS([1]!BASEVENTE[Lignes de la commande/Quantité commandée],[1]!BASEVENTE[Lignes de la commande/Article/Nom affiché],$C98,[1]!BASEVENTE[Année],BE$8,[1]!BASEVENTE[Semaine],BE$9))</f>
        <v>2729</v>
      </c>
      <c r="BF98" s="1">
        <f>IF($C98="","",BE98+SUMIFS([1]!BASERECEPTION[Bon de commande/Lignes de la commande/Quantité],[1]!BASERECEPTION[Bon de commande/Lignes de la commande/Article],$C98,[1]!BASERECEPTION[ANNEE],BF$8,[1]!BASERECEPTION[Semaine],BF$9)-SUMIFS([1]!BASEVENTE[Lignes de la commande/Quantité commandée],[1]!BASEVENTE[Lignes de la commande/Article/Nom affiché],$C98,[1]!BASEVENTE[Année],BF$8,[1]!BASEVENTE[Semaine],BF$9))</f>
        <v>2729</v>
      </c>
      <c r="BG98" s="1">
        <f>IF($C98="","",BF98+SUMIFS([1]!BASERECEPTION[Bon de commande/Lignes de la commande/Quantité],[1]!BASERECEPTION[Bon de commande/Lignes de la commande/Article],$C98,[1]!BASERECEPTION[ANNEE],BG$8,[1]!BASERECEPTION[Semaine],BG$9)-SUMIFS([1]!BASEVENTE[Lignes de la commande/Quantité commandée],[1]!BASEVENTE[Lignes de la commande/Article/Nom affiché],$C98,[1]!BASEVENTE[Année],BG$8,[1]!BASEVENTE[Semaine],BG$9))</f>
        <v>2729</v>
      </c>
      <c r="BH98" s="1">
        <f>IF($C98="","",BG98+SUMIFS([1]!BASERECEPTION[Bon de commande/Lignes de la commande/Quantité],[1]!BASERECEPTION[Bon de commande/Lignes de la commande/Article],$C98,[1]!BASERECEPTION[ANNEE],BH$8,[1]!BASERECEPTION[Semaine],BH$9)-SUMIFS([1]!BASEVENTE[Lignes de la commande/Quantité commandée],[1]!BASEVENTE[Lignes de la commande/Article/Nom affiché],$C98,[1]!BASEVENTE[Année],BH$8,[1]!BASEVENTE[Semaine],BH$9))</f>
        <v>2729</v>
      </c>
    </row>
    <row r="99" spans="1:60" ht="15.75" x14ac:dyDescent="0.25">
      <c r="A99" s="1" t="str">
        <f>'[1]BDD Inventaire'!B90</f>
        <v>Tags Gobi O Nuancier 2019</v>
      </c>
      <c r="B99" s="16" t="str">
        <f>IF(C99="",INDEX([1]!BASEINVENTAIRE[#Data],_xlfn.MINIFS([1]!BASEINVENTAIRE[INDEX],[1]!BASEINVENTAIRE[Article],'Suivi de stock'!$C100),2),"")</f>
        <v/>
      </c>
      <c r="C99" s="20" t="str">
        <f>'[1]BDD Inventaire'!C80</f>
        <v>Tag Emeraude #11</v>
      </c>
      <c r="D99" s="18">
        <f>INDEX([1]!BASEINVENTAIRE[#Data],_xlfn.MAXIFS([1]!BASEINVENTAIRE[INDEX],[1]!BASEINVENTAIRE[Article],C99),4)</f>
        <v>2263</v>
      </c>
      <c r="E99" s="1">
        <f>IF($C99="","",D99+SUMIFS([1]!BASERECEPTION[Bon de commande/Lignes de la commande/Quantité],[1]!BASERECEPTION[Bon de commande/Lignes de la commande/Article],$C99,[1]!BASERECEPTION[ANNEE],E$8,[1]!BASERECEPTION[Semaine],E$9)-SUMIFS([1]!BASEVENTE[Lignes de la commande/Quantité commandée],[1]!BASEVENTE[Lignes de la commande/Article/Nom affiché],$C99,[1]!BASEVENTE[Année],E$8,[1]!BASEVENTE[Semaine],E$9))</f>
        <v>2263</v>
      </c>
      <c r="F99" s="1">
        <f>IF($C99="","",E99+SUMIFS([1]!BASERECEPTION[Bon de commande/Lignes de la commande/Quantité],[1]!BASERECEPTION[Bon de commande/Lignes de la commande/Article],$C99,[1]!BASERECEPTION[ANNEE],F$8,[1]!BASERECEPTION[Semaine],F$9)-SUMIFS([1]!BASEVENTE[Lignes de la commande/Quantité commandée],[1]!BASEVENTE[Lignes de la commande/Article/Nom affiché],$C99,[1]!BASEVENTE[Année],F$8,[1]!BASEVENTE[Semaine],F$9))</f>
        <v>1963</v>
      </c>
      <c r="G99" s="1">
        <f>IF($C99="","",F99+SUMIFS([1]!BASERECEPTION[Bon de commande/Lignes de la commande/Quantité],[1]!BASERECEPTION[Bon de commande/Lignes de la commande/Article],$C99,[1]!BASERECEPTION[ANNEE],G$8,[1]!BASERECEPTION[Semaine],G$9)-SUMIFS([1]!BASEVENTE[Lignes de la commande/Quantité commandée],[1]!BASEVENTE[Lignes de la commande/Article/Nom affiché],$C99,[1]!BASEVENTE[Année],G$8,[1]!BASEVENTE[Semaine],G$9))</f>
        <v>-640</v>
      </c>
      <c r="H99" s="1">
        <f>IF($C99="","",G99+SUMIFS([1]!BASERECEPTION[Bon de commande/Lignes de la commande/Quantité],[1]!BASERECEPTION[Bon de commande/Lignes de la commande/Article],$C99,[1]!BASERECEPTION[ANNEE],H$8,[1]!BASERECEPTION[Semaine],H$9)-SUMIFS([1]!BASEVENTE[Lignes de la commande/Quantité commandée],[1]!BASEVENTE[Lignes de la commande/Article/Nom affiché],$C99,[1]!BASEVENTE[Année],H$8,[1]!BASEVENTE[Semaine],H$9))</f>
        <v>-640</v>
      </c>
      <c r="I99" s="1">
        <f>IF($C99="","",H99+SUMIFS([1]!BASERECEPTION[Bon de commande/Lignes de la commande/Quantité],[1]!BASERECEPTION[Bon de commande/Lignes de la commande/Article],$C99,[1]!BASERECEPTION[ANNEE],I$8,[1]!BASERECEPTION[Semaine],I$9)-SUMIFS([1]!BASEVENTE[Lignes de la commande/Quantité commandée],[1]!BASEVENTE[Lignes de la commande/Article/Nom affiché],$C99,[1]!BASEVENTE[Année],I$8,[1]!BASEVENTE[Semaine],I$9))</f>
        <v>-640</v>
      </c>
      <c r="J99" s="1">
        <f>IF($C99="","",I99+SUMIFS([1]!BASERECEPTION[Bon de commande/Lignes de la commande/Quantité],[1]!BASERECEPTION[Bon de commande/Lignes de la commande/Article],$C99,[1]!BASERECEPTION[ANNEE],J$8,[1]!BASERECEPTION[Semaine],J$9)-SUMIFS([1]!BASEVENTE[Lignes de la commande/Quantité commandée],[1]!BASEVENTE[Lignes de la commande/Article/Nom affiché],$C99,[1]!BASEVENTE[Année],J$8,[1]!BASEVENTE[Semaine],J$9))</f>
        <v>-1372</v>
      </c>
      <c r="K99" s="1">
        <f>IF($C99="","",J99+SUMIFS([1]!BASERECEPTION[Bon de commande/Lignes de la commande/Quantité],[1]!BASERECEPTION[Bon de commande/Lignes de la commande/Article],$C99,[1]!BASERECEPTION[ANNEE],K$8,[1]!BASERECEPTION[Semaine],K$9)-SUMIFS([1]!BASEVENTE[Lignes de la commande/Quantité commandée],[1]!BASEVENTE[Lignes de la commande/Article/Nom affiché],$C99,[1]!BASEVENTE[Année],K$8,[1]!BASEVENTE[Semaine],K$9))</f>
        <v>-1525</v>
      </c>
      <c r="L99" s="1">
        <f>IF($C99="","",K99+SUMIFS([1]!BASERECEPTION[Bon de commande/Lignes de la commande/Quantité],[1]!BASERECEPTION[Bon de commande/Lignes de la commande/Article],$C99,[1]!BASERECEPTION[ANNEE],L$8,[1]!BASERECEPTION[Semaine],L$9)-SUMIFS([1]!BASEVENTE[Lignes de la commande/Quantité commandée],[1]!BASEVENTE[Lignes de la commande/Article/Nom affiché],$C99,[1]!BASEVENTE[Année],L$8,[1]!BASEVENTE[Semaine],L$9))</f>
        <v>-1579</v>
      </c>
      <c r="M99" s="1">
        <f>IF($C99="","",L99+SUMIFS([1]!BASERECEPTION[Bon de commande/Lignes de la commande/Quantité],[1]!BASERECEPTION[Bon de commande/Lignes de la commande/Article],$C99,[1]!BASERECEPTION[ANNEE],M$8,[1]!BASERECEPTION[Semaine],M$9)-SUMIFS([1]!BASEVENTE[Lignes de la commande/Quantité commandée],[1]!BASEVENTE[Lignes de la commande/Article/Nom affiché],$C99,[1]!BASEVENTE[Année],M$8,[1]!BASEVENTE[Semaine],M$9))</f>
        <v>6221</v>
      </c>
      <c r="N99" s="1">
        <f>IF($C99="","",M99+SUMIFS([1]!BASERECEPTION[Bon de commande/Lignes de la commande/Quantité],[1]!BASERECEPTION[Bon de commande/Lignes de la commande/Article],$C99,[1]!BASERECEPTION[ANNEE],N$8,[1]!BASERECEPTION[Semaine],N$9)-SUMIFS([1]!BASEVENTE[Lignes de la commande/Quantité commandée],[1]!BASEVENTE[Lignes de la commande/Article/Nom affiché],$C99,[1]!BASEVENTE[Année],N$8,[1]!BASEVENTE[Semaine],N$9))</f>
        <v>6213</v>
      </c>
      <c r="O99" s="1">
        <f>IF($C99="","",N99+SUMIFS([1]!BASERECEPTION[Bon de commande/Lignes de la commande/Quantité],[1]!BASERECEPTION[Bon de commande/Lignes de la commande/Article],$C99,[1]!BASERECEPTION[ANNEE],O$8,[1]!BASERECEPTION[Semaine],O$9)-SUMIFS([1]!BASEVENTE[Lignes de la commande/Quantité commandée],[1]!BASEVENTE[Lignes de la commande/Article/Nom affiché],$C99,[1]!BASEVENTE[Année],O$8,[1]!BASEVENTE[Semaine],O$9))</f>
        <v>6213</v>
      </c>
      <c r="P99" s="1">
        <f>IF($C99="","",O99+SUMIFS([1]!BASERECEPTION[Bon de commande/Lignes de la commande/Quantité],[1]!BASERECEPTION[Bon de commande/Lignes de la commande/Article],$C99,[1]!BASERECEPTION[ANNEE],P$8,[1]!BASERECEPTION[Semaine],P$9)-SUMIFS([1]!BASEVENTE[Lignes de la commande/Quantité commandée],[1]!BASEVENTE[Lignes de la commande/Article/Nom affiché],$C99,[1]!BASEVENTE[Année],P$8,[1]!BASEVENTE[Semaine],P$9))</f>
        <v>6213</v>
      </c>
      <c r="Q99" s="1">
        <f>IF($C99="","",P99+SUMIFS([1]!BASERECEPTION[Bon de commande/Lignes de la commande/Quantité],[1]!BASERECEPTION[Bon de commande/Lignes de la commande/Article],$C99,[1]!BASERECEPTION[ANNEE],Q$8,[1]!BASERECEPTION[Semaine],Q$9)-SUMIFS([1]!BASEVENTE[Lignes de la commande/Quantité commandée],[1]!BASEVENTE[Lignes de la commande/Article/Nom affiché],$C99,[1]!BASEVENTE[Année],Q$8,[1]!BASEVENTE[Semaine],Q$9))</f>
        <v>6213</v>
      </c>
      <c r="R99" s="1">
        <f>IF($C99="","",Q99+SUMIFS([1]!BASERECEPTION[Bon de commande/Lignes de la commande/Quantité],[1]!BASERECEPTION[Bon de commande/Lignes de la commande/Article],$C99,[1]!BASERECEPTION[ANNEE],R$8,[1]!BASERECEPTION[Semaine],R$9)-SUMIFS([1]!BASEVENTE[Lignes de la commande/Quantité commandée],[1]!BASEVENTE[Lignes de la commande/Article/Nom affiché],$C99,[1]!BASEVENTE[Année],R$8,[1]!BASEVENTE[Semaine],R$9))</f>
        <v>6213</v>
      </c>
      <c r="S99" s="1">
        <f>IF($C99="","",R99+SUMIFS([1]!BASERECEPTION[Bon de commande/Lignes de la commande/Quantité],[1]!BASERECEPTION[Bon de commande/Lignes de la commande/Article],$C99,[1]!BASERECEPTION[ANNEE],S$8,[1]!BASERECEPTION[Semaine],S$9)-SUMIFS([1]!BASEVENTE[Lignes de la commande/Quantité commandée],[1]!BASEVENTE[Lignes de la commande/Article/Nom affiché],$C99,[1]!BASEVENTE[Année],S$8,[1]!BASEVENTE[Semaine],S$9))</f>
        <v>6213</v>
      </c>
      <c r="T99" s="1">
        <f>IF($C99="","",S99+SUMIFS([1]!BASERECEPTION[Bon de commande/Lignes de la commande/Quantité],[1]!BASERECEPTION[Bon de commande/Lignes de la commande/Article],$C99,[1]!BASERECEPTION[ANNEE],T$8,[1]!BASERECEPTION[Semaine],T$9)-SUMIFS([1]!BASEVENTE[Lignes de la commande/Quantité commandée],[1]!BASEVENTE[Lignes de la commande/Article/Nom affiché],$C99,[1]!BASEVENTE[Année],T$8,[1]!BASEVENTE[Semaine],T$9))</f>
        <v>6213</v>
      </c>
      <c r="U99" s="1">
        <f>IF($C99="","",T99+SUMIFS([1]!BASERECEPTION[Bon de commande/Lignes de la commande/Quantité],[1]!BASERECEPTION[Bon de commande/Lignes de la commande/Article],$C99,[1]!BASERECEPTION[ANNEE],U$8,[1]!BASERECEPTION[Semaine],U$9)-SUMIFS([1]!BASEVENTE[Lignes de la commande/Quantité commandée],[1]!BASEVENTE[Lignes de la commande/Article/Nom affiché],$C99,[1]!BASEVENTE[Année],U$8,[1]!BASEVENTE[Semaine],U$9))</f>
        <v>6213</v>
      </c>
      <c r="V99" s="1">
        <f>IF($C99="","",U99+SUMIFS([1]!BASERECEPTION[Bon de commande/Lignes de la commande/Quantité],[1]!BASERECEPTION[Bon de commande/Lignes de la commande/Article],$C99,[1]!BASERECEPTION[ANNEE],V$8,[1]!BASERECEPTION[Semaine],V$9)-SUMIFS([1]!BASEVENTE[Lignes de la commande/Quantité commandée],[1]!BASEVENTE[Lignes de la commande/Article/Nom affiché],$C99,[1]!BASEVENTE[Année],V$8,[1]!BASEVENTE[Semaine],V$9))</f>
        <v>6213</v>
      </c>
      <c r="W99" s="1">
        <f>IF($C99="","",V99+SUMIFS([1]!BASERECEPTION[Bon de commande/Lignes de la commande/Quantité],[1]!BASERECEPTION[Bon de commande/Lignes de la commande/Article],$C99,[1]!BASERECEPTION[ANNEE],W$8,[1]!BASERECEPTION[Semaine],W$9)-SUMIFS([1]!BASEVENTE[Lignes de la commande/Quantité commandée],[1]!BASEVENTE[Lignes de la commande/Article/Nom affiché],$C99,[1]!BASEVENTE[Année],W$8,[1]!BASEVENTE[Semaine],W$9))</f>
        <v>6213</v>
      </c>
      <c r="X99" s="1">
        <f>IF($C99="","",W99+SUMIFS([1]!BASERECEPTION[Bon de commande/Lignes de la commande/Quantité],[1]!BASERECEPTION[Bon de commande/Lignes de la commande/Article],$C99,[1]!BASERECEPTION[ANNEE],X$8,[1]!BASERECEPTION[Semaine],X$9)-SUMIFS([1]!BASEVENTE[Lignes de la commande/Quantité commandée],[1]!BASEVENTE[Lignes de la commande/Article/Nom affiché],$C99,[1]!BASEVENTE[Année],X$8,[1]!BASEVENTE[Semaine],X$9))</f>
        <v>6213</v>
      </c>
      <c r="Y99" s="1">
        <f>IF($C99="","",X99+SUMIFS([1]!BASERECEPTION[Bon de commande/Lignes de la commande/Quantité],[1]!BASERECEPTION[Bon de commande/Lignes de la commande/Article],$C99,[1]!BASERECEPTION[ANNEE],Y$8,[1]!BASERECEPTION[Semaine],Y$9)-SUMIFS([1]!BASEVENTE[Lignes de la commande/Quantité commandée],[1]!BASEVENTE[Lignes de la commande/Article/Nom affiché],$C99,[1]!BASEVENTE[Année],Y$8,[1]!BASEVENTE[Semaine],Y$9))</f>
        <v>6213</v>
      </c>
      <c r="Z99" s="1">
        <f>IF($C99="","",Y99+SUMIFS([1]!BASERECEPTION[Bon de commande/Lignes de la commande/Quantité],[1]!BASERECEPTION[Bon de commande/Lignes de la commande/Article],$C99,[1]!BASERECEPTION[ANNEE],Z$8,[1]!BASERECEPTION[Semaine],Z$9)-SUMIFS([1]!BASEVENTE[Lignes de la commande/Quantité commandée],[1]!BASEVENTE[Lignes de la commande/Article/Nom affiché],$C99,[1]!BASEVENTE[Année],Z$8,[1]!BASEVENTE[Semaine],Z$9))</f>
        <v>6213</v>
      </c>
      <c r="AA99" s="1">
        <f>IF($C99="","",Z99+SUMIFS([1]!BASERECEPTION[Bon de commande/Lignes de la commande/Quantité],[1]!BASERECEPTION[Bon de commande/Lignes de la commande/Article],$C99,[1]!BASERECEPTION[ANNEE],AA$8,[1]!BASERECEPTION[Semaine],AA$9)-SUMIFS([1]!BASEVENTE[Lignes de la commande/Quantité commandée],[1]!BASEVENTE[Lignes de la commande/Article/Nom affiché],$C99,[1]!BASEVENTE[Année],AA$8,[1]!BASEVENTE[Semaine],AA$9))</f>
        <v>6205</v>
      </c>
      <c r="AB99" s="1">
        <f>IF($C99="","",AA99+SUMIFS([1]!BASERECEPTION[Bon de commande/Lignes de la commande/Quantité],[1]!BASERECEPTION[Bon de commande/Lignes de la commande/Article],$C99,[1]!BASERECEPTION[ANNEE],AB$8,[1]!BASERECEPTION[Semaine],AB$9)-SUMIFS([1]!BASEVENTE[Lignes de la commande/Quantité commandée],[1]!BASEVENTE[Lignes de la commande/Article/Nom affiché],$C99,[1]!BASEVENTE[Année],AB$8,[1]!BASEVENTE[Semaine],AB$9))</f>
        <v>6205</v>
      </c>
      <c r="AC99" s="1">
        <f>IF($C99="","",AB99+SUMIFS([1]!BASERECEPTION[Bon de commande/Lignes de la commande/Quantité],[1]!BASERECEPTION[Bon de commande/Lignes de la commande/Article],$C99,[1]!BASERECEPTION[ANNEE],AC$8,[1]!BASERECEPTION[Semaine],AC$9)-SUMIFS([1]!BASEVENTE[Lignes de la commande/Quantité commandée],[1]!BASEVENTE[Lignes de la commande/Article/Nom affiché],$C99,[1]!BASEVENTE[Année],AC$8,[1]!BASEVENTE[Semaine],AC$9))</f>
        <v>6205</v>
      </c>
      <c r="AD99" s="1">
        <f>IF($C99="","",AC99+SUMIFS([1]!BASERECEPTION[Bon de commande/Lignes de la commande/Quantité],[1]!BASERECEPTION[Bon de commande/Lignes de la commande/Article],$C99,[1]!BASERECEPTION[ANNEE],AD$8,[1]!BASERECEPTION[Semaine],AD$9)-SUMIFS([1]!BASEVENTE[Lignes de la commande/Quantité commandée],[1]!BASEVENTE[Lignes de la commande/Article/Nom affiché],$C99,[1]!BASEVENTE[Année],AD$8,[1]!BASEVENTE[Semaine],AD$9))</f>
        <v>6205</v>
      </c>
      <c r="AE99" s="1">
        <f>IF($C99="","",AD99+SUMIFS([1]!BASERECEPTION[Bon de commande/Lignes de la commande/Quantité],[1]!BASERECEPTION[Bon de commande/Lignes de la commande/Article],$C99,[1]!BASERECEPTION[ANNEE],AE$8,[1]!BASERECEPTION[Semaine],AE$9)-SUMIFS([1]!BASEVENTE[Lignes de la commande/Quantité commandée],[1]!BASEVENTE[Lignes de la commande/Article/Nom affiché],$C99,[1]!BASEVENTE[Année],AE$8,[1]!BASEVENTE[Semaine],AE$9))</f>
        <v>6205</v>
      </c>
      <c r="AF99" s="1">
        <f>IF($C99="","",AE99+SUMIFS([1]!BASERECEPTION[Bon de commande/Lignes de la commande/Quantité],[1]!BASERECEPTION[Bon de commande/Lignes de la commande/Article],$C99,[1]!BASERECEPTION[ANNEE],AF$8,[1]!BASERECEPTION[Semaine],AF$9)-SUMIFS([1]!BASEVENTE[Lignes de la commande/Quantité commandée],[1]!BASEVENTE[Lignes de la commande/Article/Nom affiché],$C99,[1]!BASEVENTE[Année],AF$8,[1]!BASEVENTE[Semaine],AF$9))</f>
        <v>6205</v>
      </c>
      <c r="AG99" s="1">
        <f>IF($C99="","",AF99+SUMIFS([1]!BASERECEPTION[Bon de commande/Lignes de la commande/Quantité],[1]!BASERECEPTION[Bon de commande/Lignes de la commande/Article],$C99,[1]!BASERECEPTION[ANNEE],AG$8,[1]!BASERECEPTION[Semaine],AG$9)-SUMIFS([1]!BASEVENTE[Lignes de la commande/Quantité commandée],[1]!BASEVENTE[Lignes de la commande/Article/Nom affiché],$C99,[1]!BASEVENTE[Année],AG$8,[1]!BASEVENTE[Semaine],AG$9))</f>
        <v>6205</v>
      </c>
      <c r="AH99" s="1">
        <f>IF($C99="","",AG99+SUMIFS([1]!BASERECEPTION[Bon de commande/Lignes de la commande/Quantité],[1]!BASERECEPTION[Bon de commande/Lignes de la commande/Article],$C99,[1]!BASERECEPTION[ANNEE],AH$8,[1]!BASERECEPTION[Semaine],AH$9)-SUMIFS([1]!BASEVENTE[Lignes de la commande/Quantité commandée],[1]!BASEVENTE[Lignes de la commande/Article/Nom affiché],$C99,[1]!BASEVENTE[Année],AH$8,[1]!BASEVENTE[Semaine],AH$9))</f>
        <v>6205</v>
      </c>
      <c r="AI99" s="1">
        <f>IF($C99="","",AH99+SUMIFS([1]!BASERECEPTION[Bon de commande/Lignes de la commande/Quantité],[1]!BASERECEPTION[Bon de commande/Lignes de la commande/Article],$C99,[1]!BASERECEPTION[ANNEE],AI$8,[1]!BASERECEPTION[Semaine],AI$9)-SUMIFS([1]!BASEVENTE[Lignes de la commande/Quantité commandée],[1]!BASEVENTE[Lignes de la commande/Article/Nom affiché],$C99,[1]!BASEVENTE[Année],AI$8,[1]!BASEVENTE[Semaine],AI$9))</f>
        <v>6205</v>
      </c>
      <c r="AJ99" s="1">
        <f>IF($C99="","",AI99+SUMIFS([1]!BASERECEPTION[Bon de commande/Lignes de la commande/Quantité],[1]!BASERECEPTION[Bon de commande/Lignes de la commande/Article],$C99,[1]!BASERECEPTION[ANNEE],AJ$8,[1]!BASERECEPTION[Semaine],AJ$9)-SUMIFS([1]!BASEVENTE[Lignes de la commande/Quantité commandée],[1]!BASEVENTE[Lignes de la commande/Article/Nom affiché],$C99,[1]!BASEVENTE[Année],AJ$8,[1]!BASEVENTE[Semaine],AJ$9))</f>
        <v>6205</v>
      </c>
      <c r="AK99" s="1">
        <f>IF($C99="","",AJ99+SUMIFS([1]!BASERECEPTION[Bon de commande/Lignes de la commande/Quantité],[1]!BASERECEPTION[Bon de commande/Lignes de la commande/Article],$C99,[1]!BASERECEPTION[ANNEE],AK$8,[1]!BASERECEPTION[Semaine],AK$9)-SUMIFS([1]!BASEVENTE[Lignes de la commande/Quantité commandée],[1]!BASEVENTE[Lignes de la commande/Article/Nom affiché],$C99,[1]!BASEVENTE[Année],AK$8,[1]!BASEVENTE[Semaine],AK$9))</f>
        <v>6205</v>
      </c>
      <c r="AL99" s="1">
        <f>IF($C99="","",AK99+SUMIFS([1]!BASERECEPTION[Bon de commande/Lignes de la commande/Quantité],[1]!BASERECEPTION[Bon de commande/Lignes de la commande/Article],$C99,[1]!BASERECEPTION[ANNEE],AL$8,[1]!BASERECEPTION[Semaine],AL$9)-SUMIFS([1]!BASEVENTE[Lignes de la commande/Quantité commandée],[1]!BASEVENTE[Lignes de la commande/Article/Nom affiché],$C99,[1]!BASEVENTE[Année],AL$8,[1]!BASEVENTE[Semaine],AL$9))</f>
        <v>6205</v>
      </c>
      <c r="AM99" s="1">
        <f>IF($C99="","",AL99+SUMIFS([1]!BASERECEPTION[Bon de commande/Lignes de la commande/Quantité],[1]!BASERECEPTION[Bon de commande/Lignes de la commande/Article],$C99,[1]!BASERECEPTION[ANNEE],AM$8,[1]!BASERECEPTION[Semaine],AM$9)-SUMIFS([1]!BASEVENTE[Lignes de la commande/Quantité commandée],[1]!BASEVENTE[Lignes de la commande/Article/Nom affiché],$C99,[1]!BASEVENTE[Année],AM$8,[1]!BASEVENTE[Semaine],AM$9))</f>
        <v>6205</v>
      </c>
      <c r="AN99" s="1">
        <f>IF($C99="","",AM99+SUMIFS([1]!BASERECEPTION[Bon de commande/Lignes de la commande/Quantité],[1]!BASERECEPTION[Bon de commande/Lignes de la commande/Article],$C99,[1]!BASERECEPTION[ANNEE],AN$8,[1]!BASERECEPTION[Semaine],AN$9)-SUMIFS([1]!BASEVENTE[Lignes de la commande/Quantité commandée],[1]!BASEVENTE[Lignes de la commande/Article/Nom affiché],$C99,[1]!BASEVENTE[Année],AN$8,[1]!BASEVENTE[Semaine],AN$9))</f>
        <v>6193</v>
      </c>
      <c r="AO99" s="1">
        <f>IF($C99="","",AN99+SUMIFS([1]!BASERECEPTION[Bon de commande/Lignes de la commande/Quantité],[1]!BASERECEPTION[Bon de commande/Lignes de la commande/Article],$C99,[1]!BASERECEPTION[ANNEE],AO$8,[1]!BASERECEPTION[Semaine],AO$9)-SUMIFS([1]!BASEVENTE[Lignes de la commande/Quantité commandée],[1]!BASEVENTE[Lignes de la commande/Article/Nom affiché],$C99,[1]!BASEVENTE[Année],AO$8,[1]!BASEVENTE[Semaine],AO$9))</f>
        <v>6193</v>
      </c>
      <c r="AP99" s="1">
        <f>IF($C99="","",AO99+SUMIFS([1]!BASERECEPTION[Bon de commande/Lignes de la commande/Quantité],[1]!BASERECEPTION[Bon de commande/Lignes de la commande/Article],$C99,[1]!BASERECEPTION[ANNEE],AP$8,[1]!BASERECEPTION[Semaine],AP$9)-SUMIFS([1]!BASEVENTE[Lignes de la commande/Quantité commandée],[1]!BASEVENTE[Lignes de la commande/Article/Nom affiché],$C99,[1]!BASEVENTE[Année],AP$8,[1]!BASEVENTE[Semaine],AP$9))</f>
        <v>6193</v>
      </c>
      <c r="AQ99" s="1">
        <f>IF($C99="","",AP99+SUMIFS([1]!BASERECEPTION[Bon de commande/Lignes de la commande/Quantité],[1]!BASERECEPTION[Bon de commande/Lignes de la commande/Article],$C99,[1]!BASERECEPTION[ANNEE],AQ$8,[1]!BASERECEPTION[Semaine],AQ$9)-SUMIFS([1]!BASEVENTE[Lignes de la commande/Quantité commandée],[1]!BASEVENTE[Lignes de la commande/Article/Nom affiché],$C99,[1]!BASEVENTE[Année],AQ$8,[1]!BASEVENTE[Semaine],AQ$9))</f>
        <v>6193</v>
      </c>
      <c r="AR99" s="1">
        <f>IF($C99="","",AQ99+SUMIFS([1]!BASERECEPTION[Bon de commande/Lignes de la commande/Quantité],[1]!BASERECEPTION[Bon de commande/Lignes de la commande/Article],$C99,[1]!BASERECEPTION[ANNEE],AR$8,[1]!BASERECEPTION[Semaine],AR$9)-SUMIFS([1]!BASEVENTE[Lignes de la commande/Quantité commandée],[1]!BASEVENTE[Lignes de la commande/Article/Nom affiché],$C99,[1]!BASEVENTE[Année],AR$8,[1]!BASEVENTE[Semaine],AR$9))</f>
        <v>6193</v>
      </c>
      <c r="AS99" s="1">
        <f>IF($C99="","",AR99+SUMIFS([1]!BASERECEPTION[Bon de commande/Lignes de la commande/Quantité],[1]!BASERECEPTION[Bon de commande/Lignes de la commande/Article],$C99,[1]!BASERECEPTION[ANNEE],AS$8,[1]!BASERECEPTION[Semaine],AS$9)-SUMIFS([1]!BASEVENTE[Lignes de la commande/Quantité commandée],[1]!BASEVENTE[Lignes de la commande/Article/Nom affiché],$C99,[1]!BASEVENTE[Année],AS$8,[1]!BASEVENTE[Semaine],AS$9))</f>
        <v>6193</v>
      </c>
      <c r="AT99" s="1">
        <f>IF($C99="","",AS99+SUMIFS([1]!BASERECEPTION[Bon de commande/Lignes de la commande/Quantité],[1]!BASERECEPTION[Bon de commande/Lignes de la commande/Article],$C99,[1]!BASERECEPTION[ANNEE],AT$8,[1]!BASERECEPTION[Semaine],AT$9)-SUMIFS([1]!BASEVENTE[Lignes de la commande/Quantité commandée],[1]!BASEVENTE[Lignes de la commande/Article/Nom affiché],$C99,[1]!BASEVENTE[Année],AT$8,[1]!BASEVENTE[Semaine],AT$9))</f>
        <v>6193</v>
      </c>
      <c r="AU99" s="1">
        <f>IF($C99="","",AT99+SUMIFS([1]!BASERECEPTION[Bon de commande/Lignes de la commande/Quantité],[1]!BASERECEPTION[Bon de commande/Lignes de la commande/Article],$C99,[1]!BASERECEPTION[ANNEE],AU$8,[1]!BASERECEPTION[Semaine],AU$9)-SUMIFS([1]!BASEVENTE[Lignes de la commande/Quantité commandée],[1]!BASEVENTE[Lignes de la commande/Article/Nom affiché],$C99,[1]!BASEVENTE[Année],AU$8,[1]!BASEVENTE[Semaine],AU$9))</f>
        <v>6193</v>
      </c>
      <c r="AV99" s="1">
        <f>IF($C99="","",AU99+SUMIFS([1]!BASERECEPTION[Bon de commande/Lignes de la commande/Quantité],[1]!BASERECEPTION[Bon de commande/Lignes de la commande/Article],$C99,[1]!BASERECEPTION[ANNEE],AV$8,[1]!BASERECEPTION[Semaine],AV$9)-SUMIFS([1]!BASEVENTE[Lignes de la commande/Quantité commandée],[1]!BASEVENTE[Lignes de la commande/Article/Nom affiché],$C99,[1]!BASEVENTE[Année],AV$8,[1]!BASEVENTE[Semaine],AV$9))</f>
        <v>6193</v>
      </c>
      <c r="AW99" s="1">
        <f>IF($C99="","",AV99+SUMIFS([1]!BASERECEPTION[Bon de commande/Lignes de la commande/Quantité],[1]!BASERECEPTION[Bon de commande/Lignes de la commande/Article],$C99,[1]!BASERECEPTION[ANNEE],AW$8,[1]!BASERECEPTION[Semaine],AW$9)-SUMIFS([1]!BASEVENTE[Lignes de la commande/Quantité commandée],[1]!BASEVENTE[Lignes de la commande/Article/Nom affiché],$C99,[1]!BASEVENTE[Année],AW$8,[1]!BASEVENTE[Semaine],AW$9))</f>
        <v>6193</v>
      </c>
      <c r="AX99" s="1">
        <f>IF($C99="","",AW99+SUMIFS([1]!BASERECEPTION[Bon de commande/Lignes de la commande/Quantité],[1]!BASERECEPTION[Bon de commande/Lignes de la commande/Article],$C99,[1]!BASERECEPTION[ANNEE],AX$8,[1]!BASERECEPTION[Semaine],AX$9)-SUMIFS([1]!BASEVENTE[Lignes de la commande/Quantité commandée],[1]!BASEVENTE[Lignes de la commande/Article/Nom affiché],$C99,[1]!BASEVENTE[Année],AX$8,[1]!BASEVENTE[Semaine],AX$9))</f>
        <v>6193</v>
      </c>
      <c r="AY99" s="1">
        <f>IF($C99="","",AX99+SUMIFS([1]!BASERECEPTION[Bon de commande/Lignes de la commande/Quantité],[1]!BASERECEPTION[Bon de commande/Lignes de la commande/Article],$C99,[1]!BASERECEPTION[ANNEE],AY$8,[1]!BASERECEPTION[Semaine],AY$9)-SUMIFS([1]!BASEVENTE[Lignes de la commande/Quantité commandée],[1]!BASEVENTE[Lignes de la commande/Article/Nom affiché],$C99,[1]!BASEVENTE[Année],AY$8,[1]!BASEVENTE[Semaine],AY$9))</f>
        <v>6193</v>
      </c>
      <c r="AZ99" s="1">
        <f>IF($C99="","",AY99+SUMIFS([1]!BASERECEPTION[Bon de commande/Lignes de la commande/Quantité],[1]!BASERECEPTION[Bon de commande/Lignes de la commande/Article],$C99,[1]!BASERECEPTION[ANNEE],AZ$8,[1]!BASERECEPTION[Semaine],AZ$9)-SUMIFS([1]!BASEVENTE[Lignes de la commande/Quantité commandée],[1]!BASEVENTE[Lignes de la commande/Article/Nom affiché],$C99,[1]!BASEVENTE[Année],AZ$8,[1]!BASEVENTE[Semaine],AZ$9))</f>
        <v>6193</v>
      </c>
      <c r="BA99" s="1">
        <f>IF($C99="","",AZ99+SUMIFS([1]!BASERECEPTION[Bon de commande/Lignes de la commande/Quantité],[1]!BASERECEPTION[Bon de commande/Lignes de la commande/Article],$C99,[1]!BASERECEPTION[ANNEE],BA$8,[1]!BASERECEPTION[Semaine],BA$9)-SUMIFS([1]!BASEVENTE[Lignes de la commande/Quantité commandée],[1]!BASEVENTE[Lignes de la commande/Article/Nom affiché],$C99,[1]!BASEVENTE[Année],BA$8,[1]!BASEVENTE[Semaine],BA$9))</f>
        <v>6185</v>
      </c>
      <c r="BB99" s="1">
        <f>IF($C99="","",BA99+SUMIFS([1]!BASERECEPTION[Bon de commande/Lignes de la commande/Quantité],[1]!BASERECEPTION[Bon de commande/Lignes de la commande/Article],$C99,[1]!BASERECEPTION[ANNEE],BB$8,[1]!BASERECEPTION[Semaine],BB$9)-SUMIFS([1]!BASEVENTE[Lignes de la commande/Quantité commandée],[1]!BASEVENTE[Lignes de la commande/Article/Nom affiché],$C99,[1]!BASEVENTE[Année],BB$8,[1]!BASEVENTE[Semaine],BB$9))</f>
        <v>6185</v>
      </c>
      <c r="BC99" s="1">
        <f>IF($C99="","",BB99+SUMIFS([1]!BASERECEPTION[Bon de commande/Lignes de la commande/Quantité],[1]!BASERECEPTION[Bon de commande/Lignes de la commande/Article],$C99,[1]!BASERECEPTION[ANNEE],BC$8,[1]!BASERECEPTION[Semaine],BC$9)-SUMIFS([1]!BASEVENTE[Lignes de la commande/Quantité commandée],[1]!BASEVENTE[Lignes de la commande/Article/Nom affiché],$C99,[1]!BASEVENTE[Année],BC$8,[1]!BASEVENTE[Semaine],BC$9))</f>
        <v>6185</v>
      </c>
      <c r="BD99" s="1">
        <f>IF($C99="","",BC99+SUMIFS([1]!BASERECEPTION[Bon de commande/Lignes de la commande/Quantité],[1]!BASERECEPTION[Bon de commande/Lignes de la commande/Article],$C99,[1]!BASERECEPTION[ANNEE],BD$8,[1]!BASERECEPTION[Semaine],BD$9)-SUMIFS([1]!BASEVENTE[Lignes de la commande/Quantité commandée],[1]!BASEVENTE[Lignes de la commande/Article/Nom affiché],$C99,[1]!BASEVENTE[Année],BD$8,[1]!BASEVENTE[Semaine],BD$9))</f>
        <v>6185</v>
      </c>
      <c r="BE99" s="1">
        <f>IF($C99="","",BD99+SUMIFS([1]!BASERECEPTION[Bon de commande/Lignes de la commande/Quantité],[1]!BASERECEPTION[Bon de commande/Lignes de la commande/Article],$C99,[1]!BASERECEPTION[ANNEE],BE$8,[1]!BASERECEPTION[Semaine],BE$9)-SUMIFS([1]!BASEVENTE[Lignes de la commande/Quantité commandée],[1]!BASEVENTE[Lignes de la commande/Article/Nom affiché],$C99,[1]!BASEVENTE[Année],BE$8,[1]!BASEVENTE[Semaine],BE$9))</f>
        <v>6185</v>
      </c>
      <c r="BF99" s="1">
        <f>IF($C99="","",BE99+SUMIFS([1]!BASERECEPTION[Bon de commande/Lignes de la commande/Quantité],[1]!BASERECEPTION[Bon de commande/Lignes de la commande/Article],$C99,[1]!BASERECEPTION[ANNEE],BF$8,[1]!BASERECEPTION[Semaine],BF$9)-SUMIFS([1]!BASEVENTE[Lignes de la commande/Quantité commandée],[1]!BASEVENTE[Lignes de la commande/Article/Nom affiché],$C99,[1]!BASEVENTE[Année],BF$8,[1]!BASEVENTE[Semaine],BF$9))</f>
        <v>6185</v>
      </c>
      <c r="BG99" s="1">
        <f>IF($C99="","",BF99+SUMIFS([1]!BASERECEPTION[Bon de commande/Lignes de la commande/Quantité],[1]!BASERECEPTION[Bon de commande/Lignes de la commande/Article],$C99,[1]!BASERECEPTION[ANNEE],BG$8,[1]!BASERECEPTION[Semaine],BG$9)-SUMIFS([1]!BASEVENTE[Lignes de la commande/Quantité commandée],[1]!BASEVENTE[Lignes de la commande/Article/Nom affiché],$C99,[1]!BASEVENTE[Année],BG$8,[1]!BASEVENTE[Semaine],BG$9))</f>
        <v>6185</v>
      </c>
      <c r="BH99" s="1">
        <f>IF($C99="","",BG99+SUMIFS([1]!BASERECEPTION[Bon de commande/Lignes de la commande/Quantité],[1]!BASERECEPTION[Bon de commande/Lignes de la commande/Article],$C99,[1]!BASERECEPTION[ANNEE],BH$8,[1]!BASERECEPTION[Semaine],BH$9)-SUMIFS([1]!BASEVENTE[Lignes de la commande/Quantité commandée],[1]!BASEVENTE[Lignes de la commande/Article/Nom affiché],$C99,[1]!BASEVENTE[Année],BH$8,[1]!BASEVENTE[Semaine],BH$9))</f>
        <v>6185</v>
      </c>
    </row>
    <row r="100" spans="1:60" ht="15.75" x14ac:dyDescent="0.25">
      <c r="A100" s="1" t="str">
        <f>'[1]BDD Inventaire'!B91</f>
        <v>Tags spéciaux</v>
      </c>
      <c r="B100" s="16" t="str">
        <f>IF(C100="",INDEX([1]!BASEINVENTAIRE[#Data],_xlfn.MINIFS([1]!BASEINVENTAIRE[INDEX],[1]!BASEINVENTAIRE[Article],'Suivi de stock'!$C101),2),"")</f>
        <v/>
      </c>
      <c r="C100" s="20" t="str">
        <f>'[1]BDD Inventaire'!C81</f>
        <v>Tag Koï #6</v>
      </c>
      <c r="D100" s="18">
        <f>INDEX([1]!BASEINVENTAIRE[#Data],_xlfn.MAXIFS([1]!BASEINVENTAIRE[INDEX],[1]!BASEINVENTAIRE[Article],C100),4)</f>
        <v>5572</v>
      </c>
      <c r="E100" s="1">
        <f>IF($C100="","",D100+SUMIFS([1]!BASERECEPTION[Bon de commande/Lignes de la commande/Quantité],[1]!BASERECEPTION[Bon de commande/Lignes de la commande/Article],$C100,[1]!BASERECEPTION[ANNEE],E$8,[1]!BASERECEPTION[Semaine],E$9)-SUMIFS([1]!BASEVENTE[Lignes de la commande/Quantité commandée],[1]!BASEVENTE[Lignes de la commande/Article/Nom affiché],$C100,[1]!BASEVENTE[Année],E$8,[1]!BASEVENTE[Semaine],E$9))</f>
        <v>5572</v>
      </c>
      <c r="F100" s="1">
        <f>IF($C100="","",E100+SUMIFS([1]!BASERECEPTION[Bon de commande/Lignes de la commande/Quantité],[1]!BASERECEPTION[Bon de commande/Lignes de la commande/Article],$C100,[1]!BASERECEPTION[ANNEE],F$8,[1]!BASERECEPTION[Semaine],F$9)-SUMIFS([1]!BASEVENTE[Lignes de la commande/Quantité commandée],[1]!BASEVENTE[Lignes de la commande/Article/Nom affiché],$C100,[1]!BASEVENTE[Année],F$8,[1]!BASEVENTE[Semaine],F$9))</f>
        <v>5272</v>
      </c>
      <c r="G100" s="1">
        <f>IF($C100="","",F100+SUMIFS([1]!BASERECEPTION[Bon de commande/Lignes de la commande/Quantité],[1]!BASERECEPTION[Bon de commande/Lignes de la commande/Article],$C100,[1]!BASERECEPTION[ANNEE],G$8,[1]!BASERECEPTION[Semaine],G$9)-SUMIFS([1]!BASEVENTE[Lignes de la commande/Quantité commandée],[1]!BASEVENTE[Lignes de la commande/Article/Nom affiché],$C100,[1]!BASEVENTE[Année],G$8,[1]!BASEVENTE[Semaine],G$9))</f>
        <v>435</v>
      </c>
      <c r="H100" s="1">
        <f>IF($C100="","",G100+SUMIFS([1]!BASERECEPTION[Bon de commande/Lignes de la commande/Quantité],[1]!BASERECEPTION[Bon de commande/Lignes de la commande/Article],$C100,[1]!BASERECEPTION[ANNEE],H$8,[1]!BASERECEPTION[Semaine],H$9)-SUMIFS([1]!BASEVENTE[Lignes de la commande/Quantité commandée],[1]!BASEVENTE[Lignes de la commande/Article/Nom affiché],$C100,[1]!BASEVENTE[Année],H$8,[1]!BASEVENTE[Semaine],H$9))</f>
        <v>435</v>
      </c>
      <c r="I100" s="1">
        <f>IF($C100="","",H100+SUMIFS([1]!BASERECEPTION[Bon de commande/Lignes de la commande/Quantité],[1]!BASERECEPTION[Bon de commande/Lignes de la commande/Article],$C100,[1]!BASERECEPTION[ANNEE],I$8,[1]!BASERECEPTION[Semaine],I$9)-SUMIFS([1]!BASEVENTE[Lignes de la commande/Quantité commandée],[1]!BASEVENTE[Lignes de la commande/Article/Nom affiché],$C100,[1]!BASEVENTE[Année],I$8,[1]!BASEVENTE[Semaine],I$9))</f>
        <v>435</v>
      </c>
      <c r="J100" s="1">
        <f>IF($C100="","",I100+SUMIFS([1]!BASERECEPTION[Bon de commande/Lignes de la commande/Quantité],[1]!BASERECEPTION[Bon de commande/Lignes de la commande/Article],$C100,[1]!BASERECEPTION[ANNEE],J$8,[1]!BASERECEPTION[Semaine],J$9)-SUMIFS([1]!BASEVENTE[Lignes de la commande/Quantité commandée],[1]!BASEVENTE[Lignes de la commande/Article/Nom affiché],$C100,[1]!BASEVENTE[Année],J$8,[1]!BASEVENTE[Semaine],J$9))</f>
        <v>393</v>
      </c>
      <c r="K100" s="1">
        <f>IF($C100="","",J100+SUMIFS([1]!BASERECEPTION[Bon de commande/Lignes de la commande/Quantité],[1]!BASERECEPTION[Bon de commande/Lignes de la commande/Article],$C100,[1]!BASERECEPTION[ANNEE],K$8,[1]!BASERECEPTION[Semaine],K$9)-SUMIFS([1]!BASEVENTE[Lignes de la commande/Quantité commandée],[1]!BASEVENTE[Lignes de la commande/Article/Nom affiché],$C100,[1]!BASEVENTE[Année],K$8,[1]!BASEVENTE[Semaine],K$9))</f>
        <v>-62</v>
      </c>
      <c r="L100" s="1">
        <f>IF($C100="","",K100+SUMIFS([1]!BASERECEPTION[Bon de commande/Lignes de la commande/Quantité],[1]!BASERECEPTION[Bon de commande/Lignes de la commande/Article],$C100,[1]!BASERECEPTION[ANNEE],L$8,[1]!BASERECEPTION[Semaine],L$9)-SUMIFS([1]!BASEVENTE[Lignes de la commande/Quantité commandée],[1]!BASEVENTE[Lignes de la commande/Article/Nom affiché],$C100,[1]!BASEVENTE[Année],L$8,[1]!BASEVENTE[Semaine],L$9))</f>
        <v>7888</v>
      </c>
      <c r="M100" s="1">
        <f>IF($C100="","",L100+SUMIFS([1]!BASERECEPTION[Bon de commande/Lignes de la commande/Quantité],[1]!BASERECEPTION[Bon de commande/Lignes de la commande/Article],$C100,[1]!BASERECEPTION[ANNEE],M$8,[1]!BASERECEPTION[Semaine],M$9)-SUMIFS([1]!BASEVENTE[Lignes de la commande/Quantité commandée],[1]!BASEVENTE[Lignes de la commande/Article/Nom affiché],$C100,[1]!BASEVENTE[Année],M$8,[1]!BASEVENTE[Semaine],M$9))</f>
        <v>7638</v>
      </c>
      <c r="N100" s="1">
        <f>IF($C100="","",M100+SUMIFS([1]!BASERECEPTION[Bon de commande/Lignes de la commande/Quantité],[1]!BASERECEPTION[Bon de commande/Lignes de la commande/Article],$C100,[1]!BASERECEPTION[ANNEE],N$8,[1]!BASERECEPTION[Semaine],N$9)-SUMIFS([1]!BASEVENTE[Lignes de la commande/Quantité commandée],[1]!BASEVENTE[Lignes de la commande/Article/Nom affiché],$C100,[1]!BASEVENTE[Année],N$8,[1]!BASEVENTE[Semaine],N$9))</f>
        <v>7630</v>
      </c>
      <c r="O100" s="1">
        <f>IF($C100="","",N100+SUMIFS([1]!BASERECEPTION[Bon de commande/Lignes de la commande/Quantité],[1]!BASERECEPTION[Bon de commande/Lignes de la commande/Article],$C100,[1]!BASERECEPTION[ANNEE],O$8,[1]!BASERECEPTION[Semaine],O$9)-SUMIFS([1]!BASEVENTE[Lignes de la commande/Quantité commandée],[1]!BASEVENTE[Lignes de la commande/Article/Nom affiché],$C100,[1]!BASEVENTE[Année],O$8,[1]!BASEVENTE[Semaine],O$9))</f>
        <v>7630</v>
      </c>
      <c r="P100" s="1">
        <f>IF($C100="","",O100+SUMIFS([1]!BASERECEPTION[Bon de commande/Lignes de la commande/Quantité],[1]!BASERECEPTION[Bon de commande/Lignes de la commande/Article],$C100,[1]!BASERECEPTION[ANNEE],P$8,[1]!BASERECEPTION[Semaine],P$9)-SUMIFS([1]!BASEVENTE[Lignes de la commande/Quantité commandée],[1]!BASEVENTE[Lignes de la commande/Article/Nom affiché],$C100,[1]!BASEVENTE[Année],P$8,[1]!BASEVENTE[Semaine],P$9))</f>
        <v>7630</v>
      </c>
      <c r="Q100" s="1">
        <f>IF($C100="","",P100+SUMIFS([1]!BASERECEPTION[Bon de commande/Lignes de la commande/Quantité],[1]!BASERECEPTION[Bon de commande/Lignes de la commande/Article],$C100,[1]!BASERECEPTION[ANNEE],Q$8,[1]!BASERECEPTION[Semaine],Q$9)-SUMIFS([1]!BASEVENTE[Lignes de la commande/Quantité commandée],[1]!BASEVENTE[Lignes de la commande/Article/Nom affiché],$C100,[1]!BASEVENTE[Année],Q$8,[1]!BASEVENTE[Semaine],Q$9))</f>
        <v>7630</v>
      </c>
      <c r="R100" s="1">
        <f>IF($C100="","",Q100+SUMIFS([1]!BASERECEPTION[Bon de commande/Lignes de la commande/Quantité],[1]!BASERECEPTION[Bon de commande/Lignes de la commande/Article],$C100,[1]!BASERECEPTION[ANNEE],R$8,[1]!BASERECEPTION[Semaine],R$9)-SUMIFS([1]!BASEVENTE[Lignes de la commande/Quantité commandée],[1]!BASEVENTE[Lignes de la commande/Article/Nom affiché],$C100,[1]!BASEVENTE[Année],R$8,[1]!BASEVENTE[Semaine],R$9))</f>
        <v>7630</v>
      </c>
      <c r="S100" s="1">
        <f>IF($C100="","",R100+SUMIFS([1]!BASERECEPTION[Bon de commande/Lignes de la commande/Quantité],[1]!BASERECEPTION[Bon de commande/Lignes de la commande/Article],$C100,[1]!BASERECEPTION[ANNEE],S$8,[1]!BASERECEPTION[Semaine],S$9)-SUMIFS([1]!BASEVENTE[Lignes de la commande/Quantité commandée],[1]!BASEVENTE[Lignes de la commande/Article/Nom affiché],$C100,[1]!BASEVENTE[Année],S$8,[1]!BASEVENTE[Semaine],S$9))</f>
        <v>7630</v>
      </c>
      <c r="T100" s="1">
        <f>IF($C100="","",S100+SUMIFS([1]!BASERECEPTION[Bon de commande/Lignes de la commande/Quantité],[1]!BASERECEPTION[Bon de commande/Lignes de la commande/Article],$C100,[1]!BASERECEPTION[ANNEE],T$8,[1]!BASERECEPTION[Semaine],T$9)-SUMIFS([1]!BASEVENTE[Lignes de la commande/Quantité commandée],[1]!BASEVENTE[Lignes de la commande/Article/Nom affiché],$C100,[1]!BASEVENTE[Année],T$8,[1]!BASEVENTE[Semaine],T$9))</f>
        <v>7630</v>
      </c>
      <c r="U100" s="1">
        <f>IF($C100="","",T100+SUMIFS([1]!BASERECEPTION[Bon de commande/Lignes de la commande/Quantité],[1]!BASERECEPTION[Bon de commande/Lignes de la commande/Article],$C100,[1]!BASERECEPTION[ANNEE],U$8,[1]!BASERECEPTION[Semaine],U$9)-SUMIFS([1]!BASEVENTE[Lignes de la commande/Quantité commandée],[1]!BASEVENTE[Lignes de la commande/Article/Nom affiché],$C100,[1]!BASEVENTE[Année],U$8,[1]!BASEVENTE[Semaine],U$9))</f>
        <v>7630</v>
      </c>
      <c r="V100" s="1">
        <f>IF($C100="","",U100+SUMIFS([1]!BASERECEPTION[Bon de commande/Lignes de la commande/Quantité],[1]!BASERECEPTION[Bon de commande/Lignes de la commande/Article],$C100,[1]!BASERECEPTION[ANNEE],V$8,[1]!BASERECEPTION[Semaine],V$9)-SUMIFS([1]!BASEVENTE[Lignes de la commande/Quantité commandée],[1]!BASEVENTE[Lignes de la commande/Article/Nom affiché],$C100,[1]!BASEVENTE[Année],V$8,[1]!BASEVENTE[Semaine],V$9))</f>
        <v>7630</v>
      </c>
      <c r="W100" s="1">
        <f>IF($C100="","",V100+SUMIFS([1]!BASERECEPTION[Bon de commande/Lignes de la commande/Quantité],[1]!BASERECEPTION[Bon de commande/Lignes de la commande/Article],$C100,[1]!BASERECEPTION[ANNEE],W$8,[1]!BASERECEPTION[Semaine],W$9)-SUMIFS([1]!BASEVENTE[Lignes de la commande/Quantité commandée],[1]!BASEVENTE[Lignes de la commande/Article/Nom affiché],$C100,[1]!BASEVENTE[Année],W$8,[1]!BASEVENTE[Semaine],W$9))</f>
        <v>7630</v>
      </c>
      <c r="X100" s="1">
        <f>IF($C100="","",W100+SUMIFS([1]!BASERECEPTION[Bon de commande/Lignes de la commande/Quantité],[1]!BASERECEPTION[Bon de commande/Lignes de la commande/Article],$C100,[1]!BASERECEPTION[ANNEE],X$8,[1]!BASERECEPTION[Semaine],X$9)-SUMIFS([1]!BASEVENTE[Lignes de la commande/Quantité commandée],[1]!BASEVENTE[Lignes de la commande/Article/Nom affiché],$C100,[1]!BASEVENTE[Année],X$8,[1]!BASEVENTE[Semaine],X$9))</f>
        <v>7630</v>
      </c>
      <c r="Y100" s="1">
        <f>IF($C100="","",X100+SUMIFS([1]!BASERECEPTION[Bon de commande/Lignes de la commande/Quantité],[1]!BASERECEPTION[Bon de commande/Lignes de la commande/Article],$C100,[1]!BASERECEPTION[ANNEE],Y$8,[1]!BASERECEPTION[Semaine],Y$9)-SUMIFS([1]!BASEVENTE[Lignes de la commande/Quantité commandée],[1]!BASEVENTE[Lignes de la commande/Article/Nom affiché],$C100,[1]!BASEVENTE[Année],Y$8,[1]!BASEVENTE[Semaine],Y$9))</f>
        <v>7630</v>
      </c>
      <c r="Z100" s="1">
        <f>IF($C100="","",Y100+SUMIFS([1]!BASERECEPTION[Bon de commande/Lignes de la commande/Quantité],[1]!BASERECEPTION[Bon de commande/Lignes de la commande/Article],$C100,[1]!BASERECEPTION[ANNEE],Z$8,[1]!BASERECEPTION[Semaine],Z$9)-SUMIFS([1]!BASEVENTE[Lignes de la commande/Quantité commandée],[1]!BASEVENTE[Lignes de la commande/Article/Nom affiché],$C100,[1]!BASEVENTE[Année],Z$8,[1]!BASEVENTE[Semaine],Z$9))</f>
        <v>7630</v>
      </c>
      <c r="AA100" s="1">
        <f>IF($C100="","",Z100+SUMIFS([1]!BASERECEPTION[Bon de commande/Lignes de la commande/Quantité],[1]!BASERECEPTION[Bon de commande/Lignes de la commande/Article],$C100,[1]!BASERECEPTION[ANNEE],AA$8,[1]!BASERECEPTION[Semaine],AA$9)-SUMIFS([1]!BASEVENTE[Lignes de la commande/Quantité commandée],[1]!BASEVENTE[Lignes de la commande/Article/Nom affiché],$C100,[1]!BASEVENTE[Année],AA$8,[1]!BASEVENTE[Semaine],AA$9))</f>
        <v>7622</v>
      </c>
      <c r="AB100" s="1">
        <f>IF($C100="","",AA100+SUMIFS([1]!BASERECEPTION[Bon de commande/Lignes de la commande/Quantité],[1]!BASERECEPTION[Bon de commande/Lignes de la commande/Article],$C100,[1]!BASERECEPTION[ANNEE],AB$8,[1]!BASERECEPTION[Semaine],AB$9)-SUMIFS([1]!BASEVENTE[Lignes de la commande/Quantité commandée],[1]!BASEVENTE[Lignes de la commande/Article/Nom affiché],$C100,[1]!BASEVENTE[Année],AB$8,[1]!BASEVENTE[Semaine],AB$9))</f>
        <v>7622</v>
      </c>
      <c r="AC100" s="1">
        <f>IF($C100="","",AB100+SUMIFS([1]!BASERECEPTION[Bon de commande/Lignes de la commande/Quantité],[1]!BASERECEPTION[Bon de commande/Lignes de la commande/Article],$C100,[1]!BASERECEPTION[ANNEE],AC$8,[1]!BASERECEPTION[Semaine],AC$9)-SUMIFS([1]!BASEVENTE[Lignes de la commande/Quantité commandée],[1]!BASEVENTE[Lignes de la commande/Article/Nom affiché],$C100,[1]!BASEVENTE[Année],AC$8,[1]!BASEVENTE[Semaine],AC$9))</f>
        <v>7622</v>
      </c>
      <c r="AD100" s="1">
        <f>IF($C100="","",AC100+SUMIFS([1]!BASERECEPTION[Bon de commande/Lignes de la commande/Quantité],[1]!BASERECEPTION[Bon de commande/Lignes de la commande/Article],$C100,[1]!BASERECEPTION[ANNEE],AD$8,[1]!BASERECEPTION[Semaine],AD$9)-SUMIFS([1]!BASEVENTE[Lignes de la commande/Quantité commandée],[1]!BASEVENTE[Lignes de la commande/Article/Nom affiché],$C100,[1]!BASEVENTE[Année],AD$8,[1]!BASEVENTE[Semaine],AD$9))</f>
        <v>7622</v>
      </c>
      <c r="AE100" s="1">
        <f>IF($C100="","",AD100+SUMIFS([1]!BASERECEPTION[Bon de commande/Lignes de la commande/Quantité],[1]!BASERECEPTION[Bon de commande/Lignes de la commande/Article],$C100,[1]!BASERECEPTION[ANNEE],AE$8,[1]!BASERECEPTION[Semaine],AE$9)-SUMIFS([1]!BASEVENTE[Lignes de la commande/Quantité commandée],[1]!BASEVENTE[Lignes de la commande/Article/Nom affiché],$C100,[1]!BASEVENTE[Année],AE$8,[1]!BASEVENTE[Semaine],AE$9))</f>
        <v>7622</v>
      </c>
      <c r="AF100" s="1">
        <f>IF($C100="","",AE100+SUMIFS([1]!BASERECEPTION[Bon de commande/Lignes de la commande/Quantité],[1]!BASERECEPTION[Bon de commande/Lignes de la commande/Article],$C100,[1]!BASERECEPTION[ANNEE],AF$8,[1]!BASERECEPTION[Semaine],AF$9)-SUMIFS([1]!BASEVENTE[Lignes de la commande/Quantité commandée],[1]!BASEVENTE[Lignes de la commande/Article/Nom affiché],$C100,[1]!BASEVENTE[Année],AF$8,[1]!BASEVENTE[Semaine],AF$9))</f>
        <v>7622</v>
      </c>
      <c r="AG100" s="1">
        <f>IF($C100="","",AF100+SUMIFS([1]!BASERECEPTION[Bon de commande/Lignes de la commande/Quantité],[1]!BASERECEPTION[Bon de commande/Lignes de la commande/Article],$C100,[1]!BASERECEPTION[ANNEE],AG$8,[1]!BASERECEPTION[Semaine],AG$9)-SUMIFS([1]!BASEVENTE[Lignes de la commande/Quantité commandée],[1]!BASEVENTE[Lignes de la commande/Article/Nom affiché],$C100,[1]!BASEVENTE[Année],AG$8,[1]!BASEVENTE[Semaine],AG$9))</f>
        <v>7622</v>
      </c>
      <c r="AH100" s="1">
        <f>IF($C100="","",AG100+SUMIFS([1]!BASERECEPTION[Bon de commande/Lignes de la commande/Quantité],[1]!BASERECEPTION[Bon de commande/Lignes de la commande/Article],$C100,[1]!BASERECEPTION[ANNEE],AH$8,[1]!BASERECEPTION[Semaine],AH$9)-SUMIFS([1]!BASEVENTE[Lignes de la commande/Quantité commandée],[1]!BASEVENTE[Lignes de la commande/Article/Nom affiché],$C100,[1]!BASEVENTE[Année],AH$8,[1]!BASEVENTE[Semaine],AH$9))</f>
        <v>7622</v>
      </c>
      <c r="AI100" s="1">
        <f>IF($C100="","",AH100+SUMIFS([1]!BASERECEPTION[Bon de commande/Lignes de la commande/Quantité],[1]!BASERECEPTION[Bon de commande/Lignes de la commande/Article],$C100,[1]!BASERECEPTION[ANNEE],AI$8,[1]!BASERECEPTION[Semaine],AI$9)-SUMIFS([1]!BASEVENTE[Lignes de la commande/Quantité commandée],[1]!BASEVENTE[Lignes de la commande/Article/Nom affiché],$C100,[1]!BASEVENTE[Année],AI$8,[1]!BASEVENTE[Semaine],AI$9))</f>
        <v>7622</v>
      </c>
      <c r="AJ100" s="1">
        <f>IF($C100="","",AI100+SUMIFS([1]!BASERECEPTION[Bon de commande/Lignes de la commande/Quantité],[1]!BASERECEPTION[Bon de commande/Lignes de la commande/Article],$C100,[1]!BASERECEPTION[ANNEE],AJ$8,[1]!BASERECEPTION[Semaine],AJ$9)-SUMIFS([1]!BASEVENTE[Lignes de la commande/Quantité commandée],[1]!BASEVENTE[Lignes de la commande/Article/Nom affiché],$C100,[1]!BASEVENTE[Année],AJ$8,[1]!BASEVENTE[Semaine],AJ$9))</f>
        <v>7622</v>
      </c>
      <c r="AK100" s="1">
        <f>IF($C100="","",AJ100+SUMIFS([1]!BASERECEPTION[Bon de commande/Lignes de la commande/Quantité],[1]!BASERECEPTION[Bon de commande/Lignes de la commande/Article],$C100,[1]!BASERECEPTION[ANNEE],AK$8,[1]!BASERECEPTION[Semaine],AK$9)-SUMIFS([1]!BASEVENTE[Lignes de la commande/Quantité commandée],[1]!BASEVENTE[Lignes de la commande/Article/Nom affiché],$C100,[1]!BASEVENTE[Année],AK$8,[1]!BASEVENTE[Semaine],AK$9))</f>
        <v>7622</v>
      </c>
      <c r="AL100" s="1">
        <f>IF($C100="","",AK100+SUMIFS([1]!BASERECEPTION[Bon de commande/Lignes de la commande/Quantité],[1]!BASERECEPTION[Bon de commande/Lignes de la commande/Article],$C100,[1]!BASERECEPTION[ANNEE],AL$8,[1]!BASERECEPTION[Semaine],AL$9)-SUMIFS([1]!BASEVENTE[Lignes de la commande/Quantité commandée],[1]!BASEVENTE[Lignes de la commande/Article/Nom affiché],$C100,[1]!BASEVENTE[Année],AL$8,[1]!BASEVENTE[Semaine],AL$9))</f>
        <v>7622</v>
      </c>
      <c r="AM100" s="1">
        <f>IF($C100="","",AL100+SUMIFS([1]!BASERECEPTION[Bon de commande/Lignes de la commande/Quantité],[1]!BASERECEPTION[Bon de commande/Lignes de la commande/Article],$C100,[1]!BASERECEPTION[ANNEE],AM$8,[1]!BASERECEPTION[Semaine],AM$9)-SUMIFS([1]!BASEVENTE[Lignes de la commande/Quantité commandée],[1]!BASEVENTE[Lignes de la commande/Article/Nom affiché],$C100,[1]!BASEVENTE[Année],AM$8,[1]!BASEVENTE[Semaine],AM$9))</f>
        <v>7622</v>
      </c>
      <c r="AN100" s="1">
        <f>IF($C100="","",AM100+SUMIFS([1]!BASERECEPTION[Bon de commande/Lignes de la commande/Quantité],[1]!BASERECEPTION[Bon de commande/Lignes de la commande/Article],$C100,[1]!BASERECEPTION[ANNEE],AN$8,[1]!BASERECEPTION[Semaine],AN$9)-SUMIFS([1]!BASEVENTE[Lignes de la commande/Quantité commandée],[1]!BASEVENTE[Lignes de la commande/Article/Nom affiché],$C100,[1]!BASEVENTE[Année],AN$8,[1]!BASEVENTE[Semaine],AN$9))</f>
        <v>7610</v>
      </c>
      <c r="AO100" s="1">
        <f>IF($C100="","",AN100+SUMIFS([1]!BASERECEPTION[Bon de commande/Lignes de la commande/Quantité],[1]!BASERECEPTION[Bon de commande/Lignes de la commande/Article],$C100,[1]!BASERECEPTION[ANNEE],AO$8,[1]!BASERECEPTION[Semaine],AO$9)-SUMIFS([1]!BASEVENTE[Lignes de la commande/Quantité commandée],[1]!BASEVENTE[Lignes de la commande/Article/Nom affiché],$C100,[1]!BASEVENTE[Année],AO$8,[1]!BASEVENTE[Semaine],AO$9))</f>
        <v>7610</v>
      </c>
      <c r="AP100" s="1">
        <f>IF($C100="","",AO100+SUMIFS([1]!BASERECEPTION[Bon de commande/Lignes de la commande/Quantité],[1]!BASERECEPTION[Bon de commande/Lignes de la commande/Article],$C100,[1]!BASERECEPTION[ANNEE],AP$8,[1]!BASERECEPTION[Semaine],AP$9)-SUMIFS([1]!BASEVENTE[Lignes de la commande/Quantité commandée],[1]!BASEVENTE[Lignes de la commande/Article/Nom affiché],$C100,[1]!BASEVENTE[Année],AP$8,[1]!BASEVENTE[Semaine],AP$9))</f>
        <v>7610</v>
      </c>
      <c r="AQ100" s="1">
        <f>IF($C100="","",AP100+SUMIFS([1]!BASERECEPTION[Bon de commande/Lignes de la commande/Quantité],[1]!BASERECEPTION[Bon de commande/Lignes de la commande/Article],$C100,[1]!BASERECEPTION[ANNEE],AQ$8,[1]!BASERECEPTION[Semaine],AQ$9)-SUMIFS([1]!BASEVENTE[Lignes de la commande/Quantité commandée],[1]!BASEVENTE[Lignes de la commande/Article/Nom affiché],$C100,[1]!BASEVENTE[Année],AQ$8,[1]!BASEVENTE[Semaine],AQ$9))</f>
        <v>7610</v>
      </c>
      <c r="AR100" s="1">
        <f>IF($C100="","",AQ100+SUMIFS([1]!BASERECEPTION[Bon de commande/Lignes de la commande/Quantité],[1]!BASERECEPTION[Bon de commande/Lignes de la commande/Article],$C100,[1]!BASERECEPTION[ANNEE],AR$8,[1]!BASERECEPTION[Semaine],AR$9)-SUMIFS([1]!BASEVENTE[Lignes de la commande/Quantité commandée],[1]!BASEVENTE[Lignes de la commande/Article/Nom affiché],$C100,[1]!BASEVENTE[Année],AR$8,[1]!BASEVENTE[Semaine],AR$9))</f>
        <v>7610</v>
      </c>
      <c r="AS100" s="1">
        <f>IF($C100="","",AR100+SUMIFS([1]!BASERECEPTION[Bon de commande/Lignes de la commande/Quantité],[1]!BASERECEPTION[Bon de commande/Lignes de la commande/Article],$C100,[1]!BASERECEPTION[ANNEE],AS$8,[1]!BASERECEPTION[Semaine],AS$9)-SUMIFS([1]!BASEVENTE[Lignes de la commande/Quantité commandée],[1]!BASEVENTE[Lignes de la commande/Article/Nom affiché],$C100,[1]!BASEVENTE[Année],AS$8,[1]!BASEVENTE[Semaine],AS$9))</f>
        <v>7610</v>
      </c>
      <c r="AT100" s="1">
        <f>IF($C100="","",AS100+SUMIFS([1]!BASERECEPTION[Bon de commande/Lignes de la commande/Quantité],[1]!BASERECEPTION[Bon de commande/Lignes de la commande/Article],$C100,[1]!BASERECEPTION[ANNEE],AT$8,[1]!BASERECEPTION[Semaine],AT$9)-SUMIFS([1]!BASEVENTE[Lignes de la commande/Quantité commandée],[1]!BASEVENTE[Lignes de la commande/Article/Nom affiché],$C100,[1]!BASEVENTE[Année],AT$8,[1]!BASEVENTE[Semaine],AT$9))</f>
        <v>7610</v>
      </c>
      <c r="AU100" s="1">
        <f>IF($C100="","",AT100+SUMIFS([1]!BASERECEPTION[Bon de commande/Lignes de la commande/Quantité],[1]!BASERECEPTION[Bon de commande/Lignes de la commande/Article],$C100,[1]!BASERECEPTION[ANNEE],AU$8,[1]!BASERECEPTION[Semaine],AU$9)-SUMIFS([1]!BASEVENTE[Lignes de la commande/Quantité commandée],[1]!BASEVENTE[Lignes de la commande/Article/Nom affiché],$C100,[1]!BASEVENTE[Année],AU$8,[1]!BASEVENTE[Semaine],AU$9))</f>
        <v>7610</v>
      </c>
      <c r="AV100" s="1">
        <f>IF($C100="","",AU100+SUMIFS([1]!BASERECEPTION[Bon de commande/Lignes de la commande/Quantité],[1]!BASERECEPTION[Bon de commande/Lignes de la commande/Article],$C100,[1]!BASERECEPTION[ANNEE],AV$8,[1]!BASERECEPTION[Semaine],AV$9)-SUMIFS([1]!BASEVENTE[Lignes de la commande/Quantité commandée],[1]!BASEVENTE[Lignes de la commande/Article/Nom affiché],$C100,[1]!BASEVENTE[Année],AV$8,[1]!BASEVENTE[Semaine],AV$9))</f>
        <v>7610</v>
      </c>
      <c r="AW100" s="1">
        <f>IF($C100="","",AV100+SUMIFS([1]!BASERECEPTION[Bon de commande/Lignes de la commande/Quantité],[1]!BASERECEPTION[Bon de commande/Lignes de la commande/Article],$C100,[1]!BASERECEPTION[ANNEE],AW$8,[1]!BASERECEPTION[Semaine],AW$9)-SUMIFS([1]!BASEVENTE[Lignes de la commande/Quantité commandée],[1]!BASEVENTE[Lignes de la commande/Article/Nom affiché],$C100,[1]!BASEVENTE[Année],AW$8,[1]!BASEVENTE[Semaine],AW$9))</f>
        <v>7610</v>
      </c>
      <c r="AX100" s="1">
        <f>IF($C100="","",AW100+SUMIFS([1]!BASERECEPTION[Bon de commande/Lignes de la commande/Quantité],[1]!BASERECEPTION[Bon de commande/Lignes de la commande/Article],$C100,[1]!BASERECEPTION[ANNEE],AX$8,[1]!BASERECEPTION[Semaine],AX$9)-SUMIFS([1]!BASEVENTE[Lignes de la commande/Quantité commandée],[1]!BASEVENTE[Lignes de la commande/Article/Nom affiché],$C100,[1]!BASEVENTE[Année],AX$8,[1]!BASEVENTE[Semaine],AX$9))</f>
        <v>7610</v>
      </c>
      <c r="AY100" s="1">
        <f>IF($C100="","",AX100+SUMIFS([1]!BASERECEPTION[Bon de commande/Lignes de la commande/Quantité],[1]!BASERECEPTION[Bon de commande/Lignes de la commande/Article],$C100,[1]!BASERECEPTION[ANNEE],AY$8,[1]!BASERECEPTION[Semaine],AY$9)-SUMIFS([1]!BASEVENTE[Lignes de la commande/Quantité commandée],[1]!BASEVENTE[Lignes de la commande/Article/Nom affiché],$C100,[1]!BASEVENTE[Année],AY$8,[1]!BASEVENTE[Semaine],AY$9))</f>
        <v>7610</v>
      </c>
      <c r="AZ100" s="1">
        <f>IF($C100="","",AY100+SUMIFS([1]!BASERECEPTION[Bon de commande/Lignes de la commande/Quantité],[1]!BASERECEPTION[Bon de commande/Lignes de la commande/Article],$C100,[1]!BASERECEPTION[ANNEE],AZ$8,[1]!BASERECEPTION[Semaine],AZ$9)-SUMIFS([1]!BASEVENTE[Lignes de la commande/Quantité commandée],[1]!BASEVENTE[Lignes de la commande/Article/Nom affiché],$C100,[1]!BASEVENTE[Année],AZ$8,[1]!BASEVENTE[Semaine],AZ$9))</f>
        <v>7610</v>
      </c>
      <c r="BA100" s="1">
        <f>IF($C100="","",AZ100+SUMIFS([1]!BASERECEPTION[Bon de commande/Lignes de la commande/Quantité],[1]!BASERECEPTION[Bon de commande/Lignes de la commande/Article],$C100,[1]!BASERECEPTION[ANNEE],BA$8,[1]!BASERECEPTION[Semaine],BA$9)-SUMIFS([1]!BASEVENTE[Lignes de la commande/Quantité commandée],[1]!BASEVENTE[Lignes de la commande/Article/Nom affiché],$C100,[1]!BASEVENTE[Année],BA$8,[1]!BASEVENTE[Semaine],BA$9))</f>
        <v>7603</v>
      </c>
      <c r="BB100" s="1">
        <f>IF($C100="","",BA100+SUMIFS([1]!BASERECEPTION[Bon de commande/Lignes de la commande/Quantité],[1]!BASERECEPTION[Bon de commande/Lignes de la commande/Article],$C100,[1]!BASERECEPTION[ANNEE],BB$8,[1]!BASERECEPTION[Semaine],BB$9)-SUMIFS([1]!BASEVENTE[Lignes de la commande/Quantité commandée],[1]!BASEVENTE[Lignes de la commande/Article/Nom affiché],$C100,[1]!BASEVENTE[Année],BB$8,[1]!BASEVENTE[Semaine],BB$9))</f>
        <v>7603</v>
      </c>
      <c r="BC100" s="1">
        <f>IF($C100="","",BB100+SUMIFS([1]!BASERECEPTION[Bon de commande/Lignes de la commande/Quantité],[1]!BASERECEPTION[Bon de commande/Lignes de la commande/Article],$C100,[1]!BASERECEPTION[ANNEE],BC$8,[1]!BASERECEPTION[Semaine],BC$9)-SUMIFS([1]!BASEVENTE[Lignes de la commande/Quantité commandée],[1]!BASEVENTE[Lignes de la commande/Article/Nom affiché],$C100,[1]!BASEVENTE[Année],BC$8,[1]!BASEVENTE[Semaine],BC$9))</f>
        <v>7603</v>
      </c>
      <c r="BD100" s="1">
        <f>IF($C100="","",BC100+SUMIFS([1]!BASERECEPTION[Bon de commande/Lignes de la commande/Quantité],[1]!BASERECEPTION[Bon de commande/Lignes de la commande/Article],$C100,[1]!BASERECEPTION[ANNEE],BD$8,[1]!BASERECEPTION[Semaine],BD$9)-SUMIFS([1]!BASEVENTE[Lignes de la commande/Quantité commandée],[1]!BASEVENTE[Lignes de la commande/Article/Nom affiché],$C100,[1]!BASEVENTE[Année],BD$8,[1]!BASEVENTE[Semaine],BD$9))</f>
        <v>7603</v>
      </c>
      <c r="BE100" s="1">
        <f>IF($C100="","",BD100+SUMIFS([1]!BASERECEPTION[Bon de commande/Lignes de la commande/Quantité],[1]!BASERECEPTION[Bon de commande/Lignes de la commande/Article],$C100,[1]!BASERECEPTION[ANNEE],BE$8,[1]!BASERECEPTION[Semaine],BE$9)-SUMIFS([1]!BASEVENTE[Lignes de la commande/Quantité commandée],[1]!BASEVENTE[Lignes de la commande/Article/Nom affiché],$C100,[1]!BASEVENTE[Année],BE$8,[1]!BASEVENTE[Semaine],BE$9))</f>
        <v>7603</v>
      </c>
      <c r="BF100" s="1">
        <f>IF($C100="","",BE100+SUMIFS([1]!BASERECEPTION[Bon de commande/Lignes de la commande/Quantité],[1]!BASERECEPTION[Bon de commande/Lignes de la commande/Article],$C100,[1]!BASERECEPTION[ANNEE],BF$8,[1]!BASERECEPTION[Semaine],BF$9)-SUMIFS([1]!BASEVENTE[Lignes de la commande/Quantité commandée],[1]!BASEVENTE[Lignes de la commande/Article/Nom affiché],$C100,[1]!BASEVENTE[Année],BF$8,[1]!BASEVENTE[Semaine],BF$9))</f>
        <v>7603</v>
      </c>
      <c r="BG100" s="1">
        <f>IF($C100="","",BF100+SUMIFS([1]!BASERECEPTION[Bon de commande/Lignes de la commande/Quantité],[1]!BASERECEPTION[Bon de commande/Lignes de la commande/Article],$C100,[1]!BASERECEPTION[ANNEE],BG$8,[1]!BASERECEPTION[Semaine],BG$9)-SUMIFS([1]!BASEVENTE[Lignes de la commande/Quantité commandée],[1]!BASEVENTE[Lignes de la commande/Article/Nom affiché],$C100,[1]!BASEVENTE[Année],BG$8,[1]!BASEVENTE[Semaine],BG$9))</f>
        <v>7603</v>
      </c>
      <c r="BH100" s="1">
        <f>IF($C100="","",BG100+SUMIFS([1]!BASERECEPTION[Bon de commande/Lignes de la commande/Quantité],[1]!BASERECEPTION[Bon de commande/Lignes de la commande/Article],$C100,[1]!BASERECEPTION[ANNEE],BH$8,[1]!BASERECEPTION[Semaine],BH$9)-SUMIFS([1]!BASEVENTE[Lignes de la commande/Quantité commandée],[1]!BASEVENTE[Lignes de la commande/Article/Nom affiché],$C100,[1]!BASEVENTE[Année],BH$8,[1]!BASEVENTE[Semaine],BH$9))</f>
        <v>7603</v>
      </c>
    </row>
    <row r="101" spans="1:60" ht="15.75" x14ac:dyDescent="0.25">
      <c r="A101" s="1" t="str">
        <f>'[1]BDD Inventaire'!B92</f>
        <v>Tags spéciaux</v>
      </c>
      <c r="B101" s="16" t="str">
        <f>IF(C101="",INDEX([1]!BASEINVENTAIRE[#Data],_xlfn.MINIFS([1]!BASEINVENTAIRE[INDEX],[1]!BASEINVENTAIRE[Article],'Suivi de stock'!$C102),2),"")</f>
        <v/>
      </c>
      <c r="C101" s="20" t="str">
        <f>'[1]BDD Inventaire'!C82</f>
        <v>Tag Millenial PINK #36</v>
      </c>
      <c r="D101" s="18">
        <f>INDEX([1]!BASEINVENTAIRE[#Data],_xlfn.MAXIFS([1]!BASEINVENTAIRE[INDEX],[1]!BASEINVENTAIRE[Article],C101),4)</f>
        <v>7428</v>
      </c>
      <c r="E101" s="1">
        <f>IF($C101="","",D101+SUMIFS([1]!BASERECEPTION[Bon de commande/Lignes de la commande/Quantité],[1]!BASERECEPTION[Bon de commande/Lignes de la commande/Article],$C101,[1]!BASERECEPTION[ANNEE],E$8,[1]!BASERECEPTION[Semaine],E$9)-SUMIFS([1]!BASEVENTE[Lignes de la commande/Quantité commandée],[1]!BASEVENTE[Lignes de la commande/Article/Nom affiché],$C101,[1]!BASEVENTE[Année],E$8,[1]!BASEVENTE[Semaine],E$9))</f>
        <v>7428</v>
      </c>
      <c r="F101" s="1">
        <f>IF($C101="","",E101+SUMIFS([1]!BASERECEPTION[Bon de commande/Lignes de la commande/Quantité],[1]!BASERECEPTION[Bon de commande/Lignes de la commande/Article],$C101,[1]!BASERECEPTION[ANNEE],F$8,[1]!BASERECEPTION[Semaine],F$9)-SUMIFS([1]!BASEVENTE[Lignes de la commande/Quantité commandée],[1]!BASEVENTE[Lignes de la commande/Article/Nom affiché],$C101,[1]!BASEVENTE[Année],F$8,[1]!BASEVENTE[Semaine],F$9))</f>
        <v>7128</v>
      </c>
      <c r="G101" s="1">
        <f>IF($C101="","",F101+SUMIFS([1]!BASERECEPTION[Bon de commande/Lignes de la commande/Quantité],[1]!BASERECEPTION[Bon de commande/Lignes de la commande/Article],$C101,[1]!BASERECEPTION[ANNEE],G$8,[1]!BASERECEPTION[Semaine],G$9)-SUMIFS([1]!BASEVENTE[Lignes de la commande/Quantité commandée],[1]!BASEVENTE[Lignes de la commande/Article/Nom affiché],$C101,[1]!BASEVENTE[Année],G$8,[1]!BASEVENTE[Semaine],G$9))</f>
        <v>6855</v>
      </c>
      <c r="H101" s="1">
        <f>IF($C101="","",G101+SUMIFS([1]!BASERECEPTION[Bon de commande/Lignes de la commande/Quantité],[1]!BASERECEPTION[Bon de commande/Lignes de la commande/Article],$C101,[1]!BASERECEPTION[ANNEE],H$8,[1]!BASERECEPTION[Semaine],H$9)-SUMIFS([1]!BASEVENTE[Lignes de la commande/Quantité commandée],[1]!BASEVENTE[Lignes de la commande/Article/Nom affiché],$C101,[1]!BASEVENTE[Année],H$8,[1]!BASEVENTE[Semaine],H$9))</f>
        <v>6855</v>
      </c>
      <c r="I101" s="1">
        <f>IF($C101="","",H101+SUMIFS([1]!BASERECEPTION[Bon de commande/Lignes de la commande/Quantité],[1]!BASERECEPTION[Bon de commande/Lignes de la commande/Article],$C101,[1]!BASERECEPTION[ANNEE],I$8,[1]!BASERECEPTION[Semaine],I$9)-SUMIFS([1]!BASEVENTE[Lignes de la commande/Quantité commandée],[1]!BASEVENTE[Lignes de la commande/Article/Nom affiché],$C101,[1]!BASEVENTE[Année],I$8,[1]!BASEVENTE[Semaine],I$9))</f>
        <v>6855</v>
      </c>
      <c r="J101" s="1">
        <f>IF($C101="","",I101+SUMIFS([1]!BASERECEPTION[Bon de commande/Lignes de la commande/Quantité],[1]!BASERECEPTION[Bon de commande/Lignes de la commande/Article],$C101,[1]!BASERECEPTION[ANNEE],J$8,[1]!BASERECEPTION[Semaine],J$9)-SUMIFS([1]!BASEVENTE[Lignes de la commande/Quantité commandée],[1]!BASEVENTE[Lignes de la commande/Article/Nom affiché],$C101,[1]!BASEVENTE[Année],J$8,[1]!BASEVENTE[Semaine],J$9))</f>
        <v>6813</v>
      </c>
      <c r="K101" s="1">
        <f>IF($C101="","",J101+SUMIFS([1]!BASERECEPTION[Bon de commande/Lignes de la commande/Quantité],[1]!BASERECEPTION[Bon de commande/Lignes de la commande/Article],$C101,[1]!BASERECEPTION[ANNEE],K$8,[1]!BASERECEPTION[Semaine],K$9)-SUMIFS([1]!BASEVENTE[Lignes de la commande/Quantité commandée],[1]!BASEVENTE[Lignes de la commande/Article/Nom affiché],$C101,[1]!BASEVENTE[Année],K$8,[1]!BASEVENTE[Semaine],K$9))</f>
        <v>6731</v>
      </c>
      <c r="L101" s="1">
        <f>IF($C101="","",K101+SUMIFS([1]!BASERECEPTION[Bon de commande/Lignes de la commande/Quantité],[1]!BASERECEPTION[Bon de commande/Lignes de la commande/Article],$C101,[1]!BASERECEPTION[ANNEE],L$8,[1]!BASERECEPTION[Semaine],L$9)-SUMIFS([1]!BASEVENTE[Lignes de la commande/Quantité commandée],[1]!BASEVENTE[Lignes de la commande/Article/Nom affiché],$C101,[1]!BASEVENTE[Année],L$8,[1]!BASEVENTE[Semaine],L$9))</f>
        <v>6712</v>
      </c>
      <c r="M101" s="1">
        <f>IF($C101="","",L101+SUMIFS([1]!BASERECEPTION[Bon de commande/Lignes de la commande/Quantité],[1]!BASERECEPTION[Bon de commande/Lignes de la commande/Article],$C101,[1]!BASERECEPTION[ANNEE],M$8,[1]!BASERECEPTION[Semaine],M$9)-SUMIFS([1]!BASEVENTE[Lignes de la commande/Quantité commandée],[1]!BASEVENTE[Lignes de la commande/Article/Nom affiché],$C101,[1]!BASEVENTE[Année],M$8,[1]!BASEVENTE[Semaine],M$9))</f>
        <v>6612</v>
      </c>
      <c r="N101" s="1">
        <f>IF($C101="","",M101+SUMIFS([1]!BASERECEPTION[Bon de commande/Lignes de la commande/Quantité],[1]!BASERECEPTION[Bon de commande/Lignes de la commande/Article],$C101,[1]!BASERECEPTION[ANNEE],N$8,[1]!BASERECEPTION[Semaine],N$9)-SUMIFS([1]!BASEVENTE[Lignes de la commande/Quantité commandée],[1]!BASEVENTE[Lignes de la commande/Article/Nom affiché],$C101,[1]!BASEVENTE[Année],N$8,[1]!BASEVENTE[Semaine],N$9))</f>
        <v>6605</v>
      </c>
      <c r="O101" s="1">
        <f>IF($C101="","",N101+SUMIFS([1]!BASERECEPTION[Bon de commande/Lignes de la commande/Quantité],[1]!BASERECEPTION[Bon de commande/Lignes de la commande/Article],$C101,[1]!BASERECEPTION[ANNEE],O$8,[1]!BASERECEPTION[Semaine],O$9)-SUMIFS([1]!BASEVENTE[Lignes de la commande/Quantité commandée],[1]!BASEVENTE[Lignes de la commande/Article/Nom affiché],$C101,[1]!BASEVENTE[Année],O$8,[1]!BASEVENTE[Semaine],O$9))</f>
        <v>6605</v>
      </c>
      <c r="P101" s="1">
        <f>IF($C101="","",O101+SUMIFS([1]!BASERECEPTION[Bon de commande/Lignes de la commande/Quantité],[1]!BASERECEPTION[Bon de commande/Lignes de la commande/Article],$C101,[1]!BASERECEPTION[ANNEE],P$8,[1]!BASERECEPTION[Semaine],P$9)-SUMIFS([1]!BASEVENTE[Lignes de la commande/Quantité commandée],[1]!BASEVENTE[Lignes de la commande/Article/Nom affiché],$C101,[1]!BASEVENTE[Année],P$8,[1]!BASEVENTE[Semaine],P$9))</f>
        <v>6605</v>
      </c>
      <c r="Q101" s="1">
        <f>IF($C101="","",P101+SUMIFS([1]!BASERECEPTION[Bon de commande/Lignes de la commande/Quantité],[1]!BASERECEPTION[Bon de commande/Lignes de la commande/Article],$C101,[1]!BASERECEPTION[ANNEE],Q$8,[1]!BASERECEPTION[Semaine],Q$9)-SUMIFS([1]!BASEVENTE[Lignes de la commande/Quantité commandée],[1]!BASEVENTE[Lignes de la commande/Article/Nom affiché],$C101,[1]!BASEVENTE[Année],Q$8,[1]!BASEVENTE[Semaine],Q$9))</f>
        <v>6605</v>
      </c>
      <c r="R101" s="1">
        <f>IF($C101="","",Q101+SUMIFS([1]!BASERECEPTION[Bon de commande/Lignes de la commande/Quantité],[1]!BASERECEPTION[Bon de commande/Lignes de la commande/Article],$C101,[1]!BASERECEPTION[ANNEE],R$8,[1]!BASERECEPTION[Semaine],R$9)-SUMIFS([1]!BASEVENTE[Lignes de la commande/Quantité commandée],[1]!BASEVENTE[Lignes de la commande/Article/Nom affiché],$C101,[1]!BASEVENTE[Année],R$8,[1]!BASEVENTE[Semaine],R$9))</f>
        <v>6605</v>
      </c>
      <c r="S101" s="1">
        <f>IF($C101="","",R101+SUMIFS([1]!BASERECEPTION[Bon de commande/Lignes de la commande/Quantité],[1]!BASERECEPTION[Bon de commande/Lignes de la commande/Article],$C101,[1]!BASERECEPTION[ANNEE],S$8,[1]!BASERECEPTION[Semaine],S$9)-SUMIFS([1]!BASEVENTE[Lignes de la commande/Quantité commandée],[1]!BASEVENTE[Lignes de la commande/Article/Nom affiché],$C101,[1]!BASEVENTE[Année],S$8,[1]!BASEVENTE[Semaine],S$9))</f>
        <v>6605</v>
      </c>
      <c r="T101" s="1">
        <f>IF($C101="","",S101+SUMIFS([1]!BASERECEPTION[Bon de commande/Lignes de la commande/Quantité],[1]!BASERECEPTION[Bon de commande/Lignes de la commande/Article],$C101,[1]!BASERECEPTION[ANNEE],T$8,[1]!BASERECEPTION[Semaine],T$9)-SUMIFS([1]!BASEVENTE[Lignes de la commande/Quantité commandée],[1]!BASEVENTE[Lignes de la commande/Article/Nom affiché],$C101,[1]!BASEVENTE[Année],T$8,[1]!BASEVENTE[Semaine],T$9))</f>
        <v>6605</v>
      </c>
      <c r="U101" s="1">
        <f>IF($C101="","",T101+SUMIFS([1]!BASERECEPTION[Bon de commande/Lignes de la commande/Quantité],[1]!BASERECEPTION[Bon de commande/Lignes de la commande/Article],$C101,[1]!BASERECEPTION[ANNEE],U$8,[1]!BASERECEPTION[Semaine],U$9)-SUMIFS([1]!BASEVENTE[Lignes de la commande/Quantité commandée],[1]!BASEVENTE[Lignes de la commande/Article/Nom affiché],$C101,[1]!BASEVENTE[Année],U$8,[1]!BASEVENTE[Semaine],U$9))</f>
        <v>6605</v>
      </c>
      <c r="V101" s="1">
        <f>IF($C101="","",U101+SUMIFS([1]!BASERECEPTION[Bon de commande/Lignes de la commande/Quantité],[1]!BASERECEPTION[Bon de commande/Lignes de la commande/Article],$C101,[1]!BASERECEPTION[ANNEE],V$8,[1]!BASERECEPTION[Semaine],V$9)-SUMIFS([1]!BASEVENTE[Lignes de la commande/Quantité commandée],[1]!BASEVENTE[Lignes de la commande/Article/Nom affiché],$C101,[1]!BASEVENTE[Année],V$8,[1]!BASEVENTE[Semaine],V$9))</f>
        <v>6605</v>
      </c>
      <c r="W101" s="1">
        <f>IF($C101="","",V101+SUMIFS([1]!BASERECEPTION[Bon de commande/Lignes de la commande/Quantité],[1]!BASERECEPTION[Bon de commande/Lignes de la commande/Article],$C101,[1]!BASERECEPTION[ANNEE],W$8,[1]!BASERECEPTION[Semaine],W$9)-SUMIFS([1]!BASEVENTE[Lignes de la commande/Quantité commandée],[1]!BASEVENTE[Lignes de la commande/Article/Nom affiché],$C101,[1]!BASEVENTE[Année],W$8,[1]!BASEVENTE[Semaine],W$9))</f>
        <v>6605</v>
      </c>
      <c r="X101" s="1">
        <f>IF($C101="","",W101+SUMIFS([1]!BASERECEPTION[Bon de commande/Lignes de la commande/Quantité],[1]!BASERECEPTION[Bon de commande/Lignes de la commande/Article],$C101,[1]!BASERECEPTION[ANNEE],X$8,[1]!BASERECEPTION[Semaine],X$9)-SUMIFS([1]!BASEVENTE[Lignes de la commande/Quantité commandée],[1]!BASEVENTE[Lignes de la commande/Article/Nom affiché],$C101,[1]!BASEVENTE[Année],X$8,[1]!BASEVENTE[Semaine],X$9))</f>
        <v>6605</v>
      </c>
      <c r="Y101" s="1">
        <f>IF($C101="","",X101+SUMIFS([1]!BASERECEPTION[Bon de commande/Lignes de la commande/Quantité],[1]!BASERECEPTION[Bon de commande/Lignes de la commande/Article],$C101,[1]!BASERECEPTION[ANNEE],Y$8,[1]!BASERECEPTION[Semaine],Y$9)-SUMIFS([1]!BASEVENTE[Lignes de la commande/Quantité commandée],[1]!BASEVENTE[Lignes de la commande/Article/Nom affiché],$C101,[1]!BASEVENTE[Année],Y$8,[1]!BASEVENTE[Semaine],Y$9))</f>
        <v>6605</v>
      </c>
      <c r="Z101" s="1">
        <f>IF($C101="","",Y101+SUMIFS([1]!BASERECEPTION[Bon de commande/Lignes de la commande/Quantité],[1]!BASERECEPTION[Bon de commande/Lignes de la commande/Article],$C101,[1]!BASERECEPTION[ANNEE],Z$8,[1]!BASERECEPTION[Semaine],Z$9)-SUMIFS([1]!BASEVENTE[Lignes de la commande/Quantité commandée],[1]!BASEVENTE[Lignes de la commande/Article/Nom affiché],$C101,[1]!BASEVENTE[Année],Z$8,[1]!BASEVENTE[Semaine],Z$9))</f>
        <v>6605</v>
      </c>
      <c r="AA101" s="1">
        <f>IF($C101="","",Z101+SUMIFS([1]!BASERECEPTION[Bon de commande/Lignes de la commande/Quantité],[1]!BASERECEPTION[Bon de commande/Lignes de la commande/Article],$C101,[1]!BASERECEPTION[ANNEE],AA$8,[1]!BASERECEPTION[Semaine],AA$9)-SUMIFS([1]!BASEVENTE[Lignes de la commande/Quantité commandée],[1]!BASEVENTE[Lignes de la commande/Article/Nom affiché],$C101,[1]!BASEVENTE[Année],AA$8,[1]!BASEVENTE[Semaine],AA$9))</f>
        <v>6597</v>
      </c>
      <c r="AB101" s="1">
        <f>IF($C101="","",AA101+SUMIFS([1]!BASERECEPTION[Bon de commande/Lignes de la commande/Quantité],[1]!BASERECEPTION[Bon de commande/Lignes de la commande/Article],$C101,[1]!BASERECEPTION[ANNEE],AB$8,[1]!BASERECEPTION[Semaine],AB$9)-SUMIFS([1]!BASEVENTE[Lignes de la commande/Quantité commandée],[1]!BASEVENTE[Lignes de la commande/Article/Nom affiché],$C101,[1]!BASEVENTE[Année],AB$8,[1]!BASEVENTE[Semaine],AB$9))</f>
        <v>6597</v>
      </c>
      <c r="AC101" s="1">
        <f>IF($C101="","",AB101+SUMIFS([1]!BASERECEPTION[Bon de commande/Lignes de la commande/Quantité],[1]!BASERECEPTION[Bon de commande/Lignes de la commande/Article],$C101,[1]!BASERECEPTION[ANNEE],AC$8,[1]!BASERECEPTION[Semaine],AC$9)-SUMIFS([1]!BASEVENTE[Lignes de la commande/Quantité commandée],[1]!BASEVENTE[Lignes de la commande/Article/Nom affiché],$C101,[1]!BASEVENTE[Année],AC$8,[1]!BASEVENTE[Semaine],AC$9))</f>
        <v>6597</v>
      </c>
      <c r="AD101" s="1">
        <f>IF($C101="","",AC101+SUMIFS([1]!BASERECEPTION[Bon de commande/Lignes de la commande/Quantité],[1]!BASERECEPTION[Bon de commande/Lignes de la commande/Article],$C101,[1]!BASERECEPTION[ANNEE],AD$8,[1]!BASERECEPTION[Semaine],AD$9)-SUMIFS([1]!BASEVENTE[Lignes de la commande/Quantité commandée],[1]!BASEVENTE[Lignes de la commande/Article/Nom affiché],$C101,[1]!BASEVENTE[Année],AD$8,[1]!BASEVENTE[Semaine],AD$9))</f>
        <v>6597</v>
      </c>
      <c r="AE101" s="1">
        <f>IF($C101="","",AD101+SUMIFS([1]!BASERECEPTION[Bon de commande/Lignes de la commande/Quantité],[1]!BASERECEPTION[Bon de commande/Lignes de la commande/Article],$C101,[1]!BASERECEPTION[ANNEE],AE$8,[1]!BASERECEPTION[Semaine],AE$9)-SUMIFS([1]!BASEVENTE[Lignes de la commande/Quantité commandée],[1]!BASEVENTE[Lignes de la commande/Article/Nom affiché],$C101,[1]!BASEVENTE[Année],AE$8,[1]!BASEVENTE[Semaine],AE$9))</f>
        <v>6597</v>
      </c>
      <c r="AF101" s="1">
        <f>IF($C101="","",AE101+SUMIFS([1]!BASERECEPTION[Bon de commande/Lignes de la commande/Quantité],[1]!BASERECEPTION[Bon de commande/Lignes de la commande/Article],$C101,[1]!BASERECEPTION[ANNEE],AF$8,[1]!BASERECEPTION[Semaine],AF$9)-SUMIFS([1]!BASEVENTE[Lignes de la commande/Quantité commandée],[1]!BASEVENTE[Lignes de la commande/Article/Nom affiché],$C101,[1]!BASEVENTE[Année],AF$8,[1]!BASEVENTE[Semaine],AF$9))</f>
        <v>6597</v>
      </c>
      <c r="AG101" s="1">
        <f>IF($C101="","",AF101+SUMIFS([1]!BASERECEPTION[Bon de commande/Lignes de la commande/Quantité],[1]!BASERECEPTION[Bon de commande/Lignes de la commande/Article],$C101,[1]!BASERECEPTION[ANNEE],AG$8,[1]!BASERECEPTION[Semaine],AG$9)-SUMIFS([1]!BASEVENTE[Lignes de la commande/Quantité commandée],[1]!BASEVENTE[Lignes de la commande/Article/Nom affiché],$C101,[1]!BASEVENTE[Année],AG$8,[1]!BASEVENTE[Semaine],AG$9))</f>
        <v>6597</v>
      </c>
      <c r="AH101" s="1">
        <f>IF($C101="","",AG101+SUMIFS([1]!BASERECEPTION[Bon de commande/Lignes de la commande/Quantité],[1]!BASERECEPTION[Bon de commande/Lignes de la commande/Article],$C101,[1]!BASERECEPTION[ANNEE],AH$8,[1]!BASERECEPTION[Semaine],AH$9)-SUMIFS([1]!BASEVENTE[Lignes de la commande/Quantité commandée],[1]!BASEVENTE[Lignes de la commande/Article/Nom affiché],$C101,[1]!BASEVENTE[Année],AH$8,[1]!BASEVENTE[Semaine],AH$9))</f>
        <v>6597</v>
      </c>
      <c r="AI101" s="1">
        <f>IF($C101="","",AH101+SUMIFS([1]!BASERECEPTION[Bon de commande/Lignes de la commande/Quantité],[1]!BASERECEPTION[Bon de commande/Lignes de la commande/Article],$C101,[1]!BASERECEPTION[ANNEE],AI$8,[1]!BASERECEPTION[Semaine],AI$9)-SUMIFS([1]!BASEVENTE[Lignes de la commande/Quantité commandée],[1]!BASEVENTE[Lignes de la commande/Article/Nom affiché],$C101,[1]!BASEVENTE[Année],AI$8,[1]!BASEVENTE[Semaine],AI$9))</f>
        <v>6597</v>
      </c>
      <c r="AJ101" s="1">
        <f>IF($C101="","",AI101+SUMIFS([1]!BASERECEPTION[Bon de commande/Lignes de la commande/Quantité],[1]!BASERECEPTION[Bon de commande/Lignes de la commande/Article],$C101,[1]!BASERECEPTION[ANNEE],AJ$8,[1]!BASERECEPTION[Semaine],AJ$9)-SUMIFS([1]!BASEVENTE[Lignes de la commande/Quantité commandée],[1]!BASEVENTE[Lignes de la commande/Article/Nom affiché],$C101,[1]!BASEVENTE[Année],AJ$8,[1]!BASEVENTE[Semaine],AJ$9))</f>
        <v>6597</v>
      </c>
      <c r="AK101" s="1">
        <f>IF($C101="","",AJ101+SUMIFS([1]!BASERECEPTION[Bon de commande/Lignes de la commande/Quantité],[1]!BASERECEPTION[Bon de commande/Lignes de la commande/Article],$C101,[1]!BASERECEPTION[ANNEE],AK$8,[1]!BASERECEPTION[Semaine],AK$9)-SUMIFS([1]!BASEVENTE[Lignes de la commande/Quantité commandée],[1]!BASEVENTE[Lignes de la commande/Article/Nom affiché],$C101,[1]!BASEVENTE[Année],AK$8,[1]!BASEVENTE[Semaine],AK$9))</f>
        <v>6597</v>
      </c>
      <c r="AL101" s="1">
        <f>IF($C101="","",AK101+SUMIFS([1]!BASERECEPTION[Bon de commande/Lignes de la commande/Quantité],[1]!BASERECEPTION[Bon de commande/Lignes de la commande/Article],$C101,[1]!BASERECEPTION[ANNEE],AL$8,[1]!BASERECEPTION[Semaine],AL$9)-SUMIFS([1]!BASEVENTE[Lignes de la commande/Quantité commandée],[1]!BASEVENTE[Lignes de la commande/Article/Nom affiché],$C101,[1]!BASEVENTE[Année],AL$8,[1]!BASEVENTE[Semaine],AL$9))</f>
        <v>6597</v>
      </c>
      <c r="AM101" s="1">
        <f>IF($C101="","",AL101+SUMIFS([1]!BASERECEPTION[Bon de commande/Lignes de la commande/Quantité],[1]!BASERECEPTION[Bon de commande/Lignes de la commande/Article],$C101,[1]!BASERECEPTION[ANNEE],AM$8,[1]!BASERECEPTION[Semaine],AM$9)-SUMIFS([1]!BASEVENTE[Lignes de la commande/Quantité commandée],[1]!BASEVENTE[Lignes de la commande/Article/Nom affiché],$C101,[1]!BASEVENTE[Année],AM$8,[1]!BASEVENTE[Semaine],AM$9))</f>
        <v>6597</v>
      </c>
      <c r="AN101" s="1">
        <f>IF($C101="","",AM101+SUMIFS([1]!BASERECEPTION[Bon de commande/Lignes de la commande/Quantité],[1]!BASERECEPTION[Bon de commande/Lignes de la commande/Article],$C101,[1]!BASERECEPTION[ANNEE],AN$8,[1]!BASERECEPTION[Semaine],AN$9)-SUMIFS([1]!BASEVENTE[Lignes de la commande/Quantité commandée],[1]!BASEVENTE[Lignes de la commande/Article/Nom affiché],$C101,[1]!BASEVENTE[Année],AN$8,[1]!BASEVENTE[Semaine],AN$9))</f>
        <v>6586</v>
      </c>
      <c r="AO101" s="1">
        <f>IF($C101="","",AN101+SUMIFS([1]!BASERECEPTION[Bon de commande/Lignes de la commande/Quantité],[1]!BASERECEPTION[Bon de commande/Lignes de la commande/Article],$C101,[1]!BASERECEPTION[ANNEE],AO$8,[1]!BASERECEPTION[Semaine],AO$9)-SUMIFS([1]!BASEVENTE[Lignes de la commande/Quantité commandée],[1]!BASEVENTE[Lignes de la commande/Article/Nom affiché],$C101,[1]!BASEVENTE[Année],AO$8,[1]!BASEVENTE[Semaine],AO$9))</f>
        <v>6586</v>
      </c>
      <c r="AP101" s="1">
        <f>IF($C101="","",AO101+SUMIFS([1]!BASERECEPTION[Bon de commande/Lignes de la commande/Quantité],[1]!BASERECEPTION[Bon de commande/Lignes de la commande/Article],$C101,[1]!BASERECEPTION[ANNEE],AP$8,[1]!BASERECEPTION[Semaine],AP$9)-SUMIFS([1]!BASEVENTE[Lignes de la commande/Quantité commandée],[1]!BASEVENTE[Lignes de la commande/Article/Nom affiché],$C101,[1]!BASEVENTE[Année],AP$8,[1]!BASEVENTE[Semaine],AP$9))</f>
        <v>6586</v>
      </c>
      <c r="AQ101" s="1">
        <f>IF($C101="","",AP101+SUMIFS([1]!BASERECEPTION[Bon de commande/Lignes de la commande/Quantité],[1]!BASERECEPTION[Bon de commande/Lignes de la commande/Article],$C101,[1]!BASERECEPTION[ANNEE],AQ$8,[1]!BASERECEPTION[Semaine],AQ$9)-SUMIFS([1]!BASEVENTE[Lignes de la commande/Quantité commandée],[1]!BASEVENTE[Lignes de la commande/Article/Nom affiché],$C101,[1]!BASEVENTE[Année],AQ$8,[1]!BASEVENTE[Semaine],AQ$9))</f>
        <v>6586</v>
      </c>
      <c r="AR101" s="1">
        <f>IF($C101="","",AQ101+SUMIFS([1]!BASERECEPTION[Bon de commande/Lignes de la commande/Quantité],[1]!BASERECEPTION[Bon de commande/Lignes de la commande/Article],$C101,[1]!BASERECEPTION[ANNEE],AR$8,[1]!BASERECEPTION[Semaine],AR$9)-SUMIFS([1]!BASEVENTE[Lignes de la commande/Quantité commandée],[1]!BASEVENTE[Lignes de la commande/Article/Nom affiché],$C101,[1]!BASEVENTE[Année],AR$8,[1]!BASEVENTE[Semaine],AR$9))</f>
        <v>6586</v>
      </c>
      <c r="AS101" s="1">
        <f>IF($C101="","",AR101+SUMIFS([1]!BASERECEPTION[Bon de commande/Lignes de la commande/Quantité],[1]!BASERECEPTION[Bon de commande/Lignes de la commande/Article],$C101,[1]!BASERECEPTION[ANNEE],AS$8,[1]!BASERECEPTION[Semaine],AS$9)-SUMIFS([1]!BASEVENTE[Lignes de la commande/Quantité commandée],[1]!BASEVENTE[Lignes de la commande/Article/Nom affiché],$C101,[1]!BASEVENTE[Année],AS$8,[1]!BASEVENTE[Semaine],AS$9))</f>
        <v>6586</v>
      </c>
      <c r="AT101" s="1">
        <f>IF($C101="","",AS101+SUMIFS([1]!BASERECEPTION[Bon de commande/Lignes de la commande/Quantité],[1]!BASERECEPTION[Bon de commande/Lignes de la commande/Article],$C101,[1]!BASERECEPTION[ANNEE],AT$8,[1]!BASERECEPTION[Semaine],AT$9)-SUMIFS([1]!BASEVENTE[Lignes de la commande/Quantité commandée],[1]!BASEVENTE[Lignes de la commande/Article/Nom affiché],$C101,[1]!BASEVENTE[Année],AT$8,[1]!BASEVENTE[Semaine],AT$9))</f>
        <v>6586</v>
      </c>
      <c r="AU101" s="1">
        <f>IF($C101="","",AT101+SUMIFS([1]!BASERECEPTION[Bon de commande/Lignes de la commande/Quantité],[1]!BASERECEPTION[Bon de commande/Lignes de la commande/Article],$C101,[1]!BASERECEPTION[ANNEE],AU$8,[1]!BASERECEPTION[Semaine],AU$9)-SUMIFS([1]!BASEVENTE[Lignes de la commande/Quantité commandée],[1]!BASEVENTE[Lignes de la commande/Article/Nom affiché],$C101,[1]!BASEVENTE[Année],AU$8,[1]!BASEVENTE[Semaine],AU$9))</f>
        <v>6586</v>
      </c>
      <c r="AV101" s="1">
        <f>IF($C101="","",AU101+SUMIFS([1]!BASERECEPTION[Bon de commande/Lignes de la commande/Quantité],[1]!BASERECEPTION[Bon de commande/Lignes de la commande/Article],$C101,[1]!BASERECEPTION[ANNEE],AV$8,[1]!BASERECEPTION[Semaine],AV$9)-SUMIFS([1]!BASEVENTE[Lignes de la commande/Quantité commandée],[1]!BASEVENTE[Lignes de la commande/Article/Nom affiché],$C101,[1]!BASEVENTE[Année],AV$8,[1]!BASEVENTE[Semaine],AV$9))</f>
        <v>6586</v>
      </c>
      <c r="AW101" s="1">
        <f>IF($C101="","",AV101+SUMIFS([1]!BASERECEPTION[Bon de commande/Lignes de la commande/Quantité],[1]!BASERECEPTION[Bon de commande/Lignes de la commande/Article],$C101,[1]!BASERECEPTION[ANNEE],AW$8,[1]!BASERECEPTION[Semaine],AW$9)-SUMIFS([1]!BASEVENTE[Lignes de la commande/Quantité commandée],[1]!BASEVENTE[Lignes de la commande/Article/Nom affiché],$C101,[1]!BASEVENTE[Année],AW$8,[1]!BASEVENTE[Semaine],AW$9))</f>
        <v>6586</v>
      </c>
      <c r="AX101" s="1">
        <f>IF($C101="","",AW101+SUMIFS([1]!BASERECEPTION[Bon de commande/Lignes de la commande/Quantité],[1]!BASERECEPTION[Bon de commande/Lignes de la commande/Article],$C101,[1]!BASERECEPTION[ANNEE],AX$8,[1]!BASERECEPTION[Semaine],AX$9)-SUMIFS([1]!BASEVENTE[Lignes de la commande/Quantité commandée],[1]!BASEVENTE[Lignes de la commande/Article/Nom affiché],$C101,[1]!BASEVENTE[Année],AX$8,[1]!BASEVENTE[Semaine],AX$9))</f>
        <v>6586</v>
      </c>
      <c r="AY101" s="1">
        <f>IF($C101="","",AX101+SUMIFS([1]!BASERECEPTION[Bon de commande/Lignes de la commande/Quantité],[1]!BASERECEPTION[Bon de commande/Lignes de la commande/Article],$C101,[1]!BASERECEPTION[ANNEE],AY$8,[1]!BASERECEPTION[Semaine],AY$9)-SUMIFS([1]!BASEVENTE[Lignes de la commande/Quantité commandée],[1]!BASEVENTE[Lignes de la commande/Article/Nom affiché],$C101,[1]!BASEVENTE[Année],AY$8,[1]!BASEVENTE[Semaine],AY$9))</f>
        <v>6586</v>
      </c>
      <c r="AZ101" s="1">
        <f>IF($C101="","",AY101+SUMIFS([1]!BASERECEPTION[Bon de commande/Lignes de la commande/Quantité],[1]!BASERECEPTION[Bon de commande/Lignes de la commande/Article],$C101,[1]!BASERECEPTION[ANNEE],AZ$8,[1]!BASERECEPTION[Semaine],AZ$9)-SUMIFS([1]!BASEVENTE[Lignes de la commande/Quantité commandée],[1]!BASEVENTE[Lignes de la commande/Article/Nom affiché],$C101,[1]!BASEVENTE[Année],AZ$8,[1]!BASEVENTE[Semaine],AZ$9))</f>
        <v>6586</v>
      </c>
      <c r="BA101" s="1">
        <f>IF($C101="","",AZ101+SUMIFS([1]!BASERECEPTION[Bon de commande/Lignes de la commande/Quantité],[1]!BASERECEPTION[Bon de commande/Lignes de la commande/Article],$C101,[1]!BASERECEPTION[ANNEE],BA$8,[1]!BASERECEPTION[Semaine],BA$9)-SUMIFS([1]!BASEVENTE[Lignes de la commande/Quantité commandée],[1]!BASEVENTE[Lignes de la commande/Article/Nom affiché],$C101,[1]!BASEVENTE[Année],BA$8,[1]!BASEVENTE[Semaine],BA$9))</f>
        <v>6578</v>
      </c>
      <c r="BB101" s="1">
        <f>IF($C101="","",BA101+SUMIFS([1]!BASERECEPTION[Bon de commande/Lignes de la commande/Quantité],[1]!BASERECEPTION[Bon de commande/Lignes de la commande/Article],$C101,[1]!BASERECEPTION[ANNEE],BB$8,[1]!BASERECEPTION[Semaine],BB$9)-SUMIFS([1]!BASEVENTE[Lignes de la commande/Quantité commandée],[1]!BASEVENTE[Lignes de la commande/Article/Nom affiché],$C101,[1]!BASEVENTE[Année],BB$8,[1]!BASEVENTE[Semaine],BB$9))</f>
        <v>6578</v>
      </c>
      <c r="BC101" s="1">
        <f>IF($C101="","",BB101+SUMIFS([1]!BASERECEPTION[Bon de commande/Lignes de la commande/Quantité],[1]!BASERECEPTION[Bon de commande/Lignes de la commande/Article],$C101,[1]!BASERECEPTION[ANNEE],BC$8,[1]!BASERECEPTION[Semaine],BC$9)-SUMIFS([1]!BASEVENTE[Lignes de la commande/Quantité commandée],[1]!BASEVENTE[Lignes de la commande/Article/Nom affiché],$C101,[1]!BASEVENTE[Année],BC$8,[1]!BASEVENTE[Semaine],BC$9))</f>
        <v>6578</v>
      </c>
      <c r="BD101" s="1">
        <f>IF($C101="","",BC101+SUMIFS([1]!BASERECEPTION[Bon de commande/Lignes de la commande/Quantité],[1]!BASERECEPTION[Bon de commande/Lignes de la commande/Article],$C101,[1]!BASERECEPTION[ANNEE],BD$8,[1]!BASERECEPTION[Semaine],BD$9)-SUMIFS([1]!BASEVENTE[Lignes de la commande/Quantité commandée],[1]!BASEVENTE[Lignes de la commande/Article/Nom affiché],$C101,[1]!BASEVENTE[Année],BD$8,[1]!BASEVENTE[Semaine],BD$9))</f>
        <v>6578</v>
      </c>
      <c r="BE101" s="1">
        <f>IF($C101="","",BD101+SUMIFS([1]!BASERECEPTION[Bon de commande/Lignes de la commande/Quantité],[1]!BASERECEPTION[Bon de commande/Lignes de la commande/Article],$C101,[1]!BASERECEPTION[ANNEE],BE$8,[1]!BASERECEPTION[Semaine],BE$9)-SUMIFS([1]!BASEVENTE[Lignes de la commande/Quantité commandée],[1]!BASEVENTE[Lignes de la commande/Article/Nom affiché],$C101,[1]!BASEVENTE[Année],BE$8,[1]!BASEVENTE[Semaine],BE$9))</f>
        <v>6578</v>
      </c>
      <c r="BF101" s="1">
        <f>IF($C101="","",BE101+SUMIFS([1]!BASERECEPTION[Bon de commande/Lignes de la commande/Quantité],[1]!BASERECEPTION[Bon de commande/Lignes de la commande/Article],$C101,[1]!BASERECEPTION[ANNEE],BF$8,[1]!BASERECEPTION[Semaine],BF$9)-SUMIFS([1]!BASEVENTE[Lignes de la commande/Quantité commandée],[1]!BASEVENTE[Lignes de la commande/Article/Nom affiché],$C101,[1]!BASEVENTE[Année],BF$8,[1]!BASEVENTE[Semaine],BF$9))</f>
        <v>6578</v>
      </c>
      <c r="BG101" s="1">
        <f>IF($C101="","",BF101+SUMIFS([1]!BASERECEPTION[Bon de commande/Lignes de la commande/Quantité],[1]!BASERECEPTION[Bon de commande/Lignes de la commande/Article],$C101,[1]!BASERECEPTION[ANNEE],BG$8,[1]!BASERECEPTION[Semaine],BG$9)-SUMIFS([1]!BASEVENTE[Lignes de la commande/Quantité commandée],[1]!BASEVENTE[Lignes de la commande/Article/Nom affiché],$C101,[1]!BASEVENTE[Année],BG$8,[1]!BASEVENTE[Semaine],BG$9))</f>
        <v>6578</v>
      </c>
      <c r="BH101" s="1">
        <f>IF($C101="","",BG101+SUMIFS([1]!BASERECEPTION[Bon de commande/Lignes de la commande/Quantité],[1]!BASERECEPTION[Bon de commande/Lignes de la commande/Article],$C101,[1]!BASERECEPTION[ANNEE],BH$8,[1]!BASERECEPTION[Semaine],BH$9)-SUMIFS([1]!BASEVENTE[Lignes de la commande/Quantité commandée],[1]!BASEVENTE[Lignes de la commande/Article/Nom affiché],$C101,[1]!BASEVENTE[Année],BH$8,[1]!BASEVENTE[Semaine],BH$9))</f>
        <v>6578</v>
      </c>
    </row>
    <row r="102" spans="1:60" ht="15.75" x14ac:dyDescent="0.25">
      <c r="A102" s="1" t="str">
        <f>'[1]BDD Inventaire'!B93</f>
        <v>Tags spéciaux</v>
      </c>
      <c r="B102" s="16" t="str">
        <f>IF(C102="",INDEX([1]!BASEINVENTAIRE[#Data],_xlfn.MINIFS([1]!BASEINVENTAIRE[INDEX],[1]!BASEINVENTAIRE[Article],'Suivi de stock'!$C103),2),"")</f>
        <v/>
      </c>
      <c r="C102" s="20" t="str">
        <f>'[1]BDD Inventaire'!C83</f>
        <v>Tag Nuage #5</v>
      </c>
      <c r="D102" s="18">
        <f>INDEX([1]!BASEINVENTAIRE[#Data],_xlfn.MAXIFS([1]!BASEINVENTAIRE[INDEX],[1]!BASEINVENTAIRE[Article],C102),4)</f>
        <v>4507</v>
      </c>
      <c r="E102" s="1">
        <f>IF($C102="","",D102+SUMIFS([1]!BASERECEPTION[Bon de commande/Lignes de la commande/Quantité],[1]!BASERECEPTION[Bon de commande/Lignes de la commande/Article],$C102,[1]!BASERECEPTION[ANNEE],E$8,[1]!BASERECEPTION[Semaine],E$9)-SUMIFS([1]!BASEVENTE[Lignes de la commande/Quantité commandée],[1]!BASEVENTE[Lignes de la commande/Article/Nom affiché],$C102,[1]!BASEVENTE[Année],E$8,[1]!BASEVENTE[Semaine],E$9))</f>
        <v>4507</v>
      </c>
      <c r="F102" s="1">
        <f>IF($C102="","",E102+SUMIFS([1]!BASERECEPTION[Bon de commande/Lignes de la commande/Quantité],[1]!BASERECEPTION[Bon de commande/Lignes de la commande/Article],$C102,[1]!BASERECEPTION[ANNEE],F$8,[1]!BASERECEPTION[Semaine],F$9)-SUMIFS([1]!BASEVENTE[Lignes de la commande/Quantité commandée],[1]!BASEVENTE[Lignes de la commande/Article/Nom affiché],$C102,[1]!BASEVENTE[Année],F$8,[1]!BASEVENTE[Semaine],F$9))</f>
        <v>4207</v>
      </c>
      <c r="G102" s="1">
        <f>IF($C102="","",F102+SUMIFS([1]!BASERECEPTION[Bon de commande/Lignes de la commande/Quantité],[1]!BASERECEPTION[Bon de commande/Lignes de la commande/Article],$C102,[1]!BASERECEPTION[ANNEE],G$8,[1]!BASERECEPTION[Semaine],G$9)-SUMIFS([1]!BASEVENTE[Lignes de la commande/Quantité commandée],[1]!BASEVENTE[Lignes de la commande/Article/Nom affiché],$C102,[1]!BASEVENTE[Année],G$8,[1]!BASEVENTE[Semaine],G$9))</f>
        <v>3821</v>
      </c>
      <c r="H102" s="1">
        <f>IF($C102="","",G102+SUMIFS([1]!BASERECEPTION[Bon de commande/Lignes de la commande/Quantité],[1]!BASERECEPTION[Bon de commande/Lignes de la commande/Article],$C102,[1]!BASERECEPTION[ANNEE],H$8,[1]!BASERECEPTION[Semaine],H$9)-SUMIFS([1]!BASEVENTE[Lignes de la commande/Quantité commandée],[1]!BASEVENTE[Lignes de la commande/Article/Nom affiché],$C102,[1]!BASEVENTE[Année],H$8,[1]!BASEVENTE[Semaine],H$9))</f>
        <v>3821</v>
      </c>
      <c r="I102" s="1">
        <f>IF($C102="","",H102+SUMIFS([1]!BASERECEPTION[Bon de commande/Lignes de la commande/Quantité],[1]!BASERECEPTION[Bon de commande/Lignes de la commande/Article],$C102,[1]!BASERECEPTION[ANNEE],I$8,[1]!BASERECEPTION[Semaine],I$9)-SUMIFS([1]!BASEVENTE[Lignes de la commande/Quantité commandée],[1]!BASEVENTE[Lignes de la commande/Article/Nom affiché],$C102,[1]!BASEVENTE[Année],I$8,[1]!BASEVENTE[Semaine],I$9))</f>
        <v>3821</v>
      </c>
      <c r="J102" s="1">
        <f>IF($C102="","",I102+SUMIFS([1]!BASERECEPTION[Bon de commande/Lignes de la commande/Quantité],[1]!BASERECEPTION[Bon de commande/Lignes de la commande/Article],$C102,[1]!BASERECEPTION[ANNEE],J$8,[1]!BASERECEPTION[Semaine],J$9)-SUMIFS([1]!BASEVENTE[Lignes de la commande/Quantité commandée],[1]!BASEVENTE[Lignes de la commande/Article/Nom affiché],$C102,[1]!BASEVENTE[Année],J$8,[1]!BASEVENTE[Semaine],J$9))</f>
        <v>3289</v>
      </c>
      <c r="K102" s="1">
        <f>IF($C102="","",J102+SUMIFS([1]!BASERECEPTION[Bon de commande/Lignes de la commande/Quantité],[1]!BASERECEPTION[Bon de commande/Lignes de la commande/Article],$C102,[1]!BASERECEPTION[ANNEE],K$8,[1]!BASERECEPTION[Semaine],K$9)-SUMIFS([1]!BASEVENTE[Lignes de la commande/Quantité commandée],[1]!BASEVENTE[Lignes de la commande/Article/Nom affiché],$C102,[1]!BASEVENTE[Année],K$8,[1]!BASEVENTE[Semaine],K$9))</f>
        <v>3183</v>
      </c>
      <c r="L102" s="1">
        <f>IF($C102="","",K102+SUMIFS([1]!BASERECEPTION[Bon de commande/Lignes de la commande/Quantité],[1]!BASERECEPTION[Bon de commande/Lignes de la commande/Article],$C102,[1]!BASERECEPTION[ANNEE],L$8,[1]!BASERECEPTION[Semaine],L$9)-SUMIFS([1]!BASEVENTE[Lignes de la commande/Quantité commandée],[1]!BASEVENTE[Lignes de la commande/Article/Nom affiché],$C102,[1]!BASEVENTE[Année],L$8,[1]!BASEVENTE[Semaine],L$9))</f>
        <v>2202</v>
      </c>
      <c r="M102" s="1">
        <f>IF($C102="","",L102+SUMIFS([1]!BASERECEPTION[Bon de commande/Lignes de la commande/Quantité],[1]!BASERECEPTION[Bon de commande/Lignes de la commande/Article],$C102,[1]!BASERECEPTION[ANNEE],M$8,[1]!BASERECEPTION[Semaine],M$9)-SUMIFS([1]!BASEVENTE[Lignes de la commande/Quantité commandée],[1]!BASEVENTE[Lignes de la commande/Article/Nom affiché],$C102,[1]!BASEVENTE[Année],M$8,[1]!BASEVENTE[Semaine],M$9))</f>
        <v>2052</v>
      </c>
      <c r="N102" s="1">
        <f>IF($C102="","",M102+SUMIFS([1]!BASERECEPTION[Bon de commande/Lignes de la commande/Quantité],[1]!BASERECEPTION[Bon de commande/Lignes de la commande/Article],$C102,[1]!BASERECEPTION[ANNEE],N$8,[1]!BASERECEPTION[Semaine],N$9)-SUMIFS([1]!BASEVENTE[Lignes de la commande/Quantité commandée],[1]!BASEVENTE[Lignes de la commande/Article/Nom affiché],$C102,[1]!BASEVENTE[Année],N$8,[1]!BASEVENTE[Semaine],N$9))</f>
        <v>2052</v>
      </c>
      <c r="O102" s="1">
        <f>IF($C102="","",N102+SUMIFS([1]!BASERECEPTION[Bon de commande/Lignes de la commande/Quantité],[1]!BASERECEPTION[Bon de commande/Lignes de la commande/Article],$C102,[1]!BASERECEPTION[ANNEE],O$8,[1]!BASERECEPTION[Semaine],O$9)-SUMIFS([1]!BASEVENTE[Lignes de la commande/Quantité commandée],[1]!BASEVENTE[Lignes de la commande/Article/Nom affiché],$C102,[1]!BASEVENTE[Année],O$8,[1]!BASEVENTE[Semaine],O$9))</f>
        <v>6052</v>
      </c>
      <c r="P102" s="1">
        <f>IF($C102="","",O102+SUMIFS([1]!BASERECEPTION[Bon de commande/Lignes de la commande/Quantité],[1]!BASERECEPTION[Bon de commande/Lignes de la commande/Article],$C102,[1]!BASERECEPTION[ANNEE],P$8,[1]!BASERECEPTION[Semaine],P$9)-SUMIFS([1]!BASEVENTE[Lignes de la commande/Quantité commandée],[1]!BASEVENTE[Lignes de la commande/Article/Nom affiché],$C102,[1]!BASEVENTE[Année],P$8,[1]!BASEVENTE[Semaine],P$9))</f>
        <v>6052</v>
      </c>
      <c r="Q102" s="1">
        <f>IF($C102="","",P102+SUMIFS([1]!BASERECEPTION[Bon de commande/Lignes de la commande/Quantité],[1]!BASERECEPTION[Bon de commande/Lignes de la commande/Article],$C102,[1]!BASERECEPTION[ANNEE],Q$8,[1]!BASERECEPTION[Semaine],Q$9)-SUMIFS([1]!BASEVENTE[Lignes de la commande/Quantité commandée],[1]!BASEVENTE[Lignes de la commande/Article/Nom affiché],$C102,[1]!BASEVENTE[Année],Q$8,[1]!BASEVENTE[Semaine],Q$9))</f>
        <v>6052</v>
      </c>
      <c r="R102" s="1">
        <f>IF($C102="","",Q102+SUMIFS([1]!BASERECEPTION[Bon de commande/Lignes de la commande/Quantité],[1]!BASERECEPTION[Bon de commande/Lignes de la commande/Article],$C102,[1]!BASERECEPTION[ANNEE],R$8,[1]!BASERECEPTION[Semaine],R$9)-SUMIFS([1]!BASEVENTE[Lignes de la commande/Quantité commandée],[1]!BASEVENTE[Lignes de la commande/Article/Nom affiché],$C102,[1]!BASEVENTE[Année],R$8,[1]!BASEVENTE[Semaine],R$9))</f>
        <v>6052</v>
      </c>
      <c r="S102" s="1">
        <f>IF($C102="","",R102+SUMIFS([1]!BASERECEPTION[Bon de commande/Lignes de la commande/Quantité],[1]!BASERECEPTION[Bon de commande/Lignes de la commande/Article],$C102,[1]!BASERECEPTION[ANNEE],S$8,[1]!BASERECEPTION[Semaine],S$9)-SUMIFS([1]!BASEVENTE[Lignes de la commande/Quantité commandée],[1]!BASEVENTE[Lignes de la commande/Article/Nom affiché],$C102,[1]!BASEVENTE[Année],S$8,[1]!BASEVENTE[Semaine],S$9))</f>
        <v>6052</v>
      </c>
      <c r="T102" s="1">
        <f>IF($C102="","",S102+SUMIFS([1]!BASERECEPTION[Bon de commande/Lignes de la commande/Quantité],[1]!BASERECEPTION[Bon de commande/Lignes de la commande/Article],$C102,[1]!BASERECEPTION[ANNEE],T$8,[1]!BASERECEPTION[Semaine],T$9)-SUMIFS([1]!BASEVENTE[Lignes de la commande/Quantité commandée],[1]!BASEVENTE[Lignes de la commande/Article/Nom affiché],$C102,[1]!BASEVENTE[Année],T$8,[1]!BASEVENTE[Semaine],T$9))</f>
        <v>6052</v>
      </c>
      <c r="U102" s="1">
        <f>IF($C102="","",T102+SUMIFS([1]!BASERECEPTION[Bon de commande/Lignes de la commande/Quantité],[1]!BASERECEPTION[Bon de commande/Lignes de la commande/Article],$C102,[1]!BASERECEPTION[ANNEE],U$8,[1]!BASERECEPTION[Semaine],U$9)-SUMIFS([1]!BASEVENTE[Lignes de la commande/Quantité commandée],[1]!BASEVENTE[Lignes de la commande/Article/Nom affiché],$C102,[1]!BASEVENTE[Année],U$8,[1]!BASEVENTE[Semaine],U$9))</f>
        <v>6052</v>
      </c>
      <c r="V102" s="1">
        <f>IF($C102="","",U102+SUMIFS([1]!BASERECEPTION[Bon de commande/Lignes de la commande/Quantité],[1]!BASERECEPTION[Bon de commande/Lignes de la commande/Article],$C102,[1]!BASERECEPTION[ANNEE],V$8,[1]!BASERECEPTION[Semaine],V$9)-SUMIFS([1]!BASEVENTE[Lignes de la commande/Quantité commandée],[1]!BASEVENTE[Lignes de la commande/Article/Nom affiché],$C102,[1]!BASEVENTE[Année],V$8,[1]!BASEVENTE[Semaine],V$9))</f>
        <v>6052</v>
      </c>
      <c r="W102" s="1">
        <f>IF($C102="","",V102+SUMIFS([1]!BASERECEPTION[Bon de commande/Lignes de la commande/Quantité],[1]!BASERECEPTION[Bon de commande/Lignes de la commande/Article],$C102,[1]!BASERECEPTION[ANNEE],W$8,[1]!BASERECEPTION[Semaine],W$9)-SUMIFS([1]!BASEVENTE[Lignes de la commande/Quantité commandée],[1]!BASEVENTE[Lignes de la commande/Article/Nom affiché],$C102,[1]!BASEVENTE[Année],W$8,[1]!BASEVENTE[Semaine],W$9))</f>
        <v>6052</v>
      </c>
      <c r="X102" s="1">
        <f>IF($C102="","",W102+SUMIFS([1]!BASERECEPTION[Bon de commande/Lignes de la commande/Quantité],[1]!BASERECEPTION[Bon de commande/Lignes de la commande/Article],$C102,[1]!BASERECEPTION[ANNEE],X$8,[1]!BASERECEPTION[Semaine],X$9)-SUMIFS([1]!BASEVENTE[Lignes de la commande/Quantité commandée],[1]!BASEVENTE[Lignes de la commande/Article/Nom affiché],$C102,[1]!BASEVENTE[Année],X$8,[1]!BASEVENTE[Semaine],X$9))</f>
        <v>6052</v>
      </c>
      <c r="Y102" s="1">
        <f>IF($C102="","",X102+SUMIFS([1]!BASERECEPTION[Bon de commande/Lignes de la commande/Quantité],[1]!BASERECEPTION[Bon de commande/Lignes de la commande/Article],$C102,[1]!BASERECEPTION[ANNEE],Y$8,[1]!BASERECEPTION[Semaine],Y$9)-SUMIFS([1]!BASEVENTE[Lignes de la commande/Quantité commandée],[1]!BASEVENTE[Lignes de la commande/Article/Nom affiché],$C102,[1]!BASEVENTE[Année],Y$8,[1]!BASEVENTE[Semaine],Y$9))</f>
        <v>6052</v>
      </c>
      <c r="Z102" s="1">
        <f>IF($C102="","",Y102+SUMIFS([1]!BASERECEPTION[Bon de commande/Lignes de la commande/Quantité],[1]!BASERECEPTION[Bon de commande/Lignes de la commande/Article],$C102,[1]!BASERECEPTION[ANNEE],Z$8,[1]!BASERECEPTION[Semaine],Z$9)-SUMIFS([1]!BASEVENTE[Lignes de la commande/Quantité commandée],[1]!BASEVENTE[Lignes de la commande/Article/Nom affiché],$C102,[1]!BASEVENTE[Année],Z$8,[1]!BASEVENTE[Semaine],Z$9))</f>
        <v>6052</v>
      </c>
      <c r="AA102" s="1">
        <f>IF($C102="","",Z102+SUMIFS([1]!BASERECEPTION[Bon de commande/Lignes de la commande/Quantité],[1]!BASERECEPTION[Bon de commande/Lignes de la commande/Article],$C102,[1]!BASERECEPTION[ANNEE],AA$8,[1]!BASERECEPTION[Semaine],AA$9)-SUMIFS([1]!BASEVENTE[Lignes de la commande/Quantité commandée],[1]!BASEVENTE[Lignes de la commande/Article/Nom affiché],$C102,[1]!BASEVENTE[Année],AA$8,[1]!BASEVENTE[Semaine],AA$9))</f>
        <v>6052</v>
      </c>
      <c r="AB102" s="1">
        <f>IF($C102="","",AA102+SUMIFS([1]!BASERECEPTION[Bon de commande/Lignes de la commande/Quantité],[1]!BASERECEPTION[Bon de commande/Lignes de la commande/Article],$C102,[1]!BASERECEPTION[ANNEE],AB$8,[1]!BASERECEPTION[Semaine],AB$9)-SUMIFS([1]!BASEVENTE[Lignes de la commande/Quantité commandée],[1]!BASEVENTE[Lignes de la commande/Article/Nom affiché],$C102,[1]!BASEVENTE[Année],AB$8,[1]!BASEVENTE[Semaine],AB$9))</f>
        <v>6052</v>
      </c>
      <c r="AC102" s="1">
        <f>IF($C102="","",AB102+SUMIFS([1]!BASERECEPTION[Bon de commande/Lignes de la commande/Quantité],[1]!BASERECEPTION[Bon de commande/Lignes de la commande/Article],$C102,[1]!BASERECEPTION[ANNEE],AC$8,[1]!BASERECEPTION[Semaine],AC$9)-SUMIFS([1]!BASEVENTE[Lignes de la commande/Quantité commandée],[1]!BASEVENTE[Lignes de la commande/Article/Nom affiché],$C102,[1]!BASEVENTE[Année],AC$8,[1]!BASEVENTE[Semaine],AC$9))</f>
        <v>6052</v>
      </c>
      <c r="AD102" s="1">
        <f>IF($C102="","",AC102+SUMIFS([1]!BASERECEPTION[Bon de commande/Lignes de la commande/Quantité],[1]!BASERECEPTION[Bon de commande/Lignes de la commande/Article],$C102,[1]!BASERECEPTION[ANNEE],AD$8,[1]!BASERECEPTION[Semaine],AD$9)-SUMIFS([1]!BASEVENTE[Lignes de la commande/Quantité commandée],[1]!BASEVENTE[Lignes de la commande/Article/Nom affiché],$C102,[1]!BASEVENTE[Année],AD$8,[1]!BASEVENTE[Semaine],AD$9))</f>
        <v>6052</v>
      </c>
      <c r="AE102" s="1">
        <f>IF($C102="","",AD102+SUMIFS([1]!BASERECEPTION[Bon de commande/Lignes de la commande/Quantité],[1]!BASERECEPTION[Bon de commande/Lignes de la commande/Article],$C102,[1]!BASERECEPTION[ANNEE],AE$8,[1]!BASERECEPTION[Semaine],AE$9)-SUMIFS([1]!BASEVENTE[Lignes de la commande/Quantité commandée],[1]!BASEVENTE[Lignes de la commande/Article/Nom affiché],$C102,[1]!BASEVENTE[Année],AE$8,[1]!BASEVENTE[Semaine],AE$9))</f>
        <v>6052</v>
      </c>
      <c r="AF102" s="1">
        <f>IF($C102="","",AE102+SUMIFS([1]!BASERECEPTION[Bon de commande/Lignes de la commande/Quantité],[1]!BASERECEPTION[Bon de commande/Lignes de la commande/Article],$C102,[1]!BASERECEPTION[ANNEE],AF$8,[1]!BASERECEPTION[Semaine],AF$9)-SUMIFS([1]!BASEVENTE[Lignes de la commande/Quantité commandée],[1]!BASEVENTE[Lignes de la commande/Article/Nom affiché],$C102,[1]!BASEVENTE[Année],AF$8,[1]!BASEVENTE[Semaine],AF$9))</f>
        <v>6052</v>
      </c>
      <c r="AG102" s="1">
        <f>IF($C102="","",AF102+SUMIFS([1]!BASERECEPTION[Bon de commande/Lignes de la commande/Quantité],[1]!BASERECEPTION[Bon de commande/Lignes de la commande/Article],$C102,[1]!BASERECEPTION[ANNEE],AG$8,[1]!BASERECEPTION[Semaine],AG$9)-SUMIFS([1]!BASEVENTE[Lignes de la commande/Quantité commandée],[1]!BASEVENTE[Lignes de la commande/Article/Nom affiché],$C102,[1]!BASEVENTE[Année],AG$8,[1]!BASEVENTE[Semaine],AG$9))</f>
        <v>6052</v>
      </c>
      <c r="AH102" s="1">
        <f>IF($C102="","",AG102+SUMIFS([1]!BASERECEPTION[Bon de commande/Lignes de la commande/Quantité],[1]!BASERECEPTION[Bon de commande/Lignes de la commande/Article],$C102,[1]!BASERECEPTION[ANNEE],AH$8,[1]!BASERECEPTION[Semaine],AH$9)-SUMIFS([1]!BASEVENTE[Lignes de la commande/Quantité commandée],[1]!BASEVENTE[Lignes de la commande/Article/Nom affiché],$C102,[1]!BASEVENTE[Année],AH$8,[1]!BASEVENTE[Semaine],AH$9))</f>
        <v>6052</v>
      </c>
      <c r="AI102" s="1">
        <f>IF($C102="","",AH102+SUMIFS([1]!BASERECEPTION[Bon de commande/Lignes de la commande/Quantité],[1]!BASERECEPTION[Bon de commande/Lignes de la commande/Article],$C102,[1]!BASERECEPTION[ANNEE],AI$8,[1]!BASERECEPTION[Semaine],AI$9)-SUMIFS([1]!BASEVENTE[Lignes de la commande/Quantité commandée],[1]!BASEVENTE[Lignes de la commande/Article/Nom affiché],$C102,[1]!BASEVENTE[Année],AI$8,[1]!BASEVENTE[Semaine],AI$9))</f>
        <v>6052</v>
      </c>
      <c r="AJ102" s="1">
        <f>IF($C102="","",AI102+SUMIFS([1]!BASERECEPTION[Bon de commande/Lignes de la commande/Quantité],[1]!BASERECEPTION[Bon de commande/Lignes de la commande/Article],$C102,[1]!BASERECEPTION[ANNEE],AJ$8,[1]!BASERECEPTION[Semaine],AJ$9)-SUMIFS([1]!BASEVENTE[Lignes de la commande/Quantité commandée],[1]!BASEVENTE[Lignes de la commande/Article/Nom affiché],$C102,[1]!BASEVENTE[Année],AJ$8,[1]!BASEVENTE[Semaine],AJ$9))</f>
        <v>6052</v>
      </c>
      <c r="AK102" s="1">
        <f>IF($C102="","",AJ102+SUMIFS([1]!BASERECEPTION[Bon de commande/Lignes de la commande/Quantité],[1]!BASERECEPTION[Bon de commande/Lignes de la commande/Article],$C102,[1]!BASERECEPTION[ANNEE],AK$8,[1]!BASERECEPTION[Semaine],AK$9)-SUMIFS([1]!BASEVENTE[Lignes de la commande/Quantité commandée],[1]!BASEVENTE[Lignes de la commande/Article/Nom affiché],$C102,[1]!BASEVENTE[Année],AK$8,[1]!BASEVENTE[Semaine],AK$9))</f>
        <v>6052</v>
      </c>
      <c r="AL102" s="1">
        <f>IF($C102="","",AK102+SUMIFS([1]!BASERECEPTION[Bon de commande/Lignes de la commande/Quantité],[1]!BASERECEPTION[Bon de commande/Lignes de la commande/Article],$C102,[1]!BASERECEPTION[ANNEE],AL$8,[1]!BASERECEPTION[Semaine],AL$9)-SUMIFS([1]!BASEVENTE[Lignes de la commande/Quantité commandée],[1]!BASEVENTE[Lignes de la commande/Article/Nom affiché],$C102,[1]!BASEVENTE[Année],AL$8,[1]!BASEVENTE[Semaine],AL$9))</f>
        <v>6052</v>
      </c>
      <c r="AM102" s="1">
        <f>IF($C102="","",AL102+SUMIFS([1]!BASERECEPTION[Bon de commande/Lignes de la commande/Quantité],[1]!BASERECEPTION[Bon de commande/Lignes de la commande/Article],$C102,[1]!BASERECEPTION[ANNEE],AM$8,[1]!BASERECEPTION[Semaine],AM$9)-SUMIFS([1]!BASEVENTE[Lignes de la commande/Quantité commandée],[1]!BASEVENTE[Lignes de la commande/Article/Nom affiché],$C102,[1]!BASEVENTE[Année],AM$8,[1]!BASEVENTE[Semaine],AM$9))</f>
        <v>6052</v>
      </c>
      <c r="AN102" s="1">
        <f>IF($C102="","",AM102+SUMIFS([1]!BASERECEPTION[Bon de commande/Lignes de la commande/Quantité],[1]!BASERECEPTION[Bon de commande/Lignes de la commande/Article],$C102,[1]!BASERECEPTION[ANNEE],AN$8,[1]!BASERECEPTION[Semaine],AN$9)-SUMIFS([1]!BASEVENTE[Lignes de la commande/Quantité commandée],[1]!BASEVENTE[Lignes de la commande/Article/Nom affiché],$C102,[1]!BASEVENTE[Année],AN$8,[1]!BASEVENTE[Semaine],AN$9))</f>
        <v>6052</v>
      </c>
      <c r="AO102" s="1">
        <f>IF($C102="","",AN102+SUMIFS([1]!BASERECEPTION[Bon de commande/Lignes de la commande/Quantité],[1]!BASERECEPTION[Bon de commande/Lignes de la commande/Article],$C102,[1]!BASERECEPTION[ANNEE],AO$8,[1]!BASERECEPTION[Semaine],AO$9)-SUMIFS([1]!BASEVENTE[Lignes de la commande/Quantité commandée],[1]!BASEVENTE[Lignes de la commande/Article/Nom affiché],$C102,[1]!BASEVENTE[Année],AO$8,[1]!BASEVENTE[Semaine],AO$9))</f>
        <v>6052</v>
      </c>
      <c r="AP102" s="1">
        <f>IF($C102="","",AO102+SUMIFS([1]!BASERECEPTION[Bon de commande/Lignes de la commande/Quantité],[1]!BASERECEPTION[Bon de commande/Lignes de la commande/Article],$C102,[1]!BASERECEPTION[ANNEE],AP$8,[1]!BASERECEPTION[Semaine],AP$9)-SUMIFS([1]!BASEVENTE[Lignes de la commande/Quantité commandée],[1]!BASEVENTE[Lignes de la commande/Article/Nom affiché],$C102,[1]!BASEVENTE[Année],AP$8,[1]!BASEVENTE[Semaine],AP$9))</f>
        <v>6052</v>
      </c>
      <c r="AQ102" s="1">
        <f>IF($C102="","",AP102+SUMIFS([1]!BASERECEPTION[Bon de commande/Lignes de la commande/Quantité],[1]!BASERECEPTION[Bon de commande/Lignes de la commande/Article],$C102,[1]!BASERECEPTION[ANNEE],AQ$8,[1]!BASERECEPTION[Semaine],AQ$9)-SUMIFS([1]!BASEVENTE[Lignes de la commande/Quantité commandée],[1]!BASEVENTE[Lignes de la commande/Article/Nom affiché],$C102,[1]!BASEVENTE[Année],AQ$8,[1]!BASEVENTE[Semaine],AQ$9))</f>
        <v>6052</v>
      </c>
      <c r="AR102" s="1">
        <f>IF($C102="","",AQ102+SUMIFS([1]!BASERECEPTION[Bon de commande/Lignes de la commande/Quantité],[1]!BASERECEPTION[Bon de commande/Lignes de la commande/Article],$C102,[1]!BASERECEPTION[ANNEE],AR$8,[1]!BASERECEPTION[Semaine],AR$9)-SUMIFS([1]!BASEVENTE[Lignes de la commande/Quantité commandée],[1]!BASEVENTE[Lignes de la commande/Article/Nom affiché],$C102,[1]!BASEVENTE[Année],AR$8,[1]!BASEVENTE[Semaine],AR$9))</f>
        <v>6052</v>
      </c>
      <c r="AS102" s="1">
        <f>IF($C102="","",AR102+SUMIFS([1]!BASERECEPTION[Bon de commande/Lignes de la commande/Quantité],[1]!BASERECEPTION[Bon de commande/Lignes de la commande/Article],$C102,[1]!BASERECEPTION[ANNEE],AS$8,[1]!BASERECEPTION[Semaine],AS$9)-SUMIFS([1]!BASEVENTE[Lignes de la commande/Quantité commandée],[1]!BASEVENTE[Lignes de la commande/Article/Nom affiché],$C102,[1]!BASEVENTE[Année],AS$8,[1]!BASEVENTE[Semaine],AS$9))</f>
        <v>6052</v>
      </c>
      <c r="AT102" s="1">
        <f>IF($C102="","",AS102+SUMIFS([1]!BASERECEPTION[Bon de commande/Lignes de la commande/Quantité],[1]!BASERECEPTION[Bon de commande/Lignes de la commande/Article],$C102,[1]!BASERECEPTION[ANNEE],AT$8,[1]!BASERECEPTION[Semaine],AT$9)-SUMIFS([1]!BASEVENTE[Lignes de la commande/Quantité commandée],[1]!BASEVENTE[Lignes de la commande/Article/Nom affiché],$C102,[1]!BASEVENTE[Année],AT$8,[1]!BASEVENTE[Semaine],AT$9))</f>
        <v>6052</v>
      </c>
      <c r="AU102" s="1">
        <f>IF($C102="","",AT102+SUMIFS([1]!BASERECEPTION[Bon de commande/Lignes de la commande/Quantité],[1]!BASERECEPTION[Bon de commande/Lignes de la commande/Article],$C102,[1]!BASERECEPTION[ANNEE],AU$8,[1]!BASERECEPTION[Semaine],AU$9)-SUMIFS([1]!BASEVENTE[Lignes de la commande/Quantité commandée],[1]!BASEVENTE[Lignes de la commande/Article/Nom affiché],$C102,[1]!BASEVENTE[Année],AU$8,[1]!BASEVENTE[Semaine],AU$9))</f>
        <v>6052</v>
      </c>
      <c r="AV102" s="1">
        <f>IF($C102="","",AU102+SUMIFS([1]!BASERECEPTION[Bon de commande/Lignes de la commande/Quantité],[1]!BASERECEPTION[Bon de commande/Lignes de la commande/Article],$C102,[1]!BASERECEPTION[ANNEE],AV$8,[1]!BASERECEPTION[Semaine],AV$9)-SUMIFS([1]!BASEVENTE[Lignes de la commande/Quantité commandée],[1]!BASEVENTE[Lignes de la commande/Article/Nom affiché],$C102,[1]!BASEVENTE[Année],AV$8,[1]!BASEVENTE[Semaine],AV$9))</f>
        <v>6052</v>
      </c>
      <c r="AW102" s="1">
        <f>IF($C102="","",AV102+SUMIFS([1]!BASERECEPTION[Bon de commande/Lignes de la commande/Quantité],[1]!BASERECEPTION[Bon de commande/Lignes de la commande/Article],$C102,[1]!BASERECEPTION[ANNEE],AW$8,[1]!BASERECEPTION[Semaine],AW$9)-SUMIFS([1]!BASEVENTE[Lignes de la commande/Quantité commandée],[1]!BASEVENTE[Lignes de la commande/Article/Nom affiché],$C102,[1]!BASEVENTE[Année],AW$8,[1]!BASEVENTE[Semaine],AW$9))</f>
        <v>6052</v>
      </c>
      <c r="AX102" s="1">
        <f>IF($C102="","",AW102+SUMIFS([1]!BASERECEPTION[Bon de commande/Lignes de la commande/Quantité],[1]!BASERECEPTION[Bon de commande/Lignes de la commande/Article],$C102,[1]!BASERECEPTION[ANNEE],AX$8,[1]!BASERECEPTION[Semaine],AX$9)-SUMIFS([1]!BASEVENTE[Lignes de la commande/Quantité commandée],[1]!BASEVENTE[Lignes de la commande/Article/Nom affiché],$C102,[1]!BASEVENTE[Année],AX$8,[1]!BASEVENTE[Semaine],AX$9))</f>
        <v>6052</v>
      </c>
      <c r="AY102" s="1">
        <f>IF($C102="","",AX102+SUMIFS([1]!BASERECEPTION[Bon de commande/Lignes de la commande/Quantité],[1]!BASERECEPTION[Bon de commande/Lignes de la commande/Article],$C102,[1]!BASERECEPTION[ANNEE],AY$8,[1]!BASERECEPTION[Semaine],AY$9)-SUMIFS([1]!BASEVENTE[Lignes de la commande/Quantité commandée],[1]!BASEVENTE[Lignes de la commande/Article/Nom affiché],$C102,[1]!BASEVENTE[Année],AY$8,[1]!BASEVENTE[Semaine],AY$9))</f>
        <v>6052</v>
      </c>
      <c r="AZ102" s="1">
        <f>IF($C102="","",AY102+SUMIFS([1]!BASERECEPTION[Bon de commande/Lignes de la commande/Quantité],[1]!BASERECEPTION[Bon de commande/Lignes de la commande/Article],$C102,[1]!BASERECEPTION[ANNEE],AZ$8,[1]!BASERECEPTION[Semaine],AZ$9)-SUMIFS([1]!BASEVENTE[Lignes de la commande/Quantité commandée],[1]!BASEVENTE[Lignes de la commande/Article/Nom affiché],$C102,[1]!BASEVENTE[Année],AZ$8,[1]!BASEVENTE[Semaine],AZ$9))</f>
        <v>6052</v>
      </c>
      <c r="BA102" s="1">
        <f>IF($C102="","",AZ102+SUMIFS([1]!BASERECEPTION[Bon de commande/Lignes de la commande/Quantité],[1]!BASERECEPTION[Bon de commande/Lignes de la commande/Article],$C102,[1]!BASERECEPTION[ANNEE],BA$8,[1]!BASERECEPTION[Semaine],BA$9)-SUMIFS([1]!BASEVENTE[Lignes de la commande/Quantité commandée],[1]!BASEVENTE[Lignes de la commande/Article/Nom affiché],$C102,[1]!BASEVENTE[Année],BA$8,[1]!BASEVENTE[Semaine],BA$9))</f>
        <v>6052</v>
      </c>
      <c r="BB102" s="1">
        <f>IF($C102="","",BA102+SUMIFS([1]!BASERECEPTION[Bon de commande/Lignes de la commande/Quantité],[1]!BASERECEPTION[Bon de commande/Lignes de la commande/Article],$C102,[1]!BASERECEPTION[ANNEE],BB$8,[1]!BASERECEPTION[Semaine],BB$9)-SUMIFS([1]!BASEVENTE[Lignes de la commande/Quantité commandée],[1]!BASEVENTE[Lignes de la commande/Article/Nom affiché],$C102,[1]!BASEVENTE[Année],BB$8,[1]!BASEVENTE[Semaine],BB$9))</f>
        <v>6052</v>
      </c>
      <c r="BC102" s="1">
        <f>IF($C102="","",BB102+SUMIFS([1]!BASERECEPTION[Bon de commande/Lignes de la commande/Quantité],[1]!BASERECEPTION[Bon de commande/Lignes de la commande/Article],$C102,[1]!BASERECEPTION[ANNEE],BC$8,[1]!BASERECEPTION[Semaine],BC$9)-SUMIFS([1]!BASEVENTE[Lignes de la commande/Quantité commandée],[1]!BASEVENTE[Lignes de la commande/Article/Nom affiché],$C102,[1]!BASEVENTE[Année],BC$8,[1]!BASEVENTE[Semaine],BC$9))</f>
        <v>6052</v>
      </c>
      <c r="BD102" s="1">
        <f>IF($C102="","",BC102+SUMIFS([1]!BASERECEPTION[Bon de commande/Lignes de la commande/Quantité],[1]!BASERECEPTION[Bon de commande/Lignes de la commande/Article],$C102,[1]!BASERECEPTION[ANNEE],BD$8,[1]!BASERECEPTION[Semaine],BD$9)-SUMIFS([1]!BASEVENTE[Lignes de la commande/Quantité commandée],[1]!BASEVENTE[Lignes de la commande/Article/Nom affiché],$C102,[1]!BASEVENTE[Année],BD$8,[1]!BASEVENTE[Semaine],BD$9))</f>
        <v>6052</v>
      </c>
      <c r="BE102" s="1">
        <f>IF($C102="","",BD102+SUMIFS([1]!BASERECEPTION[Bon de commande/Lignes de la commande/Quantité],[1]!BASERECEPTION[Bon de commande/Lignes de la commande/Article],$C102,[1]!BASERECEPTION[ANNEE],BE$8,[1]!BASERECEPTION[Semaine],BE$9)-SUMIFS([1]!BASEVENTE[Lignes de la commande/Quantité commandée],[1]!BASEVENTE[Lignes de la commande/Article/Nom affiché],$C102,[1]!BASEVENTE[Année],BE$8,[1]!BASEVENTE[Semaine],BE$9))</f>
        <v>6052</v>
      </c>
      <c r="BF102" s="1">
        <f>IF($C102="","",BE102+SUMIFS([1]!BASERECEPTION[Bon de commande/Lignes de la commande/Quantité],[1]!BASERECEPTION[Bon de commande/Lignes de la commande/Article],$C102,[1]!BASERECEPTION[ANNEE],BF$8,[1]!BASERECEPTION[Semaine],BF$9)-SUMIFS([1]!BASEVENTE[Lignes de la commande/Quantité commandée],[1]!BASEVENTE[Lignes de la commande/Article/Nom affiché],$C102,[1]!BASEVENTE[Année],BF$8,[1]!BASEVENTE[Semaine],BF$9))</f>
        <v>6052</v>
      </c>
      <c r="BG102" s="1">
        <f>IF($C102="","",BF102+SUMIFS([1]!BASERECEPTION[Bon de commande/Lignes de la commande/Quantité],[1]!BASERECEPTION[Bon de commande/Lignes de la commande/Article],$C102,[1]!BASERECEPTION[ANNEE],BG$8,[1]!BASERECEPTION[Semaine],BG$9)-SUMIFS([1]!BASEVENTE[Lignes de la commande/Quantité commandée],[1]!BASEVENTE[Lignes de la commande/Article/Nom affiché],$C102,[1]!BASEVENTE[Année],BG$8,[1]!BASEVENTE[Semaine],BG$9))</f>
        <v>6052</v>
      </c>
      <c r="BH102" s="1">
        <f>IF($C102="","",BG102+SUMIFS([1]!BASERECEPTION[Bon de commande/Lignes de la commande/Quantité],[1]!BASERECEPTION[Bon de commande/Lignes de la commande/Article],$C102,[1]!BASERECEPTION[ANNEE],BH$8,[1]!BASERECEPTION[Semaine],BH$9)-SUMIFS([1]!BASEVENTE[Lignes de la commande/Quantité commandée],[1]!BASEVENTE[Lignes de la commande/Article/Nom affiché],$C102,[1]!BASEVENTE[Année],BH$8,[1]!BASEVENTE[Semaine],BH$9))</f>
        <v>6052</v>
      </c>
    </row>
    <row r="103" spans="1:60" ht="15.75" x14ac:dyDescent="0.25">
      <c r="A103" s="1" t="str">
        <f>'[1]BDD Inventaire'!B94</f>
        <v>Tags spéciaux</v>
      </c>
      <c r="B103" s="16" t="str">
        <f>IF(C103="",INDEX([1]!BASEINVENTAIRE[#Data],_xlfn.MINIFS([1]!BASEINVENTAIRE[INDEX],[1]!BASEINVENTAIRE[Article],'Suivi de stock'!$C104),2),"")</f>
        <v/>
      </c>
      <c r="C103" s="20" t="str">
        <f>'[1]BDD Inventaire'!C84</f>
        <v>Tag Olive #9</v>
      </c>
      <c r="D103" s="18">
        <f>INDEX([1]!BASEINVENTAIRE[#Data],_xlfn.MAXIFS([1]!BASEINVENTAIRE[INDEX],[1]!BASEINVENTAIRE[Article],C103),4)</f>
        <v>1000</v>
      </c>
      <c r="E103" s="1">
        <f>IF($C103="","",D103+SUMIFS([1]!BASERECEPTION[Bon de commande/Lignes de la commande/Quantité],[1]!BASERECEPTION[Bon de commande/Lignes de la commande/Article],$C103,[1]!BASERECEPTION[ANNEE],E$8,[1]!BASERECEPTION[Semaine],E$9)-SUMIFS([1]!BASEVENTE[Lignes de la commande/Quantité commandée],[1]!BASEVENTE[Lignes de la commande/Article/Nom affiché],$C103,[1]!BASEVENTE[Année],E$8,[1]!BASEVENTE[Semaine],E$9))</f>
        <v>1000</v>
      </c>
      <c r="F103" s="1">
        <f>IF($C103="","",E103+SUMIFS([1]!BASERECEPTION[Bon de commande/Lignes de la commande/Quantité],[1]!BASERECEPTION[Bon de commande/Lignes de la commande/Article],$C103,[1]!BASERECEPTION[ANNEE],F$8,[1]!BASERECEPTION[Semaine],F$9)-SUMIFS([1]!BASEVENTE[Lignes de la commande/Quantité commandée],[1]!BASEVENTE[Lignes de la commande/Article/Nom affiché],$C103,[1]!BASEVENTE[Année],F$8,[1]!BASEVENTE[Semaine],F$9))</f>
        <v>700</v>
      </c>
      <c r="G103" s="1">
        <f>IF($C103="","",F103+SUMIFS([1]!BASERECEPTION[Bon de commande/Lignes de la commande/Quantité],[1]!BASERECEPTION[Bon de commande/Lignes de la commande/Article],$C103,[1]!BASERECEPTION[ANNEE],G$8,[1]!BASERECEPTION[Semaine],G$9)-SUMIFS([1]!BASEVENTE[Lignes de la commande/Quantité commandée],[1]!BASEVENTE[Lignes de la commande/Article/Nom affiché],$C103,[1]!BASEVENTE[Année],G$8,[1]!BASEVENTE[Semaine],G$9))</f>
        <v>-1771</v>
      </c>
      <c r="H103" s="1">
        <f>IF($C103="","",G103+SUMIFS([1]!BASERECEPTION[Bon de commande/Lignes de la commande/Quantité],[1]!BASERECEPTION[Bon de commande/Lignes de la commande/Article],$C103,[1]!BASERECEPTION[ANNEE],H$8,[1]!BASERECEPTION[Semaine],H$9)-SUMIFS([1]!BASEVENTE[Lignes de la commande/Quantité commandée],[1]!BASEVENTE[Lignes de la commande/Article/Nom affiché],$C103,[1]!BASEVENTE[Année],H$8,[1]!BASEVENTE[Semaine],H$9))</f>
        <v>-1771</v>
      </c>
      <c r="I103" s="1">
        <f>IF($C103="","",H103+SUMIFS([1]!BASERECEPTION[Bon de commande/Lignes de la commande/Quantité],[1]!BASERECEPTION[Bon de commande/Lignes de la commande/Article],$C103,[1]!BASERECEPTION[ANNEE],I$8,[1]!BASERECEPTION[Semaine],I$9)-SUMIFS([1]!BASEVENTE[Lignes de la commande/Quantité commandée],[1]!BASEVENTE[Lignes de la commande/Article/Nom affiché],$C103,[1]!BASEVENTE[Année],I$8,[1]!BASEVENTE[Semaine],I$9))</f>
        <v>-1771</v>
      </c>
      <c r="J103" s="1">
        <f>IF($C103="","",I103+SUMIFS([1]!BASERECEPTION[Bon de commande/Lignes de la commande/Quantité],[1]!BASERECEPTION[Bon de commande/Lignes de la commande/Article],$C103,[1]!BASERECEPTION[ANNEE],J$8,[1]!BASERECEPTION[Semaine],J$9)-SUMIFS([1]!BASEVENTE[Lignes de la commande/Quantité commandée],[1]!BASEVENTE[Lignes de la commande/Article/Nom affiché],$C103,[1]!BASEVENTE[Année],J$8,[1]!BASEVENTE[Semaine],J$9))</f>
        <v>-2144</v>
      </c>
      <c r="K103" s="1">
        <f>IF($C103="","",J103+SUMIFS([1]!BASERECEPTION[Bon de commande/Lignes de la commande/Quantité],[1]!BASERECEPTION[Bon de commande/Lignes de la commande/Article],$C103,[1]!BASERECEPTION[ANNEE],K$8,[1]!BASERECEPTION[Semaine],K$9)-SUMIFS([1]!BASEVENTE[Lignes de la commande/Quantité commandée],[1]!BASEVENTE[Lignes de la commande/Article/Nom affiché],$C103,[1]!BASEVENTE[Année],K$8,[1]!BASEVENTE[Semaine],K$9))</f>
        <v>-2322</v>
      </c>
      <c r="L103" s="1">
        <f>IF($C103="","",K103+SUMIFS([1]!BASERECEPTION[Bon de commande/Lignes de la commande/Quantité],[1]!BASERECEPTION[Bon de commande/Lignes de la commande/Article],$C103,[1]!BASERECEPTION[ANNEE],L$8,[1]!BASERECEPTION[Semaine],L$9)-SUMIFS([1]!BASEVENTE[Lignes de la commande/Quantité commandée],[1]!BASEVENTE[Lignes de la commande/Article/Nom affiché],$C103,[1]!BASEVENTE[Année],L$8,[1]!BASEVENTE[Semaine],L$9))</f>
        <v>-2370</v>
      </c>
      <c r="M103" s="1">
        <f>IF($C103="","",L103+SUMIFS([1]!BASERECEPTION[Bon de commande/Lignes de la commande/Quantité],[1]!BASERECEPTION[Bon de commande/Lignes de la commande/Article],$C103,[1]!BASERECEPTION[ANNEE],M$8,[1]!BASERECEPTION[Semaine],M$9)-SUMIFS([1]!BASEVENTE[Lignes de la commande/Quantité commandée],[1]!BASEVENTE[Lignes de la commande/Article/Nom affiché],$C103,[1]!BASEVENTE[Année],M$8,[1]!BASEVENTE[Semaine],M$9))</f>
        <v>5630</v>
      </c>
      <c r="N103" s="1">
        <f>IF($C103="","",M103+SUMIFS([1]!BASERECEPTION[Bon de commande/Lignes de la commande/Quantité],[1]!BASERECEPTION[Bon de commande/Lignes de la commande/Article],$C103,[1]!BASERECEPTION[ANNEE],N$8,[1]!BASERECEPTION[Semaine],N$9)-SUMIFS([1]!BASEVENTE[Lignes de la commande/Quantité commandée],[1]!BASEVENTE[Lignes de la commande/Article/Nom affiché],$C103,[1]!BASEVENTE[Année],N$8,[1]!BASEVENTE[Semaine],N$9))</f>
        <v>5622</v>
      </c>
      <c r="O103" s="1">
        <f>IF($C103="","",N103+SUMIFS([1]!BASERECEPTION[Bon de commande/Lignes de la commande/Quantité],[1]!BASERECEPTION[Bon de commande/Lignes de la commande/Article],$C103,[1]!BASERECEPTION[ANNEE],O$8,[1]!BASERECEPTION[Semaine],O$9)-SUMIFS([1]!BASEVENTE[Lignes de la commande/Quantité commandée],[1]!BASEVENTE[Lignes de la commande/Article/Nom affiché],$C103,[1]!BASEVENTE[Année],O$8,[1]!BASEVENTE[Semaine],O$9))</f>
        <v>5622</v>
      </c>
      <c r="P103" s="1">
        <f>IF($C103="","",O103+SUMIFS([1]!BASERECEPTION[Bon de commande/Lignes de la commande/Quantité],[1]!BASERECEPTION[Bon de commande/Lignes de la commande/Article],$C103,[1]!BASERECEPTION[ANNEE],P$8,[1]!BASERECEPTION[Semaine],P$9)-SUMIFS([1]!BASEVENTE[Lignes de la commande/Quantité commandée],[1]!BASEVENTE[Lignes de la commande/Article/Nom affiché],$C103,[1]!BASEVENTE[Année],P$8,[1]!BASEVENTE[Semaine],P$9))</f>
        <v>5622</v>
      </c>
      <c r="Q103" s="1">
        <f>IF($C103="","",P103+SUMIFS([1]!BASERECEPTION[Bon de commande/Lignes de la commande/Quantité],[1]!BASERECEPTION[Bon de commande/Lignes de la commande/Article],$C103,[1]!BASERECEPTION[ANNEE],Q$8,[1]!BASERECEPTION[Semaine],Q$9)-SUMIFS([1]!BASEVENTE[Lignes de la commande/Quantité commandée],[1]!BASEVENTE[Lignes de la commande/Article/Nom affiché],$C103,[1]!BASEVENTE[Année],Q$8,[1]!BASEVENTE[Semaine],Q$9))</f>
        <v>5622</v>
      </c>
      <c r="R103" s="1">
        <f>IF($C103="","",Q103+SUMIFS([1]!BASERECEPTION[Bon de commande/Lignes de la commande/Quantité],[1]!BASERECEPTION[Bon de commande/Lignes de la commande/Article],$C103,[1]!BASERECEPTION[ANNEE],R$8,[1]!BASERECEPTION[Semaine],R$9)-SUMIFS([1]!BASEVENTE[Lignes de la commande/Quantité commandée],[1]!BASEVENTE[Lignes de la commande/Article/Nom affiché],$C103,[1]!BASEVENTE[Année],R$8,[1]!BASEVENTE[Semaine],R$9))</f>
        <v>5622</v>
      </c>
      <c r="S103" s="1">
        <f>IF($C103="","",R103+SUMIFS([1]!BASERECEPTION[Bon de commande/Lignes de la commande/Quantité],[1]!BASERECEPTION[Bon de commande/Lignes de la commande/Article],$C103,[1]!BASERECEPTION[ANNEE],S$8,[1]!BASERECEPTION[Semaine],S$9)-SUMIFS([1]!BASEVENTE[Lignes de la commande/Quantité commandée],[1]!BASEVENTE[Lignes de la commande/Article/Nom affiché],$C103,[1]!BASEVENTE[Année],S$8,[1]!BASEVENTE[Semaine],S$9))</f>
        <v>5622</v>
      </c>
      <c r="T103" s="1">
        <f>IF($C103="","",S103+SUMIFS([1]!BASERECEPTION[Bon de commande/Lignes de la commande/Quantité],[1]!BASERECEPTION[Bon de commande/Lignes de la commande/Article],$C103,[1]!BASERECEPTION[ANNEE],T$8,[1]!BASERECEPTION[Semaine],T$9)-SUMIFS([1]!BASEVENTE[Lignes de la commande/Quantité commandée],[1]!BASEVENTE[Lignes de la commande/Article/Nom affiché],$C103,[1]!BASEVENTE[Année],T$8,[1]!BASEVENTE[Semaine],T$9))</f>
        <v>5622</v>
      </c>
      <c r="U103" s="1">
        <f>IF($C103="","",T103+SUMIFS([1]!BASERECEPTION[Bon de commande/Lignes de la commande/Quantité],[1]!BASERECEPTION[Bon de commande/Lignes de la commande/Article],$C103,[1]!BASERECEPTION[ANNEE],U$8,[1]!BASERECEPTION[Semaine],U$9)-SUMIFS([1]!BASEVENTE[Lignes de la commande/Quantité commandée],[1]!BASEVENTE[Lignes de la commande/Article/Nom affiché],$C103,[1]!BASEVENTE[Année],U$8,[1]!BASEVENTE[Semaine],U$9))</f>
        <v>5622</v>
      </c>
      <c r="V103" s="1">
        <f>IF($C103="","",U103+SUMIFS([1]!BASERECEPTION[Bon de commande/Lignes de la commande/Quantité],[1]!BASERECEPTION[Bon de commande/Lignes de la commande/Article],$C103,[1]!BASERECEPTION[ANNEE],V$8,[1]!BASERECEPTION[Semaine],V$9)-SUMIFS([1]!BASEVENTE[Lignes de la commande/Quantité commandée],[1]!BASEVENTE[Lignes de la commande/Article/Nom affiché],$C103,[1]!BASEVENTE[Année],V$8,[1]!BASEVENTE[Semaine],V$9))</f>
        <v>5622</v>
      </c>
      <c r="W103" s="1">
        <f>IF($C103="","",V103+SUMIFS([1]!BASERECEPTION[Bon de commande/Lignes de la commande/Quantité],[1]!BASERECEPTION[Bon de commande/Lignes de la commande/Article],$C103,[1]!BASERECEPTION[ANNEE],W$8,[1]!BASERECEPTION[Semaine],W$9)-SUMIFS([1]!BASEVENTE[Lignes de la commande/Quantité commandée],[1]!BASEVENTE[Lignes de la commande/Article/Nom affiché],$C103,[1]!BASEVENTE[Année],W$8,[1]!BASEVENTE[Semaine],W$9))</f>
        <v>5622</v>
      </c>
      <c r="X103" s="1">
        <f>IF($C103="","",W103+SUMIFS([1]!BASERECEPTION[Bon de commande/Lignes de la commande/Quantité],[1]!BASERECEPTION[Bon de commande/Lignes de la commande/Article],$C103,[1]!BASERECEPTION[ANNEE],X$8,[1]!BASERECEPTION[Semaine],X$9)-SUMIFS([1]!BASEVENTE[Lignes de la commande/Quantité commandée],[1]!BASEVENTE[Lignes de la commande/Article/Nom affiché],$C103,[1]!BASEVENTE[Année],X$8,[1]!BASEVENTE[Semaine],X$9))</f>
        <v>5622</v>
      </c>
      <c r="Y103" s="1">
        <f>IF($C103="","",X103+SUMIFS([1]!BASERECEPTION[Bon de commande/Lignes de la commande/Quantité],[1]!BASERECEPTION[Bon de commande/Lignes de la commande/Article],$C103,[1]!BASERECEPTION[ANNEE],Y$8,[1]!BASERECEPTION[Semaine],Y$9)-SUMIFS([1]!BASEVENTE[Lignes de la commande/Quantité commandée],[1]!BASEVENTE[Lignes de la commande/Article/Nom affiché],$C103,[1]!BASEVENTE[Année],Y$8,[1]!BASEVENTE[Semaine],Y$9))</f>
        <v>5622</v>
      </c>
      <c r="Z103" s="1">
        <f>IF($C103="","",Y103+SUMIFS([1]!BASERECEPTION[Bon de commande/Lignes de la commande/Quantité],[1]!BASERECEPTION[Bon de commande/Lignes de la commande/Article],$C103,[1]!BASERECEPTION[ANNEE],Z$8,[1]!BASERECEPTION[Semaine],Z$9)-SUMIFS([1]!BASEVENTE[Lignes de la commande/Quantité commandée],[1]!BASEVENTE[Lignes de la commande/Article/Nom affiché],$C103,[1]!BASEVENTE[Année],Z$8,[1]!BASEVENTE[Semaine],Z$9))</f>
        <v>5622</v>
      </c>
      <c r="AA103" s="1">
        <f>IF($C103="","",Z103+SUMIFS([1]!BASERECEPTION[Bon de commande/Lignes de la commande/Quantité],[1]!BASERECEPTION[Bon de commande/Lignes de la commande/Article],$C103,[1]!BASERECEPTION[ANNEE],AA$8,[1]!BASERECEPTION[Semaine],AA$9)-SUMIFS([1]!BASEVENTE[Lignes de la commande/Quantité commandée],[1]!BASEVENTE[Lignes de la commande/Article/Nom affiché],$C103,[1]!BASEVENTE[Année],AA$8,[1]!BASEVENTE[Semaine],AA$9))</f>
        <v>5614</v>
      </c>
      <c r="AB103" s="1">
        <f>IF($C103="","",AA103+SUMIFS([1]!BASERECEPTION[Bon de commande/Lignes de la commande/Quantité],[1]!BASERECEPTION[Bon de commande/Lignes de la commande/Article],$C103,[1]!BASERECEPTION[ANNEE],AB$8,[1]!BASERECEPTION[Semaine],AB$9)-SUMIFS([1]!BASEVENTE[Lignes de la commande/Quantité commandée],[1]!BASEVENTE[Lignes de la commande/Article/Nom affiché],$C103,[1]!BASEVENTE[Année],AB$8,[1]!BASEVENTE[Semaine],AB$9))</f>
        <v>5614</v>
      </c>
      <c r="AC103" s="1">
        <f>IF($C103="","",AB103+SUMIFS([1]!BASERECEPTION[Bon de commande/Lignes de la commande/Quantité],[1]!BASERECEPTION[Bon de commande/Lignes de la commande/Article],$C103,[1]!BASERECEPTION[ANNEE],AC$8,[1]!BASERECEPTION[Semaine],AC$9)-SUMIFS([1]!BASEVENTE[Lignes de la commande/Quantité commandée],[1]!BASEVENTE[Lignes de la commande/Article/Nom affiché],$C103,[1]!BASEVENTE[Année],AC$8,[1]!BASEVENTE[Semaine],AC$9))</f>
        <v>5614</v>
      </c>
      <c r="AD103" s="1">
        <f>IF($C103="","",AC103+SUMIFS([1]!BASERECEPTION[Bon de commande/Lignes de la commande/Quantité],[1]!BASERECEPTION[Bon de commande/Lignes de la commande/Article],$C103,[1]!BASERECEPTION[ANNEE],AD$8,[1]!BASERECEPTION[Semaine],AD$9)-SUMIFS([1]!BASEVENTE[Lignes de la commande/Quantité commandée],[1]!BASEVENTE[Lignes de la commande/Article/Nom affiché],$C103,[1]!BASEVENTE[Année],AD$8,[1]!BASEVENTE[Semaine],AD$9))</f>
        <v>5614</v>
      </c>
      <c r="AE103" s="1">
        <f>IF($C103="","",AD103+SUMIFS([1]!BASERECEPTION[Bon de commande/Lignes de la commande/Quantité],[1]!BASERECEPTION[Bon de commande/Lignes de la commande/Article],$C103,[1]!BASERECEPTION[ANNEE],AE$8,[1]!BASERECEPTION[Semaine],AE$9)-SUMIFS([1]!BASEVENTE[Lignes de la commande/Quantité commandée],[1]!BASEVENTE[Lignes de la commande/Article/Nom affiché],$C103,[1]!BASEVENTE[Année],AE$8,[1]!BASEVENTE[Semaine],AE$9))</f>
        <v>5614</v>
      </c>
      <c r="AF103" s="1">
        <f>IF($C103="","",AE103+SUMIFS([1]!BASERECEPTION[Bon de commande/Lignes de la commande/Quantité],[1]!BASERECEPTION[Bon de commande/Lignes de la commande/Article],$C103,[1]!BASERECEPTION[ANNEE],AF$8,[1]!BASERECEPTION[Semaine],AF$9)-SUMIFS([1]!BASEVENTE[Lignes de la commande/Quantité commandée],[1]!BASEVENTE[Lignes de la commande/Article/Nom affiché],$C103,[1]!BASEVENTE[Année],AF$8,[1]!BASEVENTE[Semaine],AF$9))</f>
        <v>5614</v>
      </c>
      <c r="AG103" s="1">
        <f>IF($C103="","",AF103+SUMIFS([1]!BASERECEPTION[Bon de commande/Lignes de la commande/Quantité],[1]!BASERECEPTION[Bon de commande/Lignes de la commande/Article],$C103,[1]!BASERECEPTION[ANNEE],AG$8,[1]!BASERECEPTION[Semaine],AG$9)-SUMIFS([1]!BASEVENTE[Lignes de la commande/Quantité commandée],[1]!BASEVENTE[Lignes de la commande/Article/Nom affiché],$C103,[1]!BASEVENTE[Année],AG$8,[1]!BASEVENTE[Semaine],AG$9))</f>
        <v>5614</v>
      </c>
      <c r="AH103" s="1">
        <f>IF($C103="","",AG103+SUMIFS([1]!BASERECEPTION[Bon de commande/Lignes de la commande/Quantité],[1]!BASERECEPTION[Bon de commande/Lignes de la commande/Article],$C103,[1]!BASERECEPTION[ANNEE],AH$8,[1]!BASERECEPTION[Semaine],AH$9)-SUMIFS([1]!BASEVENTE[Lignes de la commande/Quantité commandée],[1]!BASEVENTE[Lignes de la commande/Article/Nom affiché],$C103,[1]!BASEVENTE[Année],AH$8,[1]!BASEVENTE[Semaine],AH$9))</f>
        <v>5614</v>
      </c>
      <c r="AI103" s="1">
        <f>IF($C103="","",AH103+SUMIFS([1]!BASERECEPTION[Bon de commande/Lignes de la commande/Quantité],[1]!BASERECEPTION[Bon de commande/Lignes de la commande/Article],$C103,[1]!BASERECEPTION[ANNEE],AI$8,[1]!BASERECEPTION[Semaine],AI$9)-SUMIFS([1]!BASEVENTE[Lignes de la commande/Quantité commandée],[1]!BASEVENTE[Lignes de la commande/Article/Nom affiché],$C103,[1]!BASEVENTE[Année],AI$8,[1]!BASEVENTE[Semaine],AI$9))</f>
        <v>5614</v>
      </c>
      <c r="AJ103" s="1">
        <f>IF($C103="","",AI103+SUMIFS([1]!BASERECEPTION[Bon de commande/Lignes de la commande/Quantité],[1]!BASERECEPTION[Bon de commande/Lignes de la commande/Article],$C103,[1]!BASERECEPTION[ANNEE],AJ$8,[1]!BASERECEPTION[Semaine],AJ$9)-SUMIFS([1]!BASEVENTE[Lignes de la commande/Quantité commandée],[1]!BASEVENTE[Lignes de la commande/Article/Nom affiché],$C103,[1]!BASEVENTE[Année],AJ$8,[1]!BASEVENTE[Semaine],AJ$9))</f>
        <v>5614</v>
      </c>
      <c r="AK103" s="1">
        <f>IF($C103="","",AJ103+SUMIFS([1]!BASERECEPTION[Bon de commande/Lignes de la commande/Quantité],[1]!BASERECEPTION[Bon de commande/Lignes de la commande/Article],$C103,[1]!BASERECEPTION[ANNEE],AK$8,[1]!BASERECEPTION[Semaine],AK$9)-SUMIFS([1]!BASEVENTE[Lignes de la commande/Quantité commandée],[1]!BASEVENTE[Lignes de la commande/Article/Nom affiché],$C103,[1]!BASEVENTE[Année],AK$8,[1]!BASEVENTE[Semaine],AK$9))</f>
        <v>5614</v>
      </c>
      <c r="AL103" s="1">
        <f>IF($C103="","",AK103+SUMIFS([1]!BASERECEPTION[Bon de commande/Lignes de la commande/Quantité],[1]!BASERECEPTION[Bon de commande/Lignes de la commande/Article],$C103,[1]!BASERECEPTION[ANNEE],AL$8,[1]!BASERECEPTION[Semaine],AL$9)-SUMIFS([1]!BASEVENTE[Lignes de la commande/Quantité commandée],[1]!BASEVENTE[Lignes de la commande/Article/Nom affiché],$C103,[1]!BASEVENTE[Année],AL$8,[1]!BASEVENTE[Semaine],AL$9))</f>
        <v>5614</v>
      </c>
      <c r="AM103" s="1">
        <f>IF($C103="","",AL103+SUMIFS([1]!BASERECEPTION[Bon de commande/Lignes de la commande/Quantité],[1]!BASERECEPTION[Bon de commande/Lignes de la commande/Article],$C103,[1]!BASERECEPTION[ANNEE],AM$8,[1]!BASERECEPTION[Semaine],AM$9)-SUMIFS([1]!BASEVENTE[Lignes de la commande/Quantité commandée],[1]!BASEVENTE[Lignes de la commande/Article/Nom affiché],$C103,[1]!BASEVENTE[Année],AM$8,[1]!BASEVENTE[Semaine],AM$9))</f>
        <v>5614</v>
      </c>
      <c r="AN103" s="1">
        <f>IF($C103="","",AM103+SUMIFS([1]!BASERECEPTION[Bon de commande/Lignes de la commande/Quantité],[1]!BASERECEPTION[Bon de commande/Lignes de la commande/Article],$C103,[1]!BASERECEPTION[ANNEE],AN$8,[1]!BASERECEPTION[Semaine],AN$9)-SUMIFS([1]!BASEVENTE[Lignes de la commande/Quantité commandée],[1]!BASEVENTE[Lignes de la commande/Article/Nom affiché],$C103,[1]!BASEVENTE[Année],AN$8,[1]!BASEVENTE[Semaine],AN$9))</f>
        <v>5603</v>
      </c>
      <c r="AO103" s="1">
        <f>IF($C103="","",AN103+SUMIFS([1]!BASERECEPTION[Bon de commande/Lignes de la commande/Quantité],[1]!BASERECEPTION[Bon de commande/Lignes de la commande/Article],$C103,[1]!BASERECEPTION[ANNEE],AO$8,[1]!BASERECEPTION[Semaine],AO$9)-SUMIFS([1]!BASEVENTE[Lignes de la commande/Quantité commandée],[1]!BASEVENTE[Lignes de la commande/Article/Nom affiché],$C103,[1]!BASEVENTE[Année],AO$8,[1]!BASEVENTE[Semaine],AO$9))</f>
        <v>5603</v>
      </c>
      <c r="AP103" s="1">
        <f>IF($C103="","",AO103+SUMIFS([1]!BASERECEPTION[Bon de commande/Lignes de la commande/Quantité],[1]!BASERECEPTION[Bon de commande/Lignes de la commande/Article],$C103,[1]!BASERECEPTION[ANNEE],AP$8,[1]!BASERECEPTION[Semaine],AP$9)-SUMIFS([1]!BASEVENTE[Lignes de la commande/Quantité commandée],[1]!BASEVENTE[Lignes de la commande/Article/Nom affiché],$C103,[1]!BASEVENTE[Année],AP$8,[1]!BASEVENTE[Semaine],AP$9))</f>
        <v>5603</v>
      </c>
      <c r="AQ103" s="1">
        <f>IF($C103="","",AP103+SUMIFS([1]!BASERECEPTION[Bon de commande/Lignes de la commande/Quantité],[1]!BASERECEPTION[Bon de commande/Lignes de la commande/Article],$C103,[1]!BASERECEPTION[ANNEE],AQ$8,[1]!BASERECEPTION[Semaine],AQ$9)-SUMIFS([1]!BASEVENTE[Lignes de la commande/Quantité commandée],[1]!BASEVENTE[Lignes de la commande/Article/Nom affiché],$C103,[1]!BASEVENTE[Année],AQ$8,[1]!BASEVENTE[Semaine],AQ$9))</f>
        <v>5603</v>
      </c>
      <c r="AR103" s="1">
        <f>IF($C103="","",AQ103+SUMIFS([1]!BASERECEPTION[Bon de commande/Lignes de la commande/Quantité],[1]!BASERECEPTION[Bon de commande/Lignes de la commande/Article],$C103,[1]!BASERECEPTION[ANNEE],AR$8,[1]!BASERECEPTION[Semaine],AR$9)-SUMIFS([1]!BASEVENTE[Lignes de la commande/Quantité commandée],[1]!BASEVENTE[Lignes de la commande/Article/Nom affiché],$C103,[1]!BASEVENTE[Année],AR$8,[1]!BASEVENTE[Semaine],AR$9))</f>
        <v>5603</v>
      </c>
      <c r="AS103" s="1">
        <f>IF($C103="","",AR103+SUMIFS([1]!BASERECEPTION[Bon de commande/Lignes de la commande/Quantité],[1]!BASERECEPTION[Bon de commande/Lignes de la commande/Article],$C103,[1]!BASERECEPTION[ANNEE],AS$8,[1]!BASERECEPTION[Semaine],AS$9)-SUMIFS([1]!BASEVENTE[Lignes de la commande/Quantité commandée],[1]!BASEVENTE[Lignes de la commande/Article/Nom affiché],$C103,[1]!BASEVENTE[Année],AS$8,[1]!BASEVENTE[Semaine],AS$9))</f>
        <v>5603</v>
      </c>
      <c r="AT103" s="1">
        <f>IF($C103="","",AS103+SUMIFS([1]!BASERECEPTION[Bon de commande/Lignes de la commande/Quantité],[1]!BASERECEPTION[Bon de commande/Lignes de la commande/Article],$C103,[1]!BASERECEPTION[ANNEE],AT$8,[1]!BASERECEPTION[Semaine],AT$9)-SUMIFS([1]!BASEVENTE[Lignes de la commande/Quantité commandée],[1]!BASEVENTE[Lignes de la commande/Article/Nom affiché],$C103,[1]!BASEVENTE[Année],AT$8,[1]!BASEVENTE[Semaine],AT$9))</f>
        <v>5603</v>
      </c>
      <c r="AU103" s="1">
        <f>IF($C103="","",AT103+SUMIFS([1]!BASERECEPTION[Bon de commande/Lignes de la commande/Quantité],[1]!BASERECEPTION[Bon de commande/Lignes de la commande/Article],$C103,[1]!BASERECEPTION[ANNEE],AU$8,[1]!BASERECEPTION[Semaine],AU$9)-SUMIFS([1]!BASEVENTE[Lignes de la commande/Quantité commandée],[1]!BASEVENTE[Lignes de la commande/Article/Nom affiché],$C103,[1]!BASEVENTE[Année],AU$8,[1]!BASEVENTE[Semaine],AU$9))</f>
        <v>5603</v>
      </c>
      <c r="AV103" s="1">
        <f>IF($C103="","",AU103+SUMIFS([1]!BASERECEPTION[Bon de commande/Lignes de la commande/Quantité],[1]!BASERECEPTION[Bon de commande/Lignes de la commande/Article],$C103,[1]!BASERECEPTION[ANNEE],AV$8,[1]!BASERECEPTION[Semaine],AV$9)-SUMIFS([1]!BASEVENTE[Lignes de la commande/Quantité commandée],[1]!BASEVENTE[Lignes de la commande/Article/Nom affiché],$C103,[1]!BASEVENTE[Année],AV$8,[1]!BASEVENTE[Semaine],AV$9))</f>
        <v>5603</v>
      </c>
      <c r="AW103" s="1">
        <f>IF($C103="","",AV103+SUMIFS([1]!BASERECEPTION[Bon de commande/Lignes de la commande/Quantité],[1]!BASERECEPTION[Bon de commande/Lignes de la commande/Article],$C103,[1]!BASERECEPTION[ANNEE],AW$8,[1]!BASERECEPTION[Semaine],AW$9)-SUMIFS([1]!BASEVENTE[Lignes de la commande/Quantité commandée],[1]!BASEVENTE[Lignes de la commande/Article/Nom affiché],$C103,[1]!BASEVENTE[Année],AW$8,[1]!BASEVENTE[Semaine],AW$9))</f>
        <v>5603</v>
      </c>
      <c r="AX103" s="1">
        <f>IF($C103="","",AW103+SUMIFS([1]!BASERECEPTION[Bon de commande/Lignes de la commande/Quantité],[1]!BASERECEPTION[Bon de commande/Lignes de la commande/Article],$C103,[1]!BASERECEPTION[ANNEE],AX$8,[1]!BASERECEPTION[Semaine],AX$9)-SUMIFS([1]!BASEVENTE[Lignes de la commande/Quantité commandée],[1]!BASEVENTE[Lignes de la commande/Article/Nom affiché],$C103,[1]!BASEVENTE[Année],AX$8,[1]!BASEVENTE[Semaine],AX$9))</f>
        <v>5603</v>
      </c>
      <c r="AY103" s="1">
        <f>IF($C103="","",AX103+SUMIFS([1]!BASERECEPTION[Bon de commande/Lignes de la commande/Quantité],[1]!BASERECEPTION[Bon de commande/Lignes de la commande/Article],$C103,[1]!BASERECEPTION[ANNEE],AY$8,[1]!BASERECEPTION[Semaine],AY$9)-SUMIFS([1]!BASEVENTE[Lignes de la commande/Quantité commandée],[1]!BASEVENTE[Lignes de la commande/Article/Nom affiché],$C103,[1]!BASEVENTE[Année],AY$8,[1]!BASEVENTE[Semaine],AY$9))</f>
        <v>5603</v>
      </c>
      <c r="AZ103" s="1">
        <f>IF($C103="","",AY103+SUMIFS([1]!BASERECEPTION[Bon de commande/Lignes de la commande/Quantité],[1]!BASERECEPTION[Bon de commande/Lignes de la commande/Article],$C103,[1]!BASERECEPTION[ANNEE],AZ$8,[1]!BASERECEPTION[Semaine],AZ$9)-SUMIFS([1]!BASEVENTE[Lignes de la commande/Quantité commandée],[1]!BASEVENTE[Lignes de la commande/Article/Nom affiché],$C103,[1]!BASEVENTE[Année],AZ$8,[1]!BASEVENTE[Semaine],AZ$9))</f>
        <v>5603</v>
      </c>
      <c r="BA103" s="1">
        <f>IF($C103="","",AZ103+SUMIFS([1]!BASERECEPTION[Bon de commande/Lignes de la commande/Quantité],[1]!BASERECEPTION[Bon de commande/Lignes de la commande/Article],$C103,[1]!BASERECEPTION[ANNEE],BA$8,[1]!BASERECEPTION[Semaine],BA$9)-SUMIFS([1]!BASEVENTE[Lignes de la commande/Quantité commandée],[1]!BASEVENTE[Lignes de la commande/Article/Nom affiché],$C103,[1]!BASEVENTE[Année],BA$8,[1]!BASEVENTE[Semaine],BA$9))</f>
        <v>5595</v>
      </c>
      <c r="BB103" s="1">
        <f>IF($C103="","",BA103+SUMIFS([1]!BASERECEPTION[Bon de commande/Lignes de la commande/Quantité],[1]!BASERECEPTION[Bon de commande/Lignes de la commande/Article],$C103,[1]!BASERECEPTION[ANNEE],BB$8,[1]!BASERECEPTION[Semaine],BB$9)-SUMIFS([1]!BASEVENTE[Lignes de la commande/Quantité commandée],[1]!BASEVENTE[Lignes de la commande/Article/Nom affiché],$C103,[1]!BASEVENTE[Année],BB$8,[1]!BASEVENTE[Semaine],BB$9))</f>
        <v>5595</v>
      </c>
      <c r="BC103" s="1">
        <f>IF($C103="","",BB103+SUMIFS([1]!BASERECEPTION[Bon de commande/Lignes de la commande/Quantité],[1]!BASERECEPTION[Bon de commande/Lignes de la commande/Article],$C103,[1]!BASERECEPTION[ANNEE],BC$8,[1]!BASERECEPTION[Semaine],BC$9)-SUMIFS([1]!BASEVENTE[Lignes de la commande/Quantité commandée],[1]!BASEVENTE[Lignes de la commande/Article/Nom affiché],$C103,[1]!BASEVENTE[Année],BC$8,[1]!BASEVENTE[Semaine],BC$9))</f>
        <v>5595</v>
      </c>
      <c r="BD103" s="1">
        <f>IF($C103="","",BC103+SUMIFS([1]!BASERECEPTION[Bon de commande/Lignes de la commande/Quantité],[1]!BASERECEPTION[Bon de commande/Lignes de la commande/Article],$C103,[1]!BASERECEPTION[ANNEE],BD$8,[1]!BASERECEPTION[Semaine],BD$9)-SUMIFS([1]!BASEVENTE[Lignes de la commande/Quantité commandée],[1]!BASEVENTE[Lignes de la commande/Article/Nom affiché],$C103,[1]!BASEVENTE[Année],BD$8,[1]!BASEVENTE[Semaine],BD$9))</f>
        <v>5595</v>
      </c>
      <c r="BE103" s="1">
        <f>IF($C103="","",BD103+SUMIFS([1]!BASERECEPTION[Bon de commande/Lignes de la commande/Quantité],[1]!BASERECEPTION[Bon de commande/Lignes de la commande/Article],$C103,[1]!BASERECEPTION[ANNEE],BE$8,[1]!BASERECEPTION[Semaine],BE$9)-SUMIFS([1]!BASEVENTE[Lignes de la commande/Quantité commandée],[1]!BASEVENTE[Lignes de la commande/Article/Nom affiché],$C103,[1]!BASEVENTE[Année],BE$8,[1]!BASEVENTE[Semaine],BE$9))</f>
        <v>5595</v>
      </c>
      <c r="BF103" s="1">
        <f>IF($C103="","",BE103+SUMIFS([1]!BASERECEPTION[Bon de commande/Lignes de la commande/Quantité],[1]!BASERECEPTION[Bon de commande/Lignes de la commande/Article],$C103,[1]!BASERECEPTION[ANNEE],BF$8,[1]!BASERECEPTION[Semaine],BF$9)-SUMIFS([1]!BASEVENTE[Lignes de la commande/Quantité commandée],[1]!BASEVENTE[Lignes de la commande/Article/Nom affiché],$C103,[1]!BASEVENTE[Année],BF$8,[1]!BASEVENTE[Semaine],BF$9))</f>
        <v>5595</v>
      </c>
      <c r="BG103" s="1">
        <f>IF($C103="","",BF103+SUMIFS([1]!BASERECEPTION[Bon de commande/Lignes de la commande/Quantité],[1]!BASERECEPTION[Bon de commande/Lignes de la commande/Article],$C103,[1]!BASERECEPTION[ANNEE],BG$8,[1]!BASERECEPTION[Semaine],BG$9)-SUMIFS([1]!BASEVENTE[Lignes de la commande/Quantité commandée],[1]!BASEVENTE[Lignes de la commande/Article/Nom affiché],$C103,[1]!BASEVENTE[Année],BG$8,[1]!BASEVENTE[Semaine],BG$9))</f>
        <v>5595</v>
      </c>
      <c r="BH103" s="1">
        <f>IF($C103="","",BG103+SUMIFS([1]!BASERECEPTION[Bon de commande/Lignes de la commande/Quantité],[1]!BASERECEPTION[Bon de commande/Lignes de la commande/Article],$C103,[1]!BASERECEPTION[ANNEE],BH$8,[1]!BASERECEPTION[Semaine],BH$9)-SUMIFS([1]!BASEVENTE[Lignes de la commande/Quantité commandée],[1]!BASEVENTE[Lignes de la commande/Article/Nom affiché],$C103,[1]!BASEVENTE[Année],BH$8,[1]!BASEVENTE[Semaine],BH$9))</f>
        <v>5595</v>
      </c>
    </row>
    <row r="104" spans="1:60" ht="15.75" x14ac:dyDescent="0.25">
      <c r="A104" s="1" t="str">
        <f>'[1]BDD Inventaire'!B95</f>
        <v>Tags spéciaux</v>
      </c>
      <c r="B104" s="16" t="str">
        <f>IF(C104="",INDEX([1]!BASEINVENTAIRE[#Data],_xlfn.MINIFS([1]!BASEINVENTAIRE[INDEX],[1]!BASEINVENTAIRE[Article],'Suivi de stock'!$C105),2),"")</f>
        <v/>
      </c>
      <c r="C104" s="20" t="str">
        <f>'[1]BDD Inventaire'!C85</f>
        <v>Tag Orage #4</v>
      </c>
      <c r="D104" s="18">
        <f>INDEX([1]!BASEINVENTAIRE[#Data],_xlfn.MAXIFS([1]!BASEINVENTAIRE[INDEX],[1]!BASEINVENTAIRE[Article],C104),4)</f>
        <v>4718</v>
      </c>
      <c r="E104" s="1">
        <f>IF($C104="","",D104+SUMIFS([1]!BASERECEPTION[Bon de commande/Lignes de la commande/Quantité],[1]!BASERECEPTION[Bon de commande/Lignes de la commande/Article],$C104,[1]!BASERECEPTION[ANNEE],E$8,[1]!BASERECEPTION[Semaine],E$9)-SUMIFS([1]!BASEVENTE[Lignes de la commande/Quantité commandée],[1]!BASEVENTE[Lignes de la commande/Article/Nom affiché],$C104,[1]!BASEVENTE[Année],E$8,[1]!BASEVENTE[Semaine],E$9))</f>
        <v>4718</v>
      </c>
      <c r="F104" s="1">
        <f>IF($C104="","",E104+SUMIFS([1]!BASERECEPTION[Bon de commande/Lignes de la commande/Quantité],[1]!BASERECEPTION[Bon de commande/Lignes de la commande/Article],$C104,[1]!BASERECEPTION[ANNEE],F$8,[1]!BASERECEPTION[Semaine],F$9)-SUMIFS([1]!BASEVENTE[Lignes de la commande/Quantité commandée],[1]!BASEVENTE[Lignes de la commande/Article/Nom affiché],$C104,[1]!BASEVENTE[Année],F$8,[1]!BASEVENTE[Semaine],F$9))</f>
        <v>4418</v>
      </c>
      <c r="G104" s="1">
        <f>IF($C104="","",F104+SUMIFS([1]!BASERECEPTION[Bon de commande/Lignes de la commande/Quantité],[1]!BASERECEPTION[Bon de commande/Lignes de la commande/Article],$C104,[1]!BASERECEPTION[ANNEE],G$8,[1]!BASERECEPTION[Semaine],G$9)-SUMIFS([1]!BASEVENTE[Lignes de la commande/Quantité commandée],[1]!BASEVENTE[Lignes de la commande/Article/Nom affiché],$C104,[1]!BASEVENTE[Année],G$8,[1]!BASEVENTE[Semaine],G$9))</f>
        <v>4132</v>
      </c>
      <c r="H104" s="1">
        <f>IF($C104="","",G104+SUMIFS([1]!BASERECEPTION[Bon de commande/Lignes de la commande/Quantité],[1]!BASERECEPTION[Bon de commande/Lignes de la commande/Article],$C104,[1]!BASERECEPTION[ANNEE],H$8,[1]!BASERECEPTION[Semaine],H$9)-SUMIFS([1]!BASEVENTE[Lignes de la commande/Quantité commandée],[1]!BASEVENTE[Lignes de la commande/Article/Nom affiché],$C104,[1]!BASEVENTE[Année],H$8,[1]!BASEVENTE[Semaine],H$9))</f>
        <v>4132</v>
      </c>
      <c r="I104" s="1">
        <f>IF($C104="","",H104+SUMIFS([1]!BASERECEPTION[Bon de commande/Lignes de la commande/Quantité],[1]!BASERECEPTION[Bon de commande/Lignes de la commande/Article],$C104,[1]!BASERECEPTION[ANNEE],I$8,[1]!BASERECEPTION[Semaine],I$9)-SUMIFS([1]!BASEVENTE[Lignes de la commande/Quantité commandée],[1]!BASEVENTE[Lignes de la commande/Article/Nom affiché],$C104,[1]!BASEVENTE[Année],I$8,[1]!BASEVENTE[Semaine],I$9))</f>
        <v>4132</v>
      </c>
      <c r="J104" s="1">
        <f>IF($C104="","",I104+SUMIFS([1]!BASERECEPTION[Bon de commande/Lignes de la commande/Quantité],[1]!BASERECEPTION[Bon de commande/Lignes de la commande/Article],$C104,[1]!BASERECEPTION[ANNEE],J$8,[1]!BASERECEPTION[Semaine],J$9)-SUMIFS([1]!BASEVENTE[Lignes de la commande/Quantité commandée],[1]!BASEVENTE[Lignes de la commande/Article/Nom affiché],$C104,[1]!BASEVENTE[Année],J$8,[1]!BASEVENTE[Semaine],J$9))</f>
        <v>3391</v>
      </c>
      <c r="K104" s="1">
        <f>IF($C104="","",J104+SUMIFS([1]!BASERECEPTION[Bon de commande/Lignes de la commande/Quantité],[1]!BASERECEPTION[Bon de commande/Lignes de la commande/Article],$C104,[1]!BASERECEPTION[ANNEE],K$8,[1]!BASERECEPTION[Semaine],K$9)-SUMIFS([1]!BASEVENTE[Lignes de la commande/Quantité commandée],[1]!BASEVENTE[Lignes de la commande/Article/Nom affiché],$C104,[1]!BASEVENTE[Année],K$8,[1]!BASEVENTE[Semaine],K$9))</f>
        <v>3089</v>
      </c>
      <c r="L104" s="1">
        <f>IF($C104="","",K104+SUMIFS([1]!BASERECEPTION[Bon de commande/Lignes de la commande/Quantité],[1]!BASERECEPTION[Bon de commande/Lignes de la commande/Article],$C104,[1]!BASERECEPTION[ANNEE],L$8,[1]!BASERECEPTION[Semaine],L$9)-SUMIFS([1]!BASEVENTE[Lignes de la commande/Quantité commandée],[1]!BASEVENTE[Lignes de la commande/Article/Nom affiché],$C104,[1]!BASEVENTE[Année],L$8,[1]!BASEVENTE[Semaine],L$9))</f>
        <v>3042</v>
      </c>
      <c r="M104" s="1">
        <f>IF($C104="","",L104+SUMIFS([1]!BASERECEPTION[Bon de commande/Lignes de la commande/Quantité],[1]!BASERECEPTION[Bon de commande/Lignes de la commande/Article],$C104,[1]!BASERECEPTION[ANNEE],M$8,[1]!BASERECEPTION[Semaine],M$9)-SUMIFS([1]!BASEVENTE[Lignes de la commande/Quantité commandée],[1]!BASEVENTE[Lignes de la commande/Article/Nom affiché],$C104,[1]!BASEVENTE[Année],M$8,[1]!BASEVENTE[Semaine],M$9))</f>
        <v>3042</v>
      </c>
      <c r="N104" s="1">
        <f>IF($C104="","",M104+SUMIFS([1]!BASERECEPTION[Bon de commande/Lignes de la commande/Quantité],[1]!BASERECEPTION[Bon de commande/Lignes de la commande/Article],$C104,[1]!BASERECEPTION[ANNEE],N$8,[1]!BASERECEPTION[Semaine],N$9)-SUMIFS([1]!BASEVENTE[Lignes de la commande/Quantité commandée],[1]!BASEVENTE[Lignes de la commande/Article/Nom affiché],$C104,[1]!BASEVENTE[Année],N$8,[1]!BASEVENTE[Semaine],N$9))</f>
        <v>7035</v>
      </c>
      <c r="O104" s="1">
        <f>IF($C104="","",N104+SUMIFS([1]!BASERECEPTION[Bon de commande/Lignes de la commande/Quantité],[1]!BASERECEPTION[Bon de commande/Lignes de la commande/Article],$C104,[1]!BASERECEPTION[ANNEE],O$8,[1]!BASERECEPTION[Semaine],O$9)-SUMIFS([1]!BASEVENTE[Lignes de la commande/Quantité commandée],[1]!BASEVENTE[Lignes de la commande/Article/Nom affiché],$C104,[1]!BASEVENTE[Année],O$8,[1]!BASEVENTE[Semaine],O$9))</f>
        <v>7035</v>
      </c>
      <c r="P104" s="1">
        <f>IF($C104="","",O104+SUMIFS([1]!BASERECEPTION[Bon de commande/Lignes de la commande/Quantité],[1]!BASERECEPTION[Bon de commande/Lignes de la commande/Article],$C104,[1]!BASERECEPTION[ANNEE],P$8,[1]!BASERECEPTION[Semaine],P$9)-SUMIFS([1]!BASEVENTE[Lignes de la commande/Quantité commandée],[1]!BASEVENTE[Lignes de la commande/Article/Nom affiché],$C104,[1]!BASEVENTE[Année],P$8,[1]!BASEVENTE[Semaine],P$9))</f>
        <v>7035</v>
      </c>
      <c r="Q104" s="1">
        <f>IF($C104="","",P104+SUMIFS([1]!BASERECEPTION[Bon de commande/Lignes de la commande/Quantité],[1]!BASERECEPTION[Bon de commande/Lignes de la commande/Article],$C104,[1]!BASERECEPTION[ANNEE],Q$8,[1]!BASERECEPTION[Semaine],Q$9)-SUMIFS([1]!BASEVENTE[Lignes de la commande/Quantité commandée],[1]!BASEVENTE[Lignes de la commande/Article/Nom affiché],$C104,[1]!BASEVENTE[Année],Q$8,[1]!BASEVENTE[Semaine],Q$9))</f>
        <v>7035</v>
      </c>
      <c r="R104" s="1">
        <f>IF($C104="","",Q104+SUMIFS([1]!BASERECEPTION[Bon de commande/Lignes de la commande/Quantité],[1]!BASERECEPTION[Bon de commande/Lignes de la commande/Article],$C104,[1]!BASERECEPTION[ANNEE],R$8,[1]!BASERECEPTION[Semaine],R$9)-SUMIFS([1]!BASEVENTE[Lignes de la commande/Quantité commandée],[1]!BASEVENTE[Lignes de la commande/Article/Nom affiché],$C104,[1]!BASEVENTE[Année],R$8,[1]!BASEVENTE[Semaine],R$9))</f>
        <v>7035</v>
      </c>
      <c r="S104" s="1">
        <f>IF($C104="","",R104+SUMIFS([1]!BASERECEPTION[Bon de commande/Lignes de la commande/Quantité],[1]!BASERECEPTION[Bon de commande/Lignes de la commande/Article],$C104,[1]!BASERECEPTION[ANNEE],S$8,[1]!BASERECEPTION[Semaine],S$9)-SUMIFS([1]!BASEVENTE[Lignes de la commande/Quantité commandée],[1]!BASEVENTE[Lignes de la commande/Article/Nom affiché],$C104,[1]!BASEVENTE[Année],S$8,[1]!BASEVENTE[Semaine],S$9))</f>
        <v>7035</v>
      </c>
      <c r="T104" s="1">
        <f>IF($C104="","",S104+SUMIFS([1]!BASERECEPTION[Bon de commande/Lignes de la commande/Quantité],[1]!BASERECEPTION[Bon de commande/Lignes de la commande/Article],$C104,[1]!BASERECEPTION[ANNEE],T$8,[1]!BASERECEPTION[Semaine],T$9)-SUMIFS([1]!BASEVENTE[Lignes de la commande/Quantité commandée],[1]!BASEVENTE[Lignes de la commande/Article/Nom affiché],$C104,[1]!BASEVENTE[Année],T$8,[1]!BASEVENTE[Semaine],T$9))</f>
        <v>7035</v>
      </c>
      <c r="U104" s="1">
        <f>IF($C104="","",T104+SUMIFS([1]!BASERECEPTION[Bon de commande/Lignes de la commande/Quantité],[1]!BASERECEPTION[Bon de commande/Lignes de la commande/Article],$C104,[1]!BASERECEPTION[ANNEE],U$8,[1]!BASERECEPTION[Semaine],U$9)-SUMIFS([1]!BASEVENTE[Lignes de la commande/Quantité commandée],[1]!BASEVENTE[Lignes de la commande/Article/Nom affiché],$C104,[1]!BASEVENTE[Année],U$8,[1]!BASEVENTE[Semaine],U$9))</f>
        <v>7035</v>
      </c>
      <c r="V104" s="1">
        <f>IF($C104="","",U104+SUMIFS([1]!BASERECEPTION[Bon de commande/Lignes de la commande/Quantité],[1]!BASERECEPTION[Bon de commande/Lignes de la commande/Article],$C104,[1]!BASERECEPTION[ANNEE],V$8,[1]!BASERECEPTION[Semaine],V$9)-SUMIFS([1]!BASEVENTE[Lignes de la commande/Quantité commandée],[1]!BASEVENTE[Lignes de la commande/Article/Nom affiché],$C104,[1]!BASEVENTE[Année],V$8,[1]!BASEVENTE[Semaine],V$9))</f>
        <v>7035</v>
      </c>
      <c r="W104" s="1">
        <f>IF($C104="","",V104+SUMIFS([1]!BASERECEPTION[Bon de commande/Lignes de la commande/Quantité],[1]!BASERECEPTION[Bon de commande/Lignes de la commande/Article],$C104,[1]!BASERECEPTION[ANNEE],W$8,[1]!BASERECEPTION[Semaine],W$9)-SUMIFS([1]!BASEVENTE[Lignes de la commande/Quantité commandée],[1]!BASEVENTE[Lignes de la commande/Article/Nom affiché],$C104,[1]!BASEVENTE[Année],W$8,[1]!BASEVENTE[Semaine],W$9))</f>
        <v>7035</v>
      </c>
      <c r="X104" s="1">
        <f>IF($C104="","",W104+SUMIFS([1]!BASERECEPTION[Bon de commande/Lignes de la commande/Quantité],[1]!BASERECEPTION[Bon de commande/Lignes de la commande/Article],$C104,[1]!BASERECEPTION[ANNEE],X$8,[1]!BASERECEPTION[Semaine],X$9)-SUMIFS([1]!BASEVENTE[Lignes de la commande/Quantité commandée],[1]!BASEVENTE[Lignes de la commande/Article/Nom affiché],$C104,[1]!BASEVENTE[Année],X$8,[1]!BASEVENTE[Semaine],X$9))</f>
        <v>7035</v>
      </c>
      <c r="Y104" s="1">
        <f>IF($C104="","",X104+SUMIFS([1]!BASERECEPTION[Bon de commande/Lignes de la commande/Quantité],[1]!BASERECEPTION[Bon de commande/Lignes de la commande/Article],$C104,[1]!BASERECEPTION[ANNEE],Y$8,[1]!BASERECEPTION[Semaine],Y$9)-SUMIFS([1]!BASEVENTE[Lignes de la commande/Quantité commandée],[1]!BASEVENTE[Lignes de la commande/Article/Nom affiché],$C104,[1]!BASEVENTE[Année],Y$8,[1]!BASEVENTE[Semaine],Y$9))</f>
        <v>7035</v>
      </c>
      <c r="Z104" s="1">
        <f>IF($C104="","",Y104+SUMIFS([1]!BASERECEPTION[Bon de commande/Lignes de la commande/Quantité],[1]!BASERECEPTION[Bon de commande/Lignes de la commande/Article],$C104,[1]!BASERECEPTION[ANNEE],Z$8,[1]!BASERECEPTION[Semaine],Z$9)-SUMIFS([1]!BASEVENTE[Lignes de la commande/Quantité commandée],[1]!BASEVENTE[Lignes de la commande/Article/Nom affiché],$C104,[1]!BASEVENTE[Année],Z$8,[1]!BASEVENTE[Semaine],Z$9))</f>
        <v>7035</v>
      </c>
      <c r="AA104" s="1">
        <f>IF($C104="","",Z104+SUMIFS([1]!BASERECEPTION[Bon de commande/Lignes de la commande/Quantité],[1]!BASERECEPTION[Bon de commande/Lignes de la commande/Article],$C104,[1]!BASERECEPTION[ANNEE],AA$8,[1]!BASERECEPTION[Semaine],AA$9)-SUMIFS([1]!BASEVENTE[Lignes de la commande/Quantité commandée],[1]!BASEVENTE[Lignes de la commande/Article/Nom affiché],$C104,[1]!BASEVENTE[Année],AA$8,[1]!BASEVENTE[Semaine],AA$9))</f>
        <v>7028</v>
      </c>
      <c r="AB104" s="1">
        <f>IF($C104="","",AA104+SUMIFS([1]!BASERECEPTION[Bon de commande/Lignes de la commande/Quantité],[1]!BASERECEPTION[Bon de commande/Lignes de la commande/Article],$C104,[1]!BASERECEPTION[ANNEE],AB$8,[1]!BASERECEPTION[Semaine],AB$9)-SUMIFS([1]!BASEVENTE[Lignes de la commande/Quantité commandée],[1]!BASEVENTE[Lignes de la commande/Article/Nom affiché],$C104,[1]!BASEVENTE[Année],AB$8,[1]!BASEVENTE[Semaine],AB$9))</f>
        <v>7028</v>
      </c>
      <c r="AC104" s="1">
        <f>IF($C104="","",AB104+SUMIFS([1]!BASERECEPTION[Bon de commande/Lignes de la commande/Quantité],[1]!BASERECEPTION[Bon de commande/Lignes de la commande/Article],$C104,[1]!BASERECEPTION[ANNEE],AC$8,[1]!BASERECEPTION[Semaine],AC$9)-SUMIFS([1]!BASEVENTE[Lignes de la commande/Quantité commandée],[1]!BASEVENTE[Lignes de la commande/Article/Nom affiché],$C104,[1]!BASEVENTE[Année],AC$8,[1]!BASEVENTE[Semaine],AC$9))</f>
        <v>7028</v>
      </c>
      <c r="AD104" s="1">
        <f>IF($C104="","",AC104+SUMIFS([1]!BASERECEPTION[Bon de commande/Lignes de la commande/Quantité],[1]!BASERECEPTION[Bon de commande/Lignes de la commande/Article],$C104,[1]!BASERECEPTION[ANNEE],AD$8,[1]!BASERECEPTION[Semaine],AD$9)-SUMIFS([1]!BASEVENTE[Lignes de la commande/Quantité commandée],[1]!BASEVENTE[Lignes de la commande/Article/Nom affiché],$C104,[1]!BASEVENTE[Année],AD$8,[1]!BASEVENTE[Semaine],AD$9))</f>
        <v>7028</v>
      </c>
      <c r="AE104" s="1">
        <f>IF($C104="","",AD104+SUMIFS([1]!BASERECEPTION[Bon de commande/Lignes de la commande/Quantité],[1]!BASERECEPTION[Bon de commande/Lignes de la commande/Article],$C104,[1]!BASERECEPTION[ANNEE],AE$8,[1]!BASERECEPTION[Semaine],AE$9)-SUMIFS([1]!BASEVENTE[Lignes de la commande/Quantité commandée],[1]!BASEVENTE[Lignes de la commande/Article/Nom affiché],$C104,[1]!BASEVENTE[Année],AE$8,[1]!BASEVENTE[Semaine],AE$9))</f>
        <v>7028</v>
      </c>
      <c r="AF104" s="1">
        <f>IF($C104="","",AE104+SUMIFS([1]!BASERECEPTION[Bon de commande/Lignes de la commande/Quantité],[1]!BASERECEPTION[Bon de commande/Lignes de la commande/Article],$C104,[1]!BASERECEPTION[ANNEE],AF$8,[1]!BASERECEPTION[Semaine],AF$9)-SUMIFS([1]!BASEVENTE[Lignes de la commande/Quantité commandée],[1]!BASEVENTE[Lignes de la commande/Article/Nom affiché],$C104,[1]!BASEVENTE[Année],AF$8,[1]!BASEVENTE[Semaine],AF$9))</f>
        <v>7028</v>
      </c>
      <c r="AG104" s="1">
        <f>IF($C104="","",AF104+SUMIFS([1]!BASERECEPTION[Bon de commande/Lignes de la commande/Quantité],[1]!BASERECEPTION[Bon de commande/Lignes de la commande/Article],$C104,[1]!BASERECEPTION[ANNEE],AG$8,[1]!BASERECEPTION[Semaine],AG$9)-SUMIFS([1]!BASEVENTE[Lignes de la commande/Quantité commandée],[1]!BASEVENTE[Lignes de la commande/Article/Nom affiché],$C104,[1]!BASEVENTE[Année],AG$8,[1]!BASEVENTE[Semaine],AG$9))</f>
        <v>7028</v>
      </c>
      <c r="AH104" s="1">
        <f>IF($C104="","",AG104+SUMIFS([1]!BASERECEPTION[Bon de commande/Lignes de la commande/Quantité],[1]!BASERECEPTION[Bon de commande/Lignes de la commande/Article],$C104,[1]!BASERECEPTION[ANNEE],AH$8,[1]!BASERECEPTION[Semaine],AH$9)-SUMIFS([1]!BASEVENTE[Lignes de la commande/Quantité commandée],[1]!BASEVENTE[Lignes de la commande/Article/Nom affiché],$C104,[1]!BASEVENTE[Année],AH$8,[1]!BASEVENTE[Semaine],AH$9))</f>
        <v>7028</v>
      </c>
      <c r="AI104" s="1">
        <f>IF($C104="","",AH104+SUMIFS([1]!BASERECEPTION[Bon de commande/Lignes de la commande/Quantité],[1]!BASERECEPTION[Bon de commande/Lignes de la commande/Article],$C104,[1]!BASERECEPTION[ANNEE],AI$8,[1]!BASERECEPTION[Semaine],AI$9)-SUMIFS([1]!BASEVENTE[Lignes de la commande/Quantité commandée],[1]!BASEVENTE[Lignes de la commande/Article/Nom affiché],$C104,[1]!BASEVENTE[Année],AI$8,[1]!BASEVENTE[Semaine],AI$9))</f>
        <v>7028</v>
      </c>
      <c r="AJ104" s="1">
        <f>IF($C104="","",AI104+SUMIFS([1]!BASERECEPTION[Bon de commande/Lignes de la commande/Quantité],[1]!BASERECEPTION[Bon de commande/Lignes de la commande/Article],$C104,[1]!BASERECEPTION[ANNEE],AJ$8,[1]!BASERECEPTION[Semaine],AJ$9)-SUMIFS([1]!BASEVENTE[Lignes de la commande/Quantité commandée],[1]!BASEVENTE[Lignes de la commande/Article/Nom affiché],$C104,[1]!BASEVENTE[Année],AJ$8,[1]!BASEVENTE[Semaine],AJ$9))</f>
        <v>7028</v>
      </c>
      <c r="AK104" s="1">
        <f>IF($C104="","",AJ104+SUMIFS([1]!BASERECEPTION[Bon de commande/Lignes de la commande/Quantité],[1]!BASERECEPTION[Bon de commande/Lignes de la commande/Article],$C104,[1]!BASERECEPTION[ANNEE],AK$8,[1]!BASERECEPTION[Semaine],AK$9)-SUMIFS([1]!BASEVENTE[Lignes de la commande/Quantité commandée],[1]!BASEVENTE[Lignes de la commande/Article/Nom affiché],$C104,[1]!BASEVENTE[Année],AK$8,[1]!BASEVENTE[Semaine],AK$9))</f>
        <v>7028</v>
      </c>
      <c r="AL104" s="1">
        <f>IF($C104="","",AK104+SUMIFS([1]!BASERECEPTION[Bon de commande/Lignes de la commande/Quantité],[1]!BASERECEPTION[Bon de commande/Lignes de la commande/Article],$C104,[1]!BASERECEPTION[ANNEE],AL$8,[1]!BASERECEPTION[Semaine],AL$9)-SUMIFS([1]!BASEVENTE[Lignes de la commande/Quantité commandée],[1]!BASEVENTE[Lignes de la commande/Article/Nom affiché],$C104,[1]!BASEVENTE[Année],AL$8,[1]!BASEVENTE[Semaine],AL$9))</f>
        <v>7028</v>
      </c>
      <c r="AM104" s="1">
        <f>IF($C104="","",AL104+SUMIFS([1]!BASERECEPTION[Bon de commande/Lignes de la commande/Quantité],[1]!BASERECEPTION[Bon de commande/Lignes de la commande/Article],$C104,[1]!BASERECEPTION[ANNEE],AM$8,[1]!BASERECEPTION[Semaine],AM$9)-SUMIFS([1]!BASEVENTE[Lignes de la commande/Quantité commandée],[1]!BASEVENTE[Lignes de la commande/Article/Nom affiché],$C104,[1]!BASEVENTE[Année],AM$8,[1]!BASEVENTE[Semaine],AM$9))</f>
        <v>7028</v>
      </c>
      <c r="AN104" s="1">
        <f>IF($C104="","",AM104+SUMIFS([1]!BASERECEPTION[Bon de commande/Lignes de la commande/Quantité],[1]!BASERECEPTION[Bon de commande/Lignes de la commande/Article],$C104,[1]!BASERECEPTION[ANNEE],AN$8,[1]!BASERECEPTION[Semaine],AN$9)-SUMIFS([1]!BASEVENTE[Lignes de la commande/Quantité commandée],[1]!BASEVENTE[Lignes de la commande/Article/Nom affiché],$C104,[1]!BASEVENTE[Année],AN$8,[1]!BASEVENTE[Semaine],AN$9))</f>
        <v>7017</v>
      </c>
      <c r="AO104" s="1">
        <f>IF($C104="","",AN104+SUMIFS([1]!BASERECEPTION[Bon de commande/Lignes de la commande/Quantité],[1]!BASERECEPTION[Bon de commande/Lignes de la commande/Article],$C104,[1]!BASERECEPTION[ANNEE],AO$8,[1]!BASERECEPTION[Semaine],AO$9)-SUMIFS([1]!BASEVENTE[Lignes de la commande/Quantité commandée],[1]!BASEVENTE[Lignes de la commande/Article/Nom affiché],$C104,[1]!BASEVENTE[Année],AO$8,[1]!BASEVENTE[Semaine],AO$9))</f>
        <v>7017</v>
      </c>
      <c r="AP104" s="1">
        <f>IF($C104="","",AO104+SUMIFS([1]!BASERECEPTION[Bon de commande/Lignes de la commande/Quantité],[1]!BASERECEPTION[Bon de commande/Lignes de la commande/Article],$C104,[1]!BASERECEPTION[ANNEE],AP$8,[1]!BASERECEPTION[Semaine],AP$9)-SUMIFS([1]!BASEVENTE[Lignes de la commande/Quantité commandée],[1]!BASEVENTE[Lignes de la commande/Article/Nom affiché],$C104,[1]!BASEVENTE[Année],AP$8,[1]!BASEVENTE[Semaine],AP$9))</f>
        <v>7017</v>
      </c>
      <c r="AQ104" s="1">
        <f>IF($C104="","",AP104+SUMIFS([1]!BASERECEPTION[Bon de commande/Lignes de la commande/Quantité],[1]!BASERECEPTION[Bon de commande/Lignes de la commande/Article],$C104,[1]!BASERECEPTION[ANNEE],AQ$8,[1]!BASERECEPTION[Semaine],AQ$9)-SUMIFS([1]!BASEVENTE[Lignes de la commande/Quantité commandée],[1]!BASEVENTE[Lignes de la commande/Article/Nom affiché],$C104,[1]!BASEVENTE[Année],AQ$8,[1]!BASEVENTE[Semaine],AQ$9))</f>
        <v>7017</v>
      </c>
      <c r="AR104" s="1">
        <f>IF($C104="","",AQ104+SUMIFS([1]!BASERECEPTION[Bon de commande/Lignes de la commande/Quantité],[1]!BASERECEPTION[Bon de commande/Lignes de la commande/Article],$C104,[1]!BASERECEPTION[ANNEE],AR$8,[1]!BASERECEPTION[Semaine],AR$9)-SUMIFS([1]!BASEVENTE[Lignes de la commande/Quantité commandée],[1]!BASEVENTE[Lignes de la commande/Article/Nom affiché],$C104,[1]!BASEVENTE[Année],AR$8,[1]!BASEVENTE[Semaine],AR$9))</f>
        <v>7017</v>
      </c>
      <c r="AS104" s="1">
        <f>IF($C104="","",AR104+SUMIFS([1]!BASERECEPTION[Bon de commande/Lignes de la commande/Quantité],[1]!BASERECEPTION[Bon de commande/Lignes de la commande/Article],$C104,[1]!BASERECEPTION[ANNEE],AS$8,[1]!BASERECEPTION[Semaine],AS$9)-SUMIFS([1]!BASEVENTE[Lignes de la commande/Quantité commandée],[1]!BASEVENTE[Lignes de la commande/Article/Nom affiché],$C104,[1]!BASEVENTE[Année],AS$8,[1]!BASEVENTE[Semaine],AS$9))</f>
        <v>7017</v>
      </c>
      <c r="AT104" s="1">
        <f>IF($C104="","",AS104+SUMIFS([1]!BASERECEPTION[Bon de commande/Lignes de la commande/Quantité],[1]!BASERECEPTION[Bon de commande/Lignes de la commande/Article],$C104,[1]!BASERECEPTION[ANNEE],AT$8,[1]!BASERECEPTION[Semaine],AT$9)-SUMIFS([1]!BASEVENTE[Lignes de la commande/Quantité commandée],[1]!BASEVENTE[Lignes de la commande/Article/Nom affiché],$C104,[1]!BASEVENTE[Année],AT$8,[1]!BASEVENTE[Semaine],AT$9))</f>
        <v>7017</v>
      </c>
      <c r="AU104" s="1">
        <f>IF($C104="","",AT104+SUMIFS([1]!BASERECEPTION[Bon de commande/Lignes de la commande/Quantité],[1]!BASERECEPTION[Bon de commande/Lignes de la commande/Article],$C104,[1]!BASERECEPTION[ANNEE],AU$8,[1]!BASERECEPTION[Semaine],AU$9)-SUMIFS([1]!BASEVENTE[Lignes de la commande/Quantité commandée],[1]!BASEVENTE[Lignes de la commande/Article/Nom affiché],$C104,[1]!BASEVENTE[Année],AU$8,[1]!BASEVENTE[Semaine],AU$9))</f>
        <v>7017</v>
      </c>
      <c r="AV104" s="1">
        <f>IF($C104="","",AU104+SUMIFS([1]!BASERECEPTION[Bon de commande/Lignes de la commande/Quantité],[1]!BASERECEPTION[Bon de commande/Lignes de la commande/Article],$C104,[1]!BASERECEPTION[ANNEE],AV$8,[1]!BASERECEPTION[Semaine],AV$9)-SUMIFS([1]!BASEVENTE[Lignes de la commande/Quantité commandée],[1]!BASEVENTE[Lignes de la commande/Article/Nom affiché],$C104,[1]!BASEVENTE[Année],AV$8,[1]!BASEVENTE[Semaine],AV$9))</f>
        <v>7017</v>
      </c>
      <c r="AW104" s="1">
        <f>IF($C104="","",AV104+SUMIFS([1]!BASERECEPTION[Bon de commande/Lignes de la commande/Quantité],[1]!BASERECEPTION[Bon de commande/Lignes de la commande/Article],$C104,[1]!BASERECEPTION[ANNEE],AW$8,[1]!BASERECEPTION[Semaine],AW$9)-SUMIFS([1]!BASEVENTE[Lignes de la commande/Quantité commandée],[1]!BASEVENTE[Lignes de la commande/Article/Nom affiché],$C104,[1]!BASEVENTE[Année],AW$8,[1]!BASEVENTE[Semaine],AW$9))</f>
        <v>7017</v>
      </c>
      <c r="AX104" s="1">
        <f>IF($C104="","",AW104+SUMIFS([1]!BASERECEPTION[Bon de commande/Lignes de la commande/Quantité],[1]!BASERECEPTION[Bon de commande/Lignes de la commande/Article],$C104,[1]!BASERECEPTION[ANNEE],AX$8,[1]!BASERECEPTION[Semaine],AX$9)-SUMIFS([1]!BASEVENTE[Lignes de la commande/Quantité commandée],[1]!BASEVENTE[Lignes de la commande/Article/Nom affiché],$C104,[1]!BASEVENTE[Année],AX$8,[1]!BASEVENTE[Semaine],AX$9))</f>
        <v>7017</v>
      </c>
      <c r="AY104" s="1">
        <f>IF($C104="","",AX104+SUMIFS([1]!BASERECEPTION[Bon de commande/Lignes de la commande/Quantité],[1]!BASERECEPTION[Bon de commande/Lignes de la commande/Article],$C104,[1]!BASERECEPTION[ANNEE],AY$8,[1]!BASERECEPTION[Semaine],AY$9)-SUMIFS([1]!BASEVENTE[Lignes de la commande/Quantité commandée],[1]!BASEVENTE[Lignes de la commande/Article/Nom affiché],$C104,[1]!BASEVENTE[Année],AY$8,[1]!BASEVENTE[Semaine],AY$9))</f>
        <v>7017</v>
      </c>
      <c r="AZ104" s="1">
        <f>IF($C104="","",AY104+SUMIFS([1]!BASERECEPTION[Bon de commande/Lignes de la commande/Quantité],[1]!BASERECEPTION[Bon de commande/Lignes de la commande/Article],$C104,[1]!BASERECEPTION[ANNEE],AZ$8,[1]!BASERECEPTION[Semaine],AZ$9)-SUMIFS([1]!BASEVENTE[Lignes de la commande/Quantité commandée],[1]!BASEVENTE[Lignes de la commande/Article/Nom affiché],$C104,[1]!BASEVENTE[Année],AZ$8,[1]!BASEVENTE[Semaine],AZ$9))</f>
        <v>7017</v>
      </c>
      <c r="BA104" s="1">
        <f>IF($C104="","",AZ104+SUMIFS([1]!BASERECEPTION[Bon de commande/Lignes de la commande/Quantité],[1]!BASERECEPTION[Bon de commande/Lignes de la commande/Article],$C104,[1]!BASERECEPTION[ANNEE],BA$8,[1]!BASERECEPTION[Semaine],BA$9)-SUMIFS([1]!BASEVENTE[Lignes de la commande/Quantité commandée],[1]!BASEVENTE[Lignes de la commande/Article/Nom affiché],$C104,[1]!BASEVENTE[Année],BA$8,[1]!BASEVENTE[Semaine],BA$9))</f>
        <v>7009</v>
      </c>
      <c r="BB104" s="1">
        <f>IF($C104="","",BA104+SUMIFS([1]!BASERECEPTION[Bon de commande/Lignes de la commande/Quantité],[1]!BASERECEPTION[Bon de commande/Lignes de la commande/Article],$C104,[1]!BASERECEPTION[ANNEE],BB$8,[1]!BASERECEPTION[Semaine],BB$9)-SUMIFS([1]!BASEVENTE[Lignes de la commande/Quantité commandée],[1]!BASEVENTE[Lignes de la commande/Article/Nom affiché],$C104,[1]!BASEVENTE[Année],BB$8,[1]!BASEVENTE[Semaine],BB$9))</f>
        <v>7009</v>
      </c>
      <c r="BC104" s="1">
        <f>IF($C104="","",BB104+SUMIFS([1]!BASERECEPTION[Bon de commande/Lignes de la commande/Quantité],[1]!BASERECEPTION[Bon de commande/Lignes de la commande/Article],$C104,[1]!BASERECEPTION[ANNEE],BC$8,[1]!BASERECEPTION[Semaine],BC$9)-SUMIFS([1]!BASEVENTE[Lignes de la commande/Quantité commandée],[1]!BASEVENTE[Lignes de la commande/Article/Nom affiché],$C104,[1]!BASEVENTE[Année],BC$8,[1]!BASEVENTE[Semaine],BC$9))</f>
        <v>7009</v>
      </c>
      <c r="BD104" s="1">
        <f>IF($C104="","",BC104+SUMIFS([1]!BASERECEPTION[Bon de commande/Lignes de la commande/Quantité],[1]!BASERECEPTION[Bon de commande/Lignes de la commande/Article],$C104,[1]!BASERECEPTION[ANNEE],BD$8,[1]!BASERECEPTION[Semaine],BD$9)-SUMIFS([1]!BASEVENTE[Lignes de la commande/Quantité commandée],[1]!BASEVENTE[Lignes de la commande/Article/Nom affiché],$C104,[1]!BASEVENTE[Année],BD$8,[1]!BASEVENTE[Semaine],BD$9))</f>
        <v>7009</v>
      </c>
      <c r="BE104" s="1">
        <f>IF($C104="","",BD104+SUMIFS([1]!BASERECEPTION[Bon de commande/Lignes de la commande/Quantité],[1]!BASERECEPTION[Bon de commande/Lignes de la commande/Article],$C104,[1]!BASERECEPTION[ANNEE],BE$8,[1]!BASERECEPTION[Semaine],BE$9)-SUMIFS([1]!BASEVENTE[Lignes de la commande/Quantité commandée],[1]!BASEVENTE[Lignes de la commande/Article/Nom affiché],$C104,[1]!BASEVENTE[Année],BE$8,[1]!BASEVENTE[Semaine],BE$9))</f>
        <v>7009</v>
      </c>
      <c r="BF104" s="1">
        <f>IF($C104="","",BE104+SUMIFS([1]!BASERECEPTION[Bon de commande/Lignes de la commande/Quantité],[1]!BASERECEPTION[Bon de commande/Lignes de la commande/Article],$C104,[1]!BASERECEPTION[ANNEE],BF$8,[1]!BASERECEPTION[Semaine],BF$9)-SUMIFS([1]!BASEVENTE[Lignes de la commande/Quantité commandée],[1]!BASEVENTE[Lignes de la commande/Article/Nom affiché],$C104,[1]!BASEVENTE[Année],BF$8,[1]!BASEVENTE[Semaine],BF$9))</f>
        <v>7009</v>
      </c>
      <c r="BG104" s="1">
        <f>IF($C104="","",BF104+SUMIFS([1]!BASERECEPTION[Bon de commande/Lignes de la commande/Quantité],[1]!BASERECEPTION[Bon de commande/Lignes de la commande/Article],$C104,[1]!BASERECEPTION[ANNEE],BG$8,[1]!BASERECEPTION[Semaine],BG$9)-SUMIFS([1]!BASEVENTE[Lignes de la commande/Quantité commandée],[1]!BASEVENTE[Lignes de la commande/Article/Nom affiché],$C104,[1]!BASEVENTE[Année],BG$8,[1]!BASEVENTE[Semaine],BG$9))</f>
        <v>7009</v>
      </c>
      <c r="BH104" s="1">
        <f>IF($C104="","",BG104+SUMIFS([1]!BASERECEPTION[Bon de commande/Lignes de la commande/Quantité],[1]!BASERECEPTION[Bon de commande/Lignes de la commande/Article],$C104,[1]!BASERECEPTION[ANNEE],BH$8,[1]!BASERECEPTION[Semaine],BH$9)-SUMIFS([1]!BASEVENTE[Lignes de la commande/Quantité commandée],[1]!BASEVENTE[Lignes de la commande/Article/Nom affiché],$C104,[1]!BASEVENTE[Année],BH$8,[1]!BASEVENTE[Semaine],BH$9))</f>
        <v>7009</v>
      </c>
    </row>
    <row r="105" spans="1:60" ht="15.75" x14ac:dyDescent="0.25">
      <c r="A105" s="1" t="str">
        <f>'[1]BDD Inventaire'!B96</f>
        <v>Tags spéciaux</v>
      </c>
      <c r="B105" s="16" t="str">
        <f>IF(C105="",INDEX([1]!BASEINVENTAIRE[#Data],_xlfn.MINIFS([1]!BASEINVENTAIRE[INDEX],[1]!BASEINVENTAIRE[Article],'Suivi de stock'!$C106),2),"")</f>
        <v/>
      </c>
      <c r="C105" s="20" t="str">
        <f>'[1]BDD Inventaire'!C86</f>
        <v>Tag Orangé Pur #14</v>
      </c>
      <c r="D105" s="18">
        <f>INDEX([1]!BASEINVENTAIRE[#Data],_xlfn.MAXIFS([1]!BASEINVENTAIRE[INDEX],[1]!BASEINVENTAIRE[Article],C105),4)</f>
        <v>6971</v>
      </c>
      <c r="E105" s="1">
        <f>IF($C105="","",D105+SUMIFS([1]!BASERECEPTION[Bon de commande/Lignes de la commande/Quantité],[1]!BASERECEPTION[Bon de commande/Lignes de la commande/Article],$C105,[1]!BASERECEPTION[ANNEE],E$8,[1]!BASERECEPTION[Semaine],E$9)-SUMIFS([1]!BASEVENTE[Lignes de la commande/Quantité commandée],[1]!BASEVENTE[Lignes de la commande/Article/Nom affiché],$C105,[1]!BASEVENTE[Année],E$8,[1]!BASEVENTE[Semaine],E$9))</f>
        <v>6971</v>
      </c>
      <c r="F105" s="1">
        <f>IF($C105="","",E105+SUMIFS([1]!BASERECEPTION[Bon de commande/Lignes de la commande/Quantité],[1]!BASERECEPTION[Bon de commande/Lignes de la commande/Article],$C105,[1]!BASERECEPTION[ANNEE],F$8,[1]!BASERECEPTION[Semaine],F$9)-SUMIFS([1]!BASEVENTE[Lignes de la commande/Quantité commandée],[1]!BASEVENTE[Lignes de la commande/Article/Nom affiché],$C105,[1]!BASEVENTE[Année],F$8,[1]!BASEVENTE[Semaine],F$9))</f>
        <v>6671</v>
      </c>
      <c r="G105" s="1">
        <f>IF($C105="","",F105+SUMIFS([1]!BASERECEPTION[Bon de commande/Lignes de la commande/Quantité],[1]!BASERECEPTION[Bon de commande/Lignes de la commande/Article],$C105,[1]!BASERECEPTION[ANNEE],G$8,[1]!BASERECEPTION[Semaine],G$9)-SUMIFS([1]!BASEVENTE[Lignes de la commande/Quantité commandée],[1]!BASEVENTE[Lignes de la commande/Article/Nom affiché],$C105,[1]!BASEVENTE[Année],G$8,[1]!BASEVENTE[Semaine],G$9))</f>
        <v>6365</v>
      </c>
      <c r="H105" s="1">
        <f>IF($C105="","",G105+SUMIFS([1]!BASERECEPTION[Bon de commande/Lignes de la commande/Quantité],[1]!BASERECEPTION[Bon de commande/Lignes de la commande/Article],$C105,[1]!BASERECEPTION[ANNEE],H$8,[1]!BASERECEPTION[Semaine],H$9)-SUMIFS([1]!BASEVENTE[Lignes de la commande/Quantité commandée],[1]!BASEVENTE[Lignes de la commande/Article/Nom affiché],$C105,[1]!BASEVENTE[Année],H$8,[1]!BASEVENTE[Semaine],H$9))</f>
        <v>6365</v>
      </c>
      <c r="I105" s="1">
        <f>IF($C105="","",H105+SUMIFS([1]!BASERECEPTION[Bon de commande/Lignes de la commande/Quantité],[1]!BASERECEPTION[Bon de commande/Lignes de la commande/Article],$C105,[1]!BASERECEPTION[ANNEE],I$8,[1]!BASERECEPTION[Semaine],I$9)-SUMIFS([1]!BASEVENTE[Lignes de la commande/Quantité commandée],[1]!BASEVENTE[Lignes de la commande/Article/Nom affiché],$C105,[1]!BASEVENTE[Année],I$8,[1]!BASEVENTE[Semaine],I$9))</f>
        <v>6365</v>
      </c>
      <c r="J105" s="1">
        <f>IF($C105="","",I105+SUMIFS([1]!BASERECEPTION[Bon de commande/Lignes de la commande/Quantité],[1]!BASERECEPTION[Bon de commande/Lignes de la commande/Article],$C105,[1]!BASERECEPTION[ANNEE],J$8,[1]!BASERECEPTION[Semaine],J$9)-SUMIFS([1]!BASEVENTE[Lignes de la commande/Quantité commandée],[1]!BASEVENTE[Lignes de la commande/Article/Nom affiché],$C105,[1]!BASEVENTE[Année],J$8,[1]!BASEVENTE[Semaine],J$9))</f>
        <v>6333</v>
      </c>
      <c r="K105" s="1">
        <f>IF($C105="","",J105+SUMIFS([1]!BASERECEPTION[Bon de commande/Lignes de la commande/Quantité],[1]!BASERECEPTION[Bon de commande/Lignes de la commande/Article],$C105,[1]!BASERECEPTION[ANNEE],K$8,[1]!BASERECEPTION[Semaine],K$9)-SUMIFS([1]!BASEVENTE[Lignes de la commande/Quantité commandée],[1]!BASEVENTE[Lignes de la commande/Article/Nom affiché],$C105,[1]!BASEVENTE[Année],K$8,[1]!BASEVENTE[Semaine],K$9))</f>
        <v>6227</v>
      </c>
      <c r="L105" s="1">
        <f>IF($C105="","",K105+SUMIFS([1]!BASERECEPTION[Bon de commande/Lignes de la commande/Quantité],[1]!BASERECEPTION[Bon de commande/Lignes de la commande/Article],$C105,[1]!BASERECEPTION[ANNEE],L$8,[1]!BASERECEPTION[Semaine],L$9)-SUMIFS([1]!BASEVENTE[Lignes de la commande/Quantité commandée],[1]!BASEVENTE[Lignes de la commande/Article/Nom affiché],$C105,[1]!BASEVENTE[Année],L$8,[1]!BASEVENTE[Semaine],L$9))</f>
        <v>5908</v>
      </c>
      <c r="M105" s="1">
        <f>IF($C105="","",L105+SUMIFS([1]!BASERECEPTION[Bon de commande/Lignes de la commande/Quantité],[1]!BASERECEPTION[Bon de commande/Lignes de la commande/Article],$C105,[1]!BASERECEPTION[ANNEE],M$8,[1]!BASERECEPTION[Semaine],M$9)-SUMIFS([1]!BASEVENTE[Lignes de la commande/Quantité commandée],[1]!BASEVENTE[Lignes de la commande/Article/Nom affiché],$C105,[1]!BASEVENTE[Année],M$8,[1]!BASEVENTE[Semaine],M$9))</f>
        <v>5808</v>
      </c>
      <c r="N105" s="1">
        <f>IF($C105="","",M105+SUMIFS([1]!BASERECEPTION[Bon de commande/Lignes de la commande/Quantité],[1]!BASERECEPTION[Bon de commande/Lignes de la commande/Article],$C105,[1]!BASERECEPTION[ANNEE],N$8,[1]!BASERECEPTION[Semaine],N$9)-SUMIFS([1]!BASEVENTE[Lignes de la commande/Quantité commandée],[1]!BASEVENTE[Lignes de la commande/Article/Nom affiché],$C105,[1]!BASEVENTE[Année],N$8,[1]!BASEVENTE[Semaine],N$9))</f>
        <v>5800</v>
      </c>
      <c r="O105" s="1">
        <f>IF($C105="","",N105+SUMIFS([1]!BASERECEPTION[Bon de commande/Lignes de la commande/Quantité],[1]!BASERECEPTION[Bon de commande/Lignes de la commande/Article],$C105,[1]!BASERECEPTION[ANNEE],O$8,[1]!BASERECEPTION[Semaine],O$9)-SUMIFS([1]!BASEVENTE[Lignes de la commande/Quantité commandée],[1]!BASEVENTE[Lignes de la commande/Article/Nom affiché],$C105,[1]!BASEVENTE[Année],O$8,[1]!BASEVENTE[Semaine],O$9))</f>
        <v>5800</v>
      </c>
      <c r="P105" s="1">
        <f>IF($C105="","",O105+SUMIFS([1]!BASERECEPTION[Bon de commande/Lignes de la commande/Quantité],[1]!BASERECEPTION[Bon de commande/Lignes de la commande/Article],$C105,[1]!BASERECEPTION[ANNEE],P$8,[1]!BASERECEPTION[Semaine],P$9)-SUMIFS([1]!BASEVENTE[Lignes de la commande/Quantité commandée],[1]!BASEVENTE[Lignes de la commande/Article/Nom affiché],$C105,[1]!BASEVENTE[Année],P$8,[1]!BASEVENTE[Semaine],P$9))</f>
        <v>5800</v>
      </c>
      <c r="Q105" s="1">
        <f>IF($C105="","",P105+SUMIFS([1]!BASERECEPTION[Bon de commande/Lignes de la commande/Quantité],[1]!BASERECEPTION[Bon de commande/Lignes de la commande/Article],$C105,[1]!BASERECEPTION[ANNEE],Q$8,[1]!BASERECEPTION[Semaine],Q$9)-SUMIFS([1]!BASEVENTE[Lignes de la commande/Quantité commandée],[1]!BASEVENTE[Lignes de la commande/Article/Nom affiché],$C105,[1]!BASEVENTE[Année],Q$8,[1]!BASEVENTE[Semaine],Q$9))</f>
        <v>5800</v>
      </c>
      <c r="R105" s="1">
        <f>IF($C105="","",Q105+SUMIFS([1]!BASERECEPTION[Bon de commande/Lignes de la commande/Quantité],[1]!BASERECEPTION[Bon de commande/Lignes de la commande/Article],$C105,[1]!BASERECEPTION[ANNEE],R$8,[1]!BASERECEPTION[Semaine],R$9)-SUMIFS([1]!BASEVENTE[Lignes de la commande/Quantité commandée],[1]!BASEVENTE[Lignes de la commande/Article/Nom affiché],$C105,[1]!BASEVENTE[Année],R$8,[1]!BASEVENTE[Semaine],R$9))</f>
        <v>5800</v>
      </c>
      <c r="S105" s="1">
        <f>IF($C105="","",R105+SUMIFS([1]!BASERECEPTION[Bon de commande/Lignes de la commande/Quantité],[1]!BASERECEPTION[Bon de commande/Lignes de la commande/Article],$C105,[1]!BASERECEPTION[ANNEE],S$8,[1]!BASERECEPTION[Semaine],S$9)-SUMIFS([1]!BASEVENTE[Lignes de la commande/Quantité commandée],[1]!BASEVENTE[Lignes de la commande/Article/Nom affiché],$C105,[1]!BASEVENTE[Année],S$8,[1]!BASEVENTE[Semaine],S$9))</f>
        <v>5800</v>
      </c>
      <c r="T105" s="1">
        <f>IF($C105="","",S105+SUMIFS([1]!BASERECEPTION[Bon de commande/Lignes de la commande/Quantité],[1]!BASERECEPTION[Bon de commande/Lignes de la commande/Article],$C105,[1]!BASERECEPTION[ANNEE],T$8,[1]!BASERECEPTION[Semaine],T$9)-SUMIFS([1]!BASEVENTE[Lignes de la commande/Quantité commandée],[1]!BASEVENTE[Lignes de la commande/Article/Nom affiché],$C105,[1]!BASEVENTE[Année],T$8,[1]!BASEVENTE[Semaine],T$9))</f>
        <v>5800</v>
      </c>
      <c r="U105" s="1">
        <f>IF($C105="","",T105+SUMIFS([1]!BASERECEPTION[Bon de commande/Lignes de la commande/Quantité],[1]!BASERECEPTION[Bon de commande/Lignes de la commande/Article],$C105,[1]!BASERECEPTION[ANNEE],U$8,[1]!BASERECEPTION[Semaine],U$9)-SUMIFS([1]!BASEVENTE[Lignes de la commande/Quantité commandée],[1]!BASEVENTE[Lignes de la commande/Article/Nom affiché],$C105,[1]!BASEVENTE[Année],U$8,[1]!BASEVENTE[Semaine],U$9))</f>
        <v>5800</v>
      </c>
      <c r="V105" s="1">
        <f>IF($C105="","",U105+SUMIFS([1]!BASERECEPTION[Bon de commande/Lignes de la commande/Quantité],[1]!BASERECEPTION[Bon de commande/Lignes de la commande/Article],$C105,[1]!BASERECEPTION[ANNEE],V$8,[1]!BASERECEPTION[Semaine],V$9)-SUMIFS([1]!BASEVENTE[Lignes de la commande/Quantité commandée],[1]!BASEVENTE[Lignes de la commande/Article/Nom affiché],$C105,[1]!BASEVENTE[Année],V$8,[1]!BASEVENTE[Semaine],V$9))</f>
        <v>5800</v>
      </c>
      <c r="W105" s="1">
        <f>IF($C105="","",V105+SUMIFS([1]!BASERECEPTION[Bon de commande/Lignes de la commande/Quantité],[1]!BASERECEPTION[Bon de commande/Lignes de la commande/Article],$C105,[1]!BASERECEPTION[ANNEE],W$8,[1]!BASERECEPTION[Semaine],W$9)-SUMIFS([1]!BASEVENTE[Lignes de la commande/Quantité commandée],[1]!BASEVENTE[Lignes de la commande/Article/Nom affiché],$C105,[1]!BASEVENTE[Année],W$8,[1]!BASEVENTE[Semaine],W$9))</f>
        <v>5800</v>
      </c>
      <c r="X105" s="1">
        <f>IF($C105="","",W105+SUMIFS([1]!BASERECEPTION[Bon de commande/Lignes de la commande/Quantité],[1]!BASERECEPTION[Bon de commande/Lignes de la commande/Article],$C105,[1]!BASERECEPTION[ANNEE],X$8,[1]!BASERECEPTION[Semaine],X$9)-SUMIFS([1]!BASEVENTE[Lignes de la commande/Quantité commandée],[1]!BASEVENTE[Lignes de la commande/Article/Nom affiché],$C105,[1]!BASEVENTE[Année],X$8,[1]!BASEVENTE[Semaine],X$9))</f>
        <v>5800</v>
      </c>
      <c r="Y105" s="1">
        <f>IF($C105="","",X105+SUMIFS([1]!BASERECEPTION[Bon de commande/Lignes de la commande/Quantité],[1]!BASERECEPTION[Bon de commande/Lignes de la commande/Article],$C105,[1]!BASERECEPTION[ANNEE],Y$8,[1]!BASERECEPTION[Semaine],Y$9)-SUMIFS([1]!BASEVENTE[Lignes de la commande/Quantité commandée],[1]!BASEVENTE[Lignes de la commande/Article/Nom affiché],$C105,[1]!BASEVENTE[Année],Y$8,[1]!BASEVENTE[Semaine],Y$9))</f>
        <v>5800</v>
      </c>
      <c r="Z105" s="1">
        <f>IF($C105="","",Y105+SUMIFS([1]!BASERECEPTION[Bon de commande/Lignes de la commande/Quantité],[1]!BASERECEPTION[Bon de commande/Lignes de la commande/Article],$C105,[1]!BASERECEPTION[ANNEE],Z$8,[1]!BASERECEPTION[Semaine],Z$9)-SUMIFS([1]!BASEVENTE[Lignes de la commande/Quantité commandée],[1]!BASEVENTE[Lignes de la commande/Article/Nom affiché],$C105,[1]!BASEVENTE[Année],Z$8,[1]!BASEVENTE[Semaine],Z$9))</f>
        <v>5800</v>
      </c>
      <c r="AA105" s="1">
        <f>IF($C105="","",Z105+SUMIFS([1]!BASERECEPTION[Bon de commande/Lignes de la commande/Quantité],[1]!BASERECEPTION[Bon de commande/Lignes de la commande/Article],$C105,[1]!BASERECEPTION[ANNEE],AA$8,[1]!BASERECEPTION[Semaine],AA$9)-SUMIFS([1]!BASEVENTE[Lignes de la commande/Quantité commandée],[1]!BASEVENTE[Lignes de la commande/Article/Nom affiché],$C105,[1]!BASEVENTE[Année],AA$8,[1]!BASEVENTE[Semaine],AA$9))</f>
        <v>5793</v>
      </c>
      <c r="AB105" s="1">
        <f>IF($C105="","",AA105+SUMIFS([1]!BASERECEPTION[Bon de commande/Lignes de la commande/Quantité],[1]!BASERECEPTION[Bon de commande/Lignes de la commande/Article],$C105,[1]!BASERECEPTION[ANNEE],AB$8,[1]!BASERECEPTION[Semaine],AB$9)-SUMIFS([1]!BASEVENTE[Lignes de la commande/Quantité commandée],[1]!BASEVENTE[Lignes de la commande/Article/Nom affiché],$C105,[1]!BASEVENTE[Année],AB$8,[1]!BASEVENTE[Semaine],AB$9))</f>
        <v>5793</v>
      </c>
      <c r="AC105" s="1">
        <f>IF($C105="","",AB105+SUMIFS([1]!BASERECEPTION[Bon de commande/Lignes de la commande/Quantité],[1]!BASERECEPTION[Bon de commande/Lignes de la commande/Article],$C105,[1]!BASERECEPTION[ANNEE],AC$8,[1]!BASERECEPTION[Semaine],AC$9)-SUMIFS([1]!BASEVENTE[Lignes de la commande/Quantité commandée],[1]!BASEVENTE[Lignes de la commande/Article/Nom affiché],$C105,[1]!BASEVENTE[Année],AC$8,[1]!BASEVENTE[Semaine],AC$9))</f>
        <v>5127</v>
      </c>
      <c r="AD105" s="1">
        <f>IF($C105="","",AC105+SUMIFS([1]!BASERECEPTION[Bon de commande/Lignes de la commande/Quantité],[1]!BASERECEPTION[Bon de commande/Lignes de la commande/Article],$C105,[1]!BASERECEPTION[ANNEE],AD$8,[1]!BASERECEPTION[Semaine],AD$9)-SUMIFS([1]!BASEVENTE[Lignes de la commande/Quantité commandée],[1]!BASEVENTE[Lignes de la commande/Article/Nom affiché],$C105,[1]!BASEVENTE[Année],AD$8,[1]!BASEVENTE[Semaine],AD$9))</f>
        <v>5127</v>
      </c>
      <c r="AE105" s="1">
        <f>IF($C105="","",AD105+SUMIFS([1]!BASERECEPTION[Bon de commande/Lignes de la commande/Quantité],[1]!BASERECEPTION[Bon de commande/Lignes de la commande/Article],$C105,[1]!BASERECEPTION[ANNEE],AE$8,[1]!BASERECEPTION[Semaine],AE$9)-SUMIFS([1]!BASEVENTE[Lignes de la commande/Quantité commandée],[1]!BASEVENTE[Lignes de la commande/Article/Nom affiché],$C105,[1]!BASEVENTE[Année],AE$8,[1]!BASEVENTE[Semaine],AE$9))</f>
        <v>5127</v>
      </c>
      <c r="AF105" s="1">
        <f>IF($C105="","",AE105+SUMIFS([1]!BASERECEPTION[Bon de commande/Lignes de la commande/Quantité],[1]!BASERECEPTION[Bon de commande/Lignes de la commande/Article],$C105,[1]!BASERECEPTION[ANNEE],AF$8,[1]!BASERECEPTION[Semaine],AF$9)-SUMIFS([1]!BASEVENTE[Lignes de la commande/Quantité commandée],[1]!BASEVENTE[Lignes de la commande/Article/Nom affiché],$C105,[1]!BASEVENTE[Année],AF$8,[1]!BASEVENTE[Semaine],AF$9))</f>
        <v>5127</v>
      </c>
      <c r="AG105" s="1">
        <f>IF($C105="","",AF105+SUMIFS([1]!BASERECEPTION[Bon de commande/Lignes de la commande/Quantité],[1]!BASERECEPTION[Bon de commande/Lignes de la commande/Article],$C105,[1]!BASERECEPTION[ANNEE],AG$8,[1]!BASERECEPTION[Semaine],AG$9)-SUMIFS([1]!BASEVENTE[Lignes de la commande/Quantité commandée],[1]!BASEVENTE[Lignes de la commande/Article/Nom affiché],$C105,[1]!BASEVENTE[Année],AG$8,[1]!BASEVENTE[Semaine],AG$9))</f>
        <v>5127</v>
      </c>
      <c r="AH105" s="1">
        <f>IF($C105="","",AG105+SUMIFS([1]!BASERECEPTION[Bon de commande/Lignes de la commande/Quantité],[1]!BASERECEPTION[Bon de commande/Lignes de la commande/Article],$C105,[1]!BASERECEPTION[ANNEE],AH$8,[1]!BASERECEPTION[Semaine],AH$9)-SUMIFS([1]!BASEVENTE[Lignes de la commande/Quantité commandée],[1]!BASEVENTE[Lignes de la commande/Article/Nom affiché],$C105,[1]!BASEVENTE[Année],AH$8,[1]!BASEVENTE[Semaine],AH$9))</f>
        <v>5127</v>
      </c>
      <c r="AI105" s="1">
        <f>IF($C105="","",AH105+SUMIFS([1]!BASERECEPTION[Bon de commande/Lignes de la commande/Quantité],[1]!BASERECEPTION[Bon de commande/Lignes de la commande/Article],$C105,[1]!BASERECEPTION[ANNEE],AI$8,[1]!BASERECEPTION[Semaine],AI$9)-SUMIFS([1]!BASEVENTE[Lignes de la commande/Quantité commandée],[1]!BASEVENTE[Lignes de la commande/Article/Nom affiché],$C105,[1]!BASEVENTE[Année],AI$8,[1]!BASEVENTE[Semaine],AI$9))</f>
        <v>5127</v>
      </c>
      <c r="AJ105" s="1">
        <f>IF($C105="","",AI105+SUMIFS([1]!BASERECEPTION[Bon de commande/Lignes de la commande/Quantité],[1]!BASERECEPTION[Bon de commande/Lignes de la commande/Article],$C105,[1]!BASERECEPTION[ANNEE],AJ$8,[1]!BASERECEPTION[Semaine],AJ$9)-SUMIFS([1]!BASEVENTE[Lignes de la commande/Quantité commandée],[1]!BASEVENTE[Lignes de la commande/Article/Nom affiché],$C105,[1]!BASEVENTE[Année],AJ$8,[1]!BASEVENTE[Semaine],AJ$9))</f>
        <v>5127</v>
      </c>
      <c r="AK105" s="1">
        <f>IF($C105="","",AJ105+SUMIFS([1]!BASERECEPTION[Bon de commande/Lignes de la commande/Quantité],[1]!BASERECEPTION[Bon de commande/Lignes de la commande/Article],$C105,[1]!BASERECEPTION[ANNEE],AK$8,[1]!BASERECEPTION[Semaine],AK$9)-SUMIFS([1]!BASEVENTE[Lignes de la commande/Quantité commandée],[1]!BASEVENTE[Lignes de la commande/Article/Nom affiché],$C105,[1]!BASEVENTE[Année],AK$8,[1]!BASEVENTE[Semaine],AK$9))</f>
        <v>5127</v>
      </c>
      <c r="AL105" s="1">
        <f>IF($C105="","",AK105+SUMIFS([1]!BASERECEPTION[Bon de commande/Lignes de la commande/Quantité],[1]!BASERECEPTION[Bon de commande/Lignes de la commande/Article],$C105,[1]!BASERECEPTION[ANNEE],AL$8,[1]!BASERECEPTION[Semaine],AL$9)-SUMIFS([1]!BASEVENTE[Lignes de la commande/Quantité commandée],[1]!BASEVENTE[Lignes de la commande/Article/Nom affiché],$C105,[1]!BASEVENTE[Année],AL$8,[1]!BASEVENTE[Semaine],AL$9))</f>
        <v>5127</v>
      </c>
      <c r="AM105" s="1">
        <f>IF($C105="","",AL105+SUMIFS([1]!BASERECEPTION[Bon de commande/Lignes de la commande/Quantité],[1]!BASERECEPTION[Bon de commande/Lignes de la commande/Article],$C105,[1]!BASERECEPTION[ANNEE],AM$8,[1]!BASERECEPTION[Semaine],AM$9)-SUMIFS([1]!BASEVENTE[Lignes de la commande/Quantité commandée],[1]!BASEVENTE[Lignes de la commande/Article/Nom affiché],$C105,[1]!BASEVENTE[Année],AM$8,[1]!BASEVENTE[Semaine],AM$9))</f>
        <v>5127</v>
      </c>
      <c r="AN105" s="1">
        <f>IF($C105="","",AM105+SUMIFS([1]!BASERECEPTION[Bon de commande/Lignes de la commande/Quantité],[1]!BASERECEPTION[Bon de commande/Lignes de la commande/Article],$C105,[1]!BASERECEPTION[ANNEE],AN$8,[1]!BASERECEPTION[Semaine],AN$9)-SUMIFS([1]!BASEVENTE[Lignes de la commande/Quantité commandée],[1]!BASEVENTE[Lignes de la commande/Article/Nom affiché],$C105,[1]!BASEVENTE[Année],AN$8,[1]!BASEVENTE[Semaine],AN$9))</f>
        <v>5115</v>
      </c>
      <c r="AO105" s="1">
        <f>IF($C105="","",AN105+SUMIFS([1]!BASERECEPTION[Bon de commande/Lignes de la commande/Quantité],[1]!BASERECEPTION[Bon de commande/Lignes de la commande/Article],$C105,[1]!BASERECEPTION[ANNEE],AO$8,[1]!BASERECEPTION[Semaine],AO$9)-SUMIFS([1]!BASEVENTE[Lignes de la commande/Quantité commandée],[1]!BASEVENTE[Lignes de la commande/Article/Nom affiché],$C105,[1]!BASEVENTE[Année],AO$8,[1]!BASEVENTE[Semaine],AO$9))</f>
        <v>5115</v>
      </c>
      <c r="AP105" s="1">
        <f>IF($C105="","",AO105+SUMIFS([1]!BASERECEPTION[Bon de commande/Lignes de la commande/Quantité],[1]!BASERECEPTION[Bon de commande/Lignes de la commande/Article],$C105,[1]!BASERECEPTION[ANNEE],AP$8,[1]!BASERECEPTION[Semaine],AP$9)-SUMIFS([1]!BASEVENTE[Lignes de la commande/Quantité commandée],[1]!BASEVENTE[Lignes de la commande/Article/Nom affiché],$C105,[1]!BASEVENTE[Année],AP$8,[1]!BASEVENTE[Semaine],AP$9))</f>
        <v>5115</v>
      </c>
      <c r="AQ105" s="1">
        <f>IF($C105="","",AP105+SUMIFS([1]!BASERECEPTION[Bon de commande/Lignes de la commande/Quantité],[1]!BASERECEPTION[Bon de commande/Lignes de la commande/Article],$C105,[1]!BASERECEPTION[ANNEE],AQ$8,[1]!BASERECEPTION[Semaine],AQ$9)-SUMIFS([1]!BASEVENTE[Lignes de la commande/Quantité commandée],[1]!BASEVENTE[Lignes de la commande/Article/Nom affiché],$C105,[1]!BASEVENTE[Année],AQ$8,[1]!BASEVENTE[Semaine],AQ$9))</f>
        <v>5115</v>
      </c>
      <c r="AR105" s="1">
        <f>IF($C105="","",AQ105+SUMIFS([1]!BASERECEPTION[Bon de commande/Lignes de la commande/Quantité],[1]!BASERECEPTION[Bon de commande/Lignes de la commande/Article],$C105,[1]!BASERECEPTION[ANNEE],AR$8,[1]!BASERECEPTION[Semaine],AR$9)-SUMIFS([1]!BASEVENTE[Lignes de la commande/Quantité commandée],[1]!BASEVENTE[Lignes de la commande/Article/Nom affiché],$C105,[1]!BASEVENTE[Année],AR$8,[1]!BASEVENTE[Semaine],AR$9))</f>
        <v>5115</v>
      </c>
      <c r="AS105" s="1">
        <f>IF($C105="","",AR105+SUMIFS([1]!BASERECEPTION[Bon de commande/Lignes de la commande/Quantité],[1]!BASERECEPTION[Bon de commande/Lignes de la commande/Article],$C105,[1]!BASERECEPTION[ANNEE],AS$8,[1]!BASERECEPTION[Semaine],AS$9)-SUMIFS([1]!BASEVENTE[Lignes de la commande/Quantité commandée],[1]!BASEVENTE[Lignes de la commande/Article/Nom affiché],$C105,[1]!BASEVENTE[Année],AS$8,[1]!BASEVENTE[Semaine],AS$9))</f>
        <v>5115</v>
      </c>
      <c r="AT105" s="1">
        <f>IF($C105="","",AS105+SUMIFS([1]!BASERECEPTION[Bon de commande/Lignes de la commande/Quantité],[1]!BASERECEPTION[Bon de commande/Lignes de la commande/Article],$C105,[1]!BASERECEPTION[ANNEE],AT$8,[1]!BASERECEPTION[Semaine],AT$9)-SUMIFS([1]!BASEVENTE[Lignes de la commande/Quantité commandée],[1]!BASEVENTE[Lignes de la commande/Article/Nom affiché],$C105,[1]!BASEVENTE[Année],AT$8,[1]!BASEVENTE[Semaine],AT$9))</f>
        <v>5115</v>
      </c>
      <c r="AU105" s="1">
        <f>IF($C105="","",AT105+SUMIFS([1]!BASERECEPTION[Bon de commande/Lignes de la commande/Quantité],[1]!BASERECEPTION[Bon de commande/Lignes de la commande/Article],$C105,[1]!BASERECEPTION[ANNEE],AU$8,[1]!BASERECEPTION[Semaine],AU$9)-SUMIFS([1]!BASEVENTE[Lignes de la commande/Quantité commandée],[1]!BASEVENTE[Lignes de la commande/Article/Nom affiché],$C105,[1]!BASEVENTE[Année],AU$8,[1]!BASEVENTE[Semaine],AU$9))</f>
        <v>5115</v>
      </c>
      <c r="AV105" s="1">
        <f>IF($C105="","",AU105+SUMIFS([1]!BASERECEPTION[Bon de commande/Lignes de la commande/Quantité],[1]!BASERECEPTION[Bon de commande/Lignes de la commande/Article],$C105,[1]!BASERECEPTION[ANNEE],AV$8,[1]!BASERECEPTION[Semaine],AV$9)-SUMIFS([1]!BASEVENTE[Lignes de la commande/Quantité commandée],[1]!BASEVENTE[Lignes de la commande/Article/Nom affiché],$C105,[1]!BASEVENTE[Année],AV$8,[1]!BASEVENTE[Semaine],AV$9))</f>
        <v>5115</v>
      </c>
      <c r="AW105" s="1">
        <f>IF($C105="","",AV105+SUMIFS([1]!BASERECEPTION[Bon de commande/Lignes de la commande/Quantité],[1]!BASERECEPTION[Bon de commande/Lignes de la commande/Article],$C105,[1]!BASERECEPTION[ANNEE],AW$8,[1]!BASERECEPTION[Semaine],AW$9)-SUMIFS([1]!BASEVENTE[Lignes de la commande/Quantité commandée],[1]!BASEVENTE[Lignes de la commande/Article/Nom affiché],$C105,[1]!BASEVENTE[Année],AW$8,[1]!BASEVENTE[Semaine],AW$9))</f>
        <v>5115</v>
      </c>
      <c r="AX105" s="1">
        <f>IF($C105="","",AW105+SUMIFS([1]!BASERECEPTION[Bon de commande/Lignes de la commande/Quantité],[1]!BASERECEPTION[Bon de commande/Lignes de la commande/Article],$C105,[1]!BASERECEPTION[ANNEE],AX$8,[1]!BASERECEPTION[Semaine],AX$9)-SUMIFS([1]!BASEVENTE[Lignes de la commande/Quantité commandée],[1]!BASEVENTE[Lignes de la commande/Article/Nom affiché],$C105,[1]!BASEVENTE[Année],AX$8,[1]!BASEVENTE[Semaine],AX$9))</f>
        <v>5115</v>
      </c>
      <c r="AY105" s="1">
        <f>IF($C105="","",AX105+SUMIFS([1]!BASERECEPTION[Bon de commande/Lignes de la commande/Quantité],[1]!BASERECEPTION[Bon de commande/Lignes de la commande/Article],$C105,[1]!BASERECEPTION[ANNEE],AY$8,[1]!BASERECEPTION[Semaine],AY$9)-SUMIFS([1]!BASEVENTE[Lignes de la commande/Quantité commandée],[1]!BASEVENTE[Lignes de la commande/Article/Nom affiché],$C105,[1]!BASEVENTE[Année],AY$8,[1]!BASEVENTE[Semaine],AY$9))</f>
        <v>5115</v>
      </c>
      <c r="AZ105" s="1">
        <f>IF($C105="","",AY105+SUMIFS([1]!BASERECEPTION[Bon de commande/Lignes de la commande/Quantité],[1]!BASERECEPTION[Bon de commande/Lignes de la commande/Article],$C105,[1]!BASERECEPTION[ANNEE],AZ$8,[1]!BASERECEPTION[Semaine],AZ$9)-SUMIFS([1]!BASEVENTE[Lignes de la commande/Quantité commandée],[1]!BASEVENTE[Lignes de la commande/Article/Nom affiché],$C105,[1]!BASEVENTE[Année],AZ$8,[1]!BASEVENTE[Semaine],AZ$9))</f>
        <v>5115</v>
      </c>
      <c r="BA105" s="1">
        <f>IF($C105="","",AZ105+SUMIFS([1]!BASERECEPTION[Bon de commande/Lignes de la commande/Quantité],[1]!BASERECEPTION[Bon de commande/Lignes de la commande/Article],$C105,[1]!BASERECEPTION[ANNEE],BA$8,[1]!BASERECEPTION[Semaine],BA$9)-SUMIFS([1]!BASEVENTE[Lignes de la commande/Quantité commandée],[1]!BASEVENTE[Lignes de la commande/Article/Nom affiché],$C105,[1]!BASEVENTE[Année],BA$8,[1]!BASEVENTE[Semaine],BA$9))</f>
        <v>5107</v>
      </c>
      <c r="BB105" s="1">
        <f>IF($C105="","",BA105+SUMIFS([1]!BASERECEPTION[Bon de commande/Lignes de la commande/Quantité],[1]!BASERECEPTION[Bon de commande/Lignes de la commande/Article],$C105,[1]!BASERECEPTION[ANNEE],BB$8,[1]!BASERECEPTION[Semaine],BB$9)-SUMIFS([1]!BASEVENTE[Lignes de la commande/Quantité commandée],[1]!BASEVENTE[Lignes de la commande/Article/Nom affiché],$C105,[1]!BASEVENTE[Année],BB$8,[1]!BASEVENTE[Semaine],BB$9))</f>
        <v>5107</v>
      </c>
      <c r="BC105" s="1">
        <f>IF($C105="","",BB105+SUMIFS([1]!BASERECEPTION[Bon de commande/Lignes de la commande/Quantité],[1]!BASERECEPTION[Bon de commande/Lignes de la commande/Article],$C105,[1]!BASERECEPTION[ANNEE],BC$8,[1]!BASERECEPTION[Semaine],BC$9)-SUMIFS([1]!BASEVENTE[Lignes de la commande/Quantité commandée],[1]!BASEVENTE[Lignes de la commande/Article/Nom affiché],$C105,[1]!BASEVENTE[Année],BC$8,[1]!BASEVENTE[Semaine],BC$9))</f>
        <v>5107</v>
      </c>
      <c r="BD105" s="1">
        <f>IF($C105="","",BC105+SUMIFS([1]!BASERECEPTION[Bon de commande/Lignes de la commande/Quantité],[1]!BASERECEPTION[Bon de commande/Lignes de la commande/Article],$C105,[1]!BASERECEPTION[ANNEE],BD$8,[1]!BASERECEPTION[Semaine],BD$9)-SUMIFS([1]!BASEVENTE[Lignes de la commande/Quantité commandée],[1]!BASEVENTE[Lignes de la commande/Article/Nom affiché],$C105,[1]!BASEVENTE[Année],BD$8,[1]!BASEVENTE[Semaine],BD$9))</f>
        <v>5107</v>
      </c>
      <c r="BE105" s="1">
        <f>IF($C105="","",BD105+SUMIFS([1]!BASERECEPTION[Bon de commande/Lignes de la commande/Quantité],[1]!BASERECEPTION[Bon de commande/Lignes de la commande/Article],$C105,[1]!BASERECEPTION[ANNEE],BE$8,[1]!BASERECEPTION[Semaine],BE$9)-SUMIFS([1]!BASEVENTE[Lignes de la commande/Quantité commandée],[1]!BASEVENTE[Lignes de la commande/Article/Nom affiché],$C105,[1]!BASEVENTE[Année],BE$8,[1]!BASEVENTE[Semaine],BE$9))</f>
        <v>5107</v>
      </c>
      <c r="BF105" s="1">
        <f>IF($C105="","",BE105+SUMIFS([1]!BASERECEPTION[Bon de commande/Lignes de la commande/Quantité],[1]!BASERECEPTION[Bon de commande/Lignes de la commande/Article],$C105,[1]!BASERECEPTION[ANNEE],BF$8,[1]!BASERECEPTION[Semaine],BF$9)-SUMIFS([1]!BASEVENTE[Lignes de la commande/Quantité commandée],[1]!BASEVENTE[Lignes de la commande/Article/Nom affiché],$C105,[1]!BASEVENTE[Année],BF$8,[1]!BASEVENTE[Semaine],BF$9))</f>
        <v>5107</v>
      </c>
      <c r="BG105" s="1">
        <f>IF($C105="","",BF105+SUMIFS([1]!BASERECEPTION[Bon de commande/Lignes de la commande/Quantité],[1]!BASERECEPTION[Bon de commande/Lignes de la commande/Article],$C105,[1]!BASERECEPTION[ANNEE],BG$8,[1]!BASERECEPTION[Semaine],BG$9)-SUMIFS([1]!BASEVENTE[Lignes de la commande/Quantité commandée],[1]!BASEVENTE[Lignes de la commande/Article/Nom affiché],$C105,[1]!BASEVENTE[Année],BG$8,[1]!BASEVENTE[Semaine],BG$9))</f>
        <v>5107</v>
      </c>
      <c r="BH105" s="1">
        <f>IF($C105="","",BG105+SUMIFS([1]!BASERECEPTION[Bon de commande/Lignes de la commande/Quantité],[1]!BASERECEPTION[Bon de commande/Lignes de la commande/Article],$C105,[1]!BASERECEPTION[ANNEE],BH$8,[1]!BASERECEPTION[Semaine],BH$9)-SUMIFS([1]!BASEVENTE[Lignes de la commande/Quantité commandée],[1]!BASEVENTE[Lignes de la commande/Article/Nom affiché],$C105,[1]!BASEVENTE[Année],BH$8,[1]!BASEVENTE[Semaine],BH$9))</f>
        <v>5107</v>
      </c>
    </row>
    <row r="106" spans="1:60" ht="15.75" x14ac:dyDescent="0.25">
      <c r="A106" s="1" t="str">
        <f>'[1]BDD Inventaire'!B97</f>
        <v>Tags spéciaux</v>
      </c>
      <c r="B106" s="16" t="str">
        <f>IF(C106="",INDEX([1]!BASEINVENTAIRE[#Data],_xlfn.MINIFS([1]!BASEINVENTAIRE[INDEX],[1]!BASEINVENTAIRE[Article],'Suivi de stock'!$C107),2),"")</f>
        <v/>
      </c>
      <c r="C106" s="20" t="str">
        <f>'[1]BDD Inventaire'!C87</f>
        <v>Tag Rosée #2</v>
      </c>
      <c r="D106" s="18">
        <f>INDEX([1]!BASEINVENTAIRE[#Data],_xlfn.MAXIFS([1]!BASEINVENTAIRE[INDEX],[1]!BASEINVENTAIRE[Article],C106),4)</f>
        <v>3598</v>
      </c>
      <c r="E106" s="1">
        <f>IF($C106="","",D106+SUMIFS([1]!BASERECEPTION[Bon de commande/Lignes de la commande/Quantité],[1]!BASERECEPTION[Bon de commande/Lignes de la commande/Article],$C106,[1]!BASERECEPTION[ANNEE],E$8,[1]!BASERECEPTION[Semaine],E$9)-SUMIFS([1]!BASEVENTE[Lignes de la commande/Quantité commandée],[1]!BASEVENTE[Lignes de la commande/Article/Nom affiché],$C106,[1]!BASEVENTE[Année],E$8,[1]!BASEVENTE[Semaine],E$9))</f>
        <v>3598</v>
      </c>
      <c r="F106" s="1">
        <f>IF($C106="","",E106+SUMIFS([1]!BASERECEPTION[Bon de commande/Lignes de la commande/Quantité],[1]!BASERECEPTION[Bon de commande/Lignes de la commande/Article],$C106,[1]!BASERECEPTION[ANNEE],F$8,[1]!BASERECEPTION[Semaine],F$9)-SUMIFS([1]!BASEVENTE[Lignes de la commande/Quantité commandée],[1]!BASEVENTE[Lignes de la commande/Article/Nom affiché],$C106,[1]!BASEVENTE[Année],F$8,[1]!BASEVENTE[Semaine],F$9))</f>
        <v>3298</v>
      </c>
      <c r="G106" s="1">
        <f>IF($C106="","",F106+SUMIFS([1]!BASERECEPTION[Bon de commande/Lignes de la commande/Quantité],[1]!BASERECEPTION[Bon de commande/Lignes de la commande/Article],$C106,[1]!BASERECEPTION[ANNEE],G$8,[1]!BASERECEPTION[Semaine],G$9)-SUMIFS([1]!BASEVENTE[Lignes de la commande/Quantité commandée],[1]!BASEVENTE[Lignes de la commande/Article/Nom affiché],$C106,[1]!BASEVENTE[Année],G$8,[1]!BASEVENTE[Semaine],G$9))</f>
        <v>2998</v>
      </c>
      <c r="H106" s="1">
        <f>IF($C106="","",G106+SUMIFS([1]!BASERECEPTION[Bon de commande/Lignes de la commande/Quantité],[1]!BASERECEPTION[Bon de commande/Lignes de la commande/Article],$C106,[1]!BASERECEPTION[ANNEE],H$8,[1]!BASERECEPTION[Semaine],H$9)-SUMIFS([1]!BASEVENTE[Lignes de la commande/Quantité commandée],[1]!BASEVENTE[Lignes de la commande/Article/Nom affiché],$C106,[1]!BASEVENTE[Année],H$8,[1]!BASEVENTE[Semaine],H$9))</f>
        <v>2998</v>
      </c>
      <c r="I106" s="1">
        <f>IF($C106="","",H106+SUMIFS([1]!BASERECEPTION[Bon de commande/Lignes de la commande/Quantité],[1]!BASERECEPTION[Bon de commande/Lignes de la commande/Article],$C106,[1]!BASERECEPTION[ANNEE],I$8,[1]!BASERECEPTION[Semaine],I$9)-SUMIFS([1]!BASEVENTE[Lignes de la commande/Quantité commandée],[1]!BASEVENTE[Lignes de la commande/Article/Nom affiché],$C106,[1]!BASEVENTE[Année],I$8,[1]!BASEVENTE[Semaine],I$9))</f>
        <v>2998</v>
      </c>
      <c r="J106" s="1">
        <f>IF($C106="","",I106+SUMIFS([1]!BASERECEPTION[Bon de commande/Lignes de la commande/Quantité],[1]!BASERECEPTION[Bon de commande/Lignes de la commande/Article],$C106,[1]!BASERECEPTION[ANNEE],J$8,[1]!BASERECEPTION[Semaine],J$9)-SUMIFS([1]!BASEVENTE[Lignes de la commande/Quantité commandée],[1]!BASEVENTE[Lignes de la commande/Article/Nom affiché],$C106,[1]!BASEVENTE[Année],J$8,[1]!BASEVENTE[Semaine],J$9))</f>
        <v>2795</v>
      </c>
      <c r="K106" s="1">
        <f>IF($C106="","",J106+SUMIFS([1]!BASERECEPTION[Bon de commande/Lignes de la commande/Quantité],[1]!BASERECEPTION[Bon de commande/Lignes de la commande/Article],$C106,[1]!BASERECEPTION[ANNEE],K$8,[1]!BASERECEPTION[Semaine],K$9)-SUMIFS([1]!BASEVENTE[Lignes de la commande/Quantité commandée],[1]!BASEVENTE[Lignes de la commande/Article/Nom affiché],$C106,[1]!BASEVENTE[Année],K$8,[1]!BASEVENTE[Semaine],K$9))</f>
        <v>1418</v>
      </c>
      <c r="L106" s="1">
        <f>IF($C106="","",K106+SUMIFS([1]!BASERECEPTION[Bon de commande/Lignes de la commande/Quantité],[1]!BASERECEPTION[Bon de commande/Lignes de la commande/Article],$C106,[1]!BASERECEPTION[ANNEE],L$8,[1]!BASERECEPTION[Semaine],L$9)-SUMIFS([1]!BASEVENTE[Lignes de la commande/Quantité commandée],[1]!BASEVENTE[Lignes de la commande/Article/Nom affiché],$C106,[1]!BASEVENTE[Année],L$8,[1]!BASEVENTE[Semaine],L$9))</f>
        <v>1348</v>
      </c>
      <c r="M106" s="1">
        <f>IF($C106="","",L106+SUMIFS([1]!BASERECEPTION[Bon de commande/Lignes de la commande/Quantité],[1]!BASERECEPTION[Bon de commande/Lignes de la commande/Article],$C106,[1]!BASERECEPTION[ANNEE],M$8,[1]!BASERECEPTION[Semaine],M$9)-SUMIFS([1]!BASEVENTE[Lignes de la commande/Quantité commandée],[1]!BASEVENTE[Lignes de la commande/Article/Nom affiché],$C106,[1]!BASEVENTE[Année],M$8,[1]!BASEVENTE[Semaine],M$9))</f>
        <v>1248</v>
      </c>
      <c r="N106" s="1">
        <f>IF($C106="","",M106+SUMIFS([1]!BASERECEPTION[Bon de commande/Lignes de la commande/Quantité],[1]!BASERECEPTION[Bon de commande/Lignes de la commande/Article],$C106,[1]!BASERECEPTION[ANNEE],N$8,[1]!BASERECEPTION[Semaine],N$9)-SUMIFS([1]!BASEVENTE[Lignes de la commande/Quantité commandée],[1]!BASEVENTE[Lignes de la commande/Article/Nom affiché],$C106,[1]!BASEVENTE[Année],N$8,[1]!BASEVENTE[Semaine],N$9))</f>
        <v>7241</v>
      </c>
      <c r="O106" s="1">
        <f>IF($C106="","",N106+SUMIFS([1]!BASERECEPTION[Bon de commande/Lignes de la commande/Quantité],[1]!BASERECEPTION[Bon de commande/Lignes de la commande/Article],$C106,[1]!BASERECEPTION[ANNEE],O$8,[1]!BASERECEPTION[Semaine],O$9)-SUMIFS([1]!BASEVENTE[Lignes de la commande/Quantité commandée],[1]!BASEVENTE[Lignes de la commande/Article/Nom affiché],$C106,[1]!BASEVENTE[Année],O$8,[1]!BASEVENTE[Semaine],O$9))</f>
        <v>7241</v>
      </c>
      <c r="P106" s="1">
        <f>IF($C106="","",O106+SUMIFS([1]!BASERECEPTION[Bon de commande/Lignes de la commande/Quantité],[1]!BASERECEPTION[Bon de commande/Lignes de la commande/Article],$C106,[1]!BASERECEPTION[ANNEE],P$8,[1]!BASERECEPTION[Semaine],P$9)-SUMIFS([1]!BASEVENTE[Lignes de la commande/Quantité commandée],[1]!BASEVENTE[Lignes de la commande/Article/Nom affiché],$C106,[1]!BASEVENTE[Année],P$8,[1]!BASEVENTE[Semaine],P$9))</f>
        <v>7241</v>
      </c>
      <c r="Q106" s="1">
        <f>IF($C106="","",P106+SUMIFS([1]!BASERECEPTION[Bon de commande/Lignes de la commande/Quantité],[1]!BASERECEPTION[Bon de commande/Lignes de la commande/Article],$C106,[1]!BASERECEPTION[ANNEE],Q$8,[1]!BASERECEPTION[Semaine],Q$9)-SUMIFS([1]!BASEVENTE[Lignes de la commande/Quantité commandée],[1]!BASEVENTE[Lignes de la commande/Article/Nom affiché],$C106,[1]!BASEVENTE[Année],Q$8,[1]!BASEVENTE[Semaine],Q$9))</f>
        <v>7241</v>
      </c>
      <c r="R106" s="1">
        <f>IF($C106="","",Q106+SUMIFS([1]!BASERECEPTION[Bon de commande/Lignes de la commande/Quantité],[1]!BASERECEPTION[Bon de commande/Lignes de la commande/Article],$C106,[1]!BASERECEPTION[ANNEE],R$8,[1]!BASERECEPTION[Semaine],R$9)-SUMIFS([1]!BASEVENTE[Lignes de la commande/Quantité commandée],[1]!BASEVENTE[Lignes de la commande/Article/Nom affiché],$C106,[1]!BASEVENTE[Année],R$8,[1]!BASEVENTE[Semaine],R$9))</f>
        <v>7241</v>
      </c>
      <c r="S106" s="1">
        <f>IF($C106="","",R106+SUMIFS([1]!BASERECEPTION[Bon de commande/Lignes de la commande/Quantité],[1]!BASERECEPTION[Bon de commande/Lignes de la commande/Article],$C106,[1]!BASERECEPTION[ANNEE],S$8,[1]!BASERECEPTION[Semaine],S$9)-SUMIFS([1]!BASEVENTE[Lignes de la commande/Quantité commandée],[1]!BASEVENTE[Lignes de la commande/Article/Nom affiché],$C106,[1]!BASEVENTE[Année],S$8,[1]!BASEVENTE[Semaine],S$9))</f>
        <v>7241</v>
      </c>
      <c r="T106" s="1">
        <f>IF($C106="","",S106+SUMIFS([1]!BASERECEPTION[Bon de commande/Lignes de la commande/Quantité],[1]!BASERECEPTION[Bon de commande/Lignes de la commande/Article],$C106,[1]!BASERECEPTION[ANNEE],T$8,[1]!BASERECEPTION[Semaine],T$9)-SUMIFS([1]!BASEVENTE[Lignes de la commande/Quantité commandée],[1]!BASEVENTE[Lignes de la commande/Article/Nom affiché],$C106,[1]!BASEVENTE[Année],T$8,[1]!BASEVENTE[Semaine],T$9))</f>
        <v>7241</v>
      </c>
      <c r="U106" s="1">
        <f>IF($C106="","",T106+SUMIFS([1]!BASERECEPTION[Bon de commande/Lignes de la commande/Quantité],[1]!BASERECEPTION[Bon de commande/Lignes de la commande/Article],$C106,[1]!BASERECEPTION[ANNEE],U$8,[1]!BASERECEPTION[Semaine],U$9)-SUMIFS([1]!BASEVENTE[Lignes de la commande/Quantité commandée],[1]!BASEVENTE[Lignes de la commande/Article/Nom affiché],$C106,[1]!BASEVENTE[Année],U$8,[1]!BASEVENTE[Semaine],U$9))</f>
        <v>7241</v>
      </c>
      <c r="V106" s="1">
        <f>IF($C106="","",U106+SUMIFS([1]!BASERECEPTION[Bon de commande/Lignes de la commande/Quantité],[1]!BASERECEPTION[Bon de commande/Lignes de la commande/Article],$C106,[1]!BASERECEPTION[ANNEE],V$8,[1]!BASERECEPTION[Semaine],V$9)-SUMIFS([1]!BASEVENTE[Lignes de la commande/Quantité commandée],[1]!BASEVENTE[Lignes de la commande/Article/Nom affiché],$C106,[1]!BASEVENTE[Année],V$8,[1]!BASEVENTE[Semaine],V$9))</f>
        <v>7241</v>
      </c>
      <c r="W106" s="1">
        <f>IF($C106="","",V106+SUMIFS([1]!BASERECEPTION[Bon de commande/Lignes de la commande/Quantité],[1]!BASERECEPTION[Bon de commande/Lignes de la commande/Article],$C106,[1]!BASERECEPTION[ANNEE],W$8,[1]!BASERECEPTION[Semaine],W$9)-SUMIFS([1]!BASEVENTE[Lignes de la commande/Quantité commandée],[1]!BASEVENTE[Lignes de la commande/Article/Nom affiché],$C106,[1]!BASEVENTE[Année],W$8,[1]!BASEVENTE[Semaine],W$9))</f>
        <v>7241</v>
      </c>
      <c r="X106" s="1">
        <f>IF($C106="","",W106+SUMIFS([1]!BASERECEPTION[Bon de commande/Lignes de la commande/Quantité],[1]!BASERECEPTION[Bon de commande/Lignes de la commande/Article],$C106,[1]!BASERECEPTION[ANNEE],X$8,[1]!BASERECEPTION[Semaine],X$9)-SUMIFS([1]!BASEVENTE[Lignes de la commande/Quantité commandée],[1]!BASEVENTE[Lignes de la commande/Article/Nom affiché],$C106,[1]!BASEVENTE[Année],X$8,[1]!BASEVENTE[Semaine],X$9))</f>
        <v>7241</v>
      </c>
      <c r="Y106" s="1">
        <f>IF($C106="","",X106+SUMIFS([1]!BASERECEPTION[Bon de commande/Lignes de la commande/Quantité],[1]!BASERECEPTION[Bon de commande/Lignes de la commande/Article],$C106,[1]!BASERECEPTION[ANNEE],Y$8,[1]!BASERECEPTION[Semaine],Y$9)-SUMIFS([1]!BASEVENTE[Lignes de la commande/Quantité commandée],[1]!BASEVENTE[Lignes de la commande/Article/Nom affiché],$C106,[1]!BASEVENTE[Année],Y$8,[1]!BASEVENTE[Semaine],Y$9))</f>
        <v>7241</v>
      </c>
      <c r="Z106" s="1">
        <f>IF($C106="","",Y106+SUMIFS([1]!BASERECEPTION[Bon de commande/Lignes de la commande/Quantité],[1]!BASERECEPTION[Bon de commande/Lignes de la commande/Article],$C106,[1]!BASERECEPTION[ANNEE],Z$8,[1]!BASERECEPTION[Semaine],Z$9)-SUMIFS([1]!BASEVENTE[Lignes de la commande/Quantité commandée],[1]!BASEVENTE[Lignes de la commande/Article/Nom affiché],$C106,[1]!BASEVENTE[Année],Z$8,[1]!BASEVENTE[Semaine],Z$9))</f>
        <v>7241</v>
      </c>
      <c r="AA106" s="1">
        <f>IF($C106="","",Z106+SUMIFS([1]!BASERECEPTION[Bon de commande/Lignes de la commande/Quantité],[1]!BASERECEPTION[Bon de commande/Lignes de la commande/Article],$C106,[1]!BASERECEPTION[ANNEE],AA$8,[1]!BASERECEPTION[Semaine],AA$9)-SUMIFS([1]!BASEVENTE[Lignes de la commande/Quantité commandée],[1]!BASEVENTE[Lignes de la commande/Article/Nom affiché],$C106,[1]!BASEVENTE[Année],AA$8,[1]!BASEVENTE[Semaine],AA$9))</f>
        <v>7234</v>
      </c>
      <c r="AB106" s="1">
        <f>IF($C106="","",AA106+SUMIFS([1]!BASERECEPTION[Bon de commande/Lignes de la commande/Quantité],[1]!BASERECEPTION[Bon de commande/Lignes de la commande/Article],$C106,[1]!BASERECEPTION[ANNEE],AB$8,[1]!BASERECEPTION[Semaine],AB$9)-SUMIFS([1]!BASEVENTE[Lignes de la commande/Quantité commandée],[1]!BASEVENTE[Lignes de la commande/Article/Nom affiché],$C106,[1]!BASEVENTE[Année],AB$8,[1]!BASEVENTE[Semaine],AB$9))</f>
        <v>7234</v>
      </c>
      <c r="AC106" s="1">
        <f>IF($C106="","",AB106+SUMIFS([1]!BASERECEPTION[Bon de commande/Lignes de la commande/Quantité],[1]!BASERECEPTION[Bon de commande/Lignes de la commande/Article],$C106,[1]!BASERECEPTION[ANNEE],AC$8,[1]!BASERECEPTION[Semaine],AC$9)-SUMIFS([1]!BASEVENTE[Lignes de la commande/Quantité commandée],[1]!BASEVENTE[Lignes de la commande/Article/Nom affiché],$C106,[1]!BASEVENTE[Année],AC$8,[1]!BASEVENTE[Semaine],AC$9))</f>
        <v>7234</v>
      </c>
      <c r="AD106" s="1">
        <f>IF($C106="","",AC106+SUMIFS([1]!BASERECEPTION[Bon de commande/Lignes de la commande/Quantité],[1]!BASERECEPTION[Bon de commande/Lignes de la commande/Article],$C106,[1]!BASERECEPTION[ANNEE],AD$8,[1]!BASERECEPTION[Semaine],AD$9)-SUMIFS([1]!BASEVENTE[Lignes de la commande/Quantité commandée],[1]!BASEVENTE[Lignes de la commande/Article/Nom affiché],$C106,[1]!BASEVENTE[Année],AD$8,[1]!BASEVENTE[Semaine],AD$9))</f>
        <v>7234</v>
      </c>
      <c r="AE106" s="1">
        <f>IF($C106="","",AD106+SUMIFS([1]!BASERECEPTION[Bon de commande/Lignes de la commande/Quantité],[1]!BASERECEPTION[Bon de commande/Lignes de la commande/Article],$C106,[1]!BASERECEPTION[ANNEE],AE$8,[1]!BASERECEPTION[Semaine],AE$9)-SUMIFS([1]!BASEVENTE[Lignes de la commande/Quantité commandée],[1]!BASEVENTE[Lignes de la commande/Article/Nom affiché],$C106,[1]!BASEVENTE[Année],AE$8,[1]!BASEVENTE[Semaine],AE$9))</f>
        <v>7234</v>
      </c>
      <c r="AF106" s="1">
        <f>IF($C106="","",AE106+SUMIFS([1]!BASERECEPTION[Bon de commande/Lignes de la commande/Quantité],[1]!BASERECEPTION[Bon de commande/Lignes de la commande/Article],$C106,[1]!BASERECEPTION[ANNEE],AF$8,[1]!BASERECEPTION[Semaine],AF$9)-SUMIFS([1]!BASEVENTE[Lignes de la commande/Quantité commandée],[1]!BASEVENTE[Lignes de la commande/Article/Nom affiché],$C106,[1]!BASEVENTE[Année],AF$8,[1]!BASEVENTE[Semaine],AF$9))</f>
        <v>7234</v>
      </c>
      <c r="AG106" s="1">
        <f>IF($C106="","",AF106+SUMIFS([1]!BASERECEPTION[Bon de commande/Lignes de la commande/Quantité],[1]!BASERECEPTION[Bon de commande/Lignes de la commande/Article],$C106,[1]!BASERECEPTION[ANNEE],AG$8,[1]!BASERECEPTION[Semaine],AG$9)-SUMIFS([1]!BASEVENTE[Lignes de la commande/Quantité commandée],[1]!BASEVENTE[Lignes de la commande/Article/Nom affiché],$C106,[1]!BASEVENTE[Année],AG$8,[1]!BASEVENTE[Semaine],AG$9))</f>
        <v>7234</v>
      </c>
      <c r="AH106" s="1">
        <f>IF($C106="","",AG106+SUMIFS([1]!BASERECEPTION[Bon de commande/Lignes de la commande/Quantité],[1]!BASERECEPTION[Bon de commande/Lignes de la commande/Article],$C106,[1]!BASERECEPTION[ANNEE],AH$8,[1]!BASERECEPTION[Semaine],AH$9)-SUMIFS([1]!BASEVENTE[Lignes de la commande/Quantité commandée],[1]!BASEVENTE[Lignes de la commande/Article/Nom affiché],$C106,[1]!BASEVENTE[Année],AH$8,[1]!BASEVENTE[Semaine],AH$9))</f>
        <v>7234</v>
      </c>
      <c r="AI106" s="1">
        <f>IF($C106="","",AH106+SUMIFS([1]!BASERECEPTION[Bon de commande/Lignes de la commande/Quantité],[1]!BASERECEPTION[Bon de commande/Lignes de la commande/Article],$C106,[1]!BASERECEPTION[ANNEE],AI$8,[1]!BASERECEPTION[Semaine],AI$9)-SUMIFS([1]!BASEVENTE[Lignes de la commande/Quantité commandée],[1]!BASEVENTE[Lignes de la commande/Article/Nom affiché],$C106,[1]!BASEVENTE[Année],AI$8,[1]!BASEVENTE[Semaine],AI$9))</f>
        <v>7234</v>
      </c>
      <c r="AJ106" s="1">
        <f>IF($C106="","",AI106+SUMIFS([1]!BASERECEPTION[Bon de commande/Lignes de la commande/Quantité],[1]!BASERECEPTION[Bon de commande/Lignes de la commande/Article],$C106,[1]!BASERECEPTION[ANNEE],AJ$8,[1]!BASERECEPTION[Semaine],AJ$9)-SUMIFS([1]!BASEVENTE[Lignes de la commande/Quantité commandée],[1]!BASEVENTE[Lignes de la commande/Article/Nom affiché],$C106,[1]!BASEVENTE[Année],AJ$8,[1]!BASEVENTE[Semaine],AJ$9))</f>
        <v>7234</v>
      </c>
      <c r="AK106" s="1">
        <f>IF($C106="","",AJ106+SUMIFS([1]!BASERECEPTION[Bon de commande/Lignes de la commande/Quantité],[1]!BASERECEPTION[Bon de commande/Lignes de la commande/Article],$C106,[1]!BASERECEPTION[ANNEE],AK$8,[1]!BASERECEPTION[Semaine],AK$9)-SUMIFS([1]!BASEVENTE[Lignes de la commande/Quantité commandée],[1]!BASEVENTE[Lignes de la commande/Article/Nom affiché],$C106,[1]!BASEVENTE[Année],AK$8,[1]!BASEVENTE[Semaine],AK$9))</f>
        <v>7234</v>
      </c>
      <c r="AL106" s="1">
        <f>IF($C106="","",AK106+SUMIFS([1]!BASERECEPTION[Bon de commande/Lignes de la commande/Quantité],[1]!BASERECEPTION[Bon de commande/Lignes de la commande/Article],$C106,[1]!BASERECEPTION[ANNEE],AL$8,[1]!BASERECEPTION[Semaine],AL$9)-SUMIFS([1]!BASEVENTE[Lignes de la commande/Quantité commandée],[1]!BASEVENTE[Lignes de la commande/Article/Nom affiché],$C106,[1]!BASEVENTE[Année],AL$8,[1]!BASEVENTE[Semaine],AL$9))</f>
        <v>7234</v>
      </c>
      <c r="AM106" s="1">
        <f>IF($C106="","",AL106+SUMIFS([1]!BASERECEPTION[Bon de commande/Lignes de la commande/Quantité],[1]!BASERECEPTION[Bon de commande/Lignes de la commande/Article],$C106,[1]!BASERECEPTION[ANNEE],AM$8,[1]!BASERECEPTION[Semaine],AM$9)-SUMIFS([1]!BASEVENTE[Lignes de la commande/Quantité commandée],[1]!BASEVENTE[Lignes de la commande/Article/Nom affiché],$C106,[1]!BASEVENTE[Année],AM$8,[1]!BASEVENTE[Semaine],AM$9))</f>
        <v>7234</v>
      </c>
      <c r="AN106" s="1">
        <f>IF($C106="","",AM106+SUMIFS([1]!BASERECEPTION[Bon de commande/Lignes de la commande/Quantité],[1]!BASERECEPTION[Bon de commande/Lignes de la commande/Article],$C106,[1]!BASERECEPTION[ANNEE],AN$8,[1]!BASERECEPTION[Semaine],AN$9)-SUMIFS([1]!BASEVENTE[Lignes de la commande/Quantité commandée],[1]!BASEVENTE[Lignes de la commande/Article/Nom affiché],$C106,[1]!BASEVENTE[Année],AN$8,[1]!BASEVENTE[Semaine],AN$9))</f>
        <v>7223</v>
      </c>
      <c r="AO106" s="1">
        <f>IF($C106="","",AN106+SUMIFS([1]!BASERECEPTION[Bon de commande/Lignes de la commande/Quantité],[1]!BASERECEPTION[Bon de commande/Lignes de la commande/Article],$C106,[1]!BASERECEPTION[ANNEE],AO$8,[1]!BASERECEPTION[Semaine],AO$9)-SUMIFS([1]!BASEVENTE[Lignes de la commande/Quantité commandée],[1]!BASEVENTE[Lignes de la commande/Article/Nom affiché],$C106,[1]!BASEVENTE[Année],AO$8,[1]!BASEVENTE[Semaine],AO$9))</f>
        <v>7223</v>
      </c>
      <c r="AP106" s="1">
        <f>IF($C106="","",AO106+SUMIFS([1]!BASERECEPTION[Bon de commande/Lignes de la commande/Quantité],[1]!BASERECEPTION[Bon de commande/Lignes de la commande/Article],$C106,[1]!BASERECEPTION[ANNEE],AP$8,[1]!BASERECEPTION[Semaine],AP$9)-SUMIFS([1]!BASEVENTE[Lignes de la commande/Quantité commandée],[1]!BASEVENTE[Lignes de la commande/Article/Nom affiché],$C106,[1]!BASEVENTE[Année],AP$8,[1]!BASEVENTE[Semaine],AP$9))</f>
        <v>7223</v>
      </c>
      <c r="AQ106" s="1">
        <f>IF($C106="","",AP106+SUMIFS([1]!BASERECEPTION[Bon de commande/Lignes de la commande/Quantité],[1]!BASERECEPTION[Bon de commande/Lignes de la commande/Article],$C106,[1]!BASERECEPTION[ANNEE],AQ$8,[1]!BASERECEPTION[Semaine],AQ$9)-SUMIFS([1]!BASEVENTE[Lignes de la commande/Quantité commandée],[1]!BASEVENTE[Lignes de la commande/Article/Nom affiché],$C106,[1]!BASEVENTE[Année],AQ$8,[1]!BASEVENTE[Semaine],AQ$9))</f>
        <v>7223</v>
      </c>
      <c r="AR106" s="1">
        <f>IF($C106="","",AQ106+SUMIFS([1]!BASERECEPTION[Bon de commande/Lignes de la commande/Quantité],[1]!BASERECEPTION[Bon de commande/Lignes de la commande/Article],$C106,[1]!BASERECEPTION[ANNEE],AR$8,[1]!BASERECEPTION[Semaine],AR$9)-SUMIFS([1]!BASEVENTE[Lignes de la commande/Quantité commandée],[1]!BASEVENTE[Lignes de la commande/Article/Nom affiché],$C106,[1]!BASEVENTE[Année],AR$8,[1]!BASEVENTE[Semaine],AR$9))</f>
        <v>7223</v>
      </c>
      <c r="AS106" s="1">
        <f>IF($C106="","",AR106+SUMIFS([1]!BASERECEPTION[Bon de commande/Lignes de la commande/Quantité],[1]!BASERECEPTION[Bon de commande/Lignes de la commande/Article],$C106,[1]!BASERECEPTION[ANNEE],AS$8,[1]!BASERECEPTION[Semaine],AS$9)-SUMIFS([1]!BASEVENTE[Lignes de la commande/Quantité commandée],[1]!BASEVENTE[Lignes de la commande/Article/Nom affiché],$C106,[1]!BASEVENTE[Année],AS$8,[1]!BASEVENTE[Semaine],AS$9))</f>
        <v>7223</v>
      </c>
      <c r="AT106" s="1">
        <f>IF($C106="","",AS106+SUMIFS([1]!BASERECEPTION[Bon de commande/Lignes de la commande/Quantité],[1]!BASERECEPTION[Bon de commande/Lignes de la commande/Article],$C106,[1]!BASERECEPTION[ANNEE],AT$8,[1]!BASERECEPTION[Semaine],AT$9)-SUMIFS([1]!BASEVENTE[Lignes de la commande/Quantité commandée],[1]!BASEVENTE[Lignes de la commande/Article/Nom affiché],$C106,[1]!BASEVENTE[Année],AT$8,[1]!BASEVENTE[Semaine],AT$9))</f>
        <v>7223</v>
      </c>
      <c r="AU106" s="1">
        <f>IF($C106="","",AT106+SUMIFS([1]!BASERECEPTION[Bon de commande/Lignes de la commande/Quantité],[1]!BASERECEPTION[Bon de commande/Lignes de la commande/Article],$C106,[1]!BASERECEPTION[ANNEE],AU$8,[1]!BASERECEPTION[Semaine],AU$9)-SUMIFS([1]!BASEVENTE[Lignes de la commande/Quantité commandée],[1]!BASEVENTE[Lignes de la commande/Article/Nom affiché],$C106,[1]!BASEVENTE[Année],AU$8,[1]!BASEVENTE[Semaine],AU$9))</f>
        <v>7223</v>
      </c>
      <c r="AV106" s="1">
        <f>IF($C106="","",AU106+SUMIFS([1]!BASERECEPTION[Bon de commande/Lignes de la commande/Quantité],[1]!BASERECEPTION[Bon de commande/Lignes de la commande/Article],$C106,[1]!BASERECEPTION[ANNEE],AV$8,[1]!BASERECEPTION[Semaine],AV$9)-SUMIFS([1]!BASEVENTE[Lignes de la commande/Quantité commandée],[1]!BASEVENTE[Lignes de la commande/Article/Nom affiché],$C106,[1]!BASEVENTE[Année],AV$8,[1]!BASEVENTE[Semaine],AV$9))</f>
        <v>7223</v>
      </c>
      <c r="AW106" s="1">
        <f>IF($C106="","",AV106+SUMIFS([1]!BASERECEPTION[Bon de commande/Lignes de la commande/Quantité],[1]!BASERECEPTION[Bon de commande/Lignes de la commande/Article],$C106,[1]!BASERECEPTION[ANNEE],AW$8,[1]!BASERECEPTION[Semaine],AW$9)-SUMIFS([1]!BASEVENTE[Lignes de la commande/Quantité commandée],[1]!BASEVENTE[Lignes de la commande/Article/Nom affiché],$C106,[1]!BASEVENTE[Année],AW$8,[1]!BASEVENTE[Semaine],AW$9))</f>
        <v>7223</v>
      </c>
      <c r="AX106" s="1">
        <f>IF($C106="","",AW106+SUMIFS([1]!BASERECEPTION[Bon de commande/Lignes de la commande/Quantité],[1]!BASERECEPTION[Bon de commande/Lignes de la commande/Article],$C106,[1]!BASERECEPTION[ANNEE],AX$8,[1]!BASERECEPTION[Semaine],AX$9)-SUMIFS([1]!BASEVENTE[Lignes de la commande/Quantité commandée],[1]!BASEVENTE[Lignes de la commande/Article/Nom affiché],$C106,[1]!BASEVENTE[Année],AX$8,[1]!BASEVENTE[Semaine],AX$9))</f>
        <v>7223</v>
      </c>
      <c r="AY106" s="1">
        <f>IF($C106="","",AX106+SUMIFS([1]!BASERECEPTION[Bon de commande/Lignes de la commande/Quantité],[1]!BASERECEPTION[Bon de commande/Lignes de la commande/Article],$C106,[1]!BASERECEPTION[ANNEE],AY$8,[1]!BASERECEPTION[Semaine],AY$9)-SUMIFS([1]!BASEVENTE[Lignes de la commande/Quantité commandée],[1]!BASEVENTE[Lignes de la commande/Article/Nom affiché],$C106,[1]!BASEVENTE[Année],AY$8,[1]!BASEVENTE[Semaine],AY$9))</f>
        <v>7223</v>
      </c>
      <c r="AZ106" s="1">
        <f>IF($C106="","",AY106+SUMIFS([1]!BASERECEPTION[Bon de commande/Lignes de la commande/Quantité],[1]!BASERECEPTION[Bon de commande/Lignes de la commande/Article],$C106,[1]!BASERECEPTION[ANNEE],AZ$8,[1]!BASERECEPTION[Semaine],AZ$9)-SUMIFS([1]!BASEVENTE[Lignes de la commande/Quantité commandée],[1]!BASEVENTE[Lignes de la commande/Article/Nom affiché],$C106,[1]!BASEVENTE[Année],AZ$8,[1]!BASEVENTE[Semaine],AZ$9))</f>
        <v>7223</v>
      </c>
      <c r="BA106" s="1">
        <f>IF($C106="","",AZ106+SUMIFS([1]!BASERECEPTION[Bon de commande/Lignes de la commande/Quantité],[1]!BASERECEPTION[Bon de commande/Lignes de la commande/Article],$C106,[1]!BASERECEPTION[ANNEE],BA$8,[1]!BASERECEPTION[Semaine],BA$9)-SUMIFS([1]!BASEVENTE[Lignes de la commande/Quantité commandée],[1]!BASEVENTE[Lignes de la commande/Article/Nom affiché],$C106,[1]!BASEVENTE[Année],BA$8,[1]!BASEVENTE[Semaine],BA$9))</f>
        <v>7215</v>
      </c>
      <c r="BB106" s="1">
        <f>IF($C106="","",BA106+SUMIFS([1]!BASERECEPTION[Bon de commande/Lignes de la commande/Quantité],[1]!BASERECEPTION[Bon de commande/Lignes de la commande/Article],$C106,[1]!BASERECEPTION[ANNEE],BB$8,[1]!BASERECEPTION[Semaine],BB$9)-SUMIFS([1]!BASEVENTE[Lignes de la commande/Quantité commandée],[1]!BASEVENTE[Lignes de la commande/Article/Nom affiché],$C106,[1]!BASEVENTE[Année],BB$8,[1]!BASEVENTE[Semaine],BB$9))</f>
        <v>7215</v>
      </c>
      <c r="BC106" s="1">
        <f>IF($C106="","",BB106+SUMIFS([1]!BASERECEPTION[Bon de commande/Lignes de la commande/Quantité],[1]!BASERECEPTION[Bon de commande/Lignes de la commande/Article],$C106,[1]!BASERECEPTION[ANNEE],BC$8,[1]!BASERECEPTION[Semaine],BC$9)-SUMIFS([1]!BASEVENTE[Lignes de la commande/Quantité commandée],[1]!BASEVENTE[Lignes de la commande/Article/Nom affiché],$C106,[1]!BASEVENTE[Année],BC$8,[1]!BASEVENTE[Semaine],BC$9))</f>
        <v>7215</v>
      </c>
      <c r="BD106" s="1">
        <f>IF($C106="","",BC106+SUMIFS([1]!BASERECEPTION[Bon de commande/Lignes de la commande/Quantité],[1]!BASERECEPTION[Bon de commande/Lignes de la commande/Article],$C106,[1]!BASERECEPTION[ANNEE],BD$8,[1]!BASERECEPTION[Semaine],BD$9)-SUMIFS([1]!BASEVENTE[Lignes de la commande/Quantité commandée],[1]!BASEVENTE[Lignes de la commande/Article/Nom affiché],$C106,[1]!BASEVENTE[Année],BD$8,[1]!BASEVENTE[Semaine],BD$9))</f>
        <v>7215</v>
      </c>
      <c r="BE106" s="1">
        <f>IF($C106="","",BD106+SUMIFS([1]!BASERECEPTION[Bon de commande/Lignes de la commande/Quantité],[1]!BASERECEPTION[Bon de commande/Lignes de la commande/Article],$C106,[1]!BASERECEPTION[ANNEE],BE$8,[1]!BASERECEPTION[Semaine],BE$9)-SUMIFS([1]!BASEVENTE[Lignes de la commande/Quantité commandée],[1]!BASEVENTE[Lignes de la commande/Article/Nom affiché],$C106,[1]!BASEVENTE[Année],BE$8,[1]!BASEVENTE[Semaine],BE$9))</f>
        <v>7215</v>
      </c>
      <c r="BF106" s="1">
        <f>IF($C106="","",BE106+SUMIFS([1]!BASERECEPTION[Bon de commande/Lignes de la commande/Quantité],[1]!BASERECEPTION[Bon de commande/Lignes de la commande/Article],$C106,[1]!BASERECEPTION[ANNEE],BF$8,[1]!BASERECEPTION[Semaine],BF$9)-SUMIFS([1]!BASEVENTE[Lignes de la commande/Quantité commandée],[1]!BASEVENTE[Lignes de la commande/Article/Nom affiché],$C106,[1]!BASEVENTE[Année],BF$8,[1]!BASEVENTE[Semaine],BF$9))</f>
        <v>7215</v>
      </c>
      <c r="BG106" s="1">
        <f>IF($C106="","",BF106+SUMIFS([1]!BASERECEPTION[Bon de commande/Lignes de la commande/Quantité],[1]!BASERECEPTION[Bon de commande/Lignes de la commande/Article],$C106,[1]!BASERECEPTION[ANNEE],BG$8,[1]!BASERECEPTION[Semaine],BG$9)-SUMIFS([1]!BASEVENTE[Lignes de la commande/Quantité commandée],[1]!BASEVENTE[Lignes de la commande/Article/Nom affiché],$C106,[1]!BASEVENTE[Année],BG$8,[1]!BASEVENTE[Semaine],BG$9))</f>
        <v>7215</v>
      </c>
      <c r="BH106" s="1">
        <f>IF($C106="","",BG106+SUMIFS([1]!BASERECEPTION[Bon de commande/Lignes de la commande/Quantité],[1]!BASERECEPTION[Bon de commande/Lignes de la commande/Article],$C106,[1]!BASERECEPTION[ANNEE],BH$8,[1]!BASERECEPTION[Semaine],BH$9)-SUMIFS([1]!BASEVENTE[Lignes de la commande/Quantité commandée],[1]!BASEVENTE[Lignes de la commande/Article/Nom affiché],$C106,[1]!BASEVENTE[Année],BH$8,[1]!BASEVENTE[Semaine],BH$9))</f>
        <v>7215</v>
      </c>
    </row>
    <row r="107" spans="1:60" ht="15.75" x14ac:dyDescent="0.25">
      <c r="A107" s="1" t="str">
        <f>'[1]BDD Inventaire'!B98</f>
        <v>Tags spéciaux</v>
      </c>
      <c r="B107" s="16" t="str">
        <f>IF(C107="",INDEX([1]!BASEINVENTAIRE[#Data],_xlfn.MINIFS([1]!BASEINVENTAIRE[INDEX],[1]!BASEINVENTAIRE[Article],'Suivi de stock'!$C108),2),"")</f>
        <v/>
      </c>
      <c r="C107" s="20" t="str">
        <f>'[1]BDD Inventaire'!C88</f>
        <v>Tag Saphir #10</v>
      </c>
      <c r="D107" s="18">
        <f>INDEX([1]!BASEINVENTAIRE[#Data],_xlfn.MAXIFS([1]!BASEINVENTAIRE[INDEX],[1]!BASEINVENTAIRE[Article],C107),4)</f>
        <v>-858</v>
      </c>
      <c r="E107" s="1">
        <f>IF($C107="","",D107+SUMIFS([1]!BASERECEPTION[Bon de commande/Lignes de la commande/Quantité],[1]!BASERECEPTION[Bon de commande/Lignes de la commande/Article],$C107,[1]!BASERECEPTION[ANNEE],E$8,[1]!BASERECEPTION[Semaine],E$9)-SUMIFS([1]!BASEVENTE[Lignes de la commande/Quantité commandée],[1]!BASEVENTE[Lignes de la commande/Article/Nom affiché],$C107,[1]!BASEVENTE[Année],E$8,[1]!BASEVENTE[Semaine],E$9))</f>
        <v>-858</v>
      </c>
      <c r="F107" s="1">
        <f>IF($C107="","",E107+SUMIFS([1]!BASERECEPTION[Bon de commande/Lignes de la commande/Quantité],[1]!BASERECEPTION[Bon de commande/Lignes de la commande/Article],$C107,[1]!BASERECEPTION[ANNEE],F$8,[1]!BASERECEPTION[Semaine],F$9)-SUMIFS([1]!BASEVENTE[Lignes de la commande/Quantité commandée],[1]!BASEVENTE[Lignes de la commande/Article/Nom affiché],$C107,[1]!BASEVENTE[Année],F$8,[1]!BASEVENTE[Semaine],F$9))</f>
        <v>-1358</v>
      </c>
      <c r="G107" s="1">
        <f>IF($C107="","",F107+SUMIFS([1]!BASERECEPTION[Bon de commande/Lignes de la commande/Quantité],[1]!BASERECEPTION[Bon de commande/Lignes de la commande/Article],$C107,[1]!BASERECEPTION[ANNEE],G$8,[1]!BASERECEPTION[Semaine],G$9)-SUMIFS([1]!BASEVENTE[Lignes de la commande/Quantité commandée],[1]!BASEVENTE[Lignes de la commande/Article/Nom affiché],$C107,[1]!BASEVENTE[Année],G$8,[1]!BASEVENTE[Semaine],G$9))</f>
        <v>-3265</v>
      </c>
      <c r="H107" s="1">
        <f>IF($C107="","",G107+SUMIFS([1]!BASERECEPTION[Bon de commande/Lignes de la commande/Quantité],[1]!BASERECEPTION[Bon de commande/Lignes de la commande/Article],$C107,[1]!BASERECEPTION[ANNEE],H$8,[1]!BASERECEPTION[Semaine],H$9)-SUMIFS([1]!BASEVENTE[Lignes de la commande/Quantité commandée],[1]!BASEVENTE[Lignes de la commande/Article/Nom affiché],$C107,[1]!BASEVENTE[Année],H$8,[1]!BASEVENTE[Semaine],H$9))</f>
        <v>-3265</v>
      </c>
      <c r="I107" s="1">
        <f>IF($C107="","",H107+SUMIFS([1]!BASERECEPTION[Bon de commande/Lignes de la commande/Quantité],[1]!BASERECEPTION[Bon de commande/Lignes de la commande/Article],$C107,[1]!BASERECEPTION[ANNEE],I$8,[1]!BASERECEPTION[Semaine],I$9)-SUMIFS([1]!BASEVENTE[Lignes de la commande/Quantité commandée],[1]!BASEVENTE[Lignes de la commande/Article/Nom affiché],$C107,[1]!BASEVENTE[Année],I$8,[1]!BASEVENTE[Semaine],I$9))</f>
        <v>-3265</v>
      </c>
      <c r="J107" s="1">
        <f>IF($C107="","",I107+SUMIFS([1]!BASERECEPTION[Bon de commande/Lignes de la commande/Quantité],[1]!BASERECEPTION[Bon de commande/Lignes de la commande/Article],$C107,[1]!BASERECEPTION[ANNEE],J$8,[1]!BASERECEPTION[Semaine],J$9)-SUMIFS([1]!BASEVENTE[Lignes de la commande/Quantité commandée],[1]!BASEVENTE[Lignes de la commande/Article/Nom affiché],$C107,[1]!BASEVENTE[Année],J$8,[1]!BASEVENTE[Semaine],J$9))</f>
        <v>-3265</v>
      </c>
      <c r="K107" s="1">
        <f>IF($C107="","",J107+SUMIFS([1]!BASERECEPTION[Bon de commande/Lignes de la commande/Quantité],[1]!BASERECEPTION[Bon de commande/Lignes de la commande/Article],$C107,[1]!BASERECEPTION[ANNEE],K$8,[1]!BASERECEPTION[Semaine],K$9)-SUMIFS([1]!BASEVENTE[Lignes de la commande/Quantité commandée],[1]!BASEVENTE[Lignes de la commande/Article/Nom affiché],$C107,[1]!BASEVENTE[Année],K$8,[1]!BASEVENTE[Semaine],K$9))</f>
        <v>7774</v>
      </c>
      <c r="L107" s="1">
        <f>IF($C107="","",K107+SUMIFS([1]!BASERECEPTION[Bon de commande/Lignes de la commande/Quantité],[1]!BASERECEPTION[Bon de commande/Lignes de la commande/Article],$C107,[1]!BASERECEPTION[ANNEE],L$8,[1]!BASERECEPTION[Semaine],L$9)-SUMIFS([1]!BASEVENTE[Lignes de la commande/Quantité commandée],[1]!BASEVENTE[Lignes de la commande/Article/Nom affiché],$C107,[1]!BASEVENTE[Année],L$8,[1]!BASEVENTE[Semaine],L$9))</f>
        <v>7375</v>
      </c>
      <c r="M107" s="1">
        <f>IF($C107="","",L107+SUMIFS([1]!BASERECEPTION[Bon de commande/Lignes de la commande/Quantité],[1]!BASERECEPTION[Bon de commande/Lignes de la commande/Article],$C107,[1]!BASERECEPTION[ANNEE],M$8,[1]!BASERECEPTION[Semaine],M$9)-SUMIFS([1]!BASEVENTE[Lignes de la commande/Quantité commandée],[1]!BASEVENTE[Lignes de la commande/Article/Nom affiché],$C107,[1]!BASEVENTE[Année],M$8,[1]!BASEVENTE[Semaine],M$9))</f>
        <v>7275</v>
      </c>
      <c r="N107" s="1">
        <f>IF($C107="","",M107+SUMIFS([1]!BASERECEPTION[Bon de commande/Lignes de la commande/Quantité],[1]!BASERECEPTION[Bon de commande/Lignes de la commande/Article],$C107,[1]!BASERECEPTION[ANNEE],N$8,[1]!BASERECEPTION[Semaine],N$9)-SUMIFS([1]!BASEVENTE[Lignes de la commande/Quantité commandée],[1]!BASEVENTE[Lignes de la commande/Article/Nom affiché],$C107,[1]!BASEVENTE[Année],N$8,[1]!BASEVENTE[Semaine],N$9))</f>
        <v>7267</v>
      </c>
      <c r="O107" s="1">
        <f>IF($C107="","",N107+SUMIFS([1]!BASERECEPTION[Bon de commande/Lignes de la commande/Quantité],[1]!BASERECEPTION[Bon de commande/Lignes de la commande/Article],$C107,[1]!BASERECEPTION[ANNEE],O$8,[1]!BASERECEPTION[Semaine],O$9)-SUMIFS([1]!BASEVENTE[Lignes de la commande/Quantité commandée],[1]!BASEVENTE[Lignes de la commande/Article/Nom affiché],$C107,[1]!BASEVENTE[Année],O$8,[1]!BASEVENTE[Semaine],O$9))</f>
        <v>7267</v>
      </c>
      <c r="P107" s="1">
        <f>IF($C107="","",O107+SUMIFS([1]!BASERECEPTION[Bon de commande/Lignes de la commande/Quantité],[1]!BASERECEPTION[Bon de commande/Lignes de la commande/Article],$C107,[1]!BASERECEPTION[ANNEE],P$8,[1]!BASERECEPTION[Semaine],P$9)-SUMIFS([1]!BASEVENTE[Lignes de la commande/Quantité commandée],[1]!BASEVENTE[Lignes de la commande/Article/Nom affiché],$C107,[1]!BASEVENTE[Année],P$8,[1]!BASEVENTE[Semaine],P$9))</f>
        <v>7267</v>
      </c>
      <c r="Q107" s="1">
        <f>IF($C107="","",P107+SUMIFS([1]!BASERECEPTION[Bon de commande/Lignes de la commande/Quantité],[1]!BASERECEPTION[Bon de commande/Lignes de la commande/Article],$C107,[1]!BASERECEPTION[ANNEE],Q$8,[1]!BASERECEPTION[Semaine],Q$9)-SUMIFS([1]!BASEVENTE[Lignes de la commande/Quantité commandée],[1]!BASEVENTE[Lignes de la commande/Article/Nom affiché],$C107,[1]!BASEVENTE[Année],Q$8,[1]!BASEVENTE[Semaine],Q$9))</f>
        <v>7267</v>
      </c>
      <c r="R107" s="1">
        <f>IF($C107="","",Q107+SUMIFS([1]!BASERECEPTION[Bon de commande/Lignes de la commande/Quantité],[1]!BASERECEPTION[Bon de commande/Lignes de la commande/Article],$C107,[1]!BASERECEPTION[ANNEE],R$8,[1]!BASERECEPTION[Semaine],R$9)-SUMIFS([1]!BASEVENTE[Lignes de la commande/Quantité commandée],[1]!BASEVENTE[Lignes de la commande/Article/Nom affiché],$C107,[1]!BASEVENTE[Année],R$8,[1]!BASEVENTE[Semaine],R$9))</f>
        <v>7267</v>
      </c>
      <c r="S107" s="1">
        <f>IF($C107="","",R107+SUMIFS([1]!BASERECEPTION[Bon de commande/Lignes de la commande/Quantité],[1]!BASERECEPTION[Bon de commande/Lignes de la commande/Article],$C107,[1]!BASERECEPTION[ANNEE],S$8,[1]!BASERECEPTION[Semaine],S$9)-SUMIFS([1]!BASEVENTE[Lignes de la commande/Quantité commandée],[1]!BASEVENTE[Lignes de la commande/Article/Nom affiché],$C107,[1]!BASEVENTE[Année],S$8,[1]!BASEVENTE[Semaine],S$9))</f>
        <v>7267</v>
      </c>
      <c r="T107" s="1">
        <f>IF($C107="","",S107+SUMIFS([1]!BASERECEPTION[Bon de commande/Lignes de la commande/Quantité],[1]!BASERECEPTION[Bon de commande/Lignes de la commande/Article],$C107,[1]!BASERECEPTION[ANNEE],T$8,[1]!BASERECEPTION[Semaine],T$9)-SUMIFS([1]!BASEVENTE[Lignes de la commande/Quantité commandée],[1]!BASEVENTE[Lignes de la commande/Article/Nom affiché],$C107,[1]!BASEVENTE[Année],T$8,[1]!BASEVENTE[Semaine],T$9))</f>
        <v>7267</v>
      </c>
      <c r="U107" s="1">
        <f>IF($C107="","",T107+SUMIFS([1]!BASERECEPTION[Bon de commande/Lignes de la commande/Quantité],[1]!BASERECEPTION[Bon de commande/Lignes de la commande/Article],$C107,[1]!BASERECEPTION[ANNEE],U$8,[1]!BASERECEPTION[Semaine],U$9)-SUMIFS([1]!BASEVENTE[Lignes de la commande/Quantité commandée],[1]!BASEVENTE[Lignes de la commande/Article/Nom affiché],$C107,[1]!BASEVENTE[Année],U$8,[1]!BASEVENTE[Semaine],U$9))</f>
        <v>7267</v>
      </c>
      <c r="V107" s="1">
        <f>IF($C107="","",U107+SUMIFS([1]!BASERECEPTION[Bon de commande/Lignes de la commande/Quantité],[1]!BASERECEPTION[Bon de commande/Lignes de la commande/Article],$C107,[1]!BASERECEPTION[ANNEE],V$8,[1]!BASERECEPTION[Semaine],V$9)-SUMIFS([1]!BASEVENTE[Lignes de la commande/Quantité commandée],[1]!BASEVENTE[Lignes de la commande/Article/Nom affiché],$C107,[1]!BASEVENTE[Année],V$8,[1]!BASEVENTE[Semaine],V$9))</f>
        <v>7267</v>
      </c>
      <c r="W107" s="1">
        <f>IF($C107="","",V107+SUMIFS([1]!BASERECEPTION[Bon de commande/Lignes de la commande/Quantité],[1]!BASERECEPTION[Bon de commande/Lignes de la commande/Article],$C107,[1]!BASERECEPTION[ANNEE],W$8,[1]!BASERECEPTION[Semaine],W$9)-SUMIFS([1]!BASEVENTE[Lignes de la commande/Quantité commandée],[1]!BASEVENTE[Lignes de la commande/Article/Nom affiché],$C107,[1]!BASEVENTE[Année],W$8,[1]!BASEVENTE[Semaine],W$9))</f>
        <v>7267</v>
      </c>
      <c r="X107" s="1">
        <f>IF($C107="","",W107+SUMIFS([1]!BASERECEPTION[Bon de commande/Lignes de la commande/Quantité],[1]!BASERECEPTION[Bon de commande/Lignes de la commande/Article],$C107,[1]!BASERECEPTION[ANNEE],X$8,[1]!BASERECEPTION[Semaine],X$9)-SUMIFS([1]!BASEVENTE[Lignes de la commande/Quantité commandée],[1]!BASEVENTE[Lignes de la commande/Article/Nom affiché],$C107,[1]!BASEVENTE[Année],X$8,[1]!BASEVENTE[Semaine],X$9))</f>
        <v>7267</v>
      </c>
      <c r="Y107" s="1">
        <f>IF($C107="","",X107+SUMIFS([1]!BASERECEPTION[Bon de commande/Lignes de la commande/Quantité],[1]!BASERECEPTION[Bon de commande/Lignes de la commande/Article],$C107,[1]!BASERECEPTION[ANNEE],Y$8,[1]!BASERECEPTION[Semaine],Y$9)-SUMIFS([1]!BASEVENTE[Lignes de la commande/Quantité commandée],[1]!BASEVENTE[Lignes de la commande/Article/Nom affiché],$C107,[1]!BASEVENTE[Année],Y$8,[1]!BASEVENTE[Semaine],Y$9))</f>
        <v>7267</v>
      </c>
      <c r="Z107" s="1">
        <f>IF($C107="","",Y107+SUMIFS([1]!BASERECEPTION[Bon de commande/Lignes de la commande/Quantité],[1]!BASERECEPTION[Bon de commande/Lignes de la commande/Article],$C107,[1]!BASERECEPTION[ANNEE],Z$8,[1]!BASERECEPTION[Semaine],Z$9)-SUMIFS([1]!BASEVENTE[Lignes de la commande/Quantité commandée],[1]!BASEVENTE[Lignes de la commande/Article/Nom affiché],$C107,[1]!BASEVENTE[Année],Z$8,[1]!BASEVENTE[Semaine],Z$9))</f>
        <v>7267</v>
      </c>
      <c r="AA107" s="1">
        <f>IF($C107="","",Z107+SUMIFS([1]!BASERECEPTION[Bon de commande/Lignes de la commande/Quantité],[1]!BASERECEPTION[Bon de commande/Lignes de la commande/Article],$C107,[1]!BASERECEPTION[ANNEE],AA$8,[1]!BASERECEPTION[Semaine],AA$9)-SUMIFS([1]!BASEVENTE[Lignes de la commande/Quantité commandée],[1]!BASEVENTE[Lignes de la commande/Article/Nom affiché],$C107,[1]!BASEVENTE[Année],AA$8,[1]!BASEVENTE[Semaine],AA$9))</f>
        <v>7259</v>
      </c>
      <c r="AB107" s="1">
        <f>IF($C107="","",AA107+SUMIFS([1]!BASERECEPTION[Bon de commande/Lignes de la commande/Quantité],[1]!BASERECEPTION[Bon de commande/Lignes de la commande/Article],$C107,[1]!BASERECEPTION[ANNEE],AB$8,[1]!BASERECEPTION[Semaine],AB$9)-SUMIFS([1]!BASEVENTE[Lignes de la commande/Quantité commandée],[1]!BASEVENTE[Lignes de la commande/Article/Nom affiché],$C107,[1]!BASEVENTE[Année],AB$8,[1]!BASEVENTE[Semaine],AB$9))</f>
        <v>7259</v>
      </c>
      <c r="AC107" s="1">
        <f>IF($C107="","",AB107+SUMIFS([1]!BASERECEPTION[Bon de commande/Lignes de la commande/Quantité],[1]!BASERECEPTION[Bon de commande/Lignes de la commande/Article],$C107,[1]!BASERECEPTION[ANNEE],AC$8,[1]!BASERECEPTION[Semaine],AC$9)-SUMIFS([1]!BASEVENTE[Lignes de la commande/Quantité commandée],[1]!BASEVENTE[Lignes de la commande/Article/Nom affiché],$C107,[1]!BASEVENTE[Année],AC$8,[1]!BASEVENTE[Semaine],AC$9))</f>
        <v>7259</v>
      </c>
      <c r="AD107" s="1">
        <f>IF($C107="","",AC107+SUMIFS([1]!BASERECEPTION[Bon de commande/Lignes de la commande/Quantité],[1]!BASERECEPTION[Bon de commande/Lignes de la commande/Article],$C107,[1]!BASERECEPTION[ANNEE],AD$8,[1]!BASERECEPTION[Semaine],AD$9)-SUMIFS([1]!BASEVENTE[Lignes de la commande/Quantité commandée],[1]!BASEVENTE[Lignes de la commande/Article/Nom affiché],$C107,[1]!BASEVENTE[Année],AD$8,[1]!BASEVENTE[Semaine],AD$9))</f>
        <v>7259</v>
      </c>
      <c r="AE107" s="1">
        <f>IF($C107="","",AD107+SUMIFS([1]!BASERECEPTION[Bon de commande/Lignes de la commande/Quantité],[1]!BASERECEPTION[Bon de commande/Lignes de la commande/Article],$C107,[1]!BASERECEPTION[ANNEE],AE$8,[1]!BASERECEPTION[Semaine],AE$9)-SUMIFS([1]!BASEVENTE[Lignes de la commande/Quantité commandée],[1]!BASEVENTE[Lignes de la commande/Article/Nom affiché],$C107,[1]!BASEVENTE[Année],AE$8,[1]!BASEVENTE[Semaine],AE$9))</f>
        <v>7259</v>
      </c>
      <c r="AF107" s="1">
        <f>IF($C107="","",AE107+SUMIFS([1]!BASERECEPTION[Bon de commande/Lignes de la commande/Quantité],[1]!BASERECEPTION[Bon de commande/Lignes de la commande/Article],$C107,[1]!BASERECEPTION[ANNEE],AF$8,[1]!BASERECEPTION[Semaine],AF$9)-SUMIFS([1]!BASEVENTE[Lignes de la commande/Quantité commandée],[1]!BASEVENTE[Lignes de la commande/Article/Nom affiché],$C107,[1]!BASEVENTE[Année],AF$8,[1]!BASEVENTE[Semaine],AF$9))</f>
        <v>7259</v>
      </c>
      <c r="AG107" s="1">
        <f>IF($C107="","",AF107+SUMIFS([1]!BASERECEPTION[Bon de commande/Lignes de la commande/Quantité],[1]!BASERECEPTION[Bon de commande/Lignes de la commande/Article],$C107,[1]!BASERECEPTION[ANNEE],AG$8,[1]!BASERECEPTION[Semaine],AG$9)-SUMIFS([1]!BASEVENTE[Lignes de la commande/Quantité commandée],[1]!BASEVENTE[Lignes de la commande/Article/Nom affiché],$C107,[1]!BASEVENTE[Année],AG$8,[1]!BASEVENTE[Semaine],AG$9))</f>
        <v>7259</v>
      </c>
      <c r="AH107" s="1">
        <f>IF($C107="","",AG107+SUMIFS([1]!BASERECEPTION[Bon de commande/Lignes de la commande/Quantité],[1]!BASERECEPTION[Bon de commande/Lignes de la commande/Article],$C107,[1]!BASERECEPTION[ANNEE],AH$8,[1]!BASERECEPTION[Semaine],AH$9)-SUMIFS([1]!BASEVENTE[Lignes de la commande/Quantité commandée],[1]!BASEVENTE[Lignes de la commande/Article/Nom affiché],$C107,[1]!BASEVENTE[Année],AH$8,[1]!BASEVENTE[Semaine],AH$9))</f>
        <v>7259</v>
      </c>
      <c r="AI107" s="1">
        <f>IF($C107="","",AH107+SUMIFS([1]!BASERECEPTION[Bon de commande/Lignes de la commande/Quantité],[1]!BASERECEPTION[Bon de commande/Lignes de la commande/Article],$C107,[1]!BASERECEPTION[ANNEE],AI$8,[1]!BASERECEPTION[Semaine],AI$9)-SUMIFS([1]!BASEVENTE[Lignes de la commande/Quantité commandée],[1]!BASEVENTE[Lignes de la commande/Article/Nom affiché],$C107,[1]!BASEVENTE[Année],AI$8,[1]!BASEVENTE[Semaine],AI$9))</f>
        <v>7259</v>
      </c>
      <c r="AJ107" s="1">
        <f>IF($C107="","",AI107+SUMIFS([1]!BASERECEPTION[Bon de commande/Lignes de la commande/Quantité],[1]!BASERECEPTION[Bon de commande/Lignes de la commande/Article],$C107,[1]!BASERECEPTION[ANNEE],AJ$8,[1]!BASERECEPTION[Semaine],AJ$9)-SUMIFS([1]!BASEVENTE[Lignes de la commande/Quantité commandée],[1]!BASEVENTE[Lignes de la commande/Article/Nom affiché],$C107,[1]!BASEVENTE[Année],AJ$8,[1]!BASEVENTE[Semaine],AJ$9))</f>
        <v>7259</v>
      </c>
      <c r="AK107" s="1">
        <f>IF($C107="","",AJ107+SUMIFS([1]!BASERECEPTION[Bon de commande/Lignes de la commande/Quantité],[1]!BASERECEPTION[Bon de commande/Lignes de la commande/Article],$C107,[1]!BASERECEPTION[ANNEE],AK$8,[1]!BASERECEPTION[Semaine],AK$9)-SUMIFS([1]!BASEVENTE[Lignes de la commande/Quantité commandée],[1]!BASEVENTE[Lignes de la commande/Article/Nom affiché],$C107,[1]!BASEVENTE[Année],AK$8,[1]!BASEVENTE[Semaine],AK$9))</f>
        <v>7259</v>
      </c>
      <c r="AL107" s="1">
        <f>IF($C107="","",AK107+SUMIFS([1]!BASERECEPTION[Bon de commande/Lignes de la commande/Quantité],[1]!BASERECEPTION[Bon de commande/Lignes de la commande/Article],$C107,[1]!BASERECEPTION[ANNEE],AL$8,[1]!BASERECEPTION[Semaine],AL$9)-SUMIFS([1]!BASEVENTE[Lignes de la commande/Quantité commandée],[1]!BASEVENTE[Lignes de la commande/Article/Nom affiché],$C107,[1]!BASEVENTE[Année],AL$8,[1]!BASEVENTE[Semaine],AL$9))</f>
        <v>7259</v>
      </c>
      <c r="AM107" s="1">
        <f>IF($C107="","",AL107+SUMIFS([1]!BASERECEPTION[Bon de commande/Lignes de la commande/Quantité],[1]!BASERECEPTION[Bon de commande/Lignes de la commande/Article],$C107,[1]!BASERECEPTION[ANNEE],AM$8,[1]!BASERECEPTION[Semaine],AM$9)-SUMIFS([1]!BASEVENTE[Lignes de la commande/Quantité commandée],[1]!BASEVENTE[Lignes de la commande/Article/Nom affiché],$C107,[1]!BASEVENTE[Année],AM$8,[1]!BASEVENTE[Semaine],AM$9))</f>
        <v>7259</v>
      </c>
      <c r="AN107" s="1">
        <f>IF($C107="","",AM107+SUMIFS([1]!BASERECEPTION[Bon de commande/Lignes de la commande/Quantité],[1]!BASERECEPTION[Bon de commande/Lignes de la commande/Article],$C107,[1]!BASERECEPTION[ANNEE],AN$8,[1]!BASERECEPTION[Semaine],AN$9)-SUMIFS([1]!BASEVENTE[Lignes de la commande/Quantité commandée],[1]!BASEVENTE[Lignes de la commande/Article/Nom affiché],$C107,[1]!BASEVENTE[Année],AN$8,[1]!BASEVENTE[Semaine],AN$9))</f>
        <v>7247</v>
      </c>
      <c r="AO107" s="1">
        <f>IF($C107="","",AN107+SUMIFS([1]!BASERECEPTION[Bon de commande/Lignes de la commande/Quantité],[1]!BASERECEPTION[Bon de commande/Lignes de la commande/Article],$C107,[1]!BASERECEPTION[ANNEE],AO$8,[1]!BASERECEPTION[Semaine],AO$9)-SUMIFS([1]!BASEVENTE[Lignes de la commande/Quantité commandée],[1]!BASEVENTE[Lignes de la commande/Article/Nom affiché],$C107,[1]!BASEVENTE[Année],AO$8,[1]!BASEVENTE[Semaine],AO$9))</f>
        <v>7247</v>
      </c>
      <c r="AP107" s="1">
        <f>IF($C107="","",AO107+SUMIFS([1]!BASERECEPTION[Bon de commande/Lignes de la commande/Quantité],[1]!BASERECEPTION[Bon de commande/Lignes de la commande/Article],$C107,[1]!BASERECEPTION[ANNEE],AP$8,[1]!BASERECEPTION[Semaine],AP$9)-SUMIFS([1]!BASEVENTE[Lignes de la commande/Quantité commandée],[1]!BASEVENTE[Lignes de la commande/Article/Nom affiché],$C107,[1]!BASEVENTE[Année],AP$8,[1]!BASEVENTE[Semaine],AP$9))</f>
        <v>7247</v>
      </c>
      <c r="AQ107" s="1">
        <f>IF($C107="","",AP107+SUMIFS([1]!BASERECEPTION[Bon de commande/Lignes de la commande/Quantité],[1]!BASERECEPTION[Bon de commande/Lignes de la commande/Article],$C107,[1]!BASERECEPTION[ANNEE],AQ$8,[1]!BASERECEPTION[Semaine],AQ$9)-SUMIFS([1]!BASEVENTE[Lignes de la commande/Quantité commandée],[1]!BASEVENTE[Lignes de la commande/Article/Nom affiché],$C107,[1]!BASEVENTE[Année],AQ$8,[1]!BASEVENTE[Semaine],AQ$9))</f>
        <v>7247</v>
      </c>
      <c r="AR107" s="1">
        <f>IF($C107="","",AQ107+SUMIFS([1]!BASERECEPTION[Bon de commande/Lignes de la commande/Quantité],[1]!BASERECEPTION[Bon de commande/Lignes de la commande/Article],$C107,[1]!BASERECEPTION[ANNEE],AR$8,[1]!BASERECEPTION[Semaine],AR$9)-SUMIFS([1]!BASEVENTE[Lignes de la commande/Quantité commandée],[1]!BASEVENTE[Lignes de la commande/Article/Nom affiché],$C107,[1]!BASEVENTE[Année],AR$8,[1]!BASEVENTE[Semaine],AR$9))</f>
        <v>7247</v>
      </c>
      <c r="AS107" s="1">
        <f>IF($C107="","",AR107+SUMIFS([1]!BASERECEPTION[Bon de commande/Lignes de la commande/Quantité],[1]!BASERECEPTION[Bon de commande/Lignes de la commande/Article],$C107,[1]!BASERECEPTION[ANNEE],AS$8,[1]!BASERECEPTION[Semaine],AS$9)-SUMIFS([1]!BASEVENTE[Lignes de la commande/Quantité commandée],[1]!BASEVENTE[Lignes de la commande/Article/Nom affiché],$C107,[1]!BASEVENTE[Année],AS$8,[1]!BASEVENTE[Semaine],AS$9))</f>
        <v>7247</v>
      </c>
      <c r="AT107" s="1">
        <f>IF($C107="","",AS107+SUMIFS([1]!BASERECEPTION[Bon de commande/Lignes de la commande/Quantité],[1]!BASERECEPTION[Bon de commande/Lignes de la commande/Article],$C107,[1]!BASERECEPTION[ANNEE],AT$8,[1]!BASERECEPTION[Semaine],AT$9)-SUMIFS([1]!BASEVENTE[Lignes de la commande/Quantité commandée],[1]!BASEVENTE[Lignes de la commande/Article/Nom affiché],$C107,[1]!BASEVENTE[Année],AT$8,[1]!BASEVENTE[Semaine],AT$9))</f>
        <v>7247</v>
      </c>
      <c r="AU107" s="1">
        <f>IF($C107="","",AT107+SUMIFS([1]!BASERECEPTION[Bon de commande/Lignes de la commande/Quantité],[1]!BASERECEPTION[Bon de commande/Lignes de la commande/Article],$C107,[1]!BASERECEPTION[ANNEE],AU$8,[1]!BASERECEPTION[Semaine],AU$9)-SUMIFS([1]!BASEVENTE[Lignes de la commande/Quantité commandée],[1]!BASEVENTE[Lignes de la commande/Article/Nom affiché],$C107,[1]!BASEVENTE[Année],AU$8,[1]!BASEVENTE[Semaine],AU$9))</f>
        <v>7247</v>
      </c>
      <c r="AV107" s="1">
        <f>IF($C107="","",AU107+SUMIFS([1]!BASERECEPTION[Bon de commande/Lignes de la commande/Quantité],[1]!BASERECEPTION[Bon de commande/Lignes de la commande/Article],$C107,[1]!BASERECEPTION[ANNEE],AV$8,[1]!BASERECEPTION[Semaine],AV$9)-SUMIFS([1]!BASEVENTE[Lignes de la commande/Quantité commandée],[1]!BASEVENTE[Lignes de la commande/Article/Nom affiché],$C107,[1]!BASEVENTE[Année],AV$8,[1]!BASEVENTE[Semaine],AV$9))</f>
        <v>7247</v>
      </c>
      <c r="AW107" s="1">
        <f>IF($C107="","",AV107+SUMIFS([1]!BASERECEPTION[Bon de commande/Lignes de la commande/Quantité],[1]!BASERECEPTION[Bon de commande/Lignes de la commande/Article],$C107,[1]!BASERECEPTION[ANNEE],AW$8,[1]!BASERECEPTION[Semaine],AW$9)-SUMIFS([1]!BASEVENTE[Lignes de la commande/Quantité commandée],[1]!BASEVENTE[Lignes de la commande/Article/Nom affiché],$C107,[1]!BASEVENTE[Année],AW$8,[1]!BASEVENTE[Semaine],AW$9))</f>
        <v>7247</v>
      </c>
      <c r="AX107" s="1">
        <f>IF($C107="","",AW107+SUMIFS([1]!BASERECEPTION[Bon de commande/Lignes de la commande/Quantité],[1]!BASERECEPTION[Bon de commande/Lignes de la commande/Article],$C107,[1]!BASERECEPTION[ANNEE],AX$8,[1]!BASERECEPTION[Semaine],AX$9)-SUMIFS([1]!BASEVENTE[Lignes de la commande/Quantité commandée],[1]!BASEVENTE[Lignes de la commande/Article/Nom affiché],$C107,[1]!BASEVENTE[Année],AX$8,[1]!BASEVENTE[Semaine],AX$9))</f>
        <v>7247</v>
      </c>
      <c r="AY107" s="1">
        <f>IF($C107="","",AX107+SUMIFS([1]!BASERECEPTION[Bon de commande/Lignes de la commande/Quantité],[1]!BASERECEPTION[Bon de commande/Lignes de la commande/Article],$C107,[1]!BASERECEPTION[ANNEE],AY$8,[1]!BASERECEPTION[Semaine],AY$9)-SUMIFS([1]!BASEVENTE[Lignes de la commande/Quantité commandée],[1]!BASEVENTE[Lignes de la commande/Article/Nom affiché],$C107,[1]!BASEVENTE[Année],AY$8,[1]!BASEVENTE[Semaine],AY$9))</f>
        <v>7247</v>
      </c>
      <c r="AZ107" s="1">
        <f>IF($C107="","",AY107+SUMIFS([1]!BASERECEPTION[Bon de commande/Lignes de la commande/Quantité],[1]!BASERECEPTION[Bon de commande/Lignes de la commande/Article],$C107,[1]!BASERECEPTION[ANNEE],AZ$8,[1]!BASERECEPTION[Semaine],AZ$9)-SUMIFS([1]!BASEVENTE[Lignes de la commande/Quantité commandée],[1]!BASEVENTE[Lignes de la commande/Article/Nom affiché],$C107,[1]!BASEVENTE[Année],AZ$8,[1]!BASEVENTE[Semaine],AZ$9))</f>
        <v>7247</v>
      </c>
      <c r="BA107" s="1">
        <f>IF($C107="","",AZ107+SUMIFS([1]!BASERECEPTION[Bon de commande/Lignes de la commande/Quantité],[1]!BASERECEPTION[Bon de commande/Lignes de la commande/Article],$C107,[1]!BASERECEPTION[ANNEE],BA$8,[1]!BASERECEPTION[Semaine],BA$9)-SUMIFS([1]!BASEVENTE[Lignes de la commande/Quantité commandée],[1]!BASEVENTE[Lignes de la commande/Article/Nom affiché],$C107,[1]!BASEVENTE[Année],BA$8,[1]!BASEVENTE[Semaine],BA$9))</f>
        <v>7240</v>
      </c>
      <c r="BB107" s="1">
        <f>IF($C107="","",BA107+SUMIFS([1]!BASERECEPTION[Bon de commande/Lignes de la commande/Quantité],[1]!BASERECEPTION[Bon de commande/Lignes de la commande/Article],$C107,[1]!BASERECEPTION[ANNEE],BB$8,[1]!BASERECEPTION[Semaine],BB$9)-SUMIFS([1]!BASEVENTE[Lignes de la commande/Quantité commandée],[1]!BASEVENTE[Lignes de la commande/Article/Nom affiché],$C107,[1]!BASEVENTE[Année],BB$8,[1]!BASEVENTE[Semaine],BB$9))</f>
        <v>7240</v>
      </c>
      <c r="BC107" s="1">
        <f>IF($C107="","",BB107+SUMIFS([1]!BASERECEPTION[Bon de commande/Lignes de la commande/Quantité],[1]!BASERECEPTION[Bon de commande/Lignes de la commande/Article],$C107,[1]!BASERECEPTION[ANNEE],BC$8,[1]!BASERECEPTION[Semaine],BC$9)-SUMIFS([1]!BASEVENTE[Lignes de la commande/Quantité commandée],[1]!BASEVENTE[Lignes de la commande/Article/Nom affiché],$C107,[1]!BASEVENTE[Année],BC$8,[1]!BASEVENTE[Semaine],BC$9))</f>
        <v>7240</v>
      </c>
      <c r="BD107" s="1">
        <f>IF($C107="","",BC107+SUMIFS([1]!BASERECEPTION[Bon de commande/Lignes de la commande/Quantité],[1]!BASERECEPTION[Bon de commande/Lignes de la commande/Article],$C107,[1]!BASERECEPTION[ANNEE],BD$8,[1]!BASERECEPTION[Semaine],BD$9)-SUMIFS([1]!BASEVENTE[Lignes de la commande/Quantité commandée],[1]!BASEVENTE[Lignes de la commande/Article/Nom affiché],$C107,[1]!BASEVENTE[Année],BD$8,[1]!BASEVENTE[Semaine],BD$9))</f>
        <v>7240</v>
      </c>
      <c r="BE107" s="1">
        <f>IF($C107="","",BD107+SUMIFS([1]!BASERECEPTION[Bon de commande/Lignes de la commande/Quantité],[1]!BASERECEPTION[Bon de commande/Lignes de la commande/Article],$C107,[1]!BASERECEPTION[ANNEE],BE$8,[1]!BASERECEPTION[Semaine],BE$9)-SUMIFS([1]!BASEVENTE[Lignes de la commande/Quantité commandée],[1]!BASEVENTE[Lignes de la commande/Article/Nom affiché],$C107,[1]!BASEVENTE[Année],BE$8,[1]!BASEVENTE[Semaine],BE$9))</f>
        <v>7240</v>
      </c>
      <c r="BF107" s="1">
        <f>IF($C107="","",BE107+SUMIFS([1]!BASERECEPTION[Bon de commande/Lignes de la commande/Quantité],[1]!BASERECEPTION[Bon de commande/Lignes de la commande/Article],$C107,[1]!BASERECEPTION[ANNEE],BF$8,[1]!BASERECEPTION[Semaine],BF$9)-SUMIFS([1]!BASEVENTE[Lignes de la commande/Quantité commandée],[1]!BASEVENTE[Lignes de la commande/Article/Nom affiché],$C107,[1]!BASEVENTE[Année],BF$8,[1]!BASEVENTE[Semaine],BF$9))</f>
        <v>7240</v>
      </c>
      <c r="BG107" s="1">
        <f>IF($C107="","",BF107+SUMIFS([1]!BASERECEPTION[Bon de commande/Lignes de la commande/Quantité],[1]!BASERECEPTION[Bon de commande/Lignes de la commande/Article],$C107,[1]!BASERECEPTION[ANNEE],BG$8,[1]!BASERECEPTION[Semaine],BG$9)-SUMIFS([1]!BASEVENTE[Lignes de la commande/Quantité commandée],[1]!BASEVENTE[Lignes de la commande/Article/Nom affiché],$C107,[1]!BASEVENTE[Année],BG$8,[1]!BASEVENTE[Semaine],BG$9))</f>
        <v>7240</v>
      </c>
      <c r="BH107" s="1">
        <f>IF($C107="","",BG107+SUMIFS([1]!BASERECEPTION[Bon de commande/Lignes de la commande/Quantité],[1]!BASERECEPTION[Bon de commande/Lignes de la commande/Article],$C107,[1]!BASERECEPTION[ANNEE],BH$8,[1]!BASERECEPTION[Semaine],BH$9)-SUMIFS([1]!BASEVENTE[Lignes de la commande/Quantité commandée],[1]!BASEVENTE[Lignes de la commande/Article/Nom affiché],$C107,[1]!BASEVENTE[Année],BH$8,[1]!BASEVENTE[Semaine],BH$9))</f>
        <v>7240</v>
      </c>
    </row>
    <row r="108" spans="1:60" ht="15.75" x14ac:dyDescent="0.25">
      <c r="A108" s="1" t="str">
        <f>'[1]BDD Inventaire'!B99</f>
        <v>Tags spéciaux</v>
      </c>
      <c r="B108" s="16" t="str">
        <f>IF(C108="",INDEX([1]!BASEINVENTAIRE[#Data],_xlfn.MINIFS([1]!BASEINVENTAIRE[INDEX],[1]!BASEINVENTAIRE[Article],'Suivi de stock'!$C109),2),"")</f>
        <v/>
      </c>
      <c r="C108" s="20" t="str">
        <f>'[1]BDD Inventaire'!C89</f>
        <v>Tag Vert d'eau #3</v>
      </c>
      <c r="D108" s="18">
        <f>INDEX([1]!BASEINVENTAIRE[#Data],_xlfn.MAXIFS([1]!BASEINVENTAIRE[INDEX],[1]!BASEINVENTAIRE[Article],C108),4)</f>
        <v>2861</v>
      </c>
      <c r="E108" s="1">
        <f>IF($C108="","",D108+SUMIFS([1]!BASERECEPTION[Bon de commande/Lignes de la commande/Quantité],[1]!BASERECEPTION[Bon de commande/Lignes de la commande/Article],$C108,[1]!BASERECEPTION[ANNEE],E$8,[1]!BASERECEPTION[Semaine],E$9)-SUMIFS([1]!BASEVENTE[Lignes de la commande/Quantité commandée],[1]!BASEVENTE[Lignes de la commande/Article/Nom affiché],$C108,[1]!BASEVENTE[Année],E$8,[1]!BASEVENTE[Semaine],E$9))</f>
        <v>2861</v>
      </c>
      <c r="F108" s="1">
        <f>IF($C108="","",E108+SUMIFS([1]!BASERECEPTION[Bon de commande/Lignes de la commande/Quantité],[1]!BASERECEPTION[Bon de commande/Lignes de la commande/Article],$C108,[1]!BASERECEPTION[ANNEE],F$8,[1]!BASERECEPTION[Semaine],F$9)-SUMIFS([1]!BASEVENTE[Lignes de la commande/Quantité commandée],[1]!BASEVENTE[Lignes de la commande/Article/Nom affiché],$C108,[1]!BASEVENTE[Année],F$8,[1]!BASEVENTE[Semaine],F$9))</f>
        <v>2561</v>
      </c>
      <c r="G108" s="1">
        <f>IF($C108="","",F108+SUMIFS([1]!BASERECEPTION[Bon de commande/Lignes de la commande/Quantité],[1]!BASERECEPTION[Bon de commande/Lignes de la commande/Article],$C108,[1]!BASERECEPTION[ANNEE],G$8,[1]!BASERECEPTION[Semaine],G$9)-SUMIFS([1]!BASEVENTE[Lignes de la commande/Quantité commandée],[1]!BASEVENTE[Lignes de la commande/Article/Nom affiché],$C108,[1]!BASEVENTE[Année],G$8,[1]!BASEVENTE[Semaine],G$9))</f>
        <v>69</v>
      </c>
      <c r="H108" s="1">
        <f>IF($C108="","",G108+SUMIFS([1]!BASERECEPTION[Bon de commande/Lignes de la commande/Quantité],[1]!BASERECEPTION[Bon de commande/Lignes de la commande/Article],$C108,[1]!BASERECEPTION[ANNEE],H$8,[1]!BASERECEPTION[Semaine],H$9)-SUMIFS([1]!BASEVENTE[Lignes de la commande/Quantité commandée],[1]!BASEVENTE[Lignes de la commande/Article/Nom affiché],$C108,[1]!BASEVENTE[Année],H$8,[1]!BASEVENTE[Semaine],H$9))</f>
        <v>69</v>
      </c>
      <c r="I108" s="1">
        <f>IF($C108="","",H108+SUMIFS([1]!BASERECEPTION[Bon de commande/Lignes de la commande/Quantité],[1]!BASERECEPTION[Bon de commande/Lignes de la commande/Article],$C108,[1]!BASERECEPTION[ANNEE],I$8,[1]!BASERECEPTION[Semaine],I$9)-SUMIFS([1]!BASEVENTE[Lignes de la commande/Quantité commandée],[1]!BASEVENTE[Lignes de la commande/Article/Nom affiché],$C108,[1]!BASEVENTE[Année],I$8,[1]!BASEVENTE[Semaine],I$9))</f>
        <v>69</v>
      </c>
      <c r="J108" s="1">
        <f>IF($C108="","",I108+SUMIFS([1]!BASERECEPTION[Bon de commande/Lignes de la commande/Quantité],[1]!BASERECEPTION[Bon de commande/Lignes de la commande/Article],$C108,[1]!BASERECEPTION[ANNEE],J$8,[1]!BASERECEPTION[Semaine],J$9)-SUMIFS([1]!BASEVENTE[Lignes de la commande/Quantité commandée],[1]!BASEVENTE[Lignes de la commande/Article/Nom affiché],$C108,[1]!BASEVENTE[Année],J$8,[1]!BASEVENTE[Semaine],J$9))</f>
        <v>-540</v>
      </c>
      <c r="K108" s="1">
        <f>IF($C108="","",J108+SUMIFS([1]!BASERECEPTION[Bon de commande/Lignes de la commande/Quantité],[1]!BASERECEPTION[Bon de commande/Lignes de la commande/Article],$C108,[1]!BASERECEPTION[ANNEE],K$8,[1]!BASERECEPTION[Semaine],K$9)-SUMIFS([1]!BASEVENTE[Lignes de la commande/Quantité commandée],[1]!BASEVENTE[Lignes de la commande/Article/Nom affiché],$C108,[1]!BASEVENTE[Année],K$8,[1]!BASEVENTE[Semaine],K$9))</f>
        <v>-2263</v>
      </c>
      <c r="L108" s="1">
        <f>IF($C108="","",K108+SUMIFS([1]!BASERECEPTION[Bon de commande/Lignes de la commande/Quantité],[1]!BASERECEPTION[Bon de commande/Lignes de la commande/Article],$C108,[1]!BASERECEPTION[ANNEE],L$8,[1]!BASERECEPTION[Semaine],L$9)-SUMIFS([1]!BASEVENTE[Lignes de la commande/Quantité commandée],[1]!BASEVENTE[Lignes de la commande/Article/Nom affiché],$C108,[1]!BASEVENTE[Année],L$8,[1]!BASEVENTE[Semaine],L$9))</f>
        <v>-2767</v>
      </c>
      <c r="M108" s="1">
        <f>IF($C108="","",L108+SUMIFS([1]!BASERECEPTION[Bon de commande/Lignes de la commande/Quantité],[1]!BASERECEPTION[Bon de commande/Lignes de la commande/Article],$C108,[1]!BASERECEPTION[ANNEE],M$8,[1]!BASERECEPTION[Semaine],M$9)-SUMIFS([1]!BASEVENTE[Lignes de la commande/Quantité commandée],[1]!BASEVENTE[Lignes de la commande/Article/Nom affiché],$C108,[1]!BASEVENTE[Année],M$8,[1]!BASEVENTE[Semaine],M$9))</f>
        <v>5133</v>
      </c>
      <c r="N108" s="1">
        <f>IF($C108="","",M108+SUMIFS([1]!BASERECEPTION[Bon de commande/Lignes de la commande/Quantité],[1]!BASERECEPTION[Bon de commande/Lignes de la commande/Article],$C108,[1]!BASERECEPTION[ANNEE],N$8,[1]!BASERECEPTION[Semaine],N$9)-SUMIFS([1]!BASEVENTE[Lignes de la commande/Quantité commandée],[1]!BASEVENTE[Lignes de la commande/Article/Nom affiché],$C108,[1]!BASEVENTE[Année],N$8,[1]!BASEVENTE[Semaine],N$9))</f>
        <v>5125</v>
      </c>
      <c r="O108" s="1">
        <f>IF($C108="","",N108+SUMIFS([1]!BASERECEPTION[Bon de commande/Lignes de la commande/Quantité],[1]!BASERECEPTION[Bon de commande/Lignes de la commande/Article],$C108,[1]!BASERECEPTION[ANNEE],O$8,[1]!BASERECEPTION[Semaine],O$9)-SUMIFS([1]!BASEVENTE[Lignes de la commande/Quantité commandée],[1]!BASEVENTE[Lignes de la commande/Article/Nom affiché],$C108,[1]!BASEVENTE[Année],O$8,[1]!BASEVENTE[Semaine],O$9))</f>
        <v>5125</v>
      </c>
      <c r="P108" s="1">
        <f>IF($C108="","",O108+SUMIFS([1]!BASERECEPTION[Bon de commande/Lignes de la commande/Quantité],[1]!BASERECEPTION[Bon de commande/Lignes de la commande/Article],$C108,[1]!BASERECEPTION[ANNEE],P$8,[1]!BASERECEPTION[Semaine],P$9)-SUMIFS([1]!BASEVENTE[Lignes de la commande/Quantité commandée],[1]!BASEVENTE[Lignes de la commande/Article/Nom affiché],$C108,[1]!BASEVENTE[Année],P$8,[1]!BASEVENTE[Semaine],P$9))</f>
        <v>5125</v>
      </c>
      <c r="Q108" s="1">
        <f>IF($C108="","",P108+SUMIFS([1]!BASERECEPTION[Bon de commande/Lignes de la commande/Quantité],[1]!BASERECEPTION[Bon de commande/Lignes de la commande/Article],$C108,[1]!BASERECEPTION[ANNEE],Q$8,[1]!BASERECEPTION[Semaine],Q$9)-SUMIFS([1]!BASEVENTE[Lignes de la commande/Quantité commandée],[1]!BASEVENTE[Lignes de la commande/Article/Nom affiché],$C108,[1]!BASEVENTE[Année],Q$8,[1]!BASEVENTE[Semaine],Q$9))</f>
        <v>5125</v>
      </c>
      <c r="R108" s="1">
        <f>IF($C108="","",Q108+SUMIFS([1]!BASERECEPTION[Bon de commande/Lignes de la commande/Quantité],[1]!BASERECEPTION[Bon de commande/Lignes de la commande/Article],$C108,[1]!BASERECEPTION[ANNEE],R$8,[1]!BASERECEPTION[Semaine],R$9)-SUMIFS([1]!BASEVENTE[Lignes de la commande/Quantité commandée],[1]!BASEVENTE[Lignes de la commande/Article/Nom affiché],$C108,[1]!BASEVENTE[Année],R$8,[1]!BASEVENTE[Semaine],R$9))</f>
        <v>5125</v>
      </c>
      <c r="S108" s="1">
        <f>IF($C108="","",R108+SUMIFS([1]!BASERECEPTION[Bon de commande/Lignes de la commande/Quantité],[1]!BASERECEPTION[Bon de commande/Lignes de la commande/Article],$C108,[1]!BASERECEPTION[ANNEE],S$8,[1]!BASERECEPTION[Semaine],S$9)-SUMIFS([1]!BASEVENTE[Lignes de la commande/Quantité commandée],[1]!BASEVENTE[Lignes de la commande/Article/Nom affiché],$C108,[1]!BASEVENTE[Année],S$8,[1]!BASEVENTE[Semaine],S$9))</f>
        <v>5125</v>
      </c>
      <c r="T108" s="1">
        <f>IF($C108="","",S108+SUMIFS([1]!BASERECEPTION[Bon de commande/Lignes de la commande/Quantité],[1]!BASERECEPTION[Bon de commande/Lignes de la commande/Article],$C108,[1]!BASERECEPTION[ANNEE],T$8,[1]!BASERECEPTION[Semaine],T$9)-SUMIFS([1]!BASEVENTE[Lignes de la commande/Quantité commandée],[1]!BASEVENTE[Lignes de la commande/Article/Nom affiché],$C108,[1]!BASEVENTE[Année],T$8,[1]!BASEVENTE[Semaine],T$9))</f>
        <v>5125</v>
      </c>
      <c r="U108" s="1">
        <f>IF($C108="","",T108+SUMIFS([1]!BASERECEPTION[Bon de commande/Lignes de la commande/Quantité],[1]!BASERECEPTION[Bon de commande/Lignes de la commande/Article],$C108,[1]!BASERECEPTION[ANNEE],U$8,[1]!BASERECEPTION[Semaine],U$9)-SUMIFS([1]!BASEVENTE[Lignes de la commande/Quantité commandée],[1]!BASEVENTE[Lignes de la commande/Article/Nom affiché],$C108,[1]!BASEVENTE[Année],U$8,[1]!BASEVENTE[Semaine],U$9))</f>
        <v>5125</v>
      </c>
      <c r="V108" s="1">
        <f>IF($C108="","",U108+SUMIFS([1]!BASERECEPTION[Bon de commande/Lignes de la commande/Quantité],[1]!BASERECEPTION[Bon de commande/Lignes de la commande/Article],$C108,[1]!BASERECEPTION[ANNEE],V$8,[1]!BASERECEPTION[Semaine],V$9)-SUMIFS([1]!BASEVENTE[Lignes de la commande/Quantité commandée],[1]!BASEVENTE[Lignes de la commande/Article/Nom affiché],$C108,[1]!BASEVENTE[Année],V$8,[1]!BASEVENTE[Semaine],V$9))</f>
        <v>5125</v>
      </c>
      <c r="W108" s="1">
        <f>IF($C108="","",V108+SUMIFS([1]!BASERECEPTION[Bon de commande/Lignes de la commande/Quantité],[1]!BASERECEPTION[Bon de commande/Lignes de la commande/Article],$C108,[1]!BASERECEPTION[ANNEE],W$8,[1]!BASERECEPTION[Semaine],W$9)-SUMIFS([1]!BASEVENTE[Lignes de la commande/Quantité commandée],[1]!BASEVENTE[Lignes de la commande/Article/Nom affiché],$C108,[1]!BASEVENTE[Année],W$8,[1]!BASEVENTE[Semaine],W$9))</f>
        <v>5125</v>
      </c>
      <c r="X108" s="1">
        <f>IF($C108="","",W108+SUMIFS([1]!BASERECEPTION[Bon de commande/Lignes de la commande/Quantité],[1]!BASERECEPTION[Bon de commande/Lignes de la commande/Article],$C108,[1]!BASERECEPTION[ANNEE],X$8,[1]!BASERECEPTION[Semaine],X$9)-SUMIFS([1]!BASEVENTE[Lignes de la commande/Quantité commandée],[1]!BASEVENTE[Lignes de la commande/Article/Nom affiché],$C108,[1]!BASEVENTE[Année],X$8,[1]!BASEVENTE[Semaine],X$9))</f>
        <v>5125</v>
      </c>
      <c r="Y108" s="1">
        <f>IF($C108="","",X108+SUMIFS([1]!BASERECEPTION[Bon de commande/Lignes de la commande/Quantité],[1]!BASERECEPTION[Bon de commande/Lignes de la commande/Article],$C108,[1]!BASERECEPTION[ANNEE],Y$8,[1]!BASERECEPTION[Semaine],Y$9)-SUMIFS([1]!BASEVENTE[Lignes de la commande/Quantité commandée],[1]!BASEVENTE[Lignes de la commande/Article/Nom affiché],$C108,[1]!BASEVENTE[Année],Y$8,[1]!BASEVENTE[Semaine],Y$9))</f>
        <v>5125</v>
      </c>
      <c r="Z108" s="1">
        <f>IF($C108="","",Y108+SUMIFS([1]!BASERECEPTION[Bon de commande/Lignes de la commande/Quantité],[1]!BASERECEPTION[Bon de commande/Lignes de la commande/Article],$C108,[1]!BASERECEPTION[ANNEE],Z$8,[1]!BASERECEPTION[Semaine],Z$9)-SUMIFS([1]!BASEVENTE[Lignes de la commande/Quantité commandée],[1]!BASEVENTE[Lignes de la commande/Article/Nom affiché],$C108,[1]!BASEVENTE[Année],Z$8,[1]!BASEVENTE[Semaine],Z$9))</f>
        <v>5125</v>
      </c>
      <c r="AA108" s="1">
        <f>IF($C108="","",Z108+SUMIFS([1]!BASERECEPTION[Bon de commande/Lignes de la commande/Quantité],[1]!BASERECEPTION[Bon de commande/Lignes de la commande/Article],$C108,[1]!BASERECEPTION[ANNEE],AA$8,[1]!BASERECEPTION[Semaine],AA$9)-SUMIFS([1]!BASEVENTE[Lignes de la commande/Quantité commandée],[1]!BASEVENTE[Lignes de la commande/Article/Nom affiché],$C108,[1]!BASEVENTE[Année],AA$8,[1]!BASEVENTE[Semaine],AA$9))</f>
        <v>5117</v>
      </c>
      <c r="AB108" s="1">
        <f>IF($C108="","",AA108+SUMIFS([1]!BASERECEPTION[Bon de commande/Lignes de la commande/Quantité],[1]!BASERECEPTION[Bon de commande/Lignes de la commande/Article],$C108,[1]!BASERECEPTION[ANNEE],AB$8,[1]!BASERECEPTION[Semaine],AB$9)-SUMIFS([1]!BASEVENTE[Lignes de la commande/Quantité commandée],[1]!BASEVENTE[Lignes de la commande/Article/Nom affiché],$C108,[1]!BASEVENTE[Année],AB$8,[1]!BASEVENTE[Semaine],AB$9))</f>
        <v>5117</v>
      </c>
      <c r="AC108" s="1">
        <f>IF($C108="","",AB108+SUMIFS([1]!BASERECEPTION[Bon de commande/Lignes de la commande/Quantité],[1]!BASERECEPTION[Bon de commande/Lignes de la commande/Article],$C108,[1]!BASERECEPTION[ANNEE],AC$8,[1]!BASERECEPTION[Semaine],AC$9)-SUMIFS([1]!BASEVENTE[Lignes de la commande/Quantité commandée],[1]!BASEVENTE[Lignes de la commande/Article/Nom affiché],$C108,[1]!BASEVENTE[Année],AC$8,[1]!BASEVENTE[Semaine],AC$9))</f>
        <v>4450</v>
      </c>
      <c r="AD108" s="1">
        <f>IF($C108="","",AC108+SUMIFS([1]!BASERECEPTION[Bon de commande/Lignes de la commande/Quantité],[1]!BASERECEPTION[Bon de commande/Lignes de la commande/Article],$C108,[1]!BASERECEPTION[ANNEE],AD$8,[1]!BASERECEPTION[Semaine],AD$9)-SUMIFS([1]!BASEVENTE[Lignes de la commande/Quantité commandée],[1]!BASEVENTE[Lignes de la commande/Article/Nom affiché],$C108,[1]!BASEVENTE[Année],AD$8,[1]!BASEVENTE[Semaine],AD$9))</f>
        <v>4450</v>
      </c>
      <c r="AE108" s="1">
        <f>IF($C108="","",AD108+SUMIFS([1]!BASERECEPTION[Bon de commande/Lignes de la commande/Quantité],[1]!BASERECEPTION[Bon de commande/Lignes de la commande/Article],$C108,[1]!BASERECEPTION[ANNEE],AE$8,[1]!BASERECEPTION[Semaine],AE$9)-SUMIFS([1]!BASEVENTE[Lignes de la commande/Quantité commandée],[1]!BASEVENTE[Lignes de la commande/Article/Nom affiché],$C108,[1]!BASEVENTE[Année],AE$8,[1]!BASEVENTE[Semaine],AE$9))</f>
        <v>4450</v>
      </c>
      <c r="AF108" s="1">
        <f>IF($C108="","",AE108+SUMIFS([1]!BASERECEPTION[Bon de commande/Lignes de la commande/Quantité],[1]!BASERECEPTION[Bon de commande/Lignes de la commande/Article],$C108,[1]!BASERECEPTION[ANNEE],AF$8,[1]!BASERECEPTION[Semaine],AF$9)-SUMIFS([1]!BASEVENTE[Lignes de la commande/Quantité commandée],[1]!BASEVENTE[Lignes de la commande/Article/Nom affiché],$C108,[1]!BASEVENTE[Année],AF$8,[1]!BASEVENTE[Semaine],AF$9))</f>
        <v>4450</v>
      </c>
      <c r="AG108" s="1">
        <f>IF($C108="","",AF108+SUMIFS([1]!BASERECEPTION[Bon de commande/Lignes de la commande/Quantité],[1]!BASERECEPTION[Bon de commande/Lignes de la commande/Article],$C108,[1]!BASERECEPTION[ANNEE],AG$8,[1]!BASERECEPTION[Semaine],AG$9)-SUMIFS([1]!BASEVENTE[Lignes de la commande/Quantité commandée],[1]!BASEVENTE[Lignes de la commande/Article/Nom affiché],$C108,[1]!BASEVENTE[Année],AG$8,[1]!BASEVENTE[Semaine],AG$9))</f>
        <v>4450</v>
      </c>
      <c r="AH108" s="1">
        <f>IF($C108="","",AG108+SUMIFS([1]!BASERECEPTION[Bon de commande/Lignes de la commande/Quantité],[1]!BASERECEPTION[Bon de commande/Lignes de la commande/Article],$C108,[1]!BASERECEPTION[ANNEE],AH$8,[1]!BASERECEPTION[Semaine],AH$9)-SUMIFS([1]!BASEVENTE[Lignes de la commande/Quantité commandée],[1]!BASEVENTE[Lignes de la commande/Article/Nom affiché],$C108,[1]!BASEVENTE[Année],AH$8,[1]!BASEVENTE[Semaine],AH$9))</f>
        <v>4450</v>
      </c>
      <c r="AI108" s="1">
        <f>IF($C108="","",AH108+SUMIFS([1]!BASERECEPTION[Bon de commande/Lignes de la commande/Quantité],[1]!BASERECEPTION[Bon de commande/Lignes de la commande/Article],$C108,[1]!BASERECEPTION[ANNEE],AI$8,[1]!BASERECEPTION[Semaine],AI$9)-SUMIFS([1]!BASEVENTE[Lignes de la commande/Quantité commandée],[1]!BASEVENTE[Lignes de la commande/Article/Nom affiché],$C108,[1]!BASEVENTE[Année],AI$8,[1]!BASEVENTE[Semaine],AI$9))</f>
        <v>4450</v>
      </c>
      <c r="AJ108" s="1">
        <f>IF($C108="","",AI108+SUMIFS([1]!BASERECEPTION[Bon de commande/Lignes de la commande/Quantité],[1]!BASERECEPTION[Bon de commande/Lignes de la commande/Article],$C108,[1]!BASERECEPTION[ANNEE],AJ$8,[1]!BASERECEPTION[Semaine],AJ$9)-SUMIFS([1]!BASEVENTE[Lignes de la commande/Quantité commandée],[1]!BASEVENTE[Lignes de la commande/Article/Nom affiché],$C108,[1]!BASEVENTE[Année],AJ$8,[1]!BASEVENTE[Semaine],AJ$9))</f>
        <v>4450</v>
      </c>
      <c r="AK108" s="1">
        <f>IF($C108="","",AJ108+SUMIFS([1]!BASERECEPTION[Bon de commande/Lignes de la commande/Quantité],[1]!BASERECEPTION[Bon de commande/Lignes de la commande/Article],$C108,[1]!BASERECEPTION[ANNEE],AK$8,[1]!BASERECEPTION[Semaine],AK$9)-SUMIFS([1]!BASEVENTE[Lignes de la commande/Quantité commandée],[1]!BASEVENTE[Lignes de la commande/Article/Nom affiché],$C108,[1]!BASEVENTE[Année],AK$8,[1]!BASEVENTE[Semaine],AK$9))</f>
        <v>4450</v>
      </c>
      <c r="AL108" s="1">
        <f>IF($C108="","",AK108+SUMIFS([1]!BASERECEPTION[Bon de commande/Lignes de la commande/Quantité],[1]!BASERECEPTION[Bon de commande/Lignes de la commande/Article],$C108,[1]!BASERECEPTION[ANNEE],AL$8,[1]!BASERECEPTION[Semaine],AL$9)-SUMIFS([1]!BASEVENTE[Lignes de la commande/Quantité commandée],[1]!BASEVENTE[Lignes de la commande/Article/Nom affiché],$C108,[1]!BASEVENTE[Année],AL$8,[1]!BASEVENTE[Semaine],AL$9))</f>
        <v>4450</v>
      </c>
      <c r="AM108" s="1">
        <f>IF($C108="","",AL108+SUMIFS([1]!BASERECEPTION[Bon de commande/Lignes de la commande/Quantité],[1]!BASERECEPTION[Bon de commande/Lignes de la commande/Article],$C108,[1]!BASERECEPTION[ANNEE],AM$8,[1]!BASERECEPTION[Semaine],AM$9)-SUMIFS([1]!BASEVENTE[Lignes de la commande/Quantité commandée],[1]!BASEVENTE[Lignes de la commande/Article/Nom affiché],$C108,[1]!BASEVENTE[Année],AM$8,[1]!BASEVENTE[Semaine],AM$9))</f>
        <v>4450</v>
      </c>
      <c r="AN108" s="1">
        <f>IF($C108="","",AM108+SUMIFS([1]!BASERECEPTION[Bon de commande/Lignes de la commande/Quantité],[1]!BASERECEPTION[Bon de commande/Lignes de la commande/Article],$C108,[1]!BASERECEPTION[ANNEE],AN$8,[1]!BASERECEPTION[Semaine],AN$9)-SUMIFS([1]!BASEVENTE[Lignes de la commande/Quantité commandée],[1]!BASEVENTE[Lignes de la commande/Article/Nom affiché],$C108,[1]!BASEVENTE[Année],AN$8,[1]!BASEVENTE[Semaine],AN$9))</f>
        <v>4439</v>
      </c>
      <c r="AO108" s="1">
        <f>IF($C108="","",AN108+SUMIFS([1]!BASERECEPTION[Bon de commande/Lignes de la commande/Quantité],[1]!BASERECEPTION[Bon de commande/Lignes de la commande/Article],$C108,[1]!BASERECEPTION[ANNEE],AO$8,[1]!BASERECEPTION[Semaine],AO$9)-SUMIFS([1]!BASEVENTE[Lignes de la commande/Quantité commandée],[1]!BASEVENTE[Lignes de la commande/Article/Nom affiché],$C108,[1]!BASEVENTE[Année],AO$8,[1]!BASEVENTE[Semaine],AO$9))</f>
        <v>4439</v>
      </c>
      <c r="AP108" s="1">
        <f>IF($C108="","",AO108+SUMIFS([1]!BASERECEPTION[Bon de commande/Lignes de la commande/Quantité],[1]!BASERECEPTION[Bon de commande/Lignes de la commande/Article],$C108,[1]!BASERECEPTION[ANNEE],AP$8,[1]!BASERECEPTION[Semaine],AP$9)-SUMIFS([1]!BASEVENTE[Lignes de la commande/Quantité commandée],[1]!BASEVENTE[Lignes de la commande/Article/Nom affiché],$C108,[1]!BASEVENTE[Année],AP$8,[1]!BASEVENTE[Semaine],AP$9))</f>
        <v>4439</v>
      </c>
      <c r="AQ108" s="1">
        <f>IF($C108="","",AP108+SUMIFS([1]!BASERECEPTION[Bon de commande/Lignes de la commande/Quantité],[1]!BASERECEPTION[Bon de commande/Lignes de la commande/Article],$C108,[1]!BASERECEPTION[ANNEE],AQ$8,[1]!BASERECEPTION[Semaine],AQ$9)-SUMIFS([1]!BASEVENTE[Lignes de la commande/Quantité commandée],[1]!BASEVENTE[Lignes de la commande/Article/Nom affiché],$C108,[1]!BASEVENTE[Année],AQ$8,[1]!BASEVENTE[Semaine],AQ$9))</f>
        <v>4439</v>
      </c>
      <c r="AR108" s="1">
        <f>IF($C108="","",AQ108+SUMIFS([1]!BASERECEPTION[Bon de commande/Lignes de la commande/Quantité],[1]!BASERECEPTION[Bon de commande/Lignes de la commande/Article],$C108,[1]!BASERECEPTION[ANNEE],AR$8,[1]!BASERECEPTION[Semaine],AR$9)-SUMIFS([1]!BASEVENTE[Lignes de la commande/Quantité commandée],[1]!BASEVENTE[Lignes de la commande/Article/Nom affiché],$C108,[1]!BASEVENTE[Année],AR$8,[1]!BASEVENTE[Semaine],AR$9))</f>
        <v>4439</v>
      </c>
      <c r="AS108" s="1">
        <f>IF($C108="","",AR108+SUMIFS([1]!BASERECEPTION[Bon de commande/Lignes de la commande/Quantité],[1]!BASERECEPTION[Bon de commande/Lignes de la commande/Article],$C108,[1]!BASERECEPTION[ANNEE],AS$8,[1]!BASERECEPTION[Semaine],AS$9)-SUMIFS([1]!BASEVENTE[Lignes de la commande/Quantité commandée],[1]!BASEVENTE[Lignes de la commande/Article/Nom affiché],$C108,[1]!BASEVENTE[Année],AS$8,[1]!BASEVENTE[Semaine],AS$9))</f>
        <v>4439</v>
      </c>
      <c r="AT108" s="1">
        <f>IF($C108="","",AS108+SUMIFS([1]!BASERECEPTION[Bon de commande/Lignes de la commande/Quantité],[1]!BASERECEPTION[Bon de commande/Lignes de la commande/Article],$C108,[1]!BASERECEPTION[ANNEE],AT$8,[1]!BASERECEPTION[Semaine],AT$9)-SUMIFS([1]!BASEVENTE[Lignes de la commande/Quantité commandée],[1]!BASEVENTE[Lignes de la commande/Article/Nom affiché],$C108,[1]!BASEVENTE[Année],AT$8,[1]!BASEVENTE[Semaine],AT$9))</f>
        <v>4439</v>
      </c>
      <c r="AU108" s="1">
        <f>IF($C108="","",AT108+SUMIFS([1]!BASERECEPTION[Bon de commande/Lignes de la commande/Quantité],[1]!BASERECEPTION[Bon de commande/Lignes de la commande/Article],$C108,[1]!BASERECEPTION[ANNEE],AU$8,[1]!BASERECEPTION[Semaine],AU$9)-SUMIFS([1]!BASEVENTE[Lignes de la commande/Quantité commandée],[1]!BASEVENTE[Lignes de la commande/Article/Nom affiché],$C108,[1]!BASEVENTE[Année],AU$8,[1]!BASEVENTE[Semaine],AU$9))</f>
        <v>4439</v>
      </c>
      <c r="AV108" s="1">
        <f>IF($C108="","",AU108+SUMIFS([1]!BASERECEPTION[Bon de commande/Lignes de la commande/Quantité],[1]!BASERECEPTION[Bon de commande/Lignes de la commande/Article],$C108,[1]!BASERECEPTION[ANNEE],AV$8,[1]!BASERECEPTION[Semaine],AV$9)-SUMIFS([1]!BASEVENTE[Lignes de la commande/Quantité commandée],[1]!BASEVENTE[Lignes de la commande/Article/Nom affiché],$C108,[1]!BASEVENTE[Année],AV$8,[1]!BASEVENTE[Semaine],AV$9))</f>
        <v>4439</v>
      </c>
      <c r="AW108" s="1">
        <f>IF($C108="","",AV108+SUMIFS([1]!BASERECEPTION[Bon de commande/Lignes de la commande/Quantité],[1]!BASERECEPTION[Bon de commande/Lignes de la commande/Article],$C108,[1]!BASERECEPTION[ANNEE],AW$8,[1]!BASERECEPTION[Semaine],AW$9)-SUMIFS([1]!BASEVENTE[Lignes de la commande/Quantité commandée],[1]!BASEVENTE[Lignes de la commande/Article/Nom affiché],$C108,[1]!BASEVENTE[Année],AW$8,[1]!BASEVENTE[Semaine],AW$9))</f>
        <v>4439</v>
      </c>
      <c r="AX108" s="1">
        <f>IF($C108="","",AW108+SUMIFS([1]!BASERECEPTION[Bon de commande/Lignes de la commande/Quantité],[1]!BASERECEPTION[Bon de commande/Lignes de la commande/Article],$C108,[1]!BASERECEPTION[ANNEE],AX$8,[1]!BASERECEPTION[Semaine],AX$9)-SUMIFS([1]!BASEVENTE[Lignes de la commande/Quantité commandée],[1]!BASEVENTE[Lignes de la commande/Article/Nom affiché],$C108,[1]!BASEVENTE[Année],AX$8,[1]!BASEVENTE[Semaine],AX$9))</f>
        <v>4439</v>
      </c>
      <c r="AY108" s="1">
        <f>IF($C108="","",AX108+SUMIFS([1]!BASERECEPTION[Bon de commande/Lignes de la commande/Quantité],[1]!BASERECEPTION[Bon de commande/Lignes de la commande/Article],$C108,[1]!BASERECEPTION[ANNEE],AY$8,[1]!BASERECEPTION[Semaine],AY$9)-SUMIFS([1]!BASEVENTE[Lignes de la commande/Quantité commandée],[1]!BASEVENTE[Lignes de la commande/Article/Nom affiché],$C108,[1]!BASEVENTE[Année],AY$8,[1]!BASEVENTE[Semaine],AY$9))</f>
        <v>4439</v>
      </c>
      <c r="AZ108" s="1">
        <f>IF($C108="","",AY108+SUMIFS([1]!BASERECEPTION[Bon de commande/Lignes de la commande/Quantité],[1]!BASERECEPTION[Bon de commande/Lignes de la commande/Article],$C108,[1]!BASERECEPTION[ANNEE],AZ$8,[1]!BASERECEPTION[Semaine],AZ$9)-SUMIFS([1]!BASEVENTE[Lignes de la commande/Quantité commandée],[1]!BASEVENTE[Lignes de la commande/Article/Nom affiché],$C108,[1]!BASEVENTE[Année],AZ$8,[1]!BASEVENTE[Semaine],AZ$9))</f>
        <v>4439</v>
      </c>
      <c r="BA108" s="1">
        <f>IF($C108="","",AZ108+SUMIFS([1]!BASERECEPTION[Bon de commande/Lignes de la commande/Quantité],[1]!BASERECEPTION[Bon de commande/Lignes de la commande/Article],$C108,[1]!BASERECEPTION[ANNEE],BA$8,[1]!BASERECEPTION[Semaine],BA$9)-SUMIFS([1]!BASEVENTE[Lignes de la commande/Quantité commandée],[1]!BASEVENTE[Lignes de la commande/Article/Nom affiché],$C108,[1]!BASEVENTE[Année],BA$8,[1]!BASEVENTE[Semaine],BA$9))</f>
        <v>4431</v>
      </c>
      <c r="BB108" s="1">
        <f>IF($C108="","",BA108+SUMIFS([1]!BASERECEPTION[Bon de commande/Lignes de la commande/Quantité],[1]!BASERECEPTION[Bon de commande/Lignes de la commande/Article],$C108,[1]!BASERECEPTION[ANNEE],BB$8,[1]!BASERECEPTION[Semaine],BB$9)-SUMIFS([1]!BASEVENTE[Lignes de la commande/Quantité commandée],[1]!BASEVENTE[Lignes de la commande/Article/Nom affiché],$C108,[1]!BASEVENTE[Année],BB$8,[1]!BASEVENTE[Semaine],BB$9))</f>
        <v>4431</v>
      </c>
      <c r="BC108" s="1">
        <f>IF($C108="","",BB108+SUMIFS([1]!BASERECEPTION[Bon de commande/Lignes de la commande/Quantité],[1]!BASERECEPTION[Bon de commande/Lignes de la commande/Article],$C108,[1]!BASERECEPTION[ANNEE],BC$8,[1]!BASERECEPTION[Semaine],BC$9)-SUMIFS([1]!BASEVENTE[Lignes de la commande/Quantité commandée],[1]!BASEVENTE[Lignes de la commande/Article/Nom affiché],$C108,[1]!BASEVENTE[Année],BC$8,[1]!BASEVENTE[Semaine],BC$9))</f>
        <v>4431</v>
      </c>
      <c r="BD108" s="1">
        <f>IF($C108="","",BC108+SUMIFS([1]!BASERECEPTION[Bon de commande/Lignes de la commande/Quantité],[1]!BASERECEPTION[Bon de commande/Lignes de la commande/Article],$C108,[1]!BASERECEPTION[ANNEE],BD$8,[1]!BASERECEPTION[Semaine],BD$9)-SUMIFS([1]!BASEVENTE[Lignes de la commande/Quantité commandée],[1]!BASEVENTE[Lignes de la commande/Article/Nom affiché],$C108,[1]!BASEVENTE[Année],BD$8,[1]!BASEVENTE[Semaine],BD$9))</f>
        <v>4431</v>
      </c>
      <c r="BE108" s="1">
        <f>IF($C108="","",BD108+SUMIFS([1]!BASERECEPTION[Bon de commande/Lignes de la commande/Quantité],[1]!BASERECEPTION[Bon de commande/Lignes de la commande/Article],$C108,[1]!BASERECEPTION[ANNEE],BE$8,[1]!BASERECEPTION[Semaine],BE$9)-SUMIFS([1]!BASEVENTE[Lignes de la commande/Quantité commandée],[1]!BASEVENTE[Lignes de la commande/Article/Nom affiché],$C108,[1]!BASEVENTE[Année],BE$8,[1]!BASEVENTE[Semaine],BE$9))</f>
        <v>4431</v>
      </c>
      <c r="BF108" s="1">
        <f>IF($C108="","",BE108+SUMIFS([1]!BASERECEPTION[Bon de commande/Lignes de la commande/Quantité],[1]!BASERECEPTION[Bon de commande/Lignes de la commande/Article],$C108,[1]!BASERECEPTION[ANNEE],BF$8,[1]!BASERECEPTION[Semaine],BF$9)-SUMIFS([1]!BASEVENTE[Lignes de la commande/Quantité commandée],[1]!BASEVENTE[Lignes de la commande/Article/Nom affiché],$C108,[1]!BASEVENTE[Année],BF$8,[1]!BASEVENTE[Semaine],BF$9))</f>
        <v>4431</v>
      </c>
      <c r="BG108" s="1">
        <f>IF($C108="","",BF108+SUMIFS([1]!BASERECEPTION[Bon de commande/Lignes de la commande/Quantité],[1]!BASERECEPTION[Bon de commande/Lignes de la commande/Article],$C108,[1]!BASERECEPTION[ANNEE],BG$8,[1]!BASERECEPTION[Semaine],BG$9)-SUMIFS([1]!BASEVENTE[Lignes de la commande/Quantité commandée],[1]!BASEVENTE[Lignes de la commande/Article/Nom affiché],$C108,[1]!BASEVENTE[Année],BG$8,[1]!BASEVENTE[Semaine],BG$9))</f>
        <v>4431</v>
      </c>
      <c r="BH108" s="1">
        <f>IF($C108="","",BG108+SUMIFS([1]!BASERECEPTION[Bon de commande/Lignes de la commande/Quantité],[1]!BASERECEPTION[Bon de commande/Lignes de la commande/Article],$C108,[1]!BASERECEPTION[ANNEE],BH$8,[1]!BASERECEPTION[Semaine],BH$9)-SUMIFS([1]!BASEVENTE[Lignes de la commande/Quantité commandée],[1]!BASEVENTE[Lignes de la commande/Article/Nom affiché],$C108,[1]!BASEVENTE[Année],BH$8,[1]!BASEVENTE[Semaine],BH$9))</f>
        <v>4431</v>
      </c>
    </row>
    <row r="109" spans="1:60" ht="15.75" x14ac:dyDescent="0.25">
      <c r="A109" s="1" t="str">
        <f>'[1]BDD Inventaire'!B100</f>
        <v>Tags spéciaux</v>
      </c>
      <c r="B109" s="16" t="str">
        <f>IF(C109="",INDEX([1]!BASEINVENTAIRE[#Data],_xlfn.MINIFS([1]!BASEINVENTAIRE[INDEX],[1]!BASEINVENTAIRE[Article],'Suivi de stock'!$C110),2),"")</f>
        <v>Tags Gobi O Nuancier 2019</v>
      </c>
      <c r="D109" s="18">
        <f>SUM(D110:D132)</f>
        <v>16826</v>
      </c>
      <c r="E109" s="1" t="str">
        <f>IF($C109="","",D109+SUMIFS([1]!BASERECEPTION[Bon de commande/Lignes de la commande/Quantité],[1]!BASERECEPTION[Bon de commande/Lignes de la commande/Article],$C109,[1]!BASERECEPTION[ANNEE],E$8,[1]!BASERECEPTION[Semaine],E$9)-SUMIFS([1]!BASEVENTE[Lignes de la commande/Quantité commandée],[1]!BASEVENTE[Lignes de la commande/Article/Nom affiché],$C109,[1]!BASEVENTE[Année],E$8,[1]!BASEVENTE[Semaine],E$9))</f>
        <v/>
      </c>
      <c r="F109" s="1" t="str">
        <f>IF($C109="","",E109+SUMIFS([1]!BASERECEPTION[Bon de commande/Lignes de la commande/Quantité],[1]!BASERECEPTION[Bon de commande/Lignes de la commande/Article],$C109,[1]!BASERECEPTION[ANNEE],F$8,[1]!BASERECEPTION[Semaine],F$9)-SUMIFS([1]!BASEVENTE[Lignes de la commande/Quantité commandée],[1]!BASEVENTE[Lignes de la commande/Article/Nom affiché],$C109,[1]!BASEVENTE[Année],F$8,[1]!BASEVENTE[Semaine],F$9))</f>
        <v/>
      </c>
      <c r="G109" s="1" t="str">
        <f>IF($C109="","",F109+SUMIFS([1]!BASERECEPTION[Bon de commande/Lignes de la commande/Quantité],[1]!BASERECEPTION[Bon de commande/Lignes de la commande/Article],$C109,[1]!BASERECEPTION[ANNEE],G$8,[1]!BASERECEPTION[Semaine],G$9)-SUMIFS([1]!BASEVENTE[Lignes de la commande/Quantité commandée],[1]!BASEVENTE[Lignes de la commande/Article/Nom affiché],$C109,[1]!BASEVENTE[Année],G$8,[1]!BASEVENTE[Semaine],G$9))</f>
        <v/>
      </c>
      <c r="H109" s="1" t="str">
        <f>IF($C109="","",G109+SUMIFS([1]!BASERECEPTION[Bon de commande/Lignes de la commande/Quantité],[1]!BASERECEPTION[Bon de commande/Lignes de la commande/Article],$C109,[1]!BASERECEPTION[ANNEE],H$8,[1]!BASERECEPTION[Semaine],H$9)-SUMIFS([1]!BASEVENTE[Lignes de la commande/Quantité commandée],[1]!BASEVENTE[Lignes de la commande/Article/Nom affiché],$C109,[1]!BASEVENTE[Année],H$8,[1]!BASEVENTE[Semaine],H$9))</f>
        <v/>
      </c>
      <c r="I109" s="1" t="str">
        <f>IF($C109="","",H109+SUMIFS([1]!BASERECEPTION[Bon de commande/Lignes de la commande/Quantité],[1]!BASERECEPTION[Bon de commande/Lignes de la commande/Article],$C109,[1]!BASERECEPTION[ANNEE],I$8,[1]!BASERECEPTION[Semaine],I$9)-SUMIFS([1]!BASEVENTE[Lignes de la commande/Quantité commandée],[1]!BASEVENTE[Lignes de la commande/Article/Nom affiché],$C109,[1]!BASEVENTE[Année],I$8,[1]!BASEVENTE[Semaine],I$9))</f>
        <v/>
      </c>
      <c r="J109" s="1" t="str">
        <f>IF($C109="","",I109+SUMIFS([1]!BASERECEPTION[Bon de commande/Lignes de la commande/Quantité],[1]!BASERECEPTION[Bon de commande/Lignes de la commande/Article],$C109,[1]!BASERECEPTION[ANNEE],J$8,[1]!BASERECEPTION[Semaine],J$9)-SUMIFS([1]!BASEVENTE[Lignes de la commande/Quantité commandée],[1]!BASEVENTE[Lignes de la commande/Article/Nom affiché],$C109,[1]!BASEVENTE[Année],J$8,[1]!BASEVENTE[Semaine],J$9))</f>
        <v/>
      </c>
      <c r="K109" s="1" t="str">
        <f>IF($C109="","",J109+SUMIFS([1]!BASERECEPTION[Bon de commande/Lignes de la commande/Quantité],[1]!BASERECEPTION[Bon de commande/Lignes de la commande/Article],$C109,[1]!BASERECEPTION[ANNEE],K$8,[1]!BASERECEPTION[Semaine],K$9)-SUMIFS([1]!BASEVENTE[Lignes de la commande/Quantité commandée],[1]!BASEVENTE[Lignes de la commande/Article/Nom affiché],$C109,[1]!BASEVENTE[Année],K$8,[1]!BASEVENTE[Semaine],K$9))</f>
        <v/>
      </c>
      <c r="L109" s="1" t="str">
        <f>IF($C109="","",K109+SUMIFS([1]!BASERECEPTION[Bon de commande/Lignes de la commande/Quantité],[1]!BASERECEPTION[Bon de commande/Lignes de la commande/Article],$C109,[1]!BASERECEPTION[ANNEE],L$8,[1]!BASERECEPTION[Semaine],L$9)-SUMIFS([1]!BASEVENTE[Lignes de la commande/Quantité commandée],[1]!BASEVENTE[Lignes de la commande/Article/Nom affiché],$C109,[1]!BASEVENTE[Année],L$8,[1]!BASEVENTE[Semaine],L$9))</f>
        <v/>
      </c>
      <c r="M109" s="1" t="str">
        <f>IF($C109="","",L109+SUMIFS([1]!BASERECEPTION[Bon de commande/Lignes de la commande/Quantité],[1]!BASERECEPTION[Bon de commande/Lignes de la commande/Article],$C109,[1]!BASERECEPTION[ANNEE],M$8,[1]!BASERECEPTION[Semaine],M$9)-SUMIFS([1]!BASEVENTE[Lignes de la commande/Quantité commandée],[1]!BASEVENTE[Lignes de la commande/Article/Nom affiché],$C109,[1]!BASEVENTE[Année],M$8,[1]!BASEVENTE[Semaine],M$9))</f>
        <v/>
      </c>
      <c r="N109" s="1" t="str">
        <f>IF($C109="","",M109+SUMIFS([1]!BASERECEPTION[Bon de commande/Lignes de la commande/Quantité],[1]!BASERECEPTION[Bon de commande/Lignes de la commande/Article],$C109,[1]!BASERECEPTION[ANNEE],N$8,[1]!BASERECEPTION[Semaine],N$9)-SUMIFS([1]!BASEVENTE[Lignes de la commande/Quantité commandée],[1]!BASEVENTE[Lignes de la commande/Article/Nom affiché],$C109,[1]!BASEVENTE[Année],N$8,[1]!BASEVENTE[Semaine],N$9))</f>
        <v/>
      </c>
      <c r="O109" s="1" t="str">
        <f>IF($C109="","",N109+SUMIFS([1]!BASERECEPTION[Bon de commande/Lignes de la commande/Quantité],[1]!BASERECEPTION[Bon de commande/Lignes de la commande/Article],$C109,[1]!BASERECEPTION[ANNEE],O$8,[1]!BASERECEPTION[Semaine],O$9)-SUMIFS([1]!BASEVENTE[Lignes de la commande/Quantité commandée],[1]!BASEVENTE[Lignes de la commande/Article/Nom affiché],$C109,[1]!BASEVENTE[Année],O$8,[1]!BASEVENTE[Semaine],O$9))</f>
        <v/>
      </c>
      <c r="P109" s="1" t="str">
        <f>IF($C109="","",O109+SUMIFS([1]!BASERECEPTION[Bon de commande/Lignes de la commande/Quantité],[1]!BASERECEPTION[Bon de commande/Lignes de la commande/Article],$C109,[1]!BASERECEPTION[ANNEE],P$8,[1]!BASERECEPTION[Semaine],P$9)-SUMIFS([1]!BASEVENTE[Lignes de la commande/Quantité commandée],[1]!BASEVENTE[Lignes de la commande/Article/Nom affiché],$C109,[1]!BASEVENTE[Année],P$8,[1]!BASEVENTE[Semaine],P$9))</f>
        <v/>
      </c>
      <c r="Q109" s="1" t="str">
        <f>IF($C109="","",P109+SUMIFS([1]!BASERECEPTION[Bon de commande/Lignes de la commande/Quantité],[1]!BASERECEPTION[Bon de commande/Lignes de la commande/Article],$C109,[1]!BASERECEPTION[ANNEE],Q$8,[1]!BASERECEPTION[Semaine],Q$9)-SUMIFS([1]!BASEVENTE[Lignes de la commande/Quantité commandée],[1]!BASEVENTE[Lignes de la commande/Article/Nom affiché],$C109,[1]!BASEVENTE[Année],Q$8,[1]!BASEVENTE[Semaine],Q$9))</f>
        <v/>
      </c>
      <c r="R109" s="1" t="str">
        <f>IF($C109="","",Q109+SUMIFS([1]!BASERECEPTION[Bon de commande/Lignes de la commande/Quantité],[1]!BASERECEPTION[Bon de commande/Lignes de la commande/Article],$C109,[1]!BASERECEPTION[ANNEE],R$8,[1]!BASERECEPTION[Semaine],R$9)-SUMIFS([1]!BASEVENTE[Lignes de la commande/Quantité commandée],[1]!BASEVENTE[Lignes de la commande/Article/Nom affiché],$C109,[1]!BASEVENTE[Année],R$8,[1]!BASEVENTE[Semaine],R$9))</f>
        <v/>
      </c>
      <c r="S109" s="1" t="str">
        <f>IF($C109="","",R109+SUMIFS([1]!BASERECEPTION[Bon de commande/Lignes de la commande/Quantité],[1]!BASERECEPTION[Bon de commande/Lignes de la commande/Article],$C109,[1]!BASERECEPTION[ANNEE],S$8,[1]!BASERECEPTION[Semaine],S$9)-SUMIFS([1]!BASEVENTE[Lignes de la commande/Quantité commandée],[1]!BASEVENTE[Lignes de la commande/Article/Nom affiché],$C109,[1]!BASEVENTE[Année],S$8,[1]!BASEVENTE[Semaine],S$9))</f>
        <v/>
      </c>
      <c r="T109" s="1" t="str">
        <f>IF($C109="","",S109+SUMIFS([1]!BASERECEPTION[Bon de commande/Lignes de la commande/Quantité],[1]!BASERECEPTION[Bon de commande/Lignes de la commande/Article],$C109,[1]!BASERECEPTION[ANNEE],T$8,[1]!BASERECEPTION[Semaine],T$9)-SUMIFS([1]!BASEVENTE[Lignes de la commande/Quantité commandée],[1]!BASEVENTE[Lignes de la commande/Article/Nom affiché],$C109,[1]!BASEVENTE[Année],T$8,[1]!BASEVENTE[Semaine],T$9))</f>
        <v/>
      </c>
      <c r="U109" s="1" t="str">
        <f>IF($C109="","",T109+SUMIFS([1]!BASERECEPTION[Bon de commande/Lignes de la commande/Quantité],[1]!BASERECEPTION[Bon de commande/Lignes de la commande/Article],$C109,[1]!BASERECEPTION[ANNEE],U$8,[1]!BASERECEPTION[Semaine],U$9)-SUMIFS([1]!BASEVENTE[Lignes de la commande/Quantité commandée],[1]!BASEVENTE[Lignes de la commande/Article/Nom affiché],$C109,[1]!BASEVENTE[Année],U$8,[1]!BASEVENTE[Semaine],U$9))</f>
        <v/>
      </c>
      <c r="V109" s="1" t="str">
        <f>IF($C109="","",U109+SUMIFS([1]!BASERECEPTION[Bon de commande/Lignes de la commande/Quantité],[1]!BASERECEPTION[Bon de commande/Lignes de la commande/Article],$C109,[1]!BASERECEPTION[ANNEE],V$8,[1]!BASERECEPTION[Semaine],V$9)-SUMIFS([1]!BASEVENTE[Lignes de la commande/Quantité commandée],[1]!BASEVENTE[Lignes de la commande/Article/Nom affiché],$C109,[1]!BASEVENTE[Année],V$8,[1]!BASEVENTE[Semaine],V$9))</f>
        <v/>
      </c>
      <c r="W109" s="1" t="str">
        <f>IF($C109="","",V109+SUMIFS([1]!BASERECEPTION[Bon de commande/Lignes de la commande/Quantité],[1]!BASERECEPTION[Bon de commande/Lignes de la commande/Article],$C109,[1]!BASERECEPTION[ANNEE],W$8,[1]!BASERECEPTION[Semaine],W$9)-SUMIFS([1]!BASEVENTE[Lignes de la commande/Quantité commandée],[1]!BASEVENTE[Lignes de la commande/Article/Nom affiché],$C109,[1]!BASEVENTE[Année],W$8,[1]!BASEVENTE[Semaine],W$9))</f>
        <v/>
      </c>
      <c r="X109" s="1" t="str">
        <f>IF($C109="","",W109+SUMIFS([1]!BASERECEPTION[Bon de commande/Lignes de la commande/Quantité],[1]!BASERECEPTION[Bon de commande/Lignes de la commande/Article],$C109,[1]!BASERECEPTION[ANNEE],X$8,[1]!BASERECEPTION[Semaine],X$9)-SUMIFS([1]!BASEVENTE[Lignes de la commande/Quantité commandée],[1]!BASEVENTE[Lignes de la commande/Article/Nom affiché],$C109,[1]!BASEVENTE[Année],X$8,[1]!BASEVENTE[Semaine],X$9))</f>
        <v/>
      </c>
      <c r="Y109" s="1" t="str">
        <f>IF($C109="","",X109+SUMIFS([1]!BASERECEPTION[Bon de commande/Lignes de la commande/Quantité],[1]!BASERECEPTION[Bon de commande/Lignes de la commande/Article],$C109,[1]!BASERECEPTION[ANNEE],Y$8,[1]!BASERECEPTION[Semaine],Y$9)-SUMIFS([1]!BASEVENTE[Lignes de la commande/Quantité commandée],[1]!BASEVENTE[Lignes de la commande/Article/Nom affiché],$C109,[1]!BASEVENTE[Année],Y$8,[1]!BASEVENTE[Semaine],Y$9))</f>
        <v/>
      </c>
      <c r="Z109" s="1" t="str">
        <f>IF($C109="","",Y109+SUMIFS([1]!BASERECEPTION[Bon de commande/Lignes de la commande/Quantité],[1]!BASERECEPTION[Bon de commande/Lignes de la commande/Article],$C109,[1]!BASERECEPTION[ANNEE],Z$8,[1]!BASERECEPTION[Semaine],Z$9)-SUMIFS([1]!BASEVENTE[Lignes de la commande/Quantité commandée],[1]!BASEVENTE[Lignes de la commande/Article/Nom affiché],$C109,[1]!BASEVENTE[Année],Z$8,[1]!BASEVENTE[Semaine],Z$9))</f>
        <v/>
      </c>
      <c r="AA109" s="1" t="str">
        <f>IF($C109="","",Z109+SUMIFS([1]!BASERECEPTION[Bon de commande/Lignes de la commande/Quantité],[1]!BASERECEPTION[Bon de commande/Lignes de la commande/Article],$C109,[1]!BASERECEPTION[ANNEE],AA$8,[1]!BASERECEPTION[Semaine],AA$9)-SUMIFS([1]!BASEVENTE[Lignes de la commande/Quantité commandée],[1]!BASEVENTE[Lignes de la commande/Article/Nom affiché],$C109,[1]!BASEVENTE[Année],AA$8,[1]!BASEVENTE[Semaine],AA$9))</f>
        <v/>
      </c>
      <c r="AB109" s="1" t="str">
        <f>IF($C109="","",AA109+SUMIFS([1]!BASERECEPTION[Bon de commande/Lignes de la commande/Quantité],[1]!BASERECEPTION[Bon de commande/Lignes de la commande/Article],$C109,[1]!BASERECEPTION[ANNEE],AB$8,[1]!BASERECEPTION[Semaine],AB$9)-SUMIFS([1]!BASEVENTE[Lignes de la commande/Quantité commandée],[1]!BASEVENTE[Lignes de la commande/Article/Nom affiché],$C109,[1]!BASEVENTE[Année],AB$8,[1]!BASEVENTE[Semaine],AB$9))</f>
        <v/>
      </c>
      <c r="AC109" s="1" t="str">
        <f>IF($C109="","",AB109+SUMIFS([1]!BASERECEPTION[Bon de commande/Lignes de la commande/Quantité],[1]!BASERECEPTION[Bon de commande/Lignes de la commande/Article],$C109,[1]!BASERECEPTION[ANNEE],AC$8,[1]!BASERECEPTION[Semaine],AC$9)-SUMIFS([1]!BASEVENTE[Lignes de la commande/Quantité commandée],[1]!BASEVENTE[Lignes de la commande/Article/Nom affiché],$C109,[1]!BASEVENTE[Année],AC$8,[1]!BASEVENTE[Semaine],AC$9))</f>
        <v/>
      </c>
      <c r="AD109" s="1" t="str">
        <f>IF($C109="","",AC109+SUMIFS([1]!BASERECEPTION[Bon de commande/Lignes de la commande/Quantité],[1]!BASERECEPTION[Bon de commande/Lignes de la commande/Article],$C109,[1]!BASERECEPTION[ANNEE],AD$8,[1]!BASERECEPTION[Semaine],AD$9)-SUMIFS([1]!BASEVENTE[Lignes de la commande/Quantité commandée],[1]!BASEVENTE[Lignes de la commande/Article/Nom affiché],$C109,[1]!BASEVENTE[Année],AD$8,[1]!BASEVENTE[Semaine],AD$9))</f>
        <v/>
      </c>
      <c r="AE109" s="1" t="str">
        <f>IF($C109="","",AD109+SUMIFS([1]!BASERECEPTION[Bon de commande/Lignes de la commande/Quantité],[1]!BASERECEPTION[Bon de commande/Lignes de la commande/Article],$C109,[1]!BASERECEPTION[ANNEE],AE$8,[1]!BASERECEPTION[Semaine],AE$9)-SUMIFS([1]!BASEVENTE[Lignes de la commande/Quantité commandée],[1]!BASEVENTE[Lignes de la commande/Article/Nom affiché],$C109,[1]!BASEVENTE[Année],AE$8,[1]!BASEVENTE[Semaine],AE$9))</f>
        <v/>
      </c>
      <c r="AF109" s="1" t="str">
        <f>IF($C109="","",AE109+SUMIFS([1]!BASERECEPTION[Bon de commande/Lignes de la commande/Quantité],[1]!BASERECEPTION[Bon de commande/Lignes de la commande/Article],$C109,[1]!BASERECEPTION[ANNEE],AF$8,[1]!BASERECEPTION[Semaine],AF$9)-SUMIFS([1]!BASEVENTE[Lignes de la commande/Quantité commandée],[1]!BASEVENTE[Lignes de la commande/Article/Nom affiché],$C109,[1]!BASEVENTE[Année],AF$8,[1]!BASEVENTE[Semaine],AF$9))</f>
        <v/>
      </c>
      <c r="AG109" s="1" t="str">
        <f>IF($C109="","",AF109+SUMIFS([1]!BASERECEPTION[Bon de commande/Lignes de la commande/Quantité],[1]!BASERECEPTION[Bon de commande/Lignes de la commande/Article],$C109,[1]!BASERECEPTION[ANNEE],AG$8,[1]!BASERECEPTION[Semaine],AG$9)-SUMIFS([1]!BASEVENTE[Lignes de la commande/Quantité commandée],[1]!BASEVENTE[Lignes de la commande/Article/Nom affiché],$C109,[1]!BASEVENTE[Année],AG$8,[1]!BASEVENTE[Semaine],AG$9))</f>
        <v/>
      </c>
      <c r="AH109" s="1" t="str">
        <f>IF($C109="","",AG109+SUMIFS([1]!BASERECEPTION[Bon de commande/Lignes de la commande/Quantité],[1]!BASERECEPTION[Bon de commande/Lignes de la commande/Article],$C109,[1]!BASERECEPTION[ANNEE],AH$8,[1]!BASERECEPTION[Semaine],AH$9)-SUMIFS([1]!BASEVENTE[Lignes de la commande/Quantité commandée],[1]!BASEVENTE[Lignes de la commande/Article/Nom affiché],$C109,[1]!BASEVENTE[Année],AH$8,[1]!BASEVENTE[Semaine],AH$9))</f>
        <v/>
      </c>
      <c r="AI109" s="1" t="str">
        <f>IF($C109="","",AH109+SUMIFS([1]!BASERECEPTION[Bon de commande/Lignes de la commande/Quantité],[1]!BASERECEPTION[Bon de commande/Lignes de la commande/Article],$C109,[1]!BASERECEPTION[ANNEE],AI$8,[1]!BASERECEPTION[Semaine],AI$9)-SUMIFS([1]!BASEVENTE[Lignes de la commande/Quantité commandée],[1]!BASEVENTE[Lignes de la commande/Article/Nom affiché],$C109,[1]!BASEVENTE[Année],AI$8,[1]!BASEVENTE[Semaine],AI$9))</f>
        <v/>
      </c>
      <c r="AJ109" s="1" t="str">
        <f>IF($C109="","",AI109+SUMIFS([1]!BASERECEPTION[Bon de commande/Lignes de la commande/Quantité],[1]!BASERECEPTION[Bon de commande/Lignes de la commande/Article],$C109,[1]!BASERECEPTION[ANNEE],AJ$8,[1]!BASERECEPTION[Semaine],AJ$9)-SUMIFS([1]!BASEVENTE[Lignes de la commande/Quantité commandée],[1]!BASEVENTE[Lignes de la commande/Article/Nom affiché],$C109,[1]!BASEVENTE[Année],AJ$8,[1]!BASEVENTE[Semaine],AJ$9))</f>
        <v/>
      </c>
      <c r="AK109" s="1" t="str">
        <f>IF($C109="","",AJ109+SUMIFS([1]!BASERECEPTION[Bon de commande/Lignes de la commande/Quantité],[1]!BASERECEPTION[Bon de commande/Lignes de la commande/Article],$C109,[1]!BASERECEPTION[ANNEE],AK$8,[1]!BASERECEPTION[Semaine],AK$9)-SUMIFS([1]!BASEVENTE[Lignes de la commande/Quantité commandée],[1]!BASEVENTE[Lignes de la commande/Article/Nom affiché],$C109,[1]!BASEVENTE[Année],AK$8,[1]!BASEVENTE[Semaine],AK$9))</f>
        <v/>
      </c>
      <c r="AL109" s="1" t="str">
        <f>IF($C109="","",AK109+SUMIFS([1]!BASERECEPTION[Bon de commande/Lignes de la commande/Quantité],[1]!BASERECEPTION[Bon de commande/Lignes de la commande/Article],$C109,[1]!BASERECEPTION[ANNEE],AL$8,[1]!BASERECEPTION[Semaine],AL$9)-SUMIFS([1]!BASEVENTE[Lignes de la commande/Quantité commandée],[1]!BASEVENTE[Lignes de la commande/Article/Nom affiché],$C109,[1]!BASEVENTE[Année],AL$8,[1]!BASEVENTE[Semaine],AL$9))</f>
        <v/>
      </c>
      <c r="AM109" s="1" t="str">
        <f>IF($C109="","",AL109+SUMIFS([1]!BASERECEPTION[Bon de commande/Lignes de la commande/Quantité],[1]!BASERECEPTION[Bon de commande/Lignes de la commande/Article],$C109,[1]!BASERECEPTION[ANNEE],AM$8,[1]!BASERECEPTION[Semaine],AM$9)-SUMIFS([1]!BASEVENTE[Lignes de la commande/Quantité commandée],[1]!BASEVENTE[Lignes de la commande/Article/Nom affiché],$C109,[1]!BASEVENTE[Année],AM$8,[1]!BASEVENTE[Semaine],AM$9))</f>
        <v/>
      </c>
      <c r="AN109" s="1" t="str">
        <f>IF($C109="","",AM109+SUMIFS([1]!BASERECEPTION[Bon de commande/Lignes de la commande/Quantité],[1]!BASERECEPTION[Bon de commande/Lignes de la commande/Article],$C109,[1]!BASERECEPTION[ANNEE],AN$8,[1]!BASERECEPTION[Semaine],AN$9)-SUMIFS([1]!BASEVENTE[Lignes de la commande/Quantité commandée],[1]!BASEVENTE[Lignes de la commande/Article/Nom affiché],$C109,[1]!BASEVENTE[Année],AN$8,[1]!BASEVENTE[Semaine],AN$9))</f>
        <v/>
      </c>
      <c r="AO109" s="1" t="str">
        <f>IF($C109="","",AN109+SUMIFS([1]!BASERECEPTION[Bon de commande/Lignes de la commande/Quantité],[1]!BASERECEPTION[Bon de commande/Lignes de la commande/Article],$C109,[1]!BASERECEPTION[ANNEE],AO$8,[1]!BASERECEPTION[Semaine],AO$9)-SUMIFS([1]!BASEVENTE[Lignes de la commande/Quantité commandée],[1]!BASEVENTE[Lignes de la commande/Article/Nom affiché],$C109,[1]!BASEVENTE[Année],AO$8,[1]!BASEVENTE[Semaine],AO$9))</f>
        <v/>
      </c>
      <c r="AP109" s="1" t="str">
        <f>IF($C109="","",AO109+SUMIFS([1]!BASERECEPTION[Bon de commande/Lignes de la commande/Quantité],[1]!BASERECEPTION[Bon de commande/Lignes de la commande/Article],$C109,[1]!BASERECEPTION[ANNEE],AP$8,[1]!BASERECEPTION[Semaine],AP$9)-SUMIFS([1]!BASEVENTE[Lignes de la commande/Quantité commandée],[1]!BASEVENTE[Lignes de la commande/Article/Nom affiché],$C109,[1]!BASEVENTE[Année],AP$8,[1]!BASEVENTE[Semaine],AP$9))</f>
        <v/>
      </c>
      <c r="AQ109" s="1" t="str">
        <f>IF($C109="","",AP109+SUMIFS([1]!BASERECEPTION[Bon de commande/Lignes de la commande/Quantité],[1]!BASERECEPTION[Bon de commande/Lignes de la commande/Article],$C109,[1]!BASERECEPTION[ANNEE],AQ$8,[1]!BASERECEPTION[Semaine],AQ$9)-SUMIFS([1]!BASEVENTE[Lignes de la commande/Quantité commandée],[1]!BASEVENTE[Lignes de la commande/Article/Nom affiché],$C109,[1]!BASEVENTE[Année],AQ$8,[1]!BASEVENTE[Semaine],AQ$9))</f>
        <v/>
      </c>
      <c r="AR109" s="1" t="str">
        <f>IF($C109="","",AQ109+SUMIFS([1]!BASERECEPTION[Bon de commande/Lignes de la commande/Quantité],[1]!BASERECEPTION[Bon de commande/Lignes de la commande/Article],$C109,[1]!BASERECEPTION[ANNEE],AR$8,[1]!BASERECEPTION[Semaine],AR$9)-SUMIFS([1]!BASEVENTE[Lignes de la commande/Quantité commandée],[1]!BASEVENTE[Lignes de la commande/Article/Nom affiché],$C109,[1]!BASEVENTE[Année],AR$8,[1]!BASEVENTE[Semaine],AR$9))</f>
        <v/>
      </c>
      <c r="AS109" s="1" t="str">
        <f>IF($C109="","",AR109+SUMIFS([1]!BASERECEPTION[Bon de commande/Lignes de la commande/Quantité],[1]!BASERECEPTION[Bon de commande/Lignes de la commande/Article],$C109,[1]!BASERECEPTION[ANNEE],AS$8,[1]!BASERECEPTION[Semaine],AS$9)-SUMIFS([1]!BASEVENTE[Lignes de la commande/Quantité commandée],[1]!BASEVENTE[Lignes de la commande/Article/Nom affiché],$C109,[1]!BASEVENTE[Année],AS$8,[1]!BASEVENTE[Semaine],AS$9))</f>
        <v/>
      </c>
      <c r="AT109" s="1" t="str">
        <f>IF($C109="","",AS109+SUMIFS([1]!BASERECEPTION[Bon de commande/Lignes de la commande/Quantité],[1]!BASERECEPTION[Bon de commande/Lignes de la commande/Article],$C109,[1]!BASERECEPTION[ANNEE],AT$8,[1]!BASERECEPTION[Semaine],AT$9)-SUMIFS([1]!BASEVENTE[Lignes de la commande/Quantité commandée],[1]!BASEVENTE[Lignes de la commande/Article/Nom affiché],$C109,[1]!BASEVENTE[Année],AT$8,[1]!BASEVENTE[Semaine],AT$9))</f>
        <v/>
      </c>
      <c r="AU109" s="1" t="str">
        <f>IF($C109="","",AT109+SUMIFS([1]!BASERECEPTION[Bon de commande/Lignes de la commande/Quantité],[1]!BASERECEPTION[Bon de commande/Lignes de la commande/Article],$C109,[1]!BASERECEPTION[ANNEE],AU$8,[1]!BASERECEPTION[Semaine],AU$9)-SUMIFS([1]!BASEVENTE[Lignes de la commande/Quantité commandée],[1]!BASEVENTE[Lignes de la commande/Article/Nom affiché],$C109,[1]!BASEVENTE[Année],AU$8,[1]!BASEVENTE[Semaine],AU$9))</f>
        <v/>
      </c>
      <c r="AV109" s="1" t="str">
        <f>IF($C109="","",AU109+SUMIFS([1]!BASERECEPTION[Bon de commande/Lignes de la commande/Quantité],[1]!BASERECEPTION[Bon de commande/Lignes de la commande/Article],$C109,[1]!BASERECEPTION[ANNEE],AV$8,[1]!BASERECEPTION[Semaine],AV$9)-SUMIFS([1]!BASEVENTE[Lignes de la commande/Quantité commandée],[1]!BASEVENTE[Lignes de la commande/Article/Nom affiché],$C109,[1]!BASEVENTE[Année],AV$8,[1]!BASEVENTE[Semaine],AV$9))</f>
        <v/>
      </c>
      <c r="AW109" s="1" t="str">
        <f>IF($C109="","",AV109+SUMIFS([1]!BASERECEPTION[Bon de commande/Lignes de la commande/Quantité],[1]!BASERECEPTION[Bon de commande/Lignes de la commande/Article],$C109,[1]!BASERECEPTION[ANNEE],AW$8,[1]!BASERECEPTION[Semaine],AW$9)-SUMIFS([1]!BASEVENTE[Lignes de la commande/Quantité commandée],[1]!BASEVENTE[Lignes de la commande/Article/Nom affiché],$C109,[1]!BASEVENTE[Année],AW$8,[1]!BASEVENTE[Semaine],AW$9))</f>
        <v/>
      </c>
      <c r="AX109" s="1" t="str">
        <f>IF($C109="","",AW109+SUMIFS([1]!BASERECEPTION[Bon de commande/Lignes de la commande/Quantité],[1]!BASERECEPTION[Bon de commande/Lignes de la commande/Article],$C109,[1]!BASERECEPTION[ANNEE],AX$8,[1]!BASERECEPTION[Semaine],AX$9)-SUMIFS([1]!BASEVENTE[Lignes de la commande/Quantité commandée],[1]!BASEVENTE[Lignes de la commande/Article/Nom affiché],$C109,[1]!BASEVENTE[Année],AX$8,[1]!BASEVENTE[Semaine],AX$9))</f>
        <v/>
      </c>
      <c r="AY109" s="1" t="str">
        <f>IF($C109="","",AX109+SUMIFS([1]!BASERECEPTION[Bon de commande/Lignes de la commande/Quantité],[1]!BASERECEPTION[Bon de commande/Lignes de la commande/Article],$C109,[1]!BASERECEPTION[ANNEE],AY$8,[1]!BASERECEPTION[Semaine],AY$9)-SUMIFS([1]!BASEVENTE[Lignes de la commande/Quantité commandée],[1]!BASEVENTE[Lignes de la commande/Article/Nom affiché],$C109,[1]!BASEVENTE[Année],AY$8,[1]!BASEVENTE[Semaine],AY$9))</f>
        <v/>
      </c>
      <c r="AZ109" s="1" t="str">
        <f>IF($C109="","",AY109+SUMIFS([1]!BASERECEPTION[Bon de commande/Lignes de la commande/Quantité],[1]!BASERECEPTION[Bon de commande/Lignes de la commande/Article],$C109,[1]!BASERECEPTION[ANNEE],AZ$8,[1]!BASERECEPTION[Semaine],AZ$9)-SUMIFS([1]!BASEVENTE[Lignes de la commande/Quantité commandée],[1]!BASEVENTE[Lignes de la commande/Article/Nom affiché],$C109,[1]!BASEVENTE[Année],AZ$8,[1]!BASEVENTE[Semaine],AZ$9))</f>
        <v/>
      </c>
      <c r="BA109" s="1" t="str">
        <f>IF($C109="","",AZ109+SUMIFS([1]!BASERECEPTION[Bon de commande/Lignes de la commande/Quantité],[1]!BASERECEPTION[Bon de commande/Lignes de la commande/Article],$C109,[1]!BASERECEPTION[ANNEE],BA$8,[1]!BASERECEPTION[Semaine],BA$9)-SUMIFS([1]!BASEVENTE[Lignes de la commande/Quantité commandée],[1]!BASEVENTE[Lignes de la commande/Article/Nom affiché],$C109,[1]!BASEVENTE[Année],BA$8,[1]!BASEVENTE[Semaine],BA$9))</f>
        <v/>
      </c>
      <c r="BB109" s="1" t="str">
        <f>IF($C109="","",BA109+SUMIFS([1]!BASERECEPTION[Bon de commande/Lignes de la commande/Quantité],[1]!BASERECEPTION[Bon de commande/Lignes de la commande/Article],$C109,[1]!BASERECEPTION[ANNEE],BB$8,[1]!BASERECEPTION[Semaine],BB$9)-SUMIFS([1]!BASEVENTE[Lignes de la commande/Quantité commandée],[1]!BASEVENTE[Lignes de la commande/Article/Nom affiché],$C109,[1]!BASEVENTE[Année],BB$8,[1]!BASEVENTE[Semaine],BB$9))</f>
        <v/>
      </c>
      <c r="BC109" s="1" t="str">
        <f>IF($C109="","",BB109+SUMIFS([1]!BASERECEPTION[Bon de commande/Lignes de la commande/Quantité],[1]!BASERECEPTION[Bon de commande/Lignes de la commande/Article],$C109,[1]!BASERECEPTION[ANNEE],BC$8,[1]!BASERECEPTION[Semaine],BC$9)-SUMIFS([1]!BASEVENTE[Lignes de la commande/Quantité commandée],[1]!BASEVENTE[Lignes de la commande/Article/Nom affiché],$C109,[1]!BASEVENTE[Année],BC$8,[1]!BASEVENTE[Semaine],BC$9))</f>
        <v/>
      </c>
      <c r="BD109" s="1" t="str">
        <f>IF($C109="","",BC109+SUMIFS([1]!BASERECEPTION[Bon de commande/Lignes de la commande/Quantité],[1]!BASERECEPTION[Bon de commande/Lignes de la commande/Article],$C109,[1]!BASERECEPTION[ANNEE],BD$8,[1]!BASERECEPTION[Semaine],BD$9)-SUMIFS([1]!BASEVENTE[Lignes de la commande/Quantité commandée],[1]!BASEVENTE[Lignes de la commande/Article/Nom affiché],$C109,[1]!BASEVENTE[Année],BD$8,[1]!BASEVENTE[Semaine],BD$9))</f>
        <v/>
      </c>
      <c r="BE109" s="1" t="str">
        <f>IF($C109="","",BD109+SUMIFS([1]!BASERECEPTION[Bon de commande/Lignes de la commande/Quantité],[1]!BASERECEPTION[Bon de commande/Lignes de la commande/Article],$C109,[1]!BASERECEPTION[ANNEE],BE$8,[1]!BASERECEPTION[Semaine],BE$9)-SUMIFS([1]!BASEVENTE[Lignes de la commande/Quantité commandée],[1]!BASEVENTE[Lignes de la commande/Article/Nom affiché],$C109,[1]!BASEVENTE[Année],BE$8,[1]!BASEVENTE[Semaine],BE$9))</f>
        <v/>
      </c>
      <c r="BF109" s="1" t="str">
        <f>IF($C109="","",BE109+SUMIFS([1]!BASERECEPTION[Bon de commande/Lignes de la commande/Quantité],[1]!BASERECEPTION[Bon de commande/Lignes de la commande/Article],$C109,[1]!BASERECEPTION[ANNEE],BF$8,[1]!BASERECEPTION[Semaine],BF$9)-SUMIFS([1]!BASEVENTE[Lignes de la commande/Quantité commandée],[1]!BASEVENTE[Lignes de la commande/Article/Nom affiché],$C109,[1]!BASEVENTE[Année],BF$8,[1]!BASEVENTE[Semaine],BF$9))</f>
        <v/>
      </c>
      <c r="BG109" s="1" t="str">
        <f>IF($C109="","",BF109+SUMIFS([1]!BASERECEPTION[Bon de commande/Lignes de la commande/Quantité],[1]!BASERECEPTION[Bon de commande/Lignes de la commande/Article],$C109,[1]!BASERECEPTION[ANNEE],BG$8,[1]!BASERECEPTION[Semaine],BG$9)-SUMIFS([1]!BASEVENTE[Lignes de la commande/Quantité commandée],[1]!BASEVENTE[Lignes de la commande/Article/Nom affiché],$C109,[1]!BASEVENTE[Année],BG$8,[1]!BASEVENTE[Semaine],BG$9))</f>
        <v/>
      </c>
      <c r="BH109" s="1" t="str">
        <f>IF($C109="","",BG109+SUMIFS([1]!BASERECEPTION[Bon de commande/Lignes de la commande/Quantité],[1]!BASERECEPTION[Bon de commande/Lignes de la commande/Article],$C109,[1]!BASERECEPTION[ANNEE],BH$8,[1]!BASERECEPTION[Semaine],BH$9)-SUMIFS([1]!BASEVENTE[Lignes de la commande/Quantité commandée],[1]!BASEVENTE[Lignes de la commande/Article/Nom affiché],$C109,[1]!BASEVENTE[Année],BH$8,[1]!BASEVENTE[Semaine],BH$9))</f>
        <v/>
      </c>
    </row>
    <row r="110" spans="1:60" ht="15.75" x14ac:dyDescent="0.25">
      <c r="A110" s="1" t="str">
        <f>'[1]BDD Inventaire'!B101</f>
        <v>Tags spéciaux</v>
      </c>
      <c r="B110" s="16" t="str">
        <f>IF(C110="",INDEX([1]!BASEINVENTAIRE[#Data],_xlfn.MINIFS([1]!BASEINVENTAIRE[INDEX],[1]!BASEINVENTAIRE[Article],'Suivi de stock'!$C111),2),"")</f>
        <v/>
      </c>
      <c r="C110" s="20" t="str">
        <f>'[1]BDD Inventaire'!C90</f>
        <v>Tag Violet #16</v>
      </c>
      <c r="D110" s="18">
        <f>INDEX([1]!BASEINVENTAIRE[#Data],_xlfn.MAXIFS([1]!BASEINVENTAIRE[INDEX],[1]!BASEINVENTAIRE[Article],C110),4)</f>
        <v>6275</v>
      </c>
      <c r="E110" s="1">
        <f>IF($C110="","",D110+SUMIFS([1]!BASERECEPTION[Bon de commande/Lignes de la commande/Quantité],[1]!BASERECEPTION[Bon de commande/Lignes de la commande/Article],$C110,[1]!BASERECEPTION[ANNEE],E$8,[1]!BASERECEPTION[Semaine],E$9)-SUMIFS([1]!BASEVENTE[Lignes de la commande/Quantité commandée],[1]!BASEVENTE[Lignes de la commande/Article/Nom affiché],$C110,[1]!BASEVENTE[Année],E$8,[1]!BASEVENTE[Semaine],E$9))</f>
        <v>6275</v>
      </c>
      <c r="F110" s="1">
        <f>IF($C110="","",E110+SUMIFS([1]!BASERECEPTION[Bon de commande/Lignes de la commande/Quantité],[1]!BASERECEPTION[Bon de commande/Lignes de la commande/Article],$C110,[1]!BASERECEPTION[ANNEE],F$8,[1]!BASERECEPTION[Semaine],F$9)-SUMIFS([1]!BASEVENTE[Lignes de la commande/Quantité commandée],[1]!BASEVENTE[Lignes de la commande/Article/Nom affiché],$C110,[1]!BASEVENTE[Année],F$8,[1]!BASEVENTE[Semaine],F$9))</f>
        <v>5975</v>
      </c>
      <c r="G110" s="1">
        <f>IF($C110="","",F110+SUMIFS([1]!BASERECEPTION[Bon de commande/Lignes de la commande/Quantité],[1]!BASERECEPTION[Bon de commande/Lignes de la commande/Article],$C110,[1]!BASERECEPTION[ANNEE],G$8,[1]!BASERECEPTION[Semaine],G$9)-SUMIFS([1]!BASEVENTE[Lignes de la commande/Quantité commandée],[1]!BASEVENTE[Lignes de la commande/Article/Nom affiché],$C110,[1]!BASEVENTE[Année],G$8,[1]!BASEVENTE[Semaine],G$9))</f>
        <v>5681</v>
      </c>
      <c r="H110" s="1">
        <f>IF($C110="","",G110+SUMIFS([1]!BASERECEPTION[Bon de commande/Lignes de la commande/Quantité],[1]!BASERECEPTION[Bon de commande/Lignes de la commande/Article],$C110,[1]!BASERECEPTION[ANNEE],H$8,[1]!BASERECEPTION[Semaine],H$9)-SUMIFS([1]!BASEVENTE[Lignes de la commande/Quantité commandée],[1]!BASEVENTE[Lignes de la commande/Article/Nom affiché],$C110,[1]!BASEVENTE[Année],H$8,[1]!BASEVENTE[Semaine],H$9))</f>
        <v>5681</v>
      </c>
      <c r="I110" s="1">
        <f>IF($C110="","",H110+SUMIFS([1]!BASERECEPTION[Bon de commande/Lignes de la commande/Quantité],[1]!BASERECEPTION[Bon de commande/Lignes de la commande/Article],$C110,[1]!BASERECEPTION[ANNEE],I$8,[1]!BASERECEPTION[Semaine],I$9)-SUMIFS([1]!BASEVENTE[Lignes de la commande/Quantité commandée],[1]!BASEVENTE[Lignes de la commande/Article/Nom affiché],$C110,[1]!BASEVENTE[Année],I$8,[1]!BASEVENTE[Semaine],I$9))</f>
        <v>5681</v>
      </c>
      <c r="J110" s="1">
        <f>IF($C110="","",I110+SUMIFS([1]!BASERECEPTION[Bon de commande/Lignes de la commande/Quantité],[1]!BASERECEPTION[Bon de commande/Lignes de la commande/Article],$C110,[1]!BASERECEPTION[ANNEE],J$8,[1]!BASERECEPTION[Semaine],J$9)-SUMIFS([1]!BASEVENTE[Lignes de la commande/Quantité commandée],[1]!BASEVENTE[Lignes de la commande/Article/Nom affiché],$C110,[1]!BASEVENTE[Année],J$8,[1]!BASEVENTE[Semaine],J$9))</f>
        <v>5676</v>
      </c>
      <c r="K110" s="1">
        <f>IF($C110="","",J110+SUMIFS([1]!BASERECEPTION[Bon de commande/Lignes de la commande/Quantité],[1]!BASERECEPTION[Bon de commande/Lignes de la commande/Article],$C110,[1]!BASERECEPTION[ANNEE],K$8,[1]!BASERECEPTION[Semaine],K$9)-SUMIFS([1]!BASEVENTE[Lignes de la commande/Quantité commandée],[1]!BASEVENTE[Lignes de la commande/Article/Nom affiché],$C110,[1]!BASEVENTE[Année],K$8,[1]!BASEVENTE[Semaine],K$9))</f>
        <v>5468</v>
      </c>
      <c r="L110" s="1">
        <f>IF($C110="","",K110+SUMIFS([1]!BASERECEPTION[Bon de commande/Lignes de la commande/Quantité],[1]!BASERECEPTION[Bon de commande/Lignes de la commande/Article],$C110,[1]!BASERECEPTION[ANNEE],L$8,[1]!BASERECEPTION[Semaine],L$9)-SUMIFS([1]!BASEVENTE[Lignes de la commande/Quantité commandée],[1]!BASEVENTE[Lignes de la commande/Article/Nom affiché],$C110,[1]!BASEVENTE[Année],L$8,[1]!BASEVENTE[Semaine],L$9))</f>
        <v>5399</v>
      </c>
      <c r="M110" s="1">
        <f>IF($C110="","",L110+SUMIFS([1]!BASERECEPTION[Bon de commande/Lignes de la commande/Quantité],[1]!BASERECEPTION[Bon de commande/Lignes de la commande/Article],$C110,[1]!BASERECEPTION[ANNEE],M$8,[1]!BASERECEPTION[Semaine],M$9)-SUMIFS([1]!BASEVENTE[Lignes de la commande/Quantité commandée],[1]!BASEVENTE[Lignes de la commande/Article/Nom affiché],$C110,[1]!BASEVENTE[Année],M$8,[1]!BASEVENTE[Semaine],M$9))</f>
        <v>5299</v>
      </c>
      <c r="N110" s="1">
        <f>IF($C110="","",M110+SUMIFS([1]!BASERECEPTION[Bon de commande/Lignes de la commande/Quantité],[1]!BASERECEPTION[Bon de commande/Lignes de la commande/Article],$C110,[1]!BASERECEPTION[ANNEE],N$8,[1]!BASERECEPTION[Semaine],N$9)-SUMIFS([1]!BASEVENTE[Lignes de la commande/Quantité commandée],[1]!BASEVENTE[Lignes de la commande/Article/Nom affiché],$C110,[1]!BASEVENTE[Année],N$8,[1]!BASEVENTE[Semaine],N$9))</f>
        <v>5292</v>
      </c>
      <c r="O110" s="1">
        <f>IF($C110="","",N110+SUMIFS([1]!BASERECEPTION[Bon de commande/Lignes de la commande/Quantité],[1]!BASERECEPTION[Bon de commande/Lignes de la commande/Article],$C110,[1]!BASERECEPTION[ANNEE],O$8,[1]!BASERECEPTION[Semaine],O$9)-SUMIFS([1]!BASEVENTE[Lignes de la commande/Quantité commandée],[1]!BASEVENTE[Lignes de la commande/Article/Nom affiché],$C110,[1]!BASEVENTE[Année],O$8,[1]!BASEVENTE[Semaine],O$9))</f>
        <v>5292</v>
      </c>
      <c r="P110" s="1">
        <f>IF($C110="","",O110+SUMIFS([1]!BASERECEPTION[Bon de commande/Lignes de la commande/Quantité],[1]!BASERECEPTION[Bon de commande/Lignes de la commande/Article],$C110,[1]!BASERECEPTION[ANNEE],P$8,[1]!BASERECEPTION[Semaine],P$9)-SUMIFS([1]!BASEVENTE[Lignes de la commande/Quantité commandée],[1]!BASEVENTE[Lignes de la commande/Article/Nom affiché],$C110,[1]!BASEVENTE[Année],P$8,[1]!BASEVENTE[Semaine],P$9))</f>
        <v>5227</v>
      </c>
      <c r="Q110" s="1">
        <f>IF($C110="","",P110+SUMIFS([1]!BASERECEPTION[Bon de commande/Lignes de la commande/Quantité],[1]!BASERECEPTION[Bon de commande/Lignes de la commande/Article],$C110,[1]!BASERECEPTION[ANNEE],Q$8,[1]!BASERECEPTION[Semaine],Q$9)-SUMIFS([1]!BASEVENTE[Lignes de la commande/Quantité commandée],[1]!BASEVENTE[Lignes de la commande/Article/Nom affiché],$C110,[1]!BASEVENTE[Année],Q$8,[1]!BASEVENTE[Semaine],Q$9))</f>
        <v>5227</v>
      </c>
      <c r="R110" s="1">
        <f>IF($C110="","",Q110+SUMIFS([1]!BASERECEPTION[Bon de commande/Lignes de la commande/Quantité],[1]!BASERECEPTION[Bon de commande/Lignes de la commande/Article],$C110,[1]!BASERECEPTION[ANNEE],R$8,[1]!BASERECEPTION[Semaine],R$9)-SUMIFS([1]!BASEVENTE[Lignes de la commande/Quantité commandée],[1]!BASEVENTE[Lignes de la commande/Article/Nom affiché],$C110,[1]!BASEVENTE[Année],R$8,[1]!BASEVENTE[Semaine],R$9))</f>
        <v>5227</v>
      </c>
      <c r="S110" s="1">
        <f>IF($C110="","",R110+SUMIFS([1]!BASERECEPTION[Bon de commande/Lignes de la commande/Quantité],[1]!BASERECEPTION[Bon de commande/Lignes de la commande/Article],$C110,[1]!BASERECEPTION[ANNEE],S$8,[1]!BASERECEPTION[Semaine],S$9)-SUMIFS([1]!BASEVENTE[Lignes de la commande/Quantité commandée],[1]!BASEVENTE[Lignes de la commande/Article/Nom affiché],$C110,[1]!BASEVENTE[Année],S$8,[1]!BASEVENTE[Semaine],S$9))</f>
        <v>5227</v>
      </c>
      <c r="T110" s="1">
        <f>IF($C110="","",S110+SUMIFS([1]!BASERECEPTION[Bon de commande/Lignes de la commande/Quantité],[1]!BASERECEPTION[Bon de commande/Lignes de la commande/Article],$C110,[1]!BASERECEPTION[ANNEE],T$8,[1]!BASERECEPTION[Semaine],T$9)-SUMIFS([1]!BASEVENTE[Lignes de la commande/Quantité commandée],[1]!BASEVENTE[Lignes de la commande/Article/Nom affiché],$C110,[1]!BASEVENTE[Année],T$8,[1]!BASEVENTE[Semaine],T$9))</f>
        <v>5227</v>
      </c>
      <c r="U110" s="1">
        <f>IF($C110="","",T110+SUMIFS([1]!BASERECEPTION[Bon de commande/Lignes de la commande/Quantité],[1]!BASERECEPTION[Bon de commande/Lignes de la commande/Article],$C110,[1]!BASERECEPTION[ANNEE],U$8,[1]!BASERECEPTION[Semaine],U$9)-SUMIFS([1]!BASEVENTE[Lignes de la commande/Quantité commandée],[1]!BASEVENTE[Lignes de la commande/Article/Nom affiché],$C110,[1]!BASEVENTE[Année],U$8,[1]!BASEVENTE[Semaine],U$9))</f>
        <v>5227</v>
      </c>
      <c r="V110" s="1">
        <f>IF($C110="","",U110+SUMIFS([1]!BASERECEPTION[Bon de commande/Lignes de la commande/Quantité],[1]!BASERECEPTION[Bon de commande/Lignes de la commande/Article],$C110,[1]!BASERECEPTION[ANNEE],V$8,[1]!BASERECEPTION[Semaine],V$9)-SUMIFS([1]!BASEVENTE[Lignes de la commande/Quantité commandée],[1]!BASEVENTE[Lignes de la commande/Article/Nom affiché],$C110,[1]!BASEVENTE[Année],V$8,[1]!BASEVENTE[Semaine],V$9))</f>
        <v>5227</v>
      </c>
      <c r="W110" s="1">
        <f>IF($C110="","",V110+SUMIFS([1]!BASERECEPTION[Bon de commande/Lignes de la commande/Quantité],[1]!BASERECEPTION[Bon de commande/Lignes de la commande/Article],$C110,[1]!BASERECEPTION[ANNEE],W$8,[1]!BASERECEPTION[Semaine],W$9)-SUMIFS([1]!BASEVENTE[Lignes de la commande/Quantité commandée],[1]!BASEVENTE[Lignes de la commande/Article/Nom affiché],$C110,[1]!BASEVENTE[Année],W$8,[1]!BASEVENTE[Semaine],W$9))</f>
        <v>5227</v>
      </c>
      <c r="X110" s="1">
        <f>IF($C110="","",W110+SUMIFS([1]!BASERECEPTION[Bon de commande/Lignes de la commande/Quantité],[1]!BASERECEPTION[Bon de commande/Lignes de la commande/Article],$C110,[1]!BASERECEPTION[ANNEE],X$8,[1]!BASERECEPTION[Semaine],X$9)-SUMIFS([1]!BASEVENTE[Lignes de la commande/Quantité commandée],[1]!BASEVENTE[Lignes de la commande/Article/Nom affiché],$C110,[1]!BASEVENTE[Année],X$8,[1]!BASEVENTE[Semaine],X$9))</f>
        <v>5227</v>
      </c>
      <c r="Y110" s="1">
        <f>IF($C110="","",X110+SUMIFS([1]!BASERECEPTION[Bon de commande/Lignes de la commande/Quantité],[1]!BASERECEPTION[Bon de commande/Lignes de la commande/Article],$C110,[1]!BASERECEPTION[ANNEE],Y$8,[1]!BASERECEPTION[Semaine],Y$9)-SUMIFS([1]!BASEVENTE[Lignes de la commande/Quantité commandée],[1]!BASEVENTE[Lignes de la commande/Article/Nom affiché],$C110,[1]!BASEVENTE[Année],Y$8,[1]!BASEVENTE[Semaine],Y$9))</f>
        <v>5227</v>
      </c>
      <c r="Z110" s="1">
        <f>IF($C110="","",Y110+SUMIFS([1]!BASERECEPTION[Bon de commande/Lignes de la commande/Quantité],[1]!BASERECEPTION[Bon de commande/Lignes de la commande/Article],$C110,[1]!BASERECEPTION[ANNEE],Z$8,[1]!BASERECEPTION[Semaine],Z$9)-SUMIFS([1]!BASEVENTE[Lignes de la commande/Quantité commandée],[1]!BASEVENTE[Lignes de la commande/Article/Nom affiché],$C110,[1]!BASEVENTE[Année],Z$8,[1]!BASEVENTE[Semaine],Z$9))</f>
        <v>5227</v>
      </c>
      <c r="AA110" s="1">
        <f>IF($C110="","",Z110+SUMIFS([1]!BASERECEPTION[Bon de commande/Lignes de la commande/Quantité],[1]!BASERECEPTION[Bon de commande/Lignes de la commande/Article],$C110,[1]!BASERECEPTION[ANNEE],AA$8,[1]!BASERECEPTION[Semaine],AA$9)-SUMIFS([1]!BASEVENTE[Lignes de la commande/Quantité commandée],[1]!BASEVENTE[Lignes de la commande/Article/Nom affiché],$C110,[1]!BASEVENTE[Année],AA$8,[1]!BASEVENTE[Semaine],AA$9))</f>
        <v>5220</v>
      </c>
      <c r="AB110" s="1">
        <f>IF($C110="","",AA110+SUMIFS([1]!BASERECEPTION[Bon de commande/Lignes de la commande/Quantité],[1]!BASERECEPTION[Bon de commande/Lignes de la commande/Article],$C110,[1]!BASERECEPTION[ANNEE],AB$8,[1]!BASERECEPTION[Semaine],AB$9)-SUMIFS([1]!BASEVENTE[Lignes de la commande/Quantité commandée],[1]!BASEVENTE[Lignes de la commande/Article/Nom affiché],$C110,[1]!BASEVENTE[Année],AB$8,[1]!BASEVENTE[Semaine],AB$9))</f>
        <v>5220</v>
      </c>
      <c r="AC110" s="1">
        <f>IF($C110="","",AB110+SUMIFS([1]!BASERECEPTION[Bon de commande/Lignes de la commande/Quantité],[1]!BASERECEPTION[Bon de commande/Lignes de la commande/Article],$C110,[1]!BASERECEPTION[ANNEE],AC$8,[1]!BASERECEPTION[Semaine],AC$9)-SUMIFS([1]!BASEVENTE[Lignes de la commande/Quantité commandée],[1]!BASEVENTE[Lignes de la commande/Article/Nom affiché],$C110,[1]!BASEVENTE[Année],AC$8,[1]!BASEVENTE[Semaine],AC$9))</f>
        <v>5220</v>
      </c>
      <c r="AD110" s="1">
        <f>IF($C110="","",AC110+SUMIFS([1]!BASERECEPTION[Bon de commande/Lignes de la commande/Quantité],[1]!BASERECEPTION[Bon de commande/Lignes de la commande/Article],$C110,[1]!BASERECEPTION[ANNEE],AD$8,[1]!BASERECEPTION[Semaine],AD$9)-SUMIFS([1]!BASEVENTE[Lignes de la commande/Quantité commandée],[1]!BASEVENTE[Lignes de la commande/Article/Nom affiché],$C110,[1]!BASEVENTE[Année],AD$8,[1]!BASEVENTE[Semaine],AD$9))</f>
        <v>5220</v>
      </c>
      <c r="AE110" s="1">
        <f>IF($C110="","",AD110+SUMIFS([1]!BASERECEPTION[Bon de commande/Lignes de la commande/Quantité],[1]!BASERECEPTION[Bon de commande/Lignes de la commande/Article],$C110,[1]!BASERECEPTION[ANNEE],AE$8,[1]!BASERECEPTION[Semaine],AE$9)-SUMIFS([1]!BASEVENTE[Lignes de la commande/Quantité commandée],[1]!BASEVENTE[Lignes de la commande/Article/Nom affiché],$C110,[1]!BASEVENTE[Année],AE$8,[1]!BASEVENTE[Semaine],AE$9))</f>
        <v>5220</v>
      </c>
      <c r="AF110" s="1">
        <f>IF($C110="","",AE110+SUMIFS([1]!BASERECEPTION[Bon de commande/Lignes de la commande/Quantité],[1]!BASERECEPTION[Bon de commande/Lignes de la commande/Article],$C110,[1]!BASERECEPTION[ANNEE],AF$8,[1]!BASERECEPTION[Semaine],AF$9)-SUMIFS([1]!BASEVENTE[Lignes de la commande/Quantité commandée],[1]!BASEVENTE[Lignes de la commande/Article/Nom affiché],$C110,[1]!BASEVENTE[Année],AF$8,[1]!BASEVENTE[Semaine],AF$9))</f>
        <v>5220</v>
      </c>
      <c r="AG110" s="1">
        <f>IF($C110="","",AF110+SUMIFS([1]!BASERECEPTION[Bon de commande/Lignes de la commande/Quantité],[1]!BASERECEPTION[Bon de commande/Lignes de la commande/Article],$C110,[1]!BASERECEPTION[ANNEE],AG$8,[1]!BASERECEPTION[Semaine],AG$9)-SUMIFS([1]!BASEVENTE[Lignes de la commande/Quantité commandée],[1]!BASEVENTE[Lignes de la commande/Article/Nom affiché],$C110,[1]!BASEVENTE[Année],AG$8,[1]!BASEVENTE[Semaine],AG$9))</f>
        <v>5220</v>
      </c>
      <c r="AH110" s="1">
        <f>IF($C110="","",AG110+SUMIFS([1]!BASERECEPTION[Bon de commande/Lignes de la commande/Quantité],[1]!BASERECEPTION[Bon de commande/Lignes de la commande/Article],$C110,[1]!BASERECEPTION[ANNEE],AH$8,[1]!BASERECEPTION[Semaine],AH$9)-SUMIFS([1]!BASEVENTE[Lignes de la commande/Quantité commandée],[1]!BASEVENTE[Lignes de la commande/Article/Nom affiché],$C110,[1]!BASEVENTE[Année],AH$8,[1]!BASEVENTE[Semaine],AH$9))</f>
        <v>5220</v>
      </c>
      <c r="AI110" s="1">
        <f>IF($C110="","",AH110+SUMIFS([1]!BASERECEPTION[Bon de commande/Lignes de la commande/Quantité],[1]!BASERECEPTION[Bon de commande/Lignes de la commande/Article],$C110,[1]!BASERECEPTION[ANNEE],AI$8,[1]!BASERECEPTION[Semaine],AI$9)-SUMIFS([1]!BASEVENTE[Lignes de la commande/Quantité commandée],[1]!BASEVENTE[Lignes de la commande/Article/Nom affiché],$C110,[1]!BASEVENTE[Année],AI$8,[1]!BASEVENTE[Semaine],AI$9))</f>
        <v>5220</v>
      </c>
      <c r="AJ110" s="1">
        <f>IF($C110="","",AI110+SUMIFS([1]!BASERECEPTION[Bon de commande/Lignes de la commande/Quantité],[1]!BASERECEPTION[Bon de commande/Lignes de la commande/Article],$C110,[1]!BASERECEPTION[ANNEE],AJ$8,[1]!BASERECEPTION[Semaine],AJ$9)-SUMIFS([1]!BASEVENTE[Lignes de la commande/Quantité commandée],[1]!BASEVENTE[Lignes de la commande/Article/Nom affiché],$C110,[1]!BASEVENTE[Année],AJ$8,[1]!BASEVENTE[Semaine],AJ$9))</f>
        <v>5220</v>
      </c>
      <c r="AK110" s="1">
        <f>IF($C110="","",AJ110+SUMIFS([1]!BASERECEPTION[Bon de commande/Lignes de la commande/Quantité],[1]!BASERECEPTION[Bon de commande/Lignes de la commande/Article],$C110,[1]!BASERECEPTION[ANNEE],AK$8,[1]!BASERECEPTION[Semaine],AK$9)-SUMIFS([1]!BASEVENTE[Lignes de la commande/Quantité commandée],[1]!BASEVENTE[Lignes de la commande/Article/Nom affiché],$C110,[1]!BASEVENTE[Année],AK$8,[1]!BASEVENTE[Semaine],AK$9))</f>
        <v>5220</v>
      </c>
      <c r="AL110" s="1">
        <f>IF($C110="","",AK110+SUMIFS([1]!BASERECEPTION[Bon de commande/Lignes de la commande/Quantité],[1]!BASERECEPTION[Bon de commande/Lignes de la commande/Article],$C110,[1]!BASERECEPTION[ANNEE],AL$8,[1]!BASERECEPTION[Semaine],AL$9)-SUMIFS([1]!BASEVENTE[Lignes de la commande/Quantité commandée],[1]!BASEVENTE[Lignes de la commande/Article/Nom affiché],$C110,[1]!BASEVENTE[Année],AL$8,[1]!BASEVENTE[Semaine],AL$9))</f>
        <v>5220</v>
      </c>
      <c r="AM110" s="1">
        <f>IF($C110="","",AL110+SUMIFS([1]!BASERECEPTION[Bon de commande/Lignes de la commande/Quantité],[1]!BASERECEPTION[Bon de commande/Lignes de la commande/Article],$C110,[1]!BASERECEPTION[ANNEE],AM$8,[1]!BASERECEPTION[Semaine],AM$9)-SUMIFS([1]!BASEVENTE[Lignes de la commande/Quantité commandée],[1]!BASEVENTE[Lignes de la commande/Article/Nom affiché],$C110,[1]!BASEVENTE[Année],AM$8,[1]!BASEVENTE[Semaine],AM$9))</f>
        <v>5220</v>
      </c>
      <c r="AN110" s="1">
        <f>IF($C110="","",AM110+SUMIFS([1]!BASERECEPTION[Bon de commande/Lignes de la commande/Quantité],[1]!BASERECEPTION[Bon de commande/Lignes de la commande/Article],$C110,[1]!BASERECEPTION[ANNEE],AN$8,[1]!BASERECEPTION[Semaine],AN$9)-SUMIFS([1]!BASEVENTE[Lignes de la commande/Quantité commandée],[1]!BASEVENTE[Lignes de la commande/Article/Nom affiché],$C110,[1]!BASEVENTE[Année],AN$8,[1]!BASEVENTE[Semaine],AN$9))</f>
        <v>5209</v>
      </c>
      <c r="AO110" s="1">
        <f>IF($C110="","",AN110+SUMIFS([1]!BASERECEPTION[Bon de commande/Lignes de la commande/Quantité],[1]!BASERECEPTION[Bon de commande/Lignes de la commande/Article],$C110,[1]!BASERECEPTION[ANNEE],AO$8,[1]!BASERECEPTION[Semaine],AO$9)-SUMIFS([1]!BASEVENTE[Lignes de la commande/Quantité commandée],[1]!BASEVENTE[Lignes de la commande/Article/Nom affiché],$C110,[1]!BASEVENTE[Année],AO$8,[1]!BASEVENTE[Semaine],AO$9))</f>
        <v>5209</v>
      </c>
      <c r="AP110" s="1">
        <f>IF($C110="","",AO110+SUMIFS([1]!BASERECEPTION[Bon de commande/Lignes de la commande/Quantité],[1]!BASERECEPTION[Bon de commande/Lignes de la commande/Article],$C110,[1]!BASERECEPTION[ANNEE],AP$8,[1]!BASERECEPTION[Semaine],AP$9)-SUMIFS([1]!BASEVENTE[Lignes de la commande/Quantité commandée],[1]!BASEVENTE[Lignes de la commande/Article/Nom affiché],$C110,[1]!BASEVENTE[Année],AP$8,[1]!BASEVENTE[Semaine],AP$9))</f>
        <v>5209</v>
      </c>
      <c r="AQ110" s="1">
        <f>IF($C110="","",AP110+SUMIFS([1]!BASERECEPTION[Bon de commande/Lignes de la commande/Quantité],[1]!BASERECEPTION[Bon de commande/Lignes de la commande/Article],$C110,[1]!BASERECEPTION[ANNEE],AQ$8,[1]!BASERECEPTION[Semaine],AQ$9)-SUMIFS([1]!BASEVENTE[Lignes de la commande/Quantité commandée],[1]!BASEVENTE[Lignes de la commande/Article/Nom affiché],$C110,[1]!BASEVENTE[Année],AQ$8,[1]!BASEVENTE[Semaine],AQ$9))</f>
        <v>5209</v>
      </c>
      <c r="AR110" s="1">
        <f>IF($C110="","",AQ110+SUMIFS([1]!BASERECEPTION[Bon de commande/Lignes de la commande/Quantité],[1]!BASERECEPTION[Bon de commande/Lignes de la commande/Article],$C110,[1]!BASERECEPTION[ANNEE],AR$8,[1]!BASERECEPTION[Semaine],AR$9)-SUMIFS([1]!BASEVENTE[Lignes de la commande/Quantité commandée],[1]!BASEVENTE[Lignes de la commande/Article/Nom affiché],$C110,[1]!BASEVENTE[Année],AR$8,[1]!BASEVENTE[Semaine],AR$9))</f>
        <v>5209</v>
      </c>
      <c r="AS110" s="1">
        <f>IF($C110="","",AR110+SUMIFS([1]!BASERECEPTION[Bon de commande/Lignes de la commande/Quantité],[1]!BASERECEPTION[Bon de commande/Lignes de la commande/Article],$C110,[1]!BASERECEPTION[ANNEE],AS$8,[1]!BASERECEPTION[Semaine],AS$9)-SUMIFS([1]!BASEVENTE[Lignes de la commande/Quantité commandée],[1]!BASEVENTE[Lignes de la commande/Article/Nom affiché],$C110,[1]!BASEVENTE[Année],AS$8,[1]!BASEVENTE[Semaine],AS$9))</f>
        <v>5209</v>
      </c>
      <c r="AT110" s="1">
        <f>IF($C110="","",AS110+SUMIFS([1]!BASERECEPTION[Bon de commande/Lignes de la commande/Quantité],[1]!BASERECEPTION[Bon de commande/Lignes de la commande/Article],$C110,[1]!BASERECEPTION[ANNEE],AT$8,[1]!BASERECEPTION[Semaine],AT$9)-SUMIFS([1]!BASEVENTE[Lignes de la commande/Quantité commandée],[1]!BASEVENTE[Lignes de la commande/Article/Nom affiché],$C110,[1]!BASEVENTE[Année],AT$8,[1]!BASEVENTE[Semaine],AT$9))</f>
        <v>5209</v>
      </c>
      <c r="AU110" s="1">
        <f>IF($C110="","",AT110+SUMIFS([1]!BASERECEPTION[Bon de commande/Lignes de la commande/Quantité],[1]!BASERECEPTION[Bon de commande/Lignes de la commande/Article],$C110,[1]!BASERECEPTION[ANNEE],AU$8,[1]!BASERECEPTION[Semaine],AU$9)-SUMIFS([1]!BASEVENTE[Lignes de la commande/Quantité commandée],[1]!BASEVENTE[Lignes de la commande/Article/Nom affiché],$C110,[1]!BASEVENTE[Année],AU$8,[1]!BASEVENTE[Semaine],AU$9))</f>
        <v>5209</v>
      </c>
      <c r="AV110" s="1">
        <f>IF($C110="","",AU110+SUMIFS([1]!BASERECEPTION[Bon de commande/Lignes de la commande/Quantité],[1]!BASERECEPTION[Bon de commande/Lignes de la commande/Article],$C110,[1]!BASERECEPTION[ANNEE],AV$8,[1]!BASERECEPTION[Semaine],AV$9)-SUMIFS([1]!BASEVENTE[Lignes de la commande/Quantité commandée],[1]!BASEVENTE[Lignes de la commande/Article/Nom affiché],$C110,[1]!BASEVENTE[Année],AV$8,[1]!BASEVENTE[Semaine],AV$9))</f>
        <v>5209</v>
      </c>
      <c r="AW110" s="1">
        <f>IF($C110="","",AV110+SUMIFS([1]!BASERECEPTION[Bon de commande/Lignes de la commande/Quantité],[1]!BASERECEPTION[Bon de commande/Lignes de la commande/Article],$C110,[1]!BASERECEPTION[ANNEE],AW$8,[1]!BASERECEPTION[Semaine],AW$9)-SUMIFS([1]!BASEVENTE[Lignes de la commande/Quantité commandée],[1]!BASEVENTE[Lignes de la commande/Article/Nom affiché],$C110,[1]!BASEVENTE[Année],AW$8,[1]!BASEVENTE[Semaine],AW$9))</f>
        <v>5209</v>
      </c>
      <c r="AX110" s="1">
        <f>IF($C110="","",AW110+SUMIFS([1]!BASERECEPTION[Bon de commande/Lignes de la commande/Quantité],[1]!BASERECEPTION[Bon de commande/Lignes de la commande/Article],$C110,[1]!BASERECEPTION[ANNEE],AX$8,[1]!BASERECEPTION[Semaine],AX$9)-SUMIFS([1]!BASEVENTE[Lignes de la commande/Quantité commandée],[1]!BASEVENTE[Lignes de la commande/Article/Nom affiché],$C110,[1]!BASEVENTE[Année],AX$8,[1]!BASEVENTE[Semaine],AX$9))</f>
        <v>5209</v>
      </c>
      <c r="AY110" s="1">
        <f>IF($C110="","",AX110+SUMIFS([1]!BASERECEPTION[Bon de commande/Lignes de la commande/Quantité],[1]!BASERECEPTION[Bon de commande/Lignes de la commande/Article],$C110,[1]!BASERECEPTION[ANNEE],AY$8,[1]!BASERECEPTION[Semaine],AY$9)-SUMIFS([1]!BASEVENTE[Lignes de la commande/Quantité commandée],[1]!BASEVENTE[Lignes de la commande/Article/Nom affiché],$C110,[1]!BASEVENTE[Année],AY$8,[1]!BASEVENTE[Semaine],AY$9))</f>
        <v>5209</v>
      </c>
      <c r="AZ110" s="1">
        <f>IF($C110="","",AY110+SUMIFS([1]!BASERECEPTION[Bon de commande/Lignes de la commande/Quantité],[1]!BASERECEPTION[Bon de commande/Lignes de la commande/Article],$C110,[1]!BASERECEPTION[ANNEE],AZ$8,[1]!BASERECEPTION[Semaine],AZ$9)-SUMIFS([1]!BASEVENTE[Lignes de la commande/Quantité commandée],[1]!BASEVENTE[Lignes de la commande/Article/Nom affiché],$C110,[1]!BASEVENTE[Année],AZ$8,[1]!BASEVENTE[Semaine],AZ$9))</f>
        <v>5209</v>
      </c>
      <c r="BA110" s="1">
        <f>IF($C110="","",AZ110+SUMIFS([1]!BASERECEPTION[Bon de commande/Lignes de la commande/Quantité],[1]!BASERECEPTION[Bon de commande/Lignes de la commande/Article],$C110,[1]!BASERECEPTION[ANNEE],BA$8,[1]!BASERECEPTION[Semaine],BA$9)-SUMIFS([1]!BASEVENTE[Lignes de la commande/Quantité commandée],[1]!BASEVENTE[Lignes de la commande/Article/Nom affiché],$C110,[1]!BASEVENTE[Année],BA$8,[1]!BASEVENTE[Semaine],BA$9))</f>
        <v>5201</v>
      </c>
      <c r="BB110" s="1">
        <f>IF($C110="","",BA110+SUMIFS([1]!BASERECEPTION[Bon de commande/Lignes de la commande/Quantité],[1]!BASERECEPTION[Bon de commande/Lignes de la commande/Article],$C110,[1]!BASERECEPTION[ANNEE],BB$8,[1]!BASERECEPTION[Semaine],BB$9)-SUMIFS([1]!BASEVENTE[Lignes de la commande/Quantité commandée],[1]!BASEVENTE[Lignes de la commande/Article/Nom affiché],$C110,[1]!BASEVENTE[Année],BB$8,[1]!BASEVENTE[Semaine],BB$9))</f>
        <v>5201</v>
      </c>
      <c r="BC110" s="1">
        <f>IF($C110="","",BB110+SUMIFS([1]!BASERECEPTION[Bon de commande/Lignes de la commande/Quantité],[1]!BASERECEPTION[Bon de commande/Lignes de la commande/Article],$C110,[1]!BASERECEPTION[ANNEE],BC$8,[1]!BASERECEPTION[Semaine],BC$9)-SUMIFS([1]!BASEVENTE[Lignes de la commande/Quantité commandée],[1]!BASEVENTE[Lignes de la commande/Article/Nom affiché],$C110,[1]!BASEVENTE[Année],BC$8,[1]!BASEVENTE[Semaine],BC$9))</f>
        <v>5201</v>
      </c>
      <c r="BD110" s="1">
        <f>IF($C110="","",BC110+SUMIFS([1]!BASERECEPTION[Bon de commande/Lignes de la commande/Quantité],[1]!BASERECEPTION[Bon de commande/Lignes de la commande/Article],$C110,[1]!BASERECEPTION[ANNEE],BD$8,[1]!BASERECEPTION[Semaine],BD$9)-SUMIFS([1]!BASEVENTE[Lignes de la commande/Quantité commandée],[1]!BASEVENTE[Lignes de la commande/Article/Nom affiché],$C110,[1]!BASEVENTE[Année],BD$8,[1]!BASEVENTE[Semaine],BD$9))</f>
        <v>5201</v>
      </c>
      <c r="BE110" s="1">
        <f>IF($C110="","",BD110+SUMIFS([1]!BASERECEPTION[Bon de commande/Lignes de la commande/Quantité],[1]!BASERECEPTION[Bon de commande/Lignes de la commande/Article],$C110,[1]!BASERECEPTION[ANNEE],BE$8,[1]!BASERECEPTION[Semaine],BE$9)-SUMIFS([1]!BASEVENTE[Lignes de la commande/Quantité commandée],[1]!BASEVENTE[Lignes de la commande/Article/Nom affiché],$C110,[1]!BASEVENTE[Année],BE$8,[1]!BASEVENTE[Semaine],BE$9))</f>
        <v>5201</v>
      </c>
      <c r="BF110" s="1">
        <f>IF($C110="","",BE110+SUMIFS([1]!BASERECEPTION[Bon de commande/Lignes de la commande/Quantité],[1]!BASERECEPTION[Bon de commande/Lignes de la commande/Article],$C110,[1]!BASERECEPTION[ANNEE],BF$8,[1]!BASERECEPTION[Semaine],BF$9)-SUMIFS([1]!BASEVENTE[Lignes de la commande/Quantité commandée],[1]!BASEVENTE[Lignes de la commande/Article/Nom affiché],$C110,[1]!BASEVENTE[Année],BF$8,[1]!BASEVENTE[Semaine],BF$9))</f>
        <v>5201</v>
      </c>
      <c r="BG110" s="1">
        <f>IF($C110="","",BF110+SUMIFS([1]!BASERECEPTION[Bon de commande/Lignes de la commande/Quantité],[1]!BASERECEPTION[Bon de commande/Lignes de la commande/Article],$C110,[1]!BASERECEPTION[ANNEE],BG$8,[1]!BASERECEPTION[Semaine],BG$9)-SUMIFS([1]!BASEVENTE[Lignes de la commande/Quantité commandée],[1]!BASEVENTE[Lignes de la commande/Article/Nom affiché],$C110,[1]!BASEVENTE[Année],BG$8,[1]!BASEVENTE[Semaine],BG$9))</f>
        <v>5201</v>
      </c>
      <c r="BH110" s="1">
        <f>IF($C110="","",BG110+SUMIFS([1]!BASERECEPTION[Bon de commande/Lignes de la commande/Quantité],[1]!BASERECEPTION[Bon de commande/Lignes de la commande/Article],$C110,[1]!BASERECEPTION[ANNEE],BH$8,[1]!BASERECEPTION[Semaine],BH$9)-SUMIFS([1]!BASEVENTE[Lignes de la commande/Quantité commandée],[1]!BASEVENTE[Lignes de la commande/Article/Nom affiché],$C110,[1]!BASEVENTE[Année],BH$8,[1]!BASEVENTE[Semaine],BH$9))</f>
        <v>5201</v>
      </c>
    </row>
    <row r="111" spans="1:60" ht="15.75" x14ac:dyDescent="0.25">
      <c r="A111" s="1" t="str">
        <f>'[1]BDD Inventaire'!B102</f>
        <v>Tags spéciaux</v>
      </c>
      <c r="B111" s="16" t="str">
        <f>IF(C111="",INDEX([1]!BASEINVENTAIRE[#Data],_xlfn.MINIFS([1]!BASEINVENTAIRE[INDEX],[1]!BASEINVENTAIRE[Article],'Suivi de stock'!$C112),2),"")</f>
        <v/>
      </c>
      <c r="C111" s="20" t="str">
        <f>'[1]BDD Inventaire'!C91</f>
        <v>Couleur sur mesure</v>
      </c>
      <c r="D111" s="18">
        <f>INDEX([1]!BASEINVENTAIRE[#Data],_xlfn.MAXIFS([1]!BASEINVENTAIRE[INDEX],[1]!BASEINVENTAIRE[Article],C111),4)</f>
        <v>0</v>
      </c>
      <c r="E111" s="1">
        <f>IF($C111="","",D111+SUMIFS([1]!BASERECEPTION[Bon de commande/Lignes de la commande/Quantité],[1]!BASERECEPTION[Bon de commande/Lignes de la commande/Article],$C111,[1]!BASERECEPTION[ANNEE],E$8,[1]!BASERECEPTION[Semaine],E$9)-SUMIFS([1]!BASEVENTE[Lignes de la commande/Quantité commandée],[1]!BASEVENTE[Lignes de la commande/Article/Nom affiché],$C111,[1]!BASEVENTE[Année],E$8,[1]!BASEVENTE[Semaine],E$9))</f>
        <v>0</v>
      </c>
      <c r="F111" s="1">
        <f>IF($C111="","",E111+SUMIFS([1]!BASERECEPTION[Bon de commande/Lignes de la commande/Quantité],[1]!BASERECEPTION[Bon de commande/Lignes de la commande/Article],$C111,[1]!BASERECEPTION[ANNEE],F$8,[1]!BASERECEPTION[Semaine],F$9)-SUMIFS([1]!BASEVENTE[Lignes de la commande/Quantité commandée],[1]!BASEVENTE[Lignes de la commande/Article/Nom affiché],$C111,[1]!BASEVENTE[Année],F$8,[1]!BASEVENTE[Semaine],F$9))</f>
        <v>0</v>
      </c>
      <c r="G111" s="1">
        <f>IF($C111="","",F111+SUMIFS([1]!BASERECEPTION[Bon de commande/Lignes de la commande/Quantité],[1]!BASERECEPTION[Bon de commande/Lignes de la commande/Article],$C111,[1]!BASERECEPTION[ANNEE],G$8,[1]!BASERECEPTION[Semaine],G$9)-SUMIFS([1]!BASEVENTE[Lignes de la commande/Quantité commandée],[1]!BASEVENTE[Lignes de la commande/Article/Nom affiché],$C111,[1]!BASEVENTE[Année],G$8,[1]!BASEVENTE[Semaine],G$9))</f>
        <v>0</v>
      </c>
      <c r="H111" s="1">
        <f>IF($C111="","",G111+SUMIFS([1]!BASERECEPTION[Bon de commande/Lignes de la commande/Quantité],[1]!BASERECEPTION[Bon de commande/Lignes de la commande/Article],$C111,[1]!BASERECEPTION[ANNEE],H$8,[1]!BASERECEPTION[Semaine],H$9)-SUMIFS([1]!BASEVENTE[Lignes de la commande/Quantité commandée],[1]!BASEVENTE[Lignes de la commande/Article/Nom affiché],$C111,[1]!BASEVENTE[Année],H$8,[1]!BASEVENTE[Semaine],H$9))</f>
        <v>0</v>
      </c>
      <c r="I111" s="1">
        <f>IF($C111="","",H111+SUMIFS([1]!BASERECEPTION[Bon de commande/Lignes de la commande/Quantité],[1]!BASERECEPTION[Bon de commande/Lignes de la commande/Article],$C111,[1]!BASERECEPTION[ANNEE],I$8,[1]!BASERECEPTION[Semaine],I$9)-SUMIFS([1]!BASEVENTE[Lignes de la commande/Quantité commandée],[1]!BASEVENTE[Lignes de la commande/Article/Nom affiché],$C111,[1]!BASEVENTE[Année],I$8,[1]!BASEVENTE[Semaine],I$9))</f>
        <v>0</v>
      </c>
      <c r="J111" s="1">
        <f>IF($C111="","",I111+SUMIFS([1]!BASERECEPTION[Bon de commande/Lignes de la commande/Quantité],[1]!BASERECEPTION[Bon de commande/Lignes de la commande/Article],$C111,[1]!BASERECEPTION[ANNEE],J$8,[1]!BASERECEPTION[Semaine],J$9)-SUMIFS([1]!BASEVENTE[Lignes de la commande/Quantité commandée],[1]!BASEVENTE[Lignes de la commande/Article/Nom affiché],$C111,[1]!BASEVENTE[Année],J$8,[1]!BASEVENTE[Semaine],J$9))</f>
        <v>0</v>
      </c>
      <c r="K111" s="1">
        <f>IF($C111="","",J111+SUMIFS([1]!BASERECEPTION[Bon de commande/Lignes de la commande/Quantité],[1]!BASERECEPTION[Bon de commande/Lignes de la commande/Article],$C111,[1]!BASERECEPTION[ANNEE],K$8,[1]!BASERECEPTION[Semaine],K$9)-SUMIFS([1]!BASEVENTE[Lignes de la commande/Quantité commandée],[1]!BASEVENTE[Lignes de la commande/Article/Nom affiché],$C111,[1]!BASEVENTE[Année],K$8,[1]!BASEVENTE[Semaine],K$9))</f>
        <v>0</v>
      </c>
      <c r="L111" s="1">
        <f>IF($C111="","",K111+SUMIFS([1]!BASERECEPTION[Bon de commande/Lignes de la commande/Quantité],[1]!BASERECEPTION[Bon de commande/Lignes de la commande/Article],$C111,[1]!BASERECEPTION[ANNEE],L$8,[1]!BASERECEPTION[Semaine],L$9)-SUMIFS([1]!BASEVENTE[Lignes de la commande/Quantité commandée],[1]!BASEVENTE[Lignes de la commande/Article/Nom affiché],$C111,[1]!BASEVENTE[Année],L$8,[1]!BASEVENTE[Semaine],L$9))</f>
        <v>0</v>
      </c>
      <c r="M111" s="1">
        <f>IF($C111="","",L111+SUMIFS([1]!BASERECEPTION[Bon de commande/Lignes de la commande/Quantité],[1]!BASERECEPTION[Bon de commande/Lignes de la commande/Article],$C111,[1]!BASERECEPTION[ANNEE],M$8,[1]!BASERECEPTION[Semaine],M$9)-SUMIFS([1]!BASEVENTE[Lignes de la commande/Quantité commandée],[1]!BASEVENTE[Lignes de la commande/Article/Nom affiché],$C111,[1]!BASEVENTE[Année],M$8,[1]!BASEVENTE[Semaine],M$9))</f>
        <v>0</v>
      </c>
      <c r="N111" s="1">
        <f>IF($C111="","",M111+SUMIFS([1]!BASERECEPTION[Bon de commande/Lignes de la commande/Quantité],[1]!BASERECEPTION[Bon de commande/Lignes de la commande/Article],$C111,[1]!BASERECEPTION[ANNEE],N$8,[1]!BASERECEPTION[Semaine],N$9)-SUMIFS([1]!BASEVENTE[Lignes de la commande/Quantité commandée],[1]!BASEVENTE[Lignes de la commande/Article/Nom affiché],$C111,[1]!BASEVENTE[Année],N$8,[1]!BASEVENTE[Semaine],N$9))</f>
        <v>0</v>
      </c>
      <c r="O111" s="1">
        <f>IF($C111="","",N111+SUMIFS([1]!BASERECEPTION[Bon de commande/Lignes de la commande/Quantité],[1]!BASERECEPTION[Bon de commande/Lignes de la commande/Article],$C111,[1]!BASERECEPTION[ANNEE],O$8,[1]!BASERECEPTION[Semaine],O$9)-SUMIFS([1]!BASEVENTE[Lignes de la commande/Quantité commandée],[1]!BASEVENTE[Lignes de la commande/Article/Nom affiché],$C111,[1]!BASEVENTE[Année],O$8,[1]!BASEVENTE[Semaine],O$9))</f>
        <v>0</v>
      </c>
      <c r="P111" s="1">
        <f>IF($C111="","",O111+SUMIFS([1]!BASERECEPTION[Bon de commande/Lignes de la commande/Quantité],[1]!BASERECEPTION[Bon de commande/Lignes de la commande/Article],$C111,[1]!BASERECEPTION[ANNEE],P$8,[1]!BASERECEPTION[Semaine],P$9)-SUMIFS([1]!BASEVENTE[Lignes de la commande/Quantité commandée],[1]!BASEVENTE[Lignes de la commande/Article/Nom affiché],$C111,[1]!BASEVENTE[Année],P$8,[1]!BASEVENTE[Semaine],P$9))</f>
        <v>0</v>
      </c>
      <c r="Q111" s="1">
        <f>IF($C111="","",P111+SUMIFS([1]!BASERECEPTION[Bon de commande/Lignes de la commande/Quantité],[1]!BASERECEPTION[Bon de commande/Lignes de la commande/Article],$C111,[1]!BASERECEPTION[ANNEE],Q$8,[1]!BASERECEPTION[Semaine],Q$9)-SUMIFS([1]!BASEVENTE[Lignes de la commande/Quantité commandée],[1]!BASEVENTE[Lignes de la commande/Article/Nom affiché],$C111,[1]!BASEVENTE[Année],Q$8,[1]!BASEVENTE[Semaine],Q$9))</f>
        <v>0</v>
      </c>
      <c r="R111" s="1">
        <f>IF($C111="","",Q111+SUMIFS([1]!BASERECEPTION[Bon de commande/Lignes de la commande/Quantité],[1]!BASERECEPTION[Bon de commande/Lignes de la commande/Article],$C111,[1]!BASERECEPTION[ANNEE],R$8,[1]!BASERECEPTION[Semaine],R$9)-SUMIFS([1]!BASEVENTE[Lignes de la commande/Quantité commandée],[1]!BASEVENTE[Lignes de la commande/Article/Nom affiché],$C111,[1]!BASEVENTE[Année],R$8,[1]!BASEVENTE[Semaine],R$9))</f>
        <v>0</v>
      </c>
      <c r="S111" s="1">
        <f>IF($C111="","",R111+SUMIFS([1]!BASERECEPTION[Bon de commande/Lignes de la commande/Quantité],[1]!BASERECEPTION[Bon de commande/Lignes de la commande/Article],$C111,[1]!BASERECEPTION[ANNEE],S$8,[1]!BASERECEPTION[Semaine],S$9)-SUMIFS([1]!BASEVENTE[Lignes de la commande/Quantité commandée],[1]!BASEVENTE[Lignes de la commande/Article/Nom affiché],$C111,[1]!BASEVENTE[Année],S$8,[1]!BASEVENTE[Semaine],S$9))</f>
        <v>0</v>
      </c>
      <c r="T111" s="1">
        <f>IF($C111="","",S111+SUMIFS([1]!BASERECEPTION[Bon de commande/Lignes de la commande/Quantité],[1]!BASERECEPTION[Bon de commande/Lignes de la commande/Article],$C111,[1]!BASERECEPTION[ANNEE],T$8,[1]!BASERECEPTION[Semaine],T$9)-SUMIFS([1]!BASEVENTE[Lignes de la commande/Quantité commandée],[1]!BASEVENTE[Lignes de la commande/Article/Nom affiché],$C111,[1]!BASEVENTE[Année],T$8,[1]!BASEVENTE[Semaine],T$9))</f>
        <v>0</v>
      </c>
      <c r="U111" s="1">
        <f>IF($C111="","",T111+SUMIFS([1]!BASERECEPTION[Bon de commande/Lignes de la commande/Quantité],[1]!BASERECEPTION[Bon de commande/Lignes de la commande/Article],$C111,[1]!BASERECEPTION[ANNEE],U$8,[1]!BASERECEPTION[Semaine],U$9)-SUMIFS([1]!BASEVENTE[Lignes de la commande/Quantité commandée],[1]!BASEVENTE[Lignes de la commande/Article/Nom affiché],$C111,[1]!BASEVENTE[Année],U$8,[1]!BASEVENTE[Semaine],U$9))</f>
        <v>0</v>
      </c>
      <c r="V111" s="1">
        <f>IF($C111="","",U111+SUMIFS([1]!BASERECEPTION[Bon de commande/Lignes de la commande/Quantité],[1]!BASERECEPTION[Bon de commande/Lignes de la commande/Article],$C111,[1]!BASERECEPTION[ANNEE],V$8,[1]!BASERECEPTION[Semaine],V$9)-SUMIFS([1]!BASEVENTE[Lignes de la commande/Quantité commandée],[1]!BASEVENTE[Lignes de la commande/Article/Nom affiché],$C111,[1]!BASEVENTE[Année],V$8,[1]!BASEVENTE[Semaine],V$9))</f>
        <v>0</v>
      </c>
      <c r="W111" s="1">
        <f>IF($C111="","",V111+SUMIFS([1]!BASERECEPTION[Bon de commande/Lignes de la commande/Quantité],[1]!BASERECEPTION[Bon de commande/Lignes de la commande/Article],$C111,[1]!BASERECEPTION[ANNEE],W$8,[1]!BASERECEPTION[Semaine],W$9)-SUMIFS([1]!BASEVENTE[Lignes de la commande/Quantité commandée],[1]!BASEVENTE[Lignes de la commande/Article/Nom affiché],$C111,[1]!BASEVENTE[Année],W$8,[1]!BASEVENTE[Semaine],W$9))</f>
        <v>0</v>
      </c>
      <c r="X111" s="1">
        <f>IF($C111="","",W111+SUMIFS([1]!BASERECEPTION[Bon de commande/Lignes de la commande/Quantité],[1]!BASERECEPTION[Bon de commande/Lignes de la commande/Article],$C111,[1]!BASERECEPTION[ANNEE],X$8,[1]!BASERECEPTION[Semaine],X$9)-SUMIFS([1]!BASEVENTE[Lignes de la commande/Quantité commandée],[1]!BASEVENTE[Lignes de la commande/Article/Nom affiché],$C111,[1]!BASEVENTE[Année],X$8,[1]!BASEVENTE[Semaine],X$9))</f>
        <v>0</v>
      </c>
      <c r="Y111" s="1">
        <f>IF($C111="","",X111+SUMIFS([1]!BASERECEPTION[Bon de commande/Lignes de la commande/Quantité],[1]!BASERECEPTION[Bon de commande/Lignes de la commande/Article],$C111,[1]!BASERECEPTION[ANNEE],Y$8,[1]!BASERECEPTION[Semaine],Y$9)-SUMIFS([1]!BASEVENTE[Lignes de la commande/Quantité commandée],[1]!BASEVENTE[Lignes de la commande/Article/Nom affiché],$C111,[1]!BASEVENTE[Année],Y$8,[1]!BASEVENTE[Semaine],Y$9))</f>
        <v>0</v>
      </c>
      <c r="Z111" s="1">
        <f>IF($C111="","",Y111+SUMIFS([1]!BASERECEPTION[Bon de commande/Lignes de la commande/Quantité],[1]!BASERECEPTION[Bon de commande/Lignes de la commande/Article],$C111,[1]!BASERECEPTION[ANNEE],Z$8,[1]!BASERECEPTION[Semaine],Z$9)-SUMIFS([1]!BASEVENTE[Lignes de la commande/Quantité commandée],[1]!BASEVENTE[Lignes de la commande/Article/Nom affiché],$C111,[1]!BASEVENTE[Année],Z$8,[1]!BASEVENTE[Semaine],Z$9))</f>
        <v>0</v>
      </c>
      <c r="AA111" s="1">
        <f>IF($C111="","",Z111+SUMIFS([1]!BASERECEPTION[Bon de commande/Lignes de la commande/Quantité],[1]!BASERECEPTION[Bon de commande/Lignes de la commande/Article],$C111,[1]!BASERECEPTION[ANNEE],AA$8,[1]!BASERECEPTION[Semaine],AA$9)-SUMIFS([1]!BASEVENTE[Lignes de la commande/Quantité commandée],[1]!BASEVENTE[Lignes de la commande/Article/Nom affiché],$C111,[1]!BASEVENTE[Année],AA$8,[1]!BASEVENTE[Semaine],AA$9))</f>
        <v>0</v>
      </c>
      <c r="AB111" s="1">
        <f>IF($C111="","",AA111+SUMIFS([1]!BASERECEPTION[Bon de commande/Lignes de la commande/Quantité],[1]!BASERECEPTION[Bon de commande/Lignes de la commande/Article],$C111,[1]!BASERECEPTION[ANNEE],AB$8,[1]!BASERECEPTION[Semaine],AB$9)-SUMIFS([1]!BASEVENTE[Lignes de la commande/Quantité commandée],[1]!BASEVENTE[Lignes de la commande/Article/Nom affiché],$C111,[1]!BASEVENTE[Année],AB$8,[1]!BASEVENTE[Semaine],AB$9))</f>
        <v>0</v>
      </c>
      <c r="AC111" s="1">
        <f>IF($C111="","",AB111+SUMIFS([1]!BASERECEPTION[Bon de commande/Lignes de la commande/Quantité],[1]!BASERECEPTION[Bon de commande/Lignes de la commande/Article],$C111,[1]!BASERECEPTION[ANNEE],AC$8,[1]!BASERECEPTION[Semaine],AC$9)-SUMIFS([1]!BASEVENTE[Lignes de la commande/Quantité commandée],[1]!BASEVENTE[Lignes de la commande/Article/Nom affiché],$C111,[1]!BASEVENTE[Année],AC$8,[1]!BASEVENTE[Semaine],AC$9))</f>
        <v>0</v>
      </c>
      <c r="AD111" s="1">
        <f>IF($C111="","",AC111+SUMIFS([1]!BASERECEPTION[Bon de commande/Lignes de la commande/Quantité],[1]!BASERECEPTION[Bon de commande/Lignes de la commande/Article],$C111,[1]!BASERECEPTION[ANNEE],AD$8,[1]!BASERECEPTION[Semaine],AD$9)-SUMIFS([1]!BASEVENTE[Lignes de la commande/Quantité commandée],[1]!BASEVENTE[Lignes de la commande/Article/Nom affiché],$C111,[1]!BASEVENTE[Année],AD$8,[1]!BASEVENTE[Semaine],AD$9))</f>
        <v>0</v>
      </c>
      <c r="AE111" s="1">
        <f>IF($C111="","",AD111+SUMIFS([1]!BASERECEPTION[Bon de commande/Lignes de la commande/Quantité],[1]!BASERECEPTION[Bon de commande/Lignes de la commande/Article],$C111,[1]!BASERECEPTION[ANNEE],AE$8,[1]!BASERECEPTION[Semaine],AE$9)-SUMIFS([1]!BASEVENTE[Lignes de la commande/Quantité commandée],[1]!BASEVENTE[Lignes de la commande/Article/Nom affiché],$C111,[1]!BASEVENTE[Année],AE$8,[1]!BASEVENTE[Semaine],AE$9))</f>
        <v>0</v>
      </c>
      <c r="AF111" s="1">
        <f>IF($C111="","",AE111+SUMIFS([1]!BASERECEPTION[Bon de commande/Lignes de la commande/Quantité],[1]!BASERECEPTION[Bon de commande/Lignes de la commande/Article],$C111,[1]!BASERECEPTION[ANNEE],AF$8,[1]!BASERECEPTION[Semaine],AF$9)-SUMIFS([1]!BASEVENTE[Lignes de la commande/Quantité commandée],[1]!BASEVENTE[Lignes de la commande/Article/Nom affiché],$C111,[1]!BASEVENTE[Année],AF$8,[1]!BASEVENTE[Semaine],AF$9))</f>
        <v>0</v>
      </c>
      <c r="AG111" s="1">
        <f>IF($C111="","",AF111+SUMIFS([1]!BASERECEPTION[Bon de commande/Lignes de la commande/Quantité],[1]!BASERECEPTION[Bon de commande/Lignes de la commande/Article],$C111,[1]!BASERECEPTION[ANNEE],AG$8,[1]!BASERECEPTION[Semaine],AG$9)-SUMIFS([1]!BASEVENTE[Lignes de la commande/Quantité commandée],[1]!BASEVENTE[Lignes de la commande/Article/Nom affiché],$C111,[1]!BASEVENTE[Année],AG$8,[1]!BASEVENTE[Semaine],AG$9))</f>
        <v>0</v>
      </c>
      <c r="AH111" s="1">
        <f>IF($C111="","",AG111+SUMIFS([1]!BASERECEPTION[Bon de commande/Lignes de la commande/Quantité],[1]!BASERECEPTION[Bon de commande/Lignes de la commande/Article],$C111,[1]!BASERECEPTION[ANNEE],AH$8,[1]!BASERECEPTION[Semaine],AH$9)-SUMIFS([1]!BASEVENTE[Lignes de la commande/Quantité commandée],[1]!BASEVENTE[Lignes de la commande/Article/Nom affiché],$C111,[1]!BASEVENTE[Année],AH$8,[1]!BASEVENTE[Semaine],AH$9))</f>
        <v>0</v>
      </c>
      <c r="AI111" s="1">
        <f>IF($C111="","",AH111+SUMIFS([1]!BASERECEPTION[Bon de commande/Lignes de la commande/Quantité],[1]!BASERECEPTION[Bon de commande/Lignes de la commande/Article],$C111,[1]!BASERECEPTION[ANNEE],AI$8,[1]!BASERECEPTION[Semaine],AI$9)-SUMIFS([1]!BASEVENTE[Lignes de la commande/Quantité commandée],[1]!BASEVENTE[Lignes de la commande/Article/Nom affiché],$C111,[1]!BASEVENTE[Année],AI$8,[1]!BASEVENTE[Semaine],AI$9))</f>
        <v>0</v>
      </c>
      <c r="AJ111" s="1">
        <f>IF($C111="","",AI111+SUMIFS([1]!BASERECEPTION[Bon de commande/Lignes de la commande/Quantité],[1]!BASERECEPTION[Bon de commande/Lignes de la commande/Article],$C111,[1]!BASERECEPTION[ANNEE],AJ$8,[1]!BASERECEPTION[Semaine],AJ$9)-SUMIFS([1]!BASEVENTE[Lignes de la commande/Quantité commandée],[1]!BASEVENTE[Lignes de la commande/Article/Nom affiché],$C111,[1]!BASEVENTE[Année],AJ$8,[1]!BASEVENTE[Semaine],AJ$9))</f>
        <v>0</v>
      </c>
      <c r="AK111" s="1">
        <f>IF($C111="","",AJ111+SUMIFS([1]!BASERECEPTION[Bon de commande/Lignes de la commande/Quantité],[1]!BASERECEPTION[Bon de commande/Lignes de la commande/Article],$C111,[1]!BASERECEPTION[ANNEE],AK$8,[1]!BASERECEPTION[Semaine],AK$9)-SUMIFS([1]!BASEVENTE[Lignes de la commande/Quantité commandée],[1]!BASEVENTE[Lignes de la commande/Article/Nom affiché],$C111,[1]!BASEVENTE[Année],AK$8,[1]!BASEVENTE[Semaine],AK$9))</f>
        <v>0</v>
      </c>
      <c r="AL111" s="1">
        <f>IF($C111="","",AK111+SUMIFS([1]!BASERECEPTION[Bon de commande/Lignes de la commande/Quantité],[1]!BASERECEPTION[Bon de commande/Lignes de la commande/Article],$C111,[1]!BASERECEPTION[ANNEE],AL$8,[1]!BASERECEPTION[Semaine],AL$9)-SUMIFS([1]!BASEVENTE[Lignes de la commande/Quantité commandée],[1]!BASEVENTE[Lignes de la commande/Article/Nom affiché],$C111,[1]!BASEVENTE[Année],AL$8,[1]!BASEVENTE[Semaine],AL$9))</f>
        <v>0</v>
      </c>
      <c r="AM111" s="1">
        <f>IF($C111="","",AL111+SUMIFS([1]!BASERECEPTION[Bon de commande/Lignes de la commande/Quantité],[1]!BASERECEPTION[Bon de commande/Lignes de la commande/Article],$C111,[1]!BASERECEPTION[ANNEE],AM$8,[1]!BASERECEPTION[Semaine],AM$9)-SUMIFS([1]!BASEVENTE[Lignes de la commande/Quantité commandée],[1]!BASEVENTE[Lignes de la commande/Article/Nom affiché],$C111,[1]!BASEVENTE[Année],AM$8,[1]!BASEVENTE[Semaine],AM$9))</f>
        <v>0</v>
      </c>
      <c r="AN111" s="1">
        <f>IF($C111="","",AM111+SUMIFS([1]!BASERECEPTION[Bon de commande/Lignes de la commande/Quantité],[1]!BASERECEPTION[Bon de commande/Lignes de la commande/Article],$C111,[1]!BASERECEPTION[ANNEE],AN$8,[1]!BASERECEPTION[Semaine],AN$9)-SUMIFS([1]!BASEVENTE[Lignes de la commande/Quantité commandée],[1]!BASEVENTE[Lignes de la commande/Article/Nom affiché],$C111,[1]!BASEVENTE[Année],AN$8,[1]!BASEVENTE[Semaine],AN$9))</f>
        <v>0</v>
      </c>
      <c r="AO111" s="1">
        <f>IF($C111="","",AN111+SUMIFS([1]!BASERECEPTION[Bon de commande/Lignes de la commande/Quantité],[1]!BASERECEPTION[Bon de commande/Lignes de la commande/Article],$C111,[1]!BASERECEPTION[ANNEE],AO$8,[1]!BASERECEPTION[Semaine],AO$9)-SUMIFS([1]!BASEVENTE[Lignes de la commande/Quantité commandée],[1]!BASEVENTE[Lignes de la commande/Article/Nom affiché],$C111,[1]!BASEVENTE[Année],AO$8,[1]!BASEVENTE[Semaine],AO$9))</f>
        <v>0</v>
      </c>
      <c r="AP111" s="1">
        <f>IF($C111="","",AO111+SUMIFS([1]!BASERECEPTION[Bon de commande/Lignes de la commande/Quantité],[1]!BASERECEPTION[Bon de commande/Lignes de la commande/Article],$C111,[1]!BASERECEPTION[ANNEE],AP$8,[1]!BASERECEPTION[Semaine],AP$9)-SUMIFS([1]!BASEVENTE[Lignes de la commande/Quantité commandée],[1]!BASEVENTE[Lignes de la commande/Article/Nom affiché],$C111,[1]!BASEVENTE[Année],AP$8,[1]!BASEVENTE[Semaine],AP$9))</f>
        <v>0</v>
      </c>
      <c r="AQ111" s="1">
        <f>IF($C111="","",AP111+SUMIFS([1]!BASERECEPTION[Bon de commande/Lignes de la commande/Quantité],[1]!BASERECEPTION[Bon de commande/Lignes de la commande/Article],$C111,[1]!BASERECEPTION[ANNEE],AQ$8,[1]!BASERECEPTION[Semaine],AQ$9)-SUMIFS([1]!BASEVENTE[Lignes de la commande/Quantité commandée],[1]!BASEVENTE[Lignes de la commande/Article/Nom affiché],$C111,[1]!BASEVENTE[Année],AQ$8,[1]!BASEVENTE[Semaine],AQ$9))</f>
        <v>0</v>
      </c>
      <c r="AR111" s="1">
        <f>IF($C111="","",AQ111+SUMIFS([1]!BASERECEPTION[Bon de commande/Lignes de la commande/Quantité],[1]!BASERECEPTION[Bon de commande/Lignes de la commande/Article],$C111,[1]!BASERECEPTION[ANNEE],AR$8,[1]!BASERECEPTION[Semaine],AR$9)-SUMIFS([1]!BASEVENTE[Lignes de la commande/Quantité commandée],[1]!BASEVENTE[Lignes de la commande/Article/Nom affiché],$C111,[1]!BASEVENTE[Année],AR$8,[1]!BASEVENTE[Semaine],AR$9))</f>
        <v>0</v>
      </c>
      <c r="AS111" s="1">
        <f>IF($C111="","",AR111+SUMIFS([1]!BASERECEPTION[Bon de commande/Lignes de la commande/Quantité],[1]!BASERECEPTION[Bon de commande/Lignes de la commande/Article],$C111,[1]!BASERECEPTION[ANNEE],AS$8,[1]!BASERECEPTION[Semaine],AS$9)-SUMIFS([1]!BASEVENTE[Lignes de la commande/Quantité commandée],[1]!BASEVENTE[Lignes de la commande/Article/Nom affiché],$C111,[1]!BASEVENTE[Année],AS$8,[1]!BASEVENTE[Semaine],AS$9))</f>
        <v>0</v>
      </c>
      <c r="AT111" s="1">
        <f>IF($C111="","",AS111+SUMIFS([1]!BASERECEPTION[Bon de commande/Lignes de la commande/Quantité],[1]!BASERECEPTION[Bon de commande/Lignes de la commande/Article],$C111,[1]!BASERECEPTION[ANNEE],AT$8,[1]!BASERECEPTION[Semaine],AT$9)-SUMIFS([1]!BASEVENTE[Lignes de la commande/Quantité commandée],[1]!BASEVENTE[Lignes de la commande/Article/Nom affiché],$C111,[1]!BASEVENTE[Année],AT$8,[1]!BASEVENTE[Semaine],AT$9))</f>
        <v>0</v>
      </c>
      <c r="AU111" s="1">
        <f>IF($C111="","",AT111+SUMIFS([1]!BASERECEPTION[Bon de commande/Lignes de la commande/Quantité],[1]!BASERECEPTION[Bon de commande/Lignes de la commande/Article],$C111,[1]!BASERECEPTION[ANNEE],AU$8,[1]!BASERECEPTION[Semaine],AU$9)-SUMIFS([1]!BASEVENTE[Lignes de la commande/Quantité commandée],[1]!BASEVENTE[Lignes de la commande/Article/Nom affiché],$C111,[1]!BASEVENTE[Année],AU$8,[1]!BASEVENTE[Semaine],AU$9))</f>
        <v>0</v>
      </c>
      <c r="AV111" s="1">
        <f>IF($C111="","",AU111+SUMIFS([1]!BASERECEPTION[Bon de commande/Lignes de la commande/Quantité],[1]!BASERECEPTION[Bon de commande/Lignes de la commande/Article],$C111,[1]!BASERECEPTION[ANNEE],AV$8,[1]!BASERECEPTION[Semaine],AV$9)-SUMIFS([1]!BASEVENTE[Lignes de la commande/Quantité commandée],[1]!BASEVENTE[Lignes de la commande/Article/Nom affiché],$C111,[1]!BASEVENTE[Année],AV$8,[1]!BASEVENTE[Semaine],AV$9))</f>
        <v>0</v>
      </c>
      <c r="AW111" s="1">
        <f>IF($C111="","",AV111+SUMIFS([1]!BASERECEPTION[Bon de commande/Lignes de la commande/Quantité],[1]!BASERECEPTION[Bon de commande/Lignes de la commande/Article],$C111,[1]!BASERECEPTION[ANNEE],AW$8,[1]!BASERECEPTION[Semaine],AW$9)-SUMIFS([1]!BASEVENTE[Lignes de la commande/Quantité commandée],[1]!BASEVENTE[Lignes de la commande/Article/Nom affiché],$C111,[1]!BASEVENTE[Année],AW$8,[1]!BASEVENTE[Semaine],AW$9))</f>
        <v>0</v>
      </c>
      <c r="AX111" s="1">
        <f>IF($C111="","",AW111+SUMIFS([1]!BASERECEPTION[Bon de commande/Lignes de la commande/Quantité],[1]!BASERECEPTION[Bon de commande/Lignes de la commande/Article],$C111,[1]!BASERECEPTION[ANNEE],AX$8,[1]!BASERECEPTION[Semaine],AX$9)-SUMIFS([1]!BASEVENTE[Lignes de la commande/Quantité commandée],[1]!BASEVENTE[Lignes de la commande/Article/Nom affiché],$C111,[1]!BASEVENTE[Année],AX$8,[1]!BASEVENTE[Semaine],AX$9))</f>
        <v>0</v>
      </c>
      <c r="AY111" s="1">
        <f>IF($C111="","",AX111+SUMIFS([1]!BASERECEPTION[Bon de commande/Lignes de la commande/Quantité],[1]!BASERECEPTION[Bon de commande/Lignes de la commande/Article],$C111,[1]!BASERECEPTION[ANNEE],AY$8,[1]!BASERECEPTION[Semaine],AY$9)-SUMIFS([1]!BASEVENTE[Lignes de la commande/Quantité commandée],[1]!BASEVENTE[Lignes de la commande/Article/Nom affiché],$C111,[1]!BASEVENTE[Année],AY$8,[1]!BASEVENTE[Semaine],AY$9))</f>
        <v>0</v>
      </c>
      <c r="AZ111" s="1">
        <f>IF($C111="","",AY111+SUMIFS([1]!BASERECEPTION[Bon de commande/Lignes de la commande/Quantité],[1]!BASERECEPTION[Bon de commande/Lignes de la commande/Article],$C111,[1]!BASERECEPTION[ANNEE],AZ$8,[1]!BASERECEPTION[Semaine],AZ$9)-SUMIFS([1]!BASEVENTE[Lignes de la commande/Quantité commandée],[1]!BASEVENTE[Lignes de la commande/Article/Nom affiché],$C111,[1]!BASEVENTE[Année],AZ$8,[1]!BASEVENTE[Semaine],AZ$9))</f>
        <v>0</v>
      </c>
      <c r="BA111" s="1">
        <f>IF($C111="","",AZ111+SUMIFS([1]!BASERECEPTION[Bon de commande/Lignes de la commande/Quantité],[1]!BASERECEPTION[Bon de commande/Lignes de la commande/Article],$C111,[1]!BASERECEPTION[ANNEE],BA$8,[1]!BASERECEPTION[Semaine],BA$9)-SUMIFS([1]!BASEVENTE[Lignes de la commande/Quantité commandée],[1]!BASEVENTE[Lignes de la commande/Article/Nom affiché],$C111,[1]!BASEVENTE[Année],BA$8,[1]!BASEVENTE[Semaine],BA$9))</f>
        <v>0</v>
      </c>
      <c r="BB111" s="1">
        <f>IF($C111="","",BA111+SUMIFS([1]!BASERECEPTION[Bon de commande/Lignes de la commande/Quantité],[1]!BASERECEPTION[Bon de commande/Lignes de la commande/Article],$C111,[1]!BASERECEPTION[ANNEE],BB$8,[1]!BASERECEPTION[Semaine],BB$9)-SUMIFS([1]!BASEVENTE[Lignes de la commande/Quantité commandée],[1]!BASEVENTE[Lignes de la commande/Article/Nom affiché],$C111,[1]!BASEVENTE[Année],BB$8,[1]!BASEVENTE[Semaine],BB$9))</f>
        <v>0</v>
      </c>
      <c r="BC111" s="1">
        <f>IF($C111="","",BB111+SUMIFS([1]!BASERECEPTION[Bon de commande/Lignes de la commande/Quantité],[1]!BASERECEPTION[Bon de commande/Lignes de la commande/Article],$C111,[1]!BASERECEPTION[ANNEE],BC$8,[1]!BASERECEPTION[Semaine],BC$9)-SUMIFS([1]!BASEVENTE[Lignes de la commande/Quantité commandée],[1]!BASEVENTE[Lignes de la commande/Article/Nom affiché],$C111,[1]!BASEVENTE[Année],BC$8,[1]!BASEVENTE[Semaine],BC$9))</f>
        <v>0</v>
      </c>
      <c r="BD111" s="1">
        <f>IF($C111="","",BC111+SUMIFS([1]!BASERECEPTION[Bon de commande/Lignes de la commande/Quantité],[1]!BASERECEPTION[Bon de commande/Lignes de la commande/Article],$C111,[1]!BASERECEPTION[ANNEE],BD$8,[1]!BASERECEPTION[Semaine],BD$9)-SUMIFS([1]!BASEVENTE[Lignes de la commande/Quantité commandée],[1]!BASEVENTE[Lignes de la commande/Article/Nom affiché],$C111,[1]!BASEVENTE[Année],BD$8,[1]!BASEVENTE[Semaine],BD$9))</f>
        <v>0</v>
      </c>
      <c r="BE111" s="1">
        <f>IF($C111="","",BD111+SUMIFS([1]!BASERECEPTION[Bon de commande/Lignes de la commande/Quantité],[1]!BASERECEPTION[Bon de commande/Lignes de la commande/Article],$C111,[1]!BASERECEPTION[ANNEE],BE$8,[1]!BASERECEPTION[Semaine],BE$9)-SUMIFS([1]!BASEVENTE[Lignes de la commande/Quantité commandée],[1]!BASEVENTE[Lignes de la commande/Article/Nom affiché],$C111,[1]!BASEVENTE[Année],BE$8,[1]!BASEVENTE[Semaine],BE$9))</f>
        <v>0</v>
      </c>
      <c r="BF111" s="1">
        <f>IF($C111="","",BE111+SUMIFS([1]!BASERECEPTION[Bon de commande/Lignes de la commande/Quantité],[1]!BASERECEPTION[Bon de commande/Lignes de la commande/Article],$C111,[1]!BASERECEPTION[ANNEE],BF$8,[1]!BASERECEPTION[Semaine],BF$9)-SUMIFS([1]!BASEVENTE[Lignes de la commande/Quantité commandée],[1]!BASEVENTE[Lignes de la commande/Article/Nom affiché],$C111,[1]!BASEVENTE[Année],BF$8,[1]!BASEVENTE[Semaine],BF$9))</f>
        <v>0</v>
      </c>
      <c r="BG111" s="1">
        <f>IF($C111="","",BF111+SUMIFS([1]!BASERECEPTION[Bon de commande/Lignes de la commande/Quantité],[1]!BASERECEPTION[Bon de commande/Lignes de la commande/Article],$C111,[1]!BASERECEPTION[ANNEE],BG$8,[1]!BASERECEPTION[Semaine],BG$9)-SUMIFS([1]!BASEVENTE[Lignes de la commande/Quantité commandée],[1]!BASEVENTE[Lignes de la commande/Article/Nom affiché],$C111,[1]!BASEVENTE[Année],BG$8,[1]!BASEVENTE[Semaine],BG$9))</f>
        <v>0</v>
      </c>
      <c r="BH111" s="1">
        <f>IF($C111="","",BG111+SUMIFS([1]!BASERECEPTION[Bon de commande/Lignes de la commande/Quantité],[1]!BASERECEPTION[Bon de commande/Lignes de la commande/Article],$C111,[1]!BASERECEPTION[ANNEE],BH$8,[1]!BASERECEPTION[Semaine],BH$9)-SUMIFS([1]!BASEVENTE[Lignes de la commande/Quantité commandée],[1]!BASEVENTE[Lignes de la commande/Article/Nom affiché],$C111,[1]!BASEVENTE[Année],BH$8,[1]!BASEVENTE[Semaine],BH$9))</f>
        <v>0</v>
      </c>
    </row>
    <row r="112" spans="1:60" ht="15.75" x14ac:dyDescent="0.25">
      <c r="A112" s="1" t="str">
        <f>'[1]BDD Inventaire'!B103</f>
        <v>Tags spéciaux</v>
      </c>
      <c r="B112" s="16" t="str">
        <f>IF(C112="",INDEX([1]!BASEINVENTAIRE[#Data],_xlfn.MINIFS([1]!BASEINVENTAIRE[INDEX],[1]!BASEINVENTAIRE[Article],'Suivi de stock'!$C113),2),"")</f>
        <v/>
      </c>
      <c r="C112" s="20" t="str">
        <f>'[1]BDD Inventaire'!C92</f>
        <v>Tag Bleu CLARINS #25</v>
      </c>
      <c r="D112" s="18">
        <f>INDEX([1]!BASEINVENTAIRE[#Data],_xlfn.MAXIFS([1]!BASEINVENTAIRE[INDEX],[1]!BASEINVENTAIRE[Article],C112),4)</f>
        <v>0</v>
      </c>
      <c r="E112" s="1">
        <f>IF($C112="","",D112+SUMIFS([1]!BASERECEPTION[Bon de commande/Lignes de la commande/Quantité],[1]!BASERECEPTION[Bon de commande/Lignes de la commande/Article],$C112,[1]!BASERECEPTION[ANNEE],E$8,[1]!BASERECEPTION[Semaine],E$9)-SUMIFS([1]!BASEVENTE[Lignes de la commande/Quantité commandée],[1]!BASEVENTE[Lignes de la commande/Article/Nom affiché],$C112,[1]!BASEVENTE[Année],E$8,[1]!BASEVENTE[Semaine],E$9))</f>
        <v>0</v>
      </c>
      <c r="F112" s="1">
        <f>IF($C112="","",E112+SUMIFS([1]!BASERECEPTION[Bon de commande/Lignes de la commande/Quantité],[1]!BASERECEPTION[Bon de commande/Lignes de la commande/Article],$C112,[1]!BASERECEPTION[ANNEE],F$8,[1]!BASERECEPTION[Semaine],F$9)-SUMIFS([1]!BASEVENTE[Lignes de la commande/Quantité commandée],[1]!BASEVENTE[Lignes de la commande/Article/Nom affiché],$C112,[1]!BASEVENTE[Année],F$8,[1]!BASEVENTE[Semaine],F$9))</f>
        <v>0</v>
      </c>
      <c r="G112" s="1">
        <f>IF($C112="","",F112+SUMIFS([1]!BASERECEPTION[Bon de commande/Lignes de la commande/Quantité],[1]!BASERECEPTION[Bon de commande/Lignes de la commande/Article],$C112,[1]!BASERECEPTION[ANNEE],G$8,[1]!BASERECEPTION[Semaine],G$9)-SUMIFS([1]!BASEVENTE[Lignes de la commande/Quantité commandée],[1]!BASEVENTE[Lignes de la commande/Article/Nom affiché],$C112,[1]!BASEVENTE[Année],G$8,[1]!BASEVENTE[Semaine],G$9))</f>
        <v>0</v>
      </c>
      <c r="H112" s="1">
        <f>IF($C112="","",G112+SUMIFS([1]!BASERECEPTION[Bon de commande/Lignes de la commande/Quantité],[1]!BASERECEPTION[Bon de commande/Lignes de la commande/Article],$C112,[1]!BASERECEPTION[ANNEE],H$8,[1]!BASERECEPTION[Semaine],H$9)-SUMIFS([1]!BASEVENTE[Lignes de la commande/Quantité commandée],[1]!BASEVENTE[Lignes de la commande/Article/Nom affiché],$C112,[1]!BASEVENTE[Année],H$8,[1]!BASEVENTE[Semaine],H$9))</f>
        <v>0</v>
      </c>
      <c r="I112" s="1">
        <f>IF($C112="","",H112+SUMIFS([1]!BASERECEPTION[Bon de commande/Lignes de la commande/Quantité],[1]!BASERECEPTION[Bon de commande/Lignes de la commande/Article],$C112,[1]!BASERECEPTION[ANNEE],I$8,[1]!BASERECEPTION[Semaine],I$9)-SUMIFS([1]!BASEVENTE[Lignes de la commande/Quantité commandée],[1]!BASEVENTE[Lignes de la commande/Article/Nom affiché],$C112,[1]!BASEVENTE[Année],I$8,[1]!BASEVENTE[Semaine],I$9))</f>
        <v>0</v>
      </c>
      <c r="J112" s="1">
        <f>IF($C112="","",I112+SUMIFS([1]!BASERECEPTION[Bon de commande/Lignes de la commande/Quantité],[1]!BASERECEPTION[Bon de commande/Lignes de la commande/Article],$C112,[1]!BASERECEPTION[ANNEE],J$8,[1]!BASERECEPTION[Semaine],J$9)-SUMIFS([1]!BASEVENTE[Lignes de la commande/Quantité commandée],[1]!BASEVENTE[Lignes de la commande/Article/Nom affiché],$C112,[1]!BASEVENTE[Année],J$8,[1]!BASEVENTE[Semaine],J$9))</f>
        <v>0</v>
      </c>
      <c r="K112" s="1">
        <f>IF($C112="","",J112+SUMIFS([1]!BASERECEPTION[Bon de commande/Lignes de la commande/Quantité],[1]!BASERECEPTION[Bon de commande/Lignes de la commande/Article],$C112,[1]!BASERECEPTION[ANNEE],K$8,[1]!BASERECEPTION[Semaine],K$9)-SUMIFS([1]!BASEVENTE[Lignes de la commande/Quantité commandée],[1]!BASEVENTE[Lignes de la commande/Article/Nom affiché],$C112,[1]!BASEVENTE[Année],K$8,[1]!BASEVENTE[Semaine],K$9))</f>
        <v>0</v>
      </c>
      <c r="L112" s="1">
        <f>IF($C112="","",K112+SUMIFS([1]!BASERECEPTION[Bon de commande/Lignes de la commande/Quantité],[1]!BASERECEPTION[Bon de commande/Lignes de la commande/Article],$C112,[1]!BASERECEPTION[ANNEE],L$8,[1]!BASERECEPTION[Semaine],L$9)-SUMIFS([1]!BASEVENTE[Lignes de la commande/Quantité commandée],[1]!BASEVENTE[Lignes de la commande/Article/Nom affiché],$C112,[1]!BASEVENTE[Année],L$8,[1]!BASEVENTE[Semaine],L$9))</f>
        <v>0</v>
      </c>
      <c r="M112" s="1">
        <f>IF($C112="","",L112+SUMIFS([1]!BASERECEPTION[Bon de commande/Lignes de la commande/Quantité],[1]!BASERECEPTION[Bon de commande/Lignes de la commande/Article],$C112,[1]!BASERECEPTION[ANNEE],M$8,[1]!BASERECEPTION[Semaine],M$9)-SUMIFS([1]!BASEVENTE[Lignes de la commande/Quantité commandée],[1]!BASEVENTE[Lignes de la commande/Article/Nom affiché],$C112,[1]!BASEVENTE[Année],M$8,[1]!BASEVENTE[Semaine],M$9))</f>
        <v>0</v>
      </c>
      <c r="N112" s="1">
        <f>IF($C112="","",M112+SUMIFS([1]!BASERECEPTION[Bon de commande/Lignes de la commande/Quantité],[1]!BASERECEPTION[Bon de commande/Lignes de la commande/Article],$C112,[1]!BASERECEPTION[ANNEE],N$8,[1]!BASERECEPTION[Semaine],N$9)-SUMIFS([1]!BASEVENTE[Lignes de la commande/Quantité commandée],[1]!BASEVENTE[Lignes de la commande/Article/Nom affiché],$C112,[1]!BASEVENTE[Année],N$8,[1]!BASEVENTE[Semaine],N$9))</f>
        <v>0</v>
      </c>
      <c r="O112" s="1">
        <f>IF($C112="","",N112+SUMIFS([1]!BASERECEPTION[Bon de commande/Lignes de la commande/Quantité],[1]!BASERECEPTION[Bon de commande/Lignes de la commande/Article],$C112,[1]!BASERECEPTION[ANNEE],O$8,[1]!BASERECEPTION[Semaine],O$9)-SUMIFS([1]!BASEVENTE[Lignes de la commande/Quantité commandée],[1]!BASEVENTE[Lignes de la commande/Article/Nom affiché],$C112,[1]!BASEVENTE[Année],O$8,[1]!BASEVENTE[Semaine],O$9))</f>
        <v>0</v>
      </c>
      <c r="P112" s="1">
        <f>IF($C112="","",O112+SUMIFS([1]!BASERECEPTION[Bon de commande/Lignes de la commande/Quantité],[1]!BASERECEPTION[Bon de commande/Lignes de la commande/Article],$C112,[1]!BASERECEPTION[ANNEE],P$8,[1]!BASERECEPTION[Semaine],P$9)-SUMIFS([1]!BASEVENTE[Lignes de la commande/Quantité commandée],[1]!BASEVENTE[Lignes de la commande/Article/Nom affiché],$C112,[1]!BASEVENTE[Année],P$8,[1]!BASEVENTE[Semaine],P$9))</f>
        <v>0</v>
      </c>
      <c r="Q112" s="1">
        <f>IF($C112="","",P112+SUMIFS([1]!BASERECEPTION[Bon de commande/Lignes de la commande/Quantité],[1]!BASERECEPTION[Bon de commande/Lignes de la commande/Article],$C112,[1]!BASERECEPTION[ANNEE],Q$8,[1]!BASERECEPTION[Semaine],Q$9)-SUMIFS([1]!BASEVENTE[Lignes de la commande/Quantité commandée],[1]!BASEVENTE[Lignes de la commande/Article/Nom affiché],$C112,[1]!BASEVENTE[Année],Q$8,[1]!BASEVENTE[Semaine],Q$9))</f>
        <v>0</v>
      </c>
      <c r="R112" s="1">
        <f>IF($C112="","",Q112+SUMIFS([1]!BASERECEPTION[Bon de commande/Lignes de la commande/Quantité],[1]!BASERECEPTION[Bon de commande/Lignes de la commande/Article],$C112,[1]!BASERECEPTION[ANNEE],R$8,[1]!BASERECEPTION[Semaine],R$9)-SUMIFS([1]!BASEVENTE[Lignes de la commande/Quantité commandée],[1]!BASEVENTE[Lignes de la commande/Article/Nom affiché],$C112,[1]!BASEVENTE[Année],R$8,[1]!BASEVENTE[Semaine],R$9))</f>
        <v>0</v>
      </c>
      <c r="S112" s="1">
        <f>IF($C112="","",R112+SUMIFS([1]!BASERECEPTION[Bon de commande/Lignes de la commande/Quantité],[1]!BASERECEPTION[Bon de commande/Lignes de la commande/Article],$C112,[1]!BASERECEPTION[ANNEE],S$8,[1]!BASERECEPTION[Semaine],S$9)-SUMIFS([1]!BASEVENTE[Lignes de la commande/Quantité commandée],[1]!BASEVENTE[Lignes de la commande/Article/Nom affiché],$C112,[1]!BASEVENTE[Année],S$8,[1]!BASEVENTE[Semaine],S$9))</f>
        <v>0</v>
      </c>
      <c r="T112" s="1">
        <f>IF($C112="","",S112+SUMIFS([1]!BASERECEPTION[Bon de commande/Lignes de la commande/Quantité],[1]!BASERECEPTION[Bon de commande/Lignes de la commande/Article],$C112,[1]!BASERECEPTION[ANNEE],T$8,[1]!BASERECEPTION[Semaine],T$9)-SUMIFS([1]!BASEVENTE[Lignes de la commande/Quantité commandée],[1]!BASEVENTE[Lignes de la commande/Article/Nom affiché],$C112,[1]!BASEVENTE[Année],T$8,[1]!BASEVENTE[Semaine],T$9))</f>
        <v>0</v>
      </c>
      <c r="U112" s="1">
        <f>IF($C112="","",T112+SUMIFS([1]!BASERECEPTION[Bon de commande/Lignes de la commande/Quantité],[1]!BASERECEPTION[Bon de commande/Lignes de la commande/Article],$C112,[1]!BASERECEPTION[ANNEE],U$8,[1]!BASERECEPTION[Semaine],U$9)-SUMIFS([1]!BASEVENTE[Lignes de la commande/Quantité commandée],[1]!BASEVENTE[Lignes de la commande/Article/Nom affiché],$C112,[1]!BASEVENTE[Année],U$8,[1]!BASEVENTE[Semaine],U$9))</f>
        <v>0</v>
      </c>
      <c r="V112" s="1">
        <f>IF($C112="","",U112+SUMIFS([1]!BASERECEPTION[Bon de commande/Lignes de la commande/Quantité],[1]!BASERECEPTION[Bon de commande/Lignes de la commande/Article],$C112,[1]!BASERECEPTION[ANNEE],V$8,[1]!BASERECEPTION[Semaine],V$9)-SUMIFS([1]!BASEVENTE[Lignes de la commande/Quantité commandée],[1]!BASEVENTE[Lignes de la commande/Article/Nom affiché],$C112,[1]!BASEVENTE[Année],V$8,[1]!BASEVENTE[Semaine],V$9))</f>
        <v>0</v>
      </c>
      <c r="W112" s="1">
        <f>IF($C112="","",V112+SUMIFS([1]!BASERECEPTION[Bon de commande/Lignes de la commande/Quantité],[1]!BASERECEPTION[Bon de commande/Lignes de la commande/Article],$C112,[1]!BASERECEPTION[ANNEE],W$8,[1]!BASERECEPTION[Semaine],W$9)-SUMIFS([1]!BASEVENTE[Lignes de la commande/Quantité commandée],[1]!BASEVENTE[Lignes de la commande/Article/Nom affiché],$C112,[1]!BASEVENTE[Année],W$8,[1]!BASEVENTE[Semaine],W$9))</f>
        <v>0</v>
      </c>
      <c r="X112" s="1">
        <f>IF($C112="","",W112+SUMIFS([1]!BASERECEPTION[Bon de commande/Lignes de la commande/Quantité],[1]!BASERECEPTION[Bon de commande/Lignes de la commande/Article],$C112,[1]!BASERECEPTION[ANNEE],X$8,[1]!BASERECEPTION[Semaine],X$9)-SUMIFS([1]!BASEVENTE[Lignes de la commande/Quantité commandée],[1]!BASEVENTE[Lignes de la commande/Article/Nom affiché],$C112,[1]!BASEVENTE[Année],X$8,[1]!BASEVENTE[Semaine],X$9))</f>
        <v>0</v>
      </c>
      <c r="Y112" s="1">
        <f>IF($C112="","",X112+SUMIFS([1]!BASERECEPTION[Bon de commande/Lignes de la commande/Quantité],[1]!BASERECEPTION[Bon de commande/Lignes de la commande/Article],$C112,[1]!BASERECEPTION[ANNEE],Y$8,[1]!BASERECEPTION[Semaine],Y$9)-SUMIFS([1]!BASEVENTE[Lignes de la commande/Quantité commandée],[1]!BASEVENTE[Lignes de la commande/Article/Nom affiché],$C112,[1]!BASEVENTE[Année],Y$8,[1]!BASEVENTE[Semaine],Y$9))</f>
        <v>0</v>
      </c>
      <c r="Z112" s="1">
        <f>IF($C112="","",Y112+SUMIFS([1]!BASERECEPTION[Bon de commande/Lignes de la commande/Quantité],[1]!BASERECEPTION[Bon de commande/Lignes de la commande/Article],$C112,[1]!BASERECEPTION[ANNEE],Z$8,[1]!BASERECEPTION[Semaine],Z$9)-SUMIFS([1]!BASEVENTE[Lignes de la commande/Quantité commandée],[1]!BASEVENTE[Lignes de la commande/Article/Nom affiché],$C112,[1]!BASEVENTE[Année],Z$8,[1]!BASEVENTE[Semaine],Z$9))</f>
        <v>0</v>
      </c>
      <c r="AA112" s="1">
        <f>IF($C112="","",Z112+SUMIFS([1]!BASERECEPTION[Bon de commande/Lignes de la commande/Quantité],[1]!BASERECEPTION[Bon de commande/Lignes de la commande/Article],$C112,[1]!BASERECEPTION[ANNEE],AA$8,[1]!BASERECEPTION[Semaine],AA$9)-SUMIFS([1]!BASEVENTE[Lignes de la commande/Quantité commandée],[1]!BASEVENTE[Lignes de la commande/Article/Nom affiché],$C112,[1]!BASEVENTE[Année],AA$8,[1]!BASEVENTE[Semaine],AA$9))</f>
        <v>0</v>
      </c>
      <c r="AB112" s="1">
        <f>IF($C112="","",AA112+SUMIFS([1]!BASERECEPTION[Bon de commande/Lignes de la commande/Quantité],[1]!BASERECEPTION[Bon de commande/Lignes de la commande/Article],$C112,[1]!BASERECEPTION[ANNEE],AB$8,[1]!BASERECEPTION[Semaine],AB$9)-SUMIFS([1]!BASEVENTE[Lignes de la commande/Quantité commandée],[1]!BASEVENTE[Lignes de la commande/Article/Nom affiché],$C112,[1]!BASEVENTE[Année],AB$8,[1]!BASEVENTE[Semaine],AB$9))</f>
        <v>0</v>
      </c>
      <c r="AC112" s="1">
        <f>IF($C112="","",AB112+SUMIFS([1]!BASERECEPTION[Bon de commande/Lignes de la commande/Quantité],[1]!BASERECEPTION[Bon de commande/Lignes de la commande/Article],$C112,[1]!BASERECEPTION[ANNEE],AC$8,[1]!BASERECEPTION[Semaine],AC$9)-SUMIFS([1]!BASEVENTE[Lignes de la commande/Quantité commandée],[1]!BASEVENTE[Lignes de la commande/Article/Nom affiché],$C112,[1]!BASEVENTE[Année],AC$8,[1]!BASEVENTE[Semaine],AC$9))</f>
        <v>0</v>
      </c>
      <c r="AD112" s="1">
        <f>IF($C112="","",AC112+SUMIFS([1]!BASERECEPTION[Bon de commande/Lignes de la commande/Quantité],[1]!BASERECEPTION[Bon de commande/Lignes de la commande/Article],$C112,[1]!BASERECEPTION[ANNEE],AD$8,[1]!BASERECEPTION[Semaine],AD$9)-SUMIFS([1]!BASEVENTE[Lignes de la commande/Quantité commandée],[1]!BASEVENTE[Lignes de la commande/Article/Nom affiché],$C112,[1]!BASEVENTE[Année],AD$8,[1]!BASEVENTE[Semaine],AD$9))</f>
        <v>0</v>
      </c>
      <c r="AE112" s="1">
        <f>IF($C112="","",AD112+SUMIFS([1]!BASERECEPTION[Bon de commande/Lignes de la commande/Quantité],[1]!BASERECEPTION[Bon de commande/Lignes de la commande/Article],$C112,[1]!BASERECEPTION[ANNEE],AE$8,[1]!BASERECEPTION[Semaine],AE$9)-SUMIFS([1]!BASEVENTE[Lignes de la commande/Quantité commandée],[1]!BASEVENTE[Lignes de la commande/Article/Nom affiché],$C112,[1]!BASEVENTE[Année],AE$8,[1]!BASEVENTE[Semaine],AE$9))</f>
        <v>0</v>
      </c>
      <c r="AF112" s="1">
        <f>IF($C112="","",AE112+SUMIFS([1]!BASERECEPTION[Bon de commande/Lignes de la commande/Quantité],[1]!BASERECEPTION[Bon de commande/Lignes de la commande/Article],$C112,[1]!BASERECEPTION[ANNEE],AF$8,[1]!BASERECEPTION[Semaine],AF$9)-SUMIFS([1]!BASEVENTE[Lignes de la commande/Quantité commandée],[1]!BASEVENTE[Lignes de la commande/Article/Nom affiché],$C112,[1]!BASEVENTE[Année],AF$8,[1]!BASEVENTE[Semaine],AF$9))</f>
        <v>0</v>
      </c>
      <c r="AG112" s="1">
        <f>IF($C112="","",AF112+SUMIFS([1]!BASERECEPTION[Bon de commande/Lignes de la commande/Quantité],[1]!BASERECEPTION[Bon de commande/Lignes de la commande/Article],$C112,[1]!BASERECEPTION[ANNEE],AG$8,[1]!BASERECEPTION[Semaine],AG$9)-SUMIFS([1]!BASEVENTE[Lignes de la commande/Quantité commandée],[1]!BASEVENTE[Lignes de la commande/Article/Nom affiché],$C112,[1]!BASEVENTE[Année],AG$8,[1]!BASEVENTE[Semaine],AG$9))</f>
        <v>0</v>
      </c>
      <c r="AH112" s="1">
        <f>IF($C112="","",AG112+SUMIFS([1]!BASERECEPTION[Bon de commande/Lignes de la commande/Quantité],[1]!BASERECEPTION[Bon de commande/Lignes de la commande/Article],$C112,[1]!BASERECEPTION[ANNEE],AH$8,[1]!BASERECEPTION[Semaine],AH$9)-SUMIFS([1]!BASEVENTE[Lignes de la commande/Quantité commandée],[1]!BASEVENTE[Lignes de la commande/Article/Nom affiché],$C112,[1]!BASEVENTE[Année],AH$8,[1]!BASEVENTE[Semaine],AH$9))</f>
        <v>0</v>
      </c>
      <c r="AI112" s="1">
        <f>IF($C112="","",AH112+SUMIFS([1]!BASERECEPTION[Bon de commande/Lignes de la commande/Quantité],[1]!BASERECEPTION[Bon de commande/Lignes de la commande/Article],$C112,[1]!BASERECEPTION[ANNEE],AI$8,[1]!BASERECEPTION[Semaine],AI$9)-SUMIFS([1]!BASEVENTE[Lignes de la commande/Quantité commandée],[1]!BASEVENTE[Lignes de la commande/Article/Nom affiché],$C112,[1]!BASEVENTE[Année],AI$8,[1]!BASEVENTE[Semaine],AI$9))</f>
        <v>0</v>
      </c>
      <c r="AJ112" s="1">
        <f>IF($C112="","",AI112+SUMIFS([1]!BASERECEPTION[Bon de commande/Lignes de la commande/Quantité],[1]!BASERECEPTION[Bon de commande/Lignes de la commande/Article],$C112,[1]!BASERECEPTION[ANNEE],AJ$8,[1]!BASERECEPTION[Semaine],AJ$9)-SUMIFS([1]!BASEVENTE[Lignes de la commande/Quantité commandée],[1]!BASEVENTE[Lignes de la commande/Article/Nom affiché],$C112,[1]!BASEVENTE[Année],AJ$8,[1]!BASEVENTE[Semaine],AJ$9))</f>
        <v>0</v>
      </c>
      <c r="AK112" s="1">
        <f>IF($C112="","",AJ112+SUMIFS([1]!BASERECEPTION[Bon de commande/Lignes de la commande/Quantité],[1]!BASERECEPTION[Bon de commande/Lignes de la commande/Article],$C112,[1]!BASERECEPTION[ANNEE],AK$8,[1]!BASERECEPTION[Semaine],AK$9)-SUMIFS([1]!BASEVENTE[Lignes de la commande/Quantité commandée],[1]!BASEVENTE[Lignes de la commande/Article/Nom affiché],$C112,[1]!BASEVENTE[Année],AK$8,[1]!BASEVENTE[Semaine],AK$9))</f>
        <v>0</v>
      </c>
      <c r="AL112" s="1">
        <f>IF($C112="","",AK112+SUMIFS([1]!BASERECEPTION[Bon de commande/Lignes de la commande/Quantité],[1]!BASERECEPTION[Bon de commande/Lignes de la commande/Article],$C112,[1]!BASERECEPTION[ANNEE],AL$8,[1]!BASERECEPTION[Semaine],AL$9)-SUMIFS([1]!BASEVENTE[Lignes de la commande/Quantité commandée],[1]!BASEVENTE[Lignes de la commande/Article/Nom affiché],$C112,[1]!BASEVENTE[Année],AL$8,[1]!BASEVENTE[Semaine],AL$9))</f>
        <v>0</v>
      </c>
      <c r="AM112" s="1">
        <f>IF($C112="","",AL112+SUMIFS([1]!BASERECEPTION[Bon de commande/Lignes de la commande/Quantité],[1]!BASERECEPTION[Bon de commande/Lignes de la commande/Article],$C112,[1]!BASERECEPTION[ANNEE],AM$8,[1]!BASERECEPTION[Semaine],AM$9)-SUMIFS([1]!BASEVENTE[Lignes de la commande/Quantité commandée],[1]!BASEVENTE[Lignes de la commande/Article/Nom affiché],$C112,[1]!BASEVENTE[Année],AM$8,[1]!BASEVENTE[Semaine],AM$9))</f>
        <v>0</v>
      </c>
      <c r="AN112" s="1">
        <f>IF($C112="","",AM112+SUMIFS([1]!BASERECEPTION[Bon de commande/Lignes de la commande/Quantité],[1]!BASERECEPTION[Bon de commande/Lignes de la commande/Article],$C112,[1]!BASERECEPTION[ANNEE],AN$8,[1]!BASERECEPTION[Semaine],AN$9)-SUMIFS([1]!BASEVENTE[Lignes de la commande/Quantité commandée],[1]!BASEVENTE[Lignes de la commande/Article/Nom affiché],$C112,[1]!BASEVENTE[Année],AN$8,[1]!BASEVENTE[Semaine],AN$9))</f>
        <v>0</v>
      </c>
      <c r="AO112" s="1">
        <f>IF($C112="","",AN112+SUMIFS([1]!BASERECEPTION[Bon de commande/Lignes de la commande/Quantité],[1]!BASERECEPTION[Bon de commande/Lignes de la commande/Article],$C112,[1]!BASERECEPTION[ANNEE],AO$8,[1]!BASERECEPTION[Semaine],AO$9)-SUMIFS([1]!BASEVENTE[Lignes de la commande/Quantité commandée],[1]!BASEVENTE[Lignes de la commande/Article/Nom affiché],$C112,[1]!BASEVENTE[Année],AO$8,[1]!BASEVENTE[Semaine],AO$9))</f>
        <v>0</v>
      </c>
      <c r="AP112" s="1">
        <f>IF($C112="","",AO112+SUMIFS([1]!BASERECEPTION[Bon de commande/Lignes de la commande/Quantité],[1]!BASERECEPTION[Bon de commande/Lignes de la commande/Article],$C112,[1]!BASERECEPTION[ANNEE],AP$8,[1]!BASERECEPTION[Semaine],AP$9)-SUMIFS([1]!BASEVENTE[Lignes de la commande/Quantité commandée],[1]!BASEVENTE[Lignes de la commande/Article/Nom affiché],$C112,[1]!BASEVENTE[Année],AP$8,[1]!BASEVENTE[Semaine],AP$9))</f>
        <v>0</v>
      </c>
      <c r="AQ112" s="1">
        <f>IF($C112="","",AP112+SUMIFS([1]!BASERECEPTION[Bon de commande/Lignes de la commande/Quantité],[1]!BASERECEPTION[Bon de commande/Lignes de la commande/Article],$C112,[1]!BASERECEPTION[ANNEE],AQ$8,[1]!BASERECEPTION[Semaine],AQ$9)-SUMIFS([1]!BASEVENTE[Lignes de la commande/Quantité commandée],[1]!BASEVENTE[Lignes de la commande/Article/Nom affiché],$C112,[1]!BASEVENTE[Année],AQ$8,[1]!BASEVENTE[Semaine],AQ$9))</f>
        <v>0</v>
      </c>
      <c r="AR112" s="1">
        <f>IF($C112="","",AQ112+SUMIFS([1]!BASERECEPTION[Bon de commande/Lignes de la commande/Quantité],[1]!BASERECEPTION[Bon de commande/Lignes de la commande/Article],$C112,[1]!BASERECEPTION[ANNEE],AR$8,[1]!BASERECEPTION[Semaine],AR$9)-SUMIFS([1]!BASEVENTE[Lignes de la commande/Quantité commandée],[1]!BASEVENTE[Lignes de la commande/Article/Nom affiché],$C112,[1]!BASEVENTE[Année],AR$8,[1]!BASEVENTE[Semaine],AR$9))</f>
        <v>0</v>
      </c>
      <c r="AS112" s="1">
        <f>IF($C112="","",AR112+SUMIFS([1]!BASERECEPTION[Bon de commande/Lignes de la commande/Quantité],[1]!BASERECEPTION[Bon de commande/Lignes de la commande/Article],$C112,[1]!BASERECEPTION[ANNEE],AS$8,[1]!BASERECEPTION[Semaine],AS$9)-SUMIFS([1]!BASEVENTE[Lignes de la commande/Quantité commandée],[1]!BASEVENTE[Lignes de la commande/Article/Nom affiché],$C112,[1]!BASEVENTE[Année],AS$8,[1]!BASEVENTE[Semaine],AS$9))</f>
        <v>0</v>
      </c>
      <c r="AT112" s="1">
        <f>IF($C112="","",AS112+SUMIFS([1]!BASERECEPTION[Bon de commande/Lignes de la commande/Quantité],[1]!BASERECEPTION[Bon de commande/Lignes de la commande/Article],$C112,[1]!BASERECEPTION[ANNEE],AT$8,[1]!BASERECEPTION[Semaine],AT$9)-SUMIFS([1]!BASEVENTE[Lignes de la commande/Quantité commandée],[1]!BASEVENTE[Lignes de la commande/Article/Nom affiché],$C112,[1]!BASEVENTE[Année],AT$8,[1]!BASEVENTE[Semaine],AT$9))</f>
        <v>0</v>
      </c>
      <c r="AU112" s="1">
        <f>IF($C112="","",AT112+SUMIFS([1]!BASERECEPTION[Bon de commande/Lignes de la commande/Quantité],[1]!BASERECEPTION[Bon de commande/Lignes de la commande/Article],$C112,[1]!BASERECEPTION[ANNEE],AU$8,[1]!BASERECEPTION[Semaine],AU$9)-SUMIFS([1]!BASEVENTE[Lignes de la commande/Quantité commandée],[1]!BASEVENTE[Lignes de la commande/Article/Nom affiché],$C112,[1]!BASEVENTE[Année],AU$8,[1]!BASEVENTE[Semaine],AU$9))</f>
        <v>0</v>
      </c>
      <c r="AV112" s="1">
        <f>IF($C112="","",AU112+SUMIFS([1]!BASERECEPTION[Bon de commande/Lignes de la commande/Quantité],[1]!BASERECEPTION[Bon de commande/Lignes de la commande/Article],$C112,[1]!BASERECEPTION[ANNEE],AV$8,[1]!BASERECEPTION[Semaine],AV$9)-SUMIFS([1]!BASEVENTE[Lignes de la commande/Quantité commandée],[1]!BASEVENTE[Lignes de la commande/Article/Nom affiché],$C112,[1]!BASEVENTE[Année],AV$8,[1]!BASEVENTE[Semaine],AV$9))</f>
        <v>0</v>
      </c>
      <c r="AW112" s="1">
        <f>IF($C112="","",AV112+SUMIFS([1]!BASERECEPTION[Bon de commande/Lignes de la commande/Quantité],[1]!BASERECEPTION[Bon de commande/Lignes de la commande/Article],$C112,[1]!BASERECEPTION[ANNEE],AW$8,[1]!BASERECEPTION[Semaine],AW$9)-SUMIFS([1]!BASEVENTE[Lignes de la commande/Quantité commandée],[1]!BASEVENTE[Lignes de la commande/Article/Nom affiché],$C112,[1]!BASEVENTE[Année],AW$8,[1]!BASEVENTE[Semaine],AW$9))</f>
        <v>0</v>
      </c>
      <c r="AX112" s="1">
        <f>IF($C112="","",AW112+SUMIFS([1]!BASERECEPTION[Bon de commande/Lignes de la commande/Quantité],[1]!BASERECEPTION[Bon de commande/Lignes de la commande/Article],$C112,[1]!BASERECEPTION[ANNEE],AX$8,[1]!BASERECEPTION[Semaine],AX$9)-SUMIFS([1]!BASEVENTE[Lignes de la commande/Quantité commandée],[1]!BASEVENTE[Lignes de la commande/Article/Nom affiché],$C112,[1]!BASEVENTE[Année],AX$8,[1]!BASEVENTE[Semaine],AX$9))</f>
        <v>0</v>
      </c>
      <c r="AY112" s="1">
        <f>IF($C112="","",AX112+SUMIFS([1]!BASERECEPTION[Bon de commande/Lignes de la commande/Quantité],[1]!BASERECEPTION[Bon de commande/Lignes de la commande/Article],$C112,[1]!BASERECEPTION[ANNEE],AY$8,[1]!BASERECEPTION[Semaine],AY$9)-SUMIFS([1]!BASEVENTE[Lignes de la commande/Quantité commandée],[1]!BASEVENTE[Lignes de la commande/Article/Nom affiché],$C112,[1]!BASEVENTE[Année],AY$8,[1]!BASEVENTE[Semaine],AY$9))</f>
        <v>0</v>
      </c>
      <c r="AZ112" s="1">
        <f>IF($C112="","",AY112+SUMIFS([1]!BASERECEPTION[Bon de commande/Lignes de la commande/Quantité],[1]!BASERECEPTION[Bon de commande/Lignes de la commande/Article],$C112,[1]!BASERECEPTION[ANNEE],AZ$8,[1]!BASERECEPTION[Semaine],AZ$9)-SUMIFS([1]!BASEVENTE[Lignes de la commande/Quantité commandée],[1]!BASEVENTE[Lignes de la commande/Article/Nom affiché],$C112,[1]!BASEVENTE[Année],AZ$8,[1]!BASEVENTE[Semaine],AZ$9))</f>
        <v>0</v>
      </c>
      <c r="BA112" s="1">
        <f>IF($C112="","",AZ112+SUMIFS([1]!BASERECEPTION[Bon de commande/Lignes de la commande/Quantité],[1]!BASERECEPTION[Bon de commande/Lignes de la commande/Article],$C112,[1]!BASERECEPTION[ANNEE],BA$8,[1]!BASERECEPTION[Semaine],BA$9)-SUMIFS([1]!BASEVENTE[Lignes de la commande/Quantité commandée],[1]!BASEVENTE[Lignes de la commande/Article/Nom affiché],$C112,[1]!BASEVENTE[Année],BA$8,[1]!BASEVENTE[Semaine],BA$9))</f>
        <v>0</v>
      </c>
      <c r="BB112" s="1">
        <f>IF($C112="","",BA112+SUMIFS([1]!BASERECEPTION[Bon de commande/Lignes de la commande/Quantité],[1]!BASERECEPTION[Bon de commande/Lignes de la commande/Article],$C112,[1]!BASERECEPTION[ANNEE],BB$8,[1]!BASERECEPTION[Semaine],BB$9)-SUMIFS([1]!BASEVENTE[Lignes de la commande/Quantité commandée],[1]!BASEVENTE[Lignes de la commande/Article/Nom affiché],$C112,[1]!BASEVENTE[Année],BB$8,[1]!BASEVENTE[Semaine],BB$9))</f>
        <v>0</v>
      </c>
      <c r="BC112" s="1">
        <f>IF($C112="","",BB112+SUMIFS([1]!BASERECEPTION[Bon de commande/Lignes de la commande/Quantité],[1]!BASERECEPTION[Bon de commande/Lignes de la commande/Article],$C112,[1]!BASERECEPTION[ANNEE],BC$8,[1]!BASERECEPTION[Semaine],BC$9)-SUMIFS([1]!BASEVENTE[Lignes de la commande/Quantité commandée],[1]!BASEVENTE[Lignes de la commande/Article/Nom affiché],$C112,[1]!BASEVENTE[Année],BC$8,[1]!BASEVENTE[Semaine],BC$9))</f>
        <v>0</v>
      </c>
      <c r="BD112" s="1">
        <f>IF($C112="","",BC112+SUMIFS([1]!BASERECEPTION[Bon de commande/Lignes de la commande/Quantité],[1]!BASERECEPTION[Bon de commande/Lignes de la commande/Article],$C112,[1]!BASERECEPTION[ANNEE],BD$8,[1]!BASERECEPTION[Semaine],BD$9)-SUMIFS([1]!BASEVENTE[Lignes de la commande/Quantité commandée],[1]!BASEVENTE[Lignes de la commande/Article/Nom affiché],$C112,[1]!BASEVENTE[Année],BD$8,[1]!BASEVENTE[Semaine],BD$9))</f>
        <v>0</v>
      </c>
      <c r="BE112" s="1">
        <f>IF($C112="","",BD112+SUMIFS([1]!BASERECEPTION[Bon de commande/Lignes de la commande/Quantité],[1]!BASERECEPTION[Bon de commande/Lignes de la commande/Article],$C112,[1]!BASERECEPTION[ANNEE],BE$8,[1]!BASERECEPTION[Semaine],BE$9)-SUMIFS([1]!BASEVENTE[Lignes de la commande/Quantité commandée],[1]!BASEVENTE[Lignes de la commande/Article/Nom affiché],$C112,[1]!BASEVENTE[Année],BE$8,[1]!BASEVENTE[Semaine],BE$9))</f>
        <v>0</v>
      </c>
      <c r="BF112" s="1">
        <f>IF($C112="","",BE112+SUMIFS([1]!BASERECEPTION[Bon de commande/Lignes de la commande/Quantité],[1]!BASERECEPTION[Bon de commande/Lignes de la commande/Article],$C112,[1]!BASERECEPTION[ANNEE],BF$8,[1]!BASERECEPTION[Semaine],BF$9)-SUMIFS([1]!BASEVENTE[Lignes de la commande/Quantité commandée],[1]!BASEVENTE[Lignes de la commande/Article/Nom affiché],$C112,[1]!BASEVENTE[Année],BF$8,[1]!BASEVENTE[Semaine],BF$9))</f>
        <v>0</v>
      </c>
      <c r="BG112" s="1">
        <f>IF($C112="","",BF112+SUMIFS([1]!BASERECEPTION[Bon de commande/Lignes de la commande/Quantité],[1]!BASERECEPTION[Bon de commande/Lignes de la commande/Article],$C112,[1]!BASERECEPTION[ANNEE],BG$8,[1]!BASERECEPTION[Semaine],BG$9)-SUMIFS([1]!BASEVENTE[Lignes de la commande/Quantité commandée],[1]!BASEVENTE[Lignes de la commande/Article/Nom affiché],$C112,[1]!BASEVENTE[Année],BG$8,[1]!BASEVENTE[Semaine],BG$9))</f>
        <v>0</v>
      </c>
      <c r="BH112" s="1">
        <f>IF($C112="","",BG112+SUMIFS([1]!BASERECEPTION[Bon de commande/Lignes de la commande/Quantité],[1]!BASERECEPTION[Bon de commande/Lignes de la commande/Article],$C112,[1]!BASERECEPTION[ANNEE],BH$8,[1]!BASERECEPTION[Semaine],BH$9)-SUMIFS([1]!BASEVENTE[Lignes de la commande/Quantité commandée],[1]!BASEVENTE[Lignes de la commande/Article/Nom affiché],$C112,[1]!BASEVENTE[Année],BH$8,[1]!BASEVENTE[Semaine],BH$9))</f>
        <v>0</v>
      </c>
    </row>
    <row r="113" spans="1:60" ht="15.75" x14ac:dyDescent="0.25">
      <c r="A113" s="1" t="str">
        <f>'[1]BDD Inventaire'!B104</f>
        <v>Tags spéciaux</v>
      </c>
      <c r="B113" s="16" t="str">
        <f>IF(C113="",INDEX([1]!BASEINVENTAIRE[#Data],_xlfn.MINIFS([1]!BASEINVENTAIRE[INDEX],[1]!BASEINVENTAIRE[Article],'Suivi de stock'!$C114),2),"")</f>
        <v/>
      </c>
      <c r="C113" s="20" t="str">
        <f>'[1]BDD Inventaire'!C93</f>
        <v>Tag Corail Fluo #18</v>
      </c>
      <c r="D113" s="18">
        <f>INDEX([1]!BASEINVENTAIRE[#Data],_xlfn.MAXIFS([1]!BASEINVENTAIRE[INDEX],[1]!BASEINVENTAIRE[Article],C113),4)</f>
        <v>2100</v>
      </c>
      <c r="E113" s="1">
        <f>IF($C113="","",D113+SUMIFS([1]!BASERECEPTION[Bon de commande/Lignes de la commande/Quantité],[1]!BASERECEPTION[Bon de commande/Lignes de la commande/Article],$C113,[1]!BASERECEPTION[ANNEE],E$8,[1]!BASERECEPTION[Semaine],E$9)-SUMIFS([1]!BASEVENTE[Lignes de la commande/Quantité commandée],[1]!BASEVENTE[Lignes de la commande/Article/Nom affiché],$C113,[1]!BASEVENTE[Année],E$8,[1]!BASEVENTE[Semaine],E$9))</f>
        <v>2100</v>
      </c>
      <c r="F113" s="1">
        <f>IF($C113="","",E113+SUMIFS([1]!BASERECEPTION[Bon de commande/Lignes de la commande/Quantité],[1]!BASERECEPTION[Bon de commande/Lignes de la commande/Article],$C113,[1]!BASERECEPTION[ANNEE],F$8,[1]!BASERECEPTION[Semaine],F$9)-SUMIFS([1]!BASEVENTE[Lignes de la commande/Quantité commandée],[1]!BASEVENTE[Lignes de la commande/Article/Nom affiché],$C113,[1]!BASEVENTE[Année],F$8,[1]!BASEVENTE[Semaine],F$9))</f>
        <v>2100</v>
      </c>
      <c r="G113" s="1">
        <f>IF($C113="","",F113+SUMIFS([1]!BASERECEPTION[Bon de commande/Lignes de la commande/Quantité],[1]!BASERECEPTION[Bon de commande/Lignes de la commande/Article],$C113,[1]!BASERECEPTION[ANNEE],G$8,[1]!BASERECEPTION[Semaine],G$9)-SUMIFS([1]!BASEVENTE[Lignes de la commande/Quantité commandée],[1]!BASEVENTE[Lignes de la commande/Article/Nom affiché],$C113,[1]!BASEVENTE[Année],G$8,[1]!BASEVENTE[Semaine],G$9))</f>
        <v>2100</v>
      </c>
      <c r="H113" s="1">
        <f>IF($C113="","",G113+SUMIFS([1]!BASERECEPTION[Bon de commande/Lignes de la commande/Quantité],[1]!BASERECEPTION[Bon de commande/Lignes de la commande/Article],$C113,[1]!BASERECEPTION[ANNEE],H$8,[1]!BASERECEPTION[Semaine],H$9)-SUMIFS([1]!BASEVENTE[Lignes de la commande/Quantité commandée],[1]!BASEVENTE[Lignes de la commande/Article/Nom affiché],$C113,[1]!BASEVENTE[Année],H$8,[1]!BASEVENTE[Semaine],H$9))</f>
        <v>2100</v>
      </c>
      <c r="I113" s="1">
        <f>IF($C113="","",H113+SUMIFS([1]!BASERECEPTION[Bon de commande/Lignes de la commande/Quantité],[1]!BASERECEPTION[Bon de commande/Lignes de la commande/Article],$C113,[1]!BASERECEPTION[ANNEE],I$8,[1]!BASERECEPTION[Semaine],I$9)-SUMIFS([1]!BASEVENTE[Lignes de la commande/Quantité commandée],[1]!BASEVENTE[Lignes de la commande/Article/Nom affiché],$C113,[1]!BASEVENTE[Année],I$8,[1]!BASEVENTE[Semaine],I$9))</f>
        <v>2100</v>
      </c>
      <c r="J113" s="1">
        <f>IF($C113="","",I113+SUMIFS([1]!BASERECEPTION[Bon de commande/Lignes de la commande/Quantité],[1]!BASERECEPTION[Bon de commande/Lignes de la commande/Article],$C113,[1]!BASERECEPTION[ANNEE],J$8,[1]!BASERECEPTION[Semaine],J$9)-SUMIFS([1]!BASEVENTE[Lignes de la commande/Quantité commandée],[1]!BASEVENTE[Lignes de la commande/Article/Nom affiché],$C113,[1]!BASEVENTE[Année],J$8,[1]!BASEVENTE[Semaine],J$9))</f>
        <v>2100</v>
      </c>
      <c r="K113" s="1">
        <f>IF($C113="","",J113+SUMIFS([1]!BASERECEPTION[Bon de commande/Lignes de la commande/Quantité],[1]!BASERECEPTION[Bon de commande/Lignes de la commande/Article],$C113,[1]!BASERECEPTION[ANNEE],K$8,[1]!BASERECEPTION[Semaine],K$9)-SUMIFS([1]!BASEVENTE[Lignes de la commande/Quantité commandée],[1]!BASEVENTE[Lignes de la commande/Article/Nom affiché],$C113,[1]!BASEVENTE[Année],K$8,[1]!BASEVENTE[Semaine],K$9))</f>
        <v>2100</v>
      </c>
      <c r="L113" s="1">
        <f>IF($C113="","",K113+SUMIFS([1]!BASERECEPTION[Bon de commande/Lignes de la commande/Quantité],[1]!BASERECEPTION[Bon de commande/Lignes de la commande/Article],$C113,[1]!BASERECEPTION[ANNEE],L$8,[1]!BASERECEPTION[Semaine],L$9)-SUMIFS([1]!BASEVENTE[Lignes de la commande/Quantité commandée],[1]!BASEVENTE[Lignes de la commande/Article/Nom affiché],$C113,[1]!BASEVENTE[Année],L$8,[1]!BASEVENTE[Semaine],L$9))</f>
        <v>2100</v>
      </c>
      <c r="M113" s="1">
        <f>IF($C113="","",L113+SUMIFS([1]!BASERECEPTION[Bon de commande/Lignes de la commande/Quantité],[1]!BASERECEPTION[Bon de commande/Lignes de la commande/Article],$C113,[1]!BASERECEPTION[ANNEE],M$8,[1]!BASERECEPTION[Semaine],M$9)-SUMIFS([1]!BASEVENTE[Lignes de la commande/Quantité commandée],[1]!BASEVENTE[Lignes de la commande/Article/Nom affiché],$C113,[1]!BASEVENTE[Année],M$8,[1]!BASEVENTE[Semaine],M$9))</f>
        <v>2100</v>
      </c>
      <c r="N113" s="1">
        <f>IF($C113="","",M113+SUMIFS([1]!BASERECEPTION[Bon de commande/Lignes de la commande/Quantité],[1]!BASERECEPTION[Bon de commande/Lignes de la commande/Article],$C113,[1]!BASERECEPTION[ANNEE],N$8,[1]!BASERECEPTION[Semaine],N$9)-SUMIFS([1]!BASEVENTE[Lignes de la commande/Quantité commandée],[1]!BASEVENTE[Lignes de la commande/Article/Nom affiché],$C113,[1]!BASEVENTE[Année],N$8,[1]!BASEVENTE[Semaine],N$9))</f>
        <v>2100</v>
      </c>
      <c r="O113" s="1">
        <f>IF($C113="","",N113+SUMIFS([1]!BASERECEPTION[Bon de commande/Lignes de la commande/Quantité],[1]!BASERECEPTION[Bon de commande/Lignes de la commande/Article],$C113,[1]!BASERECEPTION[ANNEE],O$8,[1]!BASERECEPTION[Semaine],O$9)-SUMIFS([1]!BASEVENTE[Lignes de la commande/Quantité commandée],[1]!BASEVENTE[Lignes de la commande/Article/Nom affiché],$C113,[1]!BASEVENTE[Année],O$8,[1]!BASEVENTE[Semaine],O$9))</f>
        <v>2100</v>
      </c>
      <c r="P113" s="1">
        <f>IF($C113="","",O113+SUMIFS([1]!BASERECEPTION[Bon de commande/Lignes de la commande/Quantité],[1]!BASERECEPTION[Bon de commande/Lignes de la commande/Article],$C113,[1]!BASERECEPTION[ANNEE],P$8,[1]!BASERECEPTION[Semaine],P$9)-SUMIFS([1]!BASEVENTE[Lignes de la commande/Quantité commandée],[1]!BASEVENTE[Lignes de la commande/Article/Nom affiché],$C113,[1]!BASEVENTE[Année],P$8,[1]!BASEVENTE[Semaine],P$9))</f>
        <v>2100</v>
      </c>
      <c r="Q113" s="1">
        <f>IF($C113="","",P113+SUMIFS([1]!BASERECEPTION[Bon de commande/Lignes de la commande/Quantité],[1]!BASERECEPTION[Bon de commande/Lignes de la commande/Article],$C113,[1]!BASERECEPTION[ANNEE],Q$8,[1]!BASERECEPTION[Semaine],Q$9)-SUMIFS([1]!BASEVENTE[Lignes de la commande/Quantité commandée],[1]!BASEVENTE[Lignes de la commande/Article/Nom affiché],$C113,[1]!BASEVENTE[Année],Q$8,[1]!BASEVENTE[Semaine],Q$9))</f>
        <v>2100</v>
      </c>
      <c r="R113" s="1">
        <f>IF($C113="","",Q113+SUMIFS([1]!BASERECEPTION[Bon de commande/Lignes de la commande/Quantité],[1]!BASERECEPTION[Bon de commande/Lignes de la commande/Article],$C113,[1]!BASERECEPTION[ANNEE],R$8,[1]!BASERECEPTION[Semaine],R$9)-SUMIFS([1]!BASEVENTE[Lignes de la commande/Quantité commandée],[1]!BASEVENTE[Lignes de la commande/Article/Nom affiché],$C113,[1]!BASEVENTE[Année],R$8,[1]!BASEVENTE[Semaine],R$9))</f>
        <v>2100</v>
      </c>
      <c r="S113" s="1">
        <f>IF($C113="","",R113+SUMIFS([1]!BASERECEPTION[Bon de commande/Lignes de la commande/Quantité],[1]!BASERECEPTION[Bon de commande/Lignes de la commande/Article],$C113,[1]!BASERECEPTION[ANNEE],S$8,[1]!BASERECEPTION[Semaine],S$9)-SUMIFS([1]!BASEVENTE[Lignes de la commande/Quantité commandée],[1]!BASEVENTE[Lignes de la commande/Article/Nom affiché],$C113,[1]!BASEVENTE[Année],S$8,[1]!BASEVENTE[Semaine],S$9))</f>
        <v>2100</v>
      </c>
      <c r="T113" s="1">
        <f>IF($C113="","",S113+SUMIFS([1]!BASERECEPTION[Bon de commande/Lignes de la commande/Quantité],[1]!BASERECEPTION[Bon de commande/Lignes de la commande/Article],$C113,[1]!BASERECEPTION[ANNEE],T$8,[1]!BASERECEPTION[Semaine],T$9)-SUMIFS([1]!BASEVENTE[Lignes de la commande/Quantité commandée],[1]!BASEVENTE[Lignes de la commande/Article/Nom affiché],$C113,[1]!BASEVENTE[Année],T$8,[1]!BASEVENTE[Semaine],T$9))</f>
        <v>2100</v>
      </c>
      <c r="U113" s="1">
        <f>IF($C113="","",T113+SUMIFS([1]!BASERECEPTION[Bon de commande/Lignes de la commande/Quantité],[1]!BASERECEPTION[Bon de commande/Lignes de la commande/Article],$C113,[1]!BASERECEPTION[ANNEE],U$8,[1]!BASERECEPTION[Semaine],U$9)-SUMIFS([1]!BASEVENTE[Lignes de la commande/Quantité commandée],[1]!BASEVENTE[Lignes de la commande/Article/Nom affiché],$C113,[1]!BASEVENTE[Année],U$8,[1]!BASEVENTE[Semaine],U$9))</f>
        <v>2100</v>
      </c>
      <c r="V113" s="1">
        <f>IF($C113="","",U113+SUMIFS([1]!BASERECEPTION[Bon de commande/Lignes de la commande/Quantité],[1]!BASERECEPTION[Bon de commande/Lignes de la commande/Article],$C113,[1]!BASERECEPTION[ANNEE],V$8,[1]!BASERECEPTION[Semaine],V$9)-SUMIFS([1]!BASEVENTE[Lignes de la commande/Quantité commandée],[1]!BASEVENTE[Lignes de la commande/Article/Nom affiché],$C113,[1]!BASEVENTE[Année],V$8,[1]!BASEVENTE[Semaine],V$9))</f>
        <v>2100</v>
      </c>
      <c r="W113" s="1">
        <f>IF($C113="","",V113+SUMIFS([1]!BASERECEPTION[Bon de commande/Lignes de la commande/Quantité],[1]!BASERECEPTION[Bon de commande/Lignes de la commande/Article],$C113,[1]!BASERECEPTION[ANNEE],W$8,[1]!BASERECEPTION[Semaine],W$9)-SUMIFS([1]!BASEVENTE[Lignes de la commande/Quantité commandée],[1]!BASEVENTE[Lignes de la commande/Article/Nom affiché],$C113,[1]!BASEVENTE[Année],W$8,[1]!BASEVENTE[Semaine],W$9))</f>
        <v>2100</v>
      </c>
      <c r="X113" s="1">
        <f>IF($C113="","",W113+SUMIFS([1]!BASERECEPTION[Bon de commande/Lignes de la commande/Quantité],[1]!BASERECEPTION[Bon de commande/Lignes de la commande/Article],$C113,[1]!BASERECEPTION[ANNEE],X$8,[1]!BASERECEPTION[Semaine],X$9)-SUMIFS([1]!BASEVENTE[Lignes de la commande/Quantité commandée],[1]!BASEVENTE[Lignes de la commande/Article/Nom affiché],$C113,[1]!BASEVENTE[Année],X$8,[1]!BASEVENTE[Semaine],X$9))</f>
        <v>2100</v>
      </c>
      <c r="Y113" s="1">
        <f>IF($C113="","",X113+SUMIFS([1]!BASERECEPTION[Bon de commande/Lignes de la commande/Quantité],[1]!BASERECEPTION[Bon de commande/Lignes de la commande/Article],$C113,[1]!BASERECEPTION[ANNEE],Y$8,[1]!BASERECEPTION[Semaine],Y$9)-SUMIFS([1]!BASEVENTE[Lignes de la commande/Quantité commandée],[1]!BASEVENTE[Lignes de la commande/Article/Nom affiché],$C113,[1]!BASEVENTE[Année],Y$8,[1]!BASEVENTE[Semaine],Y$9))</f>
        <v>2100</v>
      </c>
      <c r="Z113" s="1">
        <f>IF($C113="","",Y113+SUMIFS([1]!BASERECEPTION[Bon de commande/Lignes de la commande/Quantité],[1]!BASERECEPTION[Bon de commande/Lignes de la commande/Article],$C113,[1]!BASERECEPTION[ANNEE],Z$8,[1]!BASERECEPTION[Semaine],Z$9)-SUMIFS([1]!BASEVENTE[Lignes de la commande/Quantité commandée],[1]!BASEVENTE[Lignes de la commande/Article/Nom affiché],$C113,[1]!BASEVENTE[Année],Z$8,[1]!BASEVENTE[Semaine],Z$9))</f>
        <v>2100</v>
      </c>
      <c r="AA113" s="1">
        <f>IF($C113="","",Z113+SUMIFS([1]!BASERECEPTION[Bon de commande/Lignes de la commande/Quantité],[1]!BASERECEPTION[Bon de commande/Lignes de la commande/Article],$C113,[1]!BASERECEPTION[ANNEE],AA$8,[1]!BASERECEPTION[Semaine],AA$9)-SUMIFS([1]!BASEVENTE[Lignes de la commande/Quantité commandée],[1]!BASEVENTE[Lignes de la commande/Article/Nom affiché],$C113,[1]!BASEVENTE[Année],AA$8,[1]!BASEVENTE[Semaine],AA$9))</f>
        <v>2100</v>
      </c>
      <c r="AB113" s="1">
        <f>IF($C113="","",AA113+SUMIFS([1]!BASERECEPTION[Bon de commande/Lignes de la commande/Quantité],[1]!BASERECEPTION[Bon de commande/Lignes de la commande/Article],$C113,[1]!BASERECEPTION[ANNEE],AB$8,[1]!BASERECEPTION[Semaine],AB$9)-SUMIFS([1]!BASEVENTE[Lignes de la commande/Quantité commandée],[1]!BASEVENTE[Lignes de la commande/Article/Nom affiché],$C113,[1]!BASEVENTE[Année],AB$8,[1]!BASEVENTE[Semaine],AB$9))</f>
        <v>2100</v>
      </c>
      <c r="AC113" s="1">
        <f>IF($C113="","",AB113+SUMIFS([1]!BASERECEPTION[Bon de commande/Lignes de la commande/Quantité],[1]!BASERECEPTION[Bon de commande/Lignes de la commande/Article],$C113,[1]!BASERECEPTION[ANNEE],AC$8,[1]!BASERECEPTION[Semaine],AC$9)-SUMIFS([1]!BASEVENTE[Lignes de la commande/Quantité commandée],[1]!BASEVENTE[Lignes de la commande/Article/Nom affiché],$C113,[1]!BASEVENTE[Année],AC$8,[1]!BASEVENTE[Semaine],AC$9))</f>
        <v>2100</v>
      </c>
      <c r="AD113" s="1">
        <f>IF($C113="","",AC113+SUMIFS([1]!BASERECEPTION[Bon de commande/Lignes de la commande/Quantité],[1]!BASERECEPTION[Bon de commande/Lignes de la commande/Article],$C113,[1]!BASERECEPTION[ANNEE],AD$8,[1]!BASERECEPTION[Semaine],AD$9)-SUMIFS([1]!BASEVENTE[Lignes de la commande/Quantité commandée],[1]!BASEVENTE[Lignes de la commande/Article/Nom affiché],$C113,[1]!BASEVENTE[Année],AD$8,[1]!BASEVENTE[Semaine],AD$9))</f>
        <v>2100</v>
      </c>
      <c r="AE113" s="1">
        <f>IF($C113="","",AD113+SUMIFS([1]!BASERECEPTION[Bon de commande/Lignes de la commande/Quantité],[1]!BASERECEPTION[Bon de commande/Lignes de la commande/Article],$C113,[1]!BASERECEPTION[ANNEE],AE$8,[1]!BASERECEPTION[Semaine],AE$9)-SUMIFS([1]!BASEVENTE[Lignes de la commande/Quantité commandée],[1]!BASEVENTE[Lignes de la commande/Article/Nom affiché],$C113,[1]!BASEVENTE[Année],AE$8,[1]!BASEVENTE[Semaine],AE$9))</f>
        <v>2100</v>
      </c>
      <c r="AF113" s="1">
        <f>IF($C113="","",AE113+SUMIFS([1]!BASERECEPTION[Bon de commande/Lignes de la commande/Quantité],[1]!BASERECEPTION[Bon de commande/Lignes de la commande/Article],$C113,[1]!BASERECEPTION[ANNEE],AF$8,[1]!BASERECEPTION[Semaine],AF$9)-SUMIFS([1]!BASEVENTE[Lignes de la commande/Quantité commandée],[1]!BASEVENTE[Lignes de la commande/Article/Nom affiché],$C113,[1]!BASEVENTE[Année],AF$8,[1]!BASEVENTE[Semaine],AF$9))</f>
        <v>2100</v>
      </c>
      <c r="AG113" s="1">
        <f>IF($C113="","",AF113+SUMIFS([1]!BASERECEPTION[Bon de commande/Lignes de la commande/Quantité],[1]!BASERECEPTION[Bon de commande/Lignes de la commande/Article],$C113,[1]!BASERECEPTION[ANNEE],AG$8,[1]!BASERECEPTION[Semaine],AG$9)-SUMIFS([1]!BASEVENTE[Lignes de la commande/Quantité commandée],[1]!BASEVENTE[Lignes de la commande/Article/Nom affiché],$C113,[1]!BASEVENTE[Année],AG$8,[1]!BASEVENTE[Semaine],AG$9))</f>
        <v>2100</v>
      </c>
      <c r="AH113" s="1">
        <f>IF($C113="","",AG113+SUMIFS([1]!BASERECEPTION[Bon de commande/Lignes de la commande/Quantité],[1]!BASERECEPTION[Bon de commande/Lignes de la commande/Article],$C113,[1]!BASERECEPTION[ANNEE],AH$8,[1]!BASERECEPTION[Semaine],AH$9)-SUMIFS([1]!BASEVENTE[Lignes de la commande/Quantité commandée],[1]!BASEVENTE[Lignes de la commande/Article/Nom affiché],$C113,[1]!BASEVENTE[Année],AH$8,[1]!BASEVENTE[Semaine],AH$9))</f>
        <v>2100</v>
      </c>
      <c r="AI113" s="1">
        <f>IF($C113="","",AH113+SUMIFS([1]!BASERECEPTION[Bon de commande/Lignes de la commande/Quantité],[1]!BASERECEPTION[Bon de commande/Lignes de la commande/Article],$C113,[1]!BASERECEPTION[ANNEE],AI$8,[1]!BASERECEPTION[Semaine],AI$9)-SUMIFS([1]!BASEVENTE[Lignes de la commande/Quantité commandée],[1]!BASEVENTE[Lignes de la commande/Article/Nom affiché],$C113,[1]!BASEVENTE[Année],AI$8,[1]!BASEVENTE[Semaine],AI$9))</f>
        <v>2100</v>
      </c>
      <c r="AJ113" s="1">
        <f>IF($C113="","",AI113+SUMIFS([1]!BASERECEPTION[Bon de commande/Lignes de la commande/Quantité],[1]!BASERECEPTION[Bon de commande/Lignes de la commande/Article],$C113,[1]!BASERECEPTION[ANNEE],AJ$8,[1]!BASERECEPTION[Semaine],AJ$9)-SUMIFS([1]!BASEVENTE[Lignes de la commande/Quantité commandée],[1]!BASEVENTE[Lignes de la commande/Article/Nom affiché],$C113,[1]!BASEVENTE[Année],AJ$8,[1]!BASEVENTE[Semaine],AJ$9))</f>
        <v>2100</v>
      </c>
      <c r="AK113" s="1">
        <f>IF($C113="","",AJ113+SUMIFS([1]!BASERECEPTION[Bon de commande/Lignes de la commande/Quantité],[1]!BASERECEPTION[Bon de commande/Lignes de la commande/Article],$C113,[1]!BASERECEPTION[ANNEE],AK$8,[1]!BASERECEPTION[Semaine],AK$9)-SUMIFS([1]!BASEVENTE[Lignes de la commande/Quantité commandée],[1]!BASEVENTE[Lignes de la commande/Article/Nom affiché],$C113,[1]!BASEVENTE[Année],AK$8,[1]!BASEVENTE[Semaine],AK$9))</f>
        <v>2100</v>
      </c>
      <c r="AL113" s="1">
        <f>IF($C113="","",AK113+SUMIFS([1]!BASERECEPTION[Bon de commande/Lignes de la commande/Quantité],[1]!BASERECEPTION[Bon de commande/Lignes de la commande/Article],$C113,[1]!BASERECEPTION[ANNEE],AL$8,[1]!BASERECEPTION[Semaine],AL$9)-SUMIFS([1]!BASEVENTE[Lignes de la commande/Quantité commandée],[1]!BASEVENTE[Lignes de la commande/Article/Nom affiché],$C113,[1]!BASEVENTE[Année],AL$8,[1]!BASEVENTE[Semaine],AL$9))</f>
        <v>2100</v>
      </c>
      <c r="AM113" s="1">
        <f>IF($C113="","",AL113+SUMIFS([1]!BASERECEPTION[Bon de commande/Lignes de la commande/Quantité],[1]!BASERECEPTION[Bon de commande/Lignes de la commande/Article],$C113,[1]!BASERECEPTION[ANNEE],AM$8,[1]!BASERECEPTION[Semaine],AM$9)-SUMIFS([1]!BASEVENTE[Lignes de la commande/Quantité commandée],[1]!BASEVENTE[Lignes de la commande/Article/Nom affiché],$C113,[1]!BASEVENTE[Année],AM$8,[1]!BASEVENTE[Semaine],AM$9))</f>
        <v>2100</v>
      </c>
      <c r="AN113" s="1">
        <f>IF($C113="","",AM113+SUMIFS([1]!BASERECEPTION[Bon de commande/Lignes de la commande/Quantité],[1]!BASERECEPTION[Bon de commande/Lignes de la commande/Article],$C113,[1]!BASERECEPTION[ANNEE],AN$8,[1]!BASERECEPTION[Semaine],AN$9)-SUMIFS([1]!BASEVENTE[Lignes de la commande/Quantité commandée],[1]!BASEVENTE[Lignes de la commande/Article/Nom affiché],$C113,[1]!BASEVENTE[Année],AN$8,[1]!BASEVENTE[Semaine],AN$9))</f>
        <v>2100</v>
      </c>
      <c r="AO113" s="1">
        <f>IF($C113="","",AN113+SUMIFS([1]!BASERECEPTION[Bon de commande/Lignes de la commande/Quantité],[1]!BASERECEPTION[Bon de commande/Lignes de la commande/Article],$C113,[1]!BASERECEPTION[ANNEE],AO$8,[1]!BASERECEPTION[Semaine],AO$9)-SUMIFS([1]!BASEVENTE[Lignes de la commande/Quantité commandée],[1]!BASEVENTE[Lignes de la commande/Article/Nom affiché],$C113,[1]!BASEVENTE[Année],AO$8,[1]!BASEVENTE[Semaine],AO$9))</f>
        <v>2100</v>
      </c>
      <c r="AP113" s="1">
        <f>IF($C113="","",AO113+SUMIFS([1]!BASERECEPTION[Bon de commande/Lignes de la commande/Quantité],[1]!BASERECEPTION[Bon de commande/Lignes de la commande/Article],$C113,[1]!BASERECEPTION[ANNEE],AP$8,[1]!BASERECEPTION[Semaine],AP$9)-SUMIFS([1]!BASEVENTE[Lignes de la commande/Quantité commandée],[1]!BASEVENTE[Lignes de la commande/Article/Nom affiché],$C113,[1]!BASEVENTE[Année],AP$8,[1]!BASEVENTE[Semaine],AP$9))</f>
        <v>2100</v>
      </c>
      <c r="AQ113" s="1">
        <f>IF($C113="","",AP113+SUMIFS([1]!BASERECEPTION[Bon de commande/Lignes de la commande/Quantité],[1]!BASERECEPTION[Bon de commande/Lignes de la commande/Article],$C113,[1]!BASERECEPTION[ANNEE],AQ$8,[1]!BASERECEPTION[Semaine],AQ$9)-SUMIFS([1]!BASEVENTE[Lignes de la commande/Quantité commandée],[1]!BASEVENTE[Lignes de la commande/Article/Nom affiché],$C113,[1]!BASEVENTE[Année],AQ$8,[1]!BASEVENTE[Semaine],AQ$9))</f>
        <v>2100</v>
      </c>
      <c r="AR113" s="1">
        <f>IF($C113="","",AQ113+SUMIFS([1]!BASERECEPTION[Bon de commande/Lignes de la commande/Quantité],[1]!BASERECEPTION[Bon de commande/Lignes de la commande/Article],$C113,[1]!BASERECEPTION[ANNEE],AR$8,[1]!BASERECEPTION[Semaine],AR$9)-SUMIFS([1]!BASEVENTE[Lignes de la commande/Quantité commandée],[1]!BASEVENTE[Lignes de la commande/Article/Nom affiché],$C113,[1]!BASEVENTE[Année],AR$8,[1]!BASEVENTE[Semaine],AR$9))</f>
        <v>2100</v>
      </c>
      <c r="AS113" s="1">
        <f>IF($C113="","",AR113+SUMIFS([1]!BASERECEPTION[Bon de commande/Lignes de la commande/Quantité],[1]!BASERECEPTION[Bon de commande/Lignes de la commande/Article],$C113,[1]!BASERECEPTION[ANNEE],AS$8,[1]!BASERECEPTION[Semaine],AS$9)-SUMIFS([1]!BASEVENTE[Lignes de la commande/Quantité commandée],[1]!BASEVENTE[Lignes de la commande/Article/Nom affiché],$C113,[1]!BASEVENTE[Année],AS$8,[1]!BASEVENTE[Semaine],AS$9))</f>
        <v>2100</v>
      </c>
      <c r="AT113" s="1">
        <f>IF($C113="","",AS113+SUMIFS([1]!BASERECEPTION[Bon de commande/Lignes de la commande/Quantité],[1]!BASERECEPTION[Bon de commande/Lignes de la commande/Article],$C113,[1]!BASERECEPTION[ANNEE],AT$8,[1]!BASERECEPTION[Semaine],AT$9)-SUMIFS([1]!BASEVENTE[Lignes de la commande/Quantité commandée],[1]!BASEVENTE[Lignes de la commande/Article/Nom affiché],$C113,[1]!BASEVENTE[Année],AT$8,[1]!BASEVENTE[Semaine],AT$9))</f>
        <v>2100</v>
      </c>
      <c r="AU113" s="1">
        <f>IF($C113="","",AT113+SUMIFS([1]!BASERECEPTION[Bon de commande/Lignes de la commande/Quantité],[1]!BASERECEPTION[Bon de commande/Lignes de la commande/Article],$C113,[1]!BASERECEPTION[ANNEE],AU$8,[1]!BASERECEPTION[Semaine],AU$9)-SUMIFS([1]!BASEVENTE[Lignes de la commande/Quantité commandée],[1]!BASEVENTE[Lignes de la commande/Article/Nom affiché],$C113,[1]!BASEVENTE[Année],AU$8,[1]!BASEVENTE[Semaine],AU$9))</f>
        <v>2100</v>
      </c>
      <c r="AV113" s="1">
        <f>IF($C113="","",AU113+SUMIFS([1]!BASERECEPTION[Bon de commande/Lignes de la commande/Quantité],[1]!BASERECEPTION[Bon de commande/Lignes de la commande/Article],$C113,[1]!BASERECEPTION[ANNEE],AV$8,[1]!BASERECEPTION[Semaine],AV$9)-SUMIFS([1]!BASEVENTE[Lignes de la commande/Quantité commandée],[1]!BASEVENTE[Lignes de la commande/Article/Nom affiché],$C113,[1]!BASEVENTE[Année],AV$8,[1]!BASEVENTE[Semaine],AV$9))</f>
        <v>2100</v>
      </c>
      <c r="AW113" s="1">
        <f>IF($C113="","",AV113+SUMIFS([1]!BASERECEPTION[Bon de commande/Lignes de la commande/Quantité],[1]!BASERECEPTION[Bon de commande/Lignes de la commande/Article],$C113,[1]!BASERECEPTION[ANNEE],AW$8,[1]!BASERECEPTION[Semaine],AW$9)-SUMIFS([1]!BASEVENTE[Lignes de la commande/Quantité commandée],[1]!BASEVENTE[Lignes de la commande/Article/Nom affiché],$C113,[1]!BASEVENTE[Année],AW$8,[1]!BASEVENTE[Semaine],AW$9))</f>
        <v>2100</v>
      </c>
      <c r="AX113" s="1">
        <f>IF($C113="","",AW113+SUMIFS([1]!BASERECEPTION[Bon de commande/Lignes de la commande/Quantité],[1]!BASERECEPTION[Bon de commande/Lignes de la commande/Article],$C113,[1]!BASERECEPTION[ANNEE],AX$8,[1]!BASERECEPTION[Semaine],AX$9)-SUMIFS([1]!BASEVENTE[Lignes de la commande/Quantité commandée],[1]!BASEVENTE[Lignes de la commande/Article/Nom affiché],$C113,[1]!BASEVENTE[Année],AX$8,[1]!BASEVENTE[Semaine],AX$9))</f>
        <v>2100</v>
      </c>
      <c r="AY113" s="1">
        <f>IF($C113="","",AX113+SUMIFS([1]!BASERECEPTION[Bon de commande/Lignes de la commande/Quantité],[1]!BASERECEPTION[Bon de commande/Lignes de la commande/Article],$C113,[1]!BASERECEPTION[ANNEE],AY$8,[1]!BASERECEPTION[Semaine],AY$9)-SUMIFS([1]!BASEVENTE[Lignes de la commande/Quantité commandée],[1]!BASEVENTE[Lignes de la commande/Article/Nom affiché],$C113,[1]!BASEVENTE[Année],AY$8,[1]!BASEVENTE[Semaine],AY$9))</f>
        <v>2100</v>
      </c>
      <c r="AZ113" s="1">
        <f>IF($C113="","",AY113+SUMIFS([1]!BASERECEPTION[Bon de commande/Lignes de la commande/Quantité],[1]!BASERECEPTION[Bon de commande/Lignes de la commande/Article],$C113,[1]!BASERECEPTION[ANNEE],AZ$8,[1]!BASERECEPTION[Semaine],AZ$9)-SUMIFS([1]!BASEVENTE[Lignes de la commande/Quantité commandée],[1]!BASEVENTE[Lignes de la commande/Article/Nom affiché],$C113,[1]!BASEVENTE[Année],AZ$8,[1]!BASEVENTE[Semaine],AZ$9))</f>
        <v>2100</v>
      </c>
      <c r="BA113" s="1">
        <f>IF($C113="","",AZ113+SUMIFS([1]!BASERECEPTION[Bon de commande/Lignes de la commande/Quantité],[1]!BASERECEPTION[Bon de commande/Lignes de la commande/Article],$C113,[1]!BASERECEPTION[ANNEE],BA$8,[1]!BASERECEPTION[Semaine],BA$9)-SUMIFS([1]!BASEVENTE[Lignes de la commande/Quantité commandée],[1]!BASEVENTE[Lignes de la commande/Article/Nom affiché],$C113,[1]!BASEVENTE[Année],BA$8,[1]!BASEVENTE[Semaine],BA$9))</f>
        <v>2100</v>
      </c>
      <c r="BB113" s="1">
        <f>IF($C113="","",BA113+SUMIFS([1]!BASERECEPTION[Bon de commande/Lignes de la commande/Quantité],[1]!BASERECEPTION[Bon de commande/Lignes de la commande/Article],$C113,[1]!BASERECEPTION[ANNEE],BB$8,[1]!BASERECEPTION[Semaine],BB$9)-SUMIFS([1]!BASEVENTE[Lignes de la commande/Quantité commandée],[1]!BASEVENTE[Lignes de la commande/Article/Nom affiché],$C113,[1]!BASEVENTE[Année],BB$8,[1]!BASEVENTE[Semaine],BB$9))</f>
        <v>2100</v>
      </c>
      <c r="BC113" s="1">
        <f>IF($C113="","",BB113+SUMIFS([1]!BASERECEPTION[Bon de commande/Lignes de la commande/Quantité],[1]!BASERECEPTION[Bon de commande/Lignes de la commande/Article],$C113,[1]!BASERECEPTION[ANNEE],BC$8,[1]!BASERECEPTION[Semaine],BC$9)-SUMIFS([1]!BASEVENTE[Lignes de la commande/Quantité commandée],[1]!BASEVENTE[Lignes de la commande/Article/Nom affiché],$C113,[1]!BASEVENTE[Année],BC$8,[1]!BASEVENTE[Semaine],BC$9))</f>
        <v>2100</v>
      </c>
      <c r="BD113" s="1">
        <f>IF($C113="","",BC113+SUMIFS([1]!BASERECEPTION[Bon de commande/Lignes de la commande/Quantité],[1]!BASERECEPTION[Bon de commande/Lignes de la commande/Article],$C113,[1]!BASERECEPTION[ANNEE],BD$8,[1]!BASERECEPTION[Semaine],BD$9)-SUMIFS([1]!BASEVENTE[Lignes de la commande/Quantité commandée],[1]!BASEVENTE[Lignes de la commande/Article/Nom affiché],$C113,[1]!BASEVENTE[Année],BD$8,[1]!BASEVENTE[Semaine],BD$9))</f>
        <v>2100</v>
      </c>
      <c r="BE113" s="1">
        <f>IF($C113="","",BD113+SUMIFS([1]!BASERECEPTION[Bon de commande/Lignes de la commande/Quantité],[1]!BASERECEPTION[Bon de commande/Lignes de la commande/Article],$C113,[1]!BASERECEPTION[ANNEE],BE$8,[1]!BASERECEPTION[Semaine],BE$9)-SUMIFS([1]!BASEVENTE[Lignes de la commande/Quantité commandée],[1]!BASEVENTE[Lignes de la commande/Article/Nom affiché],$C113,[1]!BASEVENTE[Année],BE$8,[1]!BASEVENTE[Semaine],BE$9))</f>
        <v>2100</v>
      </c>
      <c r="BF113" s="1">
        <f>IF($C113="","",BE113+SUMIFS([1]!BASERECEPTION[Bon de commande/Lignes de la commande/Quantité],[1]!BASERECEPTION[Bon de commande/Lignes de la commande/Article],$C113,[1]!BASERECEPTION[ANNEE],BF$8,[1]!BASERECEPTION[Semaine],BF$9)-SUMIFS([1]!BASEVENTE[Lignes de la commande/Quantité commandée],[1]!BASEVENTE[Lignes de la commande/Article/Nom affiché],$C113,[1]!BASEVENTE[Année],BF$8,[1]!BASEVENTE[Semaine],BF$9))</f>
        <v>2100</v>
      </c>
      <c r="BG113" s="1">
        <f>IF($C113="","",BF113+SUMIFS([1]!BASERECEPTION[Bon de commande/Lignes de la commande/Quantité],[1]!BASERECEPTION[Bon de commande/Lignes de la commande/Article],$C113,[1]!BASERECEPTION[ANNEE],BG$8,[1]!BASERECEPTION[Semaine],BG$9)-SUMIFS([1]!BASEVENTE[Lignes de la commande/Quantité commandée],[1]!BASEVENTE[Lignes de la commande/Article/Nom affiché],$C113,[1]!BASEVENTE[Année],BG$8,[1]!BASEVENTE[Semaine],BG$9))</f>
        <v>2100</v>
      </c>
      <c r="BH113" s="1">
        <f>IF($C113="","",BG113+SUMIFS([1]!BASERECEPTION[Bon de commande/Lignes de la commande/Quantité],[1]!BASERECEPTION[Bon de commande/Lignes de la commande/Article],$C113,[1]!BASERECEPTION[ANNEE],BH$8,[1]!BASERECEPTION[Semaine],BH$9)-SUMIFS([1]!BASEVENTE[Lignes de la commande/Quantité commandée],[1]!BASEVENTE[Lignes de la commande/Article/Nom affiché],$C113,[1]!BASEVENTE[Année],BH$8,[1]!BASEVENTE[Semaine],BH$9))</f>
        <v>2100</v>
      </c>
    </row>
    <row r="114" spans="1:60" ht="15.75" x14ac:dyDescent="0.25">
      <c r="A114" s="1" t="str">
        <f>'[1]BDD Inventaire'!B105</f>
        <v>Tags spéciaux</v>
      </c>
      <c r="B114" s="16" t="str">
        <f>IF(C114="",INDEX([1]!BASEINVENTAIRE[#Data],_xlfn.MINIFS([1]!BASEINVENTAIRE[INDEX],[1]!BASEINVENTAIRE[Article],'Suivi de stock'!$C115),2),"")</f>
        <v/>
      </c>
      <c r="C114" s="20" t="str">
        <f>'[1]BDD Inventaire'!C94</f>
        <v>Tag Elior Koï #24</v>
      </c>
      <c r="D114" s="18">
        <f>INDEX([1]!BASEINVENTAIRE[#Data],_xlfn.MAXIFS([1]!BASEINVENTAIRE[INDEX],[1]!BASEINVENTAIRE[Article],C114),4)</f>
        <v>1495</v>
      </c>
      <c r="E114" s="1">
        <f>IF($C114="","",D114+SUMIFS([1]!BASERECEPTION[Bon de commande/Lignes de la commande/Quantité],[1]!BASERECEPTION[Bon de commande/Lignes de la commande/Article],$C114,[1]!BASERECEPTION[ANNEE],E$8,[1]!BASERECEPTION[Semaine],E$9)-SUMIFS([1]!BASEVENTE[Lignes de la commande/Quantité commandée],[1]!BASEVENTE[Lignes de la commande/Article/Nom affiché],$C114,[1]!BASEVENTE[Année],E$8,[1]!BASEVENTE[Semaine],E$9))</f>
        <v>1495</v>
      </c>
      <c r="F114" s="1">
        <f>IF($C114="","",E114+SUMIFS([1]!BASERECEPTION[Bon de commande/Lignes de la commande/Quantité],[1]!BASERECEPTION[Bon de commande/Lignes de la commande/Article],$C114,[1]!BASERECEPTION[ANNEE],F$8,[1]!BASERECEPTION[Semaine],F$9)-SUMIFS([1]!BASEVENTE[Lignes de la commande/Quantité commandée],[1]!BASEVENTE[Lignes de la commande/Article/Nom affiché],$C114,[1]!BASEVENTE[Année],F$8,[1]!BASEVENTE[Semaine],F$9))</f>
        <v>1495</v>
      </c>
      <c r="G114" s="1">
        <f>IF($C114="","",F114+SUMIFS([1]!BASERECEPTION[Bon de commande/Lignes de la commande/Quantité],[1]!BASERECEPTION[Bon de commande/Lignes de la commande/Article],$C114,[1]!BASERECEPTION[ANNEE],G$8,[1]!BASERECEPTION[Semaine],G$9)-SUMIFS([1]!BASEVENTE[Lignes de la commande/Quantité commandée],[1]!BASEVENTE[Lignes de la commande/Article/Nom affiché],$C114,[1]!BASEVENTE[Année],G$8,[1]!BASEVENTE[Semaine],G$9))</f>
        <v>1495</v>
      </c>
      <c r="H114" s="1">
        <f>IF($C114="","",G114+SUMIFS([1]!BASERECEPTION[Bon de commande/Lignes de la commande/Quantité],[1]!BASERECEPTION[Bon de commande/Lignes de la commande/Article],$C114,[1]!BASERECEPTION[ANNEE],H$8,[1]!BASERECEPTION[Semaine],H$9)-SUMIFS([1]!BASEVENTE[Lignes de la commande/Quantité commandée],[1]!BASEVENTE[Lignes de la commande/Article/Nom affiché],$C114,[1]!BASEVENTE[Année],H$8,[1]!BASEVENTE[Semaine],H$9))</f>
        <v>1495</v>
      </c>
      <c r="I114" s="1">
        <f>IF($C114="","",H114+SUMIFS([1]!BASERECEPTION[Bon de commande/Lignes de la commande/Quantité],[1]!BASERECEPTION[Bon de commande/Lignes de la commande/Article],$C114,[1]!BASERECEPTION[ANNEE],I$8,[1]!BASERECEPTION[Semaine],I$9)-SUMIFS([1]!BASEVENTE[Lignes de la commande/Quantité commandée],[1]!BASEVENTE[Lignes de la commande/Article/Nom affiché],$C114,[1]!BASEVENTE[Année],I$8,[1]!BASEVENTE[Semaine],I$9))</f>
        <v>1495</v>
      </c>
      <c r="J114" s="1">
        <f>IF($C114="","",I114+SUMIFS([1]!BASERECEPTION[Bon de commande/Lignes de la commande/Quantité],[1]!BASERECEPTION[Bon de commande/Lignes de la commande/Article],$C114,[1]!BASERECEPTION[ANNEE],J$8,[1]!BASERECEPTION[Semaine],J$9)-SUMIFS([1]!BASEVENTE[Lignes de la commande/Quantité commandée],[1]!BASEVENTE[Lignes de la commande/Article/Nom affiché],$C114,[1]!BASEVENTE[Année],J$8,[1]!BASEVENTE[Semaine],J$9))</f>
        <v>1495</v>
      </c>
      <c r="K114" s="1">
        <f>IF($C114="","",J114+SUMIFS([1]!BASERECEPTION[Bon de commande/Lignes de la commande/Quantité],[1]!BASERECEPTION[Bon de commande/Lignes de la commande/Article],$C114,[1]!BASERECEPTION[ANNEE],K$8,[1]!BASERECEPTION[Semaine],K$9)-SUMIFS([1]!BASEVENTE[Lignes de la commande/Quantité commandée],[1]!BASEVENTE[Lignes de la commande/Article/Nom affiché],$C114,[1]!BASEVENTE[Année],K$8,[1]!BASEVENTE[Semaine],K$9))</f>
        <v>1495</v>
      </c>
      <c r="L114" s="1">
        <f>IF($C114="","",K114+SUMIFS([1]!BASERECEPTION[Bon de commande/Lignes de la commande/Quantité],[1]!BASERECEPTION[Bon de commande/Lignes de la commande/Article],$C114,[1]!BASERECEPTION[ANNEE],L$8,[1]!BASERECEPTION[Semaine],L$9)-SUMIFS([1]!BASEVENTE[Lignes de la commande/Quantité commandée],[1]!BASEVENTE[Lignes de la commande/Article/Nom affiché],$C114,[1]!BASEVENTE[Année],L$8,[1]!BASEVENTE[Semaine],L$9))</f>
        <v>1495</v>
      </c>
      <c r="M114" s="1">
        <f>IF($C114="","",L114+SUMIFS([1]!BASERECEPTION[Bon de commande/Lignes de la commande/Quantité],[1]!BASERECEPTION[Bon de commande/Lignes de la commande/Article],$C114,[1]!BASERECEPTION[ANNEE],M$8,[1]!BASERECEPTION[Semaine],M$9)-SUMIFS([1]!BASEVENTE[Lignes de la commande/Quantité commandée],[1]!BASEVENTE[Lignes de la commande/Article/Nom affiché],$C114,[1]!BASEVENTE[Année],M$8,[1]!BASEVENTE[Semaine],M$9))</f>
        <v>1495</v>
      </c>
      <c r="N114" s="1">
        <f>IF($C114="","",M114+SUMIFS([1]!BASERECEPTION[Bon de commande/Lignes de la commande/Quantité],[1]!BASERECEPTION[Bon de commande/Lignes de la commande/Article],$C114,[1]!BASERECEPTION[ANNEE],N$8,[1]!BASERECEPTION[Semaine],N$9)-SUMIFS([1]!BASEVENTE[Lignes de la commande/Quantité commandée],[1]!BASEVENTE[Lignes de la commande/Article/Nom affiché],$C114,[1]!BASEVENTE[Année],N$8,[1]!BASEVENTE[Semaine],N$9))</f>
        <v>1495</v>
      </c>
      <c r="O114" s="1">
        <f>IF($C114="","",N114+SUMIFS([1]!BASERECEPTION[Bon de commande/Lignes de la commande/Quantité],[1]!BASERECEPTION[Bon de commande/Lignes de la commande/Article],$C114,[1]!BASERECEPTION[ANNEE],O$8,[1]!BASERECEPTION[Semaine],O$9)-SUMIFS([1]!BASEVENTE[Lignes de la commande/Quantité commandée],[1]!BASEVENTE[Lignes de la commande/Article/Nom affiché],$C114,[1]!BASEVENTE[Année],O$8,[1]!BASEVENTE[Semaine],O$9))</f>
        <v>1495</v>
      </c>
      <c r="P114" s="1">
        <f>IF($C114="","",O114+SUMIFS([1]!BASERECEPTION[Bon de commande/Lignes de la commande/Quantité],[1]!BASERECEPTION[Bon de commande/Lignes de la commande/Article],$C114,[1]!BASERECEPTION[ANNEE],P$8,[1]!BASERECEPTION[Semaine],P$9)-SUMIFS([1]!BASEVENTE[Lignes de la commande/Quantité commandée],[1]!BASEVENTE[Lignes de la commande/Article/Nom affiché],$C114,[1]!BASEVENTE[Année],P$8,[1]!BASEVENTE[Semaine],P$9))</f>
        <v>1495</v>
      </c>
      <c r="Q114" s="1">
        <f>IF($C114="","",P114+SUMIFS([1]!BASERECEPTION[Bon de commande/Lignes de la commande/Quantité],[1]!BASERECEPTION[Bon de commande/Lignes de la commande/Article],$C114,[1]!BASERECEPTION[ANNEE],Q$8,[1]!BASERECEPTION[Semaine],Q$9)-SUMIFS([1]!BASEVENTE[Lignes de la commande/Quantité commandée],[1]!BASEVENTE[Lignes de la commande/Article/Nom affiché],$C114,[1]!BASEVENTE[Année],Q$8,[1]!BASEVENTE[Semaine],Q$9))</f>
        <v>1495</v>
      </c>
      <c r="R114" s="1">
        <f>IF($C114="","",Q114+SUMIFS([1]!BASERECEPTION[Bon de commande/Lignes de la commande/Quantité],[1]!BASERECEPTION[Bon de commande/Lignes de la commande/Article],$C114,[1]!BASERECEPTION[ANNEE],R$8,[1]!BASERECEPTION[Semaine],R$9)-SUMIFS([1]!BASEVENTE[Lignes de la commande/Quantité commandée],[1]!BASEVENTE[Lignes de la commande/Article/Nom affiché],$C114,[1]!BASEVENTE[Année],R$8,[1]!BASEVENTE[Semaine],R$9))</f>
        <v>1495</v>
      </c>
      <c r="S114" s="1">
        <f>IF($C114="","",R114+SUMIFS([1]!BASERECEPTION[Bon de commande/Lignes de la commande/Quantité],[1]!BASERECEPTION[Bon de commande/Lignes de la commande/Article],$C114,[1]!BASERECEPTION[ANNEE],S$8,[1]!BASERECEPTION[Semaine],S$9)-SUMIFS([1]!BASEVENTE[Lignes de la commande/Quantité commandée],[1]!BASEVENTE[Lignes de la commande/Article/Nom affiché],$C114,[1]!BASEVENTE[Année],S$8,[1]!BASEVENTE[Semaine],S$9))</f>
        <v>1495</v>
      </c>
      <c r="T114" s="1">
        <f>IF($C114="","",S114+SUMIFS([1]!BASERECEPTION[Bon de commande/Lignes de la commande/Quantité],[1]!BASERECEPTION[Bon de commande/Lignes de la commande/Article],$C114,[1]!BASERECEPTION[ANNEE],T$8,[1]!BASERECEPTION[Semaine],T$9)-SUMIFS([1]!BASEVENTE[Lignes de la commande/Quantité commandée],[1]!BASEVENTE[Lignes de la commande/Article/Nom affiché],$C114,[1]!BASEVENTE[Année],T$8,[1]!BASEVENTE[Semaine],T$9))</f>
        <v>1495</v>
      </c>
      <c r="U114" s="1">
        <f>IF($C114="","",T114+SUMIFS([1]!BASERECEPTION[Bon de commande/Lignes de la commande/Quantité],[1]!BASERECEPTION[Bon de commande/Lignes de la commande/Article],$C114,[1]!BASERECEPTION[ANNEE],U$8,[1]!BASERECEPTION[Semaine],U$9)-SUMIFS([1]!BASEVENTE[Lignes de la commande/Quantité commandée],[1]!BASEVENTE[Lignes de la commande/Article/Nom affiché],$C114,[1]!BASEVENTE[Année],U$8,[1]!BASEVENTE[Semaine],U$9))</f>
        <v>1495</v>
      </c>
      <c r="V114" s="1">
        <f>IF($C114="","",U114+SUMIFS([1]!BASERECEPTION[Bon de commande/Lignes de la commande/Quantité],[1]!BASERECEPTION[Bon de commande/Lignes de la commande/Article],$C114,[1]!BASERECEPTION[ANNEE],V$8,[1]!BASERECEPTION[Semaine],V$9)-SUMIFS([1]!BASEVENTE[Lignes de la commande/Quantité commandée],[1]!BASEVENTE[Lignes de la commande/Article/Nom affiché],$C114,[1]!BASEVENTE[Année],V$8,[1]!BASEVENTE[Semaine],V$9))</f>
        <v>1495</v>
      </c>
      <c r="W114" s="1">
        <f>IF($C114="","",V114+SUMIFS([1]!BASERECEPTION[Bon de commande/Lignes de la commande/Quantité],[1]!BASERECEPTION[Bon de commande/Lignes de la commande/Article],$C114,[1]!BASERECEPTION[ANNEE],W$8,[1]!BASERECEPTION[Semaine],W$9)-SUMIFS([1]!BASEVENTE[Lignes de la commande/Quantité commandée],[1]!BASEVENTE[Lignes de la commande/Article/Nom affiché],$C114,[1]!BASEVENTE[Année],W$8,[1]!BASEVENTE[Semaine],W$9))</f>
        <v>1495</v>
      </c>
      <c r="X114" s="1">
        <f>IF($C114="","",W114+SUMIFS([1]!BASERECEPTION[Bon de commande/Lignes de la commande/Quantité],[1]!BASERECEPTION[Bon de commande/Lignes de la commande/Article],$C114,[1]!BASERECEPTION[ANNEE],X$8,[1]!BASERECEPTION[Semaine],X$9)-SUMIFS([1]!BASEVENTE[Lignes de la commande/Quantité commandée],[1]!BASEVENTE[Lignes de la commande/Article/Nom affiché],$C114,[1]!BASEVENTE[Année],X$8,[1]!BASEVENTE[Semaine],X$9))</f>
        <v>1495</v>
      </c>
      <c r="Y114" s="1">
        <f>IF($C114="","",X114+SUMIFS([1]!BASERECEPTION[Bon de commande/Lignes de la commande/Quantité],[1]!BASERECEPTION[Bon de commande/Lignes de la commande/Article],$C114,[1]!BASERECEPTION[ANNEE],Y$8,[1]!BASERECEPTION[Semaine],Y$9)-SUMIFS([1]!BASEVENTE[Lignes de la commande/Quantité commandée],[1]!BASEVENTE[Lignes de la commande/Article/Nom affiché],$C114,[1]!BASEVENTE[Année],Y$8,[1]!BASEVENTE[Semaine],Y$9))</f>
        <v>1495</v>
      </c>
      <c r="Z114" s="1">
        <f>IF($C114="","",Y114+SUMIFS([1]!BASERECEPTION[Bon de commande/Lignes de la commande/Quantité],[1]!BASERECEPTION[Bon de commande/Lignes de la commande/Article],$C114,[1]!BASERECEPTION[ANNEE],Z$8,[1]!BASERECEPTION[Semaine],Z$9)-SUMIFS([1]!BASEVENTE[Lignes de la commande/Quantité commandée],[1]!BASEVENTE[Lignes de la commande/Article/Nom affiché],$C114,[1]!BASEVENTE[Année],Z$8,[1]!BASEVENTE[Semaine],Z$9))</f>
        <v>1495</v>
      </c>
      <c r="AA114" s="1">
        <f>IF($C114="","",Z114+SUMIFS([1]!BASERECEPTION[Bon de commande/Lignes de la commande/Quantité],[1]!BASERECEPTION[Bon de commande/Lignes de la commande/Article],$C114,[1]!BASERECEPTION[ANNEE],AA$8,[1]!BASERECEPTION[Semaine],AA$9)-SUMIFS([1]!BASEVENTE[Lignes de la commande/Quantité commandée],[1]!BASEVENTE[Lignes de la commande/Article/Nom affiché],$C114,[1]!BASEVENTE[Année],AA$8,[1]!BASEVENTE[Semaine],AA$9))</f>
        <v>1495</v>
      </c>
      <c r="AB114" s="1">
        <f>IF($C114="","",AA114+SUMIFS([1]!BASERECEPTION[Bon de commande/Lignes de la commande/Quantité],[1]!BASERECEPTION[Bon de commande/Lignes de la commande/Article],$C114,[1]!BASERECEPTION[ANNEE],AB$8,[1]!BASERECEPTION[Semaine],AB$9)-SUMIFS([1]!BASEVENTE[Lignes de la commande/Quantité commandée],[1]!BASEVENTE[Lignes de la commande/Article/Nom affiché],$C114,[1]!BASEVENTE[Année],AB$8,[1]!BASEVENTE[Semaine],AB$9))</f>
        <v>1495</v>
      </c>
      <c r="AC114" s="1">
        <f>IF($C114="","",AB114+SUMIFS([1]!BASERECEPTION[Bon de commande/Lignes de la commande/Quantité],[1]!BASERECEPTION[Bon de commande/Lignes de la commande/Article],$C114,[1]!BASERECEPTION[ANNEE],AC$8,[1]!BASERECEPTION[Semaine],AC$9)-SUMIFS([1]!BASEVENTE[Lignes de la commande/Quantité commandée],[1]!BASEVENTE[Lignes de la commande/Article/Nom affiché],$C114,[1]!BASEVENTE[Année],AC$8,[1]!BASEVENTE[Semaine],AC$9))</f>
        <v>1495</v>
      </c>
      <c r="AD114" s="1">
        <f>IF($C114="","",AC114+SUMIFS([1]!BASERECEPTION[Bon de commande/Lignes de la commande/Quantité],[1]!BASERECEPTION[Bon de commande/Lignes de la commande/Article],$C114,[1]!BASERECEPTION[ANNEE],AD$8,[1]!BASERECEPTION[Semaine],AD$9)-SUMIFS([1]!BASEVENTE[Lignes de la commande/Quantité commandée],[1]!BASEVENTE[Lignes de la commande/Article/Nom affiché],$C114,[1]!BASEVENTE[Année],AD$8,[1]!BASEVENTE[Semaine],AD$9))</f>
        <v>1495</v>
      </c>
      <c r="AE114" s="1">
        <f>IF($C114="","",AD114+SUMIFS([1]!BASERECEPTION[Bon de commande/Lignes de la commande/Quantité],[1]!BASERECEPTION[Bon de commande/Lignes de la commande/Article],$C114,[1]!BASERECEPTION[ANNEE],AE$8,[1]!BASERECEPTION[Semaine],AE$9)-SUMIFS([1]!BASEVENTE[Lignes de la commande/Quantité commandée],[1]!BASEVENTE[Lignes de la commande/Article/Nom affiché],$C114,[1]!BASEVENTE[Année],AE$8,[1]!BASEVENTE[Semaine],AE$9))</f>
        <v>1495</v>
      </c>
      <c r="AF114" s="1">
        <f>IF($C114="","",AE114+SUMIFS([1]!BASERECEPTION[Bon de commande/Lignes de la commande/Quantité],[1]!BASERECEPTION[Bon de commande/Lignes de la commande/Article],$C114,[1]!BASERECEPTION[ANNEE],AF$8,[1]!BASERECEPTION[Semaine],AF$9)-SUMIFS([1]!BASEVENTE[Lignes de la commande/Quantité commandée],[1]!BASEVENTE[Lignes de la commande/Article/Nom affiché],$C114,[1]!BASEVENTE[Année],AF$8,[1]!BASEVENTE[Semaine],AF$9))</f>
        <v>1495</v>
      </c>
      <c r="AG114" s="1">
        <f>IF($C114="","",AF114+SUMIFS([1]!BASERECEPTION[Bon de commande/Lignes de la commande/Quantité],[1]!BASERECEPTION[Bon de commande/Lignes de la commande/Article],$C114,[1]!BASERECEPTION[ANNEE],AG$8,[1]!BASERECEPTION[Semaine],AG$9)-SUMIFS([1]!BASEVENTE[Lignes de la commande/Quantité commandée],[1]!BASEVENTE[Lignes de la commande/Article/Nom affiché],$C114,[1]!BASEVENTE[Année],AG$8,[1]!BASEVENTE[Semaine],AG$9))</f>
        <v>1495</v>
      </c>
      <c r="AH114" s="1">
        <f>IF($C114="","",AG114+SUMIFS([1]!BASERECEPTION[Bon de commande/Lignes de la commande/Quantité],[1]!BASERECEPTION[Bon de commande/Lignes de la commande/Article],$C114,[1]!BASERECEPTION[ANNEE],AH$8,[1]!BASERECEPTION[Semaine],AH$9)-SUMIFS([1]!BASEVENTE[Lignes de la commande/Quantité commandée],[1]!BASEVENTE[Lignes de la commande/Article/Nom affiché],$C114,[1]!BASEVENTE[Année],AH$8,[1]!BASEVENTE[Semaine],AH$9))</f>
        <v>1495</v>
      </c>
      <c r="AI114" s="1">
        <f>IF($C114="","",AH114+SUMIFS([1]!BASERECEPTION[Bon de commande/Lignes de la commande/Quantité],[1]!BASERECEPTION[Bon de commande/Lignes de la commande/Article],$C114,[1]!BASERECEPTION[ANNEE],AI$8,[1]!BASERECEPTION[Semaine],AI$9)-SUMIFS([1]!BASEVENTE[Lignes de la commande/Quantité commandée],[1]!BASEVENTE[Lignes de la commande/Article/Nom affiché],$C114,[1]!BASEVENTE[Année],AI$8,[1]!BASEVENTE[Semaine],AI$9))</f>
        <v>1495</v>
      </c>
      <c r="AJ114" s="1">
        <f>IF($C114="","",AI114+SUMIFS([1]!BASERECEPTION[Bon de commande/Lignes de la commande/Quantité],[1]!BASERECEPTION[Bon de commande/Lignes de la commande/Article],$C114,[1]!BASERECEPTION[ANNEE],AJ$8,[1]!BASERECEPTION[Semaine],AJ$9)-SUMIFS([1]!BASEVENTE[Lignes de la commande/Quantité commandée],[1]!BASEVENTE[Lignes de la commande/Article/Nom affiché],$C114,[1]!BASEVENTE[Année],AJ$8,[1]!BASEVENTE[Semaine],AJ$9))</f>
        <v>1495</v>
      </c>
      <c r="AK114" s="1">
        <f>IF($C114="","",AJ114+SUMIFS([1]!BASERECEPTION[Bon de commande/Lignes de la commande/Quantité],[1]!BASERECEPTION[Bon de commande/Lignes de la commande/Article],$C114,[1]!BASERECEPTION[ANNEE],AK$8,[1]!BASERECEPTION[Semaine],AK$9)-SUMIFS([1]!BASEVENTE[Lignes de la commande/Quantité commandée],[1]!BASEVENTE[Lignes de la commande/Article/Nom affiché],$C114,[1]!BASEVENTE[Année],AK$8,[1]!BASEVENTE[Semaine],AK$9))</f>
        <v>1495</v>
      </c>
      <c r="AL114" s="1">
        <f>IF($C114="","",AK114+SUMIFS([1]!BASERECEPTION[Bon de commande/Lignes de la commande/Quantité],[1]!BASERECEPTION[Bon de commande/Lignes de la commande/Article],$C114,[1]!BASERECEPTION[ANNEE],AL$8,[1]!BASERECEPTION[Semaine],AL$9)-SUMIFS([1]!BASEVENTE[Lignes de la commande/Quantité commandée],[1]!BASEVENTE[Lignes de la commande/Article/Nom affiché],$C114,[1]!BASEVENTE[Année],AL$8,[1]!BASEVENTE[Semaine],AL$9))</f>
        <v>1495</v>
      </c>
      <c r="AM114" s="1">
        <f>IF($C114="","",AL114+SUMIFS([1]!BASERECEPTION[Bon de commande/Lignes de la commande/Quantité],[1]!BASERECEPTION[Bon de commande/Lignes de la commande/Article],$C114,[1]!BASERECEPTION[ANNEE],AM$8,[1]!BASERECEPTION[Semaine],AM$9)-SUMIFS([1]!BASEVENTE[Lignes de la commande/Quantité commandée],[1]!BASEVENTE[Lignes de la commande/Article/Nom affiché],$C114,[1]!BASEVENTE[Année],AM$8,[1]!BASEVENTE[Semaine],AM$9))</f>
        <v>1495</v>
      </c>
      <c r="AN114" s="1">
        <f>IF($C114="","",AM114+SUMIFS([1]!BASERECEPTION[Bon de commande/Lignes de la commande/Quantité],[1]!BASERECEPTION[Bon de commande/Lignes de la commande/Article],$C114,[1]!BASERECEPTION[ANNEE],AN$8,[1]!BASERECEPTION[Semaine],AN$9)-SUMIFS([1]!BASEVENTE[Lignes de la commande/Quantité commandée],[1]!BASEVENTE[Lignes de la commande/Article/Nom affiché],$C114,[1]!BASEVENTE[Année],AN$8,[1]!BASEVENTE[Semaine],AN$9))</f>
        <v>1495</v>
      </c>
      <c r="AO114" s="1">
        <f>IF($C114="","",AN114+SUMIFS([1]!BASERECEPTION[Bon de commande/Lignes de la commande/Quantité],[1]!BASERECEPTION[Bon de commande/Lignes de la commande/Article],$C114,[1]!BASERECEPTION[ANNEE],AO$8,[1]!BASERECEPTION[Semaine],AO$9)-SUMIFS([1]!BASEVENTE[Lignes de la commande/Quantité commandée],[1]!BASEVENTE[Lignes de la commande/Article/Nom affiché],$C114,[1]!BASEVENTE[Année],AO$8,[1]!BASEVENTE[Semaine],AO$9))</f>
        <v>1495</v>
      </c>
      <c r="AP114" s="1">
        <f>IF($C114="","",AO114+SUMIFS([1]!BASERECEPTION[Bon de commande/Lignes de la commande/Quantité],[1]!BASERECEPTION[Bon de commande/Lignes de la commande/Article],$C114,[1]!BASERECEPTION[ANNEE],AP$8,[1]!BASERECEPTION[Semaine],AP$9)-SUMIFS([1]!BASEVENTE[Lignes de la commande/Quantité commandée],[1]!BASEVENTE[Lignes de la commande/Article/Nom affiché],$C114,[1]!BASEVENTE[Année],AP$8,[1]!BASEVENTE[Semaine],AP$9))</f>
        <v>1495</v>
      </c>
      <c r="AQ114" s="1">
        <f>IF($C114="","",AP114+SUMIFS([1]!BASERECEPTION[Bon de commande/Lignes de la commande/Quantité],[1]!BASERECEPTION[Bon de commande/Lignes de la commande/Article],$C114,[1]!BASERECEPTION[ANNEE],AQ$8,[1]!BASERECEPTION[Semaine],AQ$9)-SUMIFS([1]!BASEVENTE[Lignes de la commande/Quantité commandée],[1]!BASEVENTE[Lignes de la commande/Article/Nom affiché],$C114,[1]!BASEVENTE[Année],AQ$8,[1]!BASEVENTE[Semaine],AQ$9))</f>
        <v>1495</v>
      </c>
      <c r="AR114" s="1">
        <f>IF($C114="","",AQ114+SUMIFS([1]!BASERECEPTION[Bon de commande/Lignes de la commande/Quantité],[1]!BASERECEPTION[Bon de commande/Lignes de la commande/Article],$C114,[1]!BASERECEPTION[ANNEE],AR$8,[1]!BASERECEPTION[Semaine],AR$9)-SUMIFS([1]!BASEVENTE[Lignes de la commande/Quantité commandée],[1]!BASEVENTE[Lignes de la commande/Article/Nom affiché],$C114,[1]!BASEVENTE[Année],AR$8,[1]!BASEVENTE[Semaine],AR$9))</f>
        <v>1495</v>
      </c>
      <c r="AS114" s="1">
        <f>IF($C114="","",AR114+SUMIFS([1]!BASERECEPTION[Bon de commande/Lignes de la commande/Quantité],[1]!BASERECEPTION[Bon de commande/Lignes de la commande/Article],$C114,[1]!BASERECEPTION[ANNEE],AS$8,[1]!BASERECEPTION[Semaine],AS$9)-SUMIFS([1]!BASEVENTE[Lignes de la commande/Quantité commandée],[1]!BASEVENTE[Lignes de la commande/Article/Nom affiché],$C114,[1]!BASEVENTE[Année],AS$8,[1]!BASEVENTE[Semaine],AS$9))</f>
        <v>1495</v>
      </c>
      <c r="AT114" s="1">
        <f>IF($C114="","",AS114+SUMIFS([1]!BASERECEPTION[Bon de commande/Lignes de la commande/Quantité],[1]!BASERECEPTION[Bon de commande/Lignes de la commande/Article],$C114,[1]!BASERECEPTION[ANNEE],AT$8,[1]!BASERECEPTION[Semaine],AT$9)-SUMIFS([1]!BASEVENTE[Lignes de la commande/Quantité commandée],[1]!BASEVENTE[Lignes de la commande/Article/Nom affiché],$C114,[1]!BASEVENTE[Année],AT$8,[1]!BASEVENTE[Semaine],AT$9))</f>
        <v>1495</v>
      </c>
      <c r="AU114" s="1">
        <f>IF($C114="","",AT114+SUMIFS([1]!BASERECEPTION[Bon de commande/Lignes de la commande/Quantité],[1]!BASERECEPTION[Bon de commande/Lignes de la commande/Article],$C114,[1]!BASERECEPTION[ANNEE],AU$8,[1]!BASERECEPTION[Semaine],AU$9)-SUMIFS([1]!BASEVENTE[Lignes de la commande/Quantité commandée],[1]!BASEVENTE[Lignes de la commande/Article/Nom affiché],$C114,[1]!BASEVENTE[Année],AU$8,[1]!BASEVENTE[Semaine],AU$9))</f>
        <v>1495</v>
      </c>
      <c r="AV114" s="1">
        <f>IF($C114="","",AU114+SUMIFS([1]!BASERECEPTION[Bon de commande/Lignes de la commande/Quantité],[1]!BASERECEPTION[Bon de commande/Lignes de la commande/Article],$C114,[1]!BASERECEPTION[ANNEE],AV$8,[1]!BASERECEPTION[Semaine],AV$9)-SUMIFS([1]!BASEVENTE[Lignes de la commande/Quantité commandée],[1]!BASEVENTE[Lignes de la commande/Article/Nom affiché],$C114,[1]!BASEVENTE[Année],AV$8,[1]!BASEVENTE[Semaine],AV$9))</f>
        <v>1495</v>
      </c>
      <c r="AW114" s="1">
        <f>IF($C114="","",AV114+SUMIFS([1]!BASERECEPTION[Bon de commande/Lignes de la commande/Quantité],[1]!BASERECEPTION[Bon de commande/Lignes de la commande/Article],$C114,[1]!BASERECEPTION[ANNEE],AW$8,[1]!BASERECEPTION[Semaine],AW$9)-SUMIFS([1]!BASEVENTE[Lignes de la commande/Quantité commandée],[1]!BASEVENTE[Lignes de la commande/Article/Nom affiché],$C114,[1]!BASEVENTE[Année],AW$8,[1]!BASEVENTE[Semaine],AW$9))</f>
        <v>1495</v>
      </c>
      <c r="AX114" s="1">
        <f>IF($C114="","",AW114+SUMIFS([1]!BASERECEPTION[Bon de commande/Lignes de la commande/Quantité],[1]!BASERECEPTION[Bon de commande/Lignes de la commande/Article],$C114,[1]!BASERECEPTION[ANNEE],AX$8,[1]!BASERECEPTION[Semaine],AX$9)-SUMIFS([1]!BASEVENTE[Lignes de la commande/Quantité commandée],[1]!BASEVENTE[Lignes de la commande/Article/Nom affiché],$C114,[1]!BASEVENTE[Année],AX$8,[1]!BASEVENTE[Semaine],AX$9))</f>
        <v>1495</v>
      </c>
      <c r="AY114" s="1">
        <f>IF($C114="","",AX114+SUMIFS([1]!BASERECEPTION[Bon de commande/Lignes de la commande/Quantité],[1]!BASERECEPTION[Bon de commande/Lignes de la commande/Article],$C114,[1]!BASERECEPTION[ANNEE],AY$8,[1]!BASERECEPTION[Semaine],AY$9)-SUMIFS([1]!BASEVENTE[Lignes de la commande/Quantité commandée],[1]!BASEVENTE[Lignes de la commande/Article/Nom affiché],$C114,[1]!BASEVENTE[Année],AY$8,[1]!BASEVENTE[Semaine],AY$9))</f>
        <v>1495</v>
      </c>
      <c r="AZ114" s="1">
        <f>IF($C114="","",AY114+SUMIFS([1]!BASERECEPTION[Bon de commande/Lignes de la commande/Quantité],[1]!BASERECEPTION[Bon de commande/Lignes de la commande/Article],$C114,[1]!BASERECEPTION[ANNEE],AZ$8,[1]!BASERECEPTION[Semaine],AZ$9)-SUMIFS([1]!BASEVENTE[Lignes de la commande/Quantité commandée],[1]!BASEVENTE[Lignes de la commande/Article/Nom affiché],$C114,[1]!BASEVENTE[Année],AZ$8,[1]!BASEVENTE[Semaine],AZ$9))</f>
        <v>1495</v>
      </c>
      <c r="BA114" s="1">
        <f>IF($C114="","",AZ114+SUMIFS([1]!BASERECEPTION[Bon de commande/Lignes de la commande/Quantité],[1]!BASERECEPTION[Bon de commande/Lignes de la commande/Article],$C114,[1]!BASERECEPTION[ANNEE],BA$8,[1]!BASERECEPTION[Semaine],BA$9)-SUMIFS([1]!BASEVENTE[Lignes de la commande/Quantité commandée],[1]!BASEVENTE[Lignes de la commande/Article/Nom affiché],$C114,[1]!BASEVENTE[Année],BA$8,[1]!BASEVENTE[Semaine],BA$9))</f>
        <v>1495</v>
      </c>
      <c r="BB114" s="1">
        <f>IF($C114="","",BA114+SUMIFS([1]!BASERECEPTION[Bon de commande/Lignes de la commande/Quantité],[1]!BASERECEPTION[Bon de commande/Lignes de la commande/Article],$C114,[1]!BASERECEPTION[ANNEE],BB$8,[1]!BASERECEPTION[Semaine],BB$9)-SUMIFS([1]!BASEVENTE[Lignes de la commande/Quantité commandée],[1]!BASEVENTE[Lignes de la commande/Article/Nom affiché],$C114,[1]!BASEVENTE[Année],BB$8,[1]!BASEVENTE[Semaine],BB$9))</f>
        <v>1495</v>
      </c>
      <c r="BC114" s="1">
        <f>IF($C114="","",BB114+SUMIFS([1]!BASERECEPTION[Bon de commande/Lignes de la commande/Quantité],[1]!BASERECEPTION[Bon de commande/Lignes de la commande/Article],$C114,[1]!BASERECEPTION[ANNEE],BC$8,[1]!BASERECEPTION[Semaine],BC$9)-SUMIFS([1]!BASEVENTE[Lignes de la commande/Quantité commandée],[1]!BASEVENTE[Lignes de la commande/Article/Nom affiché],$C114,[1]!BASEVENTE[Année],BC$8,[1]!BASEVENTE[Semaine],BC$9))</f>
        <v>1495</v>
      </c>
      <c r="BD114" s="1">
        <f>IF($C114="","",BC114+SUMIFS([1]!BASERECEPTION[Bon de commande/Lignes de la commande/Quantité],[1]!BASERECEPTION[Bon de commande/Lignes de la commande/Article],$C114,[1]!BASERECEPTION[ANNEE],BD$8,[1]!BASERECEPTION[Semaine],BD$9)-SUMIFS([1]!BASEVENTE[Lignes de la commande/Quantité commandée],[1]!BASEVENTE[Lignes de la commande/Article/Nom affiché],$C114,[1]!BASEVENTE[Année],BD$8,[1]!BASEVENTE[Semaine],BD$9))</f>
        <v>1495</v>
      </c>
      <c r="BE114" s="1">
        <f>IF($C114="","",BD114+SUMIFS([1]!BASERECEPTION[Bon de commande/Lignes de la commande/Quantité],[1]!BASERECEPTION[Bon de commande/Lignes de la commande/Article],$C114,[1]!BASERECEPTION[ANNEE],BE$8,[1]!BASERECEPTION[Semaine],BE$9)-SUMIFS([1]!BASEVENTE[Lignes de la commande/Quantité commandée],[1]!BASEVENTE[Lignes de la commande/Article/Nom affiché],$C114,[1]!BASEVENTE[Année],BE$8,[1]!BASEVENTE[Semaine],BE$9))</f>
        <v>1495</v>
      </c>
      <c r="BF114" s="1">
        <f>IF($C114="","",BE114+SUMIFS([1]!BASERECEPTION[Bon de commande/Lignes de la commande/Quantité],[1]!BASERECEPTION[Bon de commande/Lignes de la commande/Article],$C114,[1]!BASERECEPTION[ANNEE],BF$8,[1]!BASERECEPTION[Semaine],BF$9)-SUMIFS([1]!BASEVENTE[Lignes de la commande/Quantité commandée],[1]!BASEVENTE[Lignes de la commande/Article/Nom affiché],$C114,[1]!BASEVENTE[Année],BF$8,[1]!BASEVENTE[Semaine],BF$9))</f>
        <v>1495</v>
      </c>
      <c r="BG114" s="1">
        <f>IF($C114="","",BF114+SUMIFS([1]!BASERECEPTION[Bon de commande/Lignes de la commande/Quantité],[1]!BASERECEPTION[Bon de commande/Lignes de la commande/Article],$C114,[1]!BASERECEPTION[ANNEE],BG$8,[1]!BASERECEPTION[Semaine],BG$9)-SUMIFS([1]!BASEVENTE[Lignes de la commande/Quantité commandée],[1]!BASEVENTE[Lignes de la commande/Article/Nom affiché],$C114,[1]!BASEVENTE[Année],BG$8,[1]!BASEVENTE[Semaine],BG$9))</f>
        <v>1495</v>
      </c>
      <c r="BH114" s="1">
        <f>IF($C114="","",BG114+SUMIFS([1]!BASERECEPTION[Bon de commande/Lignes de la commande/Quantité],[1]!BASERECEPTION[Bon de commande/Lignes de la commande/Article],$C114,[1]!BASERECEPTION[ANNEE],BH$8,[1]!BASERECEPTION[Semaine],BH$9)-SUMIFS([1]!BASEVENTE[Lignes de la commande/Quantité commandée],[1]!BASEVENTE[Lignes de la commande/Article/Nom affiché],$C114,[1]!BASEVENTE[Année],BH$8,[1]!BASEVENTE[Semaine],BH$9))</f>
        <v>1495</v>
      </c>
    </row>
    <row r="115" spans="1:60" ht="15.75" x14ac:dyDescent="0.25">
      <c r="A115" s="1" t="str">
        <f>'[1]BDD Inventaire'!B106</f>
        <v>Tags spéciaux</v>
      </c>
      <c r="B115" s="16" t="str">
        <f>IF(C115="",INDEX([1]!BASEINVENTAIRE[#Data],_xlfn.MINIFS([1]!BASEINVENTAIRE[INDEX],[1]!BASEINVENTAIRE[Article],'Suivi de stock'!$C116),2),"")</f>
        <v/>
      </c>
      <c r="C115" s="20" t="str">
        <f>'[1]BDD Inventaire'!C95</f>
        <v>Tag Elior Lagon #21</v>
      </c>
      <c r="D115" s="18">
        <f>INDEX([1]!BASEINVENTAIRE[#Data],_xlfn.MAXIFS([1]!BASEINVENTAIRE[INDEX],[1]!BASEINVENTAIRE[Article],C115),4)</f>
        <v>570</v>
      </c>
      <c r="E115" s="1">
        <f>IF($C115="","",D115+SUMIFS([1]!BASERECEPTION[Bon de commande/Lignes de la commande/Quantité],[1]!BASERECEPTION[Bon de commande/Lignes de la commande/Article],$C115,[1]!BASERECEPTION[ANNEE],E$8,[1]!BASERECEPTION[Semaine],E$9)-SUMIFS([1]!BASEVENTE[Lignes de la commande/Quantité commandée],[1]!BASEVENTE[Lignes de la commande/Article/Nom affiché],$C115,[1]!BASEVENTE[Année],E$8,[1]!BASEVENTE[Semaine],E$9))</f>
        <v>570</v>
      </c>
      <c r="F115" s="1">
        <f>IF($C115="","",E115+SUMIFS([1]!BASERECEPTION[Bon de commande/Lignes de la commande/Quantité],[1]!BASERECEPTION[Bon de commande/Lignes de la commande/Article],$C115,[1]!BASERECEPTION[ANNEE],F$8,[1]!BASERECEPTION[Semaine],F$9)-SUMIFS([1]!BASEVENTE[Lignes de la commande/Quantité commandée],[1]!BASEVENTE[Lignes de la commande/Article/Nom affiché],$C115,[1]!BASEVENTE[Année],F$8,[1]!BASEVENTE[Semaine],F$9))</f>
        <v>570</v>
      </c>
      <c r="G115" s="1">
        <f>IF($C115="","",F115+SUMIFS([1]!BASERECEPTION[Bon de commande/Lignes de la commande/Quantité],[1]!BASERECEPTION[Bon de commande/Lignes de la commande/Article],$C115,[1]!BASERECEPTION[ANNEE],G$8,[1]!BASERECEPTION[Semaine],G$9)-SUMIFS([1]!BASEVENTE[Lignes de la commande/Quantité commandée],[1]!BASEVENTE[Lignes de la commande/Article/Nom affiché],$C115,[1]!BASEVENTE[Année],G$8,[1]!BASEVENTE[Semaine],G$9))</f>
        <v>570</v>
      </c>
      <c r="H115" s="1">
        <f>IF($C115="","",G115+SUMIFS([1]!BASERECEPTION[Bon de commande/Lignes de la commande/Quantité],[1]!BASERECEPTION[Bon de commande/Lignes de la commande/Article],$C115,[1]!BASERECEPTION[ANNEE],H$8,[1]!BASERECEPTION[Semaine],H$9)-SUMIFS([1]!BASEVENTE[Lignes de la commande/Quantité commandée],[1]!BASEVENTE[Lignes de la commande/Article/Nom affiché],$C115,[1]!BASEVENTE[Année],H$8,[1]!BASEVENTE[Semaine],H$9))</f>
        <v>570</v>
      </c>
      <c r="I115" s="1">
        <f>IF($C115="","",H115+SUMIFS([1]!BASERECEPTION[Bon de commande/Lignes de la commande/Quantité],[1]!BASERECEPTION[Bon de commande/Lignes de la commande/Article],$C115,[1]!BASERECEPTION[ANNEE],I$8,[1]!BASERECEPTION[Semaine],I$9)-SUMIFS([1]!BASEVENTE[Lignes de la commande/Quantité commandée],[1]!BASEVENTE[Lignes de la commande/Article/Nom affiché],$C115,[1]!BASEVENTE[Année],I$8,[1]!BASEVENTE[Semaine],I$9))</f>
        <v>570</v>
      </c>
      <c r="J115" s="1">
        <f>IF($C115="","",I115+SUMIFS([1]!BASERECEPTION[Bon de commande/Lignes de la commande/Quantité],[1]!BASERECEPTION[Bon de commande/Lignes de la commande/Article],$C115,[1]!BASERECEPTION[ANNEE],J$8,[1]!BASERECEPTION[Semaine],J$9)-SUMIFS([1]!BASEVENTE[Lignes de la commande/Quantité commandée],[1]!BASEVENTE[Lignes de la commande/Article/Nom affiché],$C115,[1]!BASEVENTE[Année],J$8,[1]!BASEVENTE[Semaine],J$9))</f>
        <v>570</v>
      </c>
      <c r="K115" s="1">
        <f>IF($C115="","",J115+SUMIFS([1]!BASERECEPTION[Bon de commande/Lignes de la commande/Quantité],[1]!BASERECEPTION[Bon de commande/Lignes de la commande/Article],$C115,[1]!BASERECEPTION[ANNEE],K$8,[1]!BASERECEPTION[Semaine],K$9)-SUMIFS([1]!BASEVENTE[Lignes de la commande/Quantité commandée],[1]!BASEVENTE[Lignes de la commande/Article/Nom affiché],$C115,[1]!BASEVENTE[Année],K$8,[1]!BASEVENTE[Semaine],K$9))</f>
        <v>570</v>
      </c>
      <c r="L115" s="1">
        <f>IF($C115="","",K115+SUMIFS([1]!BASERECEPTION[Bon de commande/Lignes de la commande/Quantité],[1]!BASERECEPTION[Bon de commande/Lignes de la commande/Article],$C115,[1]!BASERECEPTION[ANNEE],L$8,[1]!BASERECEPTION[Semaine],L$9)-SUMIFS([1]!BASEVENTE[Lignes de la commande/Quantité commandée],[1]!BASEVENTE[Lignes de la commande/Article/Nom affiché],$C115,[1]!BASEVENTE[Année],L$8,[1]!BASEVENTE[Semaine],L$9))</f>
        <v>570</v>
      </c>
      <c r="M115" s="1">
        <f>IF($C115="","",L115+SUMIFS([1]!BASERECEPTION[Bon de commande/Lignes de la commande/Quantité],[1]!BASERECEPTION[Bon de commande/Lignes de la commande/Article],$C115,[1]!BASERECEPTION[ANNEE],M$8,[1]!BASERECEPTION[Semaine],M$9)-SUMIFS([1]!BASEVENTE[Lignes de la commande/Quantité commandée],[1]!BASEVENTE[Lignes de la commande/Article/Nom affiché],$C115,[1]!BASEVENTE[Année],M$8,[1]!BASEVENTE[Semaine],M$9))</f>
        <v>570</v>
      </c>
      <c r="N115" s="1">
        <f>IF($C115="","",M115+SUMIFS([1]!BASERECEPTION[Bon de commande/Lignes de la commande/Quantité],[1]!BASERECEPTION[Bon de commande/Lignes de la commande/Article],$C115,[1]!BASERECEPTION[ANNEE],N$8,[1]!BASERECEPTION[Semaine],N$9)-SUMIFS([1]!BASEVENTE[Lignes de la commande/Quantité commandée],[1]!BASEVENTE[Lignes de la commande/Article/Nom affiché],$C115,[1]!BASEVENTE[Année],N$8,[1]!BASEVENTE[Semaine],N$9))</f>
        <v>570</v>
      </c>
      <c r="O115" s="1">
        <f>IF($C115="","",N115+SUMIFS([1]!BASERECEPTION[Bon de commande/Lignes de la commande/Quantité],[1]!BASERECEPTION[Bon de commande/Lignes de la commande/Article],$C115,[1]!BASERECEPTION[ANNEE],O$8,[1]!BASERECEPTION[Semaine],O$9)-SUMIFS([1]!BASEVENTE[Lignes de la commande/Quantité commandée],[1]!BASEVENTE[Lignes de la commande/Article/Nom affiché],$C115,[1]!BASEVENTE[Année],O$8,[1]!BASEVENTE[Semaine],O$9))</f>
        <v>570</v>
      </c>
      <c r="P115" s="1">
        <f>IF($C115="","",O115+SUMIFS([1]!BASERECEPTION[Bon de commande/Lignes de la commande/Quantité],[1]!BASERECEPTION[Bon de commande/Lignes de la commande/Article],$C115,[1]!BASERECEPTION[ANNEE],P$8,[1]!BASERECEPTION[Semaine],P$9)-SUMIFS([1]!BASEVENTE[Lignes de la commande/Quantité commandée],[1]!BASEVENTE[Lignes de la commande/Article/Nom affiché],$C115,[1]!BASEVENTE[Année],P$8,[1]!BASEVENTE[Semaine],P$9))</f>
        <v>570</v>
      </c>
      <c r="Q115" s="1">
        <f>IF($C115="","",P115+SUMIFS([1]!BASERECEPTION[Bon de commande/Lignes de la commande/Quantité],[1]!BASERECEPTION[Bon de commande/Lignes de la commande/Article],$C115,[1]!BASERECEPTION[ANNEE],Q$8,[1]!BASERECEPTION[Semaine],Q$9)-SUMIFS([1]!BASEVENTE[Lignes de la commande/Quantité commandée],[1]!BASEVENTE[Lignes de la commande/Article/Nom affiché],$C115,[1]!BASEVENTE[Année],Q$8,[1]!BASEVENTE[Semaine],Q$9))</f>
        <v>570</v>
      </c>
      <c r="R115" s="1">
        <f>IF($C115="","",Q115+SUMIFS([1]!BASERECEPTION[Bon de commande/Lignes de la commande/Quantité],[1]!BASERECEPTION[Bon de commande/Lignes de la commande/Article],$C115,[1]!BASERECEPTION[ANNEE],R$8,[1]!BASERECEPTION[Semaine],R$9)-SUMIFS([1]!BASEVENTE[Lignes de la commande/Quantité commandée],[1]!BASEVENTE[Lignes de la commande/Article/Nom affiché],$C115,[1]!BASEVENTE[Année],R$8,[1]!BASEVENTE[Semaine],R$9))</f>
        <v>570</v>
      </c>
      <c r="S115" s="1">
        <f>IF($C115="","",R115+SUMIFS([1]!BASERECEPTION[Bon de commande/Lignes de la commande/Quantité],[1]!BASERECEPTION[Bon de commande/Lignes de la commande/Article],$C115,[1]!BASERECEPTION[ANNEE],S$8,[1]!BASERECEPTION[Semaine],S$9)-SUMIFS([1]!BASEVENTE[Lignes de la commande/Quantité commandée],[1]!BASEVENTE[Lignes de la commande/Article/Nom affiché],$C115,[1]!BASEVENTE[Année],S$8,[1]!BASEVENTE[Semaine],S$9))</f>
        <v>570</v>
      </c>
      <c r="T115" s="1">
        <f>IF($C115="","",S115+SUMIFS([1]!BASERECEPTION[Bon de commande/Lignes de la commande/Quantité],[1]!BASERECEPTION[Bon de commande/Lignes de la commande/Article],$C115,[1]!BASERECEPTION[ANNEE],T$8,[1]!BASERECEPTION[Semaine],T$9)-SUMIFS([1]!BASEVENTE[Lignes de la commande/Quantité commandée],[1]!BASEVENTE[Lignes de la commande/Article/Nom affiché],$C115,[1]!BASEVENTE[Année],T$8,[1]!BASEVENTE[Semaine],T$9))</f>
        <v>570</v>
      </c>
      <c r="U115" s="1">
        <f>IF($C115="","",T115+SUMIFS([1]!BASERECEPTION[Bon de commande/Lignes de la commande/Quantité],[1]!BASERECEPTION[Bon de commande/Lignes de la commande/Article],$C115,[1]!BASERECEPTION[ANNEE],U$8,[1]!BASERECEPTION[Semaine],U$9)-SUMIFS([1]!BASEVENTE[Lignes de la commande/Quantité commandée],[1]!BASEVENTE[Lignes de la commande/Article/Nom affiché],$C115,[1]!BASEVENTE[Année],U$8,[1]!BASEVENTE[Semaine],U$9))</f>
        <v>570</v>
      </c>
      <c r="V115" s="1">
        <f>IF($C115="","",U115+SUMIFS([1]!BASERECEPTION[Bon de commande/Lignes de la commande/Quantité],[1]!BASERECEPTION[Bon de commande/Lignes de la commande/Article],$C115,[1]!BASERECEPTION[ANNEE],V$8,[1]!BASERECEPTION[Semaine],V$9)-SUMIFS([1]!BASEVENTE[Lignes de la commande/Quantité commandée],[1]!BASEVENTE[Lignes de la commande/Article/Nom affiché],$C115,[1]!BASEVENTE[Année],V$8,[1]!BASEVENTE[Semaine],V$9))</f>
        <v>570</v>
      </c>
      <c r="W115" s="1">
        <f>IF($C115="","",V115+SUMIFS([1]!BASERECEPTION[Bon de commande/Lignes de la commande/Quantité],[1]!BASERECEPTION[Bon de commande/Lignes de la commande/Article],$C115,[1]!BASERECEPTION[ANNEE],W$8,[1]!BASERECEPTION[Semaine],W$9)-SUMIFS([1]!BASEVENTE[Lignes de la commande/Quantité commandée],[1]!BASEVENTE[Lignes de la commande/Article/Nom affiché],$C115,[1]!BASEVENTE[Année],W$8,[1]!BASEVENTE[Semaine],W$9))</f>
        <v>570</v>
      </c>
      <c r="X115" s="1">
        <f>IF($C115="","",W115+SUMIFS([1]!BASERECEPTION[Bon de commande/Lignes de la commande/Quantité],[1]!BASERECEPTION[Bon de commande/Lignes de la commande/Article],$C115,[1]!BASERECEPTION[ANNEE],X$8,[1]!BASERECEPTION[Semaine],X$9)-SUMIFS([1]!BASEVENTE[Lignes de la commande/Quantité commandée],[1]!BASEVENTE[Lignes de la commande/Article/Nom affiché],$C115,[1]!BASEVENTE[Année],X$8,[1]!BASEVENTE[Semaine],X$9))</f>
        <v>570</v>
      </c>
      <c r="Y115" s="1">
        <f>IF($C115="","",X115+SUMIFS([1]!BASERECEPTION[Bon de commande/Lignes de la commande/Quantité],[1]!BASERECEPTION[Bon de commande/Lignes de la commande/Article],$C115,[1]!BASERECEPTION[ANNEE],Y$8,[1]!BASERECEPTION[Semaine],Y$9)-SUMIFS([1]!BASEVENTE[Lignes de la commande/Quantité commandée],[1]!BASEVENTE[Lignes de la commande/Article/Nom affiché],$C115,[1]!BASEVENTE[Année],Y$8,[1]!BASEVENTE[Semaine],Y$9))</f>
        <v>570</v>
      </c>
      <c r="Z115" s="1">
        <f>IF($C115="","",Y115+SUMIFS([1]!BASERECEPTION[Bon de commande/Lignes de la commande/Quantité],[1]!BASERECEPTION[Bon de commande/Lignes de la commande/Article],$C115,[1]!BASERECEPTION[ANNEE],Z$8,[1]!BASERECEPTION[Semaine],Z$9)-SUMIFS([1]!BASEVENTE[Lignes de la commande/Quantité commandée],[1]!BASEVENTE[Lignes de la commande/Article/Nom affiché],$C115,[1]!BASEVENTE[Année],Z$8,[1]!BASEVENTE[Semaine],Z$9))</f>
        <v>570</v>
      </c>
      <c r="AA115" s="1">
        <f>IF($C115="","",Z115+SUMIFS([1]!BASERECEPTION[Bon de commande/Lignes de la commande/Quantité],[1]!BASERECEPTION[Bon de commande/Lignes de la commande/Article],$C115,[1]!BASERECEPTION[ANNEE],AA$8,[1]!BASERECEPTION[Semaine],AA$9)-SUMIFS([1]!BASEVENTE[Lignes de la commande/Quantité commandée],[1]!BASEVENTE[Lignes de la commande/Article/Nom affiché],$C115,[1]!BASEVENTE[Année],AA$8,[1]!BASEVENTE[Semaine],AA$9))</f>
        <v>570</v>
      </c>
      <c r="AB115" s="1">
        <f>IF($C115="","",AA115+SUMIFS([1]!BASERECEPTION[Bon de commande/Lignes de la commande/Quantité],[1]!BASERECEPTION[Bon de commande/Lignes de la commande/Article],$C115,[1]!BASERECEPTION[ANNEE],AB$8,[1]!BASERECEPTION[Semaine],AB$9)-SUMIFS([1]!BASEVENTE[Lignes de la commande/Quantité commandée],[1]!BASEVENTE[Lignes de la commande/Article/Nom affiché],$C115,[1]!BASEVENTE[Année],AB$8,[1]!BASEVENTE[Semaine],AB$9))</f>
        <v>570</v>
      </c>
      <c r="AC115" s="1">
        <f>IF($C115="","",AB115+SUMIFS([1]!BASERECEPTION[Bon de commande/Lignes de la commande/Quantité],[1]!BASERECEPTION[Bon de commande/Lignes de la commande/Article],$C115,[1]!BASERECEPTION[ANNEE],AC$8,[1]!BASERECEPTION[Semaine],AC$9)-SUMIFS([1]!BASEVENTE[Lignes de la commande/Quantité commandée],[1]!BASEVENTE[Lignes de la commande/Article/Nom affiché],$C115,[1]!BASEVENTE[Année],AC$8,[1]!BASEVENTE[Semaine],AC$9))</f>
        <v>570</v>
      </c>
      <c r="AD115" s="1">
        <f>IF($C115="","",AC115+SUMIFS([1]!BASERECEPTION[Bon de commande/Lignes de la commande/Quantité],[1]!BASERECEPTION[Bon de commande/Lignes de la commande/Article],$C115,[1]!BASERECEPTION[ANNEE],AD$8,[1]!BASERECEPTION[Semaine],AD$9)-SUMIFS([1]!BASEVENTE[Lignes de la commande/Quantité commandée],[1]!BASEVENTE[Lignes de la commande/Article/Nom affiché],$C115,[1]!BASEVENTE[Année],AD$8,[1]!BASEVENTE[Semaine],AD$9))</f>
        <v>570</v>
      </c>
      <c r="AE115" s="1">
        <f>IF($C115="","",AD115+SUMIFS([1]!BASERECEPTION[Bon de commande/Lignes de la commande/Quantité],[1]!BASERECEPTION[Bon de commande/Lignes de la commande/Article],$C115,[1]!BASERECEPTION[ANNEE],AE$8,[1]!BASERECEPTION[Semaine],AE$9)-SUMIFS([1]!BASEVENTE[Lignes de la commande/Quantité commandée],[1]!BASEVENTE[Lignes de la commande/Article/Nom affiché],$C115,[1]!BASEVENTE[Année],AE$8,[1]!BASEVENTE[Semaine],AE$9))</f>
        <v>570</v>
      </c>
      <c r="AF115" s="1">
        <f>IF($C115="","",AE115+SUMIFS([1]!BASERECEPTION[Bon de commande/Lignes de la commande/Quantité],[1]!BASERECEPTION[Bon de commande/Lignes de la commande/Article],$C115,[1]!BASERECEPTION[ANNEE],AF$8,[1]!BASERECEPTION[Semaine],AF$9)-SUMIFS([1]!BASEVENTE[Lignes de la commande/Quantité commandée],[1]!BASEVENTE[Lignes de la commande/Article/Nom affiché],$C115,[1]!BASEVENTE[Année],AF$8,[1]!BASEVENTE[Semaine],AF$9))</f>
        <v>570</v>
      </c>
      <c r="AG115" s="1">
        <f>IF($C115="","",AF115+SUMIFS([1]!BASERECEPTION[Bon de commande/Lignes de la commande/Quantité],[1]!BASERECEPTION[Bon de commande/Lignes de la commande/Article],$C115,[1]!BASERECEPTION[ANNEE],AG$8,[1]!BASERECEPTION[Semaine],AG$9)-SUMIFS([1]!BASEVENTE[Lignes de la commande/Quantité commandée],[1]!BASEVENTE[Lignes de la commande/Article/Nom affiché],$C115,[1]!BASEVENTE[Année],AG$8,[1]!BASEVENTE[Semaine],AG$9))</f>
        <v>570</v>
      </c>
      <c r="AH115" s="1">
        <f>IF($C115="","",AG115+SUMIFS([1]!BASERECEPTION[Bon de commande/Lignes de la commande/Quantité],[1]!BASERECEPTION[Bon de commande/Lignes de la commande/Article],$C115,[1]!BASERECEPTION[ANNEE],AH$8,[1]!BASERECEPTION[Semaine],AH$9)-SUMIFS([1]!BASEVENTE[Lignes de la commande/Quantité commandée],[1]!BASEVENTE[Lignes de la commande/Article/Nom affiché],$C115,[1]!BASEVENTE[Année],AH$8,[1]!BASEVENTE[Semaine],AH$9))</f>
        <v>570</v>
      </c>
      <c r="AI115" s="1">
        <f>IF($C115="","",AH115+SUMIFS([1]!BASERECEPTION[Bon de commande/Lignes de la commande/Quantité],[1]!BASERECEPTION[Bon de commande/Lignes de la commande/Article],$C115,[1]!BASERECEPTION[ANNEE],AI$8,[1]!BASERECEPTION[Semaine],AI$9)-SUMIFS([1]!BASEVENTE[Lignes de la commande/Quantité commandée],[1]!BASEVENTE[Lignes de la commande/Article/Nom affiché],$C115,[1]!BASEVENTE[Année],AI$8,[1]!BASEVENTE[Semaine],AI$9))</f>
        <v>570</v>
      </c>
      <c r="AJ115" s="1">
        <f>IF($C115="","",AI115+SUMIFS([1]!BASERECEPTION[Bon de commande/Lignes de la commande/Quantité],[1]!BASERECEPTION[Bon de commande/Lignes de la commande/Article],$C115,[1]!BASERECEPTION[ANNEE],AJ$8,[1]!BASERECEPTION[Semaine],AJ$9)-SUMIFS([1]!BASEVENTE[Lignes de la commande/Quantité commandée],[1]!BASEVENTE[Lignes de la commande/Article/Nom affiché],$C115,[1]!BASEVENTE[Année],AJ$8,[1]!BASEVENTE[Semaine],AJ$9))</f>
        <v>570</v>
      </c>
      <c r="AK115" s="1">
        <f>IF($C115="","",AJ115+SUMIFS([1]!BASERECEPTION[Bon de commande/Lignes de la commande/Quantité],[1]!BASERECEPTION[Bon de commande/Lignes de la commande/Article],$C115,[1]!BASERECEPTION[ANNEE],AK$8,[1]!BASERECEPTION[Semaine],AK$9)-SUMIFS([1]!BASEVENTE[Lignes de la commande/Quantité commandée],[1]!BASEVENTE[Lignes de la commande/Article/Nom affiché],$C115,[1]!BASEVENTE[Année],AK$8,[1]!BASEVENTE[Semaine],AK$9))</f>
        <v>570</v>
      </c>
      <c r="AL115" s="1">
        <f>IF($C115="","",AK115+SUMIFS([1]!BASERECEPTION[Bon de commande/Lignes de la commande/Quantité],[1]!BASERECEPTION[Bon de commande/Lignes de la commande/Article],$C115,[1]!BASERECEPTION[ANNEE],AL$8,[1]!BASERECEPTION[Semaine],AL$9)-SUMIFS([1]!BASEVENTE[Lignes de la commande/Quantité commandée],[1]!BASEVENTE[Lignes de la commande/Article/Nom affiché],$C115,[1]!BASEVENTE[Année],AL$8,[1]!BASEVENTE[Semaine],AL$9))</f>
        <v>570</v>
      </c>
      <c r="AM115" s="1">
        <f>IF($C115="","",AL115+SUMIFS([1]!BASERECEPTION[Bon de commande/Lignes de la commande/Quantité],[1]!BASERECEPTION[Bon de commande/Lignes de la commande/Article],$C115,[1]!BASERECEPTION[ANNEE],AM$8,[1]!BASERECEPTION[Semaine],AM$9)-SUMIFS([1]!BASEVENTE[Lignes de la commande/Quantité commandée],[1]!BASEVENTE[Lignes de la commande/Article/Nom affiché],$C115,[1]!BASEVENTE[Année],AM$8,[1]!BASEVENTE[Semaine],AM$9))</f>
        <v>570</v>
      </c>
      <c r="AN115" s="1">
        <f>IF($C115="","",AM115+SUMIFS([1]!BASERECEPTION[Bon de commande/Lignes de la commande/Quantité],[1]!BASERECEPTION[Bon de commande/Lignes de la commande/Article],$C115,[1]!BASERECEPTION[ANNEE],AN$8,[1]!BASERECEPTION[Semaine],AN$9)-SUMIFS([1]!BASEVENTE[Lignes de la commande/Quantité commandée],[1]!BASEVENTE[Lignes de la commande/Article/Nom affiché],$C115,[1]!BASEVENTE[Année],AN$8,[1]!BASEVENTE[Semaine],AN$9))</f>
        <v>570</v>
      </c>
      <c r="AO115" s="1">
        <f>IF($C115="","",AN115+SUMIFS([1]!BASERECEPTION[Bon de commande/Lignes de la commande/Quantité],[1]!BASERECEPTION[Bon de commande/Lignes de la commande/Article],$C115,[1]!BASERECEPTION[ANNEE],AO$8,[1]!BASERECEPTION[Semaine],AO$9)-SUMIFS([1]!BASEVENTE[Lignes de la commande/Quantité commandée],[1]!BASEVENTE[Lignes de la commande/Article/Nom affiché],$C115,[1]!BASEVENTE[Année],AO$8,[1]!BASEVENTE[Semaine],AO$9))</f>
        <v>570</v>
      </c>
      <c r="AP115" s="1">
        <f>IF($C115="","",AO115+SUMIFS([1]!BASERECEPTION[Bon de commande/Lignes de la commande/Quantité],[1]!BASERECEPTION[Bon de commande/Lignes de la commande/Article],$C115,[1]!BASERECEPTION[ANNEE],AP$8,[1]!BASERECEPTION[Semaine],AP$9)-SUMIFS([1]!BASEVENTE[Lignes de la commande/Quantité commandée],[1]!BASEVENTE[Lignes de la commande/Article/Nom affiché],$C115,[1]!BASEVENTE[Année],AP$8,[1]!BASEVENTE[Semaine],AP$9))</f>
        <v>570</v>
      </c>
      <c r="AQ115" s="1">
        <f>IF($C115="","",AP115+SUMIFS([1]!BASERECEPTION[Bon de commande/Lignes de la commande/Quantité],[1]!BASERECEPTION[Bon de commande/Lignes de la commande/Article],$C115,[1]!BASERECEPTION[ANNEE],AQ$8,[1]!BASERECEPTION[Semaine],AQ$9)-SUMIFS([1]!BASEVENTE[Lignes de la commande/Quantité commandée],[1]!BASEVENTE[Lignes de la commande/Article/Nom affiché],$C115,[1]!BASEVENTE[Année],AQ$8,[1]!BASEVENTE[Semaine],AQ$9))</f>
        <v>570</v>
      </c>
      <c r="AR115" s="1">
        <f>IF($C115="","",AQ115+SUMIFS([1]!BASERECEPTION[Bon de commande/Lignes de la commande/Quantité],[1]!BASERECEPTION[Bon de commande/Lignes de la commande/Article],$C115,[1]!BASERECEPTION[ANNEE],AR$8,[1]!BASERECEPTION[Semaine],AR$9)-SUMIFS([1]!BASEVENTE[Lignes de la commande/Quantité commandée],[1]!BASEVENTE[Lignes de la commande/Article/Nom affiché],$C115,[1]!BASEVENTE[Année],AR$8,[1]!BASEVENTE[Semaine],AR$9))</f>
        <v>570</v>
      </c>
      <c r="AS115" s="1">
        <f>IF($C115="","",AR115+SUMIFS([1]!BASERECEPTION[Bon de commande/Lignes de la commande/Quantité],[1]!BASERECEPTION[Bon de commande/Lignes de la commande/Article],$C115,[1]!BASERECEPTION[ANNEE],AS$8,[1]!BASERECEPTION[Semaine],AS$9)-SUMIFS([1]!BASEVENTE[Lignes de la commande/Quantité commandée],[1]!BASEVENTE[Lignes de la commande/Article/Nom affiché],$C115,[1]!BASEVENTE[Année],AS$8,[1]!BASEVENTE[Semaine],AS$9))</f>
        <v>570</v>
      </c>
      <c r="AT115" s="1">
        <f>IF($C115="","",AS115+SUMIFS([1]!BASERECEPTION[Bon de commande/Lignes de la commande/Quantité],[1]!BASERECEPTION[Bon de commande/Lignes de la commande/Article],$C115,[1]!BASERECEPTION[ANNEE],AT$8,[1]!BASERECEPTION[Semaine],AT$9)-SUMIFS([1]!BASEVENTE[Lignes de la commande/Quantité commandée],[1]!BASEVENTE[Lignes de la commande/Article/Nom affiché],$C115,[1]!BASEVENTE[Année],AT$8,[1]!BASEVENTE[Semaine],AT$9))</f>
        <v>570</v>
      </c>
      <c r="AU115" s="1">
        <f>IF($C115="","",AT115+SUMIFS([1]!BASERECEPTION[Bon de commande/Lignes de la commande/Quantité],[1]!BASERECEPTION[Bon de commande/Lignes de la commande/Article],$C115,[1]!BASERECEPTION[ANNEE],AU$8,[1]!BASERECEPTION[Semaine],AU$9)-SUMIFS([1]!BASEVENTE[Lignes de la commande/Quantité commandée],[1]!BASEVENTE[Lignes de la commande/Article/Nom affiché],$C115,[1]!BASEVENTE[Année],AU$8,[1]!BASEVENTE[Semaine],AU$9))</f>
        <v>570</v>
      </c>
      <c r="AV115" s="1">
        <f>IF($C115="","",AU115+SUMIFS([1]!BASERECEPTION[Bon de commande/Lignes de la commande/Quantité],[1]!BASERECEPTION[Bon de commande/Lignes de la commande/Article],$C115,[1]!BASERECEPTION[ANNEE],AV$8,[1]!BASERECEPTION[Semaine],AV$9)-SUMIFS([1]!BASEVENTE[Lignes de la commande/Quantité commandée],[1]!BASEVENTE[Lignes de la commande/Article/Nom affiché],$C115,[1]!BASEVENTE[Année],AV$8,[1]!BASEVENTE[Semaine],AV$9))</f>
        <v>570</v>
      </c>
      <c r="AW115" s="1">
        <f>IF($C115="","",AV115+SUMIFS([1]!BASERECEPTION[Bon de commande/Lignes de la commande/Quantité],[1]!BASERECEPTION[Bon de commande/Lignes de la commande/Article],$C115,[1]!BASERECEPTION[ANNEE],AW$8,[1]!BASERECEPTION[Semaine],AW$9)-SUMIFS([1]!BASEVENTE[Lignes de la commande/Quantité commandée],[1]!BASEVENTE[Lignes de la commande/Article/Nom affiché],$C115,[1]!BASEVENTE[Année],AW$8,[1]!BASEVENTE[Semaine],AW$9))</f>
        <v>570</v>
      </c>
      <c r="AX115" s="1">
        <f>IF($C115="","",AW115+SUMIFS([1]!BASERECEPTION[Bon de commande/Lignes de la commande/Quantité],[1]!BASERECEPTION[Bon de commande/Lignes de la commande/Article],$C115,[1]!BASERECEPTION[ANNEE],AX$8,[1]!BASERECEPTION[Semaine],AX$9)-SUMIFS([1]!BASEVENTE[Lignes de la commande/Quantité commandée],[1]!BASEVENTE[Lignes de la commande/Article/Nom affiché],$C115,[1]!BASEVENTE[Année],AX$8,[1]!BASEVENTE[Semaine],AX$9))</f>
        <v>570</v>
      </c>
      <c r="AY115" s="1">
        <f>IF($C115="","",AX115+SUMIFS([1]!BASERECEPTION[Bon de commande/Lignes de la commande/Quantité],[1]!BASERECEPTION[Bon de commande/Lignes de la commande/Article],$C115,[1]!BASERECEPTION[ANNEE],AY$8,[1]!BASERECEPTION[Semaine],AY$9)-SUMIFS([1]!BASEVENTE[Lignes de la commande/Quantité commandée],[1]!BASEVENTE[Lignes de la commande/Article/Nom affiché],$C115,[1]!BASEVENTE[Année],AY$8,[1]!BASEVENTE[Semaine],AY$9))</f>
        <v>570</v>
      </c>
      <c r="AZ115" s="1">
        <f>IF($C115="","",AY115+SUMIFS([1]!BASERECEPTION[Bon de commande/Lignes de la commande/Quantité],[1]!BASERECEPTION[Bon de commande/Lignes de la commande/Article],$C115,[1]!BASERECEPTION[ANNEE],AZ$8,[1]!BASERECEPTION[Semaine],AZ$9)-SUMIFS([1]!BASEVENTE[Lignes de la commande/Quantité commandée],[1]!BASEVENTE[Lignes de la commande/Article/Nom affiché],$C115,[1]!BASEVENTE[Année],AZ$8,[1]!BASEVENTE[Semaine],AZ$9))</f>
        <v>570</v>
      </c>
      <c r="BA115" s="1">
        <f>IF($C115="","",AZ115+SUMIFS([1]!BASERECEPTION[Bon de commande/Lignes de la commande/Quantité],[1]!BASERECEPTION[Bon de commande/Lignes de la commande/Article],$C115,[1]!BASERECEPTION[ANNEE],BA$8,[1]!BASERECEPTION[Semaine],BA$9)-SUMIFS([1]!BASEVENTE[Lignes de la commande/Quantité commandée],[1]!BASEVENTE[Lignes de la commande/Article/Nom affiché],$C115,[1]!BASEVENTE[Année],BA$8,[1]!BASEVENTE[Semaine],BA$9))</f>
        <v>570</v>
      </c>
      <c r="BB115" s="1">
        <f>IF($C115="","",BA115+SUMIFS([1]!BASERECEPTION[Bon de commande/Lignes de la commande/Quantité],[1]!BASERECEPTION[Bon de commande/Lignes de la commande/Article],$C115,[1]!BASERECEPTION[ANNEE],BB$8,[1]!BASERECEPTION[Semaine],BB$9)-SUMIFS([1]!BASEVENTE[Lignes de la commande/Quantité commandée],[1]!BASEVENTE[Lignes de la commande/Article/Nom affiché],$C115,[1]!BASEVENTE[Année],BB$8,[1]!BASEVENTE[Semaine],BB$9))</f>
        <v>570</v>
      </c>
      <c r="BC115" s="1">
        <f>IF($C115="","",BB115+SUMIFS([1]!BASERECEPTION[Bon de commande/Lignes de la commande/Quantité],[1]!BASERECEPTION[Bon de commande/Lignes de la commande/Article],$C115,[1]!BASERECEPTION[ANNEE],BC$8,[1]!BASERECEPTION[Semaine],BC$9)-SUMIFS([1]!BASEVENTE[Lignes de la commande/Quantité commandée],[1]!BASEVENTE[Lignes de la commande/Article/Nom affiché],$C115,[1]!BASEVENTE[Année],BC$8,[1]!BASEVENTE[Semaine],BC$9))</f>
        <v>570</v>
      </c>
      <c r="BD115" s="1">
        <f>IF($C115="","",BC115+SUMIFS([1]!BASERECEPTION[Bon de commande/Lignes de la commande/Quantité],[1]!BASERECEPTION[Bon de commande/Lignes de la commande/Article],$C115,[1]!BASERECEPTION[ANNEE],BD$8,[1]!BASERECEPTION[Semaine],BD$9)-SUMIFS([1]!BASEVENTE[Lignes de la commande/Quantité commandée],[1]!BASEVENTE[Lignes de la commande/Article/Nom affiché],$C115,[1]!BASEVENTE[Année],BD$8,[1]!BASEVENTE[Semaine],BD$9))</f>
        <v>570</v>
      </c>
      <c r="BE115" s="1">
        <f>IF($C115="","",BD115+SUMIFS([1]!BASERECEPTION[Bon de commande/Lignes de la commande/Quantité],[1]!BASERECEPTION[Bon de commande/Lignes de la commande/Article],$C115,[1]!BASERECEPTION[ANNEE],BE$8,[1]!BASERECEPTION[Semaine],BE$9)-SUMIFS([1]!BASEVENTE[Lignes de la commande/Quantité commandée],[1]!BASEVENTE[Lignes de la commande/Article/Nom affiché],$C115,[1]!BASEVENTE[Année],BE$8,[1]!BASEVENTE[Semaine],BE$9))</f>
        <v>570</v>
      </c>
      <c r="BF115" s="1">
        <f>IF($C115="","",BE115+SUMIFS([1]!BASERECEPTION[Bon de commande/Lignes de la commande/Quantité],[1]!BASERECEPTION[Bon de commande/Lignes de la commande/Article],$C115,[1]!BASERECEPTION[ANNEE],BF$8,[1]!BASERECEPTION[Semaine],BF$9)-SUMIFS([1]!BASEVENTE[Lignes de la commande/Quantité commandée],[1]!BASEVENTE[Lignes de la commande/Article/Nom affiché],$C115,[1]!BASEVENTE[Année],BF$8,[1]!BASEVENTE[Semaine],BF$9))</f>
        <v>570</v>
      </c>
      <c r="BG115" s="1">
        <f>IF($C115="","",BF115+SUMIFS([1]!BASERECEPTION[Bon de commande/Lignes de la commande/Quantité],[1]!BASERECEPTION[Bon de commande/Lignes de la commande/Article],$C115,[1]!BASERECEPTION[ANNEE],BG$8,[1]!BASERECEPTION[Semaine],BG$9)-SUMIFS([1]!BASEVENTE[Lignes de la commande/Quantité commandée],[1]!BASEVENTE[Lignes de la commande/Article/Nom affiché],$C115,[1]!BASEVENTE[Année],BG$8,[1]!BASEVENTE[Semaine],BG$9))</f>
        <v>570</v>
      </c>
      <c r="BH115" s="1">
        <f>IF($C115="","",BG115+SUMIFS([1]!BASERECEPTION[Bon de commande/Lignes de la commande/Quantité],[1]!BASERECEPTION[Bon de commande/Lignes de la commande/Article],$C115,[1]!BASERECEPTION[ANNEE],BH$8,[1]!BASERECEPTION[Semaine],BH$9)-SUMIFS([1]!BASEVENTE[Lignes de la commande/Quantité commandée],[1]!BASEVENTE[Lignes de la commande/Article/Nom affiché],$C115,[1]!BASEVENTE[Année],BH$8,[1]!BASEVENTE[Semaine],BH$9))</f>
        <v>570</v>
      </c>
    </row>
    <row r="116" spans="1:60" ht="15.75" x14ac:dyDescent="0.25">
      <c r="A116" s="1" t="str">
        <f>'[1]BDD Inventaire'!B107</f>
        <v>Tags spéciaux</v>
      </c>
      <c r="B116" s="16" t="str">
        <f>IF(C116="",INDEX([1]!BASEINVENTAIRE[#Data],_xlfn.MINIFS([1]!BASEINVENTAIRE[INDEX],[1]!BASEINVENTAIRE[Article],'Suivi de stock'!$C117),2),"")</f>
        <v/>
      </c>
      <c r="C116" s="20" t="str">
        <f>'[1]BDD Inventaire'!C96</f>
        <v>Tag Elior Orange Translucide #23</v>
      </c>
      <c r="D116" s="18">
        <f>INDEX([1]!BASEINVENTAIRE[#Data],_xlfn.MAXIFS([1]!BASEINVENTAIRE[INDEX],[1]!BASEINVENTAIRE[Article],C116),4)</f>
        <v>48</v>
      </c>
      <c r="E116" s="1">
        <f>IF($C116="","",D116+SUMIFS([1]!BASERECEPTION[Bon de commande/Lignes de la commande/Quantité],[1]!BASERECEPTION[Bon de commande/Lignes de la commande/Article],$C116,[1]!BASERECEPTION[ANNEE],E$8,[1]!BASERECEPTION[Semaine],E$9)-SUMIFS([1]!BASEVENTE[Lignes de la commande/Quantité commandée],[1]!BASEVENTE[Lignes de la commande/Article/Nom affiché],$C116,[1]!BASEVENTE[Année],E$8,[1]!BASEVENTE[Semaine],E$9))</f>
        <v>48</v>
      </c>
      <c r="F116" s="1">
        <f>IF($C116="","",E116+SUMIFS([1]!BASERECEPTION[Bon de commande/Lignes de la commande/Quantité],[1]!BASERECEPTION[Bon de commande/Lignes de la commande/Article],$C116,[1]!BASERECEPTION[ANNEE],F$8,[1]!BASERECEPTION[Semaine],F$9)-SUMIFS([1]!BASEVENTE[Lignes de la commande/Quantité commandée],[1]!BASEVENTE[Lignes de la commande/Article/Nom affiché],$C116,[1]!BASEVENTE[Année],F$8,[1]!BASEVENTE[Semaine],F$9))</f>
        <v>48</v>
      </c>
      <c r="G116" s="1">
        <f>IF($C116="","",F116+SUMIFS([1]!BASERECEPTION[Bon de commande/Lignes de la commande/Quantité],[1]!BASERECEPTION[Bon de commande/Lignes de la commande/Article],$C116,[1]!BASERECEPTION[ANNEE],G$8,[1]!BASERECEPTION[Semaine],G$9)-SUMIFS([1]!BASEVENTE[Lignes de la commande/Quantité commandée],[1]!BASEVENTE[Lignes de la commande/Article/Nom affiché],$C116,[1]!BASEVENTE[Année],G$8,[1]!BASEVENTE[Semaine],G$9))</f>
        <v>48</v>
      </c>
      <c r="H116" s="1">
        <f>IF($C116="","",G116+SUMIFS([1]!BASERECEPTION[Bon de commande/Lignes de la commande/Quantité],[1]!BASERECEPTION[Bon de commande/Lignes de la commande/Article],$C116,[1]!BASERECEPTION[ANNEE],H$8,[1]!BASERECEPTION[Semaine],H$9)-SUMIFS([1]!BASEVENTE[Lignes de la commande/Quantité commandée],[1]!BASEVENTE[Lignes de la commande/Article/Nom affiché],$C116,[1]!BASEVENTE[Année],H$8,[1]!BASEVENTE[Semaine],H$9))</f>
        <v>48</v>
      </c>
      <c r="I116" s="1">
        <f>IF($C116="","",H116+SUMIFS([1]!BASERECEPTION[Bon de commande/Lignes de la commande/Quantité],[1]!BASERECEPTION[Bon de commande/Lignes de la commande/Article],$C116,[1]!BASERECEPTION[ANNEE],I$8,[1]!BASERECEPTION[Semaine],I$9)-SUMIFS([1]!BASEVENTE[Lignes de la commande/Quantité commandée],[1]!BASEVENTE[Lignes de la commande/Article/Nom affiché],$C116,[1]!BASEVENTE[Année],I$8,[1]!BASEVENTE[Semaine],I$9))</f>
        <v>48</v>
      </c>
      <c r="J116" s="1">
        <f>IF($C116="","",I116+SUMIFS([1]!BASERECEPTION[Bon de commande/Lignes de la commande/Quantité],[1]!BASERECEPTION[Bon de commande/Lignes de la commande/Article],$C116,[1]!BASERECEPTION[ANNEE],J$8,[1]!BASERECEPTION[Semaine],J$9)-SUMIFS([1]!BASEVENTE[Lignes de la commande/Quantité commandée],[1]!BASEVENTE[Lignes de la commande/Article/Nom affiché],$C116,[1]!BASEVENTE[Année],J$8,[1]!BASEVENTE[Semaine],J$9))</f>
        <v>48</v>
      </c>
      <c r="K116" s="1">
        <f>IF($C116="","",J116+SUMIFS([1]!BASERECEPTION[Bon de commande/Lignes de la commande/Quantité],[1]!BASERECEPTION[Bon de commande/Lignes de la commande/Article],$C116,[1]!BASERECEPTION[ANNEE],K$8,[1]!BASERECEPTION[Semaine],K$9)-SUMIFS([1]!BASEVENTE[Lignes de la commande/Quantité commandée],[1]!BASEVENTE[Lignes de la commande/Article/Nom affiché],$C116,[1]!BASEVENTE[Année],K$8,[1]!BASEVENTE[Semaine],K$9))</f>
        <v>48</v>
      </c>
      <c r="L116" s="1">
        <f>IF($C116="","",K116+SUMIFS([1]!BASERECEPTION[Bon de commande/Lignes de la commande/Quantité],[1]!BASERECEPTION[Bon de commande/Lignes de la commande/Article],$C116,[1]!BASERECEPTION[ANNEE],L$8,[1]!BASERECEPTION[Semaine],L$9)-SUMIFS([1]!BASEVENTE[Lignes de la commande/Quantité commandée],[1]!BASEVENTE[Lignes de la commande/Article/Nom affiché],$C116,[1]!BASEVENTE[Année],L$8,[1]!BASEVENTE[Semaine],L$9))</f>
        <v>48</v>
      </c>
      <c r="M116" s="1">
        <f>IF($C116="","",L116+SUMIFS([1]!BASERECEPTION[Bon de commande/Lignes de la commande/Quantité],[1]!BASERECEPTION[Bon de commande/Lignes de la commande/Article],$C116,[1]!BASERECEPTION[ANNEE],M$8,[1]!BASERECEPTION[Semaine],M$9)-SUMIFS([1]!BASEVENTE[Lignes de la commande/Quantité commandée],[1]!BASEVENTE[Lignes de la commande/Article/Nom affiché],$C116,[1]!BASEVENTE[Année],M$8,[1]!BASEVENTE[Semaine],M$9))</f>
        <v>48</v>
      </c>
      <c r="N116" s="1">
        <f>IF($C116="","",M116+SUMIFS([1]!BASERECEPTION[Bon de commande/Lignes de la commande/Quantité],[1]!BASERECEPTION[Bon de commande/Lignes de la commande/Article],$C116,[1]!BASERECEPTION[ANNEE],N$8,[1]!BASERECEPTION[Semaine],N$9)-SUMIFS([1]!BASEVENTE[Lignes de la commande/Quantité commandée],[1]!BASEVENTE[Lignes de la commande/Article/Nom affiché],$C116,[1]!BASEVENTE[Année],N$8,[1]!BASEVENTE[Semaine],N$9))</f>
        <v>48</v>
      </c>
      <c r="O116" s="1">
        <f>IF($C116="","",N116+SUMIFS([1]!BASERECEPTION[Bon de commande/Lignes de la commande/Quantité],[1]!BASERECEPTION[Bon de commande/Lignes de la commande/Article],$C116,[1]!BASERECEPTION[ANNEE],O$8,[1]!BASERECEPTION[Semaine],O$9)-SUMIFS([1]!BASEVENTE[Lignes de la commande/Quantité commandée],[1]!BASEVENTE[Lignes de la commande/Article/Nom affiché],$C116,[1]!BASEVENTE[Année],O$8,[1]!BASEVENTE[Semaine],O$9))</f>
        <v>48</v>
      </c>
      <c r="P116" s="1">
        <f>IF($C116="","",O116+SUMIFS([1]!BASERECEPTION[Bon de commande/Lignes de la commande/Quantité],[1]!BASERECEPTION[Bon de commande/Lignes de la commande/Article],$C116,[1]!BASERECEPTION[ANNEE],P$8,[1]!BASERECEPTION[Semaine],P$9)-SUMIFS([1]!BASEVENTE[Lignes de la commande/Quantité commandée],[1]!BASEVENTE[Lignes de la commande/Article/Nom affiché],$C116,[1]!BASEVENTE[Année],P$8,[1]!BASEVENTE[Semaine],P$9))</f>
        <v>48</v>
      </c>
      <c r="Q116" s="1">
        <f>IF($C116="","",P116+SUMIFS([1]!BASERECEPTION[Bon de commande/Lignes de la commande/Quantité],[1]!BASERECEPTION[Bon de commande/Lignes de la commande/Article],$C116,[1]!BASERECEPTION[ANNEE],Q$8,[1]!BASERECEPTION[Semaine],Q$9)-SUMIFS([1]!BASEVENTE[Lignes de la commande/Quantité commandée],[1]!BASEVENTE[Lignes de la commande/Article/Nom affiché],$C116,[1]!BASEVENTE[Année],Q$8,[1]!BASEVENTE[Semaine],Q$9))</f>
        <v>48</v>
      </c>
      <c r="R116" s="1">
        <f>IF($C116="","",Q116+SUMIFS([1]!BASERECEPTION[Bon de commande/Lignes de la commande/Quantité],[1]!BASERECEPTION[Bon de commande/Lignes de la commande/Article],$C116,[1]!BASERECEPTION[ANNEE],R$8,[1]!BASERECEPTION[Semaine],R$9)-SUMIFS([1]!BASEVENTE[Lignes de la commande/Quantité commandée],[1]!BASEVENTE[Lignes de la commande/Article/Nom affiché],$C116,[1]!BASEVENTE[Année],R$8,[1]!BASEVENTE[Semaine],R$9))</f>
        <v>48</v>
      </c>
      <c r="S116" s="1">
        <f>IF($C116="","",R116+SUMIFS([1]!BASERECEPTION[Bon de commande/Lignes de la commande/Quantité],[1]!BASERECEPTION[Bon de commande/Lignes de la commande/Article],$C116,[1]!BASERECEPTION[ANNEE],S$8,[1]!BASERECEPTION[Semaine],S$9)-SUMIFS([1]!BASEVENTE[Lignes de la commande/Quantité commandée],[1]!BASEVENTE[Lignes de la commande/Article/Nom affiché],$C116,[1]!BASEVENTE[Année],S$8,[1]!BASEVENTE[Semaine],S$9))</f>
        <v>48</v>
      </c>
      <c r="T116" s="1">
        <f>IF($C116="","",S116+SUMIFS([1]!BASERECEPTION[Bon de commande/Lignes de la commande/Quantité],[1]!BASERECEPTION[Bon de commande/Lignes de la commande/Article],$C116,[1]!BASERECEPTION[ANNEE],T$8,[1]!BASERECEPTION[Semaine],T$9)-SUMIFS([1]!BASEVENTE[Lignes de la commande/Quantité commandée],[1]!BASEVENTE[Lignes de la commande/Article/Nom affiché],$C116,[1]!BASEVENTE[Année],T$8,[1]!BASEVENTE[Semaine],T$9))</f>
        <v>48</v>
      </c>
      <c r="U116" s="1">
        <f>IF($C116="","",T116+SUMIFS([1]!BASERECEPTION[Bon de commande/Lignes de la commande/Quantité],[1]!BASERECEPTION[Bon de commande/Lignes de la commande/Article],$C116,[1]!BASERECEPTION[ANNEE],U$8,[1]!BASERECEPTION[Semaine],U$9)-SUMIFS([1]!BASEVENTE[Lignes de la commande/Quantité commandée],[1]!BASEVENTE[Lignes de la commande/Article/Nom affiché],$C116,[1]!BASEVENTE[Année],U$8,[1]!BASEVENTE[Semaine],U$9))</f>
        <v>48</v>
      </c>
      <c r="V116" s="1">
        <f>IF($C116="","",U116+SUMIFS([1]!BASERECEPTION[Bon de commande/Lignes de la commande/Quantité],[1]!BASERECEPTION[Bon de commande/Lignes de la commande/Article],$C116,[1]!BASERECEPTION[ANNEE],V$8,[1]!BASERECEPTION[Semaine],V$9)-SUMIFS([1]!BASEVENTE[Lignes de la commande/Quantité commandée],[1]!BASEVENTE[Lignes de la commande/Article/Nom affiché],$C116,[1]!BASEVENTE[Année],V$8,[1]!BASEVENTE[Semaine],V$9))</f>
        <v>48</v>
      </c>
      <c r="W116" s="1">
        <f>IF($C116="","",V116+SUMIFS([1]!BASERECEPTION[Bon de commande/Lignes de la commande/Quantité],[1]!BASERECEPTION[Bon de commande/Lignes de la commande/Article],$C116,[1]!BASERECEPTION[ANNEE],W$8,[1]!BASERECEPTION[Semaine],W$9)-SUMIFS([1]!BASEVENTE[Lignes de la commande/Quantité commandée],[1]!BASEVENTE[Lignes de la commande/Article/Nom affiché],$C116,[1]!BASEVENTE[Année],W$8,[1]!BASEVENTE[Semaine],W$9))</f>
        <v>48</v>
      </c>
      <c r="X116" s="1">
        <f>IF($C116="","",W116+SUMIFS([1]!BASERECEPTION[Bon de commande/Lignes de la commande/Quantité],[1]!BASERECEPTION[Bon de commande/Lignes de la commande/Article],$C116,[1]!BASERECEPTION[ANNEE],X$8,[1]!BASERECEPTION[Semaine],X$9)-SUMIFS([1]!BASEVENTE[Lignes de la commande/Quantité commandée],[1]!BASEVENTE[Lignes de la commande/Article/Nom affiché],$C116,[1]!BASEVENTE[Année],X$8,[1]!BASEVENTE[Semaine],X$9))</f>
        <v>48</v>
      </c>
      <c r="Y116" s="1">
        <f>IF($C116="","",X116+SUMIFS([1]!BASERECEPTION[Bon de commande/Lignes de la commande/Quantité],[1]!BASERECEPTION[Bon de commande/Lignes de la commande/Article],$C116,[1]!BASERECEPTION[ANNEE],Y$8,[1]!BASERECEPTION[Semaine],Y$9)-SUMIFS([1]!BASEVENTE[Lignes de la commande/Quantité commandée],[1]!BASEVENTE[Lignes de la commande/Article/Nom affiché],$C116,[1]!BASEVENTE[Année],Y$8,[1]!BASEVENTE[Semaine],Y$9))</f>
        <v>48</v>
      </c>
      <c r="Z116" s="1">
        <f>IF($C116="","",Y116+SUMIFS([1]!BASERECEPTION[Bon de commande/Lignes de la commande/Quantité],[1]!BASERECEPTION[Bon de commande/Lignes de la commande/Article],$C116,[1]!BASERECEPTION[ANNEE],Z$8,[1]!BASERECEPTION[Semaine],Z$9)-SUMIFS([1]!BASEVENTE[Lignes de la commande/Quantité commandée],[1]!BASEVENTE[Lignes de la commande/Article/Nom affiché],$C116,[1]!BASEVENTE[Année],Z$8,[1]!BASEVENTE[Semaine],Z$9))</f>
        <v>48</v>
      </c>
      <c r="AA116" s="1">
        <f>IF($C116="","",Z116+SUMIFS([1]!BASERECEPTION[Bon de commande/Lignes de la commande/Quantité],[1]!BASERECEPTION[Bon de commande/Lignes de la commande/Article],$C116,[1]!BASERECEPTION[ANNEE],AA$8,[1]!BASERECEPTION[Semaine],AA$9)-SUMIFS([1]!BASEVENTE[Lignes de la commande/Quantité commandée],[1]!BASEVENTE[Lignes de la commande/Article/Nom affiché],$C116,[1]!BASEVENTE[Année],AA$8,[1]!BASEVENTE[Semaine],AA$9))</f>
        <v>48</v>
      </c>
      <c r="AB116" s="1">
        <f>IF($C116="","",AA116+SUMIFS([1]!BASERECEPTION[Bon de commande/Lignes de la commande/Quantité],[1]!BASERECEPTION[Bon de commande/Lignes de la commande/Article],$C116,[1]!BASERECEPTION[ANNEE],AB$8,[1]!BASERECEPTION[Semaine],AB$9)-SUMIFS([1]!BASEVENTE[Lignes de la commande/Quantité commandée],[1]!BASEVENTE[Lignes de la commande/Article/Nom affiché],$C116,[1]!BASEVENTE[Année],AB$8,[1]!BASEVENTE[Semaine],AB$9))</f>
        <v>48</v>
      </c>
      <c r="AC116" s="1">
        <f>IF($C116="","",AB116+SUMIFS([1]!BASERECEPTION[Bon de commande/Lignes de la commande/Quantité],[1]!BASERECEPTION[Bon de commande/Lignes de la commande/Article],$C116,[1]!BASERECEPTION[ANNEE],AC$8,[1]!BASERECEPTION[Semaine],AC$9)-SUMIFS([1]!BASEVENTE[Lignes de la commande/Quantité commandée],[1]!BASEVENTE[Lignes de la commande/Article/Nom affiché],$C116,[1]!BASEVENTE[Année],AC$8,[1]!BASEVENTE[Semaine],AC$9))</f>
        <v>48</v>
      </c>
      <c r="AD116" s="1">
        <f>IF($C116="","",AC116+SUMIFS([1]!BASERECEPTION[Bon de commande/Lignes de la commande/Quantité],[1]!BASERECEPTION[Bon de commande/Lignes de la commande/Article],$C116,[1]!BASERECEPTION[ANNEE],AD$8,[1]!BASERECEPTION[Semaine],AD$9)-SUMIFS([1]!BASEVENTE[Lignes de la commande/Quantité commandée],[1]!BASEVENTE[Lignes de la commande/Article/Nom affiché],$C116,[1]!BASEVENTE[Année],AD$8,[1]!BASEVENTE[Semaine],AD$9))</f>
        <v>48</v>
      </c>
      <c r="AE116" s="1">
        <f>IF($C116="","",AD116+SUMIFS([1]!BASERECEPTION[Bon de commande/Lignes de la commande/Quantité],[1]!BASERECEPTION[Bon de commande/Lignes de la commande/Article],$C116,[1]!BASERECEPTION[ANNEE],AE$8,[1]!BASERECEPTION[Semaine],AE$9)-SUMIFS([1]!BASEVENTE[Lignes de la commande/Quantité commandée],[1]!BASEVENTE[Lignes de la commande/Article/Nom affiché],$C116,[1]!BASEVENTE[Année],AE$8,[1]!BASEVENTE[Semaine],AE$9))</f>
        <v>48</v>
      </c>
      <c r="AF116" s="1">
        <f>IF($C116="","",AE116+SUMIFS([1]!BASERECEPTION[Bon de commande/Lignes de la commande/Quantité],[1]!BASERECEPTION[Bon de commande/Lignes de la commande/Article],$C116,[1]!BASERECEPTION[ANNEE],AF$8,[1]!BASERECEPTION[Semaine],AF$9)-SUMIFS([1]!BASEVENTE[Lignes de la commande/Quantité commandée],[1]!BASEVENTE[Lignes de la commande/Article/Nom affiché],$C116,[1]!BASEVENTE[Année],AF$8,[1]!BASEVENTE[Semaine],AF$9))</f>
        <v>48</v>
      </c>
      <c r="AG116" s="1">
        <f>IF($C116="","",AF116+SUMIFS([1]!BASERECEPTION[Bon de commande/Lignes de la commande/Quantité],[1]!BASERECEPTION[Bon de commande/Lignes de la commande/Article],$C116,[1]!BASERECEPTION[ANNEE],AG$8,[1]!BASERECEPTION[Semaine],AG$9)-SUMIFS([1]!BASEVENTE[Lignes de la commande/Quantité commandée],[1]!BASEVENTE[Lignes de la commande/Article/Nom affiché],$C116,[1]!BASEVENTE[Année],AG$8,[1]!BASEVENTE[Semaine],AG$9))</f>
        <v>48</v>
      </c>
      <c r="AH116" s="1">
        <f>IF($C116="","",AG116+SUMIFS([1]!BASERECEPTION[Bon de commande/Lignes de la commande/Quantité],[1]!BASERECEPTION[Bon de commande/Lignes de la commande/Article],$C116,[1]!BASERECEPTION[ANNEE],AH$8,[1]!BASERECEPTION[Semaine],AH$9)-SUMIFS([1]!BASEVENTE[Lignes de la commande/Quantité commandée],[1]!BASEVENTE[Lignes de la commande/Article/Nom affiché],$C116,[1]!BASEVENTE[Année],AH$8,[1]!BASEVENTE[Semaine],AH$9))</f>
        <v>48</v>
      </c>
      <c r="AI116" s="1">
        <f>IF($C116="","",AH116+SUMIFS([1]!BASERECEPTION[Bon de commande/Lignes de la commande/Quantité],[1]!BASERECEPTION[Bon de commande/Lignes de la commande/Article],$C116,[1]!BASERECEPTION[ANNEE],AI$8,[1]!BASERECEPTION[Semaine],AI$9)-SUMIFS([1]!BASEVENTE[Lignes de la commande/Quantité commandée],[1]!BASEVENTE[Lignes de la commande/Article/Nom affiché],$C116,[1]!BASEVENTE[Année],AI$8,[1]!BASEVENTE[Semaine],AI$9))</f>
        <v>48</v>
      </c>
      <c r="AJ116" s="1">
        <f>IF($C116="","",AI116+SUMIFS([1]!BASERECEPTION[Bon de commande/Lignes de la commande/Quantité],[1]!BASERECEPTION[Bon de commande/Lignes de la commande/Article],$C116,[1]!BASERECEPTION[ANNEE],AJ$8,[1]!BASERECEPTION[Semaine],AJ$9)-SUMIFS([1]!BASEVENTE[Lignes de la commande/Quantité commandée],[1]!BASEVENTE[Lignes de la commande/Article/Nom affiché],$C116,[1]!BASEVENTE[Année],AJ$8,[1]!BASEVENTE[Semaine],AJ$9))</f>
        <v>48</v>
      </c>
      <c r="AK116" s="1">
        <f>IF($C116="","",AJ116+SUMIFS([1]!BASERECEPTION[Bon de commande/Lignes de la commande/Quantité],[1]!BASERECEPTION[Bon de commande/Lignes de la commande/Article],$C116,[1]!BASERECEPTION[ANNEE],AK$8,[1]!BASERECEPTION[Semaine],AK$9)-SUMIFS([1]!BASEVENTE[Lignes de la commande/Quantité commandée],[1]!BASEVENTE[Lignes de la commande/Article/Nom affiché],$C116,[1]!BASEVENTE[Année],AK$8,[1]!BASEVENTE[Semaine],AK$9))</f>
        <v>48</v>
      </c>
      <c r="AL116" s="1">
        <f>IF($C116="","",AK116+SUMIFS([1]!BASERECEPTION[Bon de commande/Lignes de la commande/Quantité],[1]!BASERECEPTION[Bon de commande/Lignes de la commande/Article],$C116,[1]!BASERECEPTION[ANNEE],AL$8,[1]!BASERECEPTION[Semaine],AL$9)-SUMIFS([1]!BASEVENTE[Lignes de la commande/Quantité commandée],[1]!BASEVENTE[Lignes de la commande/Article/Nom affiché],$C116,[1]!BASEVENTE[Année],AL$8,[1]!BASEVENTE[Semaine],AL$9))</f>
        <v>48</v>
      </c>
      <c r="AM116" s="1">
        <f>IF($C116="","",AL116+SUMIFS([1]!BASERECEPTION[Bon de commande/Lignes de la commande/Quantité],[1]!BASERECEPTION[Bon de commande/Lignes de la commande/Article],$C116,[1]!BASERECEPTION[ANNEE],AM$8,[1]!BASERECEPTION[Semaine],AM$9)-SUMIFS([1]!BASEVENTE[Lignes de la commande/Quantité commandée],[1]!BASEVENTE[Lignes de la commande/Article/Nom affiché],$C116,[1]!BASEVENTE[Année],AM$8,[1]!BASEVENTE[Semaine],AM$9))</f>
        <v>48</v>
      </c>
      <c r="AN116" s="1">
        <f>IF($C116="","",AM116+SUMIFS([1]!BASERECEPTION[Bon de commande/Lignes de la commande/Quantité],[1]!BASERECEPTION[Bon de commande/Lignes de la commande/Article],$C116,[1]!BASERECEPTION[ANNEE],AN$8,[1]!BASERECEPTION[Semaine],AN$9)-SUMIFS([1]!BASEVENTE[Lignes de la commande/Quantité commandée],[1]!BASEVENTE[Lignes de la commande/Article/Nom affiché],$C116,[1]!BASEVENTE[Année],AN$8,[1]!BASEVENTE[Semaine],AN$9))</f>
        <v>48</v>
      </c>
      <c r="AO116" s="1">
        <f>IF($C116="","",AN116+SUMIFS([1]!BASERECEPTION[Bon de commande/Lignes de la commande/Quantité],[1]!BASERECEPTION[Bon de commande/Lignes de la commande/Article],$C116,[1]!BASERECEPTION[ANNEE],AO$8,[1]!BASERECEPTION[Semaine],AO$9)-SUMIFS([1]!BASEVENTE[Lignes de la commande/Quantité commandée],[1]!BASEVENTE[Lignes de la commande/Article/Nom affiché],$C116,[1]!BASEVENTE[Année],AO$8,[1]!BASEVENTE[Semaine],AO$9))</f>
        <v>48</v>
      </c>
      <c r="AP116" s="1">
        <f>IF($C116="","",AO116+SUMIFS([1]!BASERECEPTION[Bon de commande/Lignes de la commande/Quantité],[1]!BASERECEPTION[Bon de commande/Lignes de la commande/Article],$C116,[1]!BASERECEPTION[ANNEE],AP$8,[1]!BASERECEPTION[Semaine],AP$9)-SUMIFS([1]!BASEVENTE[Lignes de la commande/Quantité commandée],[1]!BASEVENTE[Lignes de la commande/Article/Nom affiché],$C116,[1]!BASEVENTE[Année],AP$8,[1]!BASEVENTE[Semaine],AP$9))</f>
        <v>48</v>
      </c>
      <c r="AQ116" s="1">
        <f>IF($C116="","",AP116+SUMIFS([1]!BASERECEPTION[Bon de commande/Lignes de la commande/Quantité],[1]!BASERECEPTION[Bon de commande/Lignes de la commande/Article],$C116,[1]!BASERECEPTION[ANNEE],AQ$8,[1]!BASERECEPTION[Semaine],AQ$9)-SUMIFS([1]!BASEVENTE[Lignes de la commande/Quantité commandée],[1]!BASEVENTE[Lignes de la commande/Article/Nom affiché],$C116,[1]!BASEVENTE[Année],AQ$8,[1]!BASEVENTE[Semaine],AQ$9))</f>
        <v>48</v>
      </c>
      <c r="AR116" s="1">
        <f>IF($C116="","",AQ116+SUMIFS([1]!BASERECEPTION[Bon de commande/Lignes de la commande/Quantité],[1]!BASERECEPTION[Bon de commande/Lignes de la commande/Article],$C116,[1]!BASERECEPTION[ANNEE],AR$8,[1]!BASERECEPTION[Semaine],AR$9)-SUMIFS([1]!BASEVENTE[Lignes de la commande/Quantité commandée],[1]!BASEVENTE[Lignes de la commande/Article/Nom affiché],$C116,[1]!BASEVENTE[Année],AR$8,[1]!BASEVENTE[Semaine],AR$9))</f>
        <v>48</v>
      </c>
      <c r="AS116" s="1">
        <f>IF($C116="","",AR116+SUMIFS([1]!BASERECEPTION[Bon de commande/Lignes de la commande/Quantité],[1]!BASERECEPTION[Bon de commande/Lignes de la commande/Article],$C116,[1]!BASERECEPTION[ANNEE],AS$8,[1]!BASERECEPTION[Semaine],AS$9)-SUMIFS([1]!BASEVENTE[Lignes de la commande/Quantité commandée],[1]!BASEVENTE[Lignes de la commande/Article/Nom affiché],$C116,[1]!BASEVENTE[Année],AS$8,[1]!BASEVENTE[Semaine],AS$9))</f>
        <v>48</v>
      </c>
      <c r="AT116" s="1">
        <f>IF($C116="","",AS116+SUMIFS([1]!BASERECEPTION[Bon de commande/Lignes de la commande/Quantité],[1]!BASERECEPTION[Bon de commande/Lignes de la commande/Article],$C116,[1]!BASERECEPTION[ANNEE],AT$8,[1]!BASERECEPTION[Semaine],AT$9)-SUMIFS([1]!BASEVENTE[Lignes de la commande/Quantité commandée],[1]!BASEVENTE[Lignes de la commande/Article/Nom affiché],$C116,[1]!BASEVENTE[Année],AT$8,[1]!BASEVENTE[Semaine],AT$9))</f>
        <v>48</v>
      </c>
      <c r="AU116" s="1">
        <f>IF($C116="","",AT116+SUMIFS([1]!BASERECEPTION[Bon de commande/Lignes de la commande/Quantité],[1]!BASERECEPTION[Bon de commande/Lignes de la commande/Article],$C116,[1]!BASERECEPTION[ANNEE],AU$8,[1]!BASERECEPTION[Semaine],AU$9)-SUMIFS([1]!BASEVENTE[Lignes de la commande/Quantité commandée],[1]!BASEVENTE[Lignes de la commande/Article/Nom affiché],$C116,[1]!BASEVENTE[Année],AU$8,[1]!BASEVENTE[Semaine],AU$9))</f>
        <v>48</v>
      </c>
      <c r="AV116" s="1">
        <f>IF($C116="","",AU116+SUMIFS([1]!BASERECEPTION[Bon de commande/Lignes de la commande/Quantité],[1]!BASERECEPTION[Bon de commande/Lignes de la commande/Article],$C116,[1]!BASERECEPTION[ANNEE],AV$8,[1]!BASERECEPTION[Semaine],AV$9)-SUMIFS([1]!BASEVENTE[Lignes de la commande/Quantité commandée],[1]!BASEVENTE[Lignes de la commande/Article/Nom affiché],$C116,[1]!BASEVENTE[Année],AV$8,[1]!BASEVENTE[Semaine],AV$9))</f>
        <v>48</v>
      </c>
      <c r="AW116" s="1">
        <f>IF($C116="","",AV116+SUMIFS([1]!BASERECEPTION[Bon de commande/Lignes de la commande/Quantité],[1]!BASERECEPTION[Bon de commande/Lignes de la commande/Article],$C116,[1]!BASERECEPTION[ANNEE],AW$8,[1]!BASERECEPTION[Semaine],AW$9)-SUMIFS([1]!BASEVENTE[Lignes de la commande/Quantité commandée],[1]!BASEVENTE[Lignes de la commande/Article/Nom affiché],$C116,[1]!BASEVENTE[Année],AW$8,[1]!BASEVENTE[Semaine],AW$9))</f>
        <v>48</v>
      </c>
      <c r="AX116" s="1">
        <f>IF($C116="","",AW116+SUMIFS([1]!BASERECEPTION[Bon de commande/Lignes de la commande/Quantité],[1]!BASERECEPTION[Bon de commande/Lignes de la commande/Article],$C116,[1]!BASERECEPTION[ANNEE],AX$8,[1]!BASERECEPTION[Semaine],AX$9)-SUMIFS([1]!BASEVENTE[Lignes de la commande/Quantité commandée],[1]!BASEVENTE[Lignes de la commande/Article/Nom affiché],$C116,[1]!BASEVENTE[Année],AX$8,[1]!BASEVENTE[Semaine],AX$9))</f>
        <v>48</v>
      </c>
      <c r="AY116" s="1">
        <f>IF($C116="","",AX116+SUMIFS([1]!BASERECEPTION[Bon de commande/Lignes de la commande/Quantité],[1]!BASERECEPTION[Bon de commande/Lignes de la commande/Article],$C116,[1]!BASERECEPTION[ANNEE],AY$8,[1]!BASERECEPTION[Semaine],AY$9)-SUMIFS([1]!BASEVENTE[Lignes de la commande/Quantité commandée],[1]!BASEVENTE[Lignes de la commande/Article/Nom affiché],$C116,[1]!BASEVENTE[Année],AY$8,[1]!BASEVENTE[Semaine],AY$9))</f>
        <v>48</v>
      </c>
      <c r="AZ116" s="1">
        <f>IF($C116="","",AY116+SUMIFS([1]!BASERECEPTION[Bon de commande/Lignes de la commande/Quantité],[1]!BASERECEPTION[Bon de commande/Lignes de la commande/Article],$C116,[1]!BASERECEPTION[ANNEE],AZ$8,[1]!BASERECEPTION[Semaine],AZ$9)-SUMIFS([1]!BASEVENTE[Lignes de la commande/Quantité commandée],[1]!BASEVENTE[Lignes de la commande/Article/Nom affiché],$C116,[1]!BASEVENTE[Année],AZ$8,[1]!BASEVENTE[Semaine],AZ$9))</f>
        <v>48</v>
      </c>
      <c r="BA116" s="1">
        <f>IF($C116="","",AZ116+SUMIFS([1]!BASERECEPTION[Bon de commande/Lignes de la commande/Quantité],[1]!BASERECEPTION[Bon de commande/Lignes de la commande/Article],$C116,[1]!BASERECEPTION[ANNEE],BA$8,[1]!BASERECEPTION[Semaine],BA$9)-SUMIFS([1]!BASEVENTE[Lignes de la commande/Quantité commandée],[1]!BASEVENTE[Lignes de la commande/Article/Nom affiché],$C116,[1]!BASEVENTE[Année],BA$8,[1]!BASEVENTE[Semaine],BA$9))</f>
        <v>48</v>
      </c>
      <c r="BB116" s="1">
        <f>IF($C116="","",BA116+SUMIFS([1]!BASERECEPTION[Bon de commande/Lignes de la commande/Quantité],[1]!BASERECEPTION[Bon de commande/Lignes de la commande/Article],$C116,[1]!BASERECEPTION[ANNEE],BB$8,[1]!BASERECEPTION[Semaine],BB$9)-SUMIFS([1]!BASEVENTE[Lignes de la commande/Quantité commandée],[1]!BASEVENTE[Lignes de la commande/Article/Nom affiché],$C116,[1]!BASEVENTE[Année],BB$8,[1]!BASEVENTE[Semaine],BB$9))</f>
        <v>48</v>
      </c>
      <c r="BC116" s="1">
        <f>IF($C116="","",BB116+SUMIFS([1]!BASERECEPTION[Bon de commande/Lignes de la commande/Quantité],[1]!BASERECEPTION[Bon de commande/Lignes de la commande/Article],$C116,[1]!BASERECEPTION[ANNEE],BC$8,[1]!BASERECEPTION[Semaine],BC$9)-SUMIFS([1]!BASEVENTE[Lignes de la commande/Quantité commandée],[1]!BASEVENTE[Lignes de la commande/Article/Nom affiché],$C116,[1]!BASEVENTE[Année],BC$8,[1]!BASEVENTE[Semaine],BC$9))</f>
        <v>48</v>
      </c>
      <c r="BD116" s="1">
        <f>IF($C116="","",BC116+SUMIFS([1]!BASERECEPTION[Bon de commande/Lignes de la commande/Quantité],[1]!BASERECEPTION[Bon de commande/Lignes de la commande/Article],$C116,[1]!BASERECEPTION[ANNEE],BD$8,[1]!BASERECEPTION[Semaine],BD$9)-SUMIFS([1]!BASEVENTE[Lignes de la commande/Quantité commandée],[1]!BASEVENTE[Lignes de la commande/Article/Nom affiché],$C116,[1]!BASEVENTE[Année],BD$8,[1]!BASEVENTE[Semaine],BD$9))</f>
        <v>48</v>
      </c>
      <c r="BE116" s="1">
        <f>IF($C116="","",BD116+SUMIFS([1]!BASERECEPTION[Bon de commande/Lignes de la commande/Quantité],[1]!BASERECEPTION[Bon de commande/Lignes de la commande/Article],$C116,[1]!BASERECEPTION[ANNEE],BE$8,[1]!BASERECEPTION[Semaine],BE$9)-SUMIFS([1]!BASEVENTE[Lignes de la commande/Quantité commandée],[1]!BASEVENTE[Lignes de la commande/Article/Nom affiché],$C116,[1]!BASEVENTE[Année],BE$8,[1]!BASEVENTE[Semaine],BE$9))</f>
        <v>48</v>
      </c>
      <c r="BF116" s="1">
        <f>IF($C116="","",BE116+SUMIFS([1]!BASERECEPTION[Bon de commande/Lignes de la commande/Quantité],[1]!BASERECEPTION[Bon de commande/Lignes de la commande/Article],$C116,[1]!BASERECEPTION[ANNEE],BF$8,[1]!BASERECEPTION[Semaine],BF$9)-SUMIFS([1]!BASEVENTE[Lignes de la commande/Quantité commandée],[1]!BASEVENTE[Lignes de la commande/Article/Nom affiché],$C116,[1]!BASEVENTE[Année],BF$8,[1]!BASEVENTE[Semaine],BF$9))</f>
        <v>48</v>
      </c>
      <c r="BG116" s="1">
        <f>IF($C116="","",BF116+SUMIFS([1]!BASERECEPTION[Bon de commande/Lignes de la commande/Quantité],[1]!BASERECEPTION[Bon de commande/Lignes de la commande/Article],$C116,[1]!BASERECEPTION[ANNEE],BG$8,[1]!BASERECEPTION[Semaine],BG$9)-SUMIFS([1]!BASEVENTE[Lignes de la commande/Quantité commandée],[1]!BASEVENTE[Lignes de la commande/Article/Nom affiché],$C116,[1]!BASEVENTE[Année],BG$8,[1]!BASEVENTE[Semaine],BG$9))</f>
        <v>48</v>
      </c>
      <c r="BH116" s="1">
        <f>IF($C116="","",BG116+SUMIFS([1]!BASERECEPTION[Bon de commande/Lignes de la commande/Quantité],[1]!BASERECEPTION[Bon de commande/Lignes de la commande/Article],$C116,[1]!BASERECEPTION[ANNEE],BH$8,[1]!BASERECEPTION[Semaine],BH$9)-SUMIFS([1]!BASEVENTE[Lignes de la commande/Quantité commandée],[1]!BASEVENTE[Lignes de la commande/Article/Nom affiché],$C116,[1]!BASEVENTE[Année],BH$8,[1]!BASEVENTE[Semaine],BH$9))</f>
        <v>48</v>
      </c>
    </row>
    <row r="117" spans="1:60" ht="15.75" x14ac:dyDescent="0.25">
      <c r="A117" s="1" t="str">
        <f>'[1]BDD Inventaire'!B108</f>
        <v>Tags spéciaux</v>
      </c>
      <c r="B117" s="16" t="str">
        <f>IF(C117="",INDEX([1]!BASEINVENTAIRE[#Data],_xlfn.MINIFS([1]!BASEINVENTAIRE[INDEX],[1]!BASEINVENTAIRE[Article],'Suivi de stock'!$C118),2),"")</f>
        <v/>
      </c>
      <c r="C117" s="20" t="str">
        <f>'[1]BDD Inventaire'!C97</f>
        <v>Tag Elior Rosé #26</v>
      </c>
      <c r="D117" s="18">
        <f>INDEX([1]!BASEINVENTAIRE[#Data],_xlfn.MAXIFS([1]!BASEINVENTAIRE[INDEX],[1]!BASEINVENTAIRE[Article],C117),4)</f>
        <v>542</v>
      </c>
      <c r="E117" s="1">
        <f>IF($C117="","",D117+SUMIFS([1]!BASERECEPTION[Bon de commande/Lignes de la commande/Quantité],[1]!BASERECEPTION[Bon de commande/Lignes de la commande/Article],$C117,[1]!BASERECEPTION[ANNEE],E$8,[1]!BASERECEPTION[Semaine],E$9)-SUMIFS([1]!BASEVENTE[Lignes de la commande/Quantité commandée],[1]!BASEVENTE[Lignes de la commande/Article/Nom affiché],$C117,[1]!BASEVENTE[Année],E$8,[1]!BASEVENTE[Semaine],E$9))</f>
        <v>542</v>
      </c>
      <c r="F117" s="1">
        <f>IF($C117="","",E117+SUMIFS([1]!BASERECEPTION[Bon de commande/Lignes de la commande/Quantité],[1]!BASERECEPTION[Bon de commande/Lignes de la commande/Article],$C117,[1]!BASERECEPTION[ANNEE],F$8,[1]!BASERECEPTION[Semaine],F$9)-SUMIFS([1]!BASEVENTE[Lignes de la commande/Quantité commandée],[1]!BASEVENTE[Lignes de la commande/Article/Nom affiché],$C117,[1]!BASEVENTE[Année],F$8,[1]!BASEVENTE[Semaine],F$9))</f>
        <v>542</v>
      </c>
      <c r="G117" s="1">
        <f>IF($C117="","",F117+SUMIFS([1]!BASERECEPTION[Bon de commande/Lignes de la commande/Quantité],[1]!BASERECEPTION[Bon de commande/Lignes de la commande/Article],$C117,[1]!BASERECEPTION[ANNEE],G$8,[1]!BASERECEPTION[Semaine],G$9)-SUMIFS([1]!BASEVENTE[Lignes de la commande/Quantité commandée],[1]!BASEVENTE[Lignes de la commande/Article/Nom affiché],$C117,[1]!BASEVENTE[Année],G$8,[1]!BASEVENTE[Semaine],G$9))</f>
        <v>542</v>
      </c>
      <c r="H117" s="1">
        <f>IF($C117="","",G117+SUMIFS([1]!BASERECEPTION[Bon de commande/Lignes de la commande/Quantité],[1]!BASERECEPTION[Bon de commande/Lignes de la commande/Article],$C117,[1]!BASERECEPTION[ANNEE],H$8,[1]!BASERECEPTION[Semaine],H$9)-SUMIFS([1]!BASEVENTE[Lignes de la commande/Quantité commandée],[1]!BASEVENTE[Lignes de la commande/Article/Nom affiché],$C117,[1]!BASEVENTE[Année],H$8,[1]!BASEVENTE[Semaine],H$9))</f>
        <v>542</v>
      </c>
      <c r="I117" s="1">
        <f>IF($C117="","",H117+SUMIFS([1]!BASERECEPTION[Bon de commande/Lignes de la commande/Quantité],[1]!BASERECEPTION[Bon de commande/Lignes de la commande/Article],$C117,[1]!BASERECEPTION[ANNEE],I$8,[1]!BASERECEPTION[Semaine],I$9)-SUMIFS([1]!BASEVENTE[Lignes de la commande/Quantité commandée],[1]!BASEVENTE[Lignes de la commande/Article/Nom affiché],$C117,[1]!BASEVENTE[Année],I$8,[1]!BASEVENTE[Semaine],I$9))</f>
        <v>542</v>
      </c>
      <c r="J117" s="1">
        <f>IF($C117="","",I117+SUMIFS([1]!BASERECEPTION[Bon de commande/Lignes de la commande/Quantité],[1]!BASERECEPTION[Bon de commande/Lignes de la commande/Article],$C117,[1]!BASERECEPTION[ANNEE],J$8,[1]!BASERECEPTION[Semaine],J$9)-SUMIFS([1]!BASEVENTE[Lignes de la commande/Quantité commandée],[1]!BASEVENTE[Lignes de la commande/Article/Nom affiché],$C117,[1]!BASEVENTE[Année],J$8,[1]!BASEVENTE[Semaine],J$9))</f>
        <v>542</v>
      </c>
      <c r="K117" s="1">
        <f>IF($C117="","",J117+SUMIFS([1]!BASERECEPTION[Bon de commande/Lignes de la commande/Quantité],[1]!BASERECEPTION[Bon de commande/Lignes de la commande/Article],$C117,[1]!BASERECEPTION[ANNEE],K$8,[1]!BASERECEPTION[Semaine],K$9)-SUMIFS([1]!BASEVENTE[Lignes de la commande/Quantité commandée],[1]!BASEVENTE[Lignes de la commande/Article/Nom affiché],$C117,[1]!BASEVENTE[Année],K$8,[1]!BASEVENTE[Semaine],K$9))</f>
        <v>542</v>
      </c>
      <c r="L117" s="1">
        <f>IF($C117="","",K117+SUMIFS([1]!BASERECEPTION[Bon de commande/Lignes de la commande/Quantité],[1]!BASERECEPTION[Bon de commande/Lignes de la commande/Article],$C117,[1]!BASERECEPTION[ANNEE],L$8,[1]!BASERECEPTION[Semaine],L$9)-SUMIFS([1]!BASEVENTE[Lignes de la commande/Quantité commandée],[1]!BASEVENTE[Lignes de la commande/Article/Nom affiché],$C117,[1]!BASEVENTE[Année],L$8,[1]!BASEVENTE[Semaine],L$9))</f>
        <v>542</v>
      </c>
      <c r="M117" s="1">
        <f>IF($C117="","",L117+SUMIFS([1]!BASERECEPTION[Bon de commande/Lignes de la commande/Quantité],[1]!BASERECEPTION[Bon de commande/Lignes de la commande/Article],$C117,[1]!BASERECEPTION[ANNEE],M$8,[1]!BASERECEPTION[Semaine],M$9)-SUMIFS([1]!BASEVENTE[Lignes de la commande/Quantité commandée],[1]!BASEVENTE[Lignes de la commande/Article/Nom affiché],$C117,[1]!BASEVENTE[Année],M$8,[1]!BASEVENTE[Semaine],M$9))</f>
        <v>542</v>
      </c>
      <c r="N117" s="1">
        <f>IF($C117="","",M117+SUMIFS([1]!BASERECEPTION[Bon de commande/Lignes de la commande/Quantité],[1]!BASERECEPTION[Bon de commande/Lignes de la commande/Article],$C117,[1]!BASERECEPTION[ANNEE],N$8,[1]!BASERECEPTION[Semaine],N$9)-SUMIFS([1]!BASEVENTE[Lignes de la commande/Quantité commandée],[1]!BASEVENTE[Lignes de la commande/Article/Nom affiché],$C117,[1]!BASEVENTE[Année],N$8,[1]!BASEVENTE[Semaine],N$9))</f>
        <v>542</v>
      </c>
      <c r="O117" s="1">
        <f>IF($C117="","",N117+SUMIFS([1]!BASERECEPTION[Bon de commande/Lignes de la commande/Quantité],[1]!BASERECEPTION[Bon de commande/Lignes de la commande/Article],$C117,[1]!BASERECEPTION[ANNEE],O$8,[1]!BASERECEPTION[Semaine],O$9)-SUMIFS([1]!BASEVENTE[Lignes de la commande/Quantité commandée],[1]!BASEVENTE[Lignes de la commande/Article/Nom affiché],$C117,[1]!BASEVENTE[Année],O$8,[1]!BASEVENTE[Semaine],O$9))</f>
        <v>542</v>
      </c>
      <c r="P117" s="1">
        <f>IF($C117="","",O117+SUMIFS([1]!BASERECEPTION[Bon de commande/Lignes de la commande/Quantité],[1]!BASERECEPTION[Bon de commande/Lignes de la commande/Article],$C117,[1]!BASERECEPTION[ANNEE],P$8,[1]!BASERECEPTION[Semaine],P$9)-SUMIFS([1]!BASEVENTE[Lignes de la commande/Quantité commandée],[1]!BASEVENTE[Lignes de la commande/Article/Nom affiché],$C117,[1]!BASEVENTE[Année],P$8,[1]!BASEVENTE[Semaine],P$9))</f>
        <v>542</v>
      </c>
      <c r="Q117" s="1">
        <f>IF($C117="","",P117+SUMIFS([1]!BASERECEPTION[Bon de commande/Lignes de la commande/Quantité],[1]!BASERECEPTION[Bon de commande/Lignes de la commande/Article],$C117,[1]!BASERECEPTION[ANNEE],Q$8,[1]!BASERECEPTION[Semaine],Q$9)-SUMIFS([1]!BASEVENTE[Lignes de la commande/Quantité commandée],[1]!BASEVENTE[Lignes de la commande/Article/Nom affiché],$C117,[1]!BASEVENTE[Année],Q$8,[1]!BASEVENTE[Semaine],Q$9))</f>
        <v>542</v>
      </c>
      <c r="R117" s="1">
        <f>IF($C117="","",Q117+SUMIFS([1]!BASERECEPTION[Bon de commande/Lignes de la commande/Quantité],[1]!BASERECEPTION[Bon de commande/Lignes de la commande/Article],$C117,[1]!BASERECEPTION[ANNEE],R$8,[1]!BASERECEPTION[Semaine],R$9)-SUMIFS([1]!BASEVENTE[Lignes de la commande/Quantité commandée],[1]!BASEVENTE[Lignes de la commande/Article/Nom affiché],$C117,[1]!BASEVENTE[Année],R$8,[1]!BASEVENTE[Semaine],R$9))</f>
        <v>542</v>
      </c>
      <c r="S117" s="1">
        <f>IF($C117="","",R117+SUMIFS([1]!BASERECEPTION[Bon de commande/Lignes de la commande/Quantité],[1]!BASERECEPTION[Bon de commande/Lignes de la commande/Article],$C117,[1]!BASERECEPTION[ANNEE],S$8,[1]!BASERECEPTION[Semaine],S$9)-SUMIFS([1]!BASEVENTE[Lignes de la commande/Quantité commandée],[1]!BASEVENTE[Lignes de la commande/Article/Nom affiché],$C117,[1]!BASEVENTE[Année],S$8,[1]!BASEVENTE[Semaine],S$9))</f>
        <v>542</v>
      </c>
      <c r="T117" s="1">
        <f>IF($C117="","",S117+SUMIFS([1]!BASERECEPTION[Bon de commande/Lignes de la commande/Quantité],[1]!BASERECEPTION[Bon de commande/Lignes de la commande/Article],$C117,[1]!BASERECEPTION[ANNEE],T$8,[1]!BASERECEPTION[Semaine],T$9)-SUMIFS([1]!BASEVENTE[Lignes de la commande/Quantité commandée],[1]!BASEVENTE[Lignes de la commande/Article/Nom affiché],$C117,[1]!BASEVENTE[Année],T$8,[1]!BASEVENTE[Semaine],T$9))</f>
        <v>542</v>
      </c>
      <c r="U117" s="1">
        <f>IF($C117="","",T117+SUMIFS([1]!BASERECEPTION[Bon de commande/Lignes de la commande/Quantité],[1]!BASERECEPTION[Bon de commande/Lignes de la commande/Article],$C117,[1]!BASERECEPTION[ANNEE],U$8,[1]!BASERECEPTION[Semaine],U$9)-SUMIFS([1]!BASEVENTE[Lignes de la commande/Quantité commandée],[1]!BASEVENTE[Lignes de la commande/Article/Nom affiché],$C117,[1]!BASEVENTE[Année],U$8,[1]!BASEVENTE[Semaine],U$9))</f>
        <v>542</v>
      </c>
      <c r="V117" s="1">
        <f>IF($C117="","",U117+SUMIFS([1]!BASERECEPTION[Bon de commande/Lignes de la commande/Quantité],[1]!BASERECEPTION[Bon de commande/Lignes de la commande/Article],$C117,[1]!BASERECEPTION[ANNEE],V$8,[1]!BASERECEPTION[Semaine],V$9)-SUMIFS([1]!BASEVENTE[Lignes de la commande/Quantité commandée],[1]!BASEVENTE[Lignes de la commande/Article/Nom affiché],$C117,[1]!BASEVENTE[Année],V$8,[1]!BASEVENTE[Semaine],V$9))</f>
        <v>542</v>
      </c>
      <c r="W117" s="1">
        <f>IF($C117="","",V117+SUMIFS([1]!BASERECEPTION[Bon de commande/Lignes de la commande/Quantité],[1]!BASERECEPTION[Bon de commande/Lignes de la commande/Article],$C117,[1]!BASERECEPTION[ANNEE],W$8,[1]!BASERECEPTION[Semaine],W$9)-SUMIFS([1]!BASEVENTE[Lignes de la commande/Quantité commandée],[1]!BASEVENTE[Lignes de la commande/Article/Nom affiché],$C117,[1]!BASEVENTE[Année],W$8,[1]!BASEVENTE[Semaine],W$9))</f>
        <v>542</v>
      </c>
      <c r="X117" s="1">
        <f>IF($C117="","",W117+SUMIFS([1]!BASERECEPTION[Bon de commande/Lignes de la commande/Quantité],[1]!BASERECEPTION[Bon de commande/Lignes de la commande/Article],$C117,[1]!BASERECEPTION[ANNEE],X$8,[1]!BASERECEPTION[Semaine],X$9)-SUMIFS([1]!BASEVENTE[Lignes de la commande/Quantité commandée],[1]!BASEVENTE[Lignes de la commande/Article/Nom affiché],$C117,[1]!BASEVENTE[Année],X$8,[1]!BASEVENTE[Semaine],X$9))</f>
        <v>542</v>
      </c>
      <c r="Y117" s="1">
        <f>IF($C117="","",X117+SUMIFS([1]!BASERECEPTION[Bon de commande/Lignes de la commande/Quantité],[1]!BASERECEPTION[Bon de commande/Lignes de la commande/Article],$C117,[1]!BASERECEPTION[ANNEE],Y$8,[1]!BASERECEPTION[Semaine],Y$9)-SUMIFS([1]!BASEVENTE[Lignes de la commande/Quantité commandée],[1]!BASEVENTE[Lignes de la commande/Article/Nom affiché],$C117,[1]!BASEVENTE[Année],Y$8,[1]!BASEVENTE[Semaine],Y$9))</f>
        <v>542</v>
      </c>
      <c r="Z117" s="1">
        <f>IF($C117="","",Y117+SUMIFS([1]!BASERECEPTION[Bon de commande/Lignes de la commande/Quantité],[1]!BASERECEPTION[Bon de commande/Lignes de la commande/Article],$C117,[1]!BASERECEPTION[ANNEE],Z$8,[1]!BASERECEPTION[Semaine],Z$9)-SUMIFS([1]!BASEVENTE[Lignes de la commande/Quantité commandée],[1]!BASEVENTE[Lignes de la commande/Article/Nom affiché],$C117,[1]!BASEVENTE[Année],Z$8,[1]!BASEVENTE[Semaine],Z$9))</f>
        <v>542</v>
      </c>
      <c r="AA117" s="1">
        <f>IF($C117="","",Z117+SUMIFS([1]!BASERECEPTION[Bon de commande/Lignes de la commande/Quantité],[1]!BASERECEPTION[Bon de commande/Lignes de la commande/Article],$C117,[1]!BASERECEPTION[ANNEE],AA$8,[1]!BASERECEPTION[Semaine],AA$9)-SUMIFS([1]!BASEVENTE[Lignes de la commande/Quantité commandée],[1]!BASEVENTE[Lignes de la commande/Article/Nom affiché],$C117,[1]!BASEVENTE[Année],AA$8,[1]!BASEVENTE[Semaine],AA$9))</f>
        <v>542</v>
      </c>
      <c r="AB117" s="1">
        <f>IF($C117="","",AA117+SUMIFS([1]!BASERECEPTION[Bon de commande/Lignes de la commande/Quantité],[1]!BASERECEPTION[Bon de commande/Lignes de la commande/Article],$C117,[1]!BASERECEPTION[ANNEE],AB$8,[1]!BASERECEPTION[Semaine],AB$9)-SUMIFS([1]!BASEVENTE[Lignes de la commande/Quantité commandée],[1]!BASEVENTE[Lignes de la commande/Article/Nom affiché],$C117,[1]!BASEVENTE[Année],AB$8,[1]!BASEVENTE[Semaine],AB$9))</f>
        <v>542</v>
      </c>
      <c r="AC117" s="1">
        <f>IF($C117="","",AB117+SUMIFS([1]!BASERECEPTION[Bon de commande/Lignes de la commande/Quantité],[1]!BASERECEPTION[Bon de commande/Lignes de la commande/Article],$C117,[1]!BASERECEPTION[ANNEE],AC$8,[1]!BASERECEPTION[Semaine],AC$9)-SUMIFS([1]!BASEVENTE[Lignes de la commande/Quantité commandée],[1]!BASEVENTE[Lignes de la commande/Article/Nom affiché],$C117,[1]!BASEVENTE[Année],AC$8,[1]!BASEVENTE[Semaine],AC$9))</f>
        <v>542</v>
      </c>
      <c r="AD117" s="1">
        <f>IF($C117="","",AC117+SUMIFS([1]!BASERECEPTION[Bon de commande/Lignes de la commande/Quantité],[1]!BASERECEPTION[Bon de commande/Lignes de la commande/Article],$C117,[1]!BASERECEPTION[ANNEE],AD$8,[1]!BASERECEPTION[Semaine],AD$9)-SUMIFS([1]!BASEVENTE[Lignes de la commande/Quantité commandée],[1]!BASEVENTE[Lignes de la commande/Article/Nom affiché],$C117,[1]!BASEVENTE[Année],AD$8,[1]!BASEVENTE[Semaine],AD$9))</f>
        <v>542</v>
      </c>
      <c r="AE117" s="1">
        <f>IF($C117="","",AD117+SUMIFS([1]!BASERECEPTION[Bon de commande/Lignes de la commande/Quantité],[1]!BASERECEPTION[Bon de commande/Lignes de la commande/Article],$C117,[1]!BASERECEPTION[ANNEE],AE$8,[1]!BASERECEPTION[Semaine],AE$9)-SUMIFS([1]!BASEVENTE[Lignes de la commande/Quantité commandée],[1]!BASEVENTE[Lignes de la commande/Article/Nom affiché],$C117,[1]!BASEVENTE[Année],AE$8,[1]!BASEVENTE[Semaine],AE$9))</f>
        <v>542</v>
      </c>
      <c r="AF117" s="1">
        <f>IF($C117="","",AE117+SUMIFS([1]!BASERECEPTION[Bon de commande/Lignes de la commande/Quantité],[1]!BASERECEPTION[Bon de commande/Lignes de la commande/Article],$C117,[1]!BASERECEPTION[ANNEE],AF$8,[1]!BASERECEPTION[Semaine],AF$9)-SUMIFS([1]!BASEVENTE[Lignes de la commande/Quantité commandée],[1]!BASEVENTE[Lignes de la commande/Article/Nom affiché],$C117,[1]!BASEVENTE[Année],AF$8,[1]!BASEVENTE[Semaine],AF$9))</f>
        <v>542</v>
      </c>
      <c r="AG117" s="1">
        <f>IF($C117="","",AF117+SUMIFS([1]!BASERECEPTION[Bon de commande/Lignes de la commande/Quantité],[1]!BASERECEPTION[Bon de commande/Lignes de la commande/Article],$C117,[1]!BASERECEPTION[ANNEE],AG$8,[1]!BASERECEPTION[Semaine],AG$9)-SUMIFS([1]!BASEVENTE[Lignes de la commande/Quantité commandée],[1]!BASEVENTE[Lignes de la commande/Article/Nom affiché],$C117,[1]!BASEVENTE[Année],AG$8,[1]!BASEVENTE[Semaine],AG$9))</f>
        <v>542</v>
      </c>
      <c r="AH117" s="1">
        <f>IF($C117="","",AG117+SUMIFS([1]!BASERECEPTION[Bon de commande/Lignes de la commande/Quantité],[1]!BASERECEPTION[Bon de commande/Lignes de la commande/Article],$C117,[1]!BASERECEPTION[ANNEE],AH$8,[1]!BASERECEPTION[Semaine],AH$9)-SUMIFS([1]!BASEVENTE[Lignes de la commande/Quantité commandée],[1]!BASEVENTE[Lignes de la commande/Article/Nom affiché],$C117,[1]!BASEVENTE[Année],AH$8,[1]!BASEVENTE[Semaine],AH$9))</f>
        <v>542</v>
      </c>
      <c r="AI117" s="1">
        <f>IF($C117="","",AH117+SUMIFS([1]!BASERECEPTION[Bon de commande/Lignes de la commande/Quantité],[1]!BASERECEPTION[Bon de commande/Lignes de la commande/Article],$C117,[1]!BASERECEPTION[ANNEE],AI$8,[1]!BASERECEPTION[Semaine],AI$9)-SUMIFS([1]!BASEVENTE[Lignes de la commande/Quantité commandée],[1]!BASEVENTE[Lignes de la commande/Article/Nom affiché],$C117,[1]!BASEVENTE[Année],AI$8,[1]!BASEVENTE[Semaine],AI$9))</f>
        <v>542</v>
      </c>
      <c r="AJ117" s="1">
        <f>IF($C117="","",AI117+SUMIFS([1]!BASERECEPTION[Bon de commande/Lignes de la commande/Quantité],[1]!BASERECEPTION[Bon de commande/Lignes de la commande/Article],$C117,[1]!BASERECEPTION[ANNEE],AJ$8,[1]!BASERECEPTION[Semaine],AJ$9)-SUMIFS([1]!BASEVENTE[Lignes de la commande/Quantité commandée],[1]!BASEVENTE[Lignes de la commande/Article/Nom affiché],$C117,[1]!BASEVENTE[Année],AJ$8,[1]!BASEVENTE[Semaine],AJ$9))</f>
        <v>542</v>
      </c>
      <c r="AK117" s="1">
        <f>IF($C117="","",AJ117+SUMIFS([1]!BASERECEPTION[Bon de commande/Lignes de la commande/Quantité],[1]!BASERECEPTION[Bon de commande/Lignes de la commande/Article],$C117,[1]!BASERECEPTION[ANNEE],AK$8,[1]!BASERECEPTION[Semaine],AK$9)-SUMIFS([1]!BASEVENTE[Lignes de la commande/Quantité commandée],[1]!BASEVENTE[Lignes de la commande/Article/Nom affiché],$C117,[1]!BASEVENTE[Année],AK$8,[1]!BASEVENTE[Semaine],AK$9))</f>
        <v>542</v>
      </c>
      <c r="AL117" s="1">
        <f>IF($C117="","",AK117+SUMIFS([1]!BASERECEPTION[Bon de commande/Lignes de la commande/Quantité],[1]!BASERECEPTION[Bon de commande/Lignes de la commande/Article],$C117,[1]!BASERECEPTION[ANNEE],AL$8,[1]!BASERECEPTION[Semaine],AL$9)-SUMIFS([1]!BASEVENTE[Lignes de la commande/Quantité commandée],[1]!BASEVENTE[Lignes de la commande/Article/Nom affiché],$C117,[1]!BASEVENTE[Année],AL$8,[1]!BASEVENTE[Semaine],AL$9))</f>
        <v>542</v>
      </c>
      <c r="AM117" s="1">
        <f>IF($C117="","",AL117+SUMIFS([1]!BASERECEPTION[Bon de commande/Lignes de la commande/Quantité],[1]!BASERECEPTION[Bon de commande/Lignes de la commande/Article],$C117,[1]!BASERECEPTION[ANNEE],AM$8,[1]!BASERECEPTION[Semaine],AM$9)-SUMIFS([1]!BASEVENTE[Lignes de la commande/Quantité commandée],[1]!BASEVENTE[Lignes de la commande/Article/Nom affiché],$C117,[1]!BASEVENTE[Année],AM$8,[1]!BASEVENTE[Semaine],AM$9))</f>
        <v>542</v>
      </c>
      <c r="AN117" s="1">
        <f>IF($C117="","",AM117+SUMIFS([1]!BASERECEPTION[Bon de commande/Lignes de la commande/Quantité],[1]!BASERECEPTION[Bon de commande/Lignes de la commande/Article],$C117,[1]!BASERECEPTION[ANNEE],AN$8,[1]!BASERECEPTION[Semaine],AN$9)-SUMIFS([1]!BASEVENTE[Lignes de la commande/Quantité commandée],[1]!BASEVENTE[Lignes de la commande/Article/Nom affiché],$C117,[1]!BASEVENTE[Année],AN$8,[1]!BASEVENTE[Semaine],AN$9))</f>
        <v>542</v>
      </c>
      <c r="AO117" s="1">
        <f>IF($C117="","",AN117+SUMIFS([1]!BASERECEPTION[Bon de commande/Lignes de la commande/Quantité],[1]!BASERECEPTION[Bon de commande/Lignes de la commande/Article],$C117,[1]!BASERECEPTION[ANNEE],AO$8,[1]!BASERECEPTION[Semaine],AO$9)-SUMIFS([1]!BASEVENTE[Lignes de la commande/Quantité commandée],[1]!BASEVENTE[Lignes de la commande/Article/Nom affiché],$C117,[1]!BASEVENTE[Année],AO$8,[1]!BASEVENTE[Semaine],AO$9))</f>
        <v>542</v>
      </c>
      <c r="AP117" s="1">
        <f>IF($C117="","",AO117+SUMIFS([1]!BASERECEPTION[Bon de commande/Lignes de la commande/Quantité],[1]!BASERECEPTION[Bon de commande/Lignes de la commande/Article],$C117,[1]!BASERECEPTION[ANNEE],AP$8,[1]!BASERECEPTION[Semaine],AP$9)-SUMIFS([1]!BASEVENTE[Lignes de la commande/Quantité commandée],[1]!BASEVENTE[Lignes de la commande/Article/Nom affiché],$C117,[1]!BASEVENTE[Année],AP$8,[1]!BASEVENTE[Semaine],AP$9))</f>
        <v>542</v>
      </c>
      <c r="AQ117" s="1">
        <f>IF($C117="","",AP117+SUMIFS([1]!BASERECEPTION[Bon de commande/Lignes de la commande/Quantité],[1]!BASERECEPTION[Bon de commande/Lignes de la commande/Article],$C117,[1]!BASERECEPTION[ANNEE],AQ$8,[1]!BASERECEPTION[Semaine],AQ$9)-SUMIFS([1]!BASEVENTE[Lignes de la commande/Quantité commandée],[1]!BASEVENTE[Lignes de la commande/Article/Nom affiché],$C117,[1]!BASEVENTE[Année],AQ$8,[1]!BASEVENTE[Semaine],AQ$9))</f>
        <v>542</v>
      </c>
      <c r="AR117" s="1">
        <f>IF($C117="","",AQ117+SUMIFS([1]!BASERECEPTION[Bon de commande/Lignes de la commande/Quantité],[1]!BASERECEPTION[Bon de commande/Lignes de la commande/Article],$C117,[1]!BASERECEPTION[ANNEE],AR$8,[1]!BASERECEPTION[Semaine],AR$9)-SUMIFS([1]!BASEVENTE[Lignes de la commande/Quantité commandée],[1]!BASEVENTE[Lignes de la commande/Article/Nom affiché],$C117,[1]!BASEVENTE[Année],AR$8,[1]!BASEVENTE[Semaine],AR$9))</f>
        <v>542</v>
      </c>
      <c r="AS117" s="1">
        <f>IF($C117="","",AR117+SUMIFS([1]!BASERECEPTION[Bon de commande/Lignes de la commande/Quantité],[1]!BASERECEPTION[Bon de commande/Lignes de la commande/Article],$C117,[1]!BASERECEPTION[ANNEE],AS$8,[1]!BASERECEPTION[Semaine],AS$9)-SUMIFS([1]!BASEVENTE[Lignes de la commande/Quantité commandée],[1]!BASEVENTE[Lignes de la commande/Article/Nom affiché],$C117,[1]!BASEVENTE[Année],AS$8,[1]!BASEVENTE[Semaine],AS$9))</f>
        <v>542</v>
      </c>
      <c r="AT117" s="1">
        <f>IF($C117="","",AS117+SUMIFS([1]!BASERECEPTION[Bon de commande/Lignes de la commande/Quantité],[1]!BASERECEPTION[Bon de commande/Lignes de la commande/Article],$C117,[1]!BASERECEPTION[ANNEE],AT$8,[1]!BASERECEPTION[Semaine],AT$9)-SUMIFS([1]!BASEVENTE[Lignes de la commande/Quantité commandée],[1]!BASEVENTE[Lignes de la commande/Article/Nom affiché],$C117,[1]!BASEVENTE[Année],AT$8,[1]!BASEVENTE[Semaine],AT$9))</f>
        <v>542</v>
      </c>
      <c r="AU117" s="1">
        <f>IF($C117="","",AT117+SUMIFS([1]!BASERECEPTION[Bon de commande/Lignes de la commande/Quantité],[1]!BASERECEPTION[Bon de commande/Lignes de la commande/Article],$C117,[1]!BASERECEPTION[ANNEE],AU$8,[1]!BASERECEPTION[Semaine],AU$9)-SUMIFS([1]!BASEVENTE[Lignes de la commande/Quantité commandée],[1]!BASEVENTE[Lignes de la commande/Article/Nom affiché],$C117,[1]!BASEVENTE[Année],AU$8,[1]!BASEVENTE[Semaine],AU$9))</f>
        <v>542</v>
      </c>
      <c r="AV117" s="1">
        <f>IF($C117="","",AU117+SUMIFS([1]!BASERECEPTION[Bon de commande/Lignes de la commande/Quantité],[1]!BASERECEPTION[Bon de commande/Lignes de la commande/Article],$C117,[1]!BASERECEPTION[ANNEE],AV$8,[1]!BASERECEPTION[Semaine],AV$9)-SUMIFS([1]!BASEVENTE[Lignes de la commande/Quantité commandée],[1]!BASEVENTE[Lignes de la commande/Article/Nom affiché],$C117,[1]!BASEVENTE[Année],AV$8,[1]!BASEVENTE[Semaine],AV$9))</f>
        <v>542</v>
      </c>
      <c r="AW117" s="1">
        <f>IF($C117="","",AV117+SUMIFS([1]!BASERECEPTION[Bon de commande/Lignes de la commande/Quantité],[1]!BASERECEPTION[Bon de commande/Lignes de la commande/Article],$C117,[1]!BASERECEPTION[ANNEE],AW$8,[1]!BASERECEPTION[Semaine],AW$9)-SUMIFS([1]!BASEVENTE[Lignes de la commande/Quantité commandée],[1]!BASEVENTE[Lignes de la commande/Article/Nom affiché],$C117,[1]!BASEVENTE[Année],AW$8,[1]!BASEVENTE[Semaine],AW$9))</f>
        <v>542</v>
      </c>
      <c r="AX117" s="1">
        <f>IF($C117="","",AW117+SUMIFS([1]!BASERECEPTION[Bon de commande/Lignes de la commande/Quantité],[1]!BASERECEPTION[Bon de commande/Lignes de la commande/Article],$C117,[1]!BASERECEPTION[ANNEE],AX$8,[1]!BASERECEPTION[Semaine],AX$9)-SUMIFS([1]!BASEVENTE[Lignes de la commande/Quantité commandée],[1]!BASEVENTE[Lignes de la commande/Article/Nom affiché],$C117,[1]!BASEVENTE[Année],AX$8,[1]!BASEVENTE[Semaine],AX$9))</f>
        <v>542</v>
      </c>
      <c r="AY117" s="1">
        <f>IF($C117="","",AX117+SUMIFS([1]!BASERECEPTION[Bon de commande/Lignes de la commande/Quantité],[1]!BASERECEPTION[Bon de commande/Lignes de la commande/Article],$C117,[1]!BASERECEPTION[ANNEE],AY$8,[1]!BASERECEPTION[Semaine],AY$9)-SUMIFS([1]!BASEVENTE[Lignes de la commande/Quantité commandée],[1]!BASEVENTE[Lignes de la commande/Article/Nom affiché],$C117,[1]!BASEVENTE[Année],AY$8,[1]!BASEVENTE[Semaine],AY$9))</f>
        <v>542</v>
      </c>
      <c r="AZ117" s="1">
        <f>IF($C117="","",AY117+SUMIFS([1]!BASERECEPTION[Bon de commande/Lignes de la commande/Quantité],[1]!BASERECEPTION[Bon de commande/Lignes de la commande/Article],$C117,[1]!BASERECEPTION[ANNEE],AZ$8,[1]!BASERECEPTION[Semaine],AZ$9)-SUMIFS([1]!BASEVENTE[Lignes de la commande/Quantité commandée],[1]!BASEVENTE[Lignes de la commande/Article/Nom affiché],$C117,[1]!BASEVENTE[Année],AZ$8,[1]!BASEVENTE[Semaine],AZ$9))</f>
        <v>542</v>
      </c>
      <c r="BA117" s="1">
        <f>IF($C117="","",AZ117+SUMIFS([1]!BASERECEPTION[Bon de commande/Lignes de la commande/Quantité],[1]!BASERECEPTION[Bon de commande/Lignes de la commande/Article],$C117,[1]!BASERECEPTION[ANNEE],BA$8,[1]!BASERECEPTION[Semaine],BA$9)-SUMIFS([1]!BASEVENTE[Lignes de la commande/Quantité commandée],[1]!BASEVENTE[Lignes de la commande/Article/Nom affiché],$C117,[1]!BASEVENTE[Année],BA$8,[1]!BASEVENTE[Semaine],BA$9))</f>
        <v>542</v>
      </c>
      <c r="BB117" s="1">
        <f>IF($C117="","",BA117+SUMIFS([1]!BASERECEPTION[Bon de commande/Lignes de la commande/Quantité],[1]!BASERECEPTION[Bon de commande/Lignes de la commande/Article],$C117,[1]!BASERECEPTION[ANNEE],BB$8,[1]!BASERECEPTION[Semaine],BB$9)-SUMIFS([1]!BASEVENTE[Lignes de la commande/Quantité commandée],[1]!BASEVENTE[Lignes de la commande/Article/Nom affiché],$C117,[1]!BASEVENTE[Année],BB$8,[1]!BASEVENTE[Semaine],BB$9))</f>
        <v>542</v>
      </c>
      <c r="BC117" s="1">
        <f>IF($C117="","",BB117+SUMIFS([1]!BASERECEPTION[Bon de commande/Lignes de la commande/Quantité],[1]!BASERECEPTION[Bon de commande/Lignes de la commande/Article],$C117,[1]!BASERECEPTION[ANNEE],BC$8,[1]!BASERECEPTION[Semaine],BC$9)-SUMIFS([1]!BASEVENTE[Lignes de la commande/Quantité commandée],[1]!BASEVENTE[Lignes de la commande/Article/Nom affiché],$C117,[1]!BASEVENTE[Année],BC$8,[1]!BASEVENTE[Semaine],BC$9))</f>
        <v>542</v>
      </c>
      <c r="BD117" s="1">
        <f>IF($C117="","",BC117+SUMIFS([1]!BASERECEPTION[Bon de commande/Lignes de la commande/Quantité],[1]!BASERECEPTION[Bon de commande/Lignes de la commande/Article],$C117,[1]!BASERECEPTION[ANNEE],BD$8,[1]!BASERECEPTION[Semaine],BD$9)-SUMIFS([1]!BASEVENTE[Lignes de la commande/Quantité commandée],[1]!BASEVENTE[Lignes de la commande/Article/Nom affiché],$C117,[1]!BASEVENTE[Année],BD$8,[1]!BASEVENTE[Semaine],BD$9))</f>
        <v>542</v>
      </c>
      <c r="BE117" s="1">
        <f>IF($C117="","",BD117+SUMIFS([1]!BASERECEPTION[Bon de commande/Lignes de la commande/Quantité],[1]!BASERECEPTION[Bon de commande/Lignes de la commande/Article],$C117,[1]!BASERECEPTION[ANNEE],BE$8,[1]!BASERECEPTION[Semaine],BE$9)-SUMIFS([1]!BASEVENTE[Lignes de la commande/Quantité commandée],[1]!BASEVENTE[Lignes de la commande/Article/Nom affiché],$C117,[1]!BASEVENTE[Année],BE$8,[1]!BASEVENTE[Semaine],BE$9))</f>
        <v>542</v>
      </c>
      <c r="BF117" s="1">
        <f>IF($C117="","",BE117+SUMIFS([1]!BASERECEPTION[Bon de commande/Lignes de la commande/Quantité],[1]!BASERECEPTION[Bon de commande/Lignes de la commande/Article],$C117,[1]!BASERECEPTION[ANNEE],BF$8,[1]!BASERECEPTION[Semaine],BF$9)-SUMIFS([1]!BASEVENTE[Lignes de la commande/Quantité commandée],[1]!BASEVENTE[Lignes de la commande/Article/Nom affiché],$C117,[1]!BASEVENTE[Année],BF$8,[1]!BASEVENTE[Semaine],BF$9))</f>
        <v>542</v>
      </c>
      <c r="BG117" s="1">
        <f>IF($C117="","",BF117+SUMIFS([1]!BASERECEPTION[Bon de commande/Lignes de la commande/Quantité],[1]!BASERECEPTION[Bon de commande/Lignes de la commande/Article],$C117,[1]!BASERECEPTION[ANNEE],BG$8,[1]!BASERECEPTION[Semaine],BG$9)-SUMIFS([1]!BASEVENTE[Lignes de la commande/Quantité commandée],[1]!BASEVENTE[Lignes de la commande/Article/Nom affiché],$C117,[1]!BASEVENTE[Année],BG$8,[1]!BASEVENTE[Semaine],BG$9))</f>
        <v>542</v>
      </c>
      <c r="BH117" s="1">
        <f>IF($C117="","",BG117+SUMIFS([1]!BASERECEPTION[Bon de commande/Lignes de la commande/Quantité],[1]!BASERECEPTION[Bon de commande/Lignes de la commande/Article],$C117,[1]!BASERECEPTION[ANNEE],BH$8,[1]!BASERECEPTION[Semaine],BH$9)-SUMIFS([1]!BASEVENTE[Lignes de la commande/Quantité commandée],[1]!BASEVENTE[Lignes de la commande/Article/Nom affiché],$C117,[1]!BASEVENTE[Année],BH$8,[1]!BASEVENTE[Semaine],BH$9))</f>
        <v>542</v>
      </c>
    </row>
    <row r="118" spans="1:60" ht="15.75" x14ac:dyDescent="0.25">
      <c r="A118" s="1" t="str">
        <f>'[1]BDD Inventaire'!B109</f>
        <v>Tags spéciaux</v>
      </c>
      <c r="B118" s="16" t="str">
        <f>IF(C118="",INDEX([1]!BASEINVENTAIRE[#Data],_xlfn.MINIFS([1]!BASEINVENTAIRE[INDEX],[1]!BASEINVENTAIRE[Article],'Suivi de stock'!$C119),2),"")</f>
        <v/>
      </c>
      <c r="C118" s="20" t="str">
        <f>'[1]BDD Inventaire'!C98</f>
        <v>Tag Elior Vert d'Eau #22</v>
      </c>
      <c r="D118" s="18">
        <f>INDEX([1]!BASEINVENTAIRE[#Data],_xlfn.MAXIFS([1]!BASEINVENTAIRE[INDEX],[1]!BASEINVENTAIRE[Article],C118),4)</f>
        <v>270</v>
      </c>
      <c r="E118" s="1">
        <f>IF($C118="","",D118+SUMIFS([1]!BASERECEPTION[Bon de commande/Lignes de la commande/Quantité],[1]!BASERECEPTION[Bon de commande/Lignes de la commande/Article],$C118,[1]!BASERECEPTION[ANNEE],E$8,[1]!BASERECEPTION[Semaine],E$9)-SUMIFS([1]!BASEVENTE[Lignes de la commande/Quantité commandée],[1]!BASEVENTE[Lignes de la commande/Article/Nom affiché],$C118,[1]!BASEVENTE[Année],E$8,[1]!BASEVENTE[Semaine],E$9))</f>
        <v>270</v>
      </c>
      <c r="F118" s="1">
        <f>IF($C118="","",E118+SUMIFS([1]!BASERECEPTION[Bon de commande/Lignes de la commande/Quantité],[1]!BASERECEPTION[Bon de commande/Lignes de la commande/Article],$C118,[1]!BASERECEPTION[ANNEE],F$8,[1]!BASERECEPTION[Semaine],F$9)-SUMIFS([1]!BASEVENTE[Lignes de la commande/Quantité commandée],[1]!BASEVENTE[Lignes de la commande/Article/Nom affiché],$C118,[1]!BASEVENTE[Année],F$8,[1]!BASEVENTE[Semaine],F$9))</f>
        <v>270</v>
      </c>
      <c r="G118" s="1">
        <f>IF($C118="","",F118+SUMIFS([1]!BASERECEPTION[Bon de commande/Lignes de la commande/Quantité],[1]!BASERECEPTION[Bon de commande/Lignes de la commande/Article],$C118,[1]!BASERECEPTION[ANNEE],G$8,[1]!BASERECEPTION[Semaine],G$9)-SUMIFS([1]!BASEVENTE[Lignes de la commande/Quantité commandée],[1]!BASEVENTE[Lignes de la commande/Article/Nom affiché],$C118,[1]!BASEVENTE[Année],G$8,[1]!BASEVENTE[Semaine],G$9))</f>
        <v>270</v>
      </c>
      <c r="H118" s="1">
        <f>IF($C118="","",G118+SUMIFS([1]!BASERECEPTION[Bon de commande/Lignes de la commande/Quantité],[1]!BASERECEPTION[Bon de commande/Lignes de la commande/Article],$C118,[1]!BASERECEPTION[ANNEE],H$8,[1]!BASERECEPTION[Semaine],H$9)-SUMIFS([1]!BASEVENTE[Lignes de la commande/Quantité commandée],[1]!BASEVENTE[Lignes de la commande/Article/Nom affiché],$C118,[1]!BASEVENTE[Année],H$8,[1]!BASEVENTE[Semaine],H$9))</f>
        <v>270</v>
      </c>
      <c r="I118" s="1">
        <f>IF($C118="","",H118+SUMIFS([1]!BASERECEPTION[Bon de commande/Lignes de la commande/Quantité],[1]!BASERECEPTION[Bon de commande/Lignes de la commande/Article],$C118,[1]!BASERECEPTION[ANNEE],I$8,[1]!BASERECEPTION[Semaine],I$9)-SUMIFS([1]!BASEVENTE[Lignes de la commande/Quantité commandée],[1]!BASEVENTE[Lignes de la commande/Article/Nom affiché],$C118,[1]!BASEVENTE[Année],I$8,[1]!BASEVENTE[Semaine],I$9))</f>
        <v>270</v>
      </c>
      <c r="J118" s="1">
        <f>IF($C118="","",I118+SUMIFS([1]!BASERECEPTION[Bon de commande/Lignes de la commande/Quantité],[1]!BASERECEPTION[Bon de commande/Lignes de la commande/Article],$C118,[1]!BASERECEPTION[ANNEE],J$8,[1]!BASERECEPTION[Semaine],J$9)-SUMIFS([1]!BASEVENTE[Lignes de la commande/Quantité commandée],[1]!BASEVENTE[Lignes de la commande/Article/Nom affiché],$C118,[1]!BASEVENTE[Année],J$8,[1]!BASEVENTE[Semaine],J$9))</f>
        <v>270</v>
      </c>
      <c r="K118" s="1">
        <f>IF($C118="","",J118+SUMIFS([1]!BASERECEPTION[Bon de commande/Lignes de la commande/Quantité],[1]!BASERECEPTION[Bon de commande/Lignes de la commande/Article],$C118,[1]!BASERECEPTION[ANNEE],K$8,[1]!BASERECEPTION[Semaine],K$9)-SUMIFS([1]!BASEVENTE[Lignes de la commande/Quantité commandée],[1]!BASEVENTE[Lignes de la commande/Article/Nom affiché],$C118,[1]!BASEVENTE[Année],K$8,[1]!BASEVENTE[Semaine],K$9))</f>
        <v>270</v>
      </c>
      <c r="L118" s="1">
        <f>IF($C118="","",K118+SUMIFS([1]!BASERECEPTION[Bon de commande/Lignes de la commande/Quantité],[1]!BASERECEPTION[Bon de commande/Lignes de la commande/Article],$C118,[1]!BASERECEPTION[ANNEE],L$8,[1]!BASERECEPTION[Semaine],L$9)-SUMIFS([1]!BASEVENTE[Lignes de la commande/Quantité commandée],[1]!BASEVENTE[Lignes de la commande/Article/Nom affiché],$C118,[1]!BASEVENTE[Année],L$8,[1]!BASEVENTE[Semaine],L$9))</f>
        <v>270</v>
      </c>
      <c r="M118" s="1">
        <f>IF($C118="","",L118+SUMIFS([1]!BASERECEPTION[Bon de commande/Lignes de la commande/Quantité],[1]!BASERECEPTION[Bon de commande/Lignes de la commande/Article],$C118,[1]!BASERECEPTION[ANNEE],M$8,[1]!BASERECEPTION[Semaine],M$9)-SUMIFS([1]!BASEVENTE[Lignes de la commande/Quantité commandée],[1]!BASEVENTE[Lignes de la commande/Article/Nom affiché],$C118,[1]!BASEVENTE[Année],M$8,[1]!BASEVENTE[Semaine],M$9))</f>
        <v>270</v>
      </c>
      <c r="N118" s="1">
        <f>IF($C118="","",M118+SUMIFS([1]!BASERECEPTION[Bon de commande/Lignes de la commande/Quantité],[1]!BASERECEPTION[Bon de commande/Lignes de la commande/Article],$C118,[1]!BASERECEPTION[ANNEE],N$8,[1]!BASERECEPTION[Semaine],N$9)-SUMIFS([1]!BASEVENTE[Lignes de la commande/Quantité commandée],[1]!BASEVENTE[Lignes de la commande/Article/Nom affiché],$C118,[1]!BASEVENTE[Année],N$8,[1]!BASEVENTE[Semaine],N$9))</f>
        <v>270</v>
      </c>
      <c r="O118" s="1">
        <f>IF($C118="","",N118+SUMIFS([1]!BASERECEPTION[Bon de commande/Lignes de la commande/Quantité],[1]!BASERECEPTION[Bon de commande/Lignes de la commande/Article],$C118,[1]!BASERECEPTION[ANNEE],O$8,[1]!BASERECEPTION[Semaine],O$9)-SUMIFS([1]!BASEVENTE[Lignes de la commande/Quantité commandée],[1]!BASEVENTE[Lignes de la commande/Article/Nom affiché],$C118,[1]!BASEVENTE[Année],O$8,[1]!BASEVENTE[Semaine],O$9))</f>
        <v>270</v>
      </c>
      <c r="P118" s="1">
        <f>IF($C118="","",O118+SUMIFS([1]!BASERECEPTION[Bon de commande/Lignes de la commande/Quantité],[1]!BASERECEPTION[Bon de commande/Lignes de la commande/Article],$C118,[1]!BASERECEPTION[ANNEE],P$8,[1]!BASERECEPTION[Semaine],P$9)-SUMIFS([1]!BASEVENTE[Lignes de la commande/Quantité commandée],[1]!BASEVENTE[Lignes de la commande/Article/Nom affiché],$C118,[1]!BASEVENTE[Année],P$8,[1]!BASEVENTE[Semaine],P$9))</f>
        <v>270</v>
      </c>
      <c r="Q118" s="1">
        <f>IF($C118="","",P118+SUMIFS([1]!BASERECEPTION[Bon de commande/Lignes de la commande/Quantité],[1]!BASERECEPTION[Bon de commande/Lignes de la commande/Article],$C118,[1]!BASERECEPTION[ANNEE],Q$8,[1]!BASERECEPTION[Semaine],Q$9)-SUMIFS([1]!BASEVENTE[Lignes de la commande/Quantité commandée],[1]!BASEVENTE[Lignes de la commande/Article/Nom affiché],$C118,[1]!BASEVENTE[Année],Q$8,[1]!BASEVENTE[Semaine],Q$9))</f>
        <v>270</v>
      </c>
      <c r="R118" s="1">
        <f>IF($C118="","",Q118+SUMIFS([1]!BASERECEPTION[Bon de commande/Lignes de la commande/Quantité],[1]!BASERECEPTION[Bon de commande/Lignes de la commande/Article],$C118,[1]!BASERECEPTION[ANNEE],R$8,[1]!BASERECEPTION[Semaine],R$9)-SUMIFS([1]!BASEVENTE[Lignes de la commande/Quantité commandée],[1]!BASEVENTE[Lignes de la commande/Article/Nom affiché],$C118,[1]!BASEVENTE[Année],R$8,[1]!BASEVENTE[Semaine],R$9))</f>
        <v>270</v>
      </c>
      <c r="S118" s="1">
        <f>IF($C118="","",R118+SUMIFS([1]!BASERECEPTION[Bon de commande/Lignes de la commande/Quantité],[1]!BASERECEPTION[Bon de commande/Lignes de la commande/Article],$C118,[1]!BASERECEPTION[ANNEE],S$8,[1]!BASERECEPTION[Semaine],S$9)-SUMIFS([1]!BASEVENTE[Lignes de la commande/Quantité commandée],[1]!BASEVENTE[Lignes de la commande/Article/Nom affiché],$C118,[1]!BASEVENTE[Année],S$8,[1]!BASEVENTE[Semaine],S$9))</f>
        <v>270</v>
      </c>
      <c r="T118" s="1">
        <f>IF($C118="","",S118+SUMIFS([1]!BASERECEPTION[Bon de commande/Lignes de la commande/Quantité],[1]!BASERECEPTION[Bon de commande/Lignes de la commande/Article],$C118,[1]!BASERECEPTION[ANNEE],T$8,[1]!BASERECEPTION[Semaine],T$9)-SUMIFS([1]!BASEVENTE[Lignes de la commande/Quantité commandée],[1]!BASEVENTE[Lignes de la commande/Article/Nom affiché],$C118,[1]!BASEVENTE[Année],T$8,[1]!BASEVENTE[Semaine],T$9))</f>
        <v>270</v>
      </c>
      <c r="U118" s="1">
        <f>IF($C118="","",T118+SUMIFS([1]!BASERECEPTION[Bon de commande/Lignes de la commande/Quantité],[1]!BASERECEPTION[Bon de commande/Lignes de la commande/Article],$C118,[1]!BASERECEPTION[ANNEE],U$8,[1]!BASERECEPTION[Semaine],U$9)-SUMIFS([1]!BASEVENTE[Lignes de la commande/Quantité commandée],[1]!BASEVENTE[Lignes de la commande/Article/Nom affiché],$C118,[1]!BASEVENTE[Année],U$8,[1]!BASEVENTE[Semaine],U$9))</f>
        <v>270</v>
      </c>
      <c r="V118" s="1">
        <f>IF($C118="","",U118+SUMIFS([1]!BASERECEPTION[Bon de commande/Lignes de la commande/Quantité],[1]!BASERECEPTION[Bon de commande/Lignes de la commande/Article],$C118,[1]!BASERECEPTION[ANNEE],V$8,[1]!BASERECEPTION[Semaine],V$9)-SUMIFS([1]!BASEVENTE[Lignes de la commande/Quantité commandée],[1]!BASEVENTE[Lignes de la commande/Article/Nom affiché],$C118,[1]!BASEVENTE[Année],V$8,[1]!BASEVENTE[Semaine],V$9))</f>
        <v>270</v>
      </c>
      <c r="W118" s="1">
        <f>IF($C118="","",V118+SUMIFS([1]!BASERECEPTION[Bon de commande/Lignes de la commande/Quantité],[1]!BASERECEPTION[Bon de commande/Lignes de la commande/Article],$C118,[1]!BASERECEPTION[ANNEE],W$8,[1]!BASERECEPTION[Semaine],W$9)-SUMIFS([1]!BASEVENTE[Lignes de la commande/Quantité commandée],[1]!BASEVENTE[Lignes de la commande/Article/Nom affiché],$C118,[1]!BASEVENTE[Année],W$8,[1]!BASEVENTE[Semaine],W$9))</f>
        <v>270</v>
      </c>
      <c r="X118" s="1">
        <f>IF($C118="","",W118+SUMIFS([1]!BASERECEPTION[Bon de commande/Lignes de la commande/Quantité],[1]!BASERECEPTION[Bon de commande/Lignes de la commande/Article],$C118,[1]!BASERECEPTION[ANNEE],X$8,[1]!BASERECEPTION[Semaine],X$9)-SUMIFS([1]!BASEVENTE[Lignes de la commande/Quantité commandée],[1]!BASEVENTE[Lignes de la commande/Article/Nom affiché],$C118,[1]!BASEVENTE[Année],X$8,[1]!BASEVENTE[Semaine],X$9))</f>
        <v>270</v>
      </c>
      <c r="Y118" s="1">
        <f>IF($C118="","",X118+SUMIFS([1]!BASERECEPTION[Bon de commande/Lignes de la commande/Quantité],[1]!BASERECEPTION[Bon de commande/Lignes de la commande/Article],$C118,[1]!BASERECEPTION[ANNEE],Y$8,[1]!BASERECEPTION[Semaine],Y$9)-SUMIFS([1]!BASEVENTE[Lignes de la commande/Quantité commandée],[1]!BASEVENTE[Lignes de la commande/Article/Nom affiché],$C118,[1]!BASEVENTE[Année],Y$8,[1]!BASEVENTE[Semaine],Y$9))</f>
        <v>270</v>
      </c>
      <c r="Z118" s="1">
        <f>IF($C118="","",Y118+SUMIFS([1]!BASERECEPTION[Bon de commande/Lignes de la commande/Quantité],[1]!BASERECEPTION[Bon de commande/Lignes de la commande/Article],$C118,[1]!BASERECEPTION[ANNEE],Z$8,[1]!BASERECEPTION[Semaine],Z$9)-SUMIFS([1]!BASEVENTE[Lignes de la commande/Quantité commandée],[1]!BASEVENTE[Lignes de la commande/Article/Nom affiché],$C118,[1]!BASEVENTE[Année],Z$8,[1]!BASEVENTE[Semaine],Z$9))</f>
        <v>270</v>
      </c>
      <c r="AA118" s="1">
        <f>IF($C118="","",Z118+SUMIFS([1]!BASERECEPTION[Bon de commande/Lignes de la commande/Quantité],[1]!BASERECEPTION[Bon de commande/Lignes de la commande/Article],$C118,[1]!BASERECEPTION[ANNEE],AA$8,[1]!BASERECEPTION[Semaine],AA$9)-SUMIFS([1]!BASEVENTE[Lignes de la commande/Quantité commandée],[1]!BASEVENTE[Lignes de la commande/Article/Nom affiché],$C118,[1]!BASEVENTE[Année],AA$8,[1]!BASEVENTE[Semaine],AA$9))</f>
        <v>270</v>
      </c>
      <c r="AB118" s="1">
        <f>IF($C118="","",AA118+SUMIFS([1]!BASERECEPTION[Bon de commande/Lignes de la commande/Quantité],[1]!BASERECEPTION[Bon de commande/Lignes de la commande/Article],$C118,[1]!BASERECEPTION[ANNEE],AB$8,[1]!BASERECEPTION[Semaine],AB$9)-SUMIFS([1]!BASEVENTE[Lignes de la commande/Quantité commandée],[1]!BASEVENTE[Lignes de la commande/Article/Nom affiché],$C118,[1]!BASEVENTE[Année],AB$8,[1]!BASEVENTE[Semaine],AB$9))</f>
        <v>270</v>
      </c>
      <c r="AC118" s="1">
        <f>IF($C118="","",AB118+SUMIFS([1]!BASERECEPTION[Bon de commande/Lignes de la commande/Quantité],[1]!BASERECEPTION[Bon de commande/Lignes de la commande/Article],$C118,[1]!BASERECEPTION[ANNEE],AC$8,[1]!BASERECEPTION[Semaine],AC$9)-SUMIFS([1]!BASEVENTE[Lignes de la commande/Quantité commandée],[1]!BASEVENTE[Lignes de la commande/Article/Nom affiché],$C118,[1]!BASEVENTE[Année],AC$8,[1]!BASEVENTE[Semaine],AC$9))</f>
        <v>270</v>
      </c>
      <c r="AD118" s="1">
        <f>IF($C118="","",AC118+SUMIFS([1]!BASERECEPTION[Bon de commande/Lignes de la commande/Quantité],[1]!BASERECEPTION[Bon de commande/Lignes de la commande/Article],$C118,[1]!BASERECEPTION[ANNEE],AD$8,[1]!BASERECEPTION[Semaine],AD$9)-SUMIFS([1]!BASEVENTE[Lignes de la commande/Quantité commandée],[1]!BASEVENTE[Lignes de la commande/Article/Nom affiché],$C118,[1]!BASEVENTE[Année],AD$8,[1]!BASEVENTE[Semaine],AD$9))</f>
        <v>270</v>
      </c>
      <c r="AE118" s="1">
        <f>IF($C118="","",AD118+SUMIFS([1]!BASERECEPTION[Bon de commande/Lignes de la commande/Quantité],[1]!BASERECEPTION[Bon de commande/Lignes de la commande/Article],$C118,[1]!BASERECEPTION[ANNEE],AE$8,[1]!BASERECEPTION[Semaine],AE$9)-SUMIFS([1]!BASEVENTE[Lignes de la commande/Quantité commandée],[1]!BASEVENTE[Lignes de la commande/Article/Nom affiché],$C118,[1]!BASEVENTE[Année],AE$8,[1]!BASEVENTE[Semaine],AE$9))</f>
        <v>270</v>
      </c>
      <c r="AF118" s="1">
        <f>IF($C118="","",AE118+SUMIFS([1]!BASERECEPTION[Bon de commande/Lignes de la commande/Quantité],[1]!BASERECEPTION[Bon de commande/Lignes de la commande/Article],$C118,[1]!BASERECEPTION[ANNEE],AF$8,[1]!BASERECEPTION[Semaine],AF$9)-SUMIFS([1]!BASEVENTE[Lignes de la commande/Quantité commandée],[1]!BASEVENTE[Lignes de la commande/Article/Nom affiché],$C118,[1]!BASEVENTE[Année],AF$8,[1]!BASEVENTE[Semaine],AF$9))</f>
        <v>270</v>
      </c>
      <c r="AG118" s="1">
        <f>IF($C118="","",AF118+SUMIFS([1]!BASERECEPTION[Bon de commande/Lignes de la commande/Quantité],[1]!BASERECEPTION[Bon de commande/Lignes de la commande/Article],$C118,[1]!BASERECEPTION[ANNEE],AG$8,[1]!BASERECEPTION[Semaine],AG$9)-SUMIFS([1]!BASEVENTE[Lignes de la commande/Quantité commandée],[1]!BASEVENTE[Lignes de la commande/Article/Nom affiché],$C118,[1]!BASEVENTE[Année],AG$8,[1]!BASEVENTE[Semaine],AG$9))</f>
        <v>270</v>
      </c>
      <c r="AH118" s="1">
        <f>IF($C118="","",AG118+SUMIFS([1]!BASERECEPTION[Bon de commande/Lignes de la commande/Quantité],[1]!BASERECEPTION[Bon de commande/Lignes de la commande/Article],$C118,[1]!BASERECEPTION[ANNEE],AH$8,[1]!BASERECEPTION[Semaine],AH$9)-SUMIFS([1]!BASEVENTE[Lignes de la commande/Quantité commandée],[1]!BASEVENTE[Lignes de la commande/Article/Nom affiché],$C118,[1]!BASEVENTE[Année],AH$8,[1]!BASEVENTE[Semaine],AH$9))</f>
        <v>270</v>
      </c>
      <c r="AI118" s="1">
        <f>IF($C118="","",AH118+SUMIFS([1]!BASERECEPTION[Bon de commande/Lignes de la commande/Quantité],[1]!BASERECEPTION[Bon de commande/Lignes de la commande/Article],$C118,[1]!BASERECEPTION[ANNEE],AI$8,[1]!BASERECEPTION[Semaine],AI$9)-SUMIFS([1]!BASEVENTE[Lignes de la commande/Quantité commandée],[1]!BASEVENTE[Lignes de la commande/Article/Nom affiché],$C118,[1]!BASEVENTE[Année],AI$8,[1]!BASEVENTE[Semaine],AI$9))</f>
        <v>270</v>
      </c>
      <c r="AJ118" s="1">
        <f>IF($C118="","",AI118+SUMIFS([1]!BASERECEPTION[Bon de commande/Lignes de la commande/Quantité],[1]!BASERECEPTION[Bon de commande/Lignes de la commande/Article],$C118,[1]!BASERECEPTION[ANNEE],AJ$8,[1]!BASERECEPTION[Semaine],AJ$9)-SUMIFS([1]!BASEVENTE[Lignes de la commande/Quantité commandée],[1]!BASEVENTE[Lignes de la commande/Article/Nom affiché],$C118,[1]!BASEVENTE[Année],AJ$8,[1]!BASEVENTE[Semaine],AJ$9))</f>
        <v>270</v>
      </c>
      <c r="AK118" s="1">
        <f>IF($C118="","",AJ118+SUMIFS([1]!BASERECEPTION[Bon de commande/Lignes de la commande/Quantité],[1]!BASERECEPTION[Bon de commande/Lignes de la commande/Article],$C118,[1]!BASERECEPTION[ANNEE],AK$8,[1]!BASERECEPTION[Semaine],AK$9)-SUMIFS([1]!BASEVENTE[Lignes de la commande/Quantité commandée],[1]!BASEVENTE[Lignes de la commande/Article/Nom affiché],$C118,[1]!BASEVENTE[Année],AK$8,[1]!BASEVENTE[Semaine],AK$9))</f>
        <v>270</v>
      </c>
      <c r="AL118" s="1">
        <f>IF($C118="","",AK118+SUMIFS([1]!BASERECEPTION[Bon de commande/Lignes de la commande/Quantité],[1]!BASERECEPTION[Bon de commande/Lignes de la commande/Article],$C118,[1]!BASERECEPTION[ANNEE],AL$8,[1]!BASERECEPTION[Semaine],AL$9)-SUMIFS([1]!BASEVENTE[Lignes de la commande/Quantité commandée],[1]!BASEVENTE[Lignes de la commande/Article/Nom affiché],$C118,[1]!BASEVENTE[Année],AL$8,[1]!BASEVENTE[Semaine],AL$9))</f>
        <v>270</v>
      </c>
      <c r="AM118" s="1">
        <f>IF($C118="","",AL118+SUMIFS([1]!BASERECEPTION[Bon de commande/Lignes de la commande/Quantité],[1]!BASERECEPTION[Bon de commande/Lignes de la commande/Article],$C118,[1]!BASERECEPTION[ANNEE],AM$8,[1]!BASERECEPTION[Semaine],AM$9)-SUMIFS([1]!BASEVENTE[Lignes de la commande/Quantité commandée],[1]!BASEVENTE[Lignes de la commande/Article/Nom affiché],$C118,[1]!BASEVENTE[Année],AM$8,[1]!BASEVENTE[Semaine],AM$9))</f>
        <v>270</v>
      </c>
      <c r="AN118" s="1">
        <f>IF($C118="","",AM118+SUMIFS([1]!BASERECEPTION[Bon de commande/Lignes de la commande/Quantité],[1]!BASERECEPTION[Bon de commande/Lignes de la commande/Article],$C118,[1]!BASERECEPTION[ANNEE],AN$8,[1]!BASERECEPTION[Semaine],AN$9)-SUMIFS([1]!BASEVENTE[Lignes de la commande/Quantité commandée],[1]!BASEVENTE[Lignes de la commande/Article/Nom affiché],$C118,[1]!BASEVENTE[Année],AN$8,[1]!BASEVENTE[Semaine],AN$9))</f>
        <v>270</v>
      </c>
      <c r="AO118" s="1">
        <f>IF($C118="","",AN118+SUMIFS([1]!BASERECEPTION[Bon de commande/Lignes de la commande/Quantité],[1]!BASERECEPTION[Bon de commande/Lignes de la commande/Article],$C118,[1]!BASERECEPTION[ANNEE],AO$8,[1]!BASERECEPTION[Semaine],AO$9)-SUMIFS([1]!BASEVENTE[Lignes de la commande/Quantité commandée],[1]!BASEVENTE[Lignes de la commande/Article/Nom affiché],$C118,[1]!BASEVENTE[Année],AO$8,[1]!BASEVENTE[Semaine],AO$9))</f>
        <v>270</v>
      </c>
      <c r="AP118" s="1">
        <f>IF($C118="","",AO118+SUMIFS([1]!BASERECEPTION[Bon de commande/Lignes de la commande/Quantité],[1]!BASERECEPTION[Bon de commande/Lignes de la commande/Article],$C118,[1]!BASERECEPTION[ANNEE],AP$8,[1]!BASERECEPTION[Semaine],AP$9)-SUMIFS([1]!BASEVENTE[Lignes de la commande/Quantité commandée],[1]!BASEVENTE[Lignes de la commande/Article/Nom affiché],$C118,[1]!BASEVENTE[Année],AP$8,[1]!BASEVENTE[Semaine],AP$9))</f>
        <v>270</v>
      </c>
      <c r="AQ118" s="1">
        <f>IF($C118="","",AP118+SUMIFS([1]!BASERECEPTION[Bon de commande/Lignes de la commande/Quantité],[1]!BASERECEPTION[Bon de commande/Lignes de la commande/Article],$C118,[1]!BASERECEPTION[ANNEE],AQ$8,[1]!BASERECEPTION[Semaine],AQ$9)-SUMIFS([1]!BASEVENTE[Lignes de la commande/Quantité commandée],[1]!BASEVENTE[Lignes de la commande/Article/Nom affiché],$C118,[1]!BASEVENTE[Année],AQ$8,[1]!BASEVENTE[Semaine],AQ$9))</f>
        <v>270</v>
      </c>
      <c r="AR118" s="1">
        <f>IF($C118="","",AQ118+SUMIFS([1]!BASERECEPTION[Bon de commande/Lignes de la commande/Quantité],[1]!BASERECEPTION[Bon de commande/Lignes de la commande/Article],$C118,[1]!BASERECEPTION[ANNEE],AR$8,[1]!BASERECEPTION[Semaine],AR$9)-SUMIFS([1]!BASEVENTE[Lignes de la commande/Quantité commandée],[1]!BASEVENTE[Lignes de la commande/Article/Nom affiché],$C118,[1]!BASEVENTE[Année],AR$8,[1]!BASEVENTE[Semaine],AR$9))</f>
        <v>270</v>
      </c>
      <c r="AS118" s="1">
        <f>IF($C118="","",AR118+SUMIFS([1]!BASERECEPTION[Bon de commande/Lignes de la commande/Quantité],[1]!BASERECEPTION[Bon de commande/Lignes de la commande/Article],$C118,[1]!BASERECEPTION[ANNEE],AS$8,[1]!BASERECEPTION[Semaine],AS$9)-SUMIFS([1]!BASEVENTE[Lignes de la commande/Quantité commandée],[1]!BASEVENTE[Lignes de la commande/Article/Nom affiché],$C118,[1]!BASEVENTE[Année],AS$8,[1]!BASEVENTE[Semaine],AS$9))</f>
        <v>270</v>
      </c>
      <c r="AT118" s="1">
        <f>IF($C118="","",AS118+SUMIFS([1]!BASERECEPTION[Bon de commande/Lignes de la commande/Quantité],[1]!BASERECEPTION[Bon de commande/Lignes de la commande/Article],$C118,[1]!BASERECEPTION[ANNEE],AT$8,[1]!BASERECEPTION[Semaine],AT$9)-SUMIFS([1]!BASEVENTE[Lignes de la commande/Quantité commandée],[1]!BASEVENTE[Lignes de la commande/Article/Nom affiché],$C118,[1]!BASEVENTE[Année],AT$8,[1]!BASEVENTE[Semaine],AT$9))</f>
        <v>270</v>
      </c>
      <c r="AU118" s="1">
        <f>IF($C118="","",AT118+SUMIFS([1]!BASERECEPTION[Bon de commande/Lignes de la commande/Quantité],[1]!BASERECEPTION[Bon de commande/Lignes de la commande/Article],$C118,[1]!BASERECEPTION[ANNEE],AU$8,[1]!BASERECEPTION[Semaine],AU$9)-SUMIFS([1]!BASEVENTE[Lignes de la commande/Quantité commandée],[1]!BASEVENTE[Lignes de la commande/Article/Nom affiché],$C118,[1]!BASEVENTE[Année],AU$8,[1]!BASEVENTE[Semaine],AU$9))</f>
        <v>270</v>
      </c>
      <c r="AV118" s="1">
        <f>IF($C118="","",AU118+SUMIFS([1]!BASERECEPTION[Bon de commande/Lignes de la commande/Quantité],[1]!BASERECEPTION[Bon de commande/Lignes de la commande/Article],$C118,[1]!BASERECEPTION[ANNEE],AV$8,[1]!BASERECEPTION[Semaine],AV$9)-SUMIFS([1]!BASEVENTE[Lignes de la commande/Quantité commandée],[1]!BASEVENTE[Lignes de la commande/Article/Nom affiché],$C118,[1]!BASEVENTE[Année],AV$8,[1]!BASEVENTE[Semaine],AV$9))</f>
        <v>270</v>
      </c>
      <c r="AW118" s="1">
        <f>IF($C118="","",AV118+SUMIFS([1]!BASERECEPTION[Bon de commande/Lignes de la commande/Quantité],[1]!BASERECEPTION[Bon de commande/Lignes de la commande/Article],$C118,[1]!BASERECEPTION[ANNEE],AW$8,[1]!BASERECEPTION[Semaine],AW$9)-SUMIFS([1]!BASEVENTE[Lignes de la commande/Quantité commandée],[1]!BASEVENTE[Lignes de la commande/Article/Nom affiché],$C118,[1]!BASEVENTE[Année],AW$8,[1]!BASEVENTE[Semaine],AW$9))</f>
        <v>270</v>
      </c>
      <c r="AX118" s="1">
        <f>IF($C118="","",AW118+SUMIFS([1]!BASERECEPTION[Bon de commande/Lignes de la commande/Quantité],[1]!BASERECEPTION[Bon de commande/Lignes de la commande/Article],$C118,[1]!BASERECEPTION[ANNEE],AX$8,[1]!BASERECEPTION[Semaine],AX$9)-SUMIFS([1]!BASEVENTE[Lignes de la commande/Quantité commandée],[1]!BASEVENTE[Lignes de la commande/Article/Nom affiché],$C118,[1]!BASEVENTE[Année],AX$8,[1]!BASEVENTE[Semaine],AX$9))</f>
        <v>270</v>
      </c>
      <c r="AY118" s="1">
        <f>IF($C118="","",AX118+SUMIFS([1]!BASERECEPTION[Bon de commande/Lignes de la commande/Quantité],[1]!BASERECEPTION[Bon de commande/Lignes de la commande/Article],$C118,[1]!BASERECEPTION[ANNEE],AY$8,[1]!BASERECEPTION[Semaine],AY$9)-SUMIFS([1]!BASEVENTE[Lignes de la commande/Quantité commandée],[1]!BASEVENTE[Lignes de la commande/Article/Nom affiché],$C118,[1]!BASEVENTE[Année],AY$8,[1]!BASEVENTE[Semaine],AY$9))</f>
        <v>270</v>
      </c>
      <c r="AZ118" s="1">
        <f>IF($C118="","",AY118+SUMIFS([1]!BASERECEPTION[Bon de commande/Lignes de la commande/Quantité],[1]!BASERECEPTION[Bon de commande/Lignes de la commande/Article],$C118,[1]!BASERECEPTION[ANNEE],AZ$8,[1]!BASERECEPTION[Semaine],AZ$9)-SUMIFS([1]!BASEVENTE[Lignes de la commande/Quantité commandée],[1]!BASEVENTE[Lignes de la commande/Article/Nom affiché],$C118,[1]!BASEVENTE[Année],AZ$8,[1]!BASEVENTE[Semaine],AZ$9))</f>
        <v>270</v>
      </c>
      <c r="BA118" s="1">
        <f>IF($C118="","",AZ118+SUMIFS([1]!BASERECEPTION[Bon de commande/Lignes de la commande/Quantité],[1]!BASERECEPTION[Bon de commande/Lignes de la commande/Article],$C118,[1]!BASERECEPTION[ANNEE],BA$8,[1]!BASERECEPTION[Semaine],BA$9)-SUMIFS([1]!BASEVENTE[Lignes de la commande/Quantité commandée],[1]!BASEVENTE[Lignes de la commande/Article/Nom affiché],$C118,[1]!BASEVENTE[Année],BA$8,[1]!BASEVENTE[Semaine],BA$9))</f>
        <v>270</v>
      </c>
      <c r="BB118" s="1">
        <f>IF($C118="","",BA118+SUMIFS([1]!BASERECEPTION[Bon de commande/Lignes de la commande/Quantité],[1]!BASERECEPTION[Bon de commande/Lignes de la commande/Article],$C118,[1]!BASERECEPTION[ANNEE],BB$8,[1]!BASERECEPTION[Semaine],BB$9)-SUMIFS([1]!BASEVENTE[Lignes de la commande/Quantité commandée],[1]!BASEVENTE[Lignes de la commande/Article/Nom affiché],$C118,[1]!BASEVENTE[Année],BB$8,[1]!BASEVENTE[Semaine],BB$9))</f>
        <v>270</v>
      </c>
      <c r="BC118" s="1">
        <f>IF($C118="","",BB118+SUMIFS([1]!BASERECEPTION[Bon de commande/Lignes de la commande/Quantité],[1]!BASERECEPTION[Bon de commande/Lignes de la commande/Article],$C118,[1]!BASERECEPTION[ANNEE],BC$8,[1]!BASERECEPTION[Semaine],BC$9)-SUMIFS([1]!BASEVENTE[Lignes de la commande/Quantité commandée],[1]!BASEVENTE[Lignes de la commande/Article/Nom affiché],$C118,[1]!BASEVENTE[Année],BC$8,[1]!BASEVENTE[Semaine],BC$9))</f>
        <v>270</v>
      </c>
      <c r="BD118" s="1">
        <f>IF($C118="","",BC118+SUMIFS([1]!BASERECEPTION[Bon de commande/Lignes de la commande/Quantité],[1]!BASERECEPTION[Bon de commande/Lignes de la commande/Article],$C118,[1]!BASERECEPTION[ANNEE],BD$8,[1]!BASERECEPTION[Semaine],BD$9)-SUMIFS([1]!BASEVENTE[Lignes de la commande/Quantité commandée],[1]!BASEVENTE[Lignes de la commande/Article/Nom affiché],$C118,[1]!BASEVENTE[Année],BD$8,[1]!BASEVENTE[Semaine],BD$9))</f>
        <v>270</v>
      </c>
      <c r="BE118" s="1">
        <f>IF($C118="","",BD118+SUMIFS([1]!BASERECEPTION[Bon de commande/Lignes de la commande/Quantité],[1]!BASERECEPTION[Bon de commande/Lignes de la commande/Article],$C118,[1]!BASERECEPTION[ANNEE],BE$8,[1]!BASERECEPTION[Semaine],BE$9)-SUMIFS([1]!BASEVENTE[Lignes de la commande/Quantité commandée],[1]!BASEVENTE[Lignes de la commande/Article/Nom affiché],$C118,[1]!BASEVENTE[Année],BE$8,[1]!BASEVENTE[Semaine],BE$9))</f>
        <v>270</v>
      </c>
      <c r="BF118" s="1">
        <f>IF($C118="","",BE118+SUMIFS([1]!BASERECEPTION[Bon de commande/Lignes de la commande/Quantité],[1]!BASERECEPTION[Bon de commande/Lignes de la commande/Article],$C118,[1]!BASERECEPTION[ANNEE],BF$8,[1]!BASERECEPTION[Semaine],BF$9)-SUMIFS([1]!BASEVENTE[Lignes de la commande/Quantité commandée],[1]!BASEVENTE[Lignes de la commande/Article/Nom affiché],$C118,[1]!BASEVENTE[Année],BF$8,[1]!BASEVENTE[Semaine],BF$9))</f>
        <v>270</v>
      </c>
      <c r="BG118" s="1">
        <f>IF($C118="","",BF118+SUMIFS([1]!BASERECEPTION[Bon de commande/Lignes de la commande/Quantité],[1]!BASERECEPTION[Bon de commande/Lignes de la commande/Article],$C118,[1]!BASERECEPTION[ANNEE],BG$8,[1]!BASERECEPTION[Semaine],BG$9)-SUMIFS([1]!BASEVENTE[Lignes de la commande/Quantité commandée],[1]!BASEVENTE[Lignes de la commande/Article/Nom affiché],$C118,[1]!BASEVENTE[Année],BG$8,[1]!BASEVENTE[Semaine],BG$9))</f>
        <v>270</v>
      </c>
      <c r="BH118" s="1">
        <f>IF($C118="","",BG118+SUMIFS([1]!BASERECEPTION[Bon de commande/Lignes de la commande/Quantité],[1]!BASERECEPTION[Bon de commande/Lignes de la commande/Article],$C118,[1]!BASERECEPTION[ANNEE],BH$8,[1]!BASERECEPTION[Semaine],BH$9)-SUMIFS([1]!BASEVENTE[Lignes de la commande/Quantité commandée],[1]!BASEVENTE[Lignes de la commande/Article/Nom affiché],$C118,[1]!BASEVENTE[Année],BH$8,[1]!BASEVENTE[Semaine],BH$9))</f>
        <v>270</v>
      </c>
    </row>
    <row r="119" spans="1:60" ht="15.75" x14ac:dyDescent="0.25">
      <c r="A119" s="1" t="str">
        <f>'[1]BDD Inventaire'!B110</f>
        <v>Tags spéciaux</v>
      </c>
      <c r="B119" s="16" t="str">
        <f>IF(C119="",INDEX([1]!BASEINVENTAIRE[#Data],_xlfn.MINIFS([1]!BASEINVENTAIRE[INDEX],[1]!BASEINVENTAIRE[Article],'Suivi de stock'!$C120),2),"")</f>
        <v/>
      </c>
      <c r="C119" s="20" t="str">
        <f>'[1]BDD Inventaire'!C99</f>
        <v>Tag Gris Perle #17</v>
      </c>
      <c r="D119" s="18">
        <f>INDEX([1]!BASEINVENTAIRE[#Data],_xlfn.MAXIFS([1]!BASEINVENTAIRE[INDEX],[1]!BASEINVENTAIRE[Article],C119),4)</f>
        <v>0</v>
      </c>
      <c r="E119" s="1">
        <f>IF($C119="","",D119+SUMIFS([1]!BASERECEPTION[Bon de commande/Lignes de la commande/Quantité],[1]!BASERECEPTION[Bon de commande/Lignes de la commande/Article],$C119,[1]!BASERECEPTION[ANNEE],E$8,[1]!BASERECEPTION[Semaine],E$9)-SUMIFS([1]!BASEVENTE[Lignes de la commande/Quantité commandée],[1]!BASEVENTE[Lignes de la commande/Article/Nom affiché],$C119,[1]!BASEVENTE[Année],E$8,[1]!BASEVENTE[Semaine],E$9))</f>
        <v>0</v>
      </c>
      <c r="F119" s="1">
        <f>IF($C119="","",E119+SUMIFS([1]!BASERECEPTION[Bon de commande/Lignes de la commande/Quantité],[1]!BASERECEPTION[Bon de commande/Lignes de la commande/Article],$C119,[1]!BASERECEPTION[ANNEE],F$8,[1]!BASERECEPTION[Semaine],F$9)-SUMIFS([1]!BASEVENTE[Lignes de la commande/Quantité commandée],[1]!BASEVENTE[Lignes de la commande/Article/Nom affiché],$C119,[1]!BASEVENTE[Année],F$8,[1]!BASEVENTE[Semaine],F$9))</f>
        <v>0</v>
      </c>
      <c r="G119" s="1">
        <f>IF($C119="","",F119+SUMIFS([1]!BASERECEPTION[Bon de commande/Lignes de la commande/Quantité],[1]!BASERECEPTION[Bon de commande/Lignes de la commande/Article],$C119,[1]!BASERECEPTION[ANNEE],G$8,[1]!BASERECEPTION[Semaine],G$9)-SUMIFS([1]!BASEVENTE[Lignes de la commande/Quantité commandée],[1]!BASEVENTE[Lignes de la commande/Article/Nom affiché],$C119,[1]!BASEVENTE[Année],G$8,[1]!BASEVENTE[Semaine],G$9))</f>
        <v>0</v>
      </c>
      <c r="H119" s="1">
        <f>IF($C119="","",G119+SUMIFS([1]!BASERECEPTION[Bon de commande/Lignes de la commande/Quantité],[1]!BASERECEPTION[Bon de commande/Lignes de la commande/Article],$C119,[1]!BASERECEPTION[ANNEE],H$8,[1]!BASERECEPTION[Semaine],H$9)-SUMIFS([1]!BASEVENTE[Lignes de la commande/Quantité commandée],[1]!BASEVENTE[Lignes de la commande/Article/Nom affiché],$C119,[1]!BASEVENTE[Année],H$8,[1]!BASEVENTE[Semaine],H$9))</f>
        <v>0</v>
      </c>
      <c r="I119" s="1">
        <f>IF($C119="","",H119+SUMIFS([1]!BASERECEPTION[Bon de commande/Lignes de la commande/Quantité],[1]!BASERECEPTION[Bon de commande/Lignes de la commande/Article],$C119,[1]!BASERECEPTION[ANNEE],I$8,[1]!BASERECEPTION[Semaine],I$9)-SUMIFS([1]!BASEVENTE[Lignes de la commande/Quantité commandée],[1]!BASEVENTE[Lignes de la commande/Article/Nom affiché],$C119,[1]!BASEVENTE[Année],I$8,[1]!BASEVENTE[Semaine],I$9))</f>
        <v>0</v>
      </c>
      <c r="J119" s="1">
        <f>IF($C119="","",I119+SUMIFS([1]!BASERECEPTION[Bon de commande/Lignes de la commande/Quantité],[1]!BASERECEPTION[Bon de commande/Lignes de la commande/Article],$C119,[1]!BASERECEPTION[ANNEE],J$8,[1]!BASERECEPTION[Semaine],J$9)-SUMIFS([1]!BASEVENTE[Lignes de la commande/Quantité commandée],[1]!BASEVENTE[Lignes de la commande/Article/Nom affiché],$C119,[1]!BASEVENTE[Année],J$8,[1]!BASEVENTE[Semaine],J$9))</f>
        <v>0</v>
      </c>
      <c r="K119" s="1">
        <f>IF($C119="","",J119+SUMIFS([1]!BASERECEPTION[Bon de commande/Lignes de la commande/Quantité],[1]!BASERECEPTION[Bon de commande/Lignes de la commande/Article],$C119,[1]!BASERECEPTION[ANNEE],K$8,[1]!BASERECEPTION[Semaine],K$9)-SUMIFS([1]!BASEVENTE[Lignes de la commande/Quantité commandée],[1]!BASEVENTE[Lignes de la commande/Article/Nom affiché],$C119,[1]!BASEVENTE[Année],K$8,[1]!BASEVENTE[Semaine],K$9))</f>
        <v>0</v>
      </c>
      <c r="L119" s="1">
        <f>IF($C119="","",K119+SUMIFS([1]!BASERECEPTION[Bon de commande/Lignes de la commande/Quantité],[1]!BASERECEPTION[Bon de commande/Lignes de la commande/Article],$C119,[1]!BASERECEPTION[ANNEE],L$8,[1]!BASERECEPTION[Semaine],L$9)-SUMIFS([1]!BASEVENTE[Lignes de la commande/Quantité commandée],[1]!BASEVENTE[Lignes de la commande/Article/Nom affiché],$C119,[1]!BASEVENTE[Année],L$8,[1]!BASEVENTE[Semaine],L$9))</f>
        <v>0</v>
      </c>
      <c r="M119" s="1">
        <f>IF($C119="","",L119+SUMIFS([1]!BASERECEPTION[Bon de commande/Lignes de la commande/Quantité],[1]!BASERECEPTION[Bon de commande/Lignes de la commande/Article],$C119,[1]!BASERECEPTION[ANNEE],M$8,[1]!BASERECEPTION[Semaine],M$9)-SUMIFS([1]!BASEVENTE[Lignes de la commande/Quantité commandée],[1]!BASEVENTE[Lignes de la commande/Article/Nom affiché],$C119,[1]!BASEVENTE[Année],M$8,[1]!BASEVENTE[Semaine],M$9))</f>
        <v>0</v>
      </c>
      <c r="N119" s="1">
        <f>IF($C119="","",M119+SUMIFS([1]!BASERECEPTION[Bon de commande/Lignes de la commande/Quantité],[1]!BASERECEPTION[Bon de commande/Lignes de la commande/Article],$C119,[1]!BASERECEPTION[ANNEE],N$8,[1]!BASERECEPTION[Semaine],N$9)-SUMIFS([1]!BASEVENTE[Lignes de la commande/Quantité commandée],[1]!BASEVENTE[Lignes de la commande/Article/Nom affiché],$C119,[1]!BASEVENTE[Année],N$8,[1]!BASEVENTE[Semaine],N$9))</f>
        <v>0</v>
      </c>
      <c r="O119" s="1">
        <f>IF($C119="","",N119+SUMIFS([1]!BASERECEPTION[Bon de commande/Lignes de la commande/Quantité],[1]!BASERECEPTION[Bon de commande/Lignes de la commande/Article],$C119,[1]!BASERECEPTION[ANNEE],O$8,[1]!BASERECEPTION[Semaine],O$9)-SUMIFS([1]!BASEVENTE[Lignes de la commande/Quantité commandée],[1]!BASEVENTE[Lignes de la commande/Article/Nom affiché],$C119,[1]!BASEVENTE[Année],O$8,[1]!BASEVENTE[Semaine],O$9))</f>
        <v>0</v>
      </c>
      <c r="P119" s="1">
        <f>IF($C119="","",O119+SUMIFS([1]!BASERECEPTION[Bon de commande/Lignes de la commande/Quantité],[1]!BASERECEPTION[Bon de commande/Lignes de la commande/Article],$C119,[1]!BASERECEPTION[ANNEE],P$8,[1]!BASERECEPTION[Semaine],P$9)-SUMIFS([1]!BASEVENTE[Lignes de la commande/Quantité commandée],[1]!BASEVENTE[Lignes de la commande/Article/Nom affiché],$C119,[1]!BASEVENTE[Année],P$8,[1]!BASEVENTE[Semaine],P$9))</f>
        <v>0</v>
      </c>
      <c r="Q119" s="1">
        <f>IF($C119="","",P119+SUMIFS([1]!BASERECEPTION[Bon de commande/Lignes de la commande/Quantité],[1]!BASERECEPTION[Bon de commande/Lignes de la commande/Article],$C119,[1]!BASERECEPTION[ANNEE],Q$8,[1]!BASERECEPTION[Semaine],Q$9)-SUMIFS([1]!BASEVENTE[Lignes de la commande/Quantité commandée],[1]!BASEVENTE[Lignes de la commande/Article/Nom affiché],$C119,[1]!BASEVENTE[Année],Q$8,[1]!BASEVENTE[Semaine],Q$9))</f>
        <v>0</v>
      </c>
      <c r="R119" s="1">
        <f>IF($C119="","",Q119+SUMIFS([1]!BASERECEPTION[Bon de commande/Lignes de la commande/Quantité],[1]!BASERECEPTION[Bon de commande/Lignes de la commande/Article],$C119,[1]!BASERECEPTION[ANNEE],R$8,[1]!BASERECEPTION[Semaine],R$9)-SUMIFS([1]!BASEVENTE[Lignes de la commande/Quantité commandée],[1]!BASEVENTE[Lignes de la commande/Article/Nom affiché],$C119,[1]!BASEVENTE[Année],R$8,[1]!BASEVENTE[Semaine],R$9))</f>
        <v>0</v>
      </c>
      <c r="S119" s="1">
        <f>IF($C119="","",R119+SUMIFS([1]!BASERECEPTION[Bon de commande/Lignes de la commande/Quantité],[1]!BASERECEPTION[Bon de commande/Lignes de la commande/Article],$C119,[1]!BASERECEPTION[ANNEE],S$8,[1]!BASERECEPTION[Semaine],S$9)-SUMIFS([1]!BASEVENTE[Lignes de la commande/Quantité commandée],[1]!BASEVENTE[Lignes de la commande/Article/Nom affiché],$C119,[1]!BASEVENTE[Année],S$8,[1]!BASEVENTE[Semaine],S$9))</f>
        <v>0</v>
      </c>
      <c r="T119" s="1">
        <f>IF($C119="","",S119+SUMIFS([1]!BASERECEPTION[Bon de commande/Lignes de la commande/Quantité],[1]!BASERECEPTION[Bon de commande/Lignes de la commande/Article],$C119,[1]!BASERECEPTION[ANNEE],T$8,[1]!BASERECEPTION[Semaine],T$9)-SUMIFS([1]!BASEVENTE[Lignes de la commande/Quantité commandée],[1]!BASEVENTE[Lignes de la commande/Article/Nom affiché],$C119,[1]!BASEVENTE[Année],T$8,[1]!BASEVENTE[Semaine],T$9))</f>
        <v>0</v>
      </c>
      <c r="U119" s="1">
        <f>IF($C119="","",T119+SUMIFS([1]!BASERECEPTION[Bon de commande/Lignes de la commande/Quantité],[1]!BASERECEPTION[Bon de commande/Lignes de la commande/Article],$C119,[1]!BASERECEPTION[ANNEE],U$8,[1]!BASERECEPTION[Semaine],U$9)-SUMIFS([1]!BASEVENTE[Lignes de la commande/Quantité commandée],[1]!BASEVENTE[Lignes de la commande/Article/Nom affiché],$C119,[1]!BASEVENTE[Année],U$8,[1]!BASEVENTE[Semaine],U$9))</f>
        <v>0</v>
      </c>
      <c r="V119" s="1">
        <f>IF($C119="","",U119+SUMIFS([1]!BASERECEPTION[Bon de commande/Lignes de la commande/Quantité],[1]!BASERECEPTION[Bon de commande/Lignes de la commande/Article],$C119,[1]!BASERECEPTION[ANNEE],V$8,[1]!BASERECEPTION[Semaine],V$9)-SUMIFS([1]!BASEVENTE[Lignes de la commande/Quantité commandée],[1]!BASEVENTE[Lignes de la commande/Article/Nom affiché],$C119,[1]!BASEVENTE[Année],V$8,[1]!BASEVENTE[Semaine],V$9))</f>
        <v>0</v>
      </c>
      <c r="W119" s="1">
        <f>IF($C119="","",V119+SUMIFS([1]!BASERECEPTION[Bon de commande/Lignes de la commande/Quantité],[1]!BASERECEPTION[Bon de commande/Lignes de la commande/Article],$C119,[1]!BASERECEPTION[ANNEE],W$8,[1]!BASERECEPTION[Semaine],W$9)-SUMIFS([1]!BASEVENTE[Lignes de la commande/Quantité commandée],[1]!BASEVENTE[Lignes de la commande/Article/Nom affiché],$C119,[1]!BASEVENTE[Année],W$8,[1]!BASEVENTE[Semaine],W$9))</f>
        <v>0</v>
      </c>
      <c r="X119" s="1">
        <f>IF($C119="","",W119+SUMIFS([1]!BASERECEPTION[Bon de commande/Lignes de la commande/Quantité],[1]!BASERECEPTION[Bon de commande/Lignes de la commande/Article],$C119,[1]!BASERECEPTION[ANNEE],X$8,[1]!BASERECEPTION[Semaine],X$9)-SUMIFS([1]!BASEVENTE[Lignes de la commande/Quantité commandée],[1]!BASEVENTE[Lignes de la commande/Article/Nom affiché],$C119,[1]!BASEVENTE[Année],X$8,[1]!BASEVENTE[Semaine],X$9))</f>
        <v>0</v>
      </c>
      <c r="Y119" s="1">
        <f>IF($C119="","",X119+SUMIFS([1]!BASERECEPTION[Bon de commande/Lignes de la commande/Quantité],[1]!BASERECEPTION[Bon de commande/Lignes de la commande/Article],$C119,[1]!BASERECEPTION[ANNEE],Y$8,[1]!BASERECEPTION[Semaine],Y$9)-SUMIFS([1]!BASEVENTE[Lignes de la commande/Quantité commandée],[1]!BASEVENTE[Lignes de la commande/Article/Nom affiché],$C119,[1]!BASEVENTE[Année],Y$8,[1]!BASEVENTE[Semaine],Y$9))</f>
        <v>0</v>
      </c>
      <c r="Z119" s="1">
        <f>IF($C119="","",Y119+SUMIFS([1]!BASERECEPTION[Bon de commande/Lignes de la commande/Quantité],[1]!BASERECEPTION[Bon de commande/Lignes de la commande/Article],$C119,[1]!BASERECEPTION[ANNEE],Z$8,[1]!BASERECEPTION[Semaine],Z$9)-SUMIFS([1]!BASEVENTE[Lignes de la commande/Quantité commandée],[1]!BASEVENTE[Lignes de la commande/Article/Nom affiché],$C119,[1]!BASEVENTE[Année],Z$8,[1]!BASEVENTE[Semaine],Z$9))</f>
        <v>0</v>
      </c>
      <c r="AA119" s="1">
        <f>IF($C119="","",Z119+SUMIFS([1]!BASERECEPTION[Bon de commande/Lignes de la commande/Quantité],[1]!BASERECEPTION[Bon de commande/Lignes de la commande/Article],$C119,[1]!BASERECEPTION[ANNEE],AA$8,[1]!BASERECEPTION[Semaine],AA$9)-SUMIFS([1]!BASEVENTE[Lignes de la commande/Quantité commandée],[1]!BASEVENTE[Lignes de la commande/Article/Nom affiché],$C119,[1]!BASEVENTE[Année],AA$8,[1]!BASEVENTE[Semaine],AA$9))</f>
        <v>0</v>
      </c>
      <c r="AB119" s="1">
        <f>IF($C119="","",AA119+SUMIFS([1]!BASERECEPTION[Bon de commande/Lignes de la commande/Quantité],[1]!BASERECEPTION[Bon de commande/Lignes de la commande/Article],$C119,[1]!BASERECEPTION[ANNEE],AB$8,[1]!BASERECEPTION[Semaine],AB$9)-SUMIFS([1]!BASEVENTE[Lignes de la commande/Quantité commandée],[1]!BASEVENTE[Lignes de la commande/Article/Nom affiché],$C119,[1]!BASEVENTE[Année],AB$8,[1]!BASEVENTE[Semaine],AB$9))</f>
        <v>0</v>
      </c>
      <c r="AC119" s="1">
        <f>IF($C119="","",AB119+SUMIFS([1]!BASERECEPTION[Bon de commande/Lignes de la commande/Quantité],[1]!BASERECEPTION[Bon de commande/Lignes de la commande/Article],$C119,[1]!BASERECEPTION[ANNEE],AC$8,[1]!BASERECEPTION[Semaine],AC$9)-SUMIFS([1]!BASEVENTE[Lignes de la commande/Quantité commandée],[1]!BASEVENTE[Lignes de la commande/Article/Nom affiché],$C119,[1]!BASEVENTE[Année],AC$8,[1]!BASEVENTE[Semaine],AC$9))</f>
        <v>0</v>
      </c>
      <c r="AD119" s="1">
        <f>IF($C119="","",AC119+SUMIFS([1]!BASERECEPTION[Bon de commande/Lignes de la commande/Quantité],[1]!BASERECEPTION[Bon de commande/Lignes de la commande/Article],$C119,[1]!BASERECEPTION[ANNEE],AD$8,[1]!BASERECEPTION[Semaine],AD$9)-SUMIFS([1]!BASEVENTE[Lignes de la commande/Quantité commandée],[1]!BASEVENTE[Lignes de la commande/Article/Nom affiché],$C119,[1]!BASEVENTE[Année],AD$8,[1]!BASEVENTE[Semaine],AD$9))</f>
        <v>0</v>
      </c>
      <c r="AE119" s="1">
        <f>IF($C119="","",AD119+SUMIFS([1]!BASERECEPTION[Bon de commande/Lignes de la commande/Quantité],[1]!BASERECEPTION[Bon de commande/Lignes de la commande/Article],$C119,[1]!BASERECEPTION[ANNEE],AE$8,[1]!BASERECEPTION[Semaine],AE$9)-SUMIFS([1]!BASEVENTE[Lignes de la commande/Quantité commandée],[1]!BASEVENTE[Lignes de la commande/Article/Nom affiché],$C119,[1]!BASEVENTE[Année],AE$8,[1]!BASEVENTE[Semaine],AE$9))</f>
        <v>0</v>
      </c>
      <c r="AF119" s="1">
        <f>IF($C119="","",AE119+SUMIFS([1]!BASERECEPTION[Bon de commande/Lignes de la commande/Quantité],[1]!BASERECEPTION[Bon de commande/Lignes de la commande/Article],$C119,[1]!BASERECEPTION[ANNEE],AF$8,[1]!BASERECEPTION[Semaine],AF$9)-SUMIFS([1]!BASEVENTE[Lignes de la commande/Quantité commandée],[1]!BASEVENTE[Lignes de la commande/Article/Nom affiché],$C119,[1]!BASEVENTE[Année],AF$8,[1]!BASEVENTE[Semaine],AF$9))</f>
        <v>0</v>
      </c>
      <c r="AG119" s="1">
        <f>IF($C119="","",AF119+SUMIFS([1]!BASERECEPTION[Bon de commande/Lignes de la commande/Quantité],[1]!BASERECEPTION[Bon de commande/Lignes de la commande/Article],$C119,[1]!BASERECEPTION[ANNEE],AG$8,[1]!BASERECEPTION[Semaine],AG$9)-SUMIFS([1]!BASEVENTE[Lignes de la commande/Quantité commandée],[1]!BASEVENTE[Lignes de la commande/Article/Nom affiché],$C119,[1]!BASEVENTE[Année],AG$8,[1]!BASEVENTE[Semaine],AG$9))</f>
        <v>0</v>
      </c>
      <c r="AH119" s="1">
        <f>IF($C119="","",AG119+SUMIFS([1]!BASERECEPTION[Bon de commande/Lignes de la commande/Quantité],[1]!BASERECEPTION[Bon de commande/Lignes de la commande/Article],$C119,[1]!BASERECEPTION[ANNEE],AH$8,[1]!BASERECEPTION[Semaine],AH$9)-SUMIFS([1]!BASEVENTE[Lignes de la commande/Quantité commandée],[1]!BASEVENTE[Lignes de la commande/Article/Nom affiché],$C119,[1]!BASEVENTE[Année],AH$8,[1]!BASEVENTE[Semaine],AH$9))</f>
        <v>0</v>
      </c>
      <c r="AI119" s="1">
        <f>IF($C119="","",AH119+SUMIFS([1]!BASERECEPTION[Bon de commande/Lignes de la commande/Quantité],[1]!BASERECEPTION[Bon de commande/Lignes de la commande/Article],$C119,[1]!BASERECEPTION[ANNEE],AI$8,[1]!BASERECEPTION[Semaine],AI$9)-SUMIFS([1]!BASEVENTE[Lignes de la commande/Quantité commandée],[1]!BASEVENTE[Lignes de la commande/Article/Nom affiché],$C119,[1]!BASEVENTE[Année],AI$8,[1]!BASEVENTE[Semaine],AI$9))</f>
        <v>0</v>
      </c>
      <c r="AJ119" s="1">
        <f>IF($C119="","",AI119+SUMIFS([1]!BASERECEPTION[Bon de commande/Lignes de la commande/Quantité],[1]!BASERECEPTION[Bon de commande/Lignes de la commande/Article],$C119,[1]!BASERECEPTION[ANNEE],AJ$8,[1]!BASERECEPTION[Semaine],AJ$9)-SUMIFS([1]!BASEVENTE[Lignes de la commande/Quantité commandée],[1]!BASEVENTE[Lignes de la commande/Article/Nom affiché],$C119,[1]!BASEVENTE[Année],AJ$8,[1]!BASEVENTE[Semaine],AJ$9))</f>
        <v>0</v>
      </c>
      <c r="AK119" s="1">
        <f>IF($C119="","",AJ119+SUMIFS([1]!BASERECEPTION[Bon de commande/Lignes de la commande/Quantité],[1]!BASERECEPTION[Bon de commande/Lignes de la commande/Article],$C119,[1]!BASERECEPTION[ANNEE],AK$8,[1]!BASERECEPTION[Semaine],AK$9)-SUMIFS([1]!BASEVENTE[Lignes de la commande/Quantité commandée],[1]!BASEVENTE[Lignes de la commande/Article/Nom affiché],$C119,[1]!BASEVENTE[Année],AK$8,[1]!BASEVENTE[Semaine],AK$9))</f>
        <v>0</v>
      </c>
      <c r="AL119" s="1">
        <f>IF($C119="","",AK119+SUMIFS([1]!BASERECEPTION[Bon de commande/Lignes de la commande/Quantité],[1]!BASERECEPTION[Bon de commande/Lignes de la commande/Article],$C119,[1]!BASERECEPTION[ANNEE],AL$8,[1]!BASERECEPTION[Semaine],AL$9)-SUMIFS([1]!BASEVENTE[Lignes de la commande/Quantité commandée],[1]!BASEVENTE[Lignes de la commande/Article/Nom affiché],$C119,[1]!BASEVENTE[Année],AL$8,[1]!BASEVENTE[Semaine],AL$9))</f>
        <v>0</v>
      </c>
      <c r="AM119" s="1">
        <f>IF($C119="","",AL119+SUMIFS([1]!BASERECEPTION[Bon de commande/Lignes de la commande/Quantité],[1]!BASERECEPTION[Bon de commande/Lignes de la commande/Article],$C119,[1]!BASERECEPTION[ANNEE],AM$8,[1]!BASERECEPTION[Semaine],AM$9)-SUMIFS([1]!BASEVENTE[Lignes de la commande/Quantité commandée],[1]!BASEVENTE[Lignes de la commande/Article/Nom affiché],$C119,[1]!BASEVENTE[Année],AM$8,[1]!BASEVENTE[Semaine],AM$9))</f>
        <v>0</v>
      </c>
      <c r="AN119" s="1">
        <f>IF($C119="","",AM119+SUMIFS([1]!BASERECEPTION[Bon de commande/Lignes de la commande/Quantité],[1]!BASERECEPTION[Bon de commande/Lignes de la commande/Article],$C119,[1]!BASERECEPTION[ANNEE],AN$8,[1]!BASERECEPTION[Semaine],AN$9)-SUMIFS([1]!BASEVENTE[Lignes de la commande/Quantité commandée],[1]!BASEVENTE[Lignes de la commande/Article/Nom affiché],$C119,[1]!BASEVENTE[Année],AN$8,[1]!BASEVENTE[Semaine],AN$9))</f>
        <v>0</v>
      </c>
      <c r="AO119" s="1">
        <f>IF($C119="","",AN119+SUMIFS([1]!BASERECEPTION[Bon de commande/Lignes de la commande/Quantité],[1]!BASERECEPTION[Bon de commande/Lignes de la commande/Article],$C119,[1]!BASERECEPTION[ANNEE],AO$8,[1]!BASERECEPTION[Semaine],AO$9)-SUMIFS([1]!BASEVENTE[Lignes de la commande/Quantité commandée],[1]!BASEVENTE[Lignes de la commande/Article/Nom affiché],$C119,[1]!BASEVENTE[Année],AO$8,[1]!BASEVENTE[Semaine],AO$9))</f>
        <v>0</v>
      </c>
      <c r="AP119" s="1">
        <f>IF($C119="","",AO119+SUMIFS([1]!BASERECEPTION[Bon de commande/Lignes de la commande/Quantité],[1]!BASERECEPTION[Bon de commande/Lignes de la commande/Article],$C119,[1]!BASERECEPTION[ANNEE],AP$8,[1]!BASERECEPTION[Semaine],AP$9)-SUMIFS([1]!BASEVENTE[Lignes de la commande/Quantité commandée],[1]!BASEVENTE[Lignes de la commande/Article/Nom affiché],$C119,[1]!BASEVENTE[Année],AP$8,[1]!BASEVENTE[Semaine],AP$9))</f>
        <v>0</v>
      </c>
      <c r="AQ119" s="1">
        <f>IF($C119="","",AP119+SUMIFS([1]!BASERECEPTION[Bon de commande/Lignes de la commande/Quantité],[1]!BASERECEPTION[Bon de commande/Lignes de la commande/Article],$C119,[1]!BASERECEPTION[ANNEE],AQ$8,[1]!BASERECEPTION[Semaine],AQ$9)-SUMIFS([1]!BASEVENTE[Lignes de la commande/Quantité commandée],[1]!BASEVENTE[Lignes de la commande/Article/Nom affiché],$C119,[1]!BASEVENTE[Année],AQ$8,[1]!BASEVENTE[Semaine],AQ$9))</f>
        <v>0</v>
      </c>
      <c r="AR119" s="1">
        <f>IF($C119="","",AQ119+SUMIFS([1]!BASERECEPTION[Bon de commande/Lignes de la commande/Quantité],[1]!BASERECEPTION[Bon de commande/Lignes de la commande/Article],$C119,[1]!BASERECEPTION[ANNEE],AR$8,[1]!BASERECEPTION[Semaine],AR$9)-SUMIFS([1]!BASEVENTE[Lignes de la commande/Quantité commandée],[1]!BASEVENTE[Lignes de la commande/Article/Nom affiché],$C119,[1]!BASEVENTE[Année],AR$8,[1]!BASEVENTE[Semaine],AR$9))</f>
        <v>0</v>
      </c>
      <c r="AS119" s="1">
        <f>IF($C119="","",AR119+SUMIFS([1]!BASERECEPTION[Bon de commande/Lignes de la commande/Quantité],[1]!BASERECEPTION[Bon de commande/Lignes de la commande/Article],$C119,[1]!BASERECEPTION[ANNEE],AS$8,[1]!BASERECEPTION[Semaine],AS$9)-SUMIFS([1]!BASEVENTE[Lignes de la commande/Quantité commandée],[1]!BASEVENTE[Lignes de la commande/Article/Nom affiché],$C119,[1]!BASEVENTE[Année],AS$8,[1]!BASEVENTE[Semaine],AS$9))</f>
        <v>0</v>
      </c>
      <c r="AT119" s="1">
        <f>IF($C119="","",AS119+SUMIFS([1]!BASERECEPTION[Bon de commande/Lignes de la commande/Quantité],[1]!BASERECEPTION[Bon de commande/Lignes de la commande/Article],$C119,[1]!BASERECEPTION[ANNEE],AT$8,[1]!BASERECEPTION[Semaine],AT$9)-SUMIFS([1]!BASEVENTE[Lignes de la commande/Quantité commandée],[1]!BASEVENTE[Lignes de la commande/Article/Nom affiché],$C119,[1]!BASEVENTE[Année],AT$8,[1]!BASEVENTE[Semaine],AT$9))</f>
        <v>0</v>
      </c>
      <c r="AU119" s="1">
        <f>IF($C119="","",AT119+SUMIFS([1]!BASERECEPTION[Bon de commande/Lignes de la commande/Quantité],[1]!BASERECEPTION[Bon de commande/Lignes de la commande/Article],$C119,[1]!BASERECEPTION[ANNEE],AU$8,[1]!BASERECEPTION[Semaine],AU$9)-SUMIFS([1]!BASEVENTE[Lignes de la commande/Quantité commandée],[1]!BASEVENTE[Lignes de la commande/Article/Nom affiché],$C119,[1]!BASEVENTE[Année],AU$8,[1]!BASEVENTE[Semaine],AU$9))</f>
        <v>0</v>
      </c>
      <c r="AV119" s="1">
        <f>IF($C119="","",AU119+SUMIFS([1]!BASERECEPTION[Bon de commande/Lignes de la commande/Quantité],[1]!BASERECEPTION[Bon de commande/Lignes de la commande/Article],$C119,[1]!BASERECEPTION[ANNEE],AV$8,[1]!BASERECEPTION[Semaine],AV$9)-SUMIFS([1]!BASEVENTE[Lignes de la commande/Quantité commandée],[1]!BASEVENTE[Lignes de la commande/Article/Nom affiché],$C119,[1]!BASEVENTE[Année],AV$8,[1]!BASEVENTE[Semaine],AV$9))</f>
        <v>0</v>
      </c>
      <c r="AW119" s="1">
        <f>IF($C119="","",AV119+SUMIFS([1]!BASERECEPTION[Bon de commande/Lignes de la commande/Quantité],[1]!BASERECEPTION[Bon de commande/Lignes de la commande/Article],$C119,[1]!BASERECEPTION[ANNEE],AW$8,[1]!BASERECEPTION[Semaine],AW$9)-SUMIFS([1]!BASEVENTE[Lignes de la commande/Quantité commandée],[1]!BASEVENTE[Lignes de la commande/Article/Nom affiché],$C119,[1]!BASEVENTE[Année],AW$8,[1]!BASEVENTE[Semaine],AW$9))</f>
        <v>0</v>
      </c>
      <c r="AX119" s="1">
        <f>IF($C119="","",AW119+SUMIFS([1]!BASERECEPTION[Bon de commande/Lignes de la commande/Quantité],[1]!BASERECEPTION[Bon de commande/Lignes de la commande/Article],$C119,[1]!BASERECEPTION[ANNEE],AX$8,[1]!BASERECEPTION[Semaine],AX$9)-SUMIFS([1]!BASEVENTE[Lignes de la commande/Quantité commandée],[1]!BASEVENTE[Lignes de la commande/Article/Nom affiché],$C119,[1]!BASEVENTE[Année],AX$8,[1]!BASEVENTE[Semaine],AX$9))</f>
        <v>0</v>
      </c>
      <c r="AY119" s="1">
        <f>IF($C119="","",AX119+SUMIFS([1]!BASERECEPTION[Bon de commande/Lignes de la commande/Quantité],[1]!BASERECEPTION[Bon de commande/Lignes de la commande/Article],$C119,[1]!BASERECEPTION[ANNEE],AY$8,[1]!BASERECEPTION[Semaine],AY$9)-SUMIFS([1]!BASEVENTE[Lignes de la commande/Quantité commandée],[1]!BASEVENTE[Lignes de la commande/Article/Nom affiché],$C119,[1]!BASEVENTE[Année],AY$8,[1]!BASEVENTE[Semaine],AY$9))</f>
        <v>0</v>
      </c>
      <c r="AZ119" s="1">
        <f>IF($C119="","",AY119+SUMIFS([1]!BASERECEPTION[Bon de commande/Lignes de la commande/Quantité],[1]!BASERECEPTION[Bon de commande/Lignes de la commande/Article],$C119,[1]!BASERECEPTION[ANNEE],AZ$8,[1]!BASERECEPTION[Semaine],AZ$9)-SUMIFS([1]!BASEVENTE[Lignes de la commande/Quantité commandée],[1]!BASEVENTE[Lignes de la commande/Article/Nom affiché],$C119,[1]!BASEVENTE[Année],AZ$8,[1]!BASEVENTE[Semaine],AZ$9))</f>
        <v>0</v>
      </c>
      <c r="BA119" s="1">
        <f>IF($C119="","",AZ119+SUMIFS([1]!BASERECEPTION[Bon de commande/Lignes de la commande/Quantité],[1]!BASERECEPTION[Bon de commande/Lignes de la commande/Article],$C119,[1]!BASERECEPTION[ANNEE],BA$8,[1]!BASERECEPTION[Semaine],BA$9)-SUMIFS([1]!BASEVENTE[Lignes de la commande/Quantité commandée],[1]!BASEVENTE[Lignes de la commande/Article/Nom affiché],$C119,[1]!BASEVENTE[Année],BA$8,[1]!BASEVENTE[Semaine],BA$9))</f>
        <v>0</v>
      </c>
      <c r="BB119" s="1">
        <f>IF($C119="","",BA119+SUMIFS([1]!BASERECEPTION[Bon de commande/Lignes de la commande/Quantité],[1]!BASERECEPTION[Bon de commande/Lignes de la commande/Article],$C119,[1]!BASERECEPTION[ANNEE],BB$8,[1]!BASERECEPTION[Semaine],BB$9)-SUMIFS([1]!BASEVENTE[Lignes de la commande/Quantité commandée],[1]!BASEVENTE[Lignes de la commande/Article/Nom affiché],$C119,[1]!BASEVENTE[Année],BB$8,[1]!BASEVENTE[Semaine],BB$9))</f>
        <v>0</v>
      </c>
      <c r="BC119" s="1">
        <f>IF($C119="","",BB119+SUMIFS([1]!BASERECEPTION[Bon de commande/Lignes de la commande/Quantité],[1]!BASERECEPTION[Bon de commande/Lignes de la commande/Article],$C119,[1]!BASERECEPTION[ANNEE],BC$8,[1]!BASERECEPTION[Semaine],BC$9)-SUMIFS([1]!BASEVENTE[Lignes de la commande/Quantité commandée],[1]!BASEVENTE[Lignes de la commande/Article/Nom affiché],$C119,[1]!BASEVENTE[Année],BC$8,[1]!BASEVENTE[Semaine],BC$9))</f>
        <v>0</v>
      </c>
      <c r="BD119" s="1">
        <f>IF($C119="","",BC119+SUMIFS([1]!BASERECEPTION[Bon de commande/Lignes de la commande/Quantité],[1]!BASERECEPTION[Bon de commande/Lignes de la commande/Article],$C119,[1]!BASERECEPTION[ANNEE],BD$8,[1]!BASERECEPTION[Semaine],BD$9)-SUMIFS([1]!BASEVENTE[Lignes de la commande/Quantité commandée],[1]!BASEVENTE[Lignes de la commande/Article/Nom affiché],$C119,[1]!BASEVENTE[Année],BD$8,[1]!BASEVENTE[Semaine],BD$9))</f>
        <v>0</v>
      </c>
      <c r="BE119" s="1">
        <f>IF($C119="","",BD119+SUMIFS([1]!BASERECEPTION[Bon de commande/Lignes de la commande/Quantité],[1]!BASERECEPTION[Bon de commande/Lignes de la commande/Article],$C119,[1]!BASERECEPTION[ANNEE],BE$8,[1]!BASERECEPTION[Semaine],BE$9)-SUMIFS([1]!BASEVENTE[Lignes de la commande/Quantité commandée],[1]!BASEVENTE[Lignes de la commande/Article/Nom affiché],$C119,[1]!BASEVENTE[Année],BE$8,[1]!BASEVENTE[Semaine],BE$9))</f>
        <v>0</v>
      </c>
      <c r="BF119" s="1">
        <f>IF($C119="","",BE119+SUMIFS([1]!BASERECEPTION[Bon de commande/Lignes de la commande/Quantité],[1]!BASERECEPTION[Bon de commande/Lignes de la commande/Article],$C119,[1]!BASERECEPTION[ANNEE],BF$8,[1]!BASERECEPTION[Semaine],BF$9)-SUMIFS([1]!BASEVENTE[Lignes de la commande/Quantité commandée],[1]!BASEVENTE[Lignes de la commande/Article/Nom affiché],$C119,[1]!BASEVENTE[Année],BF$8,[1]!BASEVENTE[Semaine],BF$9))</f>
        <v>0</v>
      </c>
      <c r="BG119" s="1">
        <f>IF($C119="","",BF119+SUMIFS([1]!BASERECEPTION[Bon de commande/Lignes de la commande/Quantité],[1]!BASERECEPTION[Bon de commande/Lignes de la commande/Article],$C119,[1]!BASERECEPTION[ANNEE],BG$8,[1]!BASERECEPTION[Semaine],BG$9)-SUMIFS([1]!BASEVENTE[Lignes de la commande/Quantité commandée],[1]!BASEVENTE[Lignes de la commande/Article/Nom affiché],$C119,[1]!BASEVENTE[Année],BG$8,[1]!BASEVENTE[Semaine],BG$9))</f>
        <v>0</v>
      </c>
      <c r="BH119" s="1">
        <f>IF($C119="","",BG119+SUMIFS([1]!BASERECEPTION[Bon de commande/Lignes de la commande/Quantité],[1]!BASERECEPTION[Bon de commande/Lignes de la commande/Article],$C119,[1]!BASERECEPTION[ANNEE],BH$8,[1]!BASERECEPTION[Semaine],BH$9)-SUMIFS([1]!BASEVENTE[Lignes de la commande/Quantité commandée],[1]!BASEVENTE[Lignes de la commande/Article/Nom affiché],$C119,[1]!BASEVENTE[Année],BH$8,[1]!BASEVENTE[Semaine],BH$9))</f>
        <v>0</v>
      </c>
    </row>
    <row r="120" spans="1:60" ht="15.75" x14ac:dyDescent="0.25">
      <c r="A120" s="1" t="str">
        <f>'[1]BDD Inventaire'!B111</f>
        <v>Tags spéciaux</v>
      </c>
      <c r="B120" s="16" t="str">
        <f>IF(C120="",INDEX([1]!BASEINVENTAIRE[#Data],_xlfn.MINIFS([1]!BASEINVENTAIRE[INDEX],[1]!BASEINVENTAIRE[Article],'Suivi de stock'!$C121),2),"")</f>
        <v/>
      </c>
      <c r="C120" s="20" t="str">
        <f>'[1]BDD Inventaire'!C100</f>
        <v>Tag Koï #6 Def</v>
      </c>
      <c r="D120" s="18">
        <f>INDEX([1]!BASEINVENTAIRE[#Data],_xlfn.MAXIFS([1]!BASEINVENTAIRE[INDEX],[1]!BASEINVENTAIRE[Article],C120),4)</f>
        <v>300</v>
      </c>
      <c r="E120" s="1">
        <f>IF($C120="","",D120+SUMIFS([1]!BASERECEPTION[Bon de commande/Lignes de la commande/Quantité],[1]!BASERECEPTION[Bon de commande/Lignes de la commande/Article],$C120,[1]!BASERECEPTION[ANNEE],E$8,[1]!BASERECEPTION[Semaine],E$9)-SUMIFS([1]!BASEVENTE[Lignes de la commande/Quantité commandée],[1]!BASEVENTE[Lignes de la commande/Article/Nom affiché],$C120,[1]!BASEVENTE[Année],E$8,[1]!BASEVENTE[Semaine],E$9))</f>
        <v>300</v>
      </c>
      <c r="F120" s="1">
        <f>IF($C120="","",E120+SUMIFS([1]!BASERECEPTION[Bon de commande/Lignes de la commande/Quantité],[1]!BASERECEPTION[Bon de commande/Lignes de la commande/Article],$C120,[1]!BASERECEPTION[ANNEE],F$8,[1]!BASERECEPTION[Semaine],F$9)-SUMIFS([1]!BASEVENTE[Lignes de la commande/Quantité commandée],[1]!BASEVENTE[Lignes de la commande/Article/Nom affiché],$C120,[1]!BASEVENTE[Année],F$8,[1]!BASEVENTE[Semaine],F$9))</f>
        <v>300</v>
      </c>
      <c r="G120" s="1">
        <f>IF($C120="","",F120+SUMIFS([1]!BASERECEPTION[Bon de commande/Lignes de la commande/Quantité],[1]!BASERECEPTION[Bon de commande/Lignes de la commande/Article],$C120,[1]!BASERECEPTION[ANNEE],G$8,[1]!BASERECEPTION[Semaine],G$9)-SUMIFS([1]!BASEVENTE[Lignes de la commande/Quantité commandée],[1]!BASEVENTE[Lignes de la commande/Article/Nom affiché],$C120,[1]!BASEVENTE[Année],G$8,[1]!BASEVENTE[Semaine],G$9))</f>
        <v>300</v>
      </c>
      <c r="H120" s="1">
        <f>IF($C120="","",G120+SUMIFS([1]!BASERECEPTION[Bon de commande/Lignes de la commande/Quantité],[1]!BASERECEPTION[Bon de commande/Lignes de la commande/Article],$C120,[1]!BASERECEPTION[ANNEE],H$8,[1]!BASERECEPTION[Semaine],H$9)-SUMIFS([1]!BASEVENTE[Lignes de la commande/Quantité commandée],[1]!BASEVENTE[Lignes de la commande/Article/Nom affiché],$C120,[1]!BASEVENTE[Année],H$8,[1]!BASEVENTE[Semaine],H$9))</f>
        <v>300</v>
      </c>
      <c r="I120" s="1">
        <f>IF($C120="","",H120+SUMIFS([1]!BASERECEPTION[Bon de commande/Lignes de la commande/Quantité],[1]!BASERECEPTION[Bon de commande/Lignes de la commande/Article],$C120,[1]!BASERECEPTION[ANNEE],I$8,[1]!BASERECEPTION[Semaine],I$9)-SUMIFS([1]!BASEVENTE[Lignes de la commande/Quantité commandée],[1]!BASEVENTE[Lignes de la commande/Article/Nom affiché],$C120,[1]!BASEVENTE[Année],I$8,[1]!BASEVENTE[Semaine],I$9))</f>
        <v>300</v>
      </c>
      <c r="J120" s="1">
        <f>IF($C120="","",I120+SUMIFS([1]!BASERECEPTION[Bon de commande/Lignes de la commande/Quantité],[1]!BASERECEPTION[Bon de commande/Lignes de la commande/Article],$C120,[1]!BASERECEPTION[ANNEE],J$8,[1]!BASERECEPTION[Semaine],J$9)-SUMIFS([1]!BASEVENTE[Lignes de la commande/Quantité commandée],[1]!BASEVENTE[Lignes de la commande/Article/Nom affiché],$C120,[1]!BASEVENTE[Année],J$8,[1]!BASEVENTE[Semaine],J$9))</f>
        <v>300</v>
      </c>
      <c r="K120" s="1">
        <f>IF($C120="","",J120+SUMIFS([1]!BASERECEPTION[Bon de commande/Lignes de la commande/Quantité],[1]!BASERECEPTION[Bon de commande/Lignes de la commande/Article],$C120,[1]!BASERECEPTION[ANNEE],K$8,[1]!BASERECEPTION[Semaine],K$9)-SUMIFS([1]!BASEVENTE[Lignes de la commande/Quantité commandée],[1]!BASEVENTE[Lignes de la commande/Article/Nom affiché],$C120,[1]!BASEVENTE[Année],K$8,[1]!BASEVENTE[Semaine],K$9))</f>
        <v>300</v>
      </c>
      <c r="L120" s="1">
        <f>IF($C120="","",K120+SUMIFS([1]!BASERECEPTION[Bon de commande/Lignes de la commande/Quantité],[1]!BASERECEPTION[Bon de commande/Lignes de la commande/Article],$C120,[1]!BASERECEPTION[ANNEE],L$8,[1]!BASERECEPTION[Semaine],L$9)-SUMIFS([1]!BASEVENTE[Lignes de la commande/Quantité commandée],[1]!BASEVENTE[Lignes de la commande/Article/Nom affiché],$C120,[1]!BASEVENTE[Année],L$8,[1]!BASEVENTE[Semaine],L$9))</f>
        <v>300</v>
      </c>
      <c r="M120" s="1">
        <f>IF($C120="","",L120+SUMIFS([1]!BASERECEPTION[Bon de commande/Lignes de la commande/Quantité],[1]!BASERECEPTION[Bon de commande/Lignes de la commande/Article],$C120,[1]!BASERECEPTION[ANNEE],M$8,[1]!BASERECEPTION[Semaine],M$9)-SUMIFS([1]!BASEVENTE[Lignes de la commande/Quantité commandée],[1]!BASEVENTE[Lignes de la commande/Article/Nom affiché],$C120,[1]!BASEVENTE[Année],M$8,[1]!BASEVENTE[Semaine],M$9))</f>
        <v>300</v>
      </c>
      <c r="N120" s="1">
        <f>IF($C120="","",M120+SUMIFS([1]!BASERECEPTION[Bon de commande/Lignes de la commande/Quantité],[1]!BASERECEPTION[Bon de commande/Lignes de la commande/Article],$C120,[1]!BASERECEPTION[ANNEE],N$8,[1]!BASERECEPTION[Semaine],N$9)-SUMIFS([1]!BASEVENTE[Lignes de la commande/Quantité commandée],[1]!BASEVENTE[Lignes de la commande/Article/Nom affiché],$C120,[1]!BASEVENTE[Année],N$8,[1]!BASEVENTE[Semaine],N$9))</f>
        <v>300</v>
      </c>
      <c r="O120" s="1">
        <f>IF($C120="","",N120+SUMIFS([1]!BASERECEPTION[Bon de commande/Lignes de la commande/Quantité],[1]!BASERECEPTION[Bon de commande/Lignes de la commande/Article],$C120,[1]!BASERECEPTION[ANNEE],O$8,[1]!BASERECEPTION[Semaine],O$9)-SUMIFS([1]!BASEVENTE[Lignes de la commande/Quantité commandée],[1]!BASEVENTE[Lignes de la commande/Article/Nom affiché],$C120,[1]!BASEVENTE[Année],O$8,[1]!BASEVENTE[Semaine],O$9))</f>
        <v>300</v>
      </c>
      <c r="P120" s="1">
        <f>IF($C120="","",O120+SUMIFS([1]!BASERECEPTION[Bon de commande/Lignes de la commande/Quantité],[1]!BASERECEPTION[Bon de commande/Lignes de la commande/Article],$C120,[1]!BASERECEPTION[ANNEE],P$8,[1]!BASERECEPTION[Semaine],P$9)-SUMIFS([1]!BASEVENTE[Lignes de la commande/Quantité commandée],[1]!BASEVENTE[Lignes de la commande/Article/Nom affiché],$C120,[1]!BASEVENTE[Année],P$8,[1]!BASEVENTE[Semaine],P$9))</f>
        <v>300</v>
      </c>
      <c r="Q120" s="1">
        <f>IF($C120="","",P120+SUMIFS([1]!BASERECEPTION[Bon de commande/Lignes de la commande/Quantité],[1]!BASERECEPTION[Bon de commande/Lignes de la commande/Article],$C120,[1]!BASERECEPTION[ANNEE],Q$8,[1]!BASERECEPTION[Semaine],Q$9)-SUMIFS([1]!BASEVENTE[Lignes de la commande/Quantité commandée],[1]!BASEVENTE[Lignes de la commande/Article/Nom affiché],$C120,[1]!BASEVENTE[Année],Q$8,[1]!BASEVENTE[Semaine],Q$9))</f>
        <v>300</v>
      </c>
      <c r="R120" s="1">
        <f>IF($C120="","",Q120+SUMIFS([1]!BASERECEPTION[Bon de commande/Lignes de la commande/Quantité],[1]!BASERECEPTION[Bon de commande/Lignes de la commande/Article],$C120,[1]!BASERECEPTION[ANNEE],R$8,[1]!BASERECEPTION[Semaine],R$9)-SUMIFS([1]!BASEVENTE[Lignes de la commande/Quantité commandée],[1]!BASEVENTE[Lignes de la commande/Article/Nom affiché],$C120,[1]!BASEVENTE[Année],R$8,[1]!BASEVENTE[Semaine],R$9))</f>
        <v>300</v>
      </c>
      <c r="S120" s="1">
        <f>IF($C120="","",R120+SUMIFS([1]!BASERECEPTION[Bon de commande/Lignes de la commande/Quantité],[1]!BASERECEPTION[Bon de commande/Lignes de la commande/Article],$C120,[1]!BASERECEPTION[ANNEE],S$8,[1]!BASERECEPTION[Semaine],S$9)-SUMIFS([1]!BASEVENTE[Lignes de la commande/Quantité commandée],[1]!BASEVENTE[Lignes de la commande/Article/Nom affiché],$C120,[1]!BASEVENTE[Année],S$8,[1]!BASEVENTE[Semaine],S$9))</f>
        <v>300</v>
      </c>
      <c r="T120" s="1">
        <f>IF($C120="","",S120+SUMIFS([1]!BASERECEPTION[Bon de commande/Lignes de la commande/Quantité],[1]!BASERECEPTION[Bon de commande/Lignes de la commande/Article],$C120,[1]!BASERECEPTION[ANNEE],T$8,[1]!BASERECEPTION[Semaine],T$9)-SUMIFS([1]!BASEVENTE[Lignes de la commande/Quantité commandée],[1]!BASEVENTE[Lignes de la commande/Article/Nom affiché],$C120,[1]!BASEVENTE[Année],T$8,[1]!BASEVENTE[Semaine],T$9))</f>
        <v>300</v>
      </c>
      <c r="U120" s="1">
        <f>IF($C120="","",T120+SUMIFS([1]!BASERECEPTION[Bon de commande/Lignes de la commande/Quantité],[1]!BASERECEPTION[Bon de commande/Lignes de la commande/Article],$C120,[1]!BASERECEPTION[ANNEE],U$8,[1]!BASERECEPTION[Semaine],U$9)-SUMIFS([1]!BASEVENTE[Lignes de la commande/Quantité commandée],[1]!BASEVENTE[Lignes de la commande/Article/Nom affiché],$C120,[1]!BASEVENTE[Année],U$8,[1]!BASEVENTE[Semaine],U$9))</f>
        <v>300</v>
      </c>
      <c r="V120" s="1">
        <f>IF($C120="","",U120+SUMIFS([1]!BASERECEPTION[Bon de commande/Lignes de la commande/Quantité],[1]!BASERECEPTION[Bon de commande/Lignes de la commande/Article],$C120,[1]!BASERECEPTION[ANNEE],V$8,[1]!BASERECEPTION[Semaine],V$9)-SUMIFS([1]!BASEVENTE[Lignes de la commande/Quantité commandée],[1]!BASEVENTE[Lignes de la commande/Article/Nom affiché],$C120,[1]!BASEVENTE[Année],V$8,[1]!BASEVENTE[Semaine],V$9))</f>
        <v>300</v>
      </c>
      <c r="W120" s="1">
        <f>IF($C120="","",V120+SUMIFS([1]!BASERECEPTION[Bon de commande/Lignes de la commande/Quantité],[1]!BASERECEPTION[Bon de commande/Lignes de la commande/Article],$C120,[1]!BASERECEPTION[ANNEE],W$8,[1]!BASERECEPTION[Semaine],W$9)-SUMIFS([1]!BASEVENTE[Lignes de la commande/Quantité commandée],[1]!BASEVENTE[Lignes de la commande/Article/Nom affiché],$C120,[1]!BASEVENTE[Année],W$8,[1]!BASEVENTE[Semaine],W$9))</f>
        <v>300</v>
      </c>
      <c r="X120" s="1">
        <f>IF($C120="","",W120+SUMIFS([1]!BASERECEPTION[Bon de commande/Lignes de la commande/Quantité],[1]!BASERECEPTION[Bon de commande/Lignes de la commande/Article],$C120,[1]!BASERECEPTION[ANNEE],X$8,[1]!BASERECEPTION[Semaine],X$9)-SUMIFS([1]!BASEVENTE[Lignes de la commande/Quantité commandée],[1]!BASEVENTE[Lignes de la commande/Article/Nom affiché],$C120,[1]!BASEVENTE[Année],X$8,[1]!BASEVENTE[Semaine],X$9))</f>
        <v>300</v>
      </c>
      <c r="Y120" s="1">
        <f>IF($C120="","",X120+SUMIFS([1]!BASERECEPTION[Bon de commande/Lignes de la commande/Quantité],[1]!BASERECEPTION[Bon de commande/Lignes de la commande/Article],$C120,[1]!BASERECEPTION[ANNEE],Y$8,[1]!BASERECEPTION[Semaine],Y$9)-SUMIFS([1]!BASEVENTE[Lignes de la commande/Quantité commandée],[1]!BASEVENTE[Lignes de la commande/Article/Nom affiché],$C120,[1]!BASEVENTE[Année],Y$8,[1]!BASEVENTE[Semaine],Y$9))</f>
        <v>300</v>
      </c>
      <c r="Z120" s="1">
        <f>IF($C120="","",Y120+SUMIFS([1]!BASERECEPTION[Bon de commande/Lignes de la commande/Quantité],[1]!BASERECEPTION[Bon de commande/Lignes de la commande/Article],$C120,[1]!BASERECEPTION[ANNEE],Z$8,[1]!BASERECEPTION[Semaine],Z$9)-SUMIFS([1]!BASEVENTE[Lignes de la commande/Quantité commandée],[1]!BASEVENTE[Lignes de la commande/Article/Nom affiché],$C120,[1]!BASEVENTE[Année],Z$8,[1]!BASEVENTE[Semaine],Z$9))</f>
        <v>300</v>
      </c>
      <c r="AA120" s="1">
        <f>IF($C120="","",Z120+SUMIFS([1]!BASERECEPTION[Bon de commande/Lignes de la commande/Quantité],[1]!BASERECEPTION[Bon de commande/Lignes de la commande/Article],$C120,[1]!BASERECEPTION[ANNEE],AA$8,[1]!BASERECEPTION[Semaine],AA$9)-SUMIFS([1]!BASEVENTE[Lignes de la commande/Quantité commandée],[1]!BASEVENTE[Lignes de la commande/Article/Nom affiché],$C120,[1]!BASEVENTE[Année],AA$8,[1]!BASEVENTE[Semaine],AA$9))</f>
        <v>300</v>
      </c>
      <c r="AB120" s="1">
        <f>IF($C120="","",AA120+SUMIFS([1]!BASERECEPTION[Bon de commande/Lignes de la commande/Quantité],[1]!BASERECEPTION[Bon de commande/Lignes de la commande/Article],$C120,[1]!BASERECEPTION[ANNEE],AB$8,[1]!BASERECEPTION[Semaine],AB$9)-SUMIFS([1]!BASEVENTE[Lignes de la commande/Quantité commandée],[1]!BASEVENTE[Lignes de la commande/Article/Nom affiché],$C120,[1]!BASEVENTE[Année],AB$8,[1]!BASEVENTE[Semaine],AB$9))</f>
        <v>300</v>
      </c>
      <c r="AC120" s="1">
        <f>IF($C120="","",AB120+SUMIFS([1]!BASERECEPTION[Bon de commande/Lignes de la commande/Quantité],[1]!BASERECEPTION[Bon de commande/Lignes de la commande/Article],$C120,[1]!BASERECEPTION[ANNEE],AC$8,[1]!BASERECEPTION[Semaine],AC$9)-SUMIFS([1]!BASEVENTE[Lignes de la commande/Quantité commandée],[1]!BASEVENTE[Lignes de la commande/Article/Nom affiché],$C120,[1]!BASEVENTE[Année],AC$8,[1]!BASEVENTE[Semaine],AC$9))</f>
        <v>300</v>
      </c>
      <c r="AD120" s="1">
        <f>IF($C120="","",AC120+SUMIFS([1]!BASERECEPTION[Bon de commande/Lignes de la commande/Quantité],[1]!BASERECEPTION[Bon de commande/Lignes de la commande/Article],$C120,[1]!BASERECEPTION[ANNEE],AD$8,[1]!BASERECEPTION[Semaine],AD$9)-SUMIFS([1]!BASEVENTE[Lignes de la commande/Quantité commandée],[1]!BASEVENTE[Lignes de la commande/Article/Nom affiché],$C120,[1]!BASEVENTE[Année],AD$8,[1]!BASEVENTE[Semaine],AD$9))</f>
        <v>300</v>
      </c>
      <c r="AE120" s="1">
        <f>IF($C120="","",AD120+SUMIFS([1]!BASERECEPTION[Bon de commande/Lignes de la commande/Quantité],[1]!BASERECEPTION[Bon de commande/Lignes de la commande/Article],$C120,[1]!BASERECEPTION[ANNEE],AE$8,[1]!BASERECEPTION[Semaine],AE$9)-SUMIFS([1]!BASEVENTE[Lignes de la commande/Quantité commandée],[1]!BASEVENTE[Lignes de la commande/Article/Nom affiché],$C120,[1]!BASEVENTE[Année],AE$8,[1]!BASEVENTE[Semaine],AE$9))</f>
        <v>300</v>
      </c>
      <c r="AF120" s="1">
        <f>IF($C120="","",AE120+SUMIFS([1]!BASERECEPTION[Bon de commande/Lignes de la commande/Quantité],[1]!BASERECEPTION[Bon de commande/Lignes de la commande/Article],$C120,[1]!BASERECEPTION[ANNEE],AF$8,[1]!BASERECEPTION[Semaine],AF$9)-SUMIFS([1]!BASEVENTE[Lignes de la commande/Quantité commandée],[1]!BASEVENTE[Lignes de la commande/Article/Nom affiché],$C120,[1]!BASEVENTE[Année],AF$8,[1]!BASEVENTE[Semaine],AF$9))</f>
        <v>300</v>
      </c>
      <c r="AG120" s="1">
        <f>IF($C120="","",AF120+SUMIFS([1]!BASERECEPTION[Bon de commande/Lignes de la commande/Quantité],[1]!BASERECEPTION[Bon de commande/Lignes de la commande/Article],$C120,[1]!BASERECEPTION[ANNEE],AG$8,[1]!BASERECEPTION[Semaine],AG$9)-SUMIFS([1]!BASEVENTE[Lignes de la commande/Quantité commandée],[1]!BASEVENTE[Lignes de la commande/Article/Nom affiché],$C120,[1]!BASEVENTE[Année],AG$8,[1]!BASEVENTE[Semaine],AG$9))</f>
        <v>300</v>
      </c>
      <c r="AH120" s="1">
        <f>IF($C120="","",AG120+SUMIFS([1]!BASERECEPTION[Bon de commande/Lignes de la commande/Quantité],[1]!BASERECEPTION[Bon de commande/Lignes de la commande/Article],$C120,[1]!BASERECEPTION[ANNEE],AH$8,[1]!BASERECEPTION[Semaine],AH$9)-SUMIFS([1]!BASEVENTE[Lignes de la commande/Quantité commandée],[1]!BASEVENTE[Lignes de la commande/Article/Nom affiché],$C120,[1]!BASEVENTE[Année],AH$8,[1]!BASEVENTE[Semaine],AH$9))</f>
        <v>300</v>
      </c>
      <c r="AI120" s="1">
        <f>IF($C120="","",AH120+SUMIFS([1]!BASERECEPTION[Bon de commande/Lignes de la commande/Quantité],[1]!BASERECEPTION[Bon de commande/Lignes de la commande/Article],$C120,[1]!BASERECEPTION[ANNEE],AI$8,[1]!BASERECEPTION[Semaine],AI$9)-SUMIFS([1]!BASEVENTE[Lignes de la commande/Quantité commandée],[1]!BASEVENTE[Lignes de la commande/Article/Nom affiché],$C120,[1]!BASEVENTE[Année],AI$8,[1]!BASEVENTE[Semaine],AI$9))</f>
        <v>300</v>
      </c>
      <c r="AJ120" s="1">
        <f>IF($C120="","",AI120+SUMIFS([1]!BASERECEPTION[Bon de commande/Lignes de la commande/Quantité],[1]!BASERECEPTION[Bon de commande/Lignes de la commande/Article],$C120,[1]!BASERECEPTION[ANNEE],AJ$8,[1]!BASERECEPTION[Semaine],AJ$9)-SUMIFS([1]!BASEVENTE[Lignes de la commande/Quantité commandée],[1]!BASEVENTE[Lignes de la commande/Article/Nom affiché],$C120,[1]!BASEVENTE[Année],AJ$8,[1]!BASEVENTE[Semaine],AJ$9))</f>
        <v>300</v>
      </c>
      <c r="AK120" s="1">
        <f>IF($C120="","",AJ120+SUMIFS([1]!BASERECEPTION[Bon de commande/Lignes de la commande/Quantité],[1]!BASERECEPTION[Bon de commande/Lignes de la commande/Article],$C120,[1]!BASERECEPTION[ANNEE],AK$8,[1]!BASERECEPTION[Semaine],AK$9)-SUMIFS([1]!BASEVENTE[Lignes de la commande/Quantité commandée],[1]!BASEVENTE[Lignes de la commande/Article/Nom affiché],$C120,[1]!BASEVENTE[Année],AK$8,[1]!BASEVENTE[Semaine],AK$9))</f>
        <v>300</v>
      </c>
      <c r="AL120" s="1">
        <f>IF($C120="","",AK120+SUMIFS([1]!BASERECEPTION[Bon de commande/Lignes de la commande/Quantité],[1]!BASERECEPTION[Bon de commande/Lignes de la commande/Article],$C120,[1]!BASERECEPTION[ANNEE],AL$8,[1]!BASERECEPTION[Semaine],AL$9)-SUMIFS([1]!BASEVENTE[Lignes de la commande/Quantité commandée],[1]!BASEVENTE[Lignes de la commande/Article/Nom affiché],$C120,[1]!BASEVENTE[Année],AL$8,[1]!BASEVENTE[Semaine],AL$9))</f>
        <v>300</v>
      </c>
      <c r="AM120" s="1">
        <f>IF($C120="","",AL120+SUMIFS([1]!BASERECEPTION[Bon de commande/Lignes de la commande/Quantité],[1]!BASERECEPTION[Bon de commande/Lignes de la commande/Article],$C120,[1]!BASERECEPTION[ANNEE],AM$8,[1]!BASERECEPTION[Semaine],AM$9)-SUMIFS([1]!BASEVENTE[Lignes de la commande/Quantité commandée],[1]!BASEVENTE[Lignes de la commande/Article/Nom affiché],$C120,[1]!BASEVENTE[Année],AM$8,[1]!BASEVENTE[Semaine],AM$9))</f>
        <v>300</v>
      </c>
      <c r="AN120" s="1">
        <f>IF($C120="","",AM120+SUMIFS([1]!BASERECEPTION[Bon de commande/Lignes de la commande/Quantité],[1]!BASERECEPTION[Bon de commande/Lignes de la commande/Article],$C120,[1]!BASERECEPTION[ANNEE],AN$8,[1]!BASERECEPTION[Semaine],AN$9)-SUMIFS([1]!BASEVENTE[Lignes de la commande/Quantité commandée],[1]!BASEVENTE[Lignes de la commande/Article/Nom affiché],$C120,[1]!BASEVENTE[Année],AN$8,[1]!BASEVENTE[Semaine],AN$9))</f>
        <v>300</v>
      </c>
      <c r="AO120" s="1">
        <f>IF($C120="","",AN120+SUMIFS([1]!BASERECEPTION[Bon de commande/Lignes de la commande/Quantité],[1]!BASERECEPTION[Bon de commande/Lignes de la commande/Article],$C120,[1]!BASERECEPTION[ANNEE],AO$8,[1]!BASERECEPTION[Semaine],AO$9)-SUMIFS([1]!BASEVENTE[Lignes de la commande/Quantité commandée],[1]!BASEVENTE[Lignes de la commande/Article/Nom affiché],$C120,[1]!BASEVENTE[Année],AO$8,[1]!BASEVENTE[Semaine],AO$9))</f>
        <v>300</v>
      </c>
      <c r="AP120" s="1">
        <f>IF($C120="","",AO120+SUMIFS([1]!BASERECEPTION[Bon de commande/Lignes de la commande/Quantité],[1]!BASERECEPTION[Bon de commande/Lignes de la commande/Article],$C120,[1]!BASERECEPTION[ANNEE],AP$8,[1]!BASERECEPTION[Semaine],AP$9)-SUMIFS([1]!BASEVENTE[Lignes de la commande/Quantité commandée],[1]!BASEVENTE[Lignes de la commande/Article/Nom affiché],$C120,[1]!BASEVENTE[Année],AP$8,[1]!BASEVENTE[Semaine],AP$9))</f>
        <v>300</v>
      </c>
      <c r="AQ120" s="1">
        <f>IF($C120="","",AP120+SUMIFS([1]!BASERECEPTION[Bon de commande/Lignes de la commande/Quantité],[1]!BASERECEPTION[Bon de commande/Lignes de la commande/Article],$C120,[1]!BASERECEPTION[ANNEE],AQ$8,[1]!BASERECEPTION[Semaine],AQ$9)-SUMIFS([1]!BASEVENTE[Lignes de la commande/Quantité commandée],[1]!BASEVENTE[Lignes de la commande/Article/Nom affiché],$C120,[1]!BASEVENTE[Année],AQ$8,[1]!BASEVENTE[Semaine],AQ$9))</f>
        <v>300</v>
      </c>
      <c r="AR120" s="1">
        <f>IF($C120="","",AQ120+SUMIFS([1]!BASERECEPTION[Bon de commande/Lignes de la commande/Quantité],[1]!BASERECEPTION[Bon de commande/Lignes de la commande/Article],$C120,[1]!BASERECEPTION[ANNEE],AR$8,[1]!BASERECEPTION[Semaine],AR$9)-SUMIFS([1]!BASEVENTE[Lignes de la commande/Quantité commandée],[1]!BASEVENTE[Lignes de la commande/Article/Nom affiché],$C120,[1]!BASEVENTE[Année],AR$8,[1]!BASEVENTE[Semaine],AR$9))</f>
        <v>300</v>
      </c>
      <c r="AS120" s="1">
        <f>IF($C120="","",AR120+SUMIFS([1]!BASERECEPTION[Bon de commande/Lignes de la commande/Quantité],[1]!BASERECEPTION[Bon de commande/Lignes de la commande/Article],$C120,[1]!BASERECEPTION[ANNEE],AS$8,[1]!BASERECEPTION[Semaine],AS$9)-SUMIFS([1]!BASEVENTE[Lignes de la commande/Quantité commandée],[1]!BASEVENTE[Lignes de la commande/Article/Nom affiché],$C120,[1]!BASEVENTE[Année],AS$8,[1]!BASEVENTE[Semaine],AS$9))</f>
        <v>300</v>
      </c>
      <c r="AT120" s="1">
        <f>IF($C120="","",AS120+SUMIFS([1]!BASERECEPTION[Bon de commande/Lignes de la commande/Quantité],[1]!BASERECEPTION[Bon de commande/Lignes de la commande/Article],$C120,[1]!BASERECEPTION[ANNEE],AT$8,[1]!BASERECEPTION[Semaine],AT$9)-SUMIFS([1]!BASEVENTE[Lignes de la commande/Quantité commandée],[1]!BASEVENTE[Lignes de la commande/Article/Nom affiché],$C120,[1]!BASEVENTE[Année],AT$8,[1]!BASEVENTE[Semaine],AT$9))</f>
        <v>300</v>
      </c>
      <c r="AU120" s="1">
        <f>IF($C120="","",AT120+SUMIFS([1]!BASERECEPTION[Bon de commande/Lignes de la commande/Quantité],[1]!BASERECEPTION[Bon de commande/Lignes de la commande/Article],$C120,[1]!BASERECEPTION[ANNEE],AU$8,[1]!BASERECEPTION[Semaine],AU$9)-SUMIFS([1]!BASEVENTE[Lignes de la commande/Quantité commandée],[1]!BASEVENTE[Lignes de la commande/Article/Nom affiché],$C120,[1]!BASEVENTE[Année],AU$8,[1]!BASEVENTE[Semaine],AU$9))</f>
        <v>300</v>
      </c>
      <c r="AV120" s="1">
        <f>IF($C120="","",AU120+SUMIFS([1]!BASERECEPTION[Bon de commande/Lignes de la commande/Quantité],[1]!BASERECEPTION[Bon de commande/Lignes de la commande/Article],$C120,[1]!BASERECEPTION[ANNEE],AV$8,[1]!BASERECEPTION[Semaine],AV$9)-SUMIFS([1]!BASEVENTE[Lignes de la commande/Quantité commandée],[1]!BASEVENTE[Lignes de la commande/Article/Nom affiché],$C120,[1]!BASEVENTE[Année],AV$8,[1]!BASEVENTE[Semaine],AV$9))</f>
        <v>300</v>
      </c>
      <c r="AW120" s="1">
        <f>IF($C120="","",AV120+SUMIFS([1]!BASERECEPTION[Bon de commande/Lignes de la commande/Quantité],[1]!BASERECEPTION[Bon de commande/Lignes de la commande/Article],$C120,[1]!BASERECEPTION[ANNEE],AW$8,[1]!BASERECEPTION[Semaine],AW$9)-SUMIFS([1]!BASEVENTE[Lignes de la commande/Quantité commandée],[1]!BASEVENTE[Lignes de la commande/Article/Nom affiché],$C120,[1]!BASEVENTE[Année],AW$8,[1]!BASEVENTE[Semaine],AW$9))</f>
        <v>300</v>
      </c>
      <c r="AX120" s="1">
        <f>IF($C120="","",AW120+SUMIFS([1]!BASERECEPTION[Bon de commande/Lignes de la commande/Quantité],[1]!BASERECEPTION[Bon de commande/Lignes de la commande/Article],$C120,[1]!BASERECEPTION[ANNEE],AX$8,[1]!BASERECEPTION[Semaine],AX$9)-SUMIFS([1]!BASEVENTE[Lignes de la commande/Quantité commandée],[1]!BASEVENTE[Lignes de la commande/Article/Nom affiché],$C120,[1]!BASEVENTE[Année],AX$8,[1]!BASEVENTE[Semaine],AX$9))</f>
        <v>300</v>
      </c>
      <c r="AY120" s="1">
        <f>IF($C120="","",AX120+SUMIFS([1]!BASERECEPTION[Bon de commande/Lignes de la commande/Quantité],[1]!BASERECEPTION[Bon de commande/Lignes de la commande/Article],$C120,[1]!BASERECEPTION[ANNEE],AY$8,[1]!BASERECEPTION[Semaine],AY$9)-SUMIFS([1]!BASEVENTE[Lignes de la commande/Quantité commandée],[1]!BASEVENTE[Lignes de la commande/Article/Nom affiché],$C120,[1]!BASEVENTE[Année],AY$8,[1]!BASEVENTE[Semaine],AY$9))</f>
        <v>300</v>
      </c>
      <c r="AZ120" s="1">
        <f>IF($C120="","",AY120+SUMIFS([1]!BASERECEPTION[Bon de commande/Lignes de la commande/Quantité],[1]!BASERECEPTION[Bon de commande/Lignes de la commande/Article],$C120,[1]!BASERECEPTION[ANNEE],AZ$8,[1]!BASERECEPTION[Semaine],AZ$9)-SUMIFS([1]!BASEVENTE[Lignes de la commande/Quantité commandée],[1]!BASEVENTE[Lignes de la commande/Article/Nom affiché],$C120,[1]!BASEVENTE[Année],AZ$8,[1]!BASEVENTE[Semaine],AZ$9))</f>
        <v>300</v>
      </c>
      <c r="BA120" s="1">
        <f>IF($C120="","",AZ120+SUMIFS([1]!BASERECEPTION[Bon de commande/Lignes de la commande/Quantité],[1]!BASERECEPTION[Bon de commande/Lignes de la commande/Article],$C120,[1]!BASERECEPTION[ANNEE],BA$8,[1]!BASERECEPTION[Semaine],BA$9)-SUMIFS([1]!BASEVENTE[Lignes de la commande/Quantité commandée],[1]!BASEVENTE[Lignes de la commande/Article/Nom affiché],$C120,[1]!BASEVENTE[Année],BA$8,[1]!BASEVENTE[Semaine],BA$9))</f>
        <v>300</v>
      </c>
      <c r="BB120" s="1">
        <f>IF($C120="","",BA120+SUMIFS([1]!BASERECEPTION[Bon de commande/Lignes de la commande/Quantité],[1]!BASERECEPTION[Bon de commande/Lignes de la commande/Article],$C120,[1]!BASERECEPTION[ANNEE],BB$8,[1]!BASERECEPTION[Semaine],BB$9)-SUMIFS([1]!BASEVENTE[Lignes de la commande/Quantité commandée],[1]!BASEVENTE[Lignes de la commande/Article/Nom affiché],$C120,[1]!BASEVENTE[Année],BB$8,[1]!BASEVENTE[Semaine],BB$9))</f>
        <v>300</v>
      </c>
      <c r="BC120" s="1">
        <f>IF($C120="","",BB120+SUMIFS([1]!BASERECEPTION[Bon de commande/Lignes de la commande/Quantité],[1]!BASERECEPTION[Bon de commande/Lignes de la commande/Article],$C120,[1]!BASERECEPTION[ANNEE],BC$8,[1]!BASERECEPTION[Semaine],BC$9)-SUMIFS([1]!BASEVENTE[Lignes de la commande/Quantité commandée],[1]!BASEVENTE[Lignes de la commande/Article/Nom affiché],$C120,[1]!BASEVENTE[Année],BC$8,[1]!BASEVENTE[Semaine],BC$9))</f>
        <v>300</v>
      </c>
      <c r="BD120" s="1">
        <f>IF($C120="","",BC120+SUMIFS([1]!BASERECEPTION[Bon de commande/Lignes de la commande/Quantité],[1]!BASERECEPTION[Bon de commande/Lignes de la commande/Article],$C120,[1]!BASERECEPTION[ANNEE],BD$8,[1]!BASERECEPTION[Semaine],BD$9)-SUMIFS([1]!BASEVENTE[Lignes de la commande/Quantité commandée],[1]!BASEVENTE[Lignes de la commande/Article/Nom affiché],$C120,[1]!BASEVENTE[Année],BD$8,[1]!BASEVENTE[Semaine],BD$9))</f>
        <v>300</v>
      </c>
      <c r="BE120" s="1">
        <f>IF($C120="","",BD120+SUMIFS([1]!BASERECEPTION[Bon de commande/Lignes de la commande/Quantité],[1]!BASERECEPTION[Bon de commande/Lignes de la commande/Article],$C120,[1]!BASERECEPTION[ANNEE],BE$8,[1]!BASERECEPTION[Semaine],BE$9)-SUMIFS([1]!BASEVENTE[Lignes de la commande/Quantité commandée],[1]!BASEVENTE[Lignes de la commande/Article/Nom affiché],$C120,[1]!BASEVENTE[Année],BE$8,[1]!BASEVENTE[Semaine],BE$9))</f>
        <v>300</v>
      </c>
      <c r="BF120" s="1">
        <f>IF($C120="","",BE120+SUMIFS([1]!BASERECEPTION[Bon de commande/Lignes de la commande/Quantité],[1]!BASERECEPTION[Bon de commande/Lignes de la commande/Article],$C120,[1]!BASERECEPTION[ANNEE],BF$8,[1]!BASERECEPTION[Semaine],BF$9)-SUMIFS([1]!BASEVENTE[Lignes de la commande/Quantité commandée],[1]!BASEVENTE[Lignes de la commande/Article/Nom affiché],$C120,[1]!BASEVENTE[Année],BF$8,[1]!BASEVENTE[Semaine],BF$9))</f>
        <v>300</v>
      </c>
      <c r="BG120" s="1">
        <f>IF($C120="","",BF120+SUMIFS([1]!BASERECEPTION[Bon de commande/Lignes de la commande/Quantité],[1]!BASERECEPTION[Bon de commande/Lignes de la commande/Article],$C120,[1]!BASERECEPTION[ANNEE],BG$8,[1]!BASERECEPTION[Semaine],BG$9)-SUMIFS([1]!BASEVENTE[Lignes de la commande/Quantité commandée],[1]!BASEVENTE[Lignes de la commande/Article/Nom affiché],$C120,[1]!BASEVENTE[Année],BG$8,[1]!BASEVENTE[Semaine],BG$9))</f>
        <v>300</v>
      </c>
      <c r="BH120" s="1">
        <f>IF($C120="","",BG120+SUMIFS([1]!BASERECEPTION[Bon de commande/Lignes de la commande/Quantité],[1]!BASERECEPTION[Bon de commande/Lignes de la commande/Article],$C120,[1]!BASERECEPTION[ANNEE],BH$8,[1]!BASERECEPTION[Semaine],BH$9)-SUMIFS([1]!BASEVENTE[Lignes de la commande/Quantité commandée],[1]!BASEVENTE[Lignes de la commande/Article/Nom affiché],$C120,[1]!BASEVENTE[Année],BH$8,[1]!BASEVENTE[Semaine],BH$9))</f>
        <v>300</v>
      </c>
    </row>
    <row r="121" spans="1:60" ht="15.75" x14ac:dyDescent="0.25">
      <c r="A121" s="1" t="str">
        <f>'[1]BDD Inventaire'!B112</f>
        <v>Tags spéciaux</v>
      </c>
      <c r="B121" s="16" t="str">
        <f>IF(C121="",INDEX([1]!BASEINVENTAIRE[#Data],_xlfn.MINIFS([1]!BASEINVENTAIRE[INDEX],[1]!BASEINVENTAIRE[Article],'Suivi de stock'!$C122),2),"")</f>
        <v/>
      </c>
      <c r="C121" s="20" t="str">
        <f>'[1]BDD Inventaire'!C101</f>
        <v>Tag MSFT Bleu Lagon #27</v>
      </c>
      <c r="D121" s="18">
        <f>INDEX([1]!BASEINVENTAIRE[#Data],_xlfn.MAXIFS([1]!BASEINVENTAIRE[INDEX],[1]!BASEINVENTAIRE[Article],C121),4)</f>
        <v>2547</v>
      </c>
      <c r="E121" s="1">
        <f>IF($C121="","",D121+SUMIFS([1]!BASERECEPTION[Bon de commande/Lignes de la commande/Quantité],[1]!BASERECEPTION[Bon de commande/Lignes de la commande/Article],$C121,[1]!BASERECEPTION[ANNEE],E$8,[1]!BASERECEPTION[Semaine],E$9)-SUMIFS([1]!BASEVENTE[Lignes de la commande/Quantité commandée],[1]!BASEVENTE[Lignes de la commande/Article/Nom affiché],$C121,[1]!BASEVENTE[Année],E$8,[1]!BASEVENTE[Semaine],E$9))</f>
        <v>2547</v>
      </c>
      <c r="F121" s="1">
        <f>IF($C121="","",E121+SUMIFS([1]!BASERECEPTION[Bon de commande/Lignes de la commande/Quantité],[1]!BASERECEPTION[Bon de commande/Lignes de la commande/Article],$C121,[1]!BASERECEPTION[ANNEE],F$8,[1]!BASERECEPTION[Semaine],F$9)-SUMIFS([1]!BASEVENTE[Lignes de la commande/Quantité commandée],[1]!BASEVENTE[Lignes de la commande/Article/Nom affiché],$C121,[1]!BASEVENTE[Année],F$8,[1]!BASEVENTE[Semaine],F$9))</f>
        <v>2547</v>
      </c>
      <c r="G121" s="1">
        <f>IF($C121="","",F121+SUMIFS([1]!BASERECEPTION[Bon de commande/Lignes de la commande/Quantité],[1]!BASERECEPTION[Bon de commande/Lignes de la commande/Article],$C121,[1]!BASERECEPTION[ANNEE],G$8,[1]!BASERECEPTION[Semaine],G$9)-SUMIFS([1]!BASEVENTE[Lignes de la commande/Quantité commandée],[1]!BASEVENTE[Lignes de la commande/Article/Nom affiché],$C121,[1]!BASEVENTE[Année],G$8,[1]!BASEVENTE[Semaine],G$9))</f>
        <v>2547</v>
      </c>
      <c r="H121" s="1">
        <f>IF($C121="","",G121+SUMIFS([1]!BASERECEPTION[Bon de commande/Lignes de la commande/Quantité],[1]!BASERECEPTION[Bon de commande/Lignes de la commande/Article],$C121,[1]!BASERECEPTION[ANNEE],H$8,[1]!BASERECEPTION[Semaine],H$9)-SUMIFS([1]!BASEVENTE[Lignes de la commande/Quantité commandée],[1]!BASEVENTE[Lignes de la commande/Article/Nom affiché],$C121,[1]!BASEVENTE[Année],H$8,[1]!BASEVENTE[Semaine],H$9))</f>
        <v>2547</v>
      </c>
      <c r="I121" s="1">
        <f>IF($C121="","",H121+SUMIFS([1]!BASERECEPTION[Bon de commande/Lignes de la commande/Quantité],[1]!BASERECEPTION[Bon de commande/Lignes de la commande/Article],$C121,[1]!BASERECEPTION[ANNEE],I$8,[1]!BASERECEPTION[Semaine],I$9)-SUMIFS([1]!BASEVENTE[Lignes de la commande/Quantité commandée],[1]!BASEVENTE[Lignes de la commande/Article/Nom affiché],$C121,[1]!BASEVENTE[Année],I$8,[1]!BASEVENTE[Semaine],I$9))</f>
        <v>2547</v>
      </c>
      <c r="J121" s="1">
        <f>IF($C121="","",I121+SUMIFS([1]!BASERECEPTION[Bon de commande/Lignes de la commande/Quantité],[1]!BASERECEPTION[Bon de commande/Lignes de la commande/Article],$C121,[1]!BASERECEPTION[ANNEE],J$8,[1]!BASERECEPTION[Semaine],J$9)-SUMIFS([1]!BASEVENTE[Lignes de la commande/Quantité commandée],[1]!BASEVENTE[Lignes de la commande/Article/Nom affiché],$C121,[1]!BASEVENTE[Année],J$8,[1]!BASEVENTE[Semaine],J$9))</f>
        <v>2547</v>
      </c>
      <c r="K121" s="1">
        <f>IF($C121="","",J121+SUMIFS([1]!BASERECEPTION[Bon de commande/Lignes de la commande/Quantité],[1]!BASERECEPTION[Bon de commande/Lignes de la commande/Article],$C121,[1]!BASERECEPTION[ANNEE],K$8,[1]!BASERECEPTION[Semaine],K$9)-SUMIFS([1]!BASEVENTE[Lignes de la commande/Quantité commandée],[1]!BASEVENTE[Lignes de la commande/Article/Nom affiché],$C121,[1]!BASEVENTE[Année],K$8,[1]!BASEVENTE[Semaine],K$9))</f>
        <v>2547</v>
      </c>
      <c r="L121" s="1">
        <f>IF($C121="","",K121+SUMIFS([1]!BASERECEPTION[Bon de commande/Lignes de la commande/Quantité],[1]!BASERECEPTION[Bon de commande/Lignes de la commande/Article],$C121,[1]!BASERECEPTION[ANNEE],L$8,[1]!BASERECEPTION[Semaine],L$9)-SUMIFS([1]!BASEVENTE[Lignes de la commande/Quantité commandée],[1]!BASEVENTE[Lignes de la commande/Article/Nom affiché],$C121,[1]!BASEVENTE[Année],L$8,[1]!BASEVENTE[Semaine],L$9))</f>
        <v>2547</v>
      </c>
      <c r="M121" s="1">
        <f>IF($C121="","",L121+SUMIFS([1]!BASERECEPTION[Bon de commande/Lignes de la commande/Quantité],[1]!BASERECEPTION[Bon de commande/Lignes de la commande/Article],$C121,[1]!BASERECEPTION[ANNEE],M$8,[1]!BASERECEPTION[Semaine],M$9)-SUMIFS([1]!BASEVENTE[Lignes de la commande/Quantité commandée],[1]!BASEVENTE[Lignes de la commande/Article/Nom affiché],$C121,[1]!BASEVENTE[Année],M$8,[1]!BASEVENTE[Semaine],M$9))</f>
        <v>2547</v>
      </c>
      <c r="N121" s="1">
        <f>IF($C121="","",M121+SUMIFS([1]!BASERECEPTION[Bon de commande/Lignes de la commande/Quantité],[1]!BASERECEPTION[Bon de commande/Lignes de la commande/Article],$C121,[1]!BASERECEPTION[ANNEE],N$8,[1]!BASERECEPTION[Semaine],N$9)-SUMIFS([1]!BASEVENTE[Lignes de la commande/Quantité commandée],[1]!BASEVENTE[Lignes de la commande/Article/Nom affiché],$C121,[1]!BASEVENTE[Année],N$8,[1]!BASEVENTE[Semaine],N$9))</f>
        <v>2547</v>
      </c>
      <c r="O121" s="1">
        <f>IF($C121="","",N121+SUMIFS([1]!BASERECEPTION[Bon de commande/Lignes de la commande/Quantité],[1]!BASERECEPTION[Bon de commande/Lignes de la commande/Article],$C121,[1]!BASERECEPTION[ANNEE],O$8,[1]!BASERECEPTION[Semaine],O$9)-SUMIFS([1]!BASEVENTE[Lignes de la commande/Quantité commandée],[1]!BASEVENTE[Lignes de la commande/Article/Nom affiché],$C121,[1]!BASEVENTE[Année],O$8,[1]!BASEVENTE[Semaine],O$9))</f>
        <v>2547</v>
      </c>
      <c r="P121" s="1">
        <f>IF($C121="","",O121+SUMIFS([1]!BASERECEPTION[Bon de commande/Lignes de la commande/Quantité],[1]!BASERECEPTION[Bon de commande/Lignes de la commande/Article],$C121,[1]!BASERECEPTION[ANNEE],P$8,[1]!BASERECEPTION[Semaine],P$9)-SUMIFS([1]!BASEVENTE[Lignes de la commande/Quantité commandée],[1]!BASEVENTE[Lignes de la commande/Article/Nom affiché],$C121,[1]!BASEVENTE[Année],P$8,[1]!BASEVENTE[Semaine],P$9))</f>
        <v>2547</v>
      </c>
      <c r="Q121" s="1">
        <f>IF($C121="","",P121+SUMIFS([1]!BASERECEPTION[Bon de commande/Lignes de la commande/Quantité],[1]!BASERECEPTION[Bon de commande/Lignes de la commande/Article],$C121,[1]!BASERECEPTION[ANNEE],Q$8,[1]!BASERECEPTION[Semaine],Q$9)-SUMIFS([1]!BASEVENTE[Lignes de la commande/Quantité commandée],[1]!BASEVENTE[Lignes de la commande/Article/Nom affiché],$C121,[1]!BASEVENTE[Année],Q$8,[1]!BASEVENTE[Semaine],Q$9))</f>
        <v>2547</v>
      </c>
      <c r="R121" s="1">
        <f>IF($C121="","",Q121+SUMIFS([1]!BASERECEPTION[Bon de commande/Lignes de la commande/Quantité],[1]!BASERECEPTION[Bon de commande/Lignes de la commande/Article],$C121,[1]!BASERECEPTION[ANNEE],R$8,[1]!BASERECEPTION[Semaine],R$9)-SUMIFS([1]!BASEVENTE[Lignes de la commande/Quantité commandée],[1]!BASEVENTE[Lignes de la commande/Article/Nom affiché],$C121,[1]!BASEVENTE[Année],R$8,[1]!BASEVENTE[Semaine],R$9))</f>
        <v>2547</v>
      </c>
      <c r="S121" s="1">
        <f>IF($C121="","",R121+SUMIFS([1]!BASERECEPTION[Bon de commande/Lignes de la commande/Quantité],[1]!BASERECEPTION[Bon de commande/Lignes de la commande/Article],$C121,[1]!BASERECEPTION[ANNEE],S$8,[1]!BASERECEPTION[Semaine],S$9)-SUMIFS([1]!BASEVENTE[Lignes de la commande/Quantité commandée],[1]!BASEVENTE[Lignes de la commande/Article/Nom affiché],$C121,[1]!BASEVENTE[Année],S$8,[1]!BASEVENTE[Semaine],S$9))</f>
        <v>2547</v>
      </c>
      <c r="T121" s="1">
        <f>IF($C121="","",S121+SUMIFS([1]!BASERECEPTION[Bon de commande/Lignes de la commande/Quantité],[1]!BASERECEPTION[Bon de commande/Lignes de la commande/Article],$C121,[1]!BASERECEPTION[ANNEE],T$8,[1]!BASERECEPTION[Semaine],T$9)-SUMIFS([1]!BASEVENTE[Lignes de la commande/Quantité commandée],[1]!BASEVENTE[Lignes de la commande/Article/Nom affiché],$C121,[1]!BASEVENTE[Année],T$8,[1]!BASEVENTE[Semaine],T$9))</f>
        <v>2547</v>
      </c>
      <c r="U121" s="1">
        <f>IF($C121="","",T121+SUMIFS([1]!BASERECEPTION[Bon de commande/Lignes de la commande/Quantité],[1]!BASERECEPTION[Bon de commande/Lignes de la commande/Article],$C121,[1]!BASERECEPTION[ANNEE],U$8,[1]!BASERECEPTION[Semaine],U$9)-SUMIFS([1]!BASEVENTE[Lignes de la commande/Quantité commandée],[1]!BASEVENTE[Lignes de la commande/Article/Nom affiché],$C121,[1]!BASEVENTE[Année],U$8,[1]!BASEVENTE[Semaine],U$9))</f>
        <v>2547</v>
      </c>
      <c r="V121" s="1">
        <f>IF($C121="","",U121+SUMIFS([1]!BASERECEPTION[Bon de commande/Lignes de la commande/Quantité],[1]!BASERECEPTION[Bon de commande/Lignes de la commande/Article],$C121,[1]!BASERECEPTION[ANNEE],V$8,[1]!BASERECEPTION[Semaine],V$9)-SUMIFS([1]!BASEVENTE[Lignes de la commande/Quantité commandée],[1]!BASEVENTE[Lignes de la commande/Article/Nom affiché],$C121,[1]!BASEVENTE[Année],V$8,[1]!BASEVENTE[Semaine],V$9))</f>
        <v>2547</v>
      </c>
      <c r="W121" s="1">
        <f>IF($C121="","",V121+SUMIFS([1]!BASERECEPTION[Bon de commande/Lignes de la commande/Quantité],[1]!BASERECEPTION[Bon de commande/Lignes de la commande/Article],$C121,[1]!BASERECEPTION[ANNEE],W$8,[1]!BASERECEPTION[Semaine],W$9)-SUMIFS([1]!BASEVENTE[Lignes de la commande/Quantité commandée],[1]!BASEVENTE[Lignes de la commande/Article/Nom affiché],$C121,[1]!BASEVENTE[Année],W$8,[1]!BASEVENTE[Semaine],W$9))</f>
        <v>2547</v>
      </c>
      <c r="X121" s="1">
        <f>IF($C121="","",W121+SUMIFS([1]!BASERECEPTION[Bon de commande/Lignes de la commande/Quantité],[1]!BASERECEPTION[Bon de commande/Lignes de la commande/Article],$C121,[1]!BASERECEPTION[ANNEE],X$8,[1]!BASERECEPTION[Semaine],X$9)-SUMIFS([1]!BASEVENTE[Lignes de la commande/Quantité commandée],[1]!BASEVENTE[Lignes de la commande/Article/Nom affiché],$C121,[1]!BASEVENTE[Année],X$8,[1]!BASEVENTE[Semaine],X$9))</f>
        <v>2547</v>
      </c>
      <c r="Y121" s="1">
        <f>IF($C121="","",X121+SUMIFS([1]!BASERECEPTION[Bon de commande/Lignes de la commande/Quantité],[1]!BASERECEPTION[Bon de commande/Lignes de la commande/Article],$C121,[1]!BASERECEPTION[ANNEE],Y$8,[1]!BASERECEPTION[Semaine],Y$9)-SUMIFS([1]!BASEVENTE[Lignes de la commande/Quantité commandée],[1]!BASEVENTE[Lignes de la commande/Article/Nom affiché],$C121,[1]!BASEVENTE[Année],Y$8,[1]!BASEVENTE[Semaine],Y$9))</f>
        <v>2547</v>
      </c>
      <c r="Z121" s="1">
        <f>IF($C121="","",Y121+SUMIFS([1]!BASERECEPTION[Bon de commande/Lignes de la commande/Quantité],[1]!BASERECEPTION[Bon de commande/Lignes de la commande/Article],$C121,[1]!BASERECEPTION[ANNEE],Z$8,[1]!BASERECEPTION[Semaine],Z$9)-SUMIFS([1]!BASEVENTE[Lignes de la commande/Quantité commandée],[1]!BASEVENTE[Lignes de la commande/Article/Nom affiché],$C121,[1]!BASEVENTE[Année],Z$8,[1]!BASEVENTE[Semaine],Z$9))</f>
        <v>2547</v>
      </c>
      <c r="AA121" s="1">
        <f>IF($C121="","",Z121+SUMIFS([1]!BASERECEPTION[Bon de commande/Lignes de la commande/Quantité],[1]!BASERECEPTION[Bon de commande/Lignes de la commande/Article],$C121,[1]!BASERECEPTION[ANNEE],AA$8,[1]!BASERECEPTION[Semaine],AA$9)-SUMIFS([1]!BASEVENTE[Lignes de la commande/Quantité commandée],[1]!BASEVENTE[Lignes de la commande/Article/Nom affiché],$C121,[1]!BASEVENTE[Année],AA$8,[1]!BASEVENTE[Semaine],AA$9))</f>
        <v>2547</v>
      </c>
      <c r="AB121" s="1">
        <f>IF($C121="","",AA121+SUMIFS([1]!BASERECEPTION[Bon de commande/Lignes de la commande/Quantité],[1]!BASERECEPTION[Bon de commande/Lignes de la commande/Article],$C121,[1]!BASERECEPTION[ANNEE],AB$8,[1]!BASERECEPTION[Semaine],AB$9)-SUMIFS([1]!BASEVENTE[Lignes de la commande/Quantité commandée],[1]!BASEVENTE[Lignes de la commande/Article/Nom affiché],$C121,[1]!BASEVENTE[Année],AB$8,[1]!BASEVENTE[Semaine],AB$9))</f>
        <v>2547</v>
      </c>
      <c r="AC121" s="1">
        <f>IF($C121="","",AB121+SUMIFS([1]!BASERECEPTION[Bon de commande/Lignes de la commande/Quantité],[1]!BASERECEPTION[Bon de commande/Lignes de la commande/Article],$C121,[1]!BASERECEPTION[ANNEE],AC$8,[1]!BASERECEPTION[Semaine],AC$9)-SUMIFS([1]!BASEVENTE[Lignes de la commande/Quantité commandée],[1]!BASEVENTE[Lignes de la commande/Article/Nom affiché],$C121,[1]!BASEVENTE[Année],AC$8,[1]!BASEVENTE[Semaine],AC$9))</f>
        <v>2547</v>
      </c>
      <c r="AD121" s="1">
        <f>IF($C121="","",AC121+SUMIFS([1]!BASERECEPTION[Bon de commande/Lignes de la commande/Quantité],[1]!BASERECEPTION[Bon de commande/Lignes de la commande/Article],$C121,[1]!BASERECEPTION[ANNEE],AD$8,[1]!BASERECEPTION[Semaine],AD$9)-SUMIFS([1]!BASEVENTE[Lignes de la commande/Quantité commandée],[1]!BASEVENTE[Lignes de la commande/Article/Nom affiché],$C121,[1]!BASEVENTE[Année],AD$8,[1]!BASEVENTE[Semaine],AD$9))</f>
        <v>2547</v>
      </c>
      <c r="AE121" s="1">
        <f>IF($C121="","",AD121+SUMIFS([1]!BASERECEPTION[Bon de commande/Lignes de la commande/Quantité],[1]!BASERECEPTION[Bon de commande/Lignes de la commande/Article],$C121,[1]!BASERECEPTION[ANNEE],AE$8,[1]!BASERECEPTION[Semaine],AE$9)-SUMIFS([1]!BASEVENTE[Lignes de la commande/Quantité commandée],[1]!BASEVENTE[Lignes de la commande/Article/Nom affiché],$C121,[1]!BASEVENTE[Année],AE$8,[1]!BASEVENTE[Semaine],AE$9))</f>
        <v>2547</v>
      </c>
      <c r="AF121" s="1">
        <f>IF($C121="","",AE121+SUMIFS([1]!BASERECEPTION[Bon de commande/Lignes de la commande/Quantité],[1]!BASERECEPTION[Bon de commande/Lignes de la commande/Article],$C121,[1]!BASERECEPTION[ANNEE],AF$8,[1]!BASERECEPTION[Semaine],AF$9)-SUMIFS([1]!BASEVENTE[Lignes de la commande/Quantité commandée],[1]!BASEVENTE[Lignes de la commande/Article/Nom affiché],$C121,[1]!BASEVENTE[Année],AF$8,[1]!BASEVENTE[Semaine],AF$9))</f>
        <v>2547</v>
      </c>
      <c r="AG121" s="1">
        <f>IF($C121="","",AF121+SUMIFS([1]!BASERECEPTION[Bon de commande/Lignes de la commande/Quantité],[1]!BASERECEPTION[Bon de commande/Lignes de la commande/Article],$C121,[1]!BASERECEPTION[ANNEE],AG$8,[1]!BASERECEPTION[Semaine],AG$9)-SUMIFS([1]!BASEVENTE[Lignes de la commande/Quantité commandée],[1]!BASEVENTE[Lignes de la commande/Article/Nom affiché],$C121,[1]!BASEVENTE[Année],AG$8,[1]!BASEVENTE[Semaine],AG$9))</f>
        <v>2547</v>
      </c>
      <c r="AH121" s="1">
        <f>IF($C121="","",AG121+SUMIFS([1]!BASERECEPTION[Bon de commande/Lignes de la commande/Quantité],[1]!BASERECEPTION[Bon de commande/Lignes de la commande/Article],$C121,[1]!BASERECEPTION[ANNEE],AH$8,[1]!BASERECEPTION[Semaine],AH$9)-SUMIFS([1]!BASEVENTE[Lignes de la commande/Quantité commandée],[1]!BASEVENTE[Lignes de la commande/Article/Nom affiché],$C121,[1]!BASEVENTE[Année],AH$8,[1]!BASEVENTE[Semaine],AH$9))</f>
        <v>2547</v>
      </c>
      <c r="AI121" s="1">
        <f>IF($C121="","",AH121+SUMIFS([1]!BASERECEPTION[Bon de commande/Lignes de la commande/Quantité],[1]!BASERECEPTION[Bon de commande/Lignes de la commande/Article],$C121,[1]!BASERECEPTION[ANNEE],AI$8,[1]!BASERECEPTION[Semaine],AI$9)-SUMIFS([1]!BASEVENTE[Lignes de la commande/Quantité commandée],[1]!BASEVENTE[Lignes de la commande/Article/Nom affiché],$C121,[1]!BASEVENTE[Année],AI$8,[1]!BASEVENTE[Semaine],AI$9))</f>
        <v>2547</v>
      </c>
      <c r="AJ121" s="1">
        <f>IF($C121="","",AI121+SUMIFS([1]!BASERECEPTION[Bon de commande/Lignes de la commande/Quantité],[1]!BASERECEPTION[Bon de commande/Lignes de la commande/Article],$C121,[1]!BASERECEPTION[ANNEE],AJ$8,[1]!BASERECEPTION[Semaine],AJ$9)-SUMIFS([1]!BASEVENTE[Lignes de la commande/Quantité commandée],[1]!BASEVENTE[Lignes de la commande/Article/Nom affiché],$C121,[1]!BASEVENTE[Année],AJ$8,[1]!BASEVENTE[Semaine],AJ$9))</f>
        <v>2547</v>
      </c>
      <c r="AK121" s="1">
        <f>IF($C121="","",AJ121+SUMIFS([1]!BASERECEPTION[Bon de commande/Lignes de la commande/Quantité],[1]!BASERECEPTION[Bon de commande/Lignes de la commande/Article],$C121,[1]!BASERECEPTION[ANNEE],AK$8,[1]!BASERECEPTION[Semaine],AK$9)-SUMIFS([1]!BASEVENTE[Lignes de la commande/Quantité commandée],[1]!BASEVENTE[Lignes de la commande/Article/Nom affiché],$C121,[1]!BASEVENTE[Année],AK$8,[1]!BASEVENTE[Semaine],AK$9))</f>
        <v>2547</v>
      </c>
      <c r="AL121" s="1">
        <f>IF($C121="","",AK121+SUMIFS([1]!BASERECEPTION[Bon de commande/Lignes de la commande/Quantité],[1]!BASERECEPTION[Bon de commande/Lignes de la commande/Article],$C121,[1]!BASERECEPTION[ANNEE],AL$8,[1]!BASERECEPTION[Semaine],AL$9)-SUMIFS([1]!BASEVENTE[Lignes de la commande/Quantité commandée],[1]!BASEVENTE[Lignes de la commande/Article/Nom affiché],$C121,[1]!BASEVENTE[Année],AL$8,[1]!BASEVENTE[Semaine],AL$9))</f>
        <v>2547</v>
      </c>
      <c r="AM121" s="1">
        <f>IF($C121="","",AL121+SUMIFS([1]!BASERECEPTION[Bon de commande/Lignes de la commande/Quantité],[1]!BASERECEPTION[Bon de commande/Lignes de la commande/Article],$C121,[1]!BASERECEPTION[ANNEE],AM$8,[1]!BASERECEPTION[Semaine],AM$9)-SUMIFS([1]!BASEVENTE[Lignes de la commande/Quantité commandée],[1]!BASEVENTE[Lignes de la commande/Article/Nom affiché],$C121,[1]!BASEVENTE[Année],AM$8,[1]!BASEVENTE[Semaine],AM$9))</f>
        <v>2547</v>
      </c>
      <c r="AN121" s="1">
        <f>IF($C121="","",AM121+SUMIFS([1]!BASERECEPTION[Bon de commande/Lignes de la commande/Quantité],[1]!BASERECEPTION[Bon de commande/Lignes de la commande/Article],$C121,[1]!BASERECEPTION[ANNEE],AN$8,[1]!BASERECEPTION[Semaine],AN$9)-SUMIFS([1]!BASEVENTE[Lignes de la commande/Quantité commandée],[1]!BASEVENTE[Lignes de la commande/Article/Nom affiché],$C121,[1]!BASEVENTE[Année],AN$8,[1]!BASEVENTE[Semaine],AN$9))</f>
        <v>2547</v>
      </c>
      <c r="AO121" s="1">
        <f>IF($C121="","",AN121+SUMIFS([1]!BASERECEPTION[Bon de commande/Lignes de la commande/Quantité],[1]!BASERECEPTION[Bon de commande/Lignes de la commande/Article],$C121,[1]!BASERECEPTION[ANNEE],AO$8,[1]!BASERECEPTION[Semaine],AO$9)-SUMIFS([1]!BASEVENTE[Lignes de la commande/Quantité commandée],[1]!BASEVENTE[Lignes de la commande/Article/Nom affiché],$C121,[1]!BASEVENTE[Année],AO$8,[1]!BASEVENTE[Semaine],AO$9))</f>
        <v>2547</v>
      </c>
      <c r="AP121" s="1">
        <f>IF($C121="","",AO121+SUMIFS([1]!BASERECEPTION[Bon de commande/Lignes de la commande/Quantité],[1]!BASERECEPTION[Bon de commande/Lignes de la commande/Article],$C121,[1]!BASERECEPTION[ANNEE],AP$8,[1]!BASERECEPTION[Semaine],AP$9)-SUMIFS([1]!BASEVENTE[Lignes de la commande/Quantité commandée],[1]!BASEVENTE[Lignes de la commande/Article/Nom affiché],$C121,[1]!BASEVENTE[Année],AP$8,[1]!BASEVENTE[Semaine],AP$9))</f>
        <v>2547</v>
      </c>
      <c r="AQ121" s="1">
        <f>IF($C121="","",AP121+SUMIFS([1]!BASERECEPTION[Bon de commande/Lignes de la commande/Quantité],[1]!BASERECEPTION[Bon de commande/Lignes de la commande/Article],$C121,[1]!BASERECEPTION[ANNEE],AQ$8,[1]!BASERECEPTION[Semaine],AQ$9)-SUMIFS([1]!BASEVENTE[Lignes de la commande/Quantité commandée],[1]!BASEVENTE[Lignes de la commande/Article/Nom affiché],$C121,[1]!BASEVENTE[Année],AQ$8,[1]!BASEVENTE[Semaine],AQ$9))</f>
        <v>2547</v>
      </c>
      <c r="AR121" s="1">
        <f>IF($C121="","",AQ121+SUMIFS([1]!BASERECEPTION[Bon de commande/Lignes de la commande/Quantité],[1]!BASERECEPTION[Bon de commande/Lignes de la commande/Article],$C121,[1]!BASERECEPTION[ANNEE],AR$8,[1]!BASERECEPTION[Semaine],AR$9)-SUMIFS([1]!BASEVENTE[Lignes de la commande/Quantité commandée],[1]!BASEVENTE[Lignes de la commande/Article/Nom affiché],$C121,[1]!BASEVENTE[Année],AR$8,[1]!BASEVENTE[Semaine],AR$9))</f>
        <v>2547</v>
      </c>
      <c r="AS121" s="1">
        <f>IF($C121="","",AR121+SUMIFS([1]!BASERECEPTION[Bon de commande/Lignes de la commande/Quantité],[1]!BASERECEPTION[Bon de commande/Lignes de la commande/Article],$C121,[1]!BASERECEPTION[ANNEE],AS$8,[1]!BASERECEPTION[Semaine],AS$9)-SUMIFS([1]!BASEVENTE[Lignes de la commande/Quantité commandée],[1]!BASEVENTE[Lignes de la commande/Article/Nom affiché],$C121,[1]!BASEVENTE[Année],AS$8,[1]!BASEVENTE[Semaine],AS$9))</f>
        <v>2547</v>
      </c>
      <c r="AT121" s="1">
        <f>IF($C121="","",AS121+SUMIFS([1]!BASERECEPTION[Bon de commande/Lignes de la commande/Quantité],[1]!BASERECEPTION[Bon de commande/Lignes de la commande/Article],$C121,[1]!BASERECEPTION[ANNEE],AT$8,[1]!BASERECEPTION[Semaine],AT$9)-SUMIFS([1]!BASEVENTE[Lignes de la commande/Quantité commandée],[1]!BASEVENTE[Lignes de la commande/Article/Nom affiché],$C121,[1]!BASEVENTE[Année],AT$8,[1]!BASEVENTE[Semaine],AT$9))</f>
        <v>2547</v>
      </c>
      <c r="AU121" s="1">
        <f>IF($C121="","",AT121+SUMIFS([1]!BASERECEPTION[Bon de commande/Lignes de la commande/Quantité],[1]!BASERECEPTION[Bon de commande/Lignes de la commande/Article],$C121,[1]!BASERECEPTION[ANNEE],AU$8,[1]!BASERECEPTION[Semaine],AU$9)-SUMIFS([1]!BASEVENTE[Lignes de la commande/Quantité commandée],[1]!BASEVENTE[Lignes de la commande/Article/Nom affiché],$C121,[1]!BASEVENTE[Année],AU$8,[1]!BASEVENTE[Semaine],AU$9))</f>
        <v>2547</v>
      </c>
      <c r="AV121" s="1">
        <f>IF($C121="","",AU121+SUMIFS([1]!BASERECEPTION[Bon de commande/Lignes de la commande/Quantité],[1]!BASERECEPTION[Bon de commande/Lignes de la commande/Article],$C121,[1]!BASERECEPTION[ANNEE],AV$8,[1]!BASERECEPTION[Semaine],AV$9)-SUMIFS([1]!BASEVENTE[Lignes de la commande/Quantité commandée],[1]!BASEVENTE[Lignes de la commande/Article/Nom affiché],$C121,[1]!BASEVENTE[Année],AV$8,[1]!BASEVENTE[Semaine],AV$9))</f>
        <v>2547</v>
      </c>
      <c r="AW121" s="1">
        <f>IF($C121="","",AV121+SUMIFS([1]!BASERECEPTION[Bon de commande/Lignes de la commande/Quantité],[1]!BASERECEPTION[Bon de commande/Lignes de la commande/Article],$C121,[1]!BASERECEPTION[ANNEE],AW$8,[1]!BASERECEPTION[Semaine],AW$9)-SUMIFS([1]!BASEVENTE[Lignes de la commande/Quantité commandée],[1]!BASEVENTE[Lignes de la commande/Article/Nom affiché],$C121,[1]!BASEVENTE[Année],AW$8,[1]!BASEVENTE[Semaine],AW$9))</f>
        <v>2547</v>
      </c>
      <c r="AX121" s="1">
        <f>IF($C121="","",AW121+SUMIFS([1]!BASERECEPTION[Bon de commande/Lignes de la commande/Quantité],[1]!BASERECEPTION[Bon de commande/Lignes de la commande/Article],$C121,[1]!BASERECEPTION[ANNEE],AX$8,[1]!BASERECEPTION[Semaine],AX$9)-SUMIFS([1]!BASEVENTE[Lignes de la commande/Quantité commandée],[1]!BASEVENTE[Lignes de la commande/Article/Nom affiché],$C121,[1]!BASEVENTE[Année],AX$8,[1]!BASEVENTE[Semaine],AX$9))</f>
        <v>2547</v>
      </c>
      <c r="AY121" s="1">
        <f>IF($C121="","",AX121+SUMIFS([1]!BASERECEPTION[Bon de commande/Lignes de la commande/Quantité],[1]!BASERECEPTION[Bon de commande/Lignes de la commande/Article],$C121,[1]!BASERECEPTION[ANNEE],AY$8,[1]!BASERECEPTION[Semaine],AY$9)-SUMIFS([1]!BASEVENTE[Lignes de la commande/Quantité commandée],[1]!BASEVENTE[Lignes de la commande/Article/Nom affiché],$C121,[1]!BASEVENTE[Année],AY$8,[1]!BASEVENTE[Semaine],AY$9))</f>
        <v>2547</v>
      </c>
      <c r="AZ121" s="1">
        <f>IF($C121="","",AY121+SUMIFS([1]!BASERECEPTION[Bon de commande/Lignes de la commande/Quantité],[1]!BASERECEPTION[Bon de commande/Lignes de la commande/Article],$C121,[1]!BASERECEPTION[ANNEE],AZ$8,[1]!BASERECEPTION[Semaine],AZ$9)-SUMIFS([1]!BASEVENTE[Lignes de la commande/Quantité commandée],[1]!BASEVENTE[Lignes de la commande/Article/Nom affiché],$C121,[1]!BASEVENTE[Année],AZ$8,[1]!BASEVENTE[Semaine],AZ$9))</f>
        <v>2547</v>
      </c>
      <c r="BA121" s="1">
        <f>IF($C121="","",AZ121+SUMIFS([1]!BASERECEPTION[Bon de commande/Lignes de la commande/Quantité],[1]!BASERECEPTION[Bon de commande/Lignes de la commande/Article],$C121,[1]!BASERECEPTION[ANNEE],BA$8,[1]!BASERECEPTION[Semaine],BA$9)-SUMIFS([1]!BASEVENTE[Lignes de la commande/Quantité commandée],[1]!BASEVENTE[Lignes de la commande/Article/Nom affiché],$C121,[1]!BASEVENTE[Année],BA$8,[1]!BASEVENTE[Semaine],BA$9))</f>
        <v>2547</v>
      </c>
      <c r="BB121" s="1">
        <f>IF($C121="","",BA121+SUMIFS([1]!BASERECEPTION[Bon de commande/Lignes de la commande/Quantité],[1]!BASERECEPTION[Bon de commande/Lignes de la commande/Article],$C121,[1]!BASERECEPTION[ANNEE],BB$8,[1]!BASERECEPTION[Semaine],BB$9)-SUMIFS([1]!BASEVENTE[Lignes de la commande/Quantité commandée],[1]!BASEVENTE[Lignes de la commande/Article/Nom affiché],$C121,[1]!BASEVENTE[Année],BB$8,[1]!BASEVENTE[Semaine],BB$9))</f>
        <v>2547</v>
      </c>
      <c r="BC121" s="1">
        <f>IF($C121="","",BB121+SUMIFS([1]!BASERECEPTION[Bon de commande/Lignes de la commande/Quantité],[1]!BASERECEPTION[Bon de commande/Lignes de la commande/Article],$C121,[1]!BASERECEPTION[ANNEE],BC$8,[1]!BASERECEPTION[Semaine],BC$9)-SUMIFS([1]!BASEVENTE[Lignes de la commande/Quantité commandée],[1]!BASEVENTE[Lignes de la commande/Article/Nom affiché],$C121,[1]!BASEVENTE[Année],BC$8,[1]!BASEVENTE[Semaine],BC$9))</f>
        <v>2547</v>
      </c>
      <c r="BD121" s="1">
        <f>IF($C121="","",BC121+SUMIFS([1]!BASERECEPTION[Bon de commande/Lignes de la commande/Quantité],[1]!BASERECEPTION[Bon de commande/Lignes de la commande/Article],$C121,[1]!BASERECEPTION[ANNEE],BD$8,[1]!BASERECEPTION[Semaine],BD$9)-SUMIFS([1]!BASEVENTE[Lignes de la commande/Quantité commandée],[1]!BASEVENTE[Lignes de la commande/Article/Nom affiché],$C121,[1]!BASEVENTE[Année],BD$8,[1]!BASEVENTE[Semaine],BD$9))</f>
        <v>2547</v>
      </c>
      <c r="BE121" s="1">
        <f>IF($C121="","",BD121+SUMIFS([1]!BASERECEPTION[Bon de commande/Lignes de la commande/Quantité],[1]!BASERECEPTION[Bon de commande/Lignes de la commande/Article],$C121,[1]!BASERECEPTION[ANNEE],BE$8,[1]!BASERECEPTION[Semaine],BE$9)-SUMIFS([1]!BASEVENTE[Lignes de la commande/Quantité commandée],[1]!BASEVENTE[Lignes de la commande/Article/Nom affiché],$C121,[1]!BASEVENTE[Année],BE$8,[1]!BASEVENTE[Semaine],BE$9))</f>
        <v>2547</v>
      </c>
      <c r="BF121" s="1">
        <f>IF($C121="","",BE121+SUMIFS([1]!BASERECEPTION[Bon de commande/Lignes de la commande/Quantité],[1]!BASERECEPTION[Bon de commande/Lignes de la commande/Article],$C121,[1]!BASERECEPTION[ANNEE],BF$8,[1]!BASERECEPTION[Semaine],BF$9)-SUMIFS([1]!BASEVENTE[Lignes de la commande/Quantité commandée],[1]!BASEVENTE[Lignes de la commande/Article/Nom affiché],$C121,[1]!BASEVENTE[Année],BF$8,[1]!BASEVENTE[Semaine],BF$9))</f>
        <v>2547</v>
      </c>
      <c r="BG121" s="1">
        <f>IF($C121="","",BF121+SUMIFS([1]!BASERECEPTION[Bon de commande/Lignes de la commande/Quantité],[1]!BASERECEPTION[Bon de commande/Lignes de la commande/Article],$C121,[1]!BASERECEPTION[ANNEE],BG$8,[1]!BASERECEPTION[Semaine],BG$9)-SUMIFS([1]!BASEVENTE[Lignes de la commande/Quantité commandée],[1]!BASEVENTE[Lignes de la commande/Article/Nom affiché],$C121,[1]!BASEVENTE[Année],BG$8,[1]!BASEVENTE[Semaine],BG$9))</f>
        <v>2547</v>
      </c>
      <c r="BH121" s="1">
        <f>IF($C121="","",BG121+SUMIFS([1]!BASERECEPTION[Bon de commande/Lignes de la commande/Quantité],[1]!BASERECEPTION[Bon de commande/Lignes de la commande/Article],$C121,[1]!BASERECEPTION[ANNEE],BH$8,[1]!BASERECEPTION[Semaine],BH$9)-SUMIFS([1]!BASEVENTE[Lignes de la commande/Quantité commandée],[1]!BASEVENTE[Lignes de la commande/Article/Nom affiché],$C121,[1]!BASEVENTE[Année],BH$8,[1]!BASEVENTE[Semaine],BH$9))</f>
        <v>2547</v>
      </c>
    </row>
    <row r="122" spans="1:60" ht="15.75" x14ac:dyDescent="0.25">
      <c r="A122" s="1" t="str">
        <f>'[1]BDD Inventaire'!B113</f>
        <v>Tags spéciaux</v>
      </c>
      <c r="B122" s="16" t="str">
        <f>IF(C122="",INDEX([1]!BASEINVENTAIRE[#Data],_xlfn.MINIFS([1]!BASEINVENTAIRE[INDEX],[1]!BASEINVENTAIRE[Article],'Suivi de stock'!$C123),2),"")</f>
        <v/>
      </c>
      <c r="C122" s="20" t="str">
        <f>'[1]BDD Inventaire'!C102</f>
        <v>Tag MSFT Emeraude #32</v>
      </c>
      <c r="D122" s="18">
        <f>INDEX([1]!BASEINVENTAIRE[#Data],_xlfn.MAXIFS([1]!BASEINVENTAIRE[INDEX],[1]!BASEINVENTAIRE[Article],C122),4)</f>
        <v>893</v>
      </c>
      <c r="E122" s="1">
        <f>IF($C122="","",D122+SUMIFS([1]!BASERECEPTION[Bon de commande/Lignes de la commande/Quantité],[1]!BASERECEPTION[Bon de commande/Lignes de la commande/Article],$C122,[1]!BASERECEPTION[ANNEE],E$8,[1]!BASERECEPTION[Semaine],E$9)-SUMIFS([1]!BASEVENTE[Lignes de la commande/Quantité commandée],[1]!BASEVENTE[Lignes de la commande/Article/Nom affiché],$C122,[1]!BASEVENTE[Année],E$8,[1]!BASEVENTE[Semaine],E$9))</f>
        <v>893</v>
      </c>
      <c r="F122" s="1">
        <f>IF($C122="","",E122+SUMIFS([1]!BASERECEPTION[Bon de commande/Lignes de la commande/Quantité],[1]!BASERECEPTION[Bon de commande/Lignes de la commande/Article],$C122,[1]!BASERECEPTION[ANNEE],F$8,[1]!BASERECEPTION[Semaine],F$9)-SUMIFS([1]!BASEVENTE[Lignes de la commande/Quantité commandée],[1]!BASEVENTE[Lignes de la commande/Article/Nom affiché],$C122,[1]!BASEVENTE[Année],F$8,[1]!BASEVENTE[Semaine],F$9))</f>
        <v>893</v>
      </c>
      <c r="G122" s="1">
        <f>IF($C122="","",F122+SUMIFS([1]!BASERECEPTION[Bon de commande/Lignes de la commande/Quantité],[1]!BASERECEPTION[Bon de commande/Lignes de la commande/Article],$C122,[1]!BASERECEPTION[ANNEE],G$8,[1]!BASERECEPTION[Semaine],G$9)-SUMIFS([1]!BASEVENTE[Lignes de la commande/Quantité commandée],[1]!BASEVENTE[Lignes de la commande/Article/Nom affiché],$C122,[1]!BASEVENTE[Année],G$8,[1]!BASEVENTE[Semaine],G$9))</f>
        <v>893</v>
      </c>
      <c r="H122" s="1">
        <f>IF($C122="","",G122+SUMIFS([1]!BASERECEPTION[Bon de commande/Lignes de la commande/Quantité],[1]!BASERECEPTION[Bon de commande/Lignes de la commande/Article],$C122,[1]!BASERECEPTION[ANNEE],H$8,[1]!BASERECEPTION[Semaine],H$9)-SUMIFS([1]!BASEVENTE[Lignes de la commande/Quantité commandée],[1]!BASEVENTE[Lignes de la commande/Article/Nom affiché],$C122,[1]!BASEVENTE[Année],H$8,[1]!BASEVENTE[Semaine],H$9))</f>
        <v>893</v>
      </c>
      <c r="I122" s="1">
        <f>IF($C122="","",H122+SUMIFS([1]!BASERECEPTION[Bon de commande/Lignes de la commande/Quantité],[1]!BASERECEPTION[Bon de commande/Lignes de la commande/Article],$C122,[1]!BASERECEPTION[ANNEE],I$8,[1]!BASERECEPTION[Semaine],I$9)-SUMIFS([1]!BASEVENTE[Lignes de la commande/Quantité commandée],[1]!BASEVENTE[Lignes de la commande/Article/Nom affiché],$C122,[1]!BASEVENTE[Année],I$8,[1]!BASEVENTE[Semaine],I$9))</f>
        <v>893</v>
      </c>
      <c r="J122" s="1">
        <f>IF($C122="","",I122+SUMIFS([1]!BASERECEPTION[Bon de commande/Lignes de la commande/Quantité],[1]!BASERECEPTION[Bon de commande/Lignes de la commande/Article],$C122,[1]!BASERECEPTION[ANNEE],J$8,[1]!BASERECEPTION[Semaine],J$9)-SUMIFS([1]!BASEVENTE[Lignes de la commande/Quantité commandée],[1]!BASEVENTE[Lignes de la commande/Article/Nom affiché],$C122,[1]!BASEVENTE[Année],J$8,[1]!BASEVENTE[Semaine],J$9))</f>
        <v>893</v>
      </c>
      <c r="K122" s="1">
        <f>IF($C122="","",J122+SUMIFS([1]!BASERECEPTION[Bon de commande/Lignes de la commande/Quantité],[1]!BASERECEPTION[Bon de commande/Lignes de la commande/Article],$C122,[1]!BASERECEPTION[ANNEE],K$8,[1]!BASERECEPTION[Semaine],K$9)-SUMIFS([1]!BASEVENTE[Lignes de la commande/Quantité commandée],[1]!BASEVENTE[Lignes de la commande/Article/Nom affiché],$C122,[1]!BASEVENTE[Année],K$8,[1]!BASEVENTE[Semaine],K$9))</f>
        <v>893</v>
      </c>
      <c r="L122" s="1">
        <f>IF($C122="","",K122+SUMIFS([1]!BASERECEPTION[Bon de commande/Lignes de la commande/Quantité],[1]!BASERECEPTION[Bon de commande/Lignes de la commande/Article],$C122,[1]!BASERECEPTION[ANNEE],L$8,[1]!BASERECEPTION[Semaine],L$9)-SUMIFS([1]!BASEVENTE[Lignes de la commande/Quantité commandée],[1]!BASEVENTE[Lignes de la commande/Article/Nom affiché],$C122,[1]!BASEVENTE[Année],L$8,[1]!BASEVENTE[Semaine],L$9))</f>
        <v>893</v>
      </c>
      <c r="M122" s="1">
        <f>IF($C122="","",L122+SUMIFS([1]!BASERECEPTION[Bon de commande/Lignes de la commande/Quantité],[1]!BASERECEPTION[Bon de commande/Lignes de la commande/Article],$C122,[1]!BASERECEPTION[ANNEE],M$8,[1]!BASERECEPTION[Semaine],M$9)-SUMIFS([1]!BASEVENTE[Lignes de la commande/Quantité commandée],[1]!BASEVENTE[Lignes de la commande/Article/Nom affiché],$C122,[1]!BASEVENTE[Année],M$8,[1]!BASEVENTE[Semaine],M$9))</f>
        <v>893</v>
      </c>
      <c r="N122" s="1">
        <f>IF($C122="","",M122+SUMIFS([1]!BASERECEPTION[Bon de commande/Lignes de la commande/Quantité],[1]!BASERECEPTION[Bon de commande/Lignes de la commande/Article],$C122,[1]!BASERECEPTION[ANNEE],N$8,[1]!BASERECEPTION[Semaine],N$9)-SUMIFS([1]!BASEVENTE[Lignes de la commande/Quantité commandée],[1]!BASEVENTE[Lignes de la commande/Article/Nom affiché],$C122,[1]!BASEVENTE[Année],N$8,[1]!BASEVENTE[Semaine],N$9))</f>
        <v>893</v>
      </c>
      <c r="O122" s="1">
        <f>IF($C122="","",N122+SUMIFS([1]!BASERECEPTION[Bon de commande/Lignes de la commande/Quantité],[1]!BASERECEPTION[Bon de commande/Lignes de la commande/Article],$C122,[1]!BASERECEPTION[ANNEE],O$8,[1]!BASERECEPTION[Semaine],O$9)-SUMIFS([1]!BASEVENTE[Lignes de la commande/Quantité commandée],[1]!BASEVENTE[Lignes de la commande/Article/Nom affiché],$C122,[1]!BASEVENTE[Année],O$8,[1]!BASEVENTE[Semaine],O$9))</f>
        <v>893</v>
      </c>
      <c r="P122" s="1">
        <f>IF($C122="","",O122+SUMIFS([1]!BASERECEPTION[Bon de commande/Lignes de la commande/Quantité],[1]!BASERECEPTION[Bon de commande/Lignes de la commande/Article],$C122,[1]!BASERECEPTION[ANNEE],P$8,[1]!BASERECEPTION[Semaine],P$9)-SUMIFS([1]!BASEVENTE[Lignes de la commande/Quantité commandée],[1]!BASEVENTE[Lignes de la commande/Article/Nom affiché],$C122,[1]!BASEVENTE[Année],P$8,[1]!BASEVENTE[Semaine],P$9))</f>
        <v>893</v>
      </c>
      <c r="Q122" s="1">
        <f>IF($C122="","",P122+SUMIFS([1]!BASERECEPTION[Bon de commande/Lignes de la commande/Quantité],[1]!BASERECEPTION[Bon de commande/Lignes de la commande/Article],$C122,[1]!BASERECEPTION[ANNEE],Q$8,[1]!BASERECEPTION[Semaine],Q$9)-SUMIFS([1]!BASEVENTE[Lignes de la commande/Quantité commandée],[1]!BASEVENTE[Lignes de la commande/Article/Nom affiché],$C122,[1]!BASEVENTE[Année],Q$8,[1]!BASEVENTE[Semaine],Q$9))</f>
        <v>893</v>
      </c>
      <c r="R122" s="1">
        <f>IF($C122="","",Q122+SUMIFS([1]!BASERECEPTION[Bon de commande/Lignes de la commande/Quantité],[1]!BASERECEPTION[Bon de commande/Lignes de la commande/Article],$C122,[1]!BASERECEPTION[ANNEE],R$8,[1]!BASERECEPTION[Semaine],R$9)-SUMIFS([1]!BASEVENTE[Lignes de la commande/Quantité commandée],[1]!BASEVENTE[Lignes de la commande/Article/Nom affiché],$C122,[1]!BASEVENTE[Année],R$8,[1]!BASEVENTE[Semaine],R$9))</f>
        <v>893</v>
      </c>
      <c r="S122" s="1">
        <f>IF($C122="","",R122+SUMIFS([1]!BASERECEPTION[Bon de commande/Lignes de la commande/Quantité],[1]!BASERECEPTION[Bon de commande/Lignes de la commande/Article],$C122,[1]!BASERECEPTION[ANNEE],S$8,[1]!BASERECEPTION[Semaine],S$9)-SUMIFS([1]!BASEVENTE[Lignes de la commande/Quantité commandée],[1]!BASEVENTE[Lignes de la commande/Article/Nom affiché],$C122,[1]!BASEVENTE[Année],S$8,[1]!BASEVENTE[Semaine],S$9))</f>
        <v>893</v>
      </c>
      <c r="T122" s="1">
        <f>IF($C122="","",S122+SUMIFS([1]!BASERECEPTION[Bon de commande/Lignes de la commande/Quantité],[1]!BASERECEPTION[Bon de commande/Lignes de la commande/Article],$C122,[1]!BASERECEPTION[ANNEE],T$8,[1]!BASERECEPTION[Semaine],T$9)-SUMIFS([1]!BASEVENTE[Lignes de la commande/Quantité commandée],[1]!BASEVENTE[Lignes de la commande/Article/Nom affiché],$C122,[1]!BASEVENTE[Année],T$8,[1]!BASEVENTE[Semaine],T$9))</f>
        <v>893</v>
      </c>
      <c r="U122" s="1">
        <f>IF($C122="","",T122+SUMIFS([1]!BASERECEPTION[Bon de commande/Lignes de la commande/Quantité],[1]!BASERECEPTION[Bon de commande/Lignes de la commande/Article],$C122,[1]!BASERECEPTION[ANNEE],U$8,[1]!BASERECEPTION[Semaine],U$9)-SUMIFS([1]!BASEVENTE[Lignes de la commande/Quantité commandée],[1]!BASEVENTE[Lignes de la commande/Article/Nom affiché],$C122,[1]!BASEVENTE[Année],U$8,[1]!BASEVENTE[Semaine],U$9))</f>
        <v>893</v>
      </c>
      <c r="V122" s="1">
        <f>IF($C122="","",U122+SUMIFS([1]!BASERECEPTION[Bon de commande/Lignes de la commande/Quantité],[1]!BASERECEPTION[Bon de commande/Lignes de la commande/Article],$C122,[1]!BASERECEPTION[ANNEE],V$8,[1]!BASERECEPTION[Semaine],V$9)-SUMIFS([1]!BASEVENTE[Lignes de la commande/Quantité commandée],[1]!BASEVENTE[Lignes de la commande/Article/Nom affiché],$C122,[1]!BASEVENTE[Année],V$8,[1]!BASEVENTE[Semaine],V$9))</f>
        <v>893</v>
      </c>
      <c r="W122" s="1">
        <f>IF($C122="","",V122+SUMIFS([1]!BASERECEPTION[Bon de commande/Lignes de la commande/Quantité],[1]!BASERECEPTION[Bon de commande/Lignes de la commande/Article],$C122,[1]!BASERECEPTION[ANNEE],W$8,[1]!BASERECEPTION[Semaine],W$9)-SUMIFS([1]!BASEVENTE[Lignes de la commande/Quantité commandée],[1]!BASEVENTE[Lignes de la commande/Article/Nom affiché],$C122,[1]!BASEVENTE[Année],W$8,[1]!BASEVENTE[Semaine],W$9))</f>
        <v>893</v>
      </c>
      <c r="X122" s="1">
        <f>IF($C122="","",W122+SUMIFS([1]!BASERECEPTION[Bon de commande/Lignes de la commande/Quantité],[1]!BASERECEPTION[Bon de commande/Lignes de la commande/Article],$C122,[1]!BASERECEPTION[ANNEE],X$8,[1]!BASERECEPTION[Semaine],X$9)-SUMIFS([1]!BASEVENTE[Lignes de la commande/Quantité commandée],[1]!BASEVENTE[Lignes de la commande/Article/Nom affiché],$C122,[1]!BASEVENTE[Année],X$8,[1]!BASEVENTE[Semaine],X$9))</f>
        <v>893</v>
      </c>
      <c r="Y122" s="1">
        <f>IF($C122="","",X122+SUMIFS([1]!BASERECEPTION[Bon de commande/Lignes de la commande/Quantité],[1]!BASERECEPTION[Bon de commande/Lignes de la commande/Article],$C122,[1]!BASERECEPTION[ANNEE],Y$8,[1]!BASERECEPTION[Semaine],Y$9)-SUMIFS([1]!BASEVENTE[Lignes de la commande/Quantité commandée],[1]!BASEVENTE[Lignes de la commande/Article/Nom affiché],$C122,[1]!BASEVENTE[Année],Y$8,[1]!BASEVENTE[Semaine],Y$9))</f>
        <v>893</v>
      </c>
      <c r="Z122" s="1">
        <f>IF($C122="","",Y122+SUMIFS([1]!BASERECEPTION[Bon de commande/Lignes de la commande/Quantité],[1]!BASERECEPTION[Bon de commande/Lignes de la commande/Article],$C122,[1]!BASERECEPTION[ANNEE],Z$8,[1]!BASERECEPTION[Semaine],Z$9)-SUMIFS([1]!BASEVENTE[Lignes de la commande/Quantité commandée],[1]!BASEVENTE[Lignes de la commande/Article/Nom affiché],$C122,[1]!BASEVENTE[Année],Z$8,[1]!BASEVENTE[Semaine],Z$9))</f>
        <v>893</v>
      </c>
      <c r="AA122" s="1">
        <f>IF($C122="","",Z122+SUMIFS([1]!BASERECEPTION[Bon de commande/Lignes de la commande/Quantité],[1]!BASERECEPTION[Bon de commande/Lignes de la commande/Article],$C122,[1]!BASERECEPTION[ANNEE],AA$8,[1]!BASERECEPTION[Semaine],AA$9)-SUMIFS([1]!BASEVENTE[Lignes de la commande/Quantité commandée],[1]!BASEVENTE[Lignes de la commande/Article/Nom affiché],$C122,[1]!BASEVENTE[Année],AA$8,[1]!BASEVENTE[Semaine],AA$9))</f>
        <v>893</v>
      </c>
      <c r="AB122" s="1">
        <f>IF($C122="","",AA122+SUMIFS([1]!BASERECEPTION[Bon de commande/Lignes de la commande/Quantité],[1]!BASERECEPTION[Bon de commande/Lignes de la commande/Article],$C122,[1]!BASERECEPTION[ANNEE],AB$8,[1]!BASERECEPTION[Semaine],AB$9)-SUMIFS([1]!BASEVENTE[Lignes de la commande/Quantité commandée],[1]!BASEVENTE[Lignes de la commande/Article/Nom affiché],$C122,[1]!BASEVENTE[Année],AB$8,[1]!BASEVENTE[Semaine],AB$9))</f>
        <v>893</v>
      </c>
      <c r="AC122" s="1">
        <f>IF($C122="","",AB122+SUMIFS([1]!BASERECEPTION[Bon de commande/Lignes de la commande/Quantité],[1]!BASERECEPTION[Bon de commande/Lignes de la commande/Article],$C122,[1]!BASERECEPTION[ANNEE],AC$8,[1]!BASERECEPTION[Semaine],AC$9)-SUMIFS([1]!BASEVENTE[Lignes de la commande/Quantité commandée],[1]!BASEVENTE[Lignes de la commande/Article/Nom affiché],$C122,[1]!BASEVENTE[Année],AC$8,[1]!BASEVENTE[Semaine],AC$9))</f>
        <v>893</v>
      </c>
      <c r="AD122" s="1">
        <f>IF($C122="","",AC122+SUMIFS([1]!BASERECEPTION[Bon de commande/Lignes de la commande/Quantité],[1]!BASERECEPTION[Bon de commande/Lignes de la commande/Article],$C122,[1]!BASERECEPTION[ANNEE],AD$8,[1]!BASERECEPTION[Semaine],AD$9)-SUMIFS([1]!BASEVENTE[Lignes de la commande/Quantité commandée],[1]!BASEVENTE[Lignes de la commande/Article/Nom affiché],$C122,[1]!BASEVENTE[Année],AD$8,[1]!BASEVENTE[Semaine],AD$9))</f>
        <v>893</v>
      </c>
      <c r="AE122" s="1">
        <f>IF($C122="","",AD122+SUMIFS([1]!BASERECEPTION[Bon de commande/Lignes de la commande/Quantité],[1]!BASERECEPTION[Bon de commande/Lignes de la commande/Article],$C122,[1]!BASERECEPTION[ANNEE],AE$8,[1]!BASERECEPTION[Semaine],AE$9)-SUMIFS([1]!BASEVENTE[Lignes de la commande/Quantité commandée],[1]!BASEVENTE[Lignes de la commande/Article/Nom affiché],$C122,[1]!BASEVENTE[Année],AE$8,[1]!BASEVENTE[Semaine],AE$9))</f>
        <v>893</v>
      </c>
      <c r="AF122" s="1">
        <f>IF($C122="","",AE122+SUMIFS([1]!BASERECEPTION[Bon de commande/Lignes de la commande/Quantité],[1]!BASERECEPTION[Bon de commande/Lignes de la commande/Article],$C122,[1]!BASERECEPTION[ANNEE],AF$8,[1]!BASERECEPTION[Semaine],AF$9)-SUMIFS([1]!BASEVENTE[Lignes de la commande/Quantité commandée],[1]!BASEVENTE[Lignes de la commande/Article/Nom affiché],$C122,[1]!BASEVENTE[Année],AF$8,[1]!BASEVENTE[Semaine],AF$9))</f>
        <v>893</v>
      </c>
      <c r="AG122" s="1">
        <f>IF($C122="","",AF122+SUMIFS([1]!BASERECEPTION[Bon de commande/Lignes de la commande/Quantité],[1]!BASERECEPTION[Bon de commande/Lignes de la commande/Article],$C122,[1]!BASERECEPTION[ANNEE],AG$8,[1]!BASERECEPTION[Semaine],AG$9)-SUMIFS([1]!BASEVENTE[Lignes de la commande/Quantité commandée],[1]!BASEVENTE[Lignes de la commande/Article/Nom affiché],$C122,[1]!BASEVENTE[Année],AG$8,[1]!BASEVENTE[Semaine],AG$9))</f>
        <v>893</v>
      </c>
      <c r="AH122" s="1">
        <f>IF($C122="","",AG122+SUMIFS([1]!BASERECEPTION[Bon de commande/Lignes de la commande/Quantité],[1]!BASERECEPTION[Bon de commande/Lignes de la commande/Article],$C122,[1]!BASERECEPTION[ANNEE],AH$8,[1]!BASERECEPTION[Semaine],AH$9)-SUMIFS([1]!BASEVENTE[Lignes de la commande/Quantité commandée],[1]!BASEVENTE[Lignes de la commande/Article/Nom affiché],$C122,[1]!BASEVENTE[Année],AH$8,[1]!BASEVENTE[Semaine],AH$9))</f>
        <v>893</v>
      </c>
      <c r="AI122" s="1">
        <f>IF($C122="","",AH122+SUMIFS([1]!BASERECEPTION[Bon de commande/Lignes de la commande/Quantité],[1]!BASERECEPTION[Bon de commande/Lignes de la commande/Article],$C122,[1]!BASERECEPTION[ANNEE],AI$8,[1]!BASERECEPTION[Semaine],AI$9)-SUMIFS([1]!BASEVENTE[Lignes de la commande/Quantité commandée],[1]!BASEVENTE[Lignes de la commande/Article/Nom affiché],$C122,[1]!BASEVENTE[Année],AI$8,[1]!BASEVENTE[Semaine],AI$9))</f>
        <v>893</v>
      </c>
      <c r="AJ122" s="1">
        <f>IF($C122="","",AI122+SUMIFS([1]!BASERECEPTION[Bon de commande/Lignes de la commande/Quantité],[1]!BASERECEPTION[Bon de commande/Lignes de la commande/Article],$C122,[1]!BASERECEPTION[ANNEE],AJ$8,[1]!BASERECEPTION[Semaine],AJ$9)-SUMIFS([1]!BASEVENTE[Lignes de la commande/Quantité commandée],[1]!BASEVENTE[Lignes de la commande/Article/Nom affiché],$C122,[1]!BASEVENTE[Année],AJ$8,[1]!BASEVENTE[Semaine],AJ$9))</f>
        <v>893</v>
      </c>
      <c r="AK122" s="1">
        <f>IF($C122="","",AJ122+SUMIFS([1]!BASERECEPTION[Bon de commande/Lignes de la commande/Quantité],[1]!BASERECEPTION[Bon de commande/Lignes de la commande/Article],$C122,[1]!BASERECEPTION[ANNEE],AK$8,[1]!BASERECEPTION[Semaine],AK$9)-SUMIFS([1]!BASEVENTE[Lignes de la commande/Quantité commandée],[1]!BASEVENTE[Lignes de la commande/Article/Nom affiché],$C122,[1]!BASEVENTE[Année],AK$8,[1]!BASEVENTE[Semaine],AK$9))</f>
        <v>893</v>
      </c>
      <c r="AL122" s="1">
        <f>IF($C122="","",AK122+SUMIFS([1]!BASERECEPTION[Bon de commande/Lignes de la commande/Quantité],[1]!BASERECEPTION[Bon de commande/Lignes de la commande/Article],$C122,[1]!BASERECEPTION[ANNEE],AL$8,[1]!BASERECEPTION[Semaine],AL$9)-SUMIFS([1]!BASEVENTE[Lignes de la commande/Quantité commandée],[1]!BASEVENTE[Lignes de la commande/Article/Nom affiché],$C122,[1]!BASEVENTE[Année],AL$8,[1]!BASEVENTE[Semaine],AL$9))</f>
        <v>893</v>
      </c>
      <c r="AM122" s="1">
        <f>IF($C122="","",AL122+SUMIFS([1]!BASERECEPTION[Bon de commande/Lignes de la commande/Quantité],[1]!BASERECEPTION[Bon de commande/Lignes de la commande/Article],$C122,[1]!BASERECEPTION[ANNEE],AM$8,[1]!BASERECEPTION[Semaine],AM$9)-SUMIFS([1]!BASEVENTE[Lignes de la commande/Quantité commandée],[1]!BASEVENTE[Lignes de la commande/Article/Nom affiché],$C122,[1]!BASEVENTE[Année],AM$8,[1]!BASEVENTE[Semaine],AM$9))</f>
        <v>893</v>
      </c>
      <c r="AN122" s="1">
        <f>IF($C122="","",AM122+SUMIFS([1]!BASERECEPTION[Bon de commande/Lignes de la commande/Quantité],[1]!BASERECEPTION[Bon de commande/Lignes de la commande/Article],$C122,[1]!BASERECEPTION[ANNEE],AN$8,[1]!BASERECEPTION[Semaine],AN$9)-SUMIFS([1]!BASEVENTE[Lignes de la commande/Quantité commandée],[1]!BASEVENTE[Lignes de la commande/Article/Nom affiché],$C122,[1]!BASEVENTE[Année],AN$8,[1]!BASEVENTE[Semaine],AN$9))</f>
        <v>893</v>
      </c>
      <c r="AO122" s="1">
        <f>IF($C122="","",AN122+SUMIFS([1]!BASERECEPTION[Bon de commande/Lignes de la commande/Quantité],[1]!BASERECEPTION[Bon de commande/Lignes de la commande/Article],$C122,[1]!BASERECEPTION[ANNEE],AO$8,[1]!BASERECEPTION[Semaine],AO$9)-SUMIFS([1]!BASEVENTE[Lignes de la commande/Quantité commandée],[1]!BASEVENTE[Lignes de la commande/Article/Nom affiché],$C122,[1]!BASEVENTE[Année],AO$8,[1]!BASEVENTE[Semaine],AO$9))</f>
        <v>893</v>
      </c>
      <c r="AP122" s="1">
        <f>IF($C122="","",AO122+SUMIFS([1]!BASERECEPTION[Bon de commande/Lignes de la commande/Quantité],[1]!BASERECEPTION[Bon de commande/Lignes de la commande/Article],$C122,[1]!BASERECEPTION[ANNEE],AP$8,[1]!BASERECEPTION[Semaine],AP$9)-SUMIFS([1]!BASEVENTE[Lignes de la commande/Quantité commandée],[1]!BASEVENTE[Lignes de la commande/Article/Nom affiché],$C122,[1]!BASEVENTE[Année],AP$8,[1]!BASEVENTE[Semaine],AP$9))</f>
        <v>893</v>
      </c>
      <c r="AQ122" s="1">
        <f>IF($C122="","",AP122+SUMIFS([1]!BASERECEPTION[Bon de commande/Lignes de la commande/Quantité],[1]!BASERECEPTION[Bon de commande/Lignes de la commande/Article],$C122,[1]!BASERECEPTION[ANNEE],AQ$8,[1]!BASERECEPTION[Semaine],AQ$9)-SUMIFS([1]!BASEVENTE[Lignes de la commande/Quantité commandée],[1]!BASEVENTE[Lignes de la commande/Article/Nom affiché],$C122,[1]!BASEVENTE[Année],AQ$8,[1]!BASEVENTE[Semaine],AQ$9))</f>
        <v>893</v>
      </c>
      <c r="AR122" s="1">
        <f>IF($C122="","",AQ122+SUMIFS([1]!BASERECEPTION[Bon de commande/Lignes de la commande/Quantité],[1]!BASERECEPTION[Bon de commande/Lignes de la commande/Article],$C122,[1]!BASERECEPTION[ANNEE],AR$8,[1]!BASERECEPTION[Semaine],AR$9)-SUMIFS([1]!BASEVENTE[Lignes de la commande/Quantité commandée],[1]!BASEVENTE[Lignes de la commande/Article/Nom affiché],$C122,[1]!BASEVENTE[Année],AR$8,[1]!BASEVENTE[Semaine],AR$9))</f>
        <v>893</v>
      </c>
      <c r="AS122" s="1">
        <f>IF($C122="","",AR122+SUMIFS([1]!BASERECEPTION[Bon de commande/Lignes de la commande/Quantité],[1]!BASERECEPTION[Bon de commande/Lignes de la commande/Article],$C122,[1]!BASERECEPTION[ANNEE],AS$8,[1]!BASERECEPTION[Semaine],AS$9)-SUMIFS([1]!BASEVENTE[Lignes de la commande/Quantité commandée],[1]!BASEVENTE[Lignes de la commande/Article/Nom affiché],$C122,[1]!BASEVENTE[Année],AS$8,[1]!BASEVENTE[Semaine],AS$9))</f>
        <v>893</v>
      </c>
      <c r="AT122" s="1">
        <f>IF($C122="","",AS122+SUMIFS([1]!BASERECEPTION[Bon de commande/Lignes de la commande/Quantité],[1]!BASERECEPTION[Bon de commande/Lignes de la commande/Article],$C122,[1]!BASERECEPTION[ANNEE],AT$8,[1]!BASERECEPTION[Semaine],AT$9)-SUMIFS([1]!BASEVENTE[Lignes de la commande/Quantité commandée],[1]!BASEVENTE[Lignes de la commande/Article/Nom affiché],$C122,[1]!BASEVENTE[Année],AT$8,[1]!BASEVENTE[Semaine],AT$9))</f>
        <v>893</v>
      </c>
      <c r="AU122" s="1">
        <f>IF($C122="","",AT122+SUMIFS([1]!BASERECEPTION[Bon de commande/Lignes de la commande/Quantité],[1]!BASERECEPTION[Bon de commande/Lignes de la commande/Article],$C122,[1]!BASERECEPTION[ANNEE],AU$8,[1]!BASERECEPTION[Semaine],AU$9)-SUMIFS([1]!BASEVENTE[Lignes de la commande/Quantité commandée],[1]!BASEVENTE[Lignes de la commande/Article/Nom affiché],$C122,[1]!BASEVENTE[Année],AU$8,[1]!BASEVENTE[Semaine],AU$9))</f>
        <v>893</v>
      </c>
      <c r="AV122" s="1">
        <f>IF($C122="","",AU122+SUMIFS([1]!BASERECEPTION[Bon de commande/Lignes de la commande/Quantité],[1]!BASERECEPTION[Bon de commande/Lignes de la commande/Article],$C122,[1]!BASERECEPTION[ANNEE],AV$8,[1]!BASERECEPTION[Semaine],AV$9)-SUMIFS([1]!BASEVENTE[Lignes de la commande/Quantité commandée],[1]!BASEVENTE[Lignes de la commande/Article/Nom affiché],$C122,[1]!BASEVENTE[Année],AV$8,[1]!BASEVENTE[Semaine],AV$9))</f>
        <v>893</v>
      </c>
      <c r="AW122" s="1">
        <f>IF($C122="","",AV122+SUMIFS([1]!BASERECEPTION[Bon de commande/Lignes de la commande/Quantité],[1]!BASERECEPTION[Bon de commande/Lignes de la commande/Article],$C122,[1]!BASERECEPTION[ANNEE],AW$8,[1]!BASERECEPTION[Semaine],AW$9)-SUMIFS([1]!BASEVENTE[Lignes de la commande/Quantité commandée],[1]!BASEVENTE[Lignes de la commande/Article/Nom affiché],$C122,[1]!BASEVENTE[Année],AW$8,[1]!BASEVENTE[Semaine],AW$9))</f>
        <v>893</v>
      </c>
      <c r="AX122" s="1">
        <f>IF($C122="","",AW122+SUMIFS([1]!BASERECEPTION[Bon de commande/Lignes de la commande/Quantité],[1]!BASERECEPTION[Bon de commande/Lignes de la commande/Article],$C122,[1]!BASERECEPTION[ANNEE],AX$8,[1]!BASERECEPTION[Semaine],AX$9)-SUMIFS([1]!BASEVENTE[Lignes de la commande/Quantité commandée],[1]!BASEVENTE[Lignes de la commande/Article/Nom affiché],$C122,[1]!BASEVENTE[Année],AX$8,[1]!BASEVENTE[Semaine],AX$9))</f>
        <v>893</v>
      </c>
      <c r="AY122" s="1">
        <f>IF($C122="","",AX122+SUMIFS([1]!BASERECEPTION[Bon de commande/Lignes de la commande/Quantité],[1]!BASERECEPTION[Bon de commande/Lignes de la commande/Article],$C122,[1]!BASERECEPTION[ANNEE],AY$8,[1]!BASERECEPTION[Semaine],AY$9)-SUMIFS([1]!BASEVENTE[Lignes de la commande/Quantité commandée],[1]!BASEVENTE[Lignes de la commande/Article/Nom affiché],$C122,[1]!BASEVENTE[Année],AY$8,[1]!BASEVENTE[Semaine],AY$9))</f>
        <v>893</v>
      </c>
      <c r="AZ122" s="1">
        <f>IF($C122="","",AY122+SUMIFS([1]!BASERECEPTION[Bon de commande/Lignes de la commande/Quantité],[1]!BASERECEPTION[Bon de commande/Lignes de la commande/Article],$C122,[1]!BASERECEPTION[ANNEE],AZ$8,[1]!BASERECEPTION[Semaine],AZ$9)-SUMIFS([1]!BASEVENTE[Lignes de la commande/Quantité commandée],[1]!BASEVENTE[Lignes de la commande/Article/Nom affiché],$C122,[1]!BASEVENTE[Année],AZ$8,[1]!BASEVENTE[Semaine],AZ$9))</f>
        <v>893</v>
      </c>
      <c r="BA122" s="1">
        <f>IF($C122="","",AZ122+SUMIFS([1]!BASERECEPTION[Bon de commande/Lignes de la commande/Quantité],[1]!BASERECEPTION[Bon de commande/Lignes de la commande/Article],$C122,[1]!BASERECEPTION[ANNEE],BA$8,[1]!BASERECEPTION[Semaine],BA$9)-SUMIFS([1]!BASEVENTE[Lignes de la commande/Quantité commandée],[1]!BASEVENTE[Lignes de la commande/Article/Nom affiché],$C122,[1]!BASEVENTE[Année],BA$8,[1]!BASEVENTE[Semaine],BA$9))</f>
        <v>893</v>
      </c>
      <c r="BB122" s="1">
        <f>IF($C122="","",BA122+SUMIFS([1]!BASERECEPTION[Bon de commande/Lignes de la commande/Quantité],[1]!BASERECEPTION[Bon de commande/Lignes de la commande/Article],$C122,[1]!BASERECEPTION[ANNEE],BB$8,[1]!BASERECEPTION[Semaine],BB$9)-SUMIFS([1]!BASEVENTE[Lignes de la commande/Quantité commandée],[1]!BASEVENTE[Lignes de la commande/Article/Nom affiché],$C122,[1]!BASEVENTE[Année],BB$8,[1]!BASEVENTE[Semaine],BB$9))</f>
        <v>893</v>
      </c>
      <c r="BC122" s="1">
        <f>IF($C122="","",BB122+SUMIFS([1]!BASERECEPTION[Bon de commande/Lignes de la commande/Quantité],[1]!BASERECEPTION[Bon de commande/Lignes de la commande/Article],$C122,[1]!BASERECEPTION[ANNEE],BC$8,[1]!BASERECEPTION[Semaine],BC$9)-SUMIFS([1]!BASEVENTE[Lignes de la commande/Quantité commandée],[1]!BASEVENTE[Lignes de la commande/Article/Nom affiché],$C122,[1]!BASEVENTE[Année],BC$8,[1]!BASEVENTE[Semaine],BC$9))</f>
        <v>893</v>
      </c>
      <c r="BD122" s="1">
        <f>IF($C122="","",BC122+SUMIFS([1]!BASERECEPTION[Bon de commande/Lignes de la commande/Quantité],[1]!BASERECEPTION[Bon de commande/Lignes de la commande/Article],$C122,[1]!BASERECEPTION[ANNEE],BD$8,[1]!BASERECEPTION[Semaine],BD$9)-SUMIFS([1]!BASEVENTE[Lignes de la commande/Quantité commandée],[1]!BASEVENTE[Lignes de la commande/Article/Nom affiché],$C122,[1]!BASEVENTE[Année],BD$8,[1]!BASEVENTE[Semaine],BD$9))</f>
        <v>893</v>
      </c>
      <c r="BE122" s="1">
        <f>IF($C122="","",BD122+SUMIFS([1]!BASERECEPTION[Bon de commande/Lignes de la commande/Quantité],[1]!BASERECEPTION[Bon de commande/Lignes de la commande/Article],$C122,[1]!BASERECEPTION[ANNEE],BE$8,[1]!BASERECEPTION[Semaine],BE$9)-SUMIFS([1]!BASEVENTE[Lignes de la commande/Quantité commandée],[1]!BASEVENTE[Lignes de la commande/Article/Nom affiché],$C122,[1]!BASEVENTE[Année],BE$8,[1]!BASEVENTE[Semaine],BE$9))</f>
        <v>893</v>
      </c>
      <c r="BF122" s="1">
        <f>IF($C122="","",BE122+SUMIFS([1]!BASERECEPTION[Bon de commande/Lignes de la commande/Quantité],[1]!BASERECEPTION[Bon de commande/Lignes de la commande/Article],$C122,[1]!BASERECEPTION[ANNEE],BF$8,[1]!BASERECEPTION[Semaine],BF$9)-SUMIFS([1]!BASEVENTE[Lignes de la commande/Quantité commandée],[1]!BASEVENTE[Lignes de la commande/Article/Nom affiché],$C122,[1]!BASEVENTE[Année],BF$8,[1]!BASEVENTE[Semaine],BF$9))</f>
        <v>893</v>
      </c>
      <c r="BG122" s="1">
        <f>IF($C122="","",BF122+SUMIFS([1]!BASERECEPTION[Bon de commande/Lignes de la commande/Quantité],[1]!BASERECEPTION[Bon de commande/Lignes de la commande/Article],$C122,[1]!BASERECEPTION[ANNEE],BG$8,[1]!BASERECEPTION[Semaine],BG$9)-SUMIFS([1]!BASEVENTE[Lignes de la commande/Quantité commandée],[1]!BASEVENTE[Lignes de la commande/Article/Nom affiché],$C122,[1]!BASEVENTE[Année],BG$8,[1]!BASEVENTE[Semaine],BG$9))</f>
        <v>893</v>
      </c>
      <c r="BH122" s="1">
        <f>IF($C122="","",BG122+SUMIFS([1]!BASERECEPTION[Bon de commande/Lignes de la commande/Quantité],[1]!BASERECEPTION[Bon de commande/Lignes de la commande/Article],$C122,[1]!BASERECEPTION[ANNEE],BH$8,[1]!BASERECEPTION[Semaine],BH$9)-SUMIFS([1]!BASEVENTE[Lignes de la commande/Quantité commandée],[1]!BASEVENTE[Lignes de la commande/Article/Nom affiché],$C122,[1]!BASEVENTE[Année],BH$8,[1]!BASEVENTE[Semaine],BH$9))</f>
        <v>893</v>
      </c>
    </row>
    <row r="123" spans="1:60" ht="15.75" x14ac:dyDescent="0.25">
      <c r="A123" s="1" t="str">
        <f>'[1]BDD Inventaire'!B114</f>
        <v>Tags spéciaux</v>
      </c>
      <c r="B123" s="16" t="str">
        <f>IF(C123="",INDEX([1]!BASEINVENTAIRE[#Data],_xlfn.MINIFS([1]!BASEINVENTAIRE[INDEX],[1]!BASEINVENTAIRE[Article],'Suivi de stock'!$C124),2),"")</f>
        <v/>
      </c>
      <c r="C123" s="20" t="str">
        <f>'[1]BDD Inventaire'!C103</f>
        <v>Tag MSFT Koi #29</v>
      </c>
      <c r="D123" s="18">
        <f>INDEX([1]!BASEINVENTAIRE[#Data],_xlfn.MAXIFS([1]!BASEINVENTAIRE[INDEX],[1]!BASEINVENTAIRE[Article],C123),4)</f>
        <v>0</v>
      </c>
      <c r="E123" s="1">
        <f>IF($C123="","",D123+SUMIFS([1]!BASERECEPTION[Bon de commande/Lignes de la commande/Quantité],[1]!BASERECEPTION[Bon de commande/Lignes de la commande/Article],$C123,[1]!BASERECEPTION[ANNEE],E$8,[1]!BASERECEPTION[Semaine],E$9)-SUMIFS([1]!BASEVENTE[Lignes de la commande/Quantité commandée],[1]!BASEVENTE[Lignes de la commande/Article/Nom affiché],$C123,[1]!BASEVENTE[Année],E$8,[1]!BASEVENTE[Semaine],E$9))</f>
        <v>0</v>
      </c>
      <c r="F123" s="1">
        <f>IF($C123="","",E123+SUMIFS([1]!BASERECEPTION[Bon de commande/Lignes de la commande/Quantité],[1]!BASERECEPTION[Bon de commande/Lignes de la commande/Article],$C123,[1]!BASERECEPTION[ANNEE],F$8,[1]!BASERECEPTION[Semaine],F$9)-SUMIFS([1]!BASEVENTE[Lignes de la commande/Quantité commandée],[1]!BASEVENTE[Lignes de la commande/Article/Nom affiché],$C123,[1]!BASEVENTE[Année],F$8,[1]!BASEVENTE[Semaine],F$9))</f>
        <v>0</v>
      </c>
      <c r="G123" s="1">
        <f>IF($C123="","",F123+SUMIFS([1]!BASERECEPTION[Bon de commande/Lignes de la commande/Quantité],[1]!BASERECEPTION[Bon de commande/Lignes de la commande/Article],$C123,[1]!BASERECEPTION[ANNEE],G$8,[1]!BASERECEPTION[Semaine],G$9)-SUMIFS([1]!BASEVENTE[Lignes de la commande/Quantité commandée],[1]!BASEVENTE[Lignes de la commande/Article/Nom affiché],$C123,[1]!BASEVENTE[Année],G$8,[1]!BASEVENTE[Semaine],G$9))</f>
        <v>0</v>
      </c>
      <c r="H123" s="1">
        <f>IF($C123="","",G123+SUMIFS([1]!BASERECEPTION[Bon de commande/Lignes de la commande/Quantité],[1]!BASERECEPTION[Bon de commande/Lignes de la commande/Article],$C123,[1]!BASERECEPTION[ANNEE],H$8,[1]!BASERECEPTION[Semaine],H$9)-SUMIFS([1]!BASEVENTE[Lignes de la commande/Quantité commandée],[1]!BASEVENTE[Lignes de la commande/Article/Nom affiché],$C123,[1]!BASEVENTE[Année],H$8,[1]!BASEVENTE[Semaine],H$9))</f>
        <v>0</v>
      </c>
      <c r="I123" s="1">
        <f>IF($C123="","",H123+SUMIFS([1]!BASERECEPTION[Bon de commande/Lignes de la commande/Quantité],[1]!BASERECEPTION[Bon de commande/Lignes de la commande/Article],$C123,[1]!BASERECEPTION[ANNEE],I$8,[1]!BASERECEPTION[Semaine],I$9)-SUMIFS([1]!BASEVENTE[Lignes de la commande/Quantité commandée],[1]!BASEVENTE[Lignes de la commande/Article/Nom affiché],$C123,[1]!BASEVENTE[Année],I$8,[1]!BASEVENTE[Semaine],I$9))</f>
        <v>0</v>
      </c>
      <c r="J123" s="1">
        <f>IF($C123="","",I123+SUMIFS([1]!BASERECEPTION[Bon de commande/Lignes de la commande/Quantité],[1]!BASERECEPTION[Bon de commande/Lignes de la commande/Article],$C123,[1]!BASERECEPTION[ANNEE],J$8,[1]!BASERECEPTION[Semaine],J$9)-SUMIFS([1]!BASEVENTE[Lignes de la commande/Quantité commandée],[1]!BASEVENTE[Lignes de la commande/Article/Nom affiché],$C123,[1]!BASEVENTE[Année],J$8,[1]!BASEVENTE[Semaine],J$9))</f>
        <v>0</v>
      </c>
      <c r="K123" s="1">
        <f>IF($C123="","",J123+SUMIFS([1]!BASERECEPTION[Bon de commande/Lignes de la commande/Quantité],[1]!BASERECEPTION[Bon de commande/Lignes de la commande/Article],$C123,[1]!BASERECEPTION[ANNEE],K$8,[1]!BASERECEPTION[Semaine],K$9)-SUMIFS([1]!BASEVENTE[Lignes de la commande/Quantité commandée],[1]!BASEVENTE[Lignes de la commande/Article/Nom affiché],$C123,[1]!BASEVENTE[Année],K$8,[1]!BASEVENTE[Semaine],K$9))</f>
        <v>0</v>
      </c>
      <c r="L123" s="1">
        <f>IF($C123="","",K123+SUMIFS([1]!BASERECEPTION[Bon de commande/Lignes de la commande/Quantité],[1]!BASERECEPTION[Bon de commande/Lignes de la commande/Article],$C123,[1]!BASERECEPTION[ANNEE],L$8,[1]!BASERECEPTION[Semaine],L$9)-SUMIFS([1]!BASEVENTE[Lignes de la commande/Quantité commandée],[1]!BASEVENTE[Lignes de la commande/Article/Nom affiché],$C123,[1]!BASEVENTE[Année],L$8,[1]!BASEVENTE[Semaine],L$9))</f>
        <v>0</v>
      </c>
      <c r="M123" s="1">
        <f>IF($C123="","",L123+SUMIFS([1]!BASERECEPTION[Bon de commande/Lignes de la commande/Quantité],[1]!BASERECEPTION[Bon de commande/Lignes de la commande/Article],$C123,[1]!BASERECEPTION[ANNEE],M$8,[1]!BASERECEPTION[Semaine],M$9)-SUMIFS([1]!BASEVENTE[Lignes de la commande/Quantité commandée],[1]!BASEVENTE[Lignes de la commande/Article/Nom affiché],$C123,[1]!BASEVENTE[Année],M$8,[1]!BASEVENTE[Semaine],M$9))</f>
        <v>0</v>
      </c>
      <c r="N123" s="1">
        <f>IF($C123="","",M123+SUMIFS([1]!BASERECEPTION[Bon de commande/Lignes de la commande/Quantité],[1]!BASERECEPTION[Bon de commande/Lignes de la commande/Article],$C123,[1]!BASERECEPTION[ANNEE],N$8,[1]!BASERECEPTION[Semaine],N$9)-SUMIFS([1]!BASEVENTE[Lignes de la commande/Quantité commandée],[1]!BASEVENTE[Lignes de la commande/Article/Nom affiché],$C123,[1]!BASEVENTE[Année],N$8,[1]!BASEVENTE[Semaine],N$9))</f>
        <v>0</v>
      </c>
      <c r="O123" s="1">
        <f>IF($C123="","",N123+SUMIFS([1]!BASERECEPTION[Bon de commande/Lignes de la commande/Quantité],[1]!BASERECEPTION[Bon de commande/Lignes de la commande/Article],$C123,[1]!BASERECEPTION[ANNEE],O$8,[1]!BASERECEPTION[Semaine],O$9)-SUMIFS([1]!BASEVENTE[Lignes de la commande/Quantité commandée],[1]!BASEVENTE[Lignes de la commande/Article/Nom affiché],$C123,[1]!BASEVENTE[Année],O$8,[1]!BASEVENTE[Semaine],O$9))</f>
        <v>0</v>
      </c>
      <c r="P123" s="1">
        <f>IF($C123="","",O123+SUMIFS([1]!BASERECEPTION[Bon de commande/Lignes de la commande/Quantité],[1]!BASERECEPTION[Bon de commande/Lignes de la commande/Article],$C123,[1]!BASERECEPTION[ANNEE],P$8,[1]!BASERECEPTION[Semaine],P$9)-SUMIFS([1]!BASEVENTE[Lignes de la commande/Quantité commandée],[1]!BASEVENTE[Lignes de la commande/Article/Nom affiché],$C123,[1]!BASEVENTE[Année],P$8,[1]!BASEVENTE[Semaine],P$9))</f>
        <v>0</v>
      </c>
      <c r="Q123" s="1">
        <f>IF($C123="","",P123+SUMIFS([1]!BASERECEPTION[Bon de commande/Lignes de la commande/Quantité],[1]!BASERECEPTION[Bon de commande/Lignes de la commande/Article],$C123,[1]!BASERECEPTION[ANNEE],Q$8,[1]!BASERECEPTION[Semaine],Q$9)-SUMIFS([1]!BASEVENTE[Lignes de la commande/Quantité commandée],[1]!BASEVENTE[Lignes de la commande/Article/Nom affiché],$C123,[1]!BASEVENTE[Année],Q$8,[1]!BASEVENTE[Semaine],Q$9))</f>
        <v>0</v>
      </c>
      <c r="R123" s="1">
        <f>IF($C123="","",Q123+SUMIFS([1]!BASERECEPTION[Bon de commande/Lignes de la commande/Quantité],[1]!BASERECEPTION[Bon de commande/Lignes de la commande/Article],$C123,[1]!BASERECEPTION[ANNEE],R$8,[1]!BASERECEPTION[Semaine],R$9)-SUMIFS([1]!BASEVENTE[Lignes de la commande/Quantité commandée],[1]!BASEVENTE[Lignes de la commande/Article/Nom affiché],$C123,[1]!BASEVENTE[Année],R$8,[1]!BASEVENTE[Semaine],R$9))</f>
        <v>0</v>
      </c>
      <c r="S123" s="1">
        <f>IF($C123="","",R123+SUMIFS([1]!BASERECEPTION[Bon de commande/Lignes de la commande/Quantité],[1]!BASERECEPTION[Bon de commande/Lignes de la commande/Article],$C123,[1]!BASERECEPTION[ANNEE],S$8,[1]!BASERECEPTION[Semaine],S$9)-SUMIFS([1]!BASEVENTE[Lignes de la commande/Quantité commandée],[1]!BASEVENTE[Lignes de la commande/Article/Nom affiché],$C123,[1]!BASEVENTE[Année],S$8,[1]!BASEVENTE[Semaine],S$9))</f>
        <v>0</v>
      </c>
      <c r="T123" s="1">
        <f>IF($C123="","",S123+SUMIFS([1]!BASERECEPTION[Bon de commande/Lignes de la commande/Quantité],[1]!BASERECEPTION[Bon de commande/Lignes de la commande/Article],$C123,[1]!BASERECEPTION[ANNEE],T$8,[1]!BASERECEPTION[Semaine],T$9)-SUMIFS([1]!BASEVENTE[Lignes de la commande/Quantité commandée],[1]!BASEVENTE[Lignes de la commande/Article/Nom affiché],$C123,[1]!BASEVENTE[Année],T$8,[1]!BASEVENTE[Semaine],T$9))</f>
        <v>0</v>
      </c>
      <c r="U123" s="1">
        <f>IF($C123="","",T123+SUMIFS([1]!BASERECEPTION[Bon de commande/Lignes de la commande/Quantité],[1]!BASERECEPTION[Bon de commande/Lignes de la commande/Article],$C123,[1]!BASERECEPTION[ANNEE],U$8,[1]!BASERECEPTION[Semaine],U$9)-SUMIFS([1]!BASEVENTE[Lignes de la commande/Quantité commandée],[1]!BASEVENTE[Lignes de la commande/Article/Nom affiché],$C123,[1]!BASEVENTE[Année],U$8,[1]!BASEVENTE[Semaine],U$9))</f>
        <v>0</v>
      </c>
      <c r="V123" s="1">
        <f>IF($C123="","",U123+SUMIFS([1]!BASERECEPTION[Bon de commande/Lignes de la commande/Quantité],[1]!BASERECEPTION[Bon de commande/Lignes de la commande/Article],$C123,[1]!BASERECEPTION[ANNEE],V$8,[1]!BASERECEPTION[Semaine],V$9)-SUMIFS([1]!BASEVENTE[Lignes de la commande/Quantité commandée],[1]!BASEVENTE[Lignes de la commande/Article/Nom affiché],$C123,[1]!BASEVENTE[Année],V$8,[1]!BASEVENTE[Semaine],V$9))</f>
        <v>0</v>
      </c>
      <c r="W123" s="1">
        <f>IF($C123="","",V123+SUMIFS([1]!BASERECEPTION[Bon de commande/Lignes de la commande/Quantité],[1]!BASERECEPTION[Bon de commande/Lignes de la commande/Article],$C123,[1]!BASERECEPTION[ANNEE],W$8,[1]!BASERECEPTION[Semaine],W$9)-SUMIFS([1]!BASEVENTE[Lignes de la commande/Quantité commandée],[1]!BASEVENTE[Lignes de la commande/Article/Nom affiché],$C123,[1]!BASEVENTE[Année],W$8,[1]!BASEVENTE[Semaine],W$9))</f>
        <v>0</v>
      </c>
      <c r="X123" s="1">
        <f>IF($C123="","",W123+SUMIFS([1]!BASERECEPTION[Bon de commande/Lignes de la commande/Quantité],[1]!BASERECEPTION[Bon de commande/Lignes de la commande/Article],$C123,[1]!BASERECEPTION[ANNEE],X$8,[1]!BASERECEPTION[Semaine],X$9)-SUMIFS([1]!BASEVENTE[Lignes de la commande/Quantité commandée],[1]!BASEVENTE[Lignes de la commande/Article/Nom affiché],$C123,[1]!BASEVENTE[Année],X$8,[1]!BASEVENTE[Semaine],X$9))</f>
        <v>0</v>
      </c>
      <c r="Y123" s="1">
        <f>IF($C123="","",X123+SUMIFS([1]!BASERECEPTION[Bon de commande/Lignes de la commande/Quantité],[1]!BASERECEPTION[Bon de commande/Lignes de la commande/Article],$C123,[1]!BASERECEPTION[ANNEE],Y$8,[1]!BASERECEPTION[Semaine],Y$9)-SUMIFS([1]!BASEVENTE[Lignes de la commande/Quantité commandée],[1]!BASEVENTE[Lignes de la commande/Article/Nom affiché],$C123,[1]!BASEVENTE[Année],Y$8,[1]!BASEVENTE[Semaine],Y$9))</f>
        <v>0</v>
      </c>
      <c r="Z123" s="1">
        <f>IF($C123="","",Y123+SUMIFS([1]!BASERECEPTION[Bon de commande/Lignes de la commande/Quantité],[1]!BASERECEPTION[Bon de commande/Lignes de la commande/Article],$C123,[1]!BASERECEPTION[ANNEE],Z$8,[1]!BASERECEPTION[Semaine],Z$9)-SUMIFS([1]!BASEVENTE[Lignes de la commande/Quantité commandée],[1]!BASEVENTE[Lignes de la commande/Article/Nom affiché],$C123,[1]!BASEVENTE[Année],Z$8,[1]!BASEVENTE[Semaine],Z$9))</f>
        <v>0</v>
      </c>
      <c r="AA123" s="1">
        <f>IF($C123="","",Z123+SUMIFS([1]!BASERECEPTION[Bon de commande/Lignes de la commande/Quantité],[1]!BASERECEPTION[Bon de commande/Lignes de la commande/Article],$C123,[1]!BASERECEPTION[ANNEE],AA$8,[1]!BASERECEPTION[Semaine],AA$9)-SUMIFS([1]!BASEVENTE[Lignes de la commande/Quantité commandée],[1]!BASEVENTE[Lignes de la commande/Article/Nom affiché],$C123,[1]!BASEVENTE[Année],AA$8,[1]!BASEVENTE[Semaine],AA$9))</f>
        <v>0</v>
      </c>
      <c r="AB123" s="1">
        <f>IF($C123="","",AA123+SUMIFS([1]!BASERECEPTION[Bon de commande/Lignes de la commande/Quantité],[1]!BASERECEPTION[Bon de commande/Lignes de la commande/Article],$C123,[1]!BASERECEPTION[ANNEE],AB$8,[1]!BASERECEPTION[Semaine],AB$9)-SUMIFS([1]!BASEVENTE[Lignes de la commande/Quantité commandée],[1]!BASEVENTE[Lignes de la commande/Article/Nom affiché],$C123,[1]!BASEVENTE[Année],AB$8,[1]!BASEVENTE[Semaine],AB$9))</f>
        <v>0</v>
      </c>
      <c r="AC123" s="1">
        <f>IF($C123="","",AB123+SUMIFS([1]!BASERECEPTION[Bon de commande/Lignes de la commande/Quantité],[1]!BASERECEPTION[Bon de commande/Lignes de la commande/Article],$C123,[1]!BASERECEPTION[ANNEE],AC$8,[1]!BASERECEPTION[Semaine],AC$9)-SUMIFS([1]!BASEVENTE[Lignes de la commande/Quantité commandée],[1]!BASEVENTE[Lignes de la commande/Article/Nom affiché],$C123,[1]!BASEVENTE[Année],AC$8,[1]!BASEVENTE[Semaine],AC$9))</f>
        <v>0</v>
      </c>
      <c r="AD123" s="1">
        <f>IF($C123="","",AC123+SUMIFS([1]!BASERECEPTION[Bon de commande/Lignes de la commande/Quantité],[1]!BASERECEPTION[Bon de commande/Lignes de la commande/Article],$C123,[1]!BASERECEPTION[ANNEE],AD$8,[1]!BASERECEPTION[Semaine],AD$9)-SUMIFS([1]!BASEVENTE[Lignes de la commande/Quantité commandée],[1]!BASEVENTE[Lignes de la commande/Article/Nom affiché],$C123,[1]!BASEVENTE[Année],AD$8,[1]!BASEVENTE[Semaine],AD$9))</f>
        <v>0</v>
      </c>
      <c r="AE123" s="1">
        <f>IF($C123="","",AD123+SUMIFS([1]!BASERECEPTION[Bon de commande/Lignes de la commande/Quantité],[1]!BASERECEPTION[Bon de commande/Lignes de la commande/Article],$C123,[1]!BASERECEPTION[ANNEE],AE$8,[1]!BASERECEPTION[Semaine],AE$9)-SUMIFS([1]!BASEVENTE[Lignes de la commande/Quantité commandée],[1]!BASEVENTE[Lignes de la commande/Article/Nom affiché],$C123,[1]!BASEVENTE[Année],AE$8,[1]!BASEVENTE[Semaine],AE$9))</f>
        <v>0</v>
      </c>
      <c r="AF123" s="1">
        <f>IF($C123="","",AE123+SUMIFS([1]!BASERECEPTION[Bon de commande/Lignes de la commande/Quantité],[1]!BASERECEPTION[Bon de commande/Lignes de la commande/Article],$C123,[1]!BASERECEPTION[ANNEE],AF$8,[1]!BASERECEPTION[Semaine],AF$9)-SUMIFS([1]!BASEVENTE[Lignes de la commande/Quantité commandée],[1]!BASEVENTE[Lignes de la commande/Article/Nom affiché],$C123,[1]!BASEVENTE[Année],AF$8,[1]!BASEVENTE[Semaine],AF$9))</f>
        <v>0</v>
      </c>
      <c r="AG123" s="1">
        <f>IF($C123="","",AF123+SUMIFS([1]!BASERECEPTION[Bon de commande/Lignes de la commande/Quantité],[1]!BASERECEPTION[Bon de commande/Lignes de la commande/Article],$C123,[1]!BASERECEPTION[ANNEE],AG$8,[1]!BASERECEPTION[Semaine],AG$9)-SUMIFS([1]!BASEVENTE[Lignes de la commande/Quantité commandée],[1]!BASEVENTE[Lignes de la commande/Article/Nom affiché],$C123,[1]!BASEVENTE[Année],AG$8,[1]!BASEVENTE[Semaine],AG$9))</f>
        <v>0</v>
      </c>
      <c r="AH123" s="1">
        <f>IF($C123="","",AG123+SUMIFS([1]!BASERECEPTION[Bon de commande/Lignes de la commande/Quantité],[1]!BASERECEPTION[Bon de commande/Lignes de la commande/Article],$C123,[1]!BASERECEPTION[ANNEE],AH$8,[1]!BASERECEPTION[Semaine],AH$9)-SUMIFS([1]!BASEVENTE[Lignes de la commande/Quantité commandée],[1]!BASEVENTE[Lignes de la commande/Article/Nom affiché],$C123,[1]!BASEVENTE[Année],AH$8,[1]!BASEVENTE[Semaine],AH$9))</f>
        <v>0</v>
      </c>
      <c r="AI123" s="1">
        <f>IF($C123="","",AH123+SUMIFS([1]!BASERECEPTION[Bon de commande/Lignes de la commande/Quantité],[1]!BASERECEPTION[Bon de commande/Lignes de la commande/Article],$C123,[1]!BASERECEPTION[ANNEE],AI$8,[1]!BASERECEPTION[Semaine],AI$9)-SUMIFS([1]!BASEVENTE[Lignes de la commande/Quantité commandée],[1]!BASEVENTE[Lignes de la commande/Article/Nom affiché],$C123,[1]!BASEVENTE[Année],AI$8,[1]!BASEVENTE[Semaine],AI$9))</f>
        <v>0</v>
      </c>
      <c r="AJ123" s="1">
        <f>IF($C123="","",AI123+SUMIFS([1]!BASERECEPTION[Bon de commande/Lignes de la commande/Quantité],[1]!BASERECEPTION[Bon de commande/Lignes de la commande/Article],$C123,[1]!BASERECEPTION[ANNEE],AJ$8,[1]!BASERECEPTION[Semaine],AJ$9)-SUMIFS([1]!BASEVENTE[Lignes de la commande/Quantité commandée],[1]!BASEVENTE[Lignes de la commande/Article/Nom affiché],$C123,[1]!BASEVENTE[Année],AJ$8,[1]!BASEVENTE[Semaine],AJ$9))</f>
        <v>0</v>
      </c>
      <c r="AK123" s="1">
        <f>IF($C123="","",AJ123+SUMIFS([1]!BASERECEPTION[Bon de commande/Lignes de la commande/Quantité],[1]!BASERECEPTION[Bon de commande/Lignes de la commande/Article],$C123,[1]!BASERECEPTION[ANNEE],AK$8,[1]!BASERECEPTION[Semaine],AK$9)-SUMIFS([1]!BASEVENTE[Lignes de la commande/Quantité commandée],[1]!BASEVENTE[Lignes de la commande/Article/Nom affiché],$C123,[1]!BASEVENTE[Année],AK$8,[1]!BASEVENTE[Semaine],AK$9))</f>
        <v>0</v>
      </c>
      <c r="AL123" s="1">
        <f>IF($C123="","",AK123+SUMIFS([1]!BASERECEPTION[Bon de commande/Lignes de la commande/Quantité],[1]!BASERECEPTION[Bon de commande/Lignes de la commande/Article],$C123,[1]!BASERECEPTION[ANNEE],AL$8,[1]!BASERECEPTION[Semaine],AL$9)-SUMIFS([1]!BASEVENTE[Lignes de la commande/Quantité commandée],[1]!BASEVENTE[Lignes de la commande/Article/Nom affiché],$C123,[1]!BASEVENTE[Année],AL$8,[1]!BASEVENTE[Semaine],AL$9))</f>
        <v>0</v>
      </c>
      <c r="AM123" s="1">
        <f>IF($C123="","",AL123+SUMIFS([1]!BASERECEPTION[Bon de commande/Lignes de la commande/Quantité],[1]!BASERECEPTION[Bon de commande/Lignes de la commande/Article],$C123,[1]!BASERECEPTION[ANNEE],AM$8,[1]!BASERECEPTION[Semaine],AM$9)-SUMIFS([1]!BASEVENTE[Lignes de la commande/Quantité commandée],[1]!BASEVENTE[Lignes de la commande/Article/Nom affiché],$C123,[1]!BASEVENTE[Année],AM$8,[1]!BASEVENTE[Semaine],AM$9))</f>
        <v>0</v>
      </c>
      <c r="AN123" s="1">
        <f>IF($C123="","",AM123+SUMIFS([1]!BASERECEPTION[Bon de commande/Lignes de la commande/Quantité],[1]!BASERECEPTION[Bon de commande/Lignes de la commande/Article],$C123,[1]!BASERECEPTION[ANNEE],AN$8,[1]!BASERECEPTION[Semaine],AN$9)-SUMIFS([1]!BASEVENTE[Lignes de la commande/Quantité commandée],[1]!BASEVENTE[Lignes de la commande/Article/Nom affiché],$C123,[1]!BASEVENTE[Année],AN$8,[1]!BASEVENTE[Semaine],AN$9))</f>
        <v>0</v>
      </c>
      <c r="AO123" s="1">
        <f>IF($C123="","",AN123+SUMIFS([1]!BASERECEPTION[Bon de commande/Lignes de la commande/Quantité],[1]!BASERECEPTION[Bon de commande/Lignes de la commande/Article],$C123,[1]!BASERECEPTION[ANNEE],AO$8,[1]!BASERECEPTION[Semaine],AO$9)-SUMIFS([1]!BASEVENTE[Lignes de la commande/Quantité commandée],[1]!BASEVENTE[Lignes de la commande/Article/Nom affiché],$C123,[1]!BASEVENTE[Année],AO$8,[1]!BASEVENTE[Semaine],AO$9))</f>
        <v>0</v>
      </c>
      <c r="AP123" s="1">
        <f>IF($C123="","",AO123+SUMIFS([1]!BASERECEPTION[Bon de commande/Lignes de la commande/Quantité],[1]!BASERECEPTION[Bon de commande/Lignes de la commande/Article],$C123,[1]!BASERECEPTION[ANNEE],AP$8,[1]!BASERECEPTION[Semaine],AP$9)-SUMIFS([1]!BASEVENTE[Lignes de la commande/Quantité commandée],[1]!BASEVENTE[Lignes de la commande/Article/Nom affiché],$C123,[1]!BASEVENTE[Année],AP$8,[1]!BASEVENTE[Semaine],AP$9))</f>
        <v>0</v>
      </c>
      <c r="AQ123" s="1">
        <f>IF($C123="","",AP123+SUMIFS([1]!BASERECEPTION[Bon de commande/Lignes de la commande/Quantité],[1]!BASERECEPTION[Bon de commande/Lignes de la commande/Article],$C123,[1]!BASERECEPTION[ANNEE],AQ$8,[1]!BASERECEPTION[Semaine],AQ$9)-SUMIFS([1]!BASEVENTE[Lignes de la commande/Quantité commandée],[1]!BASEVENTE[Lignes de la commande/Article/Nom affiché],$C123,[1]!BASEVENTE[Année],AQ$8,[1]!BASEVENTE[Semaine],AQ$9))</f>
        <v>0</v>
      </c>
      <c r="AR123" s="1">
        <f>IF($C123="","",AQ123+SUMIFS([1]!BASERECEPTION[Bon de commande/Lignes de la commande/Quantité],[1]!BASERECEPTION[Bon de commande/Lignes de la commande/Article],$C123,[1]!BASERECEPTION[ANNEE],AR$8,[1]!BASERECEPTION[Semaine],AR$9)-SUMIFS([1]!BASEVENTE[Lignes de la commande/Quantité commandée],[1]!BASEVENTE[Lignes de la commande/Article/Nom affiché],$C123,[1]!BASEVENTE[Année],AR$8,[1]!BASEVENTE[Semaine],AR$9))</f>
        <v>0</v>
      </c>
      <c r="AS123" s="1">
        <f>IF($C123="","",AR123+SUMIFS([1]!BASERECEPTION[Bon de commande/Lignes de la commande/Quantité],[1]!BASERECEPTION[Bon de commande/Lignes de la commande/Article],$C123,[1]!BASERECEPTION[ANNEE],AS$8,[1]!BASERECEPTION[Semaine],AS$9)-SUMIFS([1]!BASEVENTE[Lignes de la commande/Quantité commandée],[1]!BASEVENTE[Lignes de la commande/Article/Nom affiché],$C123,[1]!BASEVENTE[Année],AS$8,[1]!BASEVENTE[Semaine],AS$9))</f>
        <v>0</v>
      </c>
      <c r="AT123" s="1">
        <f>IF($C123="","",AS123+SUMIFS([1]!BASERECEPTION[Bon de commande/Lignes de la commande/Quantité],[1]!BASERECEPTION[Bon de commande/Lignes de la commande/Article],$C123,[1]!BASERECEPTION[ANNEE],AT$8,[1]!BASERECEPTION[Semaine],AT$9)-SUMIFS([1]!BASEVENTE[Lignes de la commande/Quantité commandée],[1]!BASEVENTE[Lignes de la commande/Article/Nom affiché],$C123,[1]!BASEVENTE[Année],AT$8,[1]!BASEVENTE[Semaine],AT$9))</f>
        <v>0</v>
      </c>
      <c r="AU123" s="1">
        <f>IF($C123="","",AT123+SUMIFS([1]!BASERECEPTION[Bon de commande/Lignes de la commande/Quantité],[1]!BASERECEPTION[Bon de commande/Lignes de la commande/Article],$C123,[1]!BASERECEPTION[ANNEE],AU$8,[1]!BASERECEPTION[Semaine],AU$9)-SUMIFS([1]!BASEVENTE[Lignes de la commande/Quantité commandée],[1]!BASEVENTE[Lignes de la commande/Article/Nom affiché],$C123,[1]!BASEVENTE[Année],AU$8,[1]!BASEVENTE[Semaine],AU$9))</f>
        <v>0</v>
      </c>
      <c r="AV123" s="1">
        <f>IF($C123="","",AU123+SUMIFS([1]!BASERECEPTION[Bon de commande/Lignes de la commande/Quantité],[1]!BASERECEPTION[Bon de commande/Lignes de la commande/Article],$C123,[1]!BASERECEPTION[ANNEE],AV$8,[1]!BASERECEPTION[Semaine],AV$9)-SUMIFS([1]!BASEVENTE[Lignes de la commande/Quantité commandée],[1]!BASEVENTE[Lignes de la commande/Article/Nom affiché],$C123,[1]!BASEVENTE[Année],AV$8,[1]!BASEVENTE[Semaine],AV$9))</f>
        <v>0</v>
      </c>
      <c r="AW123" s="1">
        <f>IF($C123="","",AV123+SUMIFS([1]!BASERECEPTION[Bon de commande/Lignes de la commande/Quantité],[1]!BASERECEPTION[Bon de commande/Lignes de la commande/Article],$C123,[1]!BASERECEPTION[ANNEE],AW$8,[1]!BASERECEPTION[Semaine],AW$9)-SUMIFS([1]!BASEVENTE[Lignes de la commande/Quantité commandée],[1]!BASEVENTE[Lignes de la commande/Article/Nom affiché],$C123,[1]!BASEVENTE[Année],AW$8,[1]!BASEVENTE[Semaine],AW$9))</f>
        <v>0</v>
      </c>
      <c r="AX123" s="1">
        <f>IF($C123="","",AW123+SUMIFS([1]!BASERECEPTION[Bon de commande/Lignes de la commande/Quantité],[1]!BASERECEPTION[Bon de commande/Lignes de la commande/Article],$C123,[1]!BASERECEPTION[ANNEE],AX$8,[1]!BASERECEPTION[Semaine],AX$9)-SUMIFS([1]!BASEVENTE[Lignes de la commande/Quantité commandée],[1]!BASEVENTE[Lignes de la commande/Article/Nom affiché],$C123,[1]!BASEVENTE[Année],AX$8,[1]!BASEVENTE[Semaine],AX$9))</f>
        <v>0</v>
      </c>
      <c r="AY123" s="1">
        <f>IF($C123="","",AX123+SUMIFS([1]!BASERECEPTION[Bon de commande/Lignes de la commande/Quantité],[1]!BASERECEPTION[Bon de commande/Lignes de la commande/Article],$C123,[1]!BASERECEPTION[ANNEE],AY$8,[1]!BASERECEPTION[Semaine],AY$9)-SUMIFS([1]!BASEVENTE[Lignes de la commande/Quantité commandée],[1]!BASEVENTE[Lignes de la commande/Article/Nom affiché],$C123,[1]!BASEVENTE[Année],AY$8,[1]!BASEVENTE[Semaine],AY$9))</f>
        <v>0</v>
      </c>
      <c r="AZ123" s="1">
        <f>IF($C123="","",AY123+SUMIFS([1]!BASERECEPTION[Bon de commande/Lignes de la commande/Quantité],[1]!BASERECEPTION[Bon de commande/Lignes de la commande/Article],$C123,[1]!BASERECEPTION[ANNEE],AZ$8,[1]!BASERECEPTION[Semaine],AZ$9)-SUMIFS([1]!BASEVENTE[Lignes de la commande/Quantité commandée],[1]!BASEVENTE[Lignes de la commande/Article/Nom affiché],$C123,[1]!BASEVENTE[Année],AZ$8,[1]!BASEVENTE[Semaine],AZ$9))</f>
        <v>0</v>
      </c>
      <c r="BA123" s="1">
        <f>IF($C123="","",AZ123+SUMIFS([1]!BASERECEPTION[Bon de commande/Lignes de la commande/Quantité],[1]!BASERECEPTION[Bon de commande/Lignes de la commande/Article],$C123,[1]!BASERECEPTION[ANNEE],BA$8,[1]!BASERECEPTION[Semaine],BA$9)-SUMIFS([1]!BASEVENTE[Lignes de la commande/Quantité commandée],[1]!BASEVENTE[Lignes de la commande/Article/Nom affiché],$C123,[1]!BASEVENTE[Année],BA$8,[1]!BASEVENTE[Semaine],BA$9))</f>
        <v>0</v>
      </c>
      <c r="BB123" s="1">
        <f>IF($C123="","",BA123+SUMIFS([1]!BASERECEPTION[Bon de commande/Lignes de la commande/Quantité],[1]!BASERECEPTION[Bon de commande/Lignes de la commande/Article],$C123,[1]!BASERECEPTION[ANNEE],BB$8,[1]!BASERECEPTION[Semaine],BB$9)-SUMIFS([1]!BASEVENTE[Lignes de la commande/Quantité commandée],[1]!BASEVENTE[Lignes de la commande/Article/Nom affiché],$C123,[1]!BASEVENTE[Année],BB$8,[1]!BASEVENTE[Semaine],BB$9))</f>
        <v>0</v>
      </c>
      <c r="BC123" s="1">
        <f>IF($C123="","",BB123+SUMIFS([1]!BASERECEPTION[Bon de commande/Lignes de la commande/Quantité],[1]!BASERECEPTION[Bon de commande/Lignes de la commande/Article],$C123,[1]!BASERECEPTION[ANNEE],BC$8,[1]!BASERECEPTION[Semaine],BC$9)-SUMIFS([1]!BASEVENTE[Lignes de la commande/Quantité commandée],[1]!BASEVENTE[Lignes de la commande/Article/Nom affiché],$C123,[1]!BASEVENTE[Année],BC$8,[1]!BASEVENTE[Semaine],BC$9))</f>
        <v>0</v>
      </c>
      <c r="BD123" s="1">
        <f>IF($C123="","",BC123+SUMIFS([1]!BASERECEPTION[Bon de commande/Lignes de la commande/Quantité],[1]!BASERECEPTION[Bon de commande/Lignes de la commande/Article],$C123,[1]!BASERECEPTION[ANNEE],BD$8,[1]!BASERECEPTION[Semaine],BD$9)-SUMIFS([1]!BASEVENTE[Lignes de la commande/Quantité commandée],[1]!BASEVENTE[Lignes de la commande/Article/Nom affiché],$C123,[1]!BASEVENTE[Année],BD$8,[1]!BASEVENTE[Semaine],BD$9))</f>
        <v>0</v>
      </c>
      <c r="BE123" s="1">
        <f>IF($C123="","",BD123+SUMIFS([1]!BASERECEPTION[Bon de commande/Lignes de la commande/Quantité],[1]!BASERECEPTION[Bon de commande/Lignes de la commande/Article],$C123,[1]!BASERECEPTION[ANNEE],BE$8,[1]!BASERECEPTION[Semaine],BE$9)-SUMIFS([1]!BASEVENTE[Lignes de la commande/Quantité commandée],[1]!BASEVENTE[Lignes de la commande/Article/Nom affiché],$C123,[1]!BASEVENTE[Année],BE$8,[1]!BASEVENTE[Semaine],BE$9))</f>
        <v>0</v>
      </c>
      <c r="BF123" s="1">
        <f>IF($C123="","",BE123+SUMIFS([1]!BASERECEPTION[Bon de commande/Lignes de la commande/Quantité],[1]!BASERECEPTION[Bon de commande/Lignes de la commande/Article],$C123,[1]!BASERECEPTION[ANNEE],BF$8,[1]!BASERECEPTION[Semaine],BF$9)-SUMIFS([1]!BASEVENTE[Lignes de la commande/Quantité commandée],[1]!BASEVENTE[Lignes de la commande/Article/Nom affiché],$C123,[1]!BASEVENTE[Année],BF$8,[1]!BASEVENTE[Semaine],BF$9))</f>
        <v>0</v>
      </c>
      <c r="BG123" s="1">
        <f>IF($C123="","",BF123+SUMIFS([1]!BASERECEPTION[Bon de commande/Lignes de la commande/Quantité],[1]!BASERECEPTION[Bon de commande/Lignes de la commande/Article],$C123,[1]!BASERECEPTION[ANNEE],BG$8,[1]!BASERECEPTION[Semaine],BG$9)-SUMIFS([1]!BASEVENTE[Lignes de la commande/Quantité commandée],[1]!BASEVENTE[Lignes de la commande/Article/Nom affiché],$C123,[1]!BASEVENTE[Année],BG$8,[1]!BASEVENTE[Semaine],BG$9))</f>
        <v>0</v>
      </c>
      <c r="BH123" s="1">
        <f>IF($C123="","",BG123+SUMIFS([1]!BASERECEPTION[Bon de commande/Lignes de la commande/Quantité],[1]!BASERECEPTION[Bon de commande/Lignes de la commande/Article],$C123,[1]!BASERECEPTION[ANNEE],BH$8,[1]!BASERECEPTION[Semaine],BH$9)-SUMIFS([1]!BASEVENTE[Lignes de la commande/Quantité commandée],[1]!BASEVENTE[Lignes de la commande/Article/Nom affiché],$C123,[1]!BASEVENTE[Année],BH$8,[1]!BASEVENTE[Semaine],BH$9))</f>
        <v>0</v>
      </c>
    </row>
    <row r="124" spans="1:60" ht="15.75" x14ac:dyDescent="0.25">
      <c r="A124" s="1" t="str">
        <f>'[1]BDD Inventaire'!B115</f>
        <v>Tags spéciaux</v>
      </c>
      <c r="B124" s="16" t="str">
        <f>IF(C124="",INDEX([1]!BASEINVENTAIRE[#Data],_xlfn.MINIFS([1]!BASEINVENTAIRE[INDEX],[1]!BASEINVENTAIRE[Article],'Suivi de stock'!$C125),2),"")</f>
        <v/>
      </c>
      <c r="C124" s="20" t="str">
        <f>'[1]BDD Inventaire'!C104</f>
        <v>Tag MSFT Rosée #28</v>
      </c>
      <c r="D124" s="18">
        <f>INDEX([1]!BASEINVENTAIRE[#Data],_xlfn.MAXIFS([1]!BASEINVENTAIRE[INDEX],[1]!BASEINVENTAIRE[Article],C124),4)</f>
        <v>808</v>
      </c>
      <c r="E124" s="1">
        <f>IF($C124="","",D124+SUMIFS([1]!BASERECEPTION[Bon de commande/Lignes de la commande/Quantité],[1]!BASERECEPTION[Bon de commande/Lignes de la commande/Article],$C124,[1]!BASERECEPTION[ANNEE],E$8,[1]!BASERECEPTION[Semaine],E$9)-SUMIFS([1]!BASEVENTE[Lignes de la commande/Quantité commandée],[1]!BASEVENTE[Lignes de la commande/Article/Nom affiché],$C124,[1]!BASEVENTE[Année],E$8,[1]!BASEVENTE[Semaine],E$9))</f>
        <v>808</v>
      </c>
      <c r="F124" s="1">
        <f>IF($C124="","",E124+SUMIFS([1]!BASERECEPTION[Bon de commande/Lignes de la commande/Quantité],[1]!BASERECEPTION[Bon de commande/Lignes de la commande/Article],$C124,[1]!BASERECEPTION[ANNEE],F$8,[1]!BASERECEPTION[Semaine],F$9)-SUMIFS([1]!BASEVENTE[Lignes de la commande/Quantité commandée],[1]!BASEVENTE[Lignes de la commande/Article/Nom affiché],$C124,[1]!BASEVENTE[Année],F$8,[1]!BASEVENTE[Semaine],F$9))</f>
        <v>808</v>
      </c>
      <c r="G124" s="1">
        <f>IF($C124="","",F124+SUMIFS([1]!BASERECEPTION[Bon de commande/Lignes de la commande/Quantité],[1]!BASERECEPTION[Bon de commande/Lignes de la commande/Article],$C124,[1]!BASERECEPTION[ANNEE],G$8,[1]!BASERECEPTION[Semaine],G$9)-SUMIFS([1]!BASEVENTE[Lignes de la commande/Quantité commandée],[1]!BASEVENTE[Lignes de la commande/Article/Nom affiché],$C124,[1]!BASEVENTE[Année],G$8,[1]!BASEVENTE[Semaine],G$9))</f>
        <v>808</v>
      </c>
      <c r="H124" s="1">
        <f>IF($C124="","",G124+SUMIFS([1]!BASERECEPTION[Bon de commande/Lignes de la commande/Quantité],[1]!BASERECEPTION[Bon de commande/Lignes de la commande/Article],$C124,[1]!BASERECEPTION[ANNEE],H$8,[1]!BASERECEPTION[Semaine],H$9)-SUMIFS([1]!BASEVENTE[Lignes de la commande/Quantité commandée],[1]!BASEVENTE[Lignes de la commande/Article/Nom affiché],$C124,[1]!BASEVENTE[Année],H$8,[1]!BASEVENTE[Semaine],H$9))</f>
        <v>808</v>
      </c>
      <c r="I124" s="1">
        <f>IF($C124="","",H124+SUMIFS([1]!BASERECEPTION[Bon de commande/Lignes de la commande/Quantité],[1]!BASERECEPTION[Bon de commande/Lignes de la commande/Article],$C124,[1]!BASERECEPTION[ANNEE],I$8,[1]!BASERECEPTION[Semaine],I$9)-SUMIFS([1]!BASEVENTE[Lignes de la commande/Quantité commandée],[1]!BASEVENTE[Lignes de la commande/Article/Nom affiché],$C124,[1]!BASEVENTE[Année],I$8,[1]!BASEVENTE[Semaine],I$9))</f>
        <v>808</v>
      </c>
      <c r="J124" s="1">
        <f>IF($C124="","",I124+SUMIFS([1]!BASERECEPTION[Bon de commande/Lignes de la commande/Quantité],[1]!BASERECEPTION[Bon de commande/Lignes de la commande/Article],$C124,[1]!BASERECEPTION[ANNEE],J$8,[1]!BASERECEPTION[Semaine],J$9)-SUMIFS([1]!BASEVENTE[Lignes de la commande/Quantité commandée],[1]!BASEVENTE[Lignes de la commande/Article/Nom affiché],$C124,[1]!BASEVENTE[Année],J$8,[1]!BASEVENTE[Semaine],J$9))</f>
        <v>808</v>
      </c>
      <c r="K124" s="1">
        <f>IF($C124="","",J124+SUMIFS([1]!BASERECEPTION[Bon de commande/Lignes de la commande/Quantité],[1]!BASERECEPTION[Bon de commande/Lignes de la commande/Article],$C124,[1]!BASERECEPTION[ANNEE],K$8,[1]!BASERECEPTION[Semaine],K$9)-SUMIFS([1]!BASEVENTE[Lignes de la commande/Quantité commandée],[1]!BASEVENTE[Lignes de la commande/Article/Nom affiché],$C124,[1]!BASEVENTE[Année],K$8,[1]!BASEVENTE[Semaine],K$9))</f>
        <v>808</v>
      </c>
      <c r="L124" s="1">
        <f>IF($C124="","",K124+SUMIFS([1]!BASERECEPTION[Bon de commande/Lignes de la commande/Quantité],[1]!BASERECEPTION[Bon de commande/Lignes de la commande/Article],$C124,[1]!BASERECEPTION[ANNEE],L$8,[1]!BASERECEPTION[Semaine],L$9)-SUMIFS([1]!BASEVENTE[Lignes de la commande/Quantité commandée],[1]!BASEVENTE[Lignes de la commande/Article/Nom affiché],$C124,[1]!BASEVENTE[Année],L$8,[1]!BASEVENTE[Semaine],L$9))</f>
        <v>808</v>
      </c>
      <c r="M124" s="1">
        <f>IF($C124="","",L124+SUMIFS([1]!BASERECEPTION[Bon de commande/Lignes de la commande/Quantité],[1]!BASERECEPTION[Bon de commande/Lignes de la commande/Article],$C124,[1]!BASERECEPTION[ANNEE],M$8,[1]!BASERECEPTION[Semaine],M$9)-SUMIFS([1]!BASEVENTE[Lignes de la commande/Quantité commandée],[1]!BASEVENTE[Lignes de la commande/Article/Nom affiché],$C124,[1]!BASEVENTE[Année],M$8,[1]!BASEVENTE[Semaine],M$9))</f>
        <v>808</v>
      </c>
      <c r="N124" s="1">
        <f>IF($C124="","",M124+SUMIFS([1]!BASERECEPTION[Bon de commande/Lignes de la commande/Quantité],[1]!BASERECEPTION[Bon de commande/Lignes de la commande/Article],$C124,[1]!BASERECEPTION[ANNEE],N$8,[1]!BASERECEPTION[Semaine],N$9)-SUMIFS([1]!BASEVENTE[Lignes de la commande/Quantité commandée],[1]!BASEVENTE[Lignes de la commande/Article/Nom affiché],$C124,[1]!BASEVENTE[Année],N$8,[1]!BASEVENTE[Semaine],N$9))</f>
        <v>808</v>
      </c>
      <c r="O124" s="1">
        <f>IF($C124="","",N124+SUMIFS([1]!BASERECEPTION[Bon de commande/Lignes de la commande/Quantité],[1]!BASERECEPTION[Bon de commande/Lignes de la commande/Article],$C124,[1]!BASERECEPTION[ANNEE],O$8,[1]!BASERECEPTION[Semaine],O$9)-SUMIFS([1]!BASEVENTE[Lignes de la commande/Quantité commandée],[1]!BASEVENTE[Lignes de la commande/Article/Nom affiché],$C124,[1]!BASEVENTE[Année],O$8,[1]!BASEVENTE[Semaine],O$9))</f>
        <v>808</v>
      </c>
      <c r="P124" s="1">
        <f>IF($C124="","",O124+SUMIFS([1]!BASERECEPTION[Bon de commande/Lignes de la commande/Quantité],[1]!BASERECEPTION[Bon de commande/Lignes de la commande/Article],$C124,[1]!BASERECEPTION[ANNEE],P$8,[1]!BASERECEPTION[Semaine],P$9)-SUMIFS([1]!BASEVENTE[Lignes de la commande/Quantité commandée],[1]!BASEVENTE[Lignes de la commande/Article/Nom affiché],$C124,[1]!BASEVENTE[Année],P$8,[1]!BASEVENTE[Semaine],P$9))</f>
        <v>808</v>
      </c>
      <c r="Q124" s="1">
        <f>IF($C124="","",P124+SUMIFS([1]!BASERECEPTION[Bon de commande/Lignes de la commande/Quantité],[1]!BASERECEPTION[Bon de commande/Lignes de la commande/Article],$C124,[1]!BASERECEPTION[ANNEE],Q$8,[1]!BASERECEPTION[Semaine],Q$9)-SUMIFS([1]!BASEVENTE[Lignes de la commande/Quantité commandée],[1]!BASEVENTE[Lignes de la commande/Article/Nom affiché],$C124,[1]!BASEVENTE[Année],Q$8,[1]!BASEVENTE[Semaine],Q$9))</f>
        <v>808</v>
      </c>
      <c r="R124" s="1">
        <f>IF($C124="","",Q124+SUMIFS([1]!BASERECEPTION[Bon de commande/Lignes de la commande/Quantité],[1]!BASERECEPTION[Bon de commande/Lignes de la commande/Article],$C124,[1]!BASERECEPTION[ANNEE],R$8,[1]!BASERECEPTION[Semaine],R$9)-SUMIFS([1]!BASEVENTE[Lignes de la commande/Quantité commandée],[1]!BASEVENTE[Lignes de la commande/Article/Nom affiché],$C124,[1]!BASEVENTE[Année],R$8,[1]!BASEVENTE[Semaine],R$9))</f>
        <v>808</v>
      </c>
      <c r="S124" s="1">
        <f>IF($C124="","",R124+SUMIFS([1]!BASERECEPTION[Bon de commande/Lignes de la commande/Quantité],[1]!BASERECEPTION[Bon de commande/Lignes de la commande/Article],$C124,[1]!BASERECEPTION[ANNEE],S$8,[1]!BASERECEPTION[Semaine],S$9)-SUMIFS([1]!BASEVENTE[Lignes de la commande/Quantité commandée],[1]!BASEVENTE[Lignes de la commande/Article/Nom affiché],$C124,[1]!BASEVENTE[Année],S$8,[1]!BASEVENTE[Semaine],S$9))</f>
        <v>808</v>
      </c>
      <c r="T124" s="1">
        <f>IF($C124="","",S124+SUMIFS([1]!BASERECEPTION[Bon de commande/Lignes de la commande/Quantité],[1]!BASERECEPTION[Bon de commande/Lignes de la commande/Article],$C124,[1]!BASERECEPTION[ANNEE],T$8,[1]!BASERECEPTION[Semaine],T$9)-SUMIFS([1]!BASEVENTE[Lignes de la commande/Quantité commandée],[1]!BASEVENTE[Lignes de la commande/Article/Nom affiché],$C124,[1]!BASEVENTE[Année],T$8,[1]!BASEVENTE[Semaine],T$9))</f>
        <v>808</v>
      </c>
      <c r="U124" s="1">
        <f>IF($C124="","",T124+SUMIFS([1]!BASERECEPTION[Bon de commande/Lignes de la commande/Quantité],[1]!BASERECEPTION[Bon de commande/Lignes de la commande/Article],$C124,[1]!BASERECEPTION[ANNEE],U$8,[1]!BASERECEPTION[Semaine],U$9)-SUMIFS([1]!BASEVENTE[Lignes de la commande/Quantité commandée],[1]!BASEVENTE[Lignes de la commande/Article/Nom affiché],$C124,[1]!BASEVENTE[Année],U$8,[1]!BASEVENTE[Semaine],U$9))</f>
        <v>808</v>
      </c>
      <c r="V124" s="1">
        <f>IF($C124="","",U124+SUMIFS([1]!BASERECEPTION[Bon de commande/Lignes de la commande/Quantité],[1]!BASERECEPTION[Bon de commande/Lignes de la commande/Article],$C124,[1]!BASERECEPTION[ANNEE],V$8,[1]!BASERECEPTION[Semaine],V$9)-SUMIFS([1]!BASEVENTE[Lignes de la commande/Quantité commandée],[1]!BASEVENTE[Lignes de la commande/Article/Nom affiché],$C124,[1]!BASEVENTE[Année],V$8,[1]!BASEVENTE[Semaine],V$9))</f>
        <v>808</v>
      </c>
      <c r="W124" s="1">
        <f>IF($C124="","",V124+SUMIFS([1]!BASERECEPTION[Bon de commande/Lignes de la commande/Quantité],[1]!BASERECEPTION[Bon de commande/Lignes de la commande/Article],$C124,[1]!BASERECEPTION[ANNEE],W$8,[1]!BASERECEPTION[Semaine],W$9)-SUMIFS([1]!BASEVENTE[Lignes de la commande/Quantité commandée],[1]!BASEVENTE[Lignes de la commande/Article/Nom affiché],$C124,[1]!BASEVENTE[Année],W$8,[1]!BASEVENTE[Semaine],W$9))</f>
        <v>808</v>
      </c>
      <c r="X124" s="1">
        <f>IF($C124="","",W124+SUMIFS([1]!BASERECEPTION[Bon de commande/Lignes de la commande/Quantité],[1]!BASERECEPTION[Bon de commande/Lignes de la commande/Article],$C124,[1]!BASERECEPTION[ANNEE],X$8,[1]!BASERECEPTION[Semaine],X$9)-SUMIFS([1]!BASEVENTE[Lignes de la commande/Quantité commandée],[1]!BASEVENTE[Lignes de la commande/Article/Nom affiché],$C124,[1]!BASEVENTE[Année],X$8,[1]!BASEVENTE[Semaine],X$9))</f>
        <v>808</v>
      </c>
      <c r="Y124" s="1">
        <f>IF($C124="","",X124+SUMIFS([1]!BASERECEPTION[Bon de commande/Lignes de la commande/Quantité],[1]!BASERECEPTION[Bon de commande/Lignes de la commande/Article],$C124,[1]!BASERECEPTION[ANNEE],Y$8,[1]!BASERECEPTION[Semaine],Y$9)-SUMIFS([1]!BASEVENTE[Lignes de la commande/Quantité commandée],[1]!BASEVENTE[Lignes de la commande/Article/Nom affiché],$C124,[1]!BASEVENTE[Année],Y$8,[1]!BASEVENTE[Semaine],Y$9))</f>
        <v>808</v>
      </c>
      <c r="Z124" s="1">
        <f>IF($C124="","",Y124+SUMIFS([1]!BASERECEPTION[Bon de commande/Lignes de la commande/Quantité],[1]!BASERECEPTION[Bon de commande/Lignes de la commande/Article],$C124,[1]!BASERECEPTION[ANNEE],Z$8,[1]!BASERECEPTION[Semaine],Z$9)-SUMIFS([1]!BASEVENTE[Lignes de la commande/Quantité commandée],[1]!BASEVENTE[Lignes de la commande/Article/Nom affiché],$C124,[1]!BASEVENTE[Année],Z$8,[1]!BASEVENTE[Semaine],Z$9))</f>
        <v>808</v>
      </c>
      <c r="AA124" s="1">
        <f>IF($C124="","",Z124+SUMIFS([1]!BASERECEPTION[Bon de commande/Lignes de la commande/Quantité],[1]!BASERECEPTION[Bon de commande/Lignes de la commande/Article],$C124,[1]!BASERECEPTION[ANNEE],AA$8,[1]!BASERECEPTION[Semaine],AA$9)-SUMIFS([1]!BASEVENTE[Lignes de la commande/Quantité commandée],[1]!BASEVENTE[Lignes de la commande/Article/Nom affiché],$C124,[1]!BASEVENTE[Année],AA$8,[1]!BASEVENTE[Semaine],AA$9))</f>
        <v>808</v>
      </c>
      <c r="AB124" s="1">
        <f>IF($C124="","",AA124+SUMIFS([1]!BASERECEPTION[Bon de commande/Lignes de la commande/Quantité],[1]!BASERECEPTION[Bon de commande/Lignes de la commande/Article],$C124,[1]!BASERECEPTION[ANNEE],AB$8,[1]!BASERECEPTION[Semaine],AB$9)-SUMIFS([1]!BASEVENTE[Lignes de la commande/Quantité commandée],[1]!BASEVENTE[Lignes de la commande/Article/Nom affiché],$C124,[1]!BASEVENTE[Année],AB$8,[1]!BASEVENTE[Semaine],AB$9))</f>
        <v>808</v>
      </c>
      <c r="AC124" s="1">
        <f>IF($C124="","",AB124+SUMIFS([1]!BASERECEPTION[Bon de commande/Lignes de la commande/Quantité],[1]!BASERECEPTION[Bon de commande/Lignes de la commande/Article],$C124,[1]!BASERECEPTION[ANNEE],AC$8,[1]!BASERECEPTION[Semaine],AC$9)-SUMIFS([1]!BASEVENTE[Lignes de la commande/Quantité commandée],[1]!BASEVENTE[Lignes de la commande/Article/Nom affiché],$C124,[1]!BASEVENTE[Année],AC$8,[1]!BASEVENTE[Semaine],AC$9))</f>
        <v>808</v>
      </c>
      <c r="AD124" s="1">
        <f>IF($C124="","",AC124+SUMIFS([1]!BASERECEPTION[Bon de commande/Lignes de la commande/Quantité],[1]!BASERECEPTION[Bon de commande/Lignes de la commande/Article],$C124,[1]!BASERECEPTION[ANNEE],AD$8,[1]!BASERECEPTION[Semaine],AD$9)-SUMIFS([1]!BASEVENTE[Lignes de la commande/Quantité commandée],[1]!BASEVENTE[Lignes de la commande/Article/Nom affiché],$C124,[1]!BASEVENTE[Année],AD$8,[1]!BASEVENTE[Semaine],AD$9))</f>
        <v>808</v>
      </c>
      <c r="AE124" s="1">
        <f>IF($C124="","",AD124+SUMIFS([1]!BASERECEPTION[Bon de commande/Lignes de la commande/Quantité],[1]!BASERECEPTION[Bon de commande/Lignes de la commande/Article],$C124,[1]!BASERECEPTION[ANNEE],AE$8,[1]!BASERECEPTION[Semaine],AE$9)-SUMIFS([1]!BASEVENTE[Lignes de la commande/Quantité commandée],[1]!BASEVENTE[Lignes de la commande/Article/Nom affiché],$C124,[1]!BASEVENTE[Année],AE$8,[1]!BASEVENTE[Semaine],AE$9))</f>
        <v>808</v>
      </c>
      <c r="AF124" s="1">
        <f>IF($C124="","",AE124+SUMIFS([1]!BASERECEPTION[Bon de commande/Lignes de la commande/Quantité],[1]!BASERECEPTION[Bon de commande/Lignes de la commande/Article],$C124,[1]!BASERECEPTION[ANNEE],AF$8,[1]!BASERECEPTION[Semaine],AF$9)-SUMIFS([1]!BASEVENTE[Lignes de la commande/Quantité commandée],[1]!BASEVENTE[Lignes de la commande/Article/Nom affiché],$C124,[1]!BASEVENTE[Année],AF$8,[1]!BASEVENTE[Semaine],AF$9))</f>
        <v>808</v>
      </c>
      <c r="AG124" s="1">
        <f>IF($C124="","",AF124+SUMIFS([1]!BASERECEPTION[Bon de commande/Lignes de la commande/Quantité],[1]!BASERECEPTION[Bon de commande/Lignes de la commande/Article],$C124,[1]!BASERECEPTION[ANNEE],AG$8,[1]!BASERECEPTION[Semaine],AG$9)-SUMIFS([1]!BASEVENTE[Lignes de la commande/Quantité commandée],[1]!BASEVENTE[Lignes de la commande/Article/Nom affiché],$C124,[1]!BASEVENTE[Année],AG$8,[1]!BASEVENTE[Semaine],AG$9))</f>
        <v>808</v>
      </c>
      <c r="AH124" s="1">
        <f>IF($C124="","",AG124+SUMIFS([1]!BASERECEPTION[Bon de commande/Lignes de la commande/Quantité],[1]!BASERECEPTION[Bon de commande/Lignes de la commande/Article],$C124,[1]!BASERECEPTION[ANNEE],AH$8,[1]!BASERECEPTION[Semaine],AH$9)-SUMIFS([1]!BASEVENTE[Lignes de la commande/Quantité commandée],[1]!BASEVENTE[Lignes de la commande/Article/Nom affiché],$C124,[1]!BASEVENTE[Année],AH$8,[1]!BASEVENTE[Semaine],AH$9))</f>
        <v>808</v>
      </c>
      <c r="AI124" s="1">
        <f>IF($C124="","",AH124+SUMIFS([1]!BASERECEPTION[Bon de commande/Lignes de la commande/Quantité],[1]!BASERECEPTION[Bon de commande/Lignes de la commande/Article],$C124,[1]!BASERECEPTION[ANNEE],AI$8,[1]!BASERECEPTION[Semaine],AI$9)-SUMIFS([1]!BASEVENTE[Lignes de la commande/Quantité commandée],[1]!BASEVENTE[Lignes de la commande/Article/Nom affiché],$C124,[1]!BASEVENTE[Année],AI$8,[1]!BASEVENTE[Semaine],AI$9))</f>
        <v>808</v>
      </c>
      <c r="AJ124" s="1">
        <f>IF($C124="","",AI124+SUMIFS([1]!BASERECEPTION[Bon de commande/Lignes de la commande/Quantité],[1]!BASERECEPTION[Bon de commande/Lignes de la commande/Article],$C124,[1]!BASERECEPTION[ANNEE],AJ$8,[1]!BASERECEPTION[Semaine],AJ$9)-SUMIFS([1]!BASEVENTE[Lignes de la commande/Quantité commandée],[1]!BASEVENTE[Lignes de la commande/Article/Nom affiché],$C124,[1]!BASEVENTE[Année],AJ$8,[1]!BASEVENTE[Semaine],AJ$9))</f>
        <v>808</v>
      </c>
      <c r="AK124" s="1">
        <f>IF($C124="","",AJ124+SUMIFS([1]!BASERECEPTION[Bon de commande/Lignes de la commande/Quantité],[1]!BASERECEPTION[Bon de commande/Lignes de la commande/Article],$C124,[1]!BASERECEPTION[ANNEE],AK$8,[1]!BASERECEPTION[Semaine],AK$9)-SUMIFS([1]!BASEVENTE[Lignes de la commande/Quantité commandée],[1]!BASEVENTE[Lignes de la commande/Article/Nom affiché],$C124,[1]!BASEVENTE[Année],AK$8,[1]!BASEVENTE[Semaine],AK$9))</f>
        <v>808</v>
      </c>
      <c r="AL124" s="1">
        <f>IF($C124="","",AK124+SUMIFS([1]!BASERECEPTION[Bon de commande/Lignes de la commande/Quantité],[1]!BASERECEPTION[Bon de commande/Lignes de la commande/Article],$C124,[1]!BASERECEPTION[ANNEE],AL$8,[1]!BASERECEPTION[Semaine],AL$9)-SUMIFS([1]!BASEVENTE[Lignes de la commande/Quantité commandée],[1]!BASEVENTE[Lignes de la commande/Article/Nom affiché],$C124,[1]!BASEVENTE[Année],AL$8,[1]!BASEVENTE[Semaine],AL$9))</f>
        <v>808</v>
      </c>
      <c r="AM124" s="1">
        <f>IF($C124="","",AL124+SUMIFS([1]!BASERECEPTION[Bon de commande/Lignes de la commande/Quantité],[1]!BASERECEPTION[Bon de commande/Lignes de la commande/Article],$C124,[1]!BASERECEPTION[ANNEE],AM$8,[1]!BASERECEPTION[Semaine],AM$9)-SUMIFS([1]!BASEVENTE[Lignes de la commande/Quantité commandée],[1]!BASEVENTE[Lignes de la commande/Article/Nom affiché],$C124,[1]!BASEVENTE[Année],AM$8,[1]!BASEVENTE[Semaine],AM$9))</f>
        <v>808</v>
      </c>
      <c r="AN124" s="1">
        <f>IF($C124="","",AM124+SUMIFS([1]!BASERECEPTION[Bon de commande/Lignes de la commande/Quantité],[1]!BASERECEPTION[Bon de commande/Lignes de la commande/Article],$C124,[1]!BASERECEPTION[ANNEE],AN$8,[1]!BASERECEPTION[Semaine],AN$9)-SUMIFS([1]!BASEVENTE[Lignes de la commande/Quantité commandée],[1]!BASEVENTE[Lignes de la commande/Article/Nom affiché],$C124,[1]!BASEVENTE[Année],AN$8,[1]!BASEVENTE[Semaine],AN$9))</f>
        <v>808</v>
      </c>
      <c r="AO124" s="1">
        <f>IF($C124="","",AN124+SUMIFS([1]!BASERECEPTION[Bon de commande/Lignes de la commande/Quantité],[1]!BASERECEPTION[Bon de commande/Lignes de la commande/Article],$C124,[1]!BASERECEPTION[ANNEE],AO$8,[1]!BASERECEPTION[Semaine],AO$9)-SUMIFS([1]!BASEVENTE[Lignes de la commande/Quantité commandée],[1]!BASEVENTE[Lignes de la commande/Article/Nom affiché],$C124,[1]!BASEVENTE[Année],AO$8,[1]!BASEVENTE[Semaine],AO$9))</f>
        <v>808</v>
      </c>
      <c r="AP124" s="1">
        <f>IF($C124="","",AO124+SUMIFS([1]!BASERECEPTION[Bon de commande/Lignes de la commande/Quantité],[1]!BASERECEPTION[Bon de commande/Lignes de la commande/Article],$C124,[1]!BASERECEPTION[ANNEE],AP$8,[1]!BASERECEPTION[Semaine],AP$9)-SUMIFS([1]!BASEVENTE[Lignes de la commande/Quantité commandée],[1]!BASEVENTE[Lignes de la commande/Article/Nom affiché],$C124,[1]!BASEVENTE[Année],AP$8,[1]!BASEVENTE[Semaine],AP$9))</f>
        <v>808</v>
      </c>
      <c r="AQ124" s="1">
        <f>IF($C124="","",AP124+SUMIFS([1]!BASERECEPTION[Bon de commande/Lignes de la commande/Quantité],[1]!BASERECEPTION[Bon de commande/Lignes de la commande/Article],$C124,[1]!BASERECEPTION[ANNEE],AQ$8,[1]!BASERECEPTION[Semaine],AQ$9)-SUMIFS([1]!BASEVENTE[Lignes de la commande/Quantité commandée],[1]!BASEVENTE[Lignes de la commande/Article/Nom affiché],$C124,[1]!BASEVENTE[Année],AQ$8,[1]!BASEVENTE[Semaine],AQ$9))</f>
        <v>808</v>
      </c>
      <c r="AR124" s="1">
        <f>IF($C124="","",AQ124+SUMIFS([1]!BASERECEPTION[Bon de commande/Lignes de la commande/Quantité],[1]!BASERECEPTION[Bon de commande/Lignes de la commande/Article],$C124,[1]!BASERECEPTION[ANNEE],AR$8,[1]!BASERECEPTION[Semaine],AR$9)-SUMIFS([1]!BASEVENTE[Lignes de la commande/Quantité commandée],[1]!BASEVENTE[Lignes de la commande/Article/Nom affiché],$C124,[1]!BASEVENTE[Année],AR$8,[1]!BASEVENTE[Semaine],AR$9))</f>
        <v>808</v>
      </c>
      <c r="AS124" s="1">
        <f>IF($C124="","",AR124+SUMIFS([1]!BASERECEPTION[Bon de commande/Lignes de la commande/Quantité],[1]!BASERECEPTION[Bon de commande/Lignes de la commande/Article],$C124,[1]!BASERECEPTION[ANNEE],AS$8,[1]!BASERECEPTION[Semaine],AS$9)-SUMIFS([1]!BASEVENTE[Lignes de la commande/Quantité commandée],[1]!BASEVENTE[Lignes de la commande/Article/Nom affiché],$C124,[1]!BASEVENTE[Année],AS$8,[1]!BASEVENTE[Semaine],AS$9))</f>
        <v>808</v>
      </c>
      <c r="AT124" s="1">
        <f>IF($C124="","",AS124+SUMIFS([1]!BASERECEPTION[Bon de commande/Lignes de la commande/Quantité],[1]!BASERECEPTION[Bon de commande/Lignes de la commande/Article],$C124,[1]!BASERECEPTION[ANNEE],AT$8,[1]!BASERECEPTION[Semaine],AT$9)-SUMIFS([1]!BASEVENTE[Lignes de la commande/Quantité commandée],[1]!BASEVENTE[Lignes de la commande/Article/Nom affiché],$C124,[1]!BASEVENTE[Année],AT$8,[1]!BASEVENTE[Semaine],AT$9))</f>
        <v>808</v>
      </c>
      <c r="AU124" s="1">
        <f>IF($C124="","",AT124+SUMIFS([1]!BASERECEPTION[Bon de commande/Lignes de la commande/Quantité],[1]!BASERECEPTION[Bon de commande/Lignes de la commande/Article],$C124,[1]!BASERECEPTION[ANNEE],AU$8,[1]!BASERECEPTION[Semaine],AU$9)-SUMIFS([1]!BASEVENTE[Lignes de la commande/Quantité commandée],[1]!BASEVENTE[Lignes de la commande/Article/Nom affiché],$C124,[1]!BASEVENTE[Année],AU$8,[1]!BASEVENTE[Semaine],AU$9))</f>
        <v>808</v>
      </c>
      <c r="AV124" s="1">
        <f>IF($C124="","",AU124+SUMIFS([1]!BASERECEPTION[Bon de commande/Lignes de la commande/Quantité],[1]!BASERECEPTION[Bon de commande/Lignes de la commande/Article],$C124,[1]!BASERECEPTION[ANNEE],AV$8,[1]!BASERECEPTION[Semaine],AV$9)-SUMIFS([1]!BASEVENTE[Lignes de la commande/Quantité commandée],[1]!BASEVENTE[Lignes de la commande/Article/Nom affiché],$C124,[1]!BASEVENTE[Année],AV$8,[1]!BASEVENTE[Semaine],AV$9))</f>
        <v>808</v>
      </c>
      <c r="AW124" s="1">
        <f>IF($C124="","",AV124+SUMIFS([1]!BASERECEPTION[Bon de commande/Lignes de la commande/Quantité],[1]!BASERECEPTION[Bon de commande/Lignes de la commande/Article],$C124,[1]!BASERECEPTION[ANNEE],AW$8,[1]!BASERECEPTION[Semaine],AW$9)-SUMIFS([1]!BASEVENTE[Lignes de la commande/Quantité commandée],[1]!BASEVENTE[Lignes de la commande/Article/Nom affiché],$C124,[1]!BASEVENTE[Année],AW$8,[1]!BASEVENTE[Semaine],AW$9))</f>
        <v>808</v>
      </c>
      <c r="AX124" s="1">
        <f>IF($C124="","",AW124+SUMIFS([1]!BASERECEPTION[Bon de commande/Lignes de la commande/Quantité],[1]!BASERECEPTION[Bon de commande/Lignes de la commande/Article],$C124,[1]!BASERECEPTION[ANNEE],AX$8,[1]!BASERECEPTION[Semaine],AX$9)-SUMIFS([1]!BASEVENTE[Lignes de la commande/Quantité commandée],[1]!BASEVENTE[Lignes de la commande/Article/Nom affiché],$C124,[1]!BASEVENTE[Année],AX$8,[1]!BASEVENTE[Semaine],AX$9))</f>
        <v>808</v>
      </c>
      <c r="AY124" s="1">
        <f>IF($C124="","",AX124+SUMIFS([1]!BASERECEPTION[Bon de commande/Lignes de la commande/Quantité],[1]!BASERECEPTION[Bon de commande/Lignes de la commande/Article],$C124,[1]!BASERECEPTION[ANNEE],AY$8,[1]!BASERECEPTION[Semaine],AY$9)-SUMIFS([1]!BASEVENTE[Lignes de la commande/Quantité commandée],[1]!BASEVENTE[Lignes de la commande/Article/Nom affiché],$C124,[1]!BASEVENTE[Année],AY$8,[1]!BASEVENTE[Semaine],AY$9))</f>
        <v>808</v>
      </c>
      <c r="AZ124" s="1">
        <f>IF($C124="","",AY124+SUMIFS([1]!BASERECEPTION[Bon de commande/Lignes de la commande/Quantité],[1]!BASERECEPTION[Bon de commande/Lignes de la commande/Article],$C124,[1]!BASERECEPTION[ANNEE],AZ$8,[1]!BASERECEPTION[Semaine],AZ$9)-SUMIFS([1]!BASEVENTE[Lignes de la commande/Quantité commandée],[1]!BASEVENTE[Lignes de la commande/Article/Nom affiché],$C124,[1]!BASEVENTE[Année],AZ$8,[1]!BASEVENTE[Semaine],AZ$9))</f>
        <v>808</v>
      </c>
      <c r="BA124" s="1">
        <f>IF($C124="","",AZ124+SUMIFS([1]!BASERECEPTION[Bon de commande/Lignes de la commande/Quantité],[1]!BASERECEPTION[Bon de commande/Lignes de la commande/Article],$C124,[1]!BASERECEPTION[ANNEE],BA$8,[1]!BASERECEPTION[Semaine],BA$9)-SUMIFS([1]!BASEVENTE[Lignes de la commande/Quantité commandée],[1]!BASEVENTE[Lignes de la commande/Article/Nom affiché],$C124,[1]!BASEVENTE[Année],BA$8,[1]!BASEVENTE[Semaine],BA$9))</f>
        <v>808</v>
      </c>
      <c r="BB124" s="1">
        <f>IF($C124="","",BA124+SUMIFS([1]!BASERECEPTION[Bon de commande/Lignes de la commande/Quantité],[1]!BASERECEPTION[Bon de commande/Lignes de la commande/Article],$C124,[1]!BASERECEPTION[ANNEE],BB$8,[1]!BASERECEPTION[Semaine],BB$9)-SUMIFS([1]!BASEVENTE[Lignes de la commande/Quantité commandée],[1]!BASEVENTE[Lignes de la commande/Article/Nom affiché],$C124,[1]!BASEVENTE[Année],BB$8,[1]!BASEVENTE[Semaine],BB$9))</f>
        <v>808</v>
      </c>
      <c r="BC124" s="1">
        <f>IF($C124="","",BB124+SUMIFS([1]!BASERECEPTION[Bon de commande/Lignes de la commande/Quantité],[1]!BASERECEPTION[Bon de commande/Lignes de la commande/Article],$C124,[1]!BASERECEPTION[ANNEE],BC$8,[1]!BASERECEPTION[Semaine],BC$9)-SUMIFS([1]!BASEVENTE[Lignes de la commande/Quantité commandée],[1]!BASEVENTE[Lignes de la commande/Article/Nom affiché],$C124,[1]!BASEVENTE[Année],BC$8,[1]!BASEVENTE[Semaine],BC$9))</f>
        <v>808</v>
      </c>
      <c r="BD124" s="1">
        <f>IF($C124="","",BC124+SUMIFS([1]!BASERECEPTION[Bon de commande/Lignes de la commande/Quantité],[1]!BASERECEPTION[Bon de commande/Lignes de la commande/Article],$C124,[1]!BASERECEPTION[ANNEE],BD$8,[1]!BASERECEPTION[Semaine],BD$9)-SUMIFS([1]!BASEVENTE[Lignes de la commande/Quantité commandée],[1]!BASEVENTE[Lignes de la commande/Article/Nom affiché],$C124,[1]!BASEVENTE[Année],BD$8,[1]!BASEVENTE[Semaine],BD$9))</f>
        <v>808</v>
      </c>
      <c r="BE124" s="1">
        <f>IF($C124="","",BD124+SUMIFS([1]!BASERECEPTION[Bon de commande/Lignes de la commande/Quantité],[1]!BASERECEPTION[Bon de commande/Lignes de la commande/Article],$C124,[1]!BASERECEPTION[ANNEE],BE$8,[1]!BASERECEPTION[Semaine],BE$9)-SUMIFS([1]!BASEVENTE[Lignes de la commande/Quantité commandée],[1]!BASEVENTE[Lignes de la commande/Article/Nom affiché],$C124,[1]!BASEVENTE[Année],BE$8,[1]!BASEVENTE[Semaine],BE$9))</f>
        <v>808</v>
      </c>
      <c r="BF124" s="1">
        <f>IF($C124="","",BE124+SUMIFS([1]!BASERECEPTION[Bon de commande/Lignes de la commande/Quantité],[1]!BASERECEPTION[Bon de commande/Lignes de la commande/Article],$C124,[1]!BASERECEPTION[ANNEE],BF$8,[1]!BASERECEPTION[Semaine],BF$9)-SUMIFS([1]!BASEVENTE[Lignes de la commande/Quantité commandée],[1]!BASEVENTE[Lignes de la commande/Article/Nom affiché],$C124,[1]!BASEVENTE[Année],BF$8,[1]!BASEVENTE[Semaine],BF$9))</f>
        <v>808</v>
      </c>
      <c r="BG124" s="1">
        <f>IF($C124="","",BF124+SUMIFS([1]!BASERECEPTION[Bon de commande/Lignes de la commande/Quantité],[1]!BASERECEPTION[Bon de commande/Lignes de la commande/Article],$C124,[1]!BASERECEPTION[ANNEE],BG$8,[1]!BASERECEPTION[Semaine],BG$9)-SUMIFS([1]!BASEVENTE[Lignes de la commande/Quantité commandée],[1]!BASEVENTE[Lignes de la commande/Article/Nom affiché],$C124,[1]!BASEVENTE[Année],BG$8,[1]!BASEVENTE[Semaine],BG$9))</f>
        <v>808</v>
      </c>
      <c r="BH124" s="1">
        <f>IF($C124="","",BG124+SUMIFS([1]!BASERECEPTION[Bon de commande/Lignes de la commande/Quantité],[1]!BASERECEPTION[Bon de commande/Lignes de la commande/Article],$C124,[1]!BASERECEPTION[ANNEE],BH$8,[1]!BASERECEPTION[Semaine],BH$9)-SUMIFS([1]!BASEVENTE[Lignes de la commande/Quantité commandée],[1]!BASEVENTE[Lignes de la commande/Article/Nom affiché],$C124,[1]!BASEVENTE[Année],BH$8,[1]!BASEVENTE[Semaine],BH$9))</f>
        <v>808</v>
      </c>
    </row>
    <row r="125" spans="1:60" ht="15.75" x14ac:dyDescent="0.25">
      <c r="A125" s="1">
        <f>'[1]BDD Inventaire'!B116</f>
        <v>0</v>
      </c>
      <c r="B125" s="16" t="str">
        <f>IF(C125="",INDEX([1]!BASEINVENTAIRE[#Data],_xlfn.MINIFS([1]!BASEINVENTAIRE[INDEX],[1]!BASEINVENTAIRE[Article],'Suivi de stock'!$C126),2),"")</f>
        <v/>
      </c>
      <c r="C125" s="20" t="str">
        <f>'[1]BDD Inventaire'!C105</f>
        <v>Tag MSFT Saphir #31</v>
      </c>
      <c r="D125" s="18">
        <f>INDEX([1]!BASEINVENTAIRE[#Data],_xlfn.MAXIFS([1]!BASEINVENTAIRE[INDEX],[1]!BASEINVENTAIRE[Article],C125),4)</f>
        <v>0</v>
      </c>
      <c r="E125" s="1">
        <f>IF($C125="","",D125+SUMIFS([1]!BASERECEPTION[Bon de commande/Lignes de la commande/Quantité],[1]!BASERECEPTION[Bon de commande/Lignes de la commande/Article],$C125,[1]!BASERECEPTION[ANNEE],E$8,[1]!BASERECEPTION[Semaine],E$9)-SUMIFS([1]!BASEVENTE[Lignes de la commande/Quantité commandée],[1]!BASEVENTE[Lignes de la commande/Article/Nom affiché],$C125,[1]!BASEVENTE[Année],E$8,[1]!BASEVENTE[Semaine],E$9))</f>
        <v>0</v>
      </c>
      <c r="F125" s="1">
        <f>IF($C125="","",E125+SUMIFS([1]!BASERECEPTION[Bon de commande/Lignes de la commande/Quantité],[1]!BASERECEPTION[Bon de commande/Lignes de la commande/Article],$C125,[1]!BASERECEPTION[ANNEE],F$8,[1]!BASERECEPTION[Semaine],F$9)-SUMIFS([1]!BASEVENTE[Lignes de la commande/Quantité commandée],[1]!BASEVENTE[Lignes de la commande/Article/Nom affiché],$C125,[1]!BASEVENTE[Année],F$8,[1]!BASEVENTE[Semaine],F$9))</f>
        <v>0</v>
      </c>
      <c r="G125" s="1">
        <f>IF($C125="","",F125+SUMIFS([1]!BASERECEPTION[Bon de commande/Lignes de la commande/Quantité],[1]!BASERECEPTION[Bon de commande/Lignes de la commande/Article],$C125,[1]!BASERECEPTION[ANNEE],G$8,[1]!BASERECEPTION[Semaine],G$9)-SUMIFS([1]!BASEVENTE[Lignes de la commande/Quantité commandée],[1]!BASEVENTE[Lignes de la commande/Article/Nom affiché],$C125,[1]!BASEVENTE[Année],G$8,[1]!BASEVENTE[Semaine],G$9))</f>
        <v>0</v>
      </c>
      <c r="H125" s="1">
        <f>IF($C125="","",G125+SUMIFS([1]!BASERECEPTION[Bon de commande/Lignes de la commande/Quantité],[1]!BASERECEPTION[Bon de commande/Lignes de la commande/Article],$C125,[1]!BASERECEPTION[ANNEE],H$8,[1]!BASERECEPTION[Semaine],H$9)-SUMIFS([1]!BASEVENTE[Lignes de la commande/Quantité commandée],[1]!BASEVENTE[Lignes de la commande/Article/Nom affiché],$C125,[1]!BASEVENTE[Année],H$8,[1]!BASEVENTE[Semaine],H$9))</f>
        <v>0</v>
      </c>
      <c r="I125" s="1">
        <f>IF($C125="","",H125+SUMIFS([1]!BASERECEPTION[Bon de commande/Lignes de la commande/Quantité],[1]!BASERECEPTION[Bon de commande/Lignes de la commande/Article],$C125,[1]!BASERECEPTION[ANNEE],I$8,[1]!BASERECEPTION[Semaine],I$9)-SUMIFS([1]!BASEVENTE[Lignes de la commande/Quantité commandée],[1]!BASEVENTE[Lignes de la commande/Article/Nom affiché],$C125,[1]!BASEVENTE[Année],I$8,[1]!BASEVENTE[Semaine],I$9))</f>
        <v>0</v>
      </c>
      <c r="J125" s="1">
        <f>IF($C125="","",I125+SUMIFS([1]!BASERECEPTION[Bon de commande/Lignes de la commande/Quantité],[1]!BASERECEPTION[Bon de commande/Lignes de la commande/Article],$C125,[1]!BASERECEPTION[ANNEE],J$8,[1]!BASERECEPTION[Semaine],J$9)-SUMIFS([1]!BASEVENTE[Lignes de la commande/Quantité commandée],[1]!BASEVENTE[Lignes de la commande/Article/Nom affiché],$C125,[1]!BASEVENTE[Année],J$8,[1]!BASEVENTE[Semaine],J$9))</f>
        <v>0</v>
      </c>
      <c r="K125" s="1">
        <f>IF($C125="","",J125+SUMIFS([1]!BASERECEPTION[Bon de commande/Lignes de la commande/Quantité],[1]!BASERECEPTION[Bon de commande/Lignes de la commande/Article],$C125,[1]!BASERECEPTION[ANNEE],K$8,[1]!BASERECEPTION[Semaine],K$9)-SUMIFS([1]!BASEVENTE[Lignes de la commande/Quantité commandée],[1]!BASEVENTE[Lignes de la commande/Article/Nom affiché],$C125,[1]!BASEVENTE[Année],K$8,[1]!BASEVENTE[Semaine],K$9))</f>
        <v>0</v>
      </c>
      <c r="L125" s="1">
        <f>IF($C125="","",K125+SUMIFS([1]!BASERECEPTION[Bon de commande/Lignes de la commande/Quantité],[1]!BASERECEPTION[Bon de commande/Lignes de la commande/Article],$C125,[1]!BASERECEPTION[ANNEE],L$8,[1]!BASERECEPTION[Semaine],L$9)-SUMIFS([1]!BASEVENTE[Lignes de la commande/Quantité commandée],[1]!BASEVENTE[Lignes de la commande/Article/Nom affiché],$C125,[1]!BASEVENTE[Année],L$8,[1]!BASEVENTE[Semaine],L$9))</f>
        <v>0</v>
      </c>
      <c r="M125" s="1">
        <f>IF($C125="","",L125+SUMIFS([1]!BASERECEPTION[Bon de commande/Lignes de la commande/Quantité],[1]!BASERECEPTION[Bon de commande/Lignes de la commande/Article],$C125,[1]!BASERECEPTION[ANNEE],M$8,[1]!BASERECEPTION[Semaine],M$9)-SUMIFS([1]!BASEVENTE[Lignes de la commande/Quantité commandée],[1]!BASEVENTE[Lignes de la commande/Article/Nom affiché],$C125,[1]!BASEVENTE[Année],M$8,[1]!BASEVENTE[Semaine],M$9))</f>
        <v>0</v>
      </c>
      <c r="N125" s="1">
        <f>IF($C125="","",M125+SUMIFS([1]!BASERECEPTION[Bon de commande/Lignes de la commande/Quantité],[1]!BASERECEPTION[Bon de commande/Lignes de la commande/Article],$C125,[1]!BASERECEPTION[ANNEE],N$8,[1]!BASERECEPTION[Semaine],N$9)-SUMIFS([1]!BASEVENTE[Lignes de la commande/Quantité commandée],[1]!BASEVENTE[Lignes de la commande/Article/Nom affiché],$C125,[1]!BASEVENTE[Année],N$8,[1]!BASEVENTE[Semaine],N$9))</f>
        <v>0</v>
      </c>
      <c r="O125" s="1">
        <f>IF($C125="","",N125+SUMIFS([1]!BASERECEPTION[Bon de commande/Lignes de la commande/Quantité],[1]!BASERECEPTION[Bon de commande/Lignes de la commande/Article],$C125,[1]!BASERECEPTION[ANNEE],O$8,[1]!BASERECEPTION[Semaine],O$9)-SUMIFS([1]!BASEVENTE[Lignes de la commande/Quantité commandée],[1]!BASEVENTE[Lignes de la commande/Article/Nom affiché],$C125,[1]!BASEVENTE[Année],O$8,[1]!BASEVENTE[Semaine],O$9))</f>
        <v>0</v>
      </c>
      <c r="P125" s="1">
        <f>IF($C125="","",O125+SUMIFS([1]!BASERECEPTION[Bon de commande/Lignes de la commande/Quantité],[1]!BASERECEPTION[Bon de commande/Lignes de la commande/Article],$C125,[1]!BASERECEPTION[ANNEE],P$8,[1]!BASERECEPTION[Semaine],P$9)-SUMIFS([1]!BASEVENTE[Lignes de la commande/Quantité commandée],[1]!BASEVENTE[Lignes de la commande/Article/Nom affiché],$C125,[1]!BASEVENTE[Année],P$8,[1]!BASEVENTE[Semaine],P$9))</f>
        <v>0</v>
      </c>
      <c r="Q125" s="1">
        <f>IF($C125="","",P125+SUMIFS([1]!BASERECEPTION[Bon de commande/Lignes de la commande/Quantité],[1]!BASERECEPTION[Bon de commande/Lignes de la commande/Article],$C125,[1]!BASERECEPTION[ANNEE],Q$8,[1]!BASERECEPTION[Semaine],Q$9)-SUMIFS([1]!BASEVENTE[Lignes de la commande/Quantité commandée],[1]!BASEVENTE[Lignes de la commande/Article/Nom affiché],$C125,[1]!BASEVENTE[Année],Q$8,[1]!BASEVENTE[Semaine],Q$9))</f>
        <v>0</v>
      </c>
      <c r="R125" s="1">
        <f>IF($C125="","",Q125+SUMIFS([1]!BASERECEPTION[Bon de commande/Lignes de la commande/Quantité],[1]!BASERECEPTION[Bon de commande/Lignes de la commande/Article],$C125,[1]!BASERECEPTION[ANNEE],R$8,[1]!BASERECEPTION[Semaine],R$9)-SUMIFS([1]!BASEVENTE[Lignes de la commande/Quantité commandée],[1]!BASEVENTE[Lignes de la commande/Article/Nom affiché],$C125,[1]!BASEVENTE[Année],R$8,[1]!BASEVENTE[Semaine],R$9))</f>
        <v>0</v>
      </c>
      <c r="S125" s="1">
        <f>IF($C125="","",R125+SUMIFS([1]!BASERECEPTION[Bon de commande/Lignes de la commande/Quantité],[1]!BASERECEPTION[Bon de commande/Lignes de la commande/Article],$C125,[1]!BASERECEPTION[ANNEE],S$8,[1]!BASERECEPTION[Semaine],S$9)-SUMIFS([1]!BASEVENTE[Lignes de la commande/Quantité commandée],[1]!BASEVENTE[Lignes de la commande/Article/Nom affiché],$C125,[1]!BASEVENTE[Année],S$8,[1]!BASEVENTE[Semaine],S$9))</f>
        <v>0</v>
      </c>
      <c r="T125" s="1">
        <f>IF($C125="","",S125+SUMIFS([1]!BASERECEPTION[Bon de commande/Lignes de la commande/Quantité],[1]!BASERECEPTION[Bon de commande/Lignes de la commande/Article],$C125,[1]!BASERECEPTION[ANNEE],T$8,[1]!BASERECEPTION[Semaine],T$9)-SUMIFS([1]!BASEVENTE[Lignes de la commande/Quantité commandée],[1]!BASEVENTE[Lignes de la commande/Article/Nom affiché],$C125,[1]!BASEVENTE[Année],T$8,[1]!BASEVENTE[Semaine],T$9))</f>
        <v>0</v>
      </c>
      <c r="U125" s="1">
        <f>IF($C125="","",T125+SUMIFS([1]!BASERECEPTION[Bon de commande/Lignes de la commande/Quantité],[1]!BASERECEPTION[Bon de commande/Lignes de la commande/Article],$C125,[1]!BASERECEPTION[ANNEE],U$8,[1]!BASERECEPTION[Semaine],U$9)-SUMIFS([1]!BASEVENTE[Lignes de la commande/Quantité commandée],[1]!BASEVENTE[Lignes de la commande/Article/Nom affiché],$C125,[1]!BASEVENTE[Année],U$8,[1]!BASEVENTE[Semaine],U$9))</f>
        <v>0</v>
      </c>
      <c r="V125" s="1">
        <f>IF($C125="","",U125+SUMIFS([1]!BASERECEPTION[Bon de commande/Lignes de la commande/Quantité],[1]!BASERECEPTION[Bon de commande/Lignes de la commande/Article],$C125,[1]!BASERECEPTION[ANNEE],V$8,[1]!BASERECEPTION[Semaine],V$9)-SUMIFS([1]!BASEVENTE[Lignes de la commande/Quantité commandée],[1]!BASEVENTE[Lignes de la commande/Article/Nom affiché],$C125,[1]!BASEVENTE[Année],V$8,[1]!BASEVENTE[Semaine],V$9))</f>
        <v>0</v>
      </c>
      <c r="W125" s="1">
        <f>IF($C125="","",V125+SUMIFS([1]!BASERECEPTION[Bon de commande/Lignes de la commande/Quantité],[1]!BASERECEPTION[Bon de commande/Lignes de la commande/Article],$C125,[1]!BASERECEPTION[ANNEE],W$8,[1]!BASERECEPTION[Semaine],W$9)-SUMIFS([1]!BASEVENTE[Lignes de la commande/Quantité commandée],[1]!BASEVENTE[Lignes de la commande/Article/Nom affiché],$C125,[1]!BASEVENTE[Année],W$8,[1]!BASEVENTE[Semaine],W$9))</f>
        <v>0</v>
      </c>
      <c r="X125" s="1">
        <f>IF($C125="","",W125+SUMIFS([1]!BASERECEPTION[Bon de commande/Lignes de la commande/Quantité],[1]!BASERECEPTION[Bon de commande/Lignes de la commande/Article],$C125,[1]!BASERECEPTION[ANNEE],X$8,[1]!BASERECEPTION[Semaine],X$9)-SUMIFS([1]!BASEVENTE[Lignes de la commande/Quantité commandée],[1]!BASEVENTE[Lignes de la commande/Article/Nom affiché],$C125,[1]!BASEVENTE[Année],X$8,[1]!BASEVENTE[Semaine],X$9))</f>
        <v>0</v>
      </c>
      <c r="Y125" s="1">
        <f>IF($C125="","",X125+SUMIFS([1]!BASERECEPTION[Bon de commande/Lignes de la commande/Quantité],[1]!BASERECEPTION[Bon de commande/Lignes de la commande/Article],$C125,[1]!BASERECEPTION[ANNEE],Y$8,[1]!BASERECEPTION[Semaine],Y$9)-SUMIFS([1]!BASEVENTE[Lignes de la commande/Quantité commandée],[1]!BASEVENTE[Lignes de la commande/Article/Nom affiché],$C125,[1]!BASEVENTE[Année],Y$8,[1]!BASEVENTE[Semaine],Y$9))</f>
        <v>0</v>
      </c>
      <c r="Z125" s="1">
        <f>IF($C125="","",Y125+SUMIFS([1]!BASERECEPTION[Bon de commande/Lignes de la commande/Quantité],[1]!BASERECEPTION[Bon de commande/Lignes de la commande/Article],$C125,[1]!BASERECEPTION[ANNEE],Z$8,[1]!BASERECEPTION[Semaine],Z$9)-SUMIFS([1]!BASEVENTE[Lignes de la commande/Quantité commandée],[1]!BASEVENTE[Lignes de la commande/Article/Nom affiché],$C125,[1]!BASEVENTE[Année],Z$8,[1]!BASEVENTE[Semaine],Z$9))</f>
        <v>0</v>
      </c>
      <c r="AA125" s="1">
        <f>IF($C125="","",Z125+SUMIFS([1]!BASERECEPTION[Bon de commande/Lignes de la commande/Quantité],[1]!BASERECEPTION[Bon de commande/Lignes de la commande/Article],$C125,[1]!BASERECEPTION[ANNEE],AA$8,[1]!BASERECEPTION[Semaine],AA$9)-SUMIFS([1]!BASEVENTE[Lignes de la commande/Quantité commandée],[1]!BASEVENTE[Lignes de la commande/Article/Nom affiché],$C125,[1]!BASEVENTE[Année],AA$8,[1]!BASEVENTE[Semaine],AA$9))</f>
        <v>0</v>
      </c>
      <c r="AB125" s="1">
        <f>IF($C125="","",AA125+SUMIFS([1]!BASERECEPTION[Bon de commande/Lignes de la commande/Quantité],[1]!BASERECEPTION[Bon de commande/Lignes de la commande/Article],$C125,[1]!BASERECEPTION[ANNEE],AB$8,[1]!BASERECEPTION[Semaine],AB$9)-SUMIFS([1]!BASEVENTE[Lignes de la commande/Quantité commandée],[1]!BASEVENTE[Lignes de la commande/Article/Nom affiché],$C125,[1]!BASEVENTE[Année],AB$8,[1]!BASEVENTE[Semaine],AB$9))</f>
        <v>0</v>
      </c>
      <c r="AC125" s="1">
        <f>IF($C125="","",AB125+SUMIFS([1]!BASERECEPTION[Bon de commande/Lignes de la commande/Quantité],[1]!BASERECEPTION[Bon de commande/Lignes de la commande/Article],$C125,[1]!BASERECEPTION[ANNEE],AC$8,[1]!BASERECEPTION[Semaine],AC$9)-SUMIFS([1]!BASEVENTE[Lignes de la commande/Quantité commandée],[1]!BASEVENTE[Lignes de la commande/Article/Nom affiché],$C125,[1]!BASEVENTE[Année],AC$8,[1]!BASEVENTE[Semaine],AC$9))</f>
        <v>0</v>
      </c>
      <c r="AD125" s="1">
        <f>IF($C125="","",AC125+SUMIFS([1]!BASERECEPTION[Bon de commande/Lignes de la commande/Quantité],[1]!BASERECEPTION[Bon de commande/Lignes de la commande/Article],$C125,[1]!BASERECEPTION[ANNEE],AD$8,[1]!BASERECEPTION[Semaine],AD$9)-SUMIFS([1]!BASEVENTE[Lignes de la commande/Quantité commandée],[1]!BASEVENTE[Lignes de la commande/Article/Nom affiché],$C125,[1]!BASEVENTE[Année],AD$8,[1]!BASEVENTE[Semaine],AD$9))</f>
        <v>0</v>
      </c>
      <c r="AE125" s="1">
        <f>IF($C125="","",AD125+SUMIFS([1]!BASERECEPTION[Bon de commande/Lignes de la commande/Quantité],[1]!BASERECEPTION[Bon de commande/Lignes de la commande/Article],$C125,[1]!BASERECEPTION[ANNEE],AE$8,[1]!BASERECEPTION[Semaine],AE$9)-SUMIFS([1]!BASEVENTE[Lignes de la commande/Quantité commandée],[1]!BASEVENTE[Lignes de la commande/Article/Nom affiché],$C125,[1]!BASEVENTE[Année],AE$8,[1]!BASEVENTE[Semaine],AE$9))</f>
        <v>0</v>
      </c>
      <c r="AF125" s="1">
        <f>IF($C125="","",AE125+SUMIFS([1]!BASERECEPTION[Bon de commande/Lignes de la commande/Quantité],[1]!BASERECEPTION[Bon de commande/Lignes de la commande/Article],$C125,[1]!BASERECEPTION[ANNEE],AF$8,[1]!BASERECEPTION[Semaine],AF$9)-SUMIFS([1]!BASEVENTE[Lignes de la commande/Quantité commandée],[1]!BASEVENTE[Lignes de la commande/Article/Nom affiché],$C125,[1]!BASEVENTE[Année],AF$8,[1]!BASEVENTE[Semaine],AF$9))</f>
        <v>0</v>
      </c>
      <c r="AG125" s="1">
        <f>IF($C125="","",AF125+SUMIFS([1]!BASERECEPTION[Bon de commande/Lignes de la commande/Quantité],[1]!BASERECEPTION[Bon de commande/Lignes de la commande/Article],$C125,[1]!BASERECEPTION[ANNEE],AG$8,[1]!BASERECEPTION[Semaine],AG$9)-SUMIFS([1]!BASEVENTE[Lignes de la commande/Quantité commandée],[1]!BASEVENTE[Lignes de la commande/Article/Nom affiché],$C125,[1]!BASEVENTE[Année],AG$8,[1]!BASEVENTE[Semaine],AG$9))</f>
        <v>0</v>
      </c>
      <c r="AH125" s="1">
        <f>IF($C125="","",AG125+SUMIFS([1]!BASERECEPTION[Bon de commande/Lignes de la commande/Quantité],[1]!BASERECEPTION[Bon de commande/Lignes de la commande/Article],$C125,[1]!BASERECEPTION[ANNEE],AH$8,[1]!BASERECEPTION[Semaine],AH$9)-SUMIFS([1]!BASEVENTE[Lignes de la commande/Quantité commandée],[1]!BASEVENTE[Lignes de la commande/Article/Nom affiché],$C125,[1]!BASEVENTE[Année],AH$8,[1]!BASEVENTE[Semaine],AH$9))</f>
        <v>0</v>
      </c>
      <c r="AI125" s="1">
        <f>IF($C125="","",AH125+SUMIFS([1]!BASERECEPTION[Bon de commande/Lignes de la commande/Quantité],[1]!BASERECEPTION[Bon de commande/Lignes de la commande/Article],$C125,[1]!BASERECEPTION[ANNEE],AI$8,[1]!BASERECEPTION[Semaine],AI$9)-SUMIFS([1]!BASEVENTE[Lignes de la commande/Quantité commandée],[1]!BASEVENTE[Lignes de la commande/Article/Nom affiché],$C125,[1]!BASEVENTE[Année],AI$8,[1]!BASEVENTE[Semaine],AI$9))</f>
        <v>0</v>
      </c>
      <c r="AJ125" s="1">
        <f>IF($C125="","",AI125+SUMIFS([1]!BASERECEPTION[Bon de commande/Lignes de la commande/Quantité],[1]!BASERECEPTION[Bon de commande/Lignes de la commande/Article],$C125,[1]!BASERECEPTION[ANNEE],AJ$8,[1]!BASERECEPTION[Semaine],AJ$9)-SUMIFS([1]!BASEVENTE[Lignes de la commande/Quantité commandée],[1]!BASEVENTE[Lignes de la commande/Article/Nom affiché],$C125,[1]!BASEVENTE[Année],AJ$8,[1]!BASEVENTE[Semaine],AJ$9))</f>
        <v>0</v>
      </c>
      <c r="AK125" s="1">
        <f>IF($C125="","",AJ125+SUMIFS([1]!BASERECEPTION[Bon de commande/Lignes de la commande/Quantité],[1]!BASERECEPTION[Bon de commande/Lignes de la commande/Article],$C125,[1]!BASERECEPTION[ANNEE],AK$8,[1]!BASERECEPTION[Semaine],AK$9)-SUMIFS([1]!BASEVENTE[Lignes de la commande/Quantité commandée],[1]!BASEVENTE[Lignes de la commande/Article/Nom affiché],$C125,[1]!BASEVENTE[Année],AK$8,[1]!BASEVENTE[Semaine],AK$9))</f>
        <v>0</v>
      </c>
      <c r="AL125" s="1">
        <f>IF($C125="","",AK125+SUMIFS([1]!BASERECEPTION[Bon de commande/Lignes de la commande/Quantité],[1]!BASERECEPTION[Bon de commande/Lignes de la commande/Article],$C125,[1]!BASERECEPTION[ANNEE],AL$8,[1]!BASERECEPTION[Semaine],AL$9)-SUMIFS([1]!BASEVENTE[Lignes de la commande/Quantité commandée],[1]!BASEVENTE[Lignes de la commande/Article/Nom affiché],$C125,[1]!BASEVENTE[Année],AL$8,[1]!BASEVENTE[Semaine],AL$9))</f>
        <v>0</v>
      </c>
      <c r="AM125" s="1">
        <f>IF($C125="","",AL125+SUMIFS([1]!BASERECEPTION[Bon de commande/Lignes de la commande/Quantité],[1]!BASERECEPTION[Bon de commande/Lignes de la commande/Article],$C125,[1]!BASERECEPTION[ANNEE],AM$8,[1]!BASERECEPTION[Semaine],AM$9)-SUMIFS([1]!BASEVENTE[Lignes de la commande/Quantité commandée],[1]!BASEVENTE[Lignes de la commande/Article/Nom affiché],$C125,[1]!BASEVENTE[Année],AM$8,[1]!BASEVENTE[Semaine],AM$9))</f>
        <v>0</v>
      </c>
      <c r="AN125" s="1">
        <f>IF($C125="","",AM125+SUMIFS([1]!BASERECEPTION[Bon de commande/Lignes de la commande/Quantité],[1]!BASERECEPTION[Bon de commande/Lignes de la commande/Article],$C125,[1]!BASERECEPTION[ANNEE],AN$8,[1]!BASERECEPTION[Semaine],AN$9)-SUMIFS([1]!BASEVENTE[Lignes de la commande/Quantité commandée],[1]!BASEVENTE[Lignes de la commande/Article/Nom affiché],$C125,[1]!BASEVENTE[Année],AN$8,[1]!BASEVENTE[Semaine],AN$9))</f>
        <v>0</v>
      </c>
      <c r="AO125" s="1">
        <f>IF($C125="","",AN125+SUMIFS([1]!BASERECEPTION[Bon de commande/Lignes de la commande/Quantité],[1]!BASERECEPTION[Bon de commande/Lignes de la commande/Article],$C125,[1]!BASERECEPTION[ANNEE],AO$8,[1]!BASERECEPTION[Semaine],AO$9)-SUMIFS([1]!BASEVENTE[Lignes de la commande/Quantité commandée],[1]!BASEVENTE[Lignes de la commande/Article/Nom affiché],$C125,[1]!BASEVENTE[Année],AO$8,[1]!BASEVENTE[Semaine],AO$9))</f>
        <v>0</v>
      </c>
      <c r="AP125" s="1">
        <f>IF($C125="","",AO125+SUMIFS([1]!BASERECEPTION[Bon de commande/Lignes de la commande/Quantité],[1]!BASERECEPTION[Bon de commande/Lignes de la commande/Article],$C125,[1]!BASERECEPTION[ANNEE],AP$8,[1]!BASERECEPTION[Semaine],AP$9)-SUMIFS([1]!BASEVENTE[Lignes de la commande/Quantité commandée],[1]!BASEVENTE[Lignes de la commande/Article/Nom affiché],$C125,[1]!BASEVENTE[Année],AP$8,[1]!BASEVENTE[Semaine],AP$9))</f>
        <v>0</v>
      </c>
      <c r="AQ125" s="1">
        <f>IF($C125="","",AP125+SUMIFS([1]!BASERECEPTION[Bon de commande/Lignes de la commande/Quantité],[1]!BASERECEPTION[Bon de commande/Lignes de la commande/Article],$C125,[1]!BASERECEPTION[ANNEE],AQ$8,[1]!BASERECEPTION[Semaine],AQ$9)-SUMIFS([1]!BASEVENTE[Lignes de la commande/Quantité commandée],[1]!BASEVENTE[Lignes de la commande/Article/Nom affiché],$C125,[1]!BASEVENTE[Année],AQ$8,[1]!BASEVENTE[Semaine],AQ$9))</f>
        <v>0</v>
      </c>
      <c r="AR125" s="1">
        <f>IF($C125="","",AQ125+SUMIFS([1]!BASERECEPTION[Bon de commande/Lignes de la commande/Quantité],[1]!BASERECEPTION[Bon de commande/Lignes de la commande/Article],$C125,[1]!BASERECEPTION[ANNEE],AR$8,[1]!BASERECEPTION[Semaine],AR$9)-SUMIFS([1]!BASEVENTE[Lignes de la commande/Quantité commandée],[1]!BASEVENTE[Lignes de la commande/Article/Nom affiché],$C125,[1]!BASEVENTE[Année],AR$8,[1]!BASEVENTE[Semaine],AR$9))</f>
        <v>0</v>
      </c>
      <c r="AS125" s="1">
        <f>IF($C125="","",AR125+SUMIFS([1]!BASERECEPTION[Bon de commande/Lignes de la commande/Quantité],[1]!BASERECEPTION[Bon de commande/Lignes de la commande/Article],$C125,[1]!BASERECEPTION[ANNEE],AS$8,[1]!BASERECEPTION[Semaine],AS$9)-SUMIFS([1]!BASEVENTE[Lignes de la commande/Quantité commandée],[1]!BASEVENTE[Lignes de la commande/Article/Nom affiché],$C125,[1]!BASEVENTE[Année],AS$8,[1]!BASEVENTE[Semaine],AS$9))</f>
        <v>0</v>
      </c>
      <c r="AT125" s="1">
        <f>IF($C125="","",AS125+SUMIFS([1]!BASERECEPTION[Bon de commande/Lignes de la commande/Quantité],[1]!BASERECEPTION[Bon de commande/Lignes de la commande/Article],$C125,[1]!BASERECEPTION[ANNEE],AT$8,[1]!BASERECEPTION[Semaine],AT$9)-SUMIFS([1]!BASEVENTE[Lignes de la commande/Quantité commandée],[1]!BASEVENTE[Lignes de la commande/Article/Nom affiché],$C125,[1]!BASEVENTE[Année],AT$8,[1]!BASEVENTE[Semaine],AT$9))</f>
        <v>0</v>
      </c>
      <c r="AU125" s="1">
        <f>IF($C125="","",AT125+SUMIFS([1]!BASERECEPTION[Bon de commande/Lignes de la commande/Quantité],[1]!BASERECEPTION[Bon de commande/Lignes de la commande/Article],$C125,[1]!BASERECEPTION[ANNEE],AU$8,[1]!BASERECEPTION[Semaine],AU$9)-SUMIFS([1]!BASEVENTE[Lignes de la commande/Quantité commandée],[1]!BASEVENTE[Lignes de la commande/Article/Nom affiché],$C125,[1]!BASEVENTE[Année],AU$8,[1]!BASEVENTE[Semaine],AU$9))</f>
        <v>0</v>
      </c>
      <c r="AV125" s="1">
        <f>IF($C125="","",AU125+SUMIFS([1]!BASERECEPTION[Bon de commande/Lignes de la commande/Quantité],[1]!BASERECEPTION[Bon de commande/Lignes de la commande/Article],$C125,[1]!BASERECEPTION[ANNEE],AV$8,[1]!BASERECEPTION[Semaine],AV$9)-SUMIFS([1]!BASEVENTE[Lignes de la commande/Quantité commandée],[1]!BASEVENTE[Lignes de la commande/Article/Nom affiché],$C125,[1]!BASEVENTE[Année],AV$8,[1]!BASEVENTE[Semaine],AV$9))</f>
        <v>0</v>
      </c>
      <c r="AW125" s="1">
        <f>IF($C125="","",AV125+SUMIFS([1]!BASERECEPTION[Bon de commande/Lignes de la commande/Quantité],[1]!BASERECEPTION[Bon de commande/Lignes de la commande/Article],$C125,[1]!BASERECEPTION[ANNEE],AW$8,[1]!BASERECEPTION[Semaine],AW$9)-SUMIFS([1]!BASEVENTE[Lignes de la commande/Quantité commandée],[1]!BASEVENTE[Lignes de la commande/Article/Nom affiché],$C125,[1]!BASEVENTE[Année],AW$8,[1]!BASEVENTE[Semaine],AW$9))</f>
        <v>0</v>
      </c>
      <c r="AX125" s="1">
        <f>IF($C125="","",AW125+SUMIFS([1]!BASERECEPTION[Bon de commande/Lignes de la commande/Quantité],[1]!BASERECEPTION[Bon de commande/Lignes de la commande/Article],$C125,[1]!BASERECEPTION[ANNEE],AX$8,[1]!BASERECEPTION[Semaine],AX$9)-SUMIFS([1]!BASEVENTE[Lignes de la commande/Quantité commandée],[1]!BASEVENTE[Lignes de la commande/Article/Nom affiché],$C125,[1]!BASEVENTE[Année],AX$8,[1]!BASEVENTE[Semaine],AX$9))</f>
        <v>0</v>
      </c>
      <c r="AY125" s="1">
        <f>IF($C125="","",AX125+SUMIFS([1]!BASERECEPTION[Bon de commande/Lignes de la commande/Quantité],[1]!BASERECEPTION[Bon de commande/Lignes de la commande/Article],$C125,[1]!BASERECEPTION[ANNEE],AY$8,[1]!BASERECEPTION[Semaine],AY$9)-SUMIFS([1]!BASEVENTE[Lignes de la commande/Quantité commandée],[1]!BASEVENTE[Lignes de la commande/Article/Nom affiché],$C125,[1]!BASEVENTE[Année],AY$8,[1]!BASEVENTE[Semaine],AY$9))</f>
        <v>0</v>
      </c>
      <c r="AZ125" s="1">
        <f>IF($C125="","",AY125+SUMIFS([1]!BASERECEPTION[Bon de commande/Lignes de la commande/Quantité],[1]!BASERECEPTION[Bon de commande/Lignes de la commande/Article],$C125,[1]!BASERECEPTION[ANNEE],AZ$8,[1]!BASERECEPTION[Semaine],AZ$9)-SUMIFS([1]!BASEVENTE[Lignes de la commande/Quantité commandée],[1]!BASEVENTE[Lignes de la commande/Article/Nom affiché],$C125,[1]!BASEVENTE[Année],AZ$8,[1]!BASEVENTE[Semaine],AZ$9))</f>
        <v>0</v>
      </c>
      <c r="BA125" s="1">
        <f>IF($C125="","",AZ125+SUMIFS([1]!BASERECEPTION[Bon de commande/Lignes de la commande/Quantité],[1]!BASERECEPTION[Bon de commande/Lignes de la commande/Article],$C125,[1]!BASERECEPTION[ANNEE],BA$8,[1]!BASERECEPTION[Semaine],BA$9)-SUMIFS([1]!BASEVENTE[Lignes de la commande/Quantité commandée],[1]!BASEVENTE[Lignes de la commande/Article/Nom affiché],$C125,[1]!BASEVENTE[Année],BA$8,[1]!BASEVENTE[Semaine],BA$9))</f>
        <v>0</v>
      </c>
      <c r="BB125" s="1">
        <f>IF($C125="","",BA125+SUMIFS([1]!BASERECEPTION[Bon de commande/Lignes de la commande/Quantité],[1]!BASERECEPTION[Bon de commande/Lignes de la commande/Article],$C125,[1]!BASERECEPTION[ANNEE],BB$8,[1]!BASERECEPTION[Semaine],BB$9)-SUMIFS([1]!BASEVENTE[Lignes de la commande/Quantité commandée],[1]!BASEVENTE[Lignes de la commande/Article/Nom affiché],$C125,[1]!BASEVENTE[Année],BB$8,[1]!BASEVENTE[Semaine],BB$9))</f>
        <v>0</v>
      </c>
      <c r="BC125" s="1">
        <f>IF($C125="","",BB125+SUMIFS([1]!BASERECEPTION[Bon de commande/Lignes de la commande/Quantité],[1]!BASERECEPTION[Bon de commande/Lignes de la commande/Article],$C125,[1]!BASERECEPTION[ANNEE],BC$8,[1]!BASERECEPTION[Semaine],BC$9)-SUMIFS([1]!BASEVENTE[Lignes de la commande/Quantité commandée],[1]!BASEVENTE[Lignes de la commande/Article/Nom affiché],$C125,[1]!BASEVENTE[Année],BC$8,[1]!BASEVENTE[Semaine],BC$9))</f>
        <v>0</v>
      </c>
      <c r="BD125" s="1">
        <f>IF($C125="","",BC125+SUMIFS([1]!BASERECEPTION[Bon de commande/Lignes de la commande/Quantité],[1]!BASERECEPTION[Bon de commande/Lignes de la commande/Article],$C125,[1]!BASERECEPTION[ANNEE],BD$8,[1]!BASERECEPTION[Semaine],BD$9)-SUMIFS([1]!BASEVENTE[Lignes de la commande/Quantité commandée],[1]!BASEVENTE[Lignes de la commande/Article/Nom affiché],$C125,[1]!BASEVENTE[Année],BD$8,[1]!BASEVENTE[Semaine],BD$9))</f>
        <v>0</v>
      </c>
      <c r="BE125" s="1">
        <f>IF($C125="","",BD125+SUMIFS([1]!BASERECEPTION[Bon de commande/Lignes de la commande/Quantité],[1]!BASERECEPTION[Bon de commande/Lignes de la commande/Article],$C125,[1]!BASERECEPTION[ANNEE],BE$8,[1]!BASERECEPTION[Semaine],BE$9)-SUMIFS([1]!BASEVENTE[Lignes de la commande/Quantité commandée],[1]!BASEVENTE[Lignes de la commande/Article/Nom affiché],$C125,[1]!BASEVENTE[Année],BE$8,[1]!BASEVENTE[Semaine],BE$9))</f>
        <v>0</v>
      </c>
      <c r="BF125" s="1">
        <f>IF($C125="","",BE125+SUMIFS([1]!BASERECEPTION[Bon de commande/Lignes de la commande/Quantité],[1]!BASERECEPTION[Bon de commande/Lignes de la commande/Article],$C125,[1]!BASERECEPTION[ANNEE],BF$8,[1]!BASERECEPTION[Semaine],BF$9)-SUMIFS([1]!BASEVENTE[Lignes de la commande/Quantité commandée],[1]!BASEVENTE[Lignes de la commande/Article/Nom affiché],$C125,[1]!BASEVENTE[Année],BF$8,[1]!BASEVENTE[Semaine],BF$9))</f>
        <v>0</v>
      </c>
      <c r="BG125" s="1">
        <f>IF($C125="","",BF125+SUMIFS([1]!BASERECEPTION[Bon de commande/Lignes de la commande/Quantité],[1]!BASERECEPTION[Bon de commande/Lignes de la commande/Article],$C125,[1]!BASERECEPTION[ANNEE],BG$8,[1]!BASERECEPTION[Semaine],BG$9)-SUMIFS([1]!BASEVENTE[Lignes de la commande/Quantité commandée],[1]!BASEVENTE[Lignes de la commande/Article/Nom affiché],$C125,[1]!BASEVENTE[Année],BG$8,[1]!BASEVENTE[Semaine],BG$9))</f>
        <v>0</v>
      </c>
      <c r="BH125" s="1">
        <f>IF($C125="","",BG125+SUMIFS([1]!BASERECEPTION[Bon de commande/Lignes de la commande/Quantité],[1]!BASERECEPTION[Bon de commande/Lignes de la commande/Article],$C125,[1]!BASERECEPTION[ANNEE],BH$8,[1]!BASERECEPTION[Semaine],BH$9)-SUMIFS([1]!BASEVENTE[Lignes de la commande/Quantité commandée],[1]!BASEVENTE[Lignes de la commande/Article/Nom affiché],$C125,[1]!BASEVENTE[Année],BH$8,[1]!BASEVENTE[Semaine],BH$9))</f>
        <v>0</v>
      </c>
    </row>
    <row r="126" spans="1:60" ht="15.75" x14ac:dyDescent="0.25">
      <c r="A126" s="1">
        <f>'[1]BDD Inventaire'!B117</f>
        <v>0</v>
      </c>
      <c r="B126" s="16" t="str">
        <f>IF(C126="",INDEX([1]!BASEINVENTAIRE[#Data],_xlfn.MINIFS([1]!BASEINVENTAIRE[INDEX],[1]!BASEINVENTAIRE[Article],'Suivi de stock'!$C127),2),"")</f>
        <v/>
      </c>
      <c r="C126" s="20" t="str">
        <f>'[1]BDD Inventaire'!C106</f>
        <v>Tag MSFT Vert Fluo #30</v>
      </c>
      <c r="D126" s="18">
        <f>INDEX([1]!BASEINVENTAIRE[#Data],_xlfn.MAXIFS([1]!BASEINVENTAIRE[INDEX],[1]!BASEINVENTAIRE[Article],C126),4)</f>
        <v>306</v>
      </c>
      <c r="E126" s="1">
        <f>IF($C126="","",D126+SUMIFS([1]!BASERECEPTION[Bon de commande/Lignes de la commande/Quantité],[1]!BASERECEPTION[Bon de commande/Lignes de la commande/Article],$C126,[1]!BASERECEPTION[ANNEE],E$8,[1]!BASERECEPTION[Semaine],E$9)-SUMIFS([1]!BASEVENTE[Lignes de la commande/Quantité commandée],[1]!BASEVENTE[Lignes de la commande/Article/Nom affiché],$C126,[1]!BASEVENTE[Année],E$8,[1]!BASEVENTE[Semaine],E$9))</f>
        <v>306</v>
      </c>
      <c r="F126" s="1">
        <f>IF($C126="","",E126+SUMIFS([1]!BASERECEPTION[Bon de commande/Lignes de la commande/Quantité],[1]!BASERECEPTION[Bon de commande/Lignes de la commande/Article],$C126,[1]!BASERECEPTION[ANNEE],F$8,[1]!BASERECEPTION[Semaine],F$9)-SUMIFS([1]!BASEVENTE[Lignes de la commande/Quantité commandée],[1]!BASEVENTE[Lignes de la commande/Article/Nom affiché],$C126,[1]!BASEVENTE[Année],F$8,[1]!BASEVENTE[Semaine],F$9))</f>
        <v>306</v>
      </c>
      <c r="G126" s="1">
        <f>IF($C126="","",F126+SUMIFS([1]!BASERECEPTION[Bon de commande/Lignes de la commande/Quantité],[1]!BASERECEPTION[Bon de commande/Lignes de la commande/Article],$C126,[1]!BASERECEPTION[ANNEE],G$8,[1]!BASERECEPTION[Semaine],G$9)-SUMIFS([1]!BASEVENTE[Lignes de la commande/Quantité commandée],[1]!BASEVENTE[Lignes de la commande/Article/Nom affiché],$C126,[1]!BASEVENTE[Année],G$8,[1]!BASEVENTE[Semaine],G$9))</f>
        <v>306</v>
      </c>
      <c r="H126" s="1">
        <f>IF($C126="","",G126+SUMIFS([1]!BASERECEPTION[Bon de commande/Lignes de la commande/Quantité],[1]!BASERECEPTION[Bon de commande/Lignes de la commande/Article],$C126,[1]!BASERECEPTION[ANNEE],H$8,[1]!BASERECEPTION[Semaine],H$9)-SUMIFS([1]!BASEVENTE[Lignes de la commande/Quantité commandée],[1]!BASEVENTE[Lignes de la commande/Article/Nom affiché],$C126,[1]!BASEVENTE[Année],H$8,[1]!BASEVENTE[Semaine],H$9))</f>
        <v>306</v>
      </c>
      <c r="I126" s="1">
        <f>IF($C126="","",H126+SUMIFS([1]!BASERECEPTION[Bon de commande/Lignes de la commande/Quantité],[1]!BASERECEPTION[Bon de commande/Lignes de la commande/Article],$C126,[1]!BASERECEPTION[ANNEE],I$8,[1]!BASERECEPTION[Semaine],I$9)-SUMIFS([1]!BASEVENTE[Lignes de la commande/Quantité commandée],[1]!BASEVENTE[Lignes de la commande/Article/Nom affiché],$C126,[1]!BASEVENTE[Année],I$8,[1]!BASEVENTE[Semaine],I$9))</f>
        <v>306</v>
      </c>
      <c r="J126" s="1">
        <f>IF($C126="","",I126+SUMIFS([1]!BASERECEPTION[Bon de commande/Lignes de la commande/Quantité],[1]!BASERECEPTION[Bon de commande/Lignes de la commande/Article],$C126,[1]!BASERECEPTION[ANNEE],J$8,[1]!BASERECEPTION[Semaine],J$9)-SUMIFS([1]!BASEVENTE[Lignes de la commande/Quantité commandée],[1]!BASEVENTE[Lignes de la commande/Article/Nom affiché],$C126,[1]!BASEVENTE[Année],J$8,[1]!BASEVENTE[Semaine],J$9))</f>
        <v>306</v>
      </c>
      <c r="K126" s="1">
        <f>IF($C126="","",J126+SUMIFS([1]!BASERECEPTION[Bon de commande/Lignes de la commande/Quantité],[1]!BASERECEPTION[Bon de commande/Lignes de la commande/Article],$C126,[1]!BASERECEPTION[ANNEE],K$8,[1]!BASERECEPTION[Semaine],K$9)-SUMIFS([1]!BASEVENTE[Lignes de la commande/Quantité commandée],[1]!BASEVENTE[Lignes de la commande/Article/Nom affiché],$C126,[1]!BASEVENTE[Année],K$8,[1]!BASEVENTE[Semaine],K$9))</f>
        <v>306</v>
      </c>
      <c r="L126" s="1">
        <f>IF($C126="","",K126+SUMIFS([1]!BASERECEPTION[Bon de commande/Lignes de la commande/Quantité],[1]!BASERECEPTION[Bon de commande/Lignes de la commande/Article],$C126,[1]!BASERECEPTION[ANNEE],L$8,[1]!BASERECEPTION[Semaine],L$9)-SUMIFS([1]!BASEVENTE[Lignes de la commande/Quantité commandée],[1]!BASEVENTE[Lignes de la commande/Article/Nom affiché],$C126,[1]!BASEVENTE[Année],L$8,[1]!BASEVENTE[Semaine],L$9))</f>
        <v>306</v>
      </c>
      <c r="M126" s="1">
        <f>IF($C126="","",L126+SUMIFS([1]!BASERECEPTION[Bon de commande/Lignes de la commande/Quantité],[1]!BASERECEPTION[Bon de commande/Lignes de la commande/Article],$C126,[1]!BASERECEPTION[ANNEE],M$8,[1]!BASERECEPTION[Semaine],M$9)-SUMIFS([1]!BASEVENTE[Lignes de la commande/Quantité commandée],[1]!BASEVENTE[Lignes de la commande/Article/Nom affiché],$C126,[1]!BASEVENTE[Année],M$8,[1]!BASEVENTE[Semaine],M$9))</f>
        <v>306</v>
      </c>
      <c r="N126" s="1">
        <f>IF($C126="","",M126+SUMIFS([1]!BASERECEPTION[Bon de commande/Lignes de la commande/Quantité],[1]!BASERECEPTION[Bon de commande/Lignes de la commande/Article],$C126,[1]!BASERECEPTION[ANNEE],N$8,[1]!BASERECEPTION[Semaine],N$9)-SUMIFS([1]!BASEVENTE[Lignes de la commande/Quantité commandée],[1]!BASEVENTE[Lignes de la commande/Article/Nom affiché],$C126,[1]!BASEVENTE[Année],N$8,[1]!BASEVENTE[Semaine],N$9))</f>
        <v>306</v>
      </c>
      <c r="O126" s="1">
        <f>IF($C126="","",N126+SUMIFS([1]!BASERECEPTION[Bon de commande/Lignes de la commande/Quantité],[1]!BASERECEPTION[Bon de commande/Lignes de la commande/Article],$C126,[1]!BASERECEPTION[ANNEE],O$8,[1]!BASERECEPTION[Semaine],O$9)-SUMIFS([1]!BASEVENTE[Lignes de la commande/Quantité commandée],[1]!BASEVENTE[Lignes de la commande/Article/Nom affiché],$C126,[1]!BASEVENTE[Année],O$8,[1]!BASEVENTE[Semaine],O$9))</f>
        <v>306</v>
      </c>
      <c r="P126" s="1">
        <f>IF($C126="","",O126+SUMIFS([1]!BASERECEPTION[Bon de commande/Lignes de la commande/Quantité],[1]!BASERECEPTION[Bon de commande/Lignes de la commande/Article],$C126,[1]!BASERECEPTION[ANNEE],P$8,[1]!BASERECEPTION[Semaine],P$9)-SUMIFS([1]!BASEVENTE[Lignes de la commande/Quantité commandée],[1]!BASEVENTE[Lignes de la commande/Article/Nom affiché],$C126,[1]!BASEVENTE[Année],P$8,[1]!BASEVENTE[Semaine],P$9))</f>
        <v>306</v>
      </c>
      <c r="Q126" s="1">
        <f>IF($C126="","",P126+SUMIFS([1]!BASERECEPTION[Bon de commande/Lignes de la commande/Quantité],[1]!BASERECEPTION[Bon de commande/Lignes de la commande/Article],$C126,[1]!BASERECEPTION[ANNEE],Q$8,[1]!BASERECEPTION[Semaine],Q$9)-SUMIFS([1]!BASEVENTE[Lignes de la commande/Quantité commandée],[1]!BASEVENTE[Lignes de la commande/Article/Nom affiché],$C126,[1]!BASEVENTE[Année],Q$8,[1]!BASEVENTE[Semaine],Q$9))</f>
        <v>306</v>
      </c>
      <c r="R126" s="1">
        <f>IF($C126="","",Q126+SUMIFS([1]!BASERECEPTION[Bon de commande/Lignes de la commande/Quantité],[1]!BASERECEPTION[Bon de commande/Lignes de la commande/Article],$C126,[1]!BASERECEPTION[ANNEE],R$8,[1]!BASERECEPTION[Semaine],R$9)-SUMIFS([1]!BASEVENTE[Lignes de la commande/Quantité commandée],[1]!BASEVENTE[Lignes de la commande/Article/Nom affiché],$C126,[1]!BASEVENTE[Année],R$8,[1]!BASEVENTE[Semaine],R$9))</f>
        <v>306</v>
      </c>
      <c r="S126" s="1">
        <f>IF($C126="","",R126+SUMIFS([1]!BASERECEPTION[Bon de commande/Lignes de la commande/Quantité],[1]!BASERECEPTION[Bon de commande/Lignes de la commande/Article],$C126,[1]!BASERECEPTION[ANNEE],S$8,[1]!BASERECEPTION[Semaine],S$9)-SUMIFS([1]!BASEVENTE[Lignes de la commande/Quantité commandée],[1]!BASEVENTE[Lignes de la commande/Article/Nom affiché],$C126,[1]!BASEVENTE[Année],S$8,[1]!BASEVENTE[Semaine],S$9))</f>
        <v>306</v>
      </c>
      <c r="T126" s="1">
        <f>IF($C126="","",S126+SUMIFS([1]!BASERECEPTION[Bon de commande/Lignes de la commande/Quantité],[1]!BASERECEPTION[Bon de commande/Lignes de la commande/Article],$C126,[1]!BASERECEPTION[ANNEE],T$8,[1]!BASERECEPTION[Semaine],T$9)-SUMIFS([1]!BASEVENTE[Lignes de la commande/Quantité commandée],[1]!BASEVENTE[Lignes de la commande/Article/Nom affiché],$C126,[1]!BASEVENTE[Année],T$8,[1]!BASEVENTE[Semaine],T$9))</f>
        <v>306</v>
      </c>
      <c r="U126" s="1">
        <f>IF($C126="","",T126+SUMIFS([1]!BASERECEPTION[Bon de commande/Lignes de la commande/Quantité],[1]!BASERECEPTION[Bon de commande/Lignes de la commande/Article],$C126,[1]!BASERECEPTION[ANNEE],U$8,[1]!BASERECEPTION[Semaine],U$9)-SUMIFS([1]!BASEVENTE[Lignes de la commande/Quantité commandée],[1]!BASEVENTE[Lignes de la commande/Article/Nom affiché],$C126,[1]!BASEVENTE[Année],U$8,[1]!BASEVENTE[Semaine],U$9))</f>
        <v>306</v>
      </c>
      <c r="V126" s="1">
        <f>IF($C126="","",U126+SUMIFS([1]!BASERECEPTION[Bon de commande/Lignes de la commande/Quantité],[1]!BASERECEPTION[Bon de commande/Lignes de la commande/Article],$C126,[1]!BASERECEPTION[ANNEE],V$8,[1]!BASERECEPTION[Semaine],V$9)-SUMIFS([1]!BASEVENTE[Lignes de la commande/Quantité commandée],[1]!BASEVENTE[Lignes de la commande/Article/Nom affiché],$C126,[1]!BASEVENTE[Année],V$8,[1]!BASEVENTE[Semaine],V$9))</f>
        <v>306</v>
      </c>
      <c r="W126" s="1">
        <f>IF($C126="","",V126+SUMIFS([1]!BASERECEPTION[Bon de commande/Lignes de la commande/Quantité],[1]!BASERECEPTION[Bon de commande/Lignes de la commande/Article],$C126,[1]!BASERECEPTION[ANNEE],W$8,[1]!BASERECEPTION[Semaine],W$9)-SUMIFS([1]!BASEVENTE[Lignes de la commande/Quantité commandée],[1]!BASEVENTE[Lignes de la commande/Article/Nom affiché],$C126,[1]!BASEVENTE[Année],W$8,[1]!BASEVENTE[Semaine],W$9))</f>
        <v>306</v>
      </c>
      <c r="X126" s="1">
        <f>IF($C126="","",W126+SUMIFS([1]!BASERECEPTION[Bon de commande/Lignes de la commande/Quantité],[1]!BASERECEPTION[Bon de commande/Lignes de la commande/Article],$C126,[1]!BASERECEPTION[ANNEE],X$8,[1]!BASERECEPTION[Semaine],X$9)-SUMIFS([1]!BASEVENTE[Lignes de la commande/Quantité commandée],[1]!BASEVENTE[Lignes de la commande/Article/Nom affiché],$C126,[1]!BASEVENTE[Année],X$8,[1]!BASEVENTE[Semaine],X$9))</f>
        <v>306</v>
      </c>
      <c r="Y126" s="1">
        <f>IF($C126="","",X126+SUMIFS([1]!BASERECEPTION[Bon de commande/Lignes de la commande/Quantité],[1]!BASERECEPTION[Bon de commande/Lignes de la commande/Article],$C126,[1]!BASERECEPTION[ANNEE],Y$8,[1]!BASERECEPTION[Semaine],Y$9)-SUMIFS([1]!BASEVENTE[Lignes de la commande/Quantité commandée],[1]!BASEVENTE[Lignes de la commande/Article/Nom affiché],$C126,[1]!BASEVENTE[Année],Y$8,[1]!BASEVENTE[Semaine],Y$9))</f>
        <v>306</v>
      </c>
      <c r="Z126" s="1">
        <f>IF($C126="","",Y126+SUMIFS([1]!BASERECEPTION[Bon de commande/Lignes de la commande/Quantité],[1]!BASERECEPTION[Bon de commande/Lignes de la commande/Article],$C126,[1]!BASERECEPTION[ANNEE],Z$8,[1]!BASERECEPTION[Semaine],Z$9)-SUMIFS([1]!BASEVENTE[Lignes de la commande/Quantité commandée],[1]!BASEVENTE[Lignes de la commande/Article/Nom affiché],$C126,[1]!BASEVENTE[Année],Z$8,[1]!BASEVENTE[Semaine],Z$9))</f>
        <v>306</v>
      </c>
      <c r="AA126" s="1">
        <f>IF($C126="","",Z126+SUMIFS([1]!BASERECEPTION[Bon de commande/Lignes de la commande/Quantité],[1]!BASERECEPTION[Bon de commande/Lignes de la commande/Article],$C126,[1]!BASERECEPTION[ANNEE],AA$8,[1]!BASERECEPTION[Semaine],AA$9)-SUMIFS([1]!BASEVENTE[Lignes de la commande/Quantité commandée],[1]!BASEVENTE[Lignes de la commande/Article/Nom affiché],$C126,[1]!BASEVENTE[Année],AA$8,[1]!BASEVENTE[Semaine],AA$9))</f>
        <v>306</v>
      </c>
      <c r="AB126" s="1">
        <f>IF($C126="","",AA126+SUMIFS([1]!BASERECEPTION[Bon de commande/Lignes de la commande/Quantité],[1]!BASERECEPTION[Bon de commande/Lignes de la commande/Article],$C126,[1]!BASERECEPTION[ANNEE],AB$8,[1]!BASERECEPTION[Semaine],AB$9)-SUMIFS([1]!BASEVENTE[Lignes de la commande/Quantité commandée],[1]!BASEVENTE[Lignes de la commande/Article/Nom affiché],$C126,[1]!BASEVENTE[Année],AB$8,[1]!BASEVENTE[Semaine],AB$9))</f>
        <v>306</v>
      </c>
      <c r="AC126" s="1">
        <f>IF($C126="","",AB126+SUMIFS([1]!BASERECEPTION[Bon de commande/Lignes de la commande/Quantité],[1]!BASERECEPTION[Bon de commande/Lignes de la commande/Article],$C126,[1]!BASERECEPTION[ANNEE],AC$8,[1]!BASERECEPTION[Semaine],AC$9)-SUMIFS([1]!BASEVENTE[Lignes de la commande/Quantité commandée],[1]!BASEVENTE[Lignes de la commande/Article/Nom affiché],$C126,[1]!BASEVENTE[Année],AC$8,[1]!BASEVENTE[Semaine],AC$9))</f>
        <v>306</v>
      </c>
      <c r="AD126" s="1">
        <f>IF($C126="","",AC126+SUMIFS([1]!BASERECEPTION[Bon de commande/Lignes de la commande/Quantité],[1]!BASERECEPTION[Bon de commande/Lignes de la commande/Article],$C126,[1]!BASERECEPTION[ANNEE],AD$8,[1]!BASERECEPTION[Semaine],AD$9)-SUMIFS([1]!BASEVENTE[Lignes de la commande/Quantité commandée],[1]!BASEVENTE[Lignes de la commande/Article/Nom affiché],$C126,[1]!BASEVENTE[Année],AD$8,[1]!BASEVENTE[Semaine],AD$9))</f>
        <v>306</v>
      </c>
      <c r="AE126" s="1">
        <f>IF($C126="","",AD126+SUMIFS([1]!BASERECEPTION[Bon de commande/Lignes de la commande/Quantité],[1]!BASERECEPTION[Bon de commande/Lignes de la commande/Article],$C126,[1]!BASERECEPTION[ANNEE],AE$8,[1]!BASERECEPTION[Semaine],AE$9)-SUMIFS([1]!BASEVENTE[Lignes de la commande/Quantité commandée],[1]!BASEVENTE[Lignes de la commande/Article/Nom affiché],$C126,[1]!BASEVENTE[Année],AE$8,[1]!BASEVENTE[Semaine],AE$9))</f>
        <v>306</v>
      </c>
      <c r="AF126" s="1">
        <f>IF($C126="","",AE126+SUMIFS([1]!BASERECEPTION[Bon de commande/Lignes de la commande/Quantité],[1]!BASERECEPTION[Bon de commande/Lignes de la commande/Article],$C126,[1]!BASERECEPTION[ANNEE],AF$8,[1]!BASERECEPTION[Semaine],AF$9)-SUMIFS([1]!BASEVENTE[Lignes de la commande/Quantité commandée],[1]!BASEVENTE[Lignes de la commande/Article/Nom affiché],$C126,[1]!BASEVENTE[Année],AF$8,[1]!BASEVENTE[Semaine],AF$9))</f>
        <v>306</v>
      </c>
      <c r="AG126" s="1">
        <f>IF($C126="","",AF126+SUMIFS([1]!BASERECEPTION[Bon de commande/Lignes de la commande/Quantité],[1]!BASERECEPTION[Bon de commande/Lignes de la commande/Article],$C126,[1]!BASERECEPTION[ANNEE],AG$8,[1]!BASERECEPTION[Semaine],AG$9)-SUMIFS([1]!BASEVENTE[Lignes de la commande/Quantité commandée],[1]!BASEVENTE[Lignes de la commande/Article/Nom affiché],$C126,[1]!BASEVENTE[Année],AG$8,[1]!BASEVENTE[Semaine],AG$9))</f>
        <v>306</v>
      </c>
      <c r="AH126" s="1">
        <f>IF($C126="","",AG126+SUMIFS([1]!BASERECEPTION[Bon de commande/Lignes de la commande/Quantité],[1]!BASERECEPTION[Bon de commande/Lignes de la commande/Article],$C126,[1]!BASERECEPTION[ANNEE],AH$8,[1]!BASERECEPTION[Semaine],AH$9)-SUMIFS([1]!BASEVENTE[Lignes de la commande/Quantité commandée],[1]!BASEVENTE[Lignes de la commande/Article/Nom affiché],$C126,[1]!BASEVENTE[Année],AH$8,[1]!BASEVENTE[Semaine],AH$9))</f>
        <v>306</v>
      </c>
      <c r="AI126" s="1">
        <f>IF($C126="","",AH126+SUMIFS([1]!BASERECEPTION[Bon de commande/Lignes de la commande/Quantité],[1]!BASERECEPTION[Bon de commande/Lignes de la commande/Article],$C126,[1]!BASERECEPTION[ANNEE],AI$8,[1]!BASERECEPTION[Semaine],AI$9)-SUMIFS([1]!BASEVENTE[Lignes de la commande/Quantité commandée],[1]!BASEVENTE[Lignes de la commande/Article/Nom affiché],$C126,[1]!BASEVENTE[Année],AI$8,[1]!BASEVENTE[Semaine],AI$9))</f>
        <v>306</v>
      </c>
      <c r="AJ126" s="1">
        <f>IF($C126="","",AI126+SUMIFS([1]!BASERECEPTION[Bon de commande/Lignes de la commande/Quantité],[1]!BASERECEPTION[Bon de commande/Lignes de la commande/Article],$C126,[1]!BASERECEPTION[ANNEE],AJ$8,[1]!BASERECEPTION[Semaine],AJ$9)-SUMIFS([1]!BASEVENTE[Lignes de la commande/Quantité commandée],[1]!BASEVENTE[Lignes de la commande/Article/Nom affiché],$C126,[1]!BASEVENTE[Année],AJ$8,[1]!BASEVENTE[Semaine],AJ$9))</f>
        <v>306</v>
      </c>
      <c r="AK126" s="1">
        <f>IF($C126="","",AJ126+SUMIFS([1]!BASERECEPTION[Bon de commande/Lignes de la commande/Quantité],[1]!BASERECEPTION[Bon de commande/Lignes de la commande/Article],$C126,[1]!BASERECEPTION[ANNEE],AK$8,[1]!BASERECEPTION[Semaine],AK$9)-SUMIFS([1]!BASEVENTE[Lignes de la commande/Quantité commandée],[1]!BASEVENTE[Lignes de la commande/Article/Nom affiché],$C126,[1]!BASEVENTE[Année],AK$8,[1]!BASEVENTE[Semaine],AK$9))</f>
        <v>306</v>
      </c>
      <c r="AL126" s="1">
        <f>IF($C126="","",AK126+SUMIFS([1]!BASERECEPTION[Bon de commande/Lignes de la commande/Quantité],[1]!BASERECEPTION[Bon de commande/Lignes de la commande/Article],$C126,[1]!BASERECEPTION[ANNEE],AL$8,[1]!BASERECEPTION[Semaine],AL$9)-SUMIFS([1]!BASEVENTE[Lignes de la commande/Quantité commandée],[1]!BASEVENTE[Lignes de la commande/Article/Nom affiché],$C126,[1]!BASEVENTE[Année],AL$8,[1]!BASEVENTE[Semaine],AL$9))</f>
        <v>306</v>
      </c>
      <c r="AM126" s="1">
        <f>IF($C126="","",AL126+SUMIFS([1]!BASERECEPTION[Bon de commande/Lignes de la commande/Quantité],[1]!BASERECEPTION[Bon de commande/Lignes de la commande/Article],$C126,[1]!BASERECEPTION[ANNEE],AM$8,[1]!BASERECEPTION[Semaine],AM$9)-SUMIFS([1]!BASEVENTE[Lignes de la commande/Quantité commandée],[1]!BASEVENTE[Lignes de la commande/Article/Nom affiché],$C126,[1]!BASEVENTE[Année],AM$8,[1]!BASEVENTE[Semaine],AM$9))</f>
        <v>306</v>
      </c>
      <c r="AN126" s="1">
        <f>IF($C126="","",AM126+SUMIFS([1]!BASERECEPTION[Bon de commande/Lignes de la commande/Quantité],[1]!BASERECEPTION[Bon de commande/Lignes de la commande/Article],$C126,[1]!BASERECEPTION[ANNEE],AN$8,[1]!BASERECEPTION[Semaine],AN$9)-SUMIFS([1]!BASEVENTE[Lignes de la commande/Quantité commandée],[1]!BASEVENTE[Lignes de la commande/Article/Nom affiché],$C126,[1]!BASEVENTE[Année],AN$8,[1]!BASEVENTE[Semaine],AN$9))</f>
        <v>306</v>
      </c>
      <c r="AO126" s="1">
        <f>IF($C126="","",AN126+SUMIFS([1]!BASERECEPTION[Bon de commande/Lignes de la commande/Quantité],[1]!BASERECEPTION[Bon de commande/Lignes de la commande/Article],$C126,[1]!BASERECEPTION[ANNEE],AO$8,[1]!BASERECEPTION[Semaine],AO$9)-SUMIFS([1]!BASEVENTE[Lignes de la commande/Quantité commandée],[1]!BASEVENTE[Lignes de la commande/Article/Nom affiché],$C126,[1]!BASEVENTE[Année],AO$8,[1]!BASEVENTE[Semaine],AO$9))</f>
        <v>306</v>
      </c>
      <c r="AP126" s="1">
        <f>IF($C126="","",AO126+SUMIFS([1]!BASERECEPTION[Bon de commande/Lignes de la commande/Quantité],[1]!BASERECEPTION[Bon de commande/Lignes de la commande/Article],$C126,[1]!BASERECEPTION[ANNEE],AP$8,[1]!BASERECEPTION[Semaine],AP$9)-SUMIFS([1]!BASEVENTE[Lignes de la commande/Quantité commandée],[1]!BASEVENTE[Lignes de la commande/Article/Nom affiché],$C126,[1]!BASEVENTE[Année],AP$8,[1]!BASEVENTE[Semaine],AP$9))</f>
        <v>306</v>
      </c>
      <c r="AQ126" s="1">
        <f>IF($C126="","",AP126+SUMIFS([1]!BASERECEPTION[Bon de commande/Lignes de la commande/Quantité],[1]!BASERECEPTION[Bon de commande/Lignes de la commande/Article],$C126,[1]!BASERECEPTION[ANNEE],AQ$8,[1]!BASERECEPTION[Semaine],AQ$9)-SUMIFS([1]!BASEVENTE[Lignes de la commande/Quantité commandée],[1]!BASEVENTE[Lignes de la commande/Article/Nom affiché],$C126,[1]!BASEVENTE[Année],AQ$8,[1]!BASEVENTE[Semaine],AQ$9))</f>
        <v>306</v>
      </c>
      <c r="AR126" s="1">
        <f>IF($C126="","",AQ126+SUMIFS([1]!BASERECEPTION[Bon de commande/Lignes de la commande/Quantité],[1]!BASERECEPTION[Bon de commande/Lignes de la commande/Article],$C126,[1]!BASERECEPTION[ANNEE],AR$8,[1]!BASERECEPTION[Semaine],AR$9)-SUMIFS([1]!BASEVENTE[Lignes de la commande/Quantité commandée],[1]!BASEVENTE[Lignes de la commande/Article/Nom affiché],$C126,[1]!BASEVENTE[Année],AR$8,[1]!BASEVENTE[Semaine],AR$9))</f>
        <v>306</v>
      </c>
      <c r="AS126" s="1">
        <f>IF($C126="","",AR126+SUMIFS([1]!BASERECEPTION[Bon de commande/Lignes de la commande/Quantité],[1]!BASERECEPTION[Bon de commande/Lignes de la commande/Article],$C126,[1]!BASERECEPTION[ANNEE],AS$8,[1]!BASERECEPTION[Semaine],AS$9)-SUMIFS([1]!BASEVENTE[Lignes de la commande/Quantité commandée],[1]!BASEVENTE[Lignes de la commande/Article/Nom affiché],$C126,[1]!BASEVENTE[Année],AS$8,[1]!BASEVENTE[Semaine],AS$9))</f>
        <v>306</v>
      </c>
      <c r="AT126" s="1">
        <f>IF($C126="","",AS126+SUMIFS([1]!BASERECEPTION[Bon de commande/Lignes de la commande/Quantité],[1]!BASERECEPTION[Bon de commande/Lignes de la commande/Article],$C126,[1]!BASERECEPTION[ANNEE],AT$8,[1]!BASERECEPTION[Semaine],AT$9)-SUMIFS([1]!BASEVENTE[Lignes de la commande/Quantité commandée],[1]!BASEVENTE[Lignes de la commande/Article/Nom affiché],$C126,[1]!BASEVENTE[Année],AT$8,[1]!BASEVENTE[Semaine],AT$9))</f>
        <v>306</v>
      </c>
      <c r="AU126" s="1">
        <f>IF($C126="","",AT126+SUMIFS([1]!BASERECEPTION[Bon de commande/Lignes de la commande/Quantité],[1]!BASERECEPTION[Bon de commande/Lignes de la commande/Article],$C126,[1]!BASERECEPTION[ANNEE],AU$8,[1]!BASERECEPTION[Semaine],AU$9)-SUMIFS([1]!BASEVENTE[Lignes de la commande/Quantité commandée],[1]!BASEVENTE[Lignes de la commande/Article/Nom affiché],$C126,[1]!BASEVENTE[Année],AU$8,[1]!BASEVENTE[Semaine],AU$9))</f>
        <v>306</v>
      </c>
      <c r="AV126" s="1">
        <f>IF($C126="","",AU126+SUMIFS([1]!BASERECEPTION[Bon de commande/Lignes de la commande/Quantité],[1]!BASERECEPTION[Bon de commande/Lignes de la commande/Article],$C126,[1]!BASERECEPTION[ANNEE],AV$8,[1]!BASERECEPTION[Semaine],AV$9)-SUMIFS([1]!BASEVENTE[Lignes de la commande/Quantité commandée],[1]!BASEVENTE[Lignes de la commande/Article/Nom affiché],$C126,[1]!BASEVENTE[Année],AV$8,[1]!BASEVENTE[Semaine],AV$9))</f>
        <v>306</v>
      </c>
      <c r="AW126" s="1">
        <f>IF($C126="","",AV126+SUMIFS([1]!BASERECEPTION[Bon de commande/Lignes de la commande/Quantité],[1]!BASERECEPTION[Bon de commande/Lignes de la commande/Article],$C126,[1]!BASERECEPTION[ANNEE],AW$8,[1]!BASERECEPTION[Semaine],AW$9)-SUMIFS([1]!BASEVENTE[Lignes de la commande/Quantité commandée],[1]!BASEVENTE[Lignes de la commande/Article/Nom affiché],$C126,[1]!BASEVENTE[Année],AW$8,[1]!BASEVENTE[Semaine],AW$9))</f>
        <v>306</v>
      </c>
      <c r="AX126" s="1">
        <f>IF($C126="","",AW126+SUMIFS([1]!BASERECEPTION[Bon de commande/Lignes de la commande/Quantité],[1]!BASERECEPTION[Bon de commande/Lignes de la commande/Article],$C126,[1]!BASERECEPTION[ANNEE],AX$8,[1]!BASERECEPTION[Semaine],AX$9)-SUMIFS([1]!BASEVENTE[Lignes de la commande/Quantité commandée],[1]!BASEVENTE[Lignes de la commande/Article/Nom affiché],$C126,[1]!BASEVENTE[Année],AX$8,[1]!BASEVENTE[Semaine],AX$9))</f>
        <v>306</v>
      </c>
      <c r="AY126" s="1">
        <f>IF($C126="","",AX126+SUMIFS([1]!BASERECEPTION[Bon de commande/Lignes de la commande/Quantité],[1]!BASERECEPTION[Bon de commande/Lignes de la commande/Article],$C126,[1]!BASERECEPTION[ANNEE],AY$8,[1]!BASERECEPTION[Semaine],AY$9)-SUMIFS([1]!BASEVENTE[Lignes de la commande/Quantité commandée],[1]!BASEVENTE[Lignes de la commande/Article/Nom affiché],$C126,[1]!BASEVENTE[Année],AY$8,[1]!BASEVENTE[Semaine],AY$9))</f>
        <v>306</v>
      </c>
      <c r="AZ126" s="1">
        <f>IF($C126="","",AY126+SUMIFS([1]!BASERECEPTION[Bon de commande/Lignes de la commande/Quantité],[1]!BASERECEPTION[Bon de commande/Lignes de la commande/Article],$C126,[1]!BASERECEPTION[ANNEE],AZ$8,[1]!BASERECEPTION[Semaine],AZ$9)-SUMIFS([1]!BASEVENTE[Lignes de la commande/Quantité commandée],[1]!BASEVENTE[Lignes de la commande/Article/Nom affiché],$C126,[1]!BASEVENTE[Année],AZ$8,[1]!BASEVENTE[Semaine],AZ$9))</f>
        <v>306</v>
      </c>
      <c r="BA126" s="1">
        <f>IF($C126="","",AZ126+SUMIFS([1]!BASERECEPTION[Bon de commande/Lignes de la commande/Quantité],[1]!BASERECEPTION[Bon de commande/Lignes de la commande/Article],$C126,[1]!BASERECEPTION[ANNEE],BA$8,[1]!BASERECEPTION[Semaine],BA$9)-SUMIFS([1]!BASEVENTE[Lignes de la commande/Quantité commandée],[1]!BASEVENTE[Lignes de la commande/Article/Nom affiché],$C126,[1]!BASEVENTE[Année],BA$8,[1]!BASEVENTE[Semaine],BA$9))</f>
        <v>306</v>
      </c>
      <c r="BB126" s="1">
        <f>IF($C126="","",BA126+SUMIFS([1]!BASERECEPTION[Bon de commande/Lignes de la commande/Quantité],[1]!BASERECEPTION[Bon de commande/Lignes de la commande/Article],$C126,[1]!BASERECEPTION[ANNEE],BB$8,[1]!BASERECEPTION[Semaine],BB$9)-SUMIFS([1]!BASEVENTE[Lignes de la commande/Quantité commandée],[1]!BASEVENTE[Lignes de la commande/Article/Nom affiché],$C126,[1]!BASEVENTE[Année],BB$8,[1]!BASEVENTE[Semaine],BB$9))</f>
        <v>306</v>
      </c>
      <c r="BC126" s="1">
        <f>IF($C126="","",BB126+SUMIFS([1]!BASERECEPTION[Bon de commande/Lignes de la commande/Quantité],[1]!BASERECEPTION[Bon de commande/Lignes de la commande/Article],$C126,[1]!BASERECEPTION[ANNEE],BC$8,[1]!BASERECEPTION[Semaine],BC$9)-SUMIFS([1]!BASEVENTE[Lignes de la commande/Quantité commandée],[1]!BASEVENTE[Lignes de la commande/Article/Nom affiché],$C126,[1]!BASEVENTE[Année],BC$8,[1]!BASEVENTE[Semaine],BC$9))</f>
        <v>306</v>
      </c>
      <c r="BD126" s="1">
        <f>IF($C126="","",BC126+SUMIFS([1]!BASERECEPTION[Bon de commande/Lignes de la commande/Quantité],[1]!BASERECEPTION[Bon de commande/Lignes de la commande/Article],$C126,[1]!BASERECEPTION[ANNEE],BD$8,[1]!BASERECEPTION[Semaine],BD$9)-SUMIFS([1]!BASEVENTE[Lignes de la commande/Quantité commandée],[1]!BASEVENTE[Lignes de la commande/Article/Nom affiché],$C126,[1]!BASEVENTE[Année],BD$8,[1]!BASEVENTE[Semaine],BD$9))</f>
        <v>306</v>
      </c>
      <c r="BE126" s="1">
        <f>IF($C126="","",BD126+SUMIFS([1]!BASERECEPTION[Bon de commande/Lignes de la commande/Quantité],[1]!BASERECEPTION[Bon de commande/Lignes de la commande/Article],$C126,[1]!BASERECEPTION[ANNEE],BE$8,[1]!BASERECEPTION[Semaine],BE$9)-SUMIFS([1]!BASEVENTE[Lignes de la commande/Quantité commandée],[1]!BASEVENTE[Lignes de la commande/Article/Nom affiché],$C126,[1]!BASEVENTE[Année],BE$8,[1]!BASEVENTE[Semaine],BE$9))</f>
        <v>306</v>
      </c>
      <c r="BF126" s="1">
        <f>IF($C126="","",BE126+SUMIFS([1]!BASERECEPTION[Bon de commande/Lignes de la commande/Quantité],[1]!BASERECEPTION[Bon de commande/Lignes de la commande/Article],$C126,[1]!BASERECEPTION[ANNEE],BF$8,[1]!BASERECEPTION[Semaine],BF$9)-SUMIFS([1]!BASEVENTE[Lignes de la commande/Quantité commandée],[1]!BASEVENTE[Lignes de la commande/Article/Nom affiché],$C126,[1]!BASEVENTE[Année],BF$8,[1]!BASEVENTE[Semaine],BF$9))</f>
        <v>306</v>
      </c>
      <c r="BG126" s="1">
        <f>IF($C126="","",BF126+SUMIFS([1]!BASERECEPTION[Bon de commande/Lignes de la commande/Quantité],[1]!BASERECEPTION[Bon de commande/Lignes de la commande/Article],$C126,[1]!BASERECEPTION[ANNEE],BG$8,[1]!BASERECEPTION[Semaine],BG$9)-SUMIFS([1]!BASEVENTE[Lignes de la commande/Quantité commandée],[1]!BASEVENTE[Lignes de la commande/Article/Nom affiché],$C126,[1]!BASEVENTE[Année],BG$8,[1]!BASEVENTE[Semaine],BG$9))</f>
        <v>306</v>
      </c>
      <c r="BH126" s="1">
        <f>IF($C126="","",BG126+SUMIFS([1]!BASERECEPTION[Bon de commande/Lignes de la commande/Quantité],[1]!BASERECEPTION[Bon de commande/Lignes de la commande/Article],$C126,[1]!BASERECEPTION[ANNEE],BH$8,[1]!BASERECEPTION[Semaine],BH$9)-SUMIFS([1]!BASEVENTE[Lignes de la commande/Quantité commandée],[1]!BASEVENTE[Lignes de la commande/Article/Nom affiché],$C126,[1]!BASEVENTE[Année],BH$8,[1]!BASEVENTE[Semaine],BH$9))</f>
        <v>306</v>
      </c>
    </row>
    <row r="127" spans="1:60" ht="15.75" x14ac:dyDescent="0.25">
      <c r="A127" s="1">
        <f>'[1]BDD Inventaire'!B118</f>
        <v>0</v>
      </c>
      <c r="B127" s="16" t="str">
        <f>IF(C127="",INDEX([1]!BASEINVENTAIRE[#Data],_xlfn.MINIFS([1]!BASEINVENTAIRE[INDEX],[1]!BASEINVENTAIRE[Article],'Suivi de stock'!$C128),2),"")</f>
        <v/>
      </c>
      <c r="C127" s="20" t="str">
        <f>'[1]BDD Inventaire'!C107</f>
        <v>Tag MSFT Violet #33</v>
      </c>
      <c r="D127" s="18">
        <f>INDEX([1]!BASEINVENTAIRE[#Data],_xlfn.MAXIFS([1]!BASEINVENTAIRE[INDEX],[1]!BASEINVENTAIRE[Article],C127),4)</f>
        <v>17</v>
      </c>
      <c r="E127" s="1">
        <f>IF($C127="","",D127+SUMIFS([1]!BASERECEPTION[Bon de commande/Lignes de la commande/Quantité],[1]!BASERECEPTION[Bon de commande/Lignes de la commande/Article],$C127,[1]!BASERECEPTION[ANNEE],E$8,[1]!BASERECEPTION[Semaine],E$9)-SUMIFS([1]!BASEVENTE[Lignes de la commande/Quantité commandée],[1]!BASEVENTE[Lignes de la commande/Article/Nom affiché],$C127,[1]!BASEVENTE[Année],E$8,[1]!BASEVENTE[Semaine],E$9))</f>
        <v>17</v>
      </c>
      <c r="F127" s="1">
        <f>IF($C127="","",E127+SUMIFS([1]!BASERECEPTION[Bon de commande/Lignes de la commande/Quantité],[1]!BASERECEPTION[Bon de commande/Lignes de la commande/Article],$C127,[1]!BASERECEPTION[ANNEE],F$8,[1]!BASERECEPTION[Semaine],F$9)-SUMIFS([1]!BASEVENTE[Lignes de la commande/Quantité commandée],[1]!BASEVENTE[Lignes de la commande/Article/Nom affiché],$C127,[1]!BASEVENTE[Année],F$8,[1]!BASEVENTE[Semaine],F$9))</f>
        <v>17</v>
      </c>
      <c r="G127" s="1">
        <f>IF($C127="","",F127+SUMIFS([1]!BASERECEPTION[Bon de commande/Lignes de la commande/Quantité],[1]!BASERECEPTION[Bon de commande/Lignes de la commande/Article],$C127,[1]!BASERECEPTION[ANNEE],G$8,[1]!BASERECEPTION[Semaine],G$9)-SUMIFS([1]!BASEVENTE[Lignes de la commande/Quantité commandée],[1]!BASEVENTE[Lignes de la commande/Article/Nom affiché],$C127,[1]!BASEVENTE[Année],G$8,[1]!BASEVENTE[Semaine],G$9))</f>
        <v>17</v>
      </c>
      <c r="H127" s="1">
        <f>IF($C127="","",G127+SUMIFS([1]!BASERECEPTION[Bon de commande/Lignes de la commande/Quantité],[1]!BASERECEPTION[Bon de commande/Lignes de la commande/Article],$C127,[1]!BASERECEPTION[ANNEE],H$8,[1]!BASERECEPTION[Semaine],H$9)-SUMIFS([1]!BASEVENTE[Lignes de la commande/Quantité commandée],[1]!BASEVENTE[Lignes de la commande/Article/Nom affiché],$C127,[1]!BASEVENTE[Année],H$8,[1]!BASEVENTE[Semaine],H$9))</f>
        <v>17</v>
      </c>
      <c r="I127" s="1">
        <f>IF($C127="","",H127+SUMIFS([1]!BASERECEPTION[Bon de commande/Lignes de la commande/Quantité],[1]!BASERECEPTION[Bon de commande/Lignes de la commande/Article],$C127,[1]!BASERECEPTION[ANNEE],I$8,[1]!BASERECEPTION[Semaine],I$9)-SUMIFS([1]!BASEVENTE[Lignes de la commande/Quantité commandée],[1]!BASEVENTE[Lignes de la commande/Article/Nom affiché],$C127,[1]!BASEVENTE[Année],I$8,[1]!BASEVENTE[Semaine],I$9))</f>
        <v>17</v>
      </c>
      <c r="J127" s="1">
        <f>IF($C127="","",I127+SUMIFS([1]!BASERECEPTION[Bon de commande/Lignes de la commande/Quantité],[1]!BASERECEPTION[Bon de commande/Lignes de la commande/Article],$C127,[1]!BASERECEPTION[ANNEE],J$8,[1]!BASERECEPTION[Semaine],J$9)-SUMIFS([1]!BASEVENTE[Lignes de la commande/Quantité commandée],[1]!BASEVENTE[Lignes de la commande/Article/Nom affiché],$C127,[1]!BASEVENTE[Année],J$8,[1]!BASEVENTE[Semaine],J$9))</f>
        <v>17</v>
      </c>
      <c r="K127" s="1">
        <f>IF($C127="","",J127+SUMIFS([1]!BASERECEPTION[Bon de commande/Lignes de la commande/Quantité],[1]!BASERECEPTION[Bon de commande/Lignes de la commande/Article],$C127,[1]!BASERECEPTION[ANNEE],K$8,[1]!BASERECEPTION[Semaine],K$9)-SUMIFS([1]!BASEVENTE[Lignes de la commande/Quantité commandée],[1]!BASEVENTE[Lignes de la commande/Article/Nom affiché],$C127,[1]!BASEVENTE[Année],K$8,[1]!BASEVENTE[Semaine],K$9))</f>
        <v>17</v>
      </c>
      <c r="L127" s="1">
        <f>IF($C127="","",K127+SUMIFS([1]!BASERECEPTION[Bon de commande/Lignes de la commande/Quantité],[1]!BASERECEPTION[Bon de commande/Lignes de la commande/Article],$C127,[1]!BASERECEPTION[ANNEE],L$8,[1]!BASERECEPTION[Semaine],L$9)-SUMIFS([1]!BASEVENTE[Lignes de la commande/Quantité commandée],[1]!BASEVENTE[Lignes de la commande/Article/Nom affiché],$C127,[1]!BASEVENTE[Année],L$8,[1]!BASEVENTE[Semaine],L$9))</f>
        <v>17</v>
      </c>
      <c r="M127" s="1">
        <f>IF($C127="","",L127+SUMIFS([1]!BASERECEPTION[Bon de commande/Lignes de la commande/Quantité],[1]!BASERECEPTION[Bon de commande/Lignes de la commande/Article],$C127,[1]!BASERECEPTION[ANNEE],M$8,[1]!BASERECEPTION[Semaine],M$9)-SUMIFS([1]!BASEVENTE[Lignes de la commande/Quantité commandée],[1]!BASEVENTE[Lignes de la commande/Article/Nom affiché],$C127,[1]!BASEVENTE[Année],M$8,[1]!BASEVENTE[Semaine],M$9))</f>
        <v>17</v>
      </c>
      <c r="N127" s="1">
        <f>IF($C127="","",M127+SUMIFS([1]!BASERECEPTION[Bon de commande/Lignes de la commande/Quantité],[1]!BASERECEPTION[Bon de commande/Lignes de la commande/Article],$C127,[1]!BASERECEPTION[ANNEE],N$8,[1]!BASERECEPTION[Semaine],N$9)-SUMIFS([1]!BASEVENTE[Lignes de la commande/Quantité commandée],[1]!BASEVENTE[Lignes de la commande/Article/Nom affiché],$C127,[1]!BASEVENTE[Année],N$8,[1]!BASEVENTE[Semaine],N$9))</f>
        <v>17</v>
      </c>
      <c r="O127" s="1">
        <f>IF($C127="","",N127+SUMIFS([1]!BASERECEPTION[Bon de commande/Lignes de la commande/Quantité],[1]!BASERECEPTION[Bon de commande/Lignes de la commande/Article],$C127,[1]!BASERECEPTION[ANNEE],O$8,[1]!BASERECEPTION[Semaine],O$9)-SUMIFS([1]!BASEVENTE[Lignes de la commande/Quantité commandée],[1]!BASEVENTE[Lignes de la commande/Article/Nom affiché],$C127,[1]!BASEVENTE[Année],O$8,[1]!BASEVENTE[Semaine],O$9))</f>
        <v>17</v>
      </c>
      <c r="P127" s="1">
        <f>IF($C127="","",O127+SUMIFS([1]!BASERECEPTION[Bon de commande/Lignes de la commande/Quantité],[1]!BASERECEPTION[Bon de commande/Lignes de la commande/Article],$C127,[1]!BASERECEPTION[ANNEE],P$8,[1]!BASERECEPTION[Semaine],P$9)-SUMIFS([1]!BASEVENTE[Lignes de la commande/Quantité commandée],[1]!BASEVENTE[Lignes de la commande/Article/Nom affiché],$C127,[1]!BASEVENTE[Année],P$8,[1]!BASEVENTE[Semaine],P$9))</f>
        <v>17</v>
      </c>
      <c r="Q127" s="1">
        <f>IF($C127="","",P127+SUMIFS([1]!BASERECEPTION[Bon de commande/Lignes de la commande/Quantité],[1]!BASERECEPTION[Bon de commande/Lignes de la commande/Article],$C127,[1]!BASERECEPTION[ANNEE],Q$8,[1]!BASERECEPTION[Semaine],Q$9)-SUMIFS([1]!BASEVENTE[Lignes de la commande/Quantité commandée],[1]!BASEVENTE[Lignes de la commande/Article/Nom affiché],$C127,[1]!BASEVENTE[Année],Q$8,[1]!BASEVENTE[Semaine],Q$9))</f>
        <v>17</v>
      </c>
      <c r="R127" s="1">
        <f>IF($C127="","",Q127+SUMIFS([1]!BASERECEPTION[Bon de commande/Lignes de la commande/Quantité],[1]!BASERECEPTION[Bon de commande/Lignes de la commande/Article],$C127,[1]!BASERECEPTION[ANNEE],R$8,[1]!BASERECEPTION[Semaine],R$9)-SUMIFS([1]!BASEVENTE[Lignes de la commande/Quantité commandée],[1]!BASEVENTE[Lignes de la commande/Article/Nom affiché],$C127,[1]!BASEVENTE[Année],R$8,[1]!BASEVENTE[Semaine],R$9))</f>
        <v>17</v>
      </c>
      <c r="S127" s="1">
        <f>IF($C127="","",R127+SUMIFS([1]!BASERECEPTION[Bon de commande/Lignes de la commande/Quantité],[1]!BASERECEPTION[Bon de commande/Lignes de la commande/Article],$C127,[1]!BASERECEPTION[ANNEE],S$8,[1]!BASERECEPTION[Semaine],S$9)-SUMIFS([1]!BASEVENTE[Lignes de la commande/Quantité commandée],[1]!BASEVENTE[Lignes de la commande/Article/Nom affiché],$C127,[1]!BASEVENTE[Année],S$8,[1]!BASEVENTE[Semaine],S$9))</f>
        <v>17</v>
      </c>
      <c r="T127" s="1">
        <f>IF($C127="","",S127+SUMIFS([1]!BASERECEPTION[Bon de commande/Lignes de la commande/Quantité],[1]!BASERECEPTION[Bon de commande/Lignes de la commande/Article],$C127,[1]!BASERECEPTION[ANNEE],T$8,[1]!BASERECEPTION[Semaine],T$9)-SUMIFS([1]!BASEVENTE[Lignes de la commande/Quantité commandée],[1]!BASEVENTE[Lignes de la commande/Article/Nom affiché],$C127,[1]!BASEVENTE[Année],T$8,[1]!BASEVENTE[Semaine],T$9))</f>
        <v>17</v>
      </c>
      <c r="U127" s="1">
        <f>IF($C127="","",T127+SUMIFS([1]!BASERECEPTION[Bon de commande/Lignes de la commande/Quantité],[1]!BASERECEPTION[Bon de commande/Lignes de la commande/Article],$C127,[1]!BASERECEPTION[ANNEE],U$8,[1]!BASERECEPTION[Semaine],U$9)-SUMIFS([1]!BASEVENTE[Lignes de la commande/Quantité commandée],[1]!BASEVENTE[Lignes de la commande/Article/Nom affiché],$C127,[1]!BASEVENTE[Année],U$8,[1]!BASEVENTE[Semaine],U$9))</f>
        <v>17</v>
      </c>
      <c r="V127" s="1">
        <f>IF($C127="","",U127+SUMIFS([1]!BASERECEPTION[Bon de commande/Lignes de la commande/Quantité],[1]!BASERECEPTION[Bon de commande/Lignes de la commande/Article],$C127,[1]!BASERECEPTION[ANNEE],V$8,[1]!BASERECEPTION[Semaine],V$9)-SUMIFS([1]!BASEVENTE[Lignes de la commande/Quantité commandée],[1]!BASEVENTE[Lignes de la commande/Article/Nom affiché],$C127,[1]!BASEVENTE[Année],V$8,[1]!BASEVENTE[Semaine],V$9))</f>
        <v>17</v>
      </c>
      <c r="W127" s="1">
        <f>IF($C127="","",V127+SUMIFS([1]!BASERECEPTION[Bon de commande/Lignes de la commande/Quantité],[1]!BASERECEPTION[Bon de commande/Lignes de la commande/Article],$C127,[1]!BASERECEPTION[ANNEE],W$8,[1]!BASERECEPTION[Semaine],W$9)-SUMIFS([1]!BASEVENTE[Lignes de la commande/Quantité commandée],[1]!BASEVENTE[Lignes de la commande/Article/Nom affiché],$C127,[1]!BASEVENTE[Année],W$8,[1]!BASEVENTE[Semaine],W$9))</f>
        <v>17</v>
      </c>
      <c r="X127" s="1">
        <f>IF($C127="","",W127+SUMIFS([1]!BASERECEPTION[Bon de commande/Lignes de la commande/Quantité],[1]!BASERECEPTION[Bon de commande/Lignes de la commande/Article],$C127,[1]!BASERECEPTION[ANNEE],X$8,[1]!BASERECEPTION[Semaine],X$9)-SUMIFS([1]!BASEVENTE[Lignes de la commande/Quantité commandée],[1]!BASEVENTE[Lignes de la commande/Article/Nom affiché],$C127,[1]!BASEVENTE[Année],X$8,[1]!BASEVENTE[Semaine],X$9))</f>
        <v>17</v>
      </c>
      <c r="Y127" s="1">
        <f>IF($C127="","",X127+SUMIFS([1]!BASERECEPTION[Bon de commande/Lignes de la commande/Quantité],[1]!BASERECEPTION[Bon de commande/Lignes de la commande/Article],$C127,[1]!BASERECEPTION[ANNEE],Y$8,[1]!BASERECEPTION[Semaine],Y$9)-SUMIFS([1]!BASEVENTE[Lignes de la commande/Quantité commandée],[1]!BASEVENTE[Lignes de la commande/Article/Nom affiché],$C127,[1]!BASEVENTE[Année],Y$8,[1]!BASEVENTE[Semaine],Y$9))</f>
        <v>17</v>
      </c>
      <c r="Z127" s="1">
        <f>IF($C127="","",Y127+SUMIFS([1]!BASERECEPTION[Bon de commande/Lignes de la commande/Quantité],[1]!BASERECEPTION[Bon de commande/Lignes de la commande/Article],$C127,[1]!BASERECEPTION[ANNEE],Z$8,[1]!BASERECEPTION[Semaine],Z$9)-SUMIFS([1]!BASEVENTE[Lignes de la commande/Quantité commandée],[1]!BASEVENTE[Lignes de la commande/Article/Nom affiché],$C127,[1]!BASEVENTE[Année],Z$8,[1]!BASEVENTE[Semaine],Z$9))</f>
        <v>17</v>
      </c>
      <c r="AA127" s="1">
        <f>IF($C127="","",Z127+SUMIFS([1]!BASERECEPTION[Bon de commande/Lignes de la commande/Quantité],[1]!BASERECEPTION[Bon de commande/Lignes de la commande/Article],$C127,[1]!BASERECEPTION[ANNEE],AA$8,[1]!BASERECEPTION[Semaine],AA$9)-SUMIFS([1]!BASEVENTE[Lignes de la commande/Quantité commandée],[1]!BASEVENTE[Lignes de la commande/Article/Nom affiché],$C127,[1]!BASEVENTE[Année],AA$8,[1]!BASEVENTE[Semaine],AA$9))</f>
        <v>17</v>
      </c>
      <c r="AB127" s="1">
        <f>IF($C127="","",AA127+SUMIFS([1]!BASERECEPTION[Bon de commande/Lignes de la commande/Quantité],[1]!BASERECEPTION[Bon de commande/Lignes de la commande/Article],$C127,[1]!BASERECEPTION[ANNEE],AB$8,[1]!BASERECEPTION[Semaine],AB$9)-SUMIFS([1]!BASEVENTE[Lignes de la commande/Quantité commandée],[1]!BASEVENTE[Lignes de la commande/Article/Nom affiché],$C127,[1]!BASEVENTE[Année],AB$8,[1]!BASEVENTE[Semaine],AB$9))</f>
        <v>17</v>
      </c>
      <c r="AC127" s="1">
        <f>IF($C127="","",AB127+SUMIFS([1]!BASERECEPTION[Bon de commande/Lignes de la commande/Quantité],[1]!BASERECEPTION[Bon de commande/Lignes de la commande/Article],$C127,[1]!BASERECEPTION[ANNEE],AC$8,[1]!BASERECEPTION[Semaine],AC$9)-SUMIFS([1]!BASEVENTE[Lignes de la commande/Quantité commandée],[1]!BASEVENTE[Lignes de la commande/Article/Nom affiché],$C127,[1]!BASEVENTE[Année],AC$8,[1]!BASEVENTE[Semaine],AC$9))</f>
        <v>17</v>
      </c>
      <c r="AD127" s="1">
        <f>IF($C127="","",AC127+SUMIFS([1]!BASERECEPTION[Bon de commande/Lignes de la commande/Quantité],[1]!BASERECEPTION[Bon de commande/Lignes de la commande/Article],$C127,[1]!BASERECEPTION[ANNEE],AD$8,[1]!BASERECEPTION[Semaine],AD$9)-SUMIFS([1]!BASEVENTE[Lignes de la commande/Quantité commandée],[1]!BASEVENTE[Lignes de la commande/Article/Nom affiché],$C127,[1]!BASEVENTE[Année],AD$8,[1]!BASEVENTE[Semaine],AD$9))</f>
        <v>17</v>
      </c>
      <c r="AE127" s="1">
        <f>IF($C127="","",AD127+SUMIFS([1]!BASERECEPTION[Bon de commande/Lignes de la commande/Quantité],[1]!BASERECEPTION[Bon de commande/Lignes de la commande/Article],$C127,[1]!BASERECEPTION[ANNEE],AE$8,[1]!BASERECEPTION[Semaine],AE$9)-SUMIFS([1]!BASEVENTE[Lignes de la commande/Quantité commandée],[1]!BASEVENTE[Lignes de la commande/Article/Nom affiché],$C127,[1]!BASEVENTE[Année],AE$8,[1]!BASEVENTE[Semaine],AE$9))</f>
        <v>17</v>
      </c>
      <c r="AF127" s="1">
        <f>IF($C127="","",AE127+SUMIFS([1]!BASERECEPTION[Bon de commande/Lignes de la commande/Quantité],[1]!BASERECEPTION[Bon de commande/Lignes de la commande/Article],$C127,[1]!BASERECEPTION[ANNEE],AF$8,[1]!BASERECEPTION[Semaine],AF$9)-SUMIFS([1]!BASEVENTE[Lignes de la commande/Quantité commandée],[1]!BASEVENTE[Lignes de la commande/Article/Nom affiché],$C127,[1]!BASEVENTE[Année],AF$8,[1]!BASEVENTE[Semaine],AF$9))</f>
        <v>17</v>
      </c>
      <c r="AG127" s="1">
        <f>IF($C127="","",AF127+SUMIFS([1]!BASERECEPTION[Bon de commande/Lignes de la commande/Quantité],[1]!BASERECEPTION[Bon de commande/Lignes de la commande/Article],$C127,[1]!BASERECEPTION[ANNEE],AG$8,[1]!BASERECEPTION[Semaine],AG$9)-SUMIFS([1]!BASEVENTE[Lignes de la commande/Quantité commandée],[1]!BASEVENTE[Lignes de la commande/Article/Nom affiché],$C127,[1]!BASEVENTE[Année],AG$8,[1]!BASEVENTE[Semaine],AG$9))</f>
        <v>17</v>
      </c>
      <c r="AH127" s="1">
        <f>IF($C127="","",AG127+SUMIFS([1]!BASERECEPTION[Bon de commande/Lignes de la commande/Quantité],[1]!BASERECEPTION[Bon de commande/Lignes de la commande/Article],$C127,[1]!BASERECEPTION[ANNEE],AH$8,[1]!BASERECEPTION[Semaine],AH$9)-SUMIFS([1]!BASEVENTE[Lignes de la commande/Quantité commandée],[1]!BASEVENTE[Lignes de la commande/Article/Nom affiché],$C127,[1]!BASEVENTE[Année],AH$8,[1]!BASEVENTE[Semaine],AH$9))</f>
        <v>17</v>
      </c>
      <c r="AI127" s="1">
        <f>IF($C127="","",AH127+SUMIFS([1]!BASERECEPTION[Bon de commande/Lignes de la commande/Quantité],[1]!BASERECEPTION[Bon de commande/Lignes de la commande/Article],$C127,[1]!BASERECEPTION[ANNEE],AI$8,[1]!BASERECEPTION[Semaine],AI$9)-SUMIFS([1]!BASEVENTE[Lignes de la commande/Quantité commandée],[1]!BASEVENTE[Lignes de la commande/Article/Nom affiché],$C127,[1]!BASEVENTE[Année],AI$8,[1]!BASEVENTE[Semaine],AI$9))</f>
        <v>17</v>
      </c>
      <c r="AJ127" s="1">
        <f>IF($C127="","",AI127+SUMIFS([1]!BASERECEPTION[Bon de commande/Lignes de la commande/Quantité],[1]!BASERECEPTION[Bon de commande/Lignes de la commande/Article],$C127,[1]!BASERECEPTION[ANNEE],AJ$8,[1]!BASERECEPTION[Semaine],AJ$9)-SUMIFS([1]!BASEVENTE[Lignes de la commande/Quantité commandée],[1]!BASEVENTE[Lignes de la commande/Article/Nom affiché],$C127,[1]!BASEVENTE[Année],AJ$8,[1]!BASEVENTE[Semaine],AJ$9))</f>
        <v>17</v>
      </c>
      <c r="AK127" s="1">
        <f>IF($C127="","",AJ127+SUMIFS([1]!BASERECEPTION[Bon de commande/Lignes de la commande/Quantité],[1]!BASERECEPTION[Bon de commande/Lignes de la commande/Article],$C127,[1]!BASERECEPTION[ANNEE],AK$8,[1]!BASERECEPTION[Semaine],AK$9)-SUMIFS([1]!BASEVENTE[Lignes de la commande/Quantité commandée],[1]!BASEVENTE[Lignes de la commande/Article/Nom affiché],$C127,[1]!BASEVENTE[Année],AK$8,[1]!BASEVENTE[Semaine],AK$9))</f>
        <v>17</v>
      </c>
      <c r="AL127" s="1">
        <f>IF($C127="","",AK127+SUMIFS([1]!BASERECEPTION[Bon de commande/Lignes de la commande/Quantité],[1]!BASERECEPTION[Bon de commande/Lignes de la commande/Article],$C127,[1]!BASERECEPTION[ANNEE],AL$8,[1]!BASERECEPTION[Semaine],AL$9)-SUMIFS([1]!BASEVENTE[Lignes de la commande/Quantité commandée],[1]!BASEVENTE[Lignes de la commande/Article/Nom affiché],$C127,[1]!BASEVENTE[Année],AL$8,[1]!BASEVENTE[Semaine],AL$9))</f>
        <v>17</v>
      </c>
      <c r="AM127" s="1">
        <f>IF($C127="","",AL127+SUMIFS([1]!BASERECEPTION[Bon de commande/Lignes de la commande/Quantité],[1]!BASERECEPTION[Bon de commande/Lignes de la commande/Article],$C127,[1]!BASERECEPTION[ANNEE],AM$8,[1]!BASERECEPTION[Semaine],AM$9)-SUMIFS([1]!BASEVENTE[Lignes de la commande/Quantité commandée],[1]!BASEVENTE[Lignes de la commande/Article/Nom affiché],$C127,[1]!BASEVENTE[Année],AM$8,[1]!BASEVENTE[Semaine],AM$9))</f>
        <v>17</v>
      </c>
      <c r="AN127" s="1">
        <f>IF($C127="","",AM127+SUMIFS([1]!BASERECEPTION[Bon de commande/Lignes de la commande/Quantité],[1]!BASERECEPTION[Bon de commande/Lignes de la commande/Article],$C127,[1]!BASERECEPTION[ANNEE],AN$8,[1]!BASERECEPTION[Semaine],AN$9)-SUMIFS([1]!BASEVENTE[Lignes de la commande/Quantité commandée],[1]!BASEVENTE[Lignes de la commande/Article/Nom affiché],$C127,[1]!BASEVENTE[Année],AN$8,[1]!BASEVENTE[Semaine],AN$9))</f>
        <v>17</v>
      </c>
      <c r="AO127" s="1">
        <f>IF($C127="","",AN127+SUMIFS([1]!BASERECEPTION[Bon de commande/Lignes de la commande/Quantité],[1]!BASERECEPTION[Bon de commande/Lignes de la commande/Article],$C127,[1]!BASERECEPTION[ANNEE],AO$8,[1]!BASERECEPTION[Semaine],AO$9)-SUMIFS([1]!BASEVENTE[Lignes de la commande/Quantité commandée],[1]!BASEVENTE[Lignes de la commande/Article/Nom affiché],$C127,[1]!BASEVENTE[Année],AO$8,[1]!BASEVENTE[Semaine],AO$9))</f>
        <v>17</v>
      </c>
      <c r="AP127" s="1">
        <f>IF($C127="","",AO127+SUMIFS([1]!BASERECEPTION[Bon de commande/Lignes de la commande/Quantité],[1]!BASERECEPTION[Bon de commande/Lignes de la commande/Article],$C127,[1]!BASERECEPTION[ANNEE],AP$8,[1]!BASERECEPTION[Semaine],AP$9)-SUMIFS([1]!BASEVENTE[Lignes de la commande/Quantité commandée],[1]!BASEVENTE[Lignes de la commande/Article/Nom affiché],$C127,[1]!BASEVENTE[Année],AP$8,[1]!BASEVENTE[Semaine],AP$9))</f>
        <v>17</v>
      </c>
      <c r="AQ127" s="1">
        <f>IF($C127="","",AP127+SUMIFS([1]!BASERECEPTION[Bon de commande/Lignes de la commande/Quantité],[1]!BASERECEPTION[Bon de commande/Lignes de la commande/Article],$C127,[1]!BASERECEPTION[ANNEE],AQ$8,[1]!BASERECEPTION[Semaine],AQ$9)-SUMIFS([1]!BASEVENTE[Lignes de la commande/Quantité commandée],[1]!BASEVENTE[Lignes de la commande/Article/Nom affiché],$C127,[1]!BASEVENTE[Année],AQ$8,[1]!BASEVENTE[Semaine],AQ$9))</f>
        <v>17</v>
      </c>
      <c r="AR127" s="1">
        <f>IF($C127="","",AQ127+SUMIFS([1]!BASERECEPTION[Bon de commande/Lignes de la commande/Quantité],[1]!BASERECEPTION[Bon de commande/Lignes de la commande/Article],$C127,[1]!BASERECEPTION[ANNEE],AR$8,[1]!BASERECEPTION[Semaine],AR$9)-SUMIFS([1]!BASEVENTE[Lignes de la commande/Quantité commandée],[1]!BASEVENTE[Lignes de la commande/Article/Nom affiché],$C127,[1]!BASEVENTE[Année],AR$8,[1]!BASEVENTE[Semaine],AR$9))</f>
        <v>17</v>
      </c>
      <c r="AS127" s="1">
        <f>IF($C127="","",AR127+SUMIFS([1]!BASERECEPTION[Bon de commande/Lignes de la commande/Quantité],[1]!BASERECEPTION[Bon de commande/Lignes de la commande/Article],$C127,[1]!BASERECEPTION[ANNEE],AS$8,[1]!BASERECEPTION[Semaine],AS$9)-SUMIFS([1]!BASEVENTE[Lignes de la commande/Quantité commandée],[1]!BASEVENTE[Lignes de la commande/Article/Nom affiché],$C127,[1]!BASEVENTE[Année],AS$8,[1]!BASEVENTE[Semaine],AS$9))</f>
        <v>17</v>
      </c>
      <c r="AT127" s="1">
        <f>IF($C127="","",AS127+SUMIFS([1]!BASERECEPTION[Bon de commande/Lignes de la commande/Quantité],[1]!BASERECEPTION[Bon de commande/Lignes de la commande/Article],$C127,[1]!BASERECEPTION[ANNEE],AT$8,[1]!BASERECEPTION[Semaine],AT$9)-SUMIFS([1]!BASEVENTE[Lignes de la commande/Quantité commandée],[1]!BASEVENTE[Lignes de la commande/Article/Nom affiché],$C127,[1]!BASEVENTE[Année],AT$8,[1]!BASEVENTE[Semaine],AT$9))</f>
        <v>17</v>
      </c>
      <c r="AU127" s="1">
        <f>IF($C127="","",AT127+SUMIFS([1]!BASERECEPTION[Bon de commande/Lignes de la commande/Quantité],[1]!BASERECEPTION[Bon de commande/Lignes de la commande/Article],$C127,[1]!BASERECEPTION[ANNEE],AU$8,[1]!BASERECEPTION[Semaine],AU$9)-SUMIFS([1]!BASEVENTE[Lignes de la commande/Quantité commandée],[1]!BASEVENTE[Lignes de la commande/Article/Nom affiché],$C127,[1]!BASEVENTE[Année],AU$8,[1]!BASEVENTE[Semaine],AU$9))</f>
        <v>17</v>
      </c>
      <c r="AV127" s="1">
        <f>IF($C127="","",AU127+SUMIFS([1]!BASERECEPTION[Bon de commande/Lignes de la commande/Quantité],[1]!BASERECEPTION[Bon de commande/Lignes de la commande/Article],$C127,[1]!BASERECEPTION[ANNEE],AV$8,[1]!BASERECEPTION[Semaine],AV$9)-SUMIFS([1]!BASEVENTE[Lignes de la commande/Quantité commandée],[1]!BASEVENTE[Lignes de la commande/Article/Nom affiché],$C127,[1]!BASEVENTE[Année],AV$8,[1]!BASEVENTE[Semaine],AV$9))</f>
        <v>17</v>
      </c>
      <c r="AW127" s="1">
        <f>IF($C127="","",AV127+SUMIFS([1]!BASERECEPTION[Bon de commande/Lignes de la commande/Quantité],[1]!BASERECEPTION[Bon de commande/Lignes de la commande/Article],$C127,[1]!BASERECEPTION[ANNEE],AW$8,[1]!BASERECEPTION[Semaine],AW$9)-SUMIFS([1]!BASEVENTE[Lignes de la commande/Quantité commandée],[1]!BASEVENTE[Lignes de la commande/Article/Nom affiché],$C127,[1]!BASEVENTE[Année],AW$8,[1]!BASEVENTE[Semaine],AW$9))</f>
        <v>17</v>
      </c>
      <c r="AX127" s="1">
        <f>IF($C127="","",AW127+SUMIFS([1]!BASERECEPTION[Bon de commande/Lignes de la commande/Quantité],[1]!BASERECEPTION[Bon de commande/Lignes de la commande/Article],$C127,[1]!BASERECEPTION[ANNEE],AX$8,[1]!BASERECEPTION[Semaine],AX$9)-SUMIFS([1]!BASEVENTE[Lignes de la commande/Quantité commandée],[1]!BASEVENTE[Lignes de la commande/Article/Nom affiché],$C127,[1]!BASEVENTE[Année],AX$8,[1]!BASEVENTE[Semaine],AX$9))</f>
        <v>17</v>
      </c>
      <c r="AY127" s="1">
        <f>IF($C127="","",AX127+SUMIFS([1]!BASERECEPTION[Bon de commande/Lignes de la commande/Quantité],[1]!BASERECEPTION[Bon de commande/Lignes de la commande/Article],$C127,[1]!BASERECEPTION[ANNEE],AY$8,[1]!BASERECEPTION[Semaine],AY$9)-SUMIFS([1]!BASEVENTE[Lignes de la commande/Quantité commandée],[1]!BASEVENTE[Lignes de la commande/Article/Nom affiché],$C127,[1]!BASEVENTE[Année],AY$8,[1]!BASEVENTE[Semaine],AY$9))</f>
        <v>17</v>
      </c>
      <c r="AZ127" s="1">
        <f>IF($C127="","",AY127+SUMIFS([1]!BASERECEPTION[Bon de commande/Lignes de la commande/Quantité],[1]!BASERECEPTION[Bon de commande/Lignes de la commande/Article],$C127,[1]!BASERECEPTION[ANNEE],AZ$8,[1]!BASERECEPTION[Semaine],AZ$9)-SUMIFS([1]!BASEVENTE[Lignes de la commande/Quantité commandée],[1]!BASEVENTE[Lignes de la commande/Article/Nom affiché],$C127,[1]!BASEVENTE[Année],AZ$8,[1]!BASEVENTE[Semaine],AZ$9))</f>
        <v>17</v>
      </c>
      <c r="BA127" s="1">
        <f>IF($C127="","",AZ127+SUMIFS([1]!BASERECEPTION[Bon de commande/Lignes de la commande/Quantité],[1]!BASERECEPTION[Bon de commande/Lignes de la commande/Article],$C127,[1]!BASERECEPTION[ANNEE],BA$8,[1]!BASERECEPTION[Semaine],BA$9)-SUMIFS([1]!BASEVENTE[Lignes de la commande/Quantité commandée],[1]!BASEVENTE[Lignes de la commande/Article/Nom affiché],$C127,[1]!BASEVENTE[Année],BA$8,[1]!BASEVENTE[Semaine],BA$9))</f>
        <v>17</v>
      </c>
      <c r="BB127" s="1">
        <f>IF($C127="","",BA127+SUMIFS([1]!BASERECEPTION[Bon de commande/Lignes de la commande/Quantité],[1]!BASERECEPTION[Bon de commande/Lignes de la commande/Article],$C127,[1]!BASERECEPTION[ANNEE],BB$8,[1]!BASERECEPTION[Semaine],BB$9)-SUMIFS([1]!BASEVENTE[Lignes de la commande/Quantité commandée],[1]!BASEVENTE[Lignes de la commande/Article/Nom affiché],$C127,[1]!BASEVENTE[Année],BB$8,[1]!BASEVENTE[Semaine],BB$9))</f>
        <v>17</v>
      </c>
      <c r="BC127" s="1">
        <f>IF($C127="","",BB127+SUMIFS([1]!BASERECEPTION[Bon de commande/Lignes de la commande/Quantité],[1]!BASERECEPTION[Bon de commande/Lignes de la commande/Article],$C127,[1]!BASERECEPTION[ANNEE],BC$8,[1]!BASERECEPTION[Semaine],BC$9)-SUMIFS([1]!BASEVENTE[Lignes de la commande/Quantité commandée],[1]!BASEVENTE[Lignes de la commande/Article/Nom affiché],$C127,[1]!BASEVENTE[Année],BC$8,[1]!BASEVENTE[Semaine],BC$9))</f>
        <v>17</v>
      </c>
      <c r="BD127" s="1">
        <f>IF($C127="","",BC127+SUMIFS([1]!BASERECEPTION[Bon de commande/Lignes de la commande/Quantité],[1]!BASERECEPTION[Bon de commande/Lignes de la commande/Article],$C127,[1]!BASERECEPTION[ANNEE],BD$8,[1]!BASERECEPTION[Semaine],BD$9)-SUMIFS([1]!BASEVENTE[Lignes de la commande/Quantité commandée],[1]!BASEVENTE[Lignes de la commande/Article/Nom affiché],$C127,[1]!BASEVENTE[Année],BD$8,[1]!BASEVENTE[Semaine],BD$9))</f>
        <v>17</v>
      </c>
      <c r="BE127" s="1">
        <f>IF($C127="","",BD127+SUMIFS([1]!BASERECEPTION[Bon de commande/Lignes de la commande/Quantité],[1]!BASERECEPTION[Bon de commande/Lignes de la commande/Article],$C127,[1]!BASERECEPTION[ANNEE],BE$8,[1]!BASERECEPTION[Semaine],BE$9)-SUMIFS([1]!BASEVENTE[Lignes de la commande/Quantité commandée],[1]!BASEVENTE[Lignes de la commande/Article/Nom affiché],$C127,[1]!BASEVENTE[Année],BE$8,[1]!BASEVENTE[Semaine],BE$9))</f>
        <v>17</v>
      </c>
      <c r="BF127" s="1">
        <f>IF($C127="","",BE127+SUMIFS([1]!BASERECEPTION[Bon de commande/Lignes de la commande/Quantité],[1]!BASERECEPTION[Bon de commande/Lignes de la commande/Article],$C127,[1]!BASERECEPTION[ANNEE],BF$8,[1]!BASERECEPTION[Semaine],BF$9)-SUMIFS([1]!BASEVENTE[Lignes de la commande/Quantité commandée],[1]!BASEVENTE[Lignes de la commande/Article/Nom affiché],$C127,[1]!BASEVENTE[Année],BF$8,[1]!BASEVENTE[Semaine],BF$9))</f>
        <v>17</v>
      </c>
      <c r="BG127" s="1">
        <f>IF($C127="","",BF127+SUMIFS([1]!BASERECEPTION[Bon de commande/Lignes de la commande/Quantité],[1]!BASERECEPTION[Bon de commande/Lignes de la commande/Article],$C127,[1]!BASERECEPTION[ANNEE],BG$8,[1]!BASERECEPTION[Semaine],BG$9)-SUMIFS([1]!BASEVENTE[Lignes de la commande/Quantité commandée],[1]!BASEVENTE[Lignes de la commande/Article/Nom affiché],$C127,[1]!BASEVENTE[Année],BG$8,[1]!BASEVENTE[Semaine],BG$9))</f>
        <v>17</v>
      </c>
      <c r="BH127" s="1">
        <f>IF($C127="","",BG127+SUMIFS([1]!BASERECEPTION[Bon de commande/Lignes de la commande/Quantité],[1]!BASERECEPTION[Bon de commande/Lignes de la commande/Article],$C127,[1]!BASERECEPTION[ANNEE],BH$8,[1]!BASERECEPTION[Semaine],BH$9)-SUMIFS([1]!BASEVENTE[Lignes de la commande/Quantité commandée],[1]!BASEVENTE[Lignes de la commande/Article/Nom affiché],$C127,[1]!BASEVENTE[Année],BH$8,[1]!BASEVENTE[Semaine],BH$9))</f>
        <v>17</v>
      </c>
    </row>
    <row r="128" spans="1:60" ht="15.75" x14ac:dyDescent="0.25">
      <c r="A128" s="1">
        <f>'[1]BDD Inventaire'!B119</f>
        <v>0</v>
      </c>
      <c r="B128" s="16" t="str">
        <f>IF(C128="",INDEX([1]!BASEINVENTAIRE[#Data],_xlfn.MINIFS([1]!BASEINVENTAIRE[INDEX],[1]!BASEINVENTAIRE[Article],'Suivi de stock'!$C129),2),"")</f>
        <v/>
      </c>
      <c r="C128" s="20" t="str">
        <f>'[1]BDD Inventaire'!C108</f>
        <v>Tag Marron #20</v>
      </c>
      <c r="D128" s="18">
        <f>INDEX([1]!BASEINVENTAIRE[#Data],_xlfn.MAXIFS([1]!BASEINVENTAIRE[INDEX],[1]!BASEINVENTAIRE[Article],C128),4)</f>
        <v>0</v>
      </c>
      <c r="E128" s="1">
        <f>IF($C128="","",D128+SUMIFS([1]!BASERECEPTION[Bon de commande/Lignes de la commande/Quantité],[1]!BASERECEPTION[Bon de commande/Lignes de la commande/Article],$C128,[1]!BASERECEPTION[ANNEE],E$8,[1]!BASERECEPTION[Semaine],E$9)-SUMIFS([1]!BASEVENTE[Lignes de la commande/Quantité commandée],[1]!BASEVENTE[Lignes de la commande/Article/Nom affiché],$C128,[1]!BASEVENTE[Année],E$8,[1]!BASEVENTE[Semaine],E$9))</f>
        <v>0</v>
      </c>
      <c r="F128" s="1">
        <f>IF($C128="","",E128+SUMIFS([1]!BASERECEPTION[Bon de commande/Lignes de la commande/Quantité],[1]!BASERECEPTION[Bon de commande/Lignes de la commande/Article],$C128,[1]!BASERECEPTION[ANNEE],F$8,[1]!BASERECEPTION[Semaine],F$9)-SUMIFS([1]!BASEVENTE[Lignes de la commande/Quantité commandée],[1]!BASEVENTE[Lignes de la commande/Article/Nom affiché],$C128,[1]!BASEVENTE[Année],F$8,[1]!BASEVENTE[Semaine],F$9))</f>
        <v>0</v>
      </c>
      <c r="G128" s="1">
        <f>IF($C128="","",F128+SUMIFS([1]!BASERECEPTION[Bon de commande/Lignes de la commande/Quantité],[1]!BASERECEPTION[Bon de commande/Lignes de la commande/Article],$C128,[1]!BASERECEPTION[ANNEE],G$8,[1]!BASERECEPTION[Semaine],G$9)-SUMIFS([1]!BASEVENTE[Lignes de la commande/Quantité commandée],[1]!BASEVENTE[Lignes de la commande/Article/Nom affiché],$C128,[1]!BASEVENTE[Année],G$8,[1]!BASEVENTE[Semaine],G$9))</f>
        <v>0</v>
      </c>
      <c r="H128" s="1">
        <f>IF($C128="","",G128+SUMIFS([1]!BASERECEPTION[Bon de commande/Lignes de la commande/Quantité],[1]!BASERECEPTION[Bon de commande/Lignes de la commande/Article],$C128,[1]!BASERECEPTION[ANNEE],H$8,[1]!BASERECEPTION[Semaine],H$9)-SUMIFS([1]!BASEVENTE[Lignes de la commande/Quantité commandée],[1]!BASEVENTE[Lignes de la commande/Article/Nom affiché],$C128,[1]!BASEVENTE[Année],H$8,[1]!BASEVENTE[Semaine],H$9))</f>
        <v>0</v>
      </c>
      <c r="I128" s="1">
        <f>IF($C128="","",H128+SUMIFS([1]!BASERECEPTION[Bon de commande/Lignes de la commande/Quantité],[1]!BASERECEPTION[Bon de commande/Lignes de la commande/Article],$C128,[1]!BASERECEPTION[ANNEE],I$8,[1]!BASERECEPTION[Semaine],I$9)-SUMIFS([1]!BASEVENTE[Lignes de la commande/Quantité commandée],[1]!BASEVENTE[Lignes de la commande/Article/Nom affiché],$C128,[1]!BASEVENTE[Année],I$8,[1]!BASEVENTE[Semaine],I$9))</f>
        <v>0</v>
      </c>
      <c r="J128" s="1">
        <f>IF($C128="","",I128+SUMIFS([1]!BASERECEPTION[Bon de commande/Lignes de la commande/Quantité],[1]!BASERECEPTION[Bon de commande/Lignes de la commande/Article],$C128,[1]!BASERECEPTION[ANNEE],J$8,[1]!BASERECEPTION[Semaine],J$9)-SUMIFS([1]!BASEVENTE[Lignes de la commande/Quantité commandée],[1]!BASEVENTE[Lignes de la commande/Article/Nom affiché],$C128,[1]!BASEVENTE[Année],J$8,[1]!BASEVENTE[Semaine],J$9))</f>
        <v>0</v>
      </c>
      <c r="K128" s="1">
        <f>IF($C128="","",J128+SUMIFS([1]!BASERECEPTION[Bon de commande/Lignes de la commande/Quantité],[1]!BASERECEPTION[Bon de commande/Lignes de la commande/Article],$C128,[1]!BASERECEPTION[ANNEE],K$8,[1]!BASERECEPTION[Semaine],K$9)-SUMIFS([1]!BASEVENTE[Lignes de la commande/Quantité commandée],[1]!BASEVENTE[Lignes de la commande/Article/Nom affiché],$C128,[1]!BASEVENTE[Année],K$8,[1]!BASEVENTE[Semaine],K$9))</f>
        <v>0</v>
      </c>
      <c r="L128" s="1">
        <f>IF($C128="","",K128+SUMIFS([1]!BASERECEPTION[Bon de commande/Lignes de la commande/Quantité],[1]!BASERECEPTION[Bon de commande/Lignes de la commande/Article],$C128,[1]!BASERECEPTION[ANNEE],L$8,[1]!BASERECEPTION[Semaine],L$9)-SUMIFS([1]!BASEVENTE[Lignes de la commande/Quantité commandée],[1]!BASEVENTE[Lignes de la commande/Article/Nom affiché],$C128,[1]!BASEVENTE[Année],L$8,[1]!BASEVENTE[Semaine],L$9))</f>
        <v>0</v>
      </c>
      <c r="M128" s="1">
        <f>IF($C128="","",L128+SUMIFS([1]!BASERECEPTION[Bon de commande/Lignes de la commande/Quantité],[1]!BASERECEPTION[Bon de commande/Lignes de la commande/Article],$C128,[1]!BASERECEPTION[ANNEE],M$8,[1]!BASERECEPTION[Semaine],M$9)-SUMIFS([1]!BASEVENTE[Lignes de la commande/Quantité commandée],[1]!BASEVENTE[Lignes de la commande/Article/Nom affiché],$C128,[1]!BASEVENTE[Année],M$8,[1]!BASEVENTE[Semaine],M$9))</f>
        <v>0</v>
      </c>
      <c r="N128" s="1">
        <f>IF($C128="","",M128+SUMIFS([1]!BASERECEPTION[Bon de commande/Lignes de la commande/Quantité],[1]!BASERECEPTION[Bon de commande/Lignes de la commande/Article],$C128,[1]!BASERECEPTION[ANNEE],N$8,[1]!BASERECEPTION[Semaine],N$9)-SUMIFS([1]!BASEVENTE[Lignes de la commande/Quantité commandée],[1]!BASEVENTE[Lignes de la commande/Article/Nom affiché],$C128,[1]!BASEVENTE[Année],N$8,[1]!BASEVENTE[Semaine],N$9))</f>
        <v>0</v>
      </c>
      <c r="O128" s="1">
        <f>IF($C128="","",N128+SUMIFS([1]!BASERECEPTION[Bon de commande/Lignes de la commande/Quantité],[1]!BASERECEPTION[Bon de commande/Lignes de la commande/Article],$C128,[1]!BASERECEPTION[ANNEE],O$8,[1]!BASERECEPTION[Semaine],O$9)-SUMIFS([1]!BASEVENTE[Lignes de la commande/Quantité commandée],[1]!BASEVENTE[Lignes de la commande/Article/Nom affiché],$C128,[1]!BASEVENTE[Année],O$8,[1]!BASEVENTE[Semaine],O$9))</f>
        <v>0</v>
      </c>
      <c r="P128" s="1">
        <f>IF($C128="","",O128+SUMIFS([1]!BASERECEPTION[Bon de commande/Lignes de la commande/Quantité],[1]!BASERECEPTION[Bon de commande/Lignes de la commande/Article],$C128,[1]!BASERECEPTION[ANNEE],P$8,[1]!BASERECEPTION[Semaine],P$9)-SUMIFS([1]!BASEVENTE[Lignes de la commande/Quantité commandée],[1]!BASEVENTE[Lignes de la commande/Article/Nom affiché],$C128,[1]!BASEVENTE[Année],P$8,[1]!BASEVENTE[Semaine],P$9))</f>
        <v>0</v>
      </c>
      <c r="Q128" s="1">
        <f>IF($C128="","",P128+SUMIFS([1]!BASERECEPTION[Bon de commande/Lignes de la commande/Quantité],[1]!BASERECEPTION[Bon de commande/Lignes de la commande/Article],$C128,[1]!BASERECEPTION[ANNEE],Q$8,[1]!BASERECEPTION[Semaine],Q$9)-SUMIFS([1]!BASEVENTE[Lignes de la commande/Quantité commandée],[1]!BASEVENTE[Lignes de la commande/Article/Nom affiché],$C128,[1]!BASEVENTE[Année],Q$8,[1]!BASEVENTE[Semaine],Q$9))</f>
        <v>0</v>
      </c>
      <c r="R128" s="1">
        <f>IF($C128="","",Q128+SUMIFS([1]!BASERECEPTION[Bon de commande/Lignes de la commande/Quantité],[1]!BASERECEPTION[Bon de commande/Lignes de la commande/Article],$C128,[1]!BASERECEPTION[ANNEE],R$8,[1]!BASERECEPTION[Semaine],R$9)-SUMIFS([1]!BASEVENTE[Lignes de la commande/Quantité commandée],[1]!BASEVENTE[Lignes de la commande/Article/Nom affiché],$C128,[1]!BASEVENTE[Année],R$8,[1]!BASEVENTE[Semaine],R$9))</f>
        <v>0</v>
      </c>
      <c r="S128" s="1">
        <f>IF($C128="","",R128+SUMIFS([1]!BASERECEPTION[Bon de commande/Lignes de la commande/Quantité],[1]!BASERECEPTION[Bon de commande/Lignes de la commande/Article],$C128,[1]!BASERECEPTION[ANNEE],S$8,[1]!BASERECEPTION[Semaine],S$9)-SUMIFS([1]!BASEVENTE[Lignes de la commande/Quantité commandée],[1]!BASEVENTE[Lignes de la commande/Article/Nom affiché],$C128,[1]!BASEVENTE[Année],S$8,[1]!BASEVENTE[Semaine],S$9))</f>
        <v>0</v>
      </c>
      <c r="T128" s="1">
        <f>IF($C128="","",S128+SUMIFS([1]!BASERECEPTION[Bon de commande/Lignes de la commande/Quantité],[1]!BASERECEPTION[Bon de commande/Lignes de la commande/Article],$C128,[1]!BASERECEPTION[ANNEE],T$8,[1]!BASERECEPTION[Semaine],T$9)-SUMIFS([1]!BASEVENTE[Lignes de la commande/Quantité commandée],[1]!BASEVENTE[Lignes de la commande/Article/Nom affiché],$C128,[1]!BASEVENTE[Année],T$8,[1]!BASEVENTE[Semaine],T$9))</f>
        <v>0</v>
      </c>
      <c r="U128" s="1">
        <f>IF($C128="","",T128+SUMIFS([1]!BASERECEPTION[Bon de commande/Lignes de la commande/Quantité],[1]!BASERECEPTION[Bon de commande/Lignes de la commande/Article],$C128,[1]!BASERECEPTION[ANNEE],U$8,[1]!BASERECEPTION[Semaine],U$9)-SUMIFS([1]!BASEVENTE[Lignes de la commande/Quantité commandée],[1]!BASEVENTE[Lignes de la commande/Article/Nom affiché],$C128,[1]!BASEVENTE[Année],U$8,[1]!BASEVENTE[Semaine],U$9))</f>
        <v>0</v>
      </c>
      <c r="V128" s="1">
        <f>IF($C128="","",U128+SUMIFS([1]!BASERECEPTION[Bon de commande/Lignes de la commande/Quantité],[1]!BASERECEPTION[Bon de commande/Lignes de la commande/Article],$C128,[1]!BASERECEPTION[ANNEE],V$8,[1]!BASERECEPTION[Semaine],V$9)-SUMIFS([1]!BASEVENTE[Lignes de la commande/Quantité commandée],[1]!BASEVENTE[Lignes de la commande/Article/Nom affiché],$C128,[1]!BASEVENTE[Année],V$8,[1]!BASEVENTE[Semaine],V$9))</f>
        <v>0</v>
      </c>
      <c r="W128" s="1">
        <f>IF($C128="","",V128+SUMIFS([1]!BASERECEPTION[Bon de commande/Lignes de la commande/Quantité],[1]!BASERECEPTION[Bon de commande/Lignes de la commande/Article],$C128,[1]!BASERECEPTION[ANNEE],W$8,[1]!BASERECEPTION[Semaine],W$9)-SUMIFS([1]!BASEVENTE[Lignes de la commande/Quantité commandée],[1]!BASEVENTE[Lignes de la commande/Article/Nom affiché],$C128,[1]!BASEVENTE[Année],W$8,[1]!BASEVENTE[Semaine],W$9))</f>
        <v>0</v>
      </c>
      <c r="X128" s="1">
        <f>IF($C128="","",W128+SUMIFS([1]!BASERECEPTION[Bon de commande/Lignes de la commande/Quantité],[1]!BASERECEPTION[Bon de commande/Lignes de la commande/Article],$C128,[1]!BASERECEPTION[ANNEE],X$8,[1]!BASERECEPTION[Semaine],X$9)-SUMIFS([1]!BASEVENTE[Lignes de la commande/Quantité commandée],[1]!BASEVENTE[Lignes de la commande/Article/Nom affiché],$C128,[1]!BASEVENTE[Année],X$8,[1]!BASEVENTE[Semaine],X$9))</f>
        <v>0</v>
      </c>
      <c r="Y128" s="1">
        <f>IF($C128="","",X128+SUMIFS([1]!BASERECEPTION[Bon de commande/Lignes de la commande/Quantité],[1]!BASERECEPTION[Bon de commande/Lignes de la commande/Article],$C128,[1]!BASERECEPTION[ANNEE],Y$8,[1]!BASERECEPTION[Semaine],Y$9)-SUMIFS([1]!BASEVENTE[Lignes de la commande/Quantité commandée],[1]!BASEVENTE[Lignes de la commande/Article/Nom affiché],$C128,[1]!BASEVENTE[Année],Y$8,[1]!BASEVENTE[Semaine],Y$9))</f>
        <v>0</v>
      </c>
      <c r="Z128" s="1">
        <f>IF($C128="","",Y128+SUMIFS([1]!BASERECEPTION[Bon de commande/Lignes de la commande/Quantité],[1]!BASERECEPTION[Bon de commande/Lignes de la commande/Article],$C128,[1]!BASERECEPTION[ANNEE],Z$8,[1]!BASERECEPTION[Semaine],Z$9)-SUMIFS([1]!BASEVENTE[Lignes de la commande/Quantité commandée],[1]!BASEVENTE[Lignes de la commande/Article/Nom affiché],$C128,[1]!BASEVENTE[Année],Z$8,[1]!BASEVENTE[Semaine],Z$9))</f>
        <v>0</v>
      </c>
      <c r="AA128" s="1">
        <f>IF($C128="","",Z128+SUMIFS([1]!BASERECEPTION[Bon de commande/Lignes de la commande/Quantité],[1]!BASERECEPTION[Bon de commande/Lignes de la commande/Article],$C128,[1]!BASERECEPTION[ANNEE],AA$8,[1]!BASERECEPTION[Semaine],AA$9)-SUMIFS([1]!BASEVENTE[Lignes de la commande/Quantité commandée],[1]!BASEVENTE[Lignes de la commande/Article/Nom affiché],$C128,[1]!BASEVENTE[Année],AA$8,[1]!BASEVENTE[Semaine],AA$9))</f>
        <v>0</v>
      </c>
      <c r="AB128" s="1">
        <f>IF($C128="","",AA128+SUMIFS([1]!BASERECEPTION[Bon de commande/Lignes de la commande/Quantité],[1]!BASERECEPTION[Bon de commande/Lignes de la commande/Article],$C128,[1]!BASERECEPTION[ANNEE],AB$8,[1]!BASERECEPTION[Semaine],AB$9)-SUMIFS([1]!BASEVENTE[Lignes de la commande/Quantité commandée],[1]!BASEVENTE[Lignes de la commande/Article/Nom affiché],$C128,[1]!BASEVENTE[Année],AB$8,[1]!BASEVENTE[Semaine],AB$9))</f>
        <v>0</v>
      </c>
      <c r="AC128" s="1">
        <f>IF($C128="","",AB128+SUMIFS([1]!BASERECEPTION[Bon de commande/Lignes de la commande/Quantité],[1]!BASERECEPTION[Bon de commande/Lignes de la commande/Article],$C128,[1]!BASERECEPTION[ANNEE],AC$8,[1]!BASERECEPTION[Semaine],AC$9)-SUMIFS([1]!BASEVENTE[Lignes de la commande/Quantité commandée],[1]!BASEVENTE[Lignes de la commande/Article/Nom affiché],$C128,[1]!BASEVENTE[Année],AC$8,[1]!BASEVENTE[Semaine],AC$9))</f>
        <v>0</v>
      </c>
      <c r="AD128" s="1">
        <f>IF($C128="","",AC128+SUMIFS([1]!BASERECEPTION[Bon de commande/Lignes de la commande/Quantité],[1]!BASERECEPTION[Bon de commande/Lignes de la commande/Article],$C128,[1]!BASERECEPTION[ANNEE],AD$8,[1]!BASERECEPTION[Semaine],AD$9)-SUMIFS([1]!BASEVENTE[Lignes de la commande/Quantité commandée],[1]!BASEVENTE[Lignes de la commande/Article/Nom affiché],$C128,[1]!BASEVENTE[Année],AD$8,[1]!BASEVENTE[Semaine],AD$9))</f>
        <v>0</v>
      </c>
      <c r="AE128" s="1">
        <f>IF($C128="","",AD128+SUMIFS([1]!BASERECEPTION[Bon de commande/Lignes de la commande/Quantité],[1]!BASERECEPTION[Bon de commande/Lignes de la commande/Article],$C128,[1]!BASERECEPTION[ANNEE],AE$8,[1]!BASERECEPTION[Semaine],AE$9)-SUMIFS([1]!BASEVENTE[Lignes de la commande/Quantité commandée],[1]!BASEVENTE[Lignes de la commande/Article/Nom affiché],$C128,[1]!BASEVENTE[Année],AE$8,[1]!BASEVENTE[Semaine],AE$9))</f>
        <v>0</v>
      </c>
      <c r="AF128" s="1">
        <f>IF($C128="","",AE128+SUMIFS([1]!BASERECEPTION[Bon de commande/Lignes de la commande/Quantité],[1]!BASERECEPTION[Bon de commande/Lignes de la commande/Article],$C128,[1]!BASERECEPTION[ANNEE],AF$8,[1]!BASERECEPTION[Semaine],AF$9)-SUMIFS([1]!BASEVENTE[Lignes de la commande/Quantité commandée],[1]!BASEVENTE[Lignes de la commande/Article/Nom affiché],$C128,[1]!BASEVENTE[Année],AF$8,[1]!BASEVENTE[Semaine],AF$9))</f>
        <v>0</v>
      </c>
      <c r="AG128" s="1">
        <f>IF($C128="","",AF128+SUMIFS([1]!BASERECEPTION[Bon de commande/Lignes de la commande/Quantité],[1]!BASERECEPTION[Bon de commande/Lignes de la commande/Article],$C128,[1]!BASERECEPTION[ANNEE],AG$8,[1]!BASERECEPTION[Semaine],AG$9)-SUMIFS([1]!BASEVENTE[Lignes de la commande/Quantité commandée],[1]!BASEVENTE[Lignes de la commande/Article/Nom affiché],$C128,[1]!BASEVENTE[Année],AG$8,[1]!BASEVENTE[Semaine],AG$9))</f>
        <v>0</v>
      </c>
      <c r="AH128" s="1">
        <f>IF($C128="","",AG128+SUMIFS([1]!BASERECEPTION[Bon de commande/Lignes de la commande/Quantité],[1]!BASERECEPTION[Bon de commande/Lignes de la commande/Article],$C128,[1]!BASERECEPTION[ANNEE],AH$8,[1]!BASERECEPTION[Semaine],AH$9)-SUMIFS([1]!BASEVENTE[Lignes de la commande/Quantité commandée],[1]!BASEVENTE[Lignes de la commande/Article/Nom affiché],$C128,[1]!BASEVENTE[Année],AH$8,[1]!BASEVENTE[Semaine],AH$9))</f>
        <v>0</v>
      </c>
      <c r="AI128" s="1">
        <f>IF($C128="","",AH128+SUMIFS([1]!BASERECEPTION[Bon de commande/Lignes de la commande/Quantité],[1]!BASERECEPTION[Bon de commande/Lignes de la commande/Article],$C128,[1]!BASERECEPTION[ANNEE],AI$8,[1]!BASERECEPTION[Semaine],AI$9)-SUMIFS([1]!BASEVENTE[Lignes de la commande/Quantité commandée],[1]!BASEVENTE[Lignes de la commande/Article/Nom affiché],$C128,[1]!BASEVENTE[Année],AI$8,[1]!BASEVENTE[Semaine],AI$9))</f>
        <v>0</v>
      </c>
      <c r="AJ128" s="1">
        <f>IF($C128="","",AI128+SUMIFS([1]!BASERECEPTION[Bon de commande/Lignes de la commande/Quantité],[1]!BASERECEPTION[Bon de commande/Lignes de la commande/Article],$C128,[1]!BASERECEPTION[ANNEE],AJ$8,[1]!BASERECEPTION[Semaine],AJ$9)-SUMIFS([1]!BASEVENTE[Lignes de la commande/Quantité commandée],[1]!BASEVENTE[Lignes de la commande/Article/Nom affiché],$C128,[1]!BASEVENTE[Année],AJ$8,[1]!BASEVENTE[Semaine],AJ$9))</f>
        <v>0</v>
      </c>
      <c r="AK128" s="1">
        <f>IF($C128="","",AJ128+SUMIFS([1]!BASERECEPTION[Bon de commande/Lignes de la commande/Quantité],[1]!BASERECEPTION[Bon de commande/Lignes de la commande/Article],$C128,[1]!BASERECEPTION[ANNEE],AK$8,[1]!BASERECEPTION[Semaine],AK$9)-SUMIFS([1]!BASEVENTE[Lignes de la commande/Quantité commandée],[1]!BASEVENTE[Lignes de la commande/Article/Nom affiché],$C128,[1]!BASEVENTE[Année],AK$8,[1]!BASEVENTE[Semaine],AK$9))</f>
        <v>0</v>
      </c>
      <c r="AL128" s="1">
        <f>IF($C128="","",AK128+SUMIFS([1]!BASERECEPTION[Bon de commande/Lignes de la commande/Quantité],[1]!BASERECEPTION[Bon de commande/Lignes de la commande/Article],$C128,[1]!BASERECEPTION[ANNEE],AL$8,[1]!BASERECEPTION[Semaine],AL$9)-SUMIFS([1]!BASEVENTE[Lignes de la commande/Quantité commandée],[1]!BASEVENTE[Lignes de la commande/Article/Nom affiché],$C128,[1]!BASEVENTE[Année],AL$8,[1]!BASEVENTE[Semaine],AL$9))</f>
        <v>0</v>
      </c>
      <c r="AM128" s="1">
        <f>IF($C128="","",AL128+SUMIFS([1]!BASERECEPTION[Bon de commande/Lignes de la commande/Quantité],[1]!BASERECEPTION[Bon de commande/Lignes de la commande/Article],$C128,[1]!BASERECEPTION[ANNEE],AM$8,[1]!BASERECEPTION[Semaine],AM$9)-SUMIFS([1]!BASEVENTE[Lignes de la commande/Quantité commandée],[1]!BASEVENTE[Lignes de la commande/Article/Nom affiché],$C128,[1]!BASEVENTE[Année],AM$8,[1]!BASEVENTE[Semaine],AM$9))</f>
        <v>0</v>
      </c>
      <c r="AN128" s="1">
        <f>IF($C128="","",AM128+SUMIFS([1]!BASERECEPTION[Bon de commande/Lignes de la commande/Quantité],[1]!BASERECEPTION[Bon de commande/Lignes de la commande/Article],$C128,[1]!BASERECEPTION[ANNEE],AN$8,[1]!BASERECEPTION[Semaine],AN$9)-SUMIFS([1]!BASEVENTE[Lignes de la commande/Quantité commandée],[1]!BASEVENTE[Lignes de la commande/Article/Nom affiché],$C128,[1]!BASEVENTE[Année],AN$8,[1]!BASEVENTE[Semaine],AN$9))</f>
        <v>0</v>
      </c>
      <c r="AO128" s="1">
        <f>IF($C128="","",AN128+SUMIFS([1]!BASERECEPTION[Bon de commande/Lignes de la commande/Quantité],[1]!BASERECEPTION[Bon de commande/Lignes de la commande/Article],$C128,[1]!BASERECEPTION[ANNEE],AO$8,[1]!BASERECEPTION[Semaine],AO$9)-SUMIFS([1]!BASEVENTE[Lignes de la commande/Quantité commandée],[1]!BASEVENTE[Lignes de la commande/Article/Nom affiché],$C128,[1]!BASEVENTE[Année],AO$8,[1]!BASEVENTE[Semaine],AO$9))</f>
        <v>0</v>
      </c>
      <c r="AP128" s="1">
        <f>IF($C128="","",AO128+SUMIFS([1]!BASERECEPTION[Bon de commande/Lignes de la commande/Quantité],[1]!BASERECEPTION[Bon de commande/Lignes de la commande/Article],$C128,[1]!BASERECEPTION[ANNEE],AP$8,[1]!BASERECEPTION[Semaine],AP$9)-SUMIFS([1]!BASEVENTE[Lignes de la commande/Quantité commandée],[1]!BASEVENTE[Lignes de la commande/Article/Nom affiché],$C128,[1]!BASEVENTE[Année],AP$8,[1]!BASEVENTE[Semaine],AP$9))</f>
        <v>0</v>
      </c>
      <c r="AQ128" s="1">
        <f>IF($C128="","",AP128+SUMIFS([1]!BASERECEPTION[Bon de commande/Lignes de la commande/Quantité],[1]!BASERECEPTION[Bon de commande/Lignes de la commande/Article],$C128,[1]!BASERECEPTION[ANNEE],AQ$8,[1]!BASERECEPTION[Semaine],AQ$9)-SUMIFS([1]!BASEVENTE[Lignes de la commande/Quantité commandée],[1]!BASEVENTE[Lignes de la commande/Article/Nom affiché],$C128,[1]!BASEVENTE[Année],AQ$8,[1]!BASEVENTE[Semaine],AQ$9))</f>
        <v>0</v>
      </c>
      <c r="AR128" s="1">
        <f>IF($C128="","",AQ128+SUMIFS([1]!BASERECEPTION[Bon de commande/Lignes de la commande/Quantité],[1]!BASERECEPTION[Bon de commande/Lignes de la commande/Article],$C128,[1]!BASERECEPTION[ANNEE],AR$8,[1]!BASERECEPTION[Semaine],AR$9)-SUMIFS([1]!BASEVENTE[Lignes de la commande/Quantité commandée],[1]!BASEVENTE[Lignes de la commande/Article/Nom affiché],$C128,[1]!BASEVENTE[Année],AR$8,[1]!BASEVENTE[Semaine],AR$9))</f>
        <v>0</v>
      </c>
      <c r="AS128" s="1">
        <f>IF($C128="","",AR128+SUMIFS([1]!BASERECEPTION[Bon de commande/Lignes de la commande/Quantité],[1]!BASERECEPTION[Bon de commande/Lignes de la commande/Article],$C128,[1]!BASERECEPTION[ANNEE],AS$8,[1]!BASERECEPTION[Semaine],AS$9)-SUMIFS([1]!BASEVENTE[Lignes de la commande/Quantité commandée],[1]!BASEVENTE[Lignes de la commande/Article/Nom affiché],$C128,[1]!BASEVENTE[Année],AS$8,[1]!BASEVENTE[Semaine],AS$9))</f>
        <v>0</v>
      </c>
      <c r="AT128" s="1">
        <f>IF($C128="","",AS128+SUMIFS([1]!BASERECEPTION[Bon de commande/Lignes de la commande/Quantité],[1]!BASERECEPTION[Bon de commande/Lignes de la commande/Article],$C128,[1]!BASERECEPTION[ANNEE],AT$8,[1]!BASERECEPTION[Semaine],AT$9)-SUMIFS([1]!BASEVENTE[Lignes de la commande/Quantité commandée],[1]!BASEVENTE[Lignes de la commande/Article/Nom affiché],$C128,[1]!BASEVENTE[Année],AT$8,[1]!BASEVENTE[Semaine],AT$9))</f>
        <v>0</v>
      </c>
      <c r="AU128" s="1">
        <f>IF($C128="","",AT128+SUMIFS([1]!BASERECEPTION[Bon de commande/Lignes de la commande/Quantité],[1]!BASERECEPTION[Bon de commande/Lignes de la commande/Article],$C128,[1]!BASERECEPTION[ANNEE],AU$8,[1]!BASERECEPTION[Semaine],AU$9)-SUMIFS([1]!BASEVENTE[Lignes de la commande/Quantité commandée],[1]!BASEVENTE[Lignes de la commande/Article/Nom affiché],$C128,[1]!BASEVENTE[Année],AU$8,[1]!BASEVENTE[Semaine],AU$9))</f>
        <v>0</v>
      </c>
      <c r="AV128" s="1">
        <f>IF($C128="","",AU128+SUMIFS([1]!BASERECEPTION[Bon de commande/Lignes de la commande/Quantité],[1]!BASERECEPTION[Bon de commande/Lignes de la commande/Article],$C128,[1]!BASERECEPTION[ANNEE],AV$8,[1]!BASERECEPTION[Semaine],AV$9)-SUMIFS([1]!BASEVENTE[Lignes de la commande/Quantité commandée],[1]!BASEVENTE[Lignes de la commande/Article/Nom affiché],$C128,[1]!BASEVENTE[Année],AV$8,[1]!BASEVENTE[Semaine],AV$9))</f>
        <v>0</v>
      </c>
      <c r="AW128" s="1">
        <f>IF($C128="","",AV128+SUMIFS([1]!BASERECEPTION[Bon de commande/Lignes de la commande/Quantité],[1]!BASERECEPTION[Bon de commande/Lignes de la commande/Article],$C128,[1]!BASERECEPTION[ANNEE],AW$8,[1]!BASERECEPTION[Semaine],AW$9)-SUMIFS([1]!BASEVENTE[Lignes de la commande/Quantité commandée],[1]!BASEVENTE[Lignes de la commande/Article/Nom affiché],$C128,[1]!BASEVENTE[Année],AW$8,[1]!BASEVENTE[Semaine],AW$9))</f>
        <v>0</v>
      </c>
      <c r="AX128" s="1">
        <f>IF($C128="","",AW128+SUMIFS([1]!BASERECEPTION[Bon de commande/Lignes de la commande/Quantité],[1]!BASERECEPTION[Bon de commande/Lignes de la commande/Article],$C128,[1]!BASERECEPTION[ANNEE],AX$8,[1]!BASERECEPTION[Semaine],AX$9)-SUMIFS([1]!BASEVENTE[Lignes de la commande/Quantité commandée],[1]!BASEVENTE[Lignes de la commande/Article/Nom affiché],$C128,[1]!BASEVENTE[Année],AX$8,[1]!BASEVENTE[Semaine],AX$9))</f>
        <v>0</v>
      </c>
      <c r="AY128" s="1">
        <f>IF($C128="","",AX128+SUMIFS([1]!BASERECEPTION[Bon de commande/Lignes de la commande/Quantité],[1]!BASERECEPTION[Bon de commande/Lignes de la commande/Article],$C128,[1]!BASERECEPTION[ANNEE],AY$8,[1]!BASERECEPTION[Semaine],AY$9)-SUMIFS([1]!BASEVENTE[Lignes de la commande/Quantité commandée],[1]!BASEVENTE[Lignes de la commande/Article/Nom affiché],$C128,[1]!BASEVENTE[Année],AY$8,[1]!BASEVENTE[Semaine],AY$9))</f>
        <v>0</v>
      </c>
      <c r="AZ128" s="1">
        <f>IF($C128="","",AY128+SUMIFS([1]!BASERECEPTION[Bon de commande/Lignes de la commande/Quantité],[1]!BASERECEPTION[Bon de commande/Lignes de la commande/Article],$C128,[1]!BASERECEPTION[ANNEE],AZ$8,[1]!BASERECEPTION[Semaine],AZ$9)-SUMIFS([1]!BASEVENTE[Lignes de la commande/Quantité commandée],[1]!BASEVENTE[Lignes de la commande/Article/Nom affiché],$C128,[1]!BASEVENTE[Année],AZ$8,[1]!BASEVENTE[Semaine],AZ$9))</f>
        <v>0</v>
      </c>
      <c r="BA128" s="1">
        <f>IF($C128="","",AZ128+SUMIFS([1]!BASERECEPTION[Bon de commande/Lignes de la commande/Quantité],[1]!BASERECEPTION[Bon de commande/Lignes de la commande/Article],$C128,[1]!BASERECEPTION[ANNEE],BA$8,[1]!BASERECEPTION[Semaine],BA$9)-SUMIFS([1]!BASEVENTE[Lignes de la commande/Quantité commandée],[1]!BASEVENTE[Lignes de la commande/Article/Nom affiché],$C128,[1]!BASEVENTE[Année],BA$8,[1]!BASEVENTE[Semaine],BA$9))</f>
        <v>0</v>
      </c>
      <c r="BB128" s="1">
        <f>IF($C128="","",BA128+SUMIFS([1]!BASERECEPTION[Bon de commande/Lignes de la commande/Quantité],[1]!BASERECEPTION[Bon de commande/Lignes de la commande/Article],$C128,[1]!BASERECEPTION[ANNEE],BB$8,[1]!BASERECEPTION[Semaine],BB$9)-SUMIFS([1]!BASEVENTE[Lignes de la commande/Quantité commandée],[1]!BASEVENTE[Lignes de la commande/Article/Nom affiché],$C128,[1]!BASEVENTE[Année],BB$8,[1]!BASEVENTE[Semaine],BB$9))</f>
        <v>0</v>
      </c>
      <c r="BC128" s="1">
        <f>IF($C128="","",BB128+SUMIFS([1]!BASERECEPTION[Bon de commande/Lignes de la commande/Quantité],[1]!BASERECEPTION[Bon de commande/Lignes de la commande/Article],$C128,[1]!BASERECEPTION[ANNEE],BC$8,[1]!BASERECEPTION[Semaine],BC$9)-SUMIFS([1]!BASEVENTE[Lignes de la commande/Quantité commandée],[1]!BASEVENTE[Lignes de la commande/Article/Nom affiché],$C128,[1]!BASEVENTE[Année],BC$8,[1]!BASEVENTE[Semaine],BC$9))</f>
        <v>0</v>
      </c>
      <c r="BD128" s="1">
        <f>IF($C128="","",BC128+SUMIFS([1]!BASERECEPTION[Bon de commande/Lignes de la commande/Quantité],[1]!BASERECEPTION[Bon de commande/Lignes de la commande/Article],$C128,[1]!BASERECEPTION[ANNEE],BD$8,[1]!BASERECEPTION[Semaine],BD$9)-SUMIFS([1]!BASEVENTE[Lignes de la commande/Quantité commandée],[1]!BASEVENTE[Lignes de la commande/Article/Nom affiché],$C128,[1]!BASEVENTE[Année],BD$8,[1]!BASEVENTE[Semaine],BD$9))</f>
        <v>0</v>
      </c>
      <c r="BE128" s="1">
        <f>IF($C128="","",BD128+SUMIFS([1]!BASERECEPTION[Bon de commande/Lignes de la commande/Quantité],[1]!BASERECEPTION[Bon de commande/Lignes de la commande/Article],$C128,[1]!BASERECEPTION[ANNEE],BE$8,[1]!BASERECEPTION[Semaine],BE$9)-SUMIFS([1]!BASEVENTE[Lignes de la commande/Quantité commandée],[1]!BASEVENTE[Lignes de la commande/Article/Nom affiché],$C128,[1]!BASEVENTE[Année],BE$8,[1]!BASEVENTE[Semaine],BE$9))</f>
        <v>0</v>
      </c>
      <c r="BF128" s="1">
        <f>IF($C128="","",BE128+SUMIFS([1]!BASERECEPTION[Bon de commande/Lignes de la commande/Quantité],[1]!BASERECEPTION[Bon de commande/Lignes de la commande/Article],$C128,[1]!BASERECEPTION[ANNEE],BF$8,[1]!BASERECEPTION[Semaine],BF$9)-SUMIFS([1]!BASEVENTE[Lignes de la commande/Quantité commandée],[1]!BASEVENTE[Lignes de la commande/Article/Nom affiché],$C128,[1]!BASEVENTE[Année],BF$8,[1]!BASEVENTE[Semaine],BF$9))</f>
        <v>0</v>
      </c>
      <c r="BG128" s="1">
        <f>IF($C128="","",BF128+SUMIFS([1]!BASERECEPTION[Bon de commande/Lignes de la commande/Quantité],[1]!BASERECEPTION[Bon de commande/Lignes de la commande/Article],$C128,[1]!BASERECEPTION[ANNEE],BG$8,[1]!BASERECEPTION[Semaine],BG$9)-SUMIFS([1]!BASEVENTE[Lignes de la commande/Quantité commandée],[1]!BASEVENTE[Lignes de la commande/Article/Nom affiché],$C128,[1]!BASEVENTE[Année],BG$8,[1]!BASEVENTE[Semaine],BG$9))</f>
        <v>0</v>
      </c>
      <c r="BH128" s="1">
        <f>IF($C128="","",BG128+SUMIFS([1]!BASERECEPTION[Bon de commande/Lignes de la commande/Quantité],[1]!BASERECEPTION[Bon de commande/Lignes de la commande/Article],$C128,[1]!BASERECEPTION[ANNEE],BH$8,[1]!BASERECEPTION[Semaine],BH$9)-SUMIFS([1]!BASEVENTE[Lignes de la commande/Quantité commandée],[1]!BASEVENTE[Lignes de la commande/Article/Nom affiché],$C128,[1]!BASEVENTE[Année],BH$8,[1]!BASEVENTE[Semaine],BH$9))</f>
        <v>0</v>
      </c>
    </row>
    <row r="129" spans="1:60" ht="15.75" x14ac:dyDescent="0.25">
      <c r="A129" s="1">
        <f>'[1]BDD Inventaire'!B120</f>
        <v>0</v>
      </c>
      <c r="B129" s="16" t="str">
        <f>IF(C129="",INDEX([1]!BASEINVENTAIRE[#Data],_xlfn.MINIFS([1]!BASEINVENTAIRE[INDEX],[1]!BASEINVENTAIRE[Article],'Suivi de stock'!$C130),2),"")</f>
        <v/>
      </c>
      <c r="C129" s="20" t="str">
        <f>'[1]BDD Inventaire'!C109</f>
        <v>Tag Olive New Labo Science et nature</v>
      </c>
      <c r="D129" s="18">
        <f>INDEX([1]!BASEINVENTAIRE[#Data],_xlfn.MAXIFS([1]!BASEINVENTAIRE[INDEX],[1]!BASEINVENTAIRE[Article],C129),4)</f>
        <v>0</v>
      </c>
      <c r="E129" s="1">
        <f>IF($C129="","",D129+SUMIFS([1]!BASERECEPTION[Bon de commande/Lignes de la commande/Quantité],[1]!BASERECEPTION[Bon de commande/Lignes de la commande/Article],$C129,[1]!BASERECEPTION[ANNEE],E$8,[1]!BASERECEPTION[Semaine],E$9)-SUMIFS([1]!BASEVENTE[Lignes de la commande/Quantité commandée],[1]!BASEVENTE[Lignes de la commande/Article/Nom affiché],$C129,[1]!BASEVENTE[Année],E$8,[1]!BASEVENTE[Semaine],E$9))</f>
        <v>0</v>
      </c>
      <c r="F129" s="1">
        <f>IF($C129="","",E129+SUMIFS([1]!BASERECEPTION[Bon de commande/Lignes de la commande/Quantité],[1]!BASERECEPTION[Bon de commande/Lignes de la commande/Article],$C129,[1]!BASERECEPTION[ANNEE],F$8,[1]!BASERECEPTION[Semaine],F$9)-SUMIFS([1]!BASEVENTE[Lignes de la commande/Quantité commandée],[1]!BASEVENTE[Lignes de la commande/Article/Nom affiché],$C129,[1]!BASEVENTE[Année],F$8,[1]!BASEVENTE[Semaine],F$9))</f>
        <v>0</v>
      </c>
      <c r="G129" s="1">
        <f>IF($C129="","",F129+SUMIFS([1]!BASERECEPTION[Bon de commande/Lignes de la commande/Quantité],[1]!BASERECEPTION[Bon de commande/Lignes de la commande/Article],$C129,[1]!BASERECEPTION[ANNEE],G$8,[1]!BASERECEPTION[Semaine],G$9)-SUMIFS([1]!BASEVENTE[Lignes de la commande/Quantité commandée],[1]!BASEVENTE[Lignes de la commande/Article/Nom affiché],$C129,[1]!BASEVENTE[Année],G$8,[1]!BASEVENTE[Semaine],G$9))</f>
        <v>0</v>
      </c>
      <c r="H129" s="1">
        <f>IF($C129="","",G129+SUMIFS([1]!BASERECEPTION[Bon de commande/Lignes de la commande/Quantité],[1]!BASERECEPTION[Bon de commande/Lignes de la commande/Article],$C129,[1]!BASERECEPTION[ANNEE],H$8,[1]!BASERECEPTION[Semaine],H$9)-SUMIFS([1]!BASEVENTE[Lignes de la commande/Quantité commandée],[1]!BASEVENTE[Lignes de la commande/Article/Nom affiché],$C129,[1]!BASEVENTE[Année],H$8,[1]!BASEVENTE[Semaine],H$9))</f>
        <v>0</v>
      </c>
      <c r="I129" s="1">
        <f>IF($C129="","",H129+SUMIFS([1]!BASERECEPTION[Bon de commande/Lignes de la commande/Quantité],[1]!BASERECEPTION[Bon de commande/Lignes de la commande/Article],$C129,[1]!BASERECEPTION[ANNEE],I$8,[1]!BASERECEPTION[Semaine],I$9)-SUMIFS([1]!BASEVENTE[Lignes de la commande/Quantité commandée],[1]!BASEVENTE[Lignes de la commande/Article/Nom affiché],$C129,[1]!BASEVENTE[Année],I$8,[1]!BASEVENTE[Semaine],I$9))</f>
        <v>0</v>
      </c>
      <c r="J129" s="1">
        <f>IF($C129="","",I129+SUMIFS([1]!BASERECEPTION[Bon de commande/Lignes de la commande/Quantité],[1]!BASERECEPTION[Bon de commande/Lignes de la commande/Article],$C129,[1]!BASERECEPTION[ANNEE],J$8,[1]!BASERECEPTION[Semaine],J$9)-SUMIFS([1]!BASEVENTE[Lignes de la commande/Quantité commandée],[1]!BASEVENTE[Lignes de la commande/Article/Nom affiché],$C129,[1]!BASEVENTE[Année],J$8,[1]!BASEVENTE[Semaine],J$9))</f>
        <v>0</v>
      </c>
      <c r="K129" s="1">
        <f>IF($C129="","",J129+SUMIFS([1]!BASERECEPTION[Bon de commande/Lignes de la commande/Quantité],[1]!BASERECEPTION[Bon de commande/Lignes de la commande/Article],$C129,[1]!BASERECEPTION[ANNEE],K$8,[1]!BASERECEPTION[Semaine],K$9)-SUMIFS([1]!BASEVENTE[Lignes de la commande/Quantité commandée],[1]!BASEVENTE[Lignes de la commande/Article/Nom affiché],$C129,[1]!BASEVENTE[Année],K$8,[1]!BASEVENTE[Semaine],K$9))</f>
        <v>0</v>
      </c>
      <c r="L129" s="1">
        <f>IF($C129="","",K129+SUMIFS([1]!BASERECEPTION[Bon de commande/Lignes de la commande/Quantité],[1]!BASERECEPTION[Bon de commande/Lignes de la commande/Article],$C129,[1]!BASERECEPTION[ANNEE],L$8,[1]!BASERECEPTION[Semaine],L$9)-SUMIFS([1]!BASEVENTE[Lignes de la commande/Quantité commandée],[1]!BASEVENTE[Lignes de la commande/Article/Nom affiché],$C129,[1]!BASEVENTE[Année],L$8,[1]!BASEVENTE[Semaine],L$9))</f>
        <v>0</v>
      </c>
      <c r="M129" s="1">
        <f>IF($C129="","",L129+SUMIFS([1]!BASERECEPTION[Bon de commande/Lignes de la commande/Quantité],[1]!BASERECEPTION[Bon de commande/Lignes de la commande/Article],$C129,[1]!BASERECEPTION[ANNEE],M$8,[1]!BASERECEPTION[Semaine],M$9)-SUMIFS([1]!BASEVENTE[Lignes de la commande/Quantité commandée],[1]!BASEVENTE[Lignes de la commande/Article/Nom affiché],$C129,[1]!BASEVENTE[Année],M$8,[1]!BASEVENTE[Semaine],M$9))</f>
        <v>0</v>
      </c>
      <c r="N129" s="1">
        <f>IF($C129="","",M129+SUMIFS([1]!BASERECEPTION[Bon de commande/Lignes de la commande/Quantité],[1]!BASERECEPTION[Bon de commande/Lignes de la commande/Article],$C129,[1]!BASERECEPTION[ANNEE],N$8,[1]!BASERECEPTION[Semaine],N$9)-SUMIFS([1]!BASEVENTE[Lignes de la commande/Quantité commandée],[1]!BASEVENTE[Lignes de la commande/Article/Nom affiché],$C129,[1]!BASEVENTE[Année],N$8,[1]!BASEVENTE[Semaine],N$9))</f>
        <v>0</v>
      </c>
      <c r="O129" s="1">
        <f>IF($C129="","",N129+SUMIFS([1]!BASERECEPTION[Bon de commande/Lignes de la commande/Quantité],[1]!BASERECEPTION[Bon de commande/Lignes de la commande/Article],$C129,[1]!BASERECEPTION[ANNEE],O$8,[1]!BASERECEPTION[Semaine],O$9)-SUMIFS([1]!BASEVENTE[Lignes de la commande/Quantité commandée],[1]!BASEVENTE[Lignes de la commande/Article/Nom affiché],$C129,[1]!BASEVENTE[Année],O$8,[1]!BASEVENTE[Semaine],O$9))</f>
        <v>0</v>
      </c>
      <c r="P129" s="1">
        <f>IF($C129="","",O129+SUMIFS([1]!BASERECEPTION[Bon de commande/Lignes de la commande/Quantité],[1]!BASERECEPTION[Bon de commande/Lignes de la commande/Article],$C129,[1]!BASERECEPTION[ANNEE],P$8,[1]!BASERECEPTION[Semaine],P$9)-SUMIFS([1]!BASEVENTE[Lignes de la commande/Quantité commandée],[1]!BASEVENTE[Lignes de la commande/Article/Nom affiché],$C129,[1]!BASEVENTE[Année],P$8,[1]!BASEVENTE[Semaine],P$9))</f>
        <v>0</v>
      </c>
      <c r="Q129" s="1">
        <f>IF($C129="","",P129+SUMIFS([1]!BASERECEPTION[Bon de commande/Lignes de la commande/Quantité],[1]!BASERECEPTION[Bon de commande/Lignes de la commande/Article],$C129,[1]!BASERECEPTION[ANNEE],Q$8,[1]!BASERECEPTION[Semaine],Q$9)-SUMIFS([1]!BASEVENTE[Lignes de la commande/Quantité commandée],[1]!BASEVENTE[Lignes de la commande/Article/Nom affiché],$C129,[1]!BASEVENTE[Année],Q$8,[1]!BASEVENTE[Semaine],Q$9))</f>
        <v>0</v>
      </c>
      <c r="R129" s="1">
        <f>IF($C129="","",Q129+SUMIFS([1]!BASERECEPTION[Bon de commande/Lignes de la commande/Quantité],[1]!BASERECEPTION[Bon de commande/Lignes de la commande/Article],$C129,[1]!BASERECEPTION[ANNEE],R$8,[1]!BASERECEPTION[Semaine],R$9)-SUMIFS([1]!BASEVENTE[Lignes de la commande/Quantité commandée],[1]!BASEVENTE[Lignes de la commande/Article/Nom affiché],$C129,[1]!BASEVENTE[Année],R$8,[1]!BASEVENTE[Semaine],R$9))</f>
        <v>0</v>
      </c>
      <c r="S129" s="1">
        <f>IF($C129="","",R129+SUMIFS([1]!BASERECEPTION[Bon de commande/Lignes de la commande/Quantité],[1]!BASERECEPTION[Bon de commande/Lignes de la commande/Article],$C129,[1]!BASERECEPTION[ANNEE],S$8,[1]!BASERECEPTION[Semaine],S$9)-SUMIFS([1]!BASEVENTE[Lignes de la commande/Quantité commandée],[1]!BASEVENTE[Lignes de la commande/Article/Nom affiché],$C129,[1]!BASEVENTE[Année],S$8,[1]!BASEVENTE[Semaine],S$9))</f>
        <v>0</v>
      </c>
      <c r="T129" s="1">
        <f>IF($C129="","",S129+SUMIFS([1]!BASERECEPTION[Bon de commande/Lignes de la commande/Quantité],[1]!BASERECEPTION[Bon de commande/Lignes de la commande/Article],$C129,[1]!BASERECEPTION[ANNEE],T$8,[1]!BASERECEPTION[Semaine],T$9)-SUMIFS([1]!BASEVENTE[Lignes de la commande/Quantité commandée],[1]!BASEVENTE[Lignes de la commande/Article/Nom affiché],$C129,[1]!BASEVENTE[Année],T$8,[1]!BASEVENTE[Semaine],T$9))</f>
        <v>0</v>
      </c>
      <c r="U129" s="1">
        <f>IF($C129="","",T129+SUMIFS([1]!BASERECEPTION[Bon de commande/Lignes de la commande/Quantité],[1]!BASERECEPTION[Bon de commande/Lignes de la commande/Article],$C129,[1]!BASERECEPTION[ANNEE],U$8,[1]!BASERECEPTION[Semaine],U$9)-SUMIFS([1]!BASEVENTE[Lignes de la commande/Quantité commandée],[1]!BASEVENTE[Lignes de la commande/Article/Nom affiché],$C129,[1]!BASEVENTE[Année],U$8,[1]!BASEVENTE[Semaine],U$9))</f>
        <v>0</v>
      </c>
      <c r="V129" s="1">
        <f>IF($C129="","",U129+SUMIFS([1]!BASERECEPTION[Bon de commande/Lignes de la commande/Quantité],[1]!BASERECEPTION[Bon de commande/Lignes de la commande/Article],$C129,[1]!BASERECEPTION[ANNEE],V$8,[1]!BASERECEPTION[Semaine],V$9)-SUMIFS([1]!BASEVENTE[Lignes de la commande/Quantité commandée],[1]!BASEVENTE[Lignes de la commande/Article/Nom affiché],$C129,[1]!BASEVENTE[Année],V$8,[1]!BASEVENTE[Semaine],V$9))</f>
        <v>0</v>
      </c>
      <c r="W129" s="1">
        <f>IF($C129="","",V129+SUMIFS([1]!BASERECEPTION[Bon de commande/Lignes de la commande/Quantité],[1]!BASERECEPTION[Bon de commande/Lignes de la commande/Article],$C129,[1]!BASERECEPTION[ANNEE],W$8,[1]!BASERECEPTION[Semaine],W$9)-SUMIFS([1]!BASEVENTE[Lignes de la commande/Quantité commandée],[1]!BASEVENTE[Lignes de la commande/Article/Nom affiché],$C129,[1]!BASEVENTE[Année],W$8,[1]!BASEVENTE[Semaine],W$9))</f>
        <v>0</v>
      </c>
      <c r="X129" s="1">
        <f>IF($C129="","",W129+SUMIFS([1]!BASERECEPTION[Bon de commande/Lignes de la commande/Quantité],[1]!BASERECEPTION[Bon de commande/Lignes de la commande/Article],$C129,[1]!BASERECEPTION[ANNEE],X$8,[1]!BASERECEPTION[Semaine],X$9)-SUMIFS([1]!BASEVENTE[Lignes de la commande/Quantité commandée],[1]!BASEVENTE[Lignes de la commande/Article/Nom affiché],$C129,[1]!BASEVENTE[Année],X$8,[1]!BASEVENTE[Semaine],X$9))</f>
        <v>0</v>
      </c>
      <c r="Y129" s="1">
        <f>IF($C129="","",X129+SUMIFS([1]!BASERECEPTION[Bon de commande/Lignes de la commande/Quantité],[1]!BASERECEPTION[Bon de commande/Lignes de la commande/Article],$C129,[1]!BASERECEPTION[ANNEE],Y$8,[1]!BASERECEPTION[Semaine],Y$9)-SUMIFS([1]!BASEVENTE[Lignes de la commande/Quantité commandée],[1]!BASEVENTE[Lignes de la commande/Article/Nom affiché],$C129,[1]!BASEVENTE[Année],Y$8,[1]!BASEVENTE[Semaine],Y$9))</f>
        <v>0</v>
      </c>
      <c r="Z129" s="1">
        <f>IF($C129="","",Y129+SUMIFS([1]!BASERECEPTION[Bon de commande/Lignes de la commande/Quantité],[1]!BASERECEPTION[Bon de commande/Lignes de la commande/Article],$C129,[1]!BASERECEPTION[ANNEE],Z$8,[1]!BASERECEPTION[Semaine],Z$9)-SUMIFS([1]!BASEVENTE[Lignes de la commande/Quantité commandée],[1]!BASEVENTE[Lignes de la commande/Article/Nom affiché],$C129,[1]!BASEVENTE[Année],Z$8,[1]!BASEVENTE[Semaine],Z$9))</f>
        <v>0</v>
      </c>
      <c r="AA129" s="1">
        <f>IF($C129="","",Z129+SUMIFS([1]!BASERECEPTION[Bon de commande/Lignes de la commande/Quantité],[1]!BASERECEPTION[Bon de commande/Lignes de la commande/Article],$C129,[1]!BASERECEPTION[ANNEE],AA$8,[1]!BASERECEPTION[Semaine],AA$9)-SUMIFS([1]!BASEVENTE[Lignes de la commande/Quantité commandée],[1]!BASEVENTE[Lignes de la commande/Article/Nom affiché],$C129,[1]!BASEVENTE[Année],AA$8,[1]!BASEVENTE[Semaine],AA$9))</f>
        <v>0</v>
      </c>
      <c r="AB129" s="1">
        <f>IF($C129="","",AA129+SUMIFS([1]!BASERECEPTION[Bon de commande/Lignes de la commande/Quantité],[1]!BASERECEPTION[Bon de commande/Lignes de la commande/Article],$C129,[1]!BASERECEPTION[ANNEE],AB$8,[1]!BASERECEPTION[Semaine],AB$9)-SUMIFS([1]!BASEVENTE[Lignes de la commande/Quantité commandée],[1]!BASEVENTE[Lignes de la commande/Article/Nom affiché],$C129,[1]!BASEVENTE[Année],AB$8,[1]!BASEVENTE[Semaine],AB$9))</f>
        <v>0</v>
      </c>
      <c r="AC129" s="1">
        <f>IF($C129="","",AB129+SUMIFS([1]!BASERECEPTION[Bon de commande/Lignes de la commande/Quantité],[1]!BASERECEPTION[Bon de commande/Lignes de la commande/Article],$C129,[1]!BASERECEPTION[ANNEE],AC$8,[1]!BASERECEPTION[Semaine],AC$9)-SUMIFS([1]!BASEVENTE[Lignes de la commande/Quantité commandée],[1]!BASEVENTE[Lignes de la commande/Article/Nom affiché],$C129,[1]!BASEVENTE[Année],AC$8,[1]!BASEVENTE[Semaine],AC$9))</f>
        <v>0</v>
      </c>
      <c r="AD129" s="1">
        <f>IF($C129="","",AC129+SUMIFS([1]!BASERECEPTION[Bon de commande/Lignes de la commande/Quantité],[1]!BASERECEPTION[Bon de commande/Lignes de la commande/Article],$C129,[1]!BASERECEPTION[ANNEE],AD$8,[1]!BASERECEPTION[Semaine],AD$9)-SUMIFS([1]!BASEVENTE[Lignes de la commande/Quantité commandée],[1]!BASEVENTE[Lignes de la commande/Article/Nom affiché],$C129,[1]!BASEVENTE[Année],AD$8,[1]!BASEVENTE[Semaine],AD$9))</f>
        <v>0</v>
      </c>
      <c r="AE129" s="1">
        <f>IF($C129="","",AD129+SUMIFS([1]!BASERECEPTION[Bon de commande/Lignes de la commande/Quantité],[1]!BASERECEPTION[Bon de commande/Lignes de la commande/Article],$C129,[1]!BASERECEPTION[ANNEE],AE$8,[1]!BASERECEPTION[Semaine],AE$9)-SUMIFS([1]!BASEVENTE[Lignes de la commande/Quantité commandée],[1]!BASEVENTE[Lignes de la commande/Article/Nom affiché],$C129,[1]!BASEVENTE[Année],AE$8,[1]!BASEVENTE[Semaine],AE$9))</f>
        <v>0</v>
      </c>
      <c r="AF129" s="1">
        <f>IF($C129="","",AE129+SUMIFS([1]!BASERECEPTION[Bon de commande/Lignes de la commande/Quantité],[1]!BASERECEPTION[Bon de commande/Lignes de la commande/Article],$C129,[1]!BASERECEPTION[ANNEE],AF$8,[1]!BASERECEPTION[Semaine],AF$9)-SUMIFS([1]!BASEVENTE[Lignes de la commande/Quantité commandée],[1]!BASEVENTE[Lignes de la commande/Article/Nom affiché],$C129,[1]!BASEVENTE[Année],AF$8,[1]!BASEVENTE[Semaine],AF$9))</f>
        <v>0</v>
      </c>
      <c r="AG129" s="1">
        <f>IF($C129="","",AF129+SUMIFS([1]!BASERECEPTION[Bon de commande/Lignes de la commande/Quantité],[1]!BASERECEPTION[Bon de commande/Lignes de la commande/Article],$C129,[1]!BASERECEPTION[ANNEE],AG$8,[1]!BASERECEPTION[Semaine],AG$9)-SUMIFS([1]!BASEVENTE[Lignes de la commande/Quantité commandée],[1]!BASEVENTE[Lignes de la commande/Article/Nom affiché],$C129,[1]!BASEVENTE[Année],AG$8,[1]!BASEVENTE[Semaine],AG$9))</f>
        <v>0</v>
      </c>
      <c r="AH129" s="1">
        <f>IF($C129="","",AG129+SUMIFS([1]!BASERECEPTION[Bon de commande/Lignes de la commande/Quantité],[1]!BASERECEPTION[Bon de commande/Lignes de la commande/Article],$C129,[1]!BASERECEPTION[ANNEE],AH$8,[1]!BASERECEPTION[Semaine],AH$9)-SUMIFS([1]!BASEVENTE[Lignes de la commande/Quantité commandée],[1]!BASEVENTE[Lignes de la commande/Article/Nom affiché],$C129,[1]!BASEVENTE[Année],AH$8,[1]!BASEVENTE[Semaine],AH$9))</f>
        <v>0</v>
      </c>
      <c r="AI129" s="1">
        <f>IF($C129="","",AH129+SUMIFS([1]!BASERECEPTION[Bon de commande/Lignes de la commande/Quantité],[1]!BASERECEPTION[Bon de commande/Lignes de la commande/Article],$C129,[1]!BASERECEPTION[ANNEE],AI$8,[1]!BASERECEPTION[Semaine],AI$9)-SUMIFS([1]!BASEVENTE[Lignes de la commande/Quantité commandée],[1]!BASEVENTE[Lignes de la commande/Article/Nom affiché],$C129,[1]!BASEVENTE[Année],AI$8,[1]!BASEVENTE[Semaine],AI$9))</f>
        <v>0</v>
      </c>
      <c r="AJ129" s="1">
        <f>IF($C129="","",AI129+SUMIFS([1]!BASERECEPTION[Bon de commande/Lignes de la commande/Quantité],[1]!BASERECEPTION[Bon de commande/Lignes de la commande/Article],$C129,[1]!BASERECEPTION[ANNEE],AJ$8,[1]!BASERECEPTION[Semaine],AJ$9)-SUMIFS([1]!BASEVENTE[Lignes de la commande/Quantité commandée],[1]!BASEVENTE[Lignes de la commande/Article/Nom affiché],$C129,[1]!BASEVENTE[Année],AJ$8,[1]!BASEVENTE[Semaine],AJ$9))</f>
        <v>0</v>
      </c>
      <c r="AK129" s="1">
        <f>IF($C129="","",AJ129+SUMIFS([1]!BASERECEPTION[Bon de commande/Lignes de la commande/Quantité],[1]!BASERECEPTION[Bon de commande/Lignes de la commande/Article],$C129,[1]!BASERECEPTION[ANNEE],AK$8,[1]!BASERECEPTION[Semaine],AK$9)-SUMIFS([1]!BASEVENTE[Lignes de la commande/Quantité commandée],[1]!BASEVENTE[Lignes de la commande/Article/Nom affiché],$C129,[1]!BASEVENTE[Année],AK$8,[1]!BASEVENTE[Semaine],AK$9))</f>
        <v>0</v>
      </c>
      <c r="AL129" s="1">
        <f>IF($C129="","",AK129+SUMIFS([1]!BASERECEPTION[Bon de commande/Lignes de la commande/Quantité],[1]!BASERECEPTION[Bon de commande/Lignes de la commande/Article],$C129,[1]!BASERECEPTION[ANNEE],AL$8,[1]!BASERECEPTION[Semaine],AL$9)-SUMIFS([1]!BASEVENTE[Lignes de la commande/Quantité commandée],[1]!BASEVENTE[Lignes de la commande/Article/Nom affiché],$C129,[1]!BASEVENTE[Année],AL$8,[1]!BASEVENTE[Semaine],AL$9))</f>
        <v>0</v>
      </c>
      <c r="AM129" s="1">
        <f>IF($C129="","",AL129+SUMIFS([1]!BASERECEPTION[Bon de commande/Lignes de la commande/Quantité],[1]!BASERECEPTION[Bon de commande/Lignes de la commande/Article],$C129,[1]!BASERECEPTION[ANNEE],AM$8,[1]!BASERECEPTION[Semaine],AM$9)-SUMIFS([1]!BASEVENTE[Lignes de la commande/Quantité commandée],[1]!BASEVENTE[Lignes de la commande/Article/Nom affiché],$C129,[1]!BASEVENTE[Année],AM$8,[1]!BASEVENTE[Semaine],AM$9))</f>
        <v>0</v>
      </c>
      <c r="AN129" s="1">
        <f>IF($C129="","",AM129+SUMIFS([1]!BASERECEPTION[Bon de commande/Lignes de la commande/Quantité],[1]!BASERECEPTION[Bon de commande/Lignes de la commande/Article],$C129,[1]!BASERECEPTION[ANNEE],AN$8,[1]!BASERECEPTION[Semaine],AN$9)-SUMIFS([1]!BASEVENTE[Lignes de la commande/Quantité commandée],[1]!BASEVENTE[Lignes de la commande/Article/Nom affiché],$C129,[1]!BASEVENTE[Année],AN$8,[1]!BASEVENTE[Semaine],AN$9))</f>
        <v>0</v>
      </c>
      <c r="AO129" s="1">
        <f>IF($C129="","",AN129+SUMIFS([1]!BASERECEPTION[Bon de commande/Lignes de la commande/Quantité],[1]!BASERECEPTION[Bon de commande/Lignes de la commande/Article],$C129,[1]!BASERECEPTION[ANNEE],AO$8,[1]!BASERECEPTION[Semaine],AO$9)-SUMIFS([1]!BASEVENTE[Lignes de la commande/Quantité commandée],[1]!BASEVENTE[Lignes de la commande/Article/Nom affiché],$C129,[1]!BASEVENTE[Année],AO$8,[1]!BASEVENTE[Semaine],AO$9))</f>
        <v>0</v>
      </c>
      <c r="AP129" s="1">
        <f>IF($C129="","",AO129+SUMIFS([1]!BASERECEPTION[Bon de commande/Lignes de la commande/Quantité],[1]!BASERECEPTION[Bon de commande/Lignes de la commande/Article],$C129,[1]!BASERECEPTION[ANNEE],AP$8,[1]!BASERECEPTION[Semaine],AP$9)-SUMIFS([1]!BASEVENTE[Lignes de la commande/Quantité commandée],[1]!BASEVENTE[Lignes de la commande/Article/Nom affiché],$C129,[1]!BASEVENTE[Année],AP$8,[1]!BASEVENTE[Semaine],AP$9))</f>
        <v>0</v>
      </c>
      <c r="AQ129" s="1">
        <f>IF($C129="","",AP129+SUMIFS([1]!BASERECEPTION[Bon de commande/Lignes de la commande/Quantité],[1]!BASERECEPTION[Bon de commande/Lignes de la commande/Article],$C129,[1]!BASERECEPTION[ANNEE],AQ$8,[1]!BASERECEPTION[Semaine],AQ$9)-SUMIFS([1]!BASEVENTE[Lignes de la commande/Quantité commandée],[1]!BASEVENTE[Lignes de la commande/Article/Nom affiché],$C129,[1]!BASEVENTE[Année],AQ$8,[1]!BASEVENTE[Semaine],AQ$9))</f>
        <v>0</v>
      </c>
      <c r="AR129" s="1">
        <f>IF($C129="","",AQ129+SUMIFS([1]!BASERECEPTION[Bon de commande/Lignes de la commande/Quantité],[1]!BASERECEPTION[Bon de commande/Lignes de la commande/Article],$C129,[1]!BASERECEPTION[ANNEE],AR$8,[1]!BASERECEPTION[Semaine],AR$9)-SUMIFS([1]!BASEVENTE[Lignes de la commande/Quantité commandée],[1]!BASEVENTE[Lignes de la commande/Article/Nom affiché],$C129,[1]!BASEVENTE[Année],AR$8,[1]!BASEVENTE[Semaine],AR$9))</f>
        <v>0</v>
      </c>
      <c r="AS129" s="1">
        <f>IF($C129="","",AR129+SUMIFS([1]!BASERECEPTION[Bon de commande/Lignes de la commande/Quantité],[1]!BASERECEPTION[Bon de commande/Lignes de la commande/Article],$C129,[1]!BASERECEPTION[ANNEE],AS$8,[1]!BASERECEPTION[Semaine],AS$9)-SUMIFS([1]!BASEVENTE[Lignes de la commande/Quantité commandée],[1]!BASEVENTE[Lignes de la commande/Article/Nom affiché],$C129,[1]!BASEVENTE[Année],AS$8,[1]!BASEVENTE[Semaine],AS$9))</f>
        <v>0</v>
      </c>
      <c r="AT129" s="1">
        <f>IF($C129="","",AS129+SUMIFS([1]!BASERECEPTION[Bon de commande/Lignes de la commande/Quantité],[1]!BASERECEPTION[Bon de commande/Lignes de la commande/Article],$C129,[1]!BASERECEPTION[ANNEE],AT$8,[1]!BASERECEPTION[Semaine],AT$9)-SUMIFS([1]!BASEVENTE[Lignes de la commande/Quantité commandée],[1]!BASEVENTE[Lignes de la commande/Article/Nom affiché],$C129,[1]!BASEVENTE[Année],AT$8,[1]!BASEVENTE[Semaine],AT$9))</f>
        <v>0</v>
      </c>
      <c r="AU129" s="1">
        <f>IF($C129="","",AT129+SUMIFS([1]!BASERECEPTION[Bon de commande/Lignes de la commande/Quantité],[1]!BASERECEPTION[Bon de commande/Lignes de la commande/Article],$C129,[1]!BASERECEPTION[ANNEE],AU$8,[1]!BASERECEPTION[Semaine],AU$9)-SUMIFS([1]!BASEVENTE[Lignes de la commande/Quantité commandée],[1]!BASEVENTE[Lignes de la commande/Article/Nom affiché],$C129,[1]!BASEVENTE[Année],AU$8,[1]!BASEVENTE[Semaine],AU$9))</f>
        <v>0</v>
      </c>
      <c r="AV129" s="1">
        <f>IF($C129="","",AU129+SUMIFS([1]!BASERECEPTION[Bon de commande/Lignes de la commande/Quantité],[1]!BASERECEPTION[Bon de commande/Lignes de la commande/Article],$C129,[1]!BASERECEPTION[ANNEE],AV$8,[1]!BASERECEPTION[Semaine],AV$9)-SUMIFS([1]!BASEVENTE[Lignes de la commande/Quantité commandée],[1]!BASEVENTE[Lignes de la commande/Article/Nom affiché],$C129,[1]!BASEVENTE[Année],AV$8,[1]!BASEVENTE[Semaine],AV$9))</f>
        <v>0</v>
      </c>
      <c r="AW129" s="1">
        <f>IF($C129="","",AV129+SUMIFS([1]!BASERECEPTION[Bon de commande/Lignes de la commande/Quantité],[1]!BASERECEPTION[Bon de commande/Lignes de la commande/Article],$C129,[1]!BASERECEPTION[ANNEE],AW$8,[1]!BASERECEPTION[Semaine],AW$9)-SUMIFS([1]!BASEVENTE[Lignes de la commande/Quantité commandée],[1]!BASEVENTE[Lignes de la commande/Article/Nom affiché],$C129,[1]!BASEVENTE[Année],AW$8,[1]!BASEVENTE[Semaine],AW$9))</f>
        <v>0</v>
      </c>
      <c r="AX129" s="1">
        <f>IF($C129="","",AW129+SUMIFS([1]!BASERECEPTION[Bon de commande/Lignes de la commande/Quantité],[1]!BASERECEPTION[Bon de commande/Lignes de la commande/Article],$C129,[1]!BASERECEPTION[ANNEE],AX$8,[1]!BASERECEPTION[Semaine],AX$9)-SUMIFS([1]!BASEVENTE[Lignes de la commande/Quantité commandée],[1]!BASEVENTE[Lignes de la commande/Article/Nom affiché],$C129,[1]!BASEVENTE[Année],AX$8,[1]!BASEVENTE[Semaine],AX$9))</f>
        <v>0</v>
      </c>
      <c r="AY129" s="1">
        <f>IF($C129="","",AX129+SUMIFS([1]!BASERECEPTION[Bon de commande/Lignes de la commande/Quantité],[1]!BASERECEPTION[Bon de commande/Lignes de la commande/Article],$C129,[1]!BASERECEPTION[ANNEE],AY$8,[1]!BASERECEPTION[Semaine],AY$9)-SUMIFS([1]!BASEVENTE[Lignes de la commande/Quantité commandée],[1]!BASEVENTE[Lignes de la commande/Article/Nom affiché],$C129,[1]!BASEVENTE[Année],AY$8,[1]!BASEVENTE[Semaine],AY$9))</f>
        <v>0</v>
      </c>
      <c r="AZ129" s="1">
        <f>IF($C129="","",AY129+SUMIFS([1]!BASERECEPTION[Bon de commande/Lignes de la commande/Quantité],[1]!BASERECEPTION[Bon de commande/Lignes de la commande/Article],$C129,[1]!BASERECEPTION[ANNEE],AZ$8,[1]!BASERECEPTION[Semaine],AZ$9)-SUMIFS([1]!BASEVENTE[Lignes de la commande/Quantité commandée],[1]!BASEVENTE[Lignes de la commande/Article/Nom affiché],$C129,[1]!BASEVENTE[Année],AZ$8,[1]!BASEVENTE[Semaine],AZ$9))</f>
        <v>0</v>
      </c>
      <c r="BA129" s="1">
        <f>IF($C129="","",AZ129+SUMIFS([1]!BASERECEPTION[Bon de commande/Lignes de la commande/Quantité],[1]!BASERECEPTION[Bon de commande/Lignes de la commande/Article],$C129,[1]!BASERECEPTION[ANNEE],BA$8,[1]!BASERECEPTION[Semaine],BA$9)-SUMIFS([1]!BASEVENTE[Lignes de la commande/Quantité commandée],[1]!BASEVENTE[Lignes de la commande/Article/Nom affiché],$C129,[1]!BASEVENTE[Année],BA$8,[1]!BASEVENTE[Semaine],BA$9))</f>
        <v>0</v>
      </c>
      <c r="BB129" s="1">
        <f>IF($C129="","",BA129+SUMIFS([1]!BASERECEPTION[Bon de commande/Lignes de la commande/Quantité],[1]!BASERECEPTION[Bon de commande/Lignes de la commande/Article],$C129,[1]!BASERECEPTION[ANNEE],BB$8,[1]!BASERECEPTION[Semaine],BB$9)-SUMIFS([1]!BASEVENTE[Lignes de la commande/Quantité commandée],[1]!BASEVENTE[Lignes de la commande/Article/Nom affiché],$C129,[1]!BASEVENTE[Année],BB$8,[1]!BASEVENTE[Semaine],BB$9))</f>
        <v>0</v>
      </c>
      <c r="BC129" s="1">
        <f>IF($C129="","",BB129+SUMIFS([1]!BASERECEPTION[Bon de commande/Lignes de la commande/Quantité],[1]!BASERECEPTION[Bon de commande/Lignes de la commande/Article],$C129,[1]!BASERECEPTION[ANNEE],BC$8,[1]!BASERECEPTION[Semaine],BC$9)-SUMIFS([1]!BASEVENTE[Lignes de la commande/Quantité commandée],[1]!BASEVENTE[Lignes de la commande/Article/Nom affiché],$C129,[1]!BASEVENTE[Année],BC$8,[1]!BASEVENTE[Semaine],BC$9))</f>
        <v>0</v>
      </c>
      <c r="BD129" s="1">
        <f>IF($C129="","",BC129+SUMIFS([1]!BASERECEPTION[Bon de commande/Lignes de la commande/Quantité],[1]!BASERECEPTION[Bon de commande/Lignes de la commande/Article],$C129,[1]!BASERECEPTION[ANNEE],BD$8,[1]!BASERECEPTION[Semaine],BD$9)-SUMIFS([1]!BASEVENTE[Lignes de la commande/Quantité commandée],[1]!BASEVENTE[Lignes de la commande/Article/Nom affiché],$C129,[1]!BASEVENTE[Année],BD$8,[1]!BASEVENTE[Semaine],BD$9))</f>
        <v>0</v>
      </c>
      <c r="BE129" s="1">
        <f>IF($C129="","",BD129+SUMIFS([1]!BASERECEPTION[Bon de commande/Lignes de la commande/Quantité],[1]!BASERECEPTION[Bon de commande/Lignes de la commande/Article],$C129,[1]!BASERECEPTION[ANNEE],BE$8,[1]!BASERECEPTION[Semaine],BE$9)-SUMIFS([1]!BASEVENTE[Lignes de la commande/Quantité commandée],[1]!BASEVENTE[Lignes de la commande/Article/Nom affiché],$C129,[1]!BASEVENTE[Année],BE$8,[1]!BASEVENTE[Semaine],BE$9))</f>
        <v>0</v>
      </c>
      <c r="BF129" s="1">
        <f>IF($C129="","",BE129+SUMIFS([1]!BASERECEPTION[Bon de commande/Lignes de la commande/Quantité],[1]!BASERECEPTION[Bon de commande/Lignes de la commande/Article],$C129,[1]!BASERECEPTION[ANNEE],BF$8,[1]!BASERECEPTION[Semaine],BF$9)-SUMIFS([1]!BASEVENTE[Lignes de la commande/Quantité commandée],[1]!BASEVENTE[Lignes de la commande/Article/Nom affiché],$C129,[1]!BASEVENTE[Année],BF$8,[1]!BASEVENTE[Semaine],BF$9))</f>
        <v>0</v>
      </c>
      <c r="BG129" s="1">
        <f>IF($C129="","",BF129+SUMIFS([1]!BASERECEPTION[Bon de commande/Lignes de la commande/Quantité],[1]!BASERECEPTION[Bon de commande/Lignes de la commande/Article],$C129,[1]!BASERECEPTION[ANNEE],BG$8,[1]!BASERECEPTION[Semaine],BG$9)-SUMIFS([1]!BASEVENTE[Lignes de la commande/Quantité commandée],[1]!BASEVENTE[Lignes de la commande/Article/Nom affiché],$C129,[1]!BASEVENTE[Année],BG$8,[1]!BASEVENTE[Semaine],BG$9))</f>
        <v>0</v>
      </c>
      <c r="BH129" s="1">
        <f>IF($C129="","",BG129+SUMIFS([1]!BASERECEPTION[Bon de commande/Lignes de la commande/Quantité],[1]!BASERECEPTION[Bon de commande/Lignes de la commande/Article],$C129,[1]!BASERECEPTION[ANNEE],BH$8,[1]!BASERECEPTION[Semaine],BH$9)-SUMIFS([1]!BASEVENTE[Lignes de la commande/Quantité commandée],[1]!BASEVENTE[Lignes de la commande/Article/Nom affiché],$C129,[1]!BASEVENTE[Année],BH$8,[1]!BASEVENTE[Semaine],BH$9))</f>
        <v>0</v>
      </c>
    </row>
    <row r="130" spans="1:60" ht="15.75" x14ac:dyDescent="0.25">
      <c r="A130" s="1">
        <f>'[1]BDD Inventaire'!B121</f>
        <v>0</v>
      </c>
      <c r="B130" s="16" t="str">
        <f>IF(C130="",INDEX([1]!BASEINVENTAIRE[#Data],_xlfn.MINIFS([1]!BASEINVENTAIRE[INDEX],[1]!BASEINVENTAIRE[Article],'Suivi de stock'!$C131),2),"")</f>
        <v/>
      </c>
      <c r="C130" s="20" t="str">
        <f>'[1]BDD Inventaire'!C110</f>
        <v>Tag Phospho #15</v>
      </c>
      <c r="D130" s="18">
        <f>INDEX([1]!BASEINVENTAIRE[#Data],_xlfn.MAXIFS([1]!BASEINVENTAIRE[INDEX],[1]!BASEINVENTAIRE[Article],C130),4)</f>
        <v>249</v>
      </c>
      <c r="E130" s="1">
        <f>IF($C130="","",D130+SUMIFS([1]!BASERECEPTION[Bon de commande/Lignes de la commande/Quantité],[1]!BASERECEPTION[Bon de commande/Lignes de la commande/Article],$C130,[1]!BASERECEPTION[ANNEE],E$8,[1]!BASERECEPTION[Semaine],E$9)-SUMIFS([1]!BASEVENTE[Lignes de la commande/Quantité commandée],[1]!BASEVENTE[Lignes de la commande/Article/Nom affiché],$C130,[1]!BASEVENTE[Année],E$8,[1]!BASEVENTE[Semaine],E$9))</f>
        <v>249</v>
      </c>
      <c r="F130" s="1">
        <f>IF($C130="","",E130+SUMIFS([1]!BASERECEPTION[Bon de commande/Lignes de la commande/Quantité],[1]!BASERECEPTION[Bon de commande/Lignes de la commande/Article],$C130,[1]!BASERECEPTION[ANNEE],F$8,[1]!BASERECEPTION[Semaine],F$9)-SUMIFS([1]!BASEVENTE[Lignes de la commande/Quantité commandée],[1]!BASEVENTE[Lignes de la commande/Article/Nom affiché],$C130,[1]!BASEVENTE[Année],F$8,[1]!BASEVENTE[Semaine],F$9))</f>
        <v>249</v>
      </c>
      <c r="G130" s="1">
        <f>IF($C130="","",F130+SUMIFS([1]!BASERECEPTION[Bon de commande/Lignes de la commande/Quantité],[1]!BASERECEPTION[Bon de commande/Lignes de la commande/Article],$C130,[1]!BASERECEPTION[ANNEE],G$8,[1]!BASERECEPTION[Semaine],G$9)-SUMIFS([1]!BASEVENTE[Lignes de la commande/Quantité commandée],[1]!BASEVENTE[Lignes de la commande/Article/Nom affiché],$C130,[1]!BASEVENTE[Année],G$8,[1]!BASEVENTE[Semaine],G$9))</f>
        <v>249</v>
      </c>
      <c r="H130" s="1">
        <f>IF($C130="","",G130+SUMIFS([1]!BASERECEPTION[Bon de commande/Lignes de la commande/Quantité],[1]!BASERECEPTION[Bon de commande/Lignes de la commande/Article],$C130,[1]!BASERECEPTION[ANNEE],H$8,[1]!BASERECEPTION[Semaine],H$9)-SUMIFS([1]!BASEVENTE[Lignes de la commande/Quantité commandée],[1]!BASEVENTE[Lignes de la commande/Article/Nom affiché],$C130,[1]!BASEVENTE[Année],H$8,[1]!BASEVENTE[Semaine],H$9))</f>
        <v>249</v>
      </c>
      <c r="I130" s="1">
        <f>IF($C130="","",H130+SUMIFS([1]!BASERECEPTION[Bon de commande/Lignes de la commande/Quantité],[1]!BASERECEPTION[Bon de commande/Lignes de la commande/Article],$C130,[1]!BASERECEPTION[ANNEE],I$8,[1]!BASERECEPTION[Semaine],I$9)-SUMIFS([1]!BASEVENTE[Lignes de la commande/Quantité commandée],[1]!BASEVENTE[Lignes de la commande/Article/Nom affiché],$C130,[1]!BASEVENTE[Année],I$8,[1]!BASEVENTE[Semaine],I$9))</f>
        <v>249</v>
      </c>
      <c r="J130" s="1">
        <f>IF($C130="","",I130+SUMIFS([1]!BASERECEPTION[Bon de commande/Lignes de la commande/Quantité],[1]!BASERECEPTION[Bon de commande/Lignes de la commande/Article],$C130,[1]!BASERECEPTION[ANNEE],J$8,[1]!BASERECEPTION[Semaine],J$9)-SUMIFS([1]!BASEVENTE[Lignes de la commande/Quantité commandée],[1]!BASEVENTE[Lignes de la commande/Article/Nom affiché],$C130,[1]!BASEVENTE[Année],J$8,[1]!BASEVENTE[Semaine],J$9))</f>
        <v>249</v>
      </c>
      <c r="K130" s="1">
        <f>IF($C130="","",J130+SUMIFS([1]!BASERECEPTION[Bon de commande/Lignes de la commande/Quantité],[1]!BASERECEPTION[Bon de commande/Lignes de la commande/Article],$C130,[1]!BASERECEPTION[ANNEE],K$8,[1]!BASERECEPTION[Semaine],K$9)-SUMIFS([1]!BASEVENTE[Lignes de la commande/Quantité commandée],[1]!BASEVENTE[Lignes de la commande/Article/Nom affiché],$C130,[1]!BASEVENTE[Année],K$8,[1]!BASEVENTE[Semaine],K$9))</f>
        <v>249</v>
      </c>
      <c r="L130" s="1">
        <f>IF($C130="","",K130+SUMIFS([1]!BASERECEPTION[Bon de commande/Lignes de la commande/Quantité],[1]!BASERECEPTION[Bon de commande/Lignes de la commande/Article],$C130,[1]!BASERECEPTION[ANNEE],L$8,[1]!BASERECEPTION[Semaine],L$9)-SUMIFS([1]!BASEVENTE[Lignes de la commande/Quantité commandée],[1]!BASEVENTE[Lignes de la commande/Article/Nom affiché],$C130,[1]!BASEVENTE[Année],L$8,[1]!BASEVENTE[Semaine],L$9))</f>
        <v>249</v>
      </c>
      <c r="M130" s="1">
        <f>IF($C130="","",L130+SUMIFS([1]!BASERECEPTION[Bon de commande/Lignes de la commande/Quantité],[1]!BASERECEPTION[Bon de commande/Lignes de la commande/Article],$C130,[1]!BASERECEPTION[ANNEE],M$8,[1]!BASERECEPTION[Semaine],M$9)-SUMIFS([1]!BASEVENTE[Lignes de la commande/Quantité commandée],[1]!BASEVENTE[Lignes de la commande/Article/Nom affiché],$C130,[1]!BASEVENTE[Année],M$8,[1]!BASEVENTE[Semaine],M$9))</f>
        <v>249</v>
      </c>
      <c r="N130" s="1">
        <f>IF($C130="","",M130+SUMIFS([1]!BASERECEPTION[Bon de commande/Lignes de la commande/Quantité],[1]!BASERECEPTION[Bon de commande/Lignes de la commande/Article],$C130,[1]!BASERECEPTION[ANNEE],N$8,[1]!BASERECEPTION[Semaine],N$9)-SUMIFS([1]!BASEVENTE[Lignes de la commande/Quantité commandée],[1]!BASEVENTE[Lignes de la commande/Article/Nom affiché],$C130,[1]!BASEVENTE[Année],N$8,[1]!BASEVENTE[Semaine],N$9))</f>
        <v>249</v>
      </c>
      <c r="O130" s="1">
        <f>IF($C130="","",N130+SUMIFS([1]!BASERECEPTION[Bon de commande/Lignes de la commande/Quantité],[1]!BASERECEPTION[Bon de commande/Lignes de la commande/Article],$C130,[1]!BASERECEPTION[ANNEE],O$8,[1]!BASERECEPTION[Semaine],O$9)-SUMIFS([1]!BASEVENTE[Lignes de la commande/Quantité commandée],[1]!BASEVENTE[Lignes de la commande/Article/Nom affiché],$C130,[1]!BASEVENTE[Année],O$8,[1]!BASEVENTE[Semaine],O$9))</f>
        <v>249</v>
      </c>
      <c r="P130" s="1">
        <f>IF($C130="","",O130+SUMIFS([1]!BASERECEPTION[Bon de commande/Lignes de la commande/Quantité],[1]!BASERECEPTION[Bon de commande/Lignes de la commande/Article],$C130,[1]!BASERECEPTION[ANNEE],P$8,[1]!BASERECEPTION[Semaine],P$9)-SUMIFS([1]!BASEVENTE[Lignes de la commande/Quantité commandée],[1]!BASEVENTE[Lignes de la commande/Article/Nom affiché],$C130,[1]!BASEVENTE[Année],P$8,[1]!BASEVENTE[Semaine],P$9))</f>
        <v>249</v>
      </c>
      <c r="Q130" s="1">
        <f>IF($C130="","",P130+SUMIFS([1]!BASERECEPTION[Bon de commande/Lignes de la commande/Quantité],[1]!BASERECEPTION[Bon de commande/Lignes de la commande/Article],$C130,[1]!BASERECEPTION[ANNEE],Q$8,[1]!BASERECEPTION[Semaine],Q$9)-SUMIFS([1]!BASEVENTE[Lignes de la commande/Quantité commandée],[1]!BASEVENTE[Lignes de la commande/Article/Nom affiché],$C130,[1]!BASEVENTE[Année],Q$8,[1]!BASEVENTE[Semaine],Q$9))</f>
        <v>249</v>
      </c>
      <c r="R130" s="1">
        <f>IF($C130="","",Q130+SUMIFS([1]!BASERECEPTION[Bon de commande/Lignes de la commande/Quantité],[1]!BASERECEPTION[Bon de commande/Lignes de la commande/Article],$C130,[1]!BASERECEPTION[ANNEE],R$8,[1]!BASERECEPTION[Semaine],R$9)-SUMIFS([1]!BASEVENTE[Lignes de la commande/Quantité commandée],[1]!BASEVENTE[Lignes de la commande/Article/Nom affiché],$C130,[1]!BASEVENTE[Année],R$8,[1]!BASEVENTE[Semaine],R$9))</f>
        <v>249</v>
      </c>
      <c r="S130" s="1">
        <f>IF($C130="","",R130+SUMIFS([1]!BASERECEPTION[Bon de commande/Lignes de la commande/Quantité],[1]!BASERECEPTION[Bon de commande/Lignes de la commande/Article],$C130,[1]!BASERECEPTION[ANNEE],S$8,[1]!BASERECEPTION[Semaine],S$9)-SUMIFS([1]!BASEVENTE[Lignes de la commande/Quantité commandée],[1]!BASEVENTE[Lignes de la commande/Article/Nom affiché],$C130,[1]!BASEVENTE[Année],S$8,[1]!BASEVENTE[Semaine],S$9))</f>
        <v>249</v>
      </c>
      <c r="T130" s="1">
        <f>IF($C130="","",S130+SUMIFS([1]!BASERECEPTION[Bon de commande/Lignes de la commande/Quantité],[1]!BASERECEPTION[Bon de commande/Lignes de la commande/Article],$C130,[1]!BASERECEPTION[ANNEE],T$8,[1]!BASERECEPTION[Semaine],T$9)-SUMIFS([1]!BASEVENTE[Lignes de la commande/Quantité commandée],[1]!BASEVENTE[Lignes de la commande/Article/Nom affiché],$C130,[1]!BASEVENTE[Année],T$8,[1]!BASEVENTE[Semaine],T$9))</f>
        <v>249</v>
      </c>
      <c r="U130" s="1">
        <f>IF($C130="","",T130+SUMIFS([1]!BASERECEPTION[Bon de commande/Lignes de la commande/Quantité],[1]!BASERECEPTION[Bon de commande/Lignes de la commande/Article],$C130,[1]!BASERECEPTION[ANNEE],U$8,[1]!BASERECEPTION[Semaine],U$9)-SUMIFS([1]!BASEVENTE[Lignes de la commande/Quantité commandée],[1]!BASEVENTE[Lignes de la commande/Article/Nom affiché],$C130,[1]!BASEVENTE[Année],U$8,[1]!BASEVENTE[Semaine],U$9))</f>
        <v>249</v>
      </c>
      <c r="V130" s="1">
        <f>IF($C130="","",U130+SUMIFS([1]!BASERECEPTION[Bon de commande/Lignes de la commande/Quantité],[1]!BASERECEPTION[Bon de commande/Lignes de la commande/Article],$C130,[1]!BASERECEPTION[ANNEE],V$8,[1]!BASERECEPTION[Semaine],V$9)-SUMIFS([1]!BASEVENTE[Lignes de la commande/Quantité commandée],[1]!BASEVENTE[Lignes de la commande/Article/Nom affiché],$C130,[1]!BASEVENTE[Année],V$8,[1]!BASEVENTE[Semaine],V$9))</f>
        <v>249</v>
      </c>
      <c r="W130" s="1">
        <f>IF($C130="","",V130+SUMIFS([1]!BASERECEPTION[Bon de commande/Lignes de la commande/Quantité],[1]!BASERECEPTION[Bon de commande/Lignes de la commande/Article],$C130,[1]!BASERECEPTION[ANNEE],W$8,[1]!BASERECEPTION[Semaine],W$9)-SUMIFS([1]!BASEVENTE[Lignes de la commande/Quantité commandée],[1]!BASEVENTE[Lignes de la commande/Article/Nom affiché],$C130,[1]!BASEVENTE[Année],W$8,[1]!BASEVENTE[Semaine],W$9))</f>
        <v>249</v>
      </c>
      <c r="X130" s="1">
        <f>IF($C130="","",W130+SUMIFS([1]!BASERECEPTION[Bon de commande/Lignes de la commande/Quantité],[1]!BASERECEPTION[Bon de commande/Lignes de la commande/Article],$C130,[1]!BASERECEPTION[ANNEE],X$8,[1]!BASERECEPTION[Semaine],X$9)-SUMIFS([1]!BASEVENTE[Lignes de la commande/Quantité commandée],[1]!BASEVENTE[Lignes de la commande/Article/Nom affiché],$C130,[1]!BASEVENTE[Année],X$8,[1]!BASEVENTE[Semaine],X$9))</f>
        <v>249</v>
      </c>
      <c r="Y130" s="1">
        <f>IF($C130="","",X130+SUMIFS([1]!BASERECEPTION[Bon de commande/Lignes de la commande/Quantité],[1]!BASERECEPTION[Bon de commande/Lignes de la commande/Article],$C130,[1]!BASERECEPTION[ANNEE],Y$8,[1]!BASERECEPTION[Semaine],Y$9)-SUMIFS([1]!BASEVENTE[Lignes de la commande/Quantité commandée],[1]!BASEVENTE[Lignes de la commande/Article/Nom affiché],$C130,[1]!BASEVENTE[Année],Y$8,[1]!BASEVENTE[Semaine],Y$9))</f>
        <v>249</v>
      </c>
      <c r="Z130" s="1">
        <f>IF($C130="","",Y130+SUMIFS([1]!BASERECEPTION[Bon de commande/Lignes de la commande/Quantité],[1]!BASERECEPTION[Bon de commande/Lignes de la commande/Article],$C130,[1]!BASERECEPTION[ANNEE],Z$8,[1]!BASERECEPTION[Semaine],Z$9)-SUMIFS([1]!BASEVENTE[Lignes de la commande/Quantité commandée],[1]!BASEVENTE[Lignes de la commande/Article/Nom affiché],$C130,[1]!BASEVENTE[Année],Z$8,[1]!BASEVENTE[Semaine],Z$9))</f>
        <v>249</v>
      </c>
      <c r="AA130" s="1">
        <f>IF($C130="","",Z130+SUMIFS([1]!BASERECEPTION[Bon de commande/Lignes de la commande/Quantité],[1]!BASERECEPTION[Bon de commande/Lignes de la commande/Article],$C130,[1]!BASERECEPTION[ANNEE],AA$8,[1]!BASERECEPTION[Semaine],AA$9)-SUMIFS([1]!BASEVENTE[Lignes de la commande/Quantité commandée],[1]!BASEVENTE[Lignes de la commande/Article/Nom affiché],$C130,[1]!BASEVENTE[Année],AA$8,[1]!BASEVENTE[Semaine],AA$9))</f>
        <v>249</v>
      </c>
      <c r="AB130" s="1">
        <f>IF($C130="","",AA130+SUMIFS([1]!BASERECEPTION[Bon de commande/Lignes de la commande/Quantité],[1]!BASERECEPTION[Bon de commande/Lignes de la commande/Article],$C130,[1]!BASERECEPTION[ANNEE],AB$8,[1]!BASERECEPTION[Semaine],AB$9)-SUMIFS([1]!BASEVENTE[Lignes de la commande/Quantité commandée],[1]!BASEVENTE[Lignes de la commande/Article/Nom affiché],$C130,[1]!BASEVENTE[Année],AB$8,[1]!BASEVENTE[Semaine],AB$9))</f>
        <v>249</v>
      </c>
      <c r="AC130" s="1">
        <f>IF($C130="","",AB130+SUMIFS([1]!BASERECEPTION[Bon de commande/Lignes de la commande/Quantité],[1]!BASERECEPTION[Bon de commande/Lignes de la commande/Article],$C130,[1]!BASERECEPTION[ANNEE],AC$8,[1]!BASERECEPTION[Semaine],AC$9)-SUMIFS([1]!BASEVENTE[Lignes de la commande/Quantité commandée],[1]!BASEVENTE[Lignes de la commande/Article/Nom affiché],$C130,[1]!BASEVENTE[Année],AC$8,[1]!BASEVENTE[Semaine],AC$9))</f>
        <v>249</v>
      </c>
      <c r="AD130" s="1">
        <f>IF($C130="","",AC130+SUMIFS([1]!BASERECEPTION[Bon de commande/Lignes de la commande/Quantité],[1]!BASERECEPTION[Bon de commande/Lignes de la commande/Article],$C130,[1]!BASERECEPTION[ANNEE],AD$8,[1]!BASERECEPTION[Semaine],AD$9)-SUMIFS([1]!BASEVENTE[Lignes de la commande/Quantité commandée],[1]!BASEVENTE[Lignes de la commande/Article/Nom affiché],$C130,[1]!BASEVENTE[Année],AD$8,[1]!BASEVENTE[Semaine],AD$9))</f>
        <v>249</v>
      </c>
      <c r="AE130" s="1">
        <f>IF($C130="","",AD130+SUMIFS([1]!BASERECEPTION[Bon de commande/Lignes de la commande/Quantité],[1]!BASERECEPTION[Bon de commande/Lignes de la commande/Article],$C130,[1]!BASERECEPTION[ANNEE],AE$8,[1]!BASERECEPTION[Semaine],AE$9)-SUMIFS([1]!BASEVENTE[Lignes de la commande/Quantité commandée],[1]!BASEVENTE[Lignes de la commande/Article/Nom affiché],$C130,[1]!BASEVENTE[Année],AE$8,[1]!BASEVENTE[Semaine],AE$9))</f>
        <v>249</v>
      </c>
      <c r="AF130" s="1">
        <f>IF($C130="","",AE130+SUMIFS([1]!BASERECEPTION[Bon de commande/Lignes de la commande/Quantité],[1]!BASERECEPTION[Bon de commande/Lignes de la commande/Article],$C130,[1]!BASERECEPTION[ANNEE],AF$8,[1]!BASERECEPTION[Semaine],AF$9)-SUMIFS([1]!BASEVENTE[Lignes de la commande/Quantité commandée],[1]!BASEVENTE[Lignes de la commande/Article/Nom affiché],$C130,[1]!BASEVENTE[Année],AF$8,[1]!BASEVENTE[Semaine],AF$9))</f>
        <v>249</v>
      </c>
      <c r="AG130" s="1">
        <f>IF($C130="","",AF130+SUMIFS([1]!BASERECEPTION[Bon de commande/Lignes de la commande/Quantité],[1]!BASERECEPTION[Bon de commande/Lignes de la commande/Article],$C130,[1]!BASERECEPTION[ANNEE],AG$8,[1]!BASERECEPTION[Semaine],AG$9)-SUMIFS([1]!BASEVENTE[Lignes de la commande/Quantité commandée],[1]!BASEVENTE[Lignes de la commande/Article/Nom affiché],$C130,[1]!BASEVENTE[Année],AG$8,[1]!BASEVENTE[Semaine],AG$9))</f>
        <v>249</v>
      </c>
      <c r="AH130" s="1">
        <f>IF($C130="","",AG130+SUMIFS([1]!BASERECEPTION[Bon de commande/Lignes de la commande/Quantité],[1]!BASERECEPTION[Bon de commande/Lignes de la commande/Article],$C130,[1]!BASERECEPTION[ANNEE],AH$8,[1]!BASERECEPTION[Semaine],AH$9)-SUMIFS([1]!BASEVENTE[Lignes de la commande/Quantité commandée],[1]!BASEVENTE[Lignes de la commande/Article/Nom affiché],$C130,[1]!BASEVENTE[Année],AH$8,[1]!BASEVENTE[Semaine],AH$9))</f>
        <v>249</v>
      </c>
      <c r="AI130" s="1">
        <f>IF($C130="","",AH130+SUMIFS([1]!BASERECEPTION[Bon de commande/Lignes de la commande/Quantité],[1]!BASERECEPTION[Bon de commande/Lignes de la commande/Article],$C130,[1]!BASERECEPTION[ANNEE],AI$8,[1]!BASERECEPTION[Semaine],AI$9)-SUMIFS([1]!BASEVENTE[Lignes de la commande/Quantité commandée],[1]!BASEVENTE[Lignes de la commande/Article/Nom affiché],$C130,[1]!BASEVENTE[Année],AI$8,[1]!BASEVENTE[Semaine],AI$9))</f>
        <v>249</v>
      </c>
      <c r="AJ130" s="1">
        <f>IF($C130="","",AI130+SUMIFS([1]!BASERECEPTION[Bon de commande/Lignes de la commande/Quantité],[1]!BASERECEPTION[Bon de commande/Lignes de la commande/Article],$C130,[1]!BASERECEPTION[ANNEE],AJ$8,[1]!BASERECEPTION[Semaine],AJ$9)-SUMIFS([1]!BASEVENTE[Lignes de la commande/Quantité commandée],[1]!BASEVENTE[Lignes de la commande/Article/Nom affiché],$C130,[1]!BASEVENTE[Année],AJ$8,[1]!BASEVENTE[Semaine],AJ$9))</f>
        <v>249</v>
      </c>
      <c r="AK130" s="1">
        <f>IF($C130="","",AJ130+SUMIFS([1]!BASERECEPTION[Bon de commande/Lignes de la commande/Quantité],[1]!BASERECEPTION[Bon de commande/Lignes de la commande/Article],$C130,[1]!BASERECEPTION[ANNEE],AK$8,[1]!BASERECEPTION[Semaine],AK$9)-SUMIFS([1]!BASEVENTE[Lignes de la commande/Quantité commandée],[1]!BASEVENTE[Lignes de la commande/Article/Nom affiché],$C130,[1]!BASEVENTE[Année],AK$8,[1]!BASEVENTE[Semaine],AK$9))</f>
        <v>249</v>
      </c>
      <c r="AL130" s="1">
        <f>IF($C130="","",AK130+SUMIFS([1]!BASERECEPTION[Bon de commande/Lignes de la commande/Quantité],[1]!BASERECEPTION[Bon de commande/Lignes de la commande/Article],$C130,[1]!BASERECEPTION[ANNEE],AL$8,[1]!BASERECEPTION[Semaine],AL$9)-SUMIFS([1]!BASEVENTE[Lignes de la commande/Quantité commandée],[1]!BASEVENTE[Lignes de la commande/Article/Nom affiché],$C130,[1]!BASEVENTE[Année],AL$8,[1]!BASEVENTE[Semaine],AL$9))</f>
        <v>249</v>
      </c>
      <c r="AM130" s="1">
        <f>IF($C130="","",AL130+SUMIFS([1]!BASERECEPTION[Bon de commande/Lignes de la commande/Quantité],[1]!BASERECEPTION[Bon de commande/Lignes de la commande/Article],$C130,[1]!BASERECEPTION[ANNEE],AM$8,[1]!BASERECEPTION[Semaine],AM$9)-SUMIFS([1]!BASEVENTE[Lignes de la commande/Quantité commandée],[1]!BASEVENTE[Lignes de la commande/Article/Nom affiché],$C130,[1]!BASEVENTE[Année],AM$8,[1]!BASEVENTE[Semaine],AM$9))</f>
        <v>249</v>
      </c>
      <c r="AN130" s="1">
        <f>IF($C130="","",AM130+SUMIFS([1]!BASERECEPTION[Bon de commande/Lignes de la commande/Quantité],[1]!BASERECEPTION[Bon de commande/Lignes de la commande/Article],$C130,[1]!BASERECEPTION[ANNEE],AN$8,[1]!BASERECEPTION[Semaine],AN$9)-SUMIFS([1]!BASEVENTE[Lignes de la commande/Quantité commandée],[1]!BASEVENTE[Lignes de la commande/Article/Nom affiché],$C130,[1]!BASEVENTE[Année],AN$8,[1]!BASEVENTE[Semaine],AN$9))</f>
        <v>249</v>
      </c>
      <c r="AO130" s="1">
        <f>IF($C130="","",AN130+SUMIFS([1]!BASERECEPTION[Bon de commande/Lignes de la commande/Quantité],[1]!BASERECEPTION[Bon de commande/Lignes de la commande/Article],$C130,[1]!BASERECEPTION[ANNEE],AO$8,[1]!BASERECEPTION[Semaine],AO$9)-SUMIFS([1]!BASEVENTE[Lignes de la commande/Quantité commandée],[1]!BASEVENTE[Lignes de la commande/Article/Nom affiché],$C130,[1]!BASEVENTE[Année],AO$8,[1]!BASEVENTE[Semaine],AO$9))</f>
        <v>249</v>
      </c>
      <c r="AP130" s="1">
        <f>IF($C130="","",AO130+SUMIFS([1]!BASERECEPTION[Bon de commande/Lignes de la commande/Quantité],[1]!BASERECEPTION[Bon de commande/Lignes de la commande/Article],$C130,[1]!BASERECEPTION[ANNEE],AP$8,[1]!BASERECEPTION[Semaine],AP$9)-SUMIFS([1]!BASEVENTE[Lignes de la commande/Quantité commandée],[1]!BASEVENTE[Lignes de la commande/Article/Nom affiché],$C130,[1]!BASEVENTE[Année],AP$8,[1]!BASEVENTE[Semaine],AP$9))</f>
        <v>249</v>
      </c>
      <c r="AQ130" s="1">
        <f>IF($C130="","",AP130+SUMIFS([1]!BASERECEPTION[Bon de commande/Lignes de la commande/Quantité],[1]!BASERECEPTION[Bon de commande/Lignes de la commande/Article],$C130,[1]!BASERECEPTION[ANNEE],AQ$8,[1]!BASERECEPTION[Semaine],AQ$9)-SUMIFS([1]!BASEVENTE[Lignes de la commande/Quantité commandée],[1]!BASEVENTE[Lignes de la commande/Article/Nom affiché],$C130,[1]!BASEVENTE[Année],AQ$8,[1]!BASEVENTE[Semaine],AQ$9))</f>
        <v>249</v>
      </c>
      <c r="AR130" s="1">
        <f>IF($C130="","",AQ130+SUMIFS([1]!BASERECEPTION[Bon de commande/Lignes de la commande/Quantité],[1]!BASERECEPTION[Bon de commande/Lignes de la commande/Article],$C130,[1]!BASERECEPTION[ANNEE],AR$8,[1]!BASERECEPTION[Semaine],AR$9)-SUMIFS([1]!BASEVENTE[Lignes de la commande/Quantité commandée],[1]!BASEVENTE[Lignes de la commande/Article/Nom affiché],$C130,[1]!BASEVENTE[Année],AR$8,[1]!BASEVENTE[Semaine],AR$9))</f>
        <v>249</v>
      </c>
      <c r="AS130" s="1">
        <f>IF($C130="","",AR130+SUMIFS([1]!BASERECEPTION[Bon de commande/Lignes de la commande/Quantité],[1]!BASERECEPTION[Bon de commande/Lignes de la commande/Article],$C130,[1]!BASERECEPTION[ANNEE],AS$8,[1]!BASERECEPTION[Semaine],AS$9)-SUMIFS([1]!BASEVENTE[Lignes de la commande/Quantité commandée],[1]!BASEVENTE[Lignes de la commande/Article/Nom affiché],$C130,[1]!BASEVENTE[Année],AS$8,[1]!BASEVENTE[Semaine],AS$9))</f>
        <v>249</v>
      </c>
      <c r="AT130" s="1">
        <f>IF($C130="","",AS130+SUMIFS([1]!BASERECEPTION[Bon de commande/Lignes de la commande/Quantité],[1]!BASERECEPTION[Bon de commande/Lignes de la commande/Article],$C130,[1]!BASERECEPTION[ANNEE],AT$8,[1]!BASERECEPTION[Semaine],AT$9)-SUMIFS([1]!BASEVENTE[Lignes de la commande/Quantité commandée],[1]!BASEVENTE[Lignes de la commande/Article/Nom affiché],$C130,[1]!BASEVENTE[Année],AT$8,[1]!BASEVENTE[Semaine],AT$9))</f>
        <v>249</v>
      </c>
      <c r="AU130" s="1">
        <f>IF($C130="","",AT130+SUMIFS([1]!BASERECEPTION[Bon de commande/Lignes de la commande/Quantité],[1]!BASERECEPTION[Bon de commande/Lignes de la commande/Article],$C130,[1]!BASERECEPTION[ANNEE],AU$8,[1]!BASERECEPTION[Semaine],AU$9)-SUMIFS([1]!BASEVENTE[Lignes de la commande/Quantité commandée],[1]!BASEVENTE[Lignes de la commande/Article/Nom affiché],$C130,[1]!BASEVENTE[Année],AU$8,[1]!BASEVENTE[Semaine],AU$9))</f>
        <v>249</v>
      </c>
      <c r="AV130" s="1">
        <f>IF($C130="","",AU130+SUMIFS([1]!BASERECEPTION[Bon de commande/Lignes de la commande/Quantité],[1]!BASERECEPTION[Bon de commande/Lignes de la commande/Article],$C130,[1]!BASERECEPTION[ANNEE],AV$8,[1]!BASERECEPTION[Semaine],AV$9)-SUMIFS([1]!BASEVENTE[Lignes de la commande/Quantité commandée],[1]!BASEVENTE[Lignes de la commande/Article/Nom affiché],$C130,[1]!BASEVENTE[Année],AV$8,[1]!BASEVENTE[Semaine],AV$9))</f>
        <v>249</v>
      </c>
      <c r="AW130" s="1">
        <f>IF($C130="","",AV130+SUMIFS([1]!BASERECEPTION[Bon de commande/Lignes de la commande/Quantité],[1]!BASERECEPTION[Bon de commande/Lignes de la commande/Article],$C130,[1]!BASERECEPTION[ANNEE],AW$8,[1]!BASERECEPTION[Semaine],AW$9)-SUMIFS([1]!BASEVENTE[Lignes de la commande/Quantité commandée],[1]!BASEVENTE[Lignes de la commande/Article/Nom affiché],$C130,[1]!BASEVENTE[Année],AW$8,[1]!BASEVENTE[Semaine],AW$9))</f>
        <v>249</v>
      </c>
      <c r="AX130" s="1">
        <f>IF($C130="","",AW130+SUMIFS([1]!BASERECEPTION[Bon de commande/Lignes de la commande/Quantité],[1]!BASERECEPTION[Bon de commande/Lignes de la commande/Article],$C130,[1]!BASERECEPTION[ANNEE],AX$8,[1]!BASERECEPTION[Semaine],AX$9)-SUMIFS([1]!BASEVENTE[Lignes de la commande/Quantité commandée],[1]!BASEVENTE[Lignes de la commande/Article/Nom affiché],$C130,[1]!BASEVENTE[Année],AX$8,[1]!BASEVENTE[Semaine],AX$9))</f>
        <v>249</v>
      </c>
      <c r="AY130" s="1">
        <f>IF($C130="","",AX130+SUMIFS([1]!BASERECEPTION[Bon de commande/Lignes de la commande/Quantité],[1]!BASERECEPTION[Bon de commande/Lignes de la commande/Article],$C130,[1]!BASERECEPTION[ANNEE],AY$8,[1]!BASERECEPTION[Semaine],AY$9)-SUMIFS([1]!BASEVENTE[Lignes de la commande/Quantité commandée],[1]!BASEVENTE[Lignes de la commande/Article/Nom affiché],$C130,[1]!BASEVENTE[Année],AY$8,[1]!BASEVENTE[Semaine],AY$9))</f>
        <v>249</v>
      </c>
      <c r="AZ130" s="1">
        <f>IF($C130="","",AY130+SUMIFS([1]!BASERECEPTION[Bon de commande/Lignes de la commande/Quantité],[1]!BASERECEPTION[Bon de commande/Lignes de la commande/Article],$C130,[1]!BASERECEPTION[ANNEE],AZ$8,[1]!BASERECEPTION[Semaine],AZ$9)-SUMIFS([1]!BASEVENTE[Lignes de la commande/Quantité commandée],[1]!BASEVENTE[Lignes de la commande/Article/Nom affiché],$C130,[1]!BASEVENTE[Année],AZ$8,[1]!BASEVENTE[Semaine],AZ$9))</f>
        <v>249</v>
      </c>
      <c r="BA130" s="1">
        <f>IF($C130="","",AZ130+SUMIFS([1]!BASERECEPTION[Bon de commande/Lignes de la commande/Quantité],[1]!BASERECEPTION[Bon de commande/Lignes de la commande/Article],$C130,[1]!BASERECEPTION[ANNEE],BA$8,[1]!BASERECEPTION[Semaine],BA$9)-SUMIFS([1]!BASEVENTE[Lignes de la commande/Quantité commandée],[1]!BASEVENTE[Lignes de la commande/Article/Nom affiché],$C130,[1]!BASEVENTE[Année],BA$8,[1]!BASEVENTE[Semaine],BA$9))</f>
        <v>249</v>
      </c>
      <c r="BB130" s="1">
        <f>IF($C130="","",BA130+SUMIFS([1]!BASERECEPTION[Bon de commande/Lignes de la commande/Quantité],[1]!BASERECEPTION[Bon de commande/Lignes de la commande/Article],$C130,[1]!BASERECEPTION[ANNEE],BB$8,[1]!BASERECEPTION[Semaine],BB$9)-SUMIFS([1]!BASEVENTE[Lignes de la commande/Quantité commandée],[1]!BASEVENTE[Lignes de la commande/Article/Nom affiché],$C130,[1]!BASEVENTE[Année],BB$8,[1]!BASEVENTE[Semaine],BB$9))</f>
        <v>249</v>
      </c>
      <c r="BC130" s="1">
        <f>IF($C130="","",BB130+SUMIFS([1]!BASERECEPTION[Bon de commande/Lignes de la commande/Quantité],[1]!BASERECEPTION[Bon de commande/Lignes de la commande/Article],$C130,[1]!BASERECEPTION[ANNEE],BC$8,[1]!BASERECEPTION[Semaine],BC$9)-SUMIFS([1]!BASEVENTE[Lignes de la commande/Quantité commandée],[1]!BASEVENTE[Lignes de la commande/Article/Nom affiché],$C130,[1]!BASEVENTE[Année],BC$8,[1]!BASEVENTE[Semaine],BC$9))</f>
        <v>249</v>
      </c>
      <c r="BD130" s="1">
        <f>IF($C130="","",BC130+SUMIFS([1]!BASERECEPTION[Bon de commande/Lignes de la commande/Quantité],[1]!BASERECEPTION[Bon de commande/Lignes de la commande/Article],$C130,[1]!BASERECEPTION[ANNEE],BD$8,[1]!BASERECEPTION[Semaine],BD$9)-SUMIFS([1]!BASEVENTE[Lignes de la commande/Quantité commandée],[1]!BASEVENTE[Lignes de la commande/Article/Nom affiché],$C130,[1]!BASEVENTE[Année],BD$8,[1]!BASEVENTE[Semaine],BD$9))</f>
        <v>249</v>
      </c>
      <c r="BE130" s="1">
        <f>IF($C130="","",BD130+SUMIFS([1]!BASERECEPTION[Bon de commande/Lignes de la commande/Quantité],[1]!BASERECEPTION[Bon de commande/Lignes de la commande/Article],$C130,[1]!BASERECEPTION[ANNEE],BE$8,[1]!BASERECEPTION[Semaine],BE$9)-SUMIFS([1]!BASEVENTE[Lignes de la commande/Quantité commandée],[1]!BASEVENTE[Lignes de la commande/Article/Nom affiché],$C130,[1]!BASEVENTE[Année],BE$8,[1]!BASEVENTE[Semaine],BE$9))</f>
        <v>249</v>
      </c>
      <c r="BF130" s="1">
        <f>IF($C130="","",BE130+SUMIFS([1]!BASERECEPTION[Bon de commande/Lignes de la commande/Quantité],[1]!BASERECEPTION[Bon de commande/Lignes de la commande/Article],$C130,[1]!BASERECEPTION[ANNEE],BF$8,[1]!BASERECEPTION[Semaine],BF$9)-SUMIFS([1]!BASEVENTE[Lignes de la commande/Quantité commandée],[1]!BASEVENTE[Lignes de la commande/Article/Nom affiché],$C130,[1]!BASEVENTE[Année],BF$8,[1]!BASEVENTE[Semaine],BF$9))</f>
        <v>249</v>
      </c>
      <c r="BG130" s="1">
        <f>IF($C130="","",BF130+SUMIFS([1]!BASERECEPTION[Bon de commande/Lignes de la commande/Quantité],[1]!BASERECEPTION[Bon de commande/Lignes de la commande/Article],$C130,[1]!BASERECEPTION[ANNEE],BG$8,[1]!BASERECEPTION[Semaine],BG$9)-SUMIFS([1]!BASEVENTE[Lignes de la commande/Quantité commandée],[1]!BASEVENTE[Lignes de la commande/Article/Nom affiché],$C130,[1]!BASEVENTE[Année],BG$8,[1]!BASEVENTE[Semaine],BG$9))</f>
        <v>249</v>
      </c>
      <c r="BH130" s="1">
        <f>IF($C130="","",BG130+SUMIFS([1]!BASERECEPTION[Bon de commande/Lignes de la commande/Quantité],[1]!BASERECEPTION[Bon de commande/Lignes de la commande/Article],$C130,[1]!BASERECEPTION[ANNEE],BH$8,[1]!BASERECEPTION[Semaine],BH$9)-SUMIFS([1]!BASEVENTE[Lignes de la commande/Quantité commandée],[1]!BASEVENTE[Lignes de la commande/Article/Nom affiché],$C130,[1]!BASEVENTE[Année],BH$8,[1]!BASEVENTE[Semaine],BH$9))</f>
        <v>249</v>
      </c>
    </row>
    <row r="131" spans="1:60" ht="15.75" x14ac:dyDescent="0.25">
      <c r="A131" s="1">
        <f>'[1]BDD Inventaire'!B122</f>
        <v>0</v>
      </c>
      <c r="B131" s="16" t="str">
        <f>IF(C131="",INDEX([1]!BASEINVENTAIRE[#Data],_xlfn.MINIFS([1]!BASEINVENTAIRE[INDEX],[1]!BASEINVENTAIRE[Article],'Suivi de stock'!$C132),2),"")</f>
        <v/>
      </c>
      <c r="C131" s="20" t="str">
        <f>'[1]BDD Inventaire'!C111</f>
        <v>Tag Saphir Behring #37</v>
      </c>
      <c r="D131" s="18">
        <f>INDEX([1]!BASEINVENTAIRE[#Data],_xlfn.MAXIFS([1]!BASEINVENTAIRE[INDEX],[1]!BASEINVENTAIRE[Article],C131),4)</f>
        <v>406</v>
      </c>
      <c r="E131" s="1">
        <f>IF($C131="","",D131+SUMIFS([1]!BASERECEPTION[Bon de commande/Lignes de la commande/Quantité],[1]!BASERECEPTION[Bon de commande/Lignes de la commande/Article],$C131,[1]!BASERECEPTION[ANNEE],E$8,[1]!BASERECEPTION[Semaine],E$9)-SUMIFS([1]!BASEVENTE[Lignes de la commande/Quantité commandée],[1]!BASEVENTE[Lignes de la commande/Article/Nom affiché],$C131,[1]!BASEVENTE[Année],E$8,[1]!BASEVENTE[Semaine],E$9))</f>
        <v>406</v>
      </c>
      <c r="F131" s="1">
        <f>IF($C131="","",E131+SUMIFS([1]!BASERECEPTION[Bon de commande/Lignes de la commande/Quantité],[1]!BASERECEPTION[Bon de commande/Lignes de la commande/Article],$C131,[1]!BASERECEPTION[ANNEE],F$8,[1]!BASERECEPTION[Semaine],F$9)-SUMIFS([1]!BASEVENTE[Lignes de la commande/Quantité commandée],[1]!BASEVENTE[Lignes de la commande/Article/Nom affiché],$C131,[1]!BASEVENTE[Année],F$8,[1]!BASEVENTE[Semaine],F$9))</f>
        <v>406</v>
      </c>
      <c r="G131" s="1">
        <f>IF($C131="","",F131+SUMIFS([1]!BASERECEPTION[Bon de commande/Lignes de la commande/Quantité],[1]!BASERECEPTION[Bon de commande/Lignes de la commande/Article],$C131,[1]!BASERECEPTION[ANNEE],G$8,[1]!BASERECEPTION[Semaine],G$9)-SUMIFS([1]!BASEVENTE[Lignes de la commande/Quantité commandée],[1]!BASEVENTE[Lignes de la commande/Article/Nom affiché],$C131,[1]!BASEVENTE[Année],G$8,[1]!BASEVENTE[Semaine],G$9))</f>
        <v>406</v>
      </c>
      <c r="H131" s="1">
        <f>IF($C131="","",G131+SUMIFS([1]!BASERECEPTION[Bon de commande/Lignes de la commande/Quantité],[1]!BASERECEPTION[Bon de commande/Lignes de la commande/Article],$C131,[1]!BASERECEPTION[ANNEE],H$8,[1]!BASERECEPTION[Semaine],H$9)-SUMIFS([1]!BASEVENTE[Lignes de la commande/Quantité commandée],[1]!BASEVENTE[Lignes de la commande/Article/Nom affiché],$C131,[1]!BASEVENTE[Année],H$8,[1]!BASEVENTE[Semaine],H$9))</f>
        <v>406</v>
      </c>
      <c r="I131" s="1">
        <f>IF($C131="","",H131+SUMIFS([1]!BASERECEPTION[Bon de commande/Lignes de la commande/Quantité],[1]!BASERECEPTION[Bon de commande/Lignes de la commande/Article],$C131,[1]!BASERECEPTION[ANNEE],I$8,[1]!BASERECEPTION[Semaine],I$9)-SUMIFS([1]!BASEVENTE[Lignes de la commande/Quantité commandée],[1]!BASEVENTE[Lignes de la commande/Article/Nom affiché],$C131,[1]!BASEVENTE[Année],I$8,[1]!BASEVENTE[Semaine],I$9))</f>
        <v>406</v>
      </c>
      <c r="J131" s="1">
        <f>IF($C131="","",I131+SUMIFS([1]!BASERECEPTION[Bon de commande/Lignes de la commande/Quantité],[1]!BASERECEPTION[Bon de commande/Lignes de la commande/Article],$C131,[1]!BASERECEPTION[ANNEE],J$8,[1]!BASERECEPTION[Semaine],J$9)-SUMIFS([1]!BASEVENTE[Lignes de la commande/Quantité commandée],[1]!BASEVENTE[Lignes de la commande/Article/Nom affiché],$C131,[1]!BASEVENTE[Année],J$8,[1]!BASEVENTE[Semaine],J$9))</f>
        <v>406</v>
      </c>
      <c r="K131" s="1">
        <f>IF($C131="","",J131+SUMIFS([1]!BASERECEPTION[Bon de commande/Lignes de la commande/Quantité],[1]!BASERECEPTION[Bon de commande/Lignes de la commande/Article],$C131,[1]!BASERECEPTION[ANNEE],K$8,[1]!BASERECEPTION[Semaine],K$9)-SUMIFS([1]!BASEVENTE[Lignes de la commande/Quantité commandée],[1]!BASEVENTE[Lignes de la commande/Article/Nom affiché],$C131,[1]!BASEVENTE[Année],K$8,[1]!BASEVENTE[Semaine],K$9))</f>
        <v>406</v>
      </c>
      <c r="L131" s="1">
        <f>IF($C131="","",K131+SUMIFS([1]!BASERECEPTION[Bon de commande/Lignes de la commande/Quantité],[1]!BASERECEPTION[Bon de commande/Lignes de la commande/Article],$C131,[1]!BASERECEPTION[ANNEE],L$8,[1]!BASERECEPTION[Semaine],L$9)-SUMIFS([1]!BASEVENTE[Lignes de la commande/Quantité commandée],[1]!BASEVENTE[Lignes de la commande/Article/Nom affiché],$C131,[1]!BASEVENTE[Année],L$8,[1]!BASEVENTE[Semaine],L$9))</f>
        <v>386</v>
      </c>
      <c r="M131" s="1">
        <f>IF($C131="","",L131+SUMIFS([1]!BASERECEPTION[Bon de commande/Lignes de la commande/Quantité],[1]!BASERECEPTION[Bon de commande/Lignes de la commande/Article],$C131,[1]!BASERECEPTION[ANNEE],M$8,[1]!BASERECEPTION[Semaine],M$9)-SUMIFS([1]!BASEVENTE[Lignes de la commande/Quantité commandée],[1]!BASEVENTE[Lignes de la commande/Article/Nom affiché],$C131,[1]!BASEVENTE[Année],M$8,[1]!BASEVENTE[Semaine],M$9))</f>
        <v>386</v>
      </c>
      <c r="N131" s="1">
        <f>IF($C131="","",M131+SUMIFS([1]!BASERECEPTION[Bon de commande/Lignes de la commande/Quantité],[1]!BASERECEPTION[Bon de commande/Lignes de la commande/Article],$C131,[1]!BASERECEPTION[ANNEE],N$8,[1]!BASERECEPTION[Semaine],N$9)-SUMIFS([1]!BASEVENTE[Lignes de la commande/Quantité commandée],[1]!BASEVENTE[Lignes de la commande/Article/Nom affiché],$C131,[1]!BASEVENTE[Année],N$8,[1]!BASEVENTE[Semaine],N$9))</f>
        <v>386</v>
      </c>
      <c r="O131" s="1">
        <f>IF($C131="","",N131+SUMIFS([1]!BASERECEPTION[Bon de commande/Lignes de la commande/Quantité],[1]!BASERECEPTION[Bon de commande/Lignes de la commande/Article],$C131,[1]!BASERECEPTION[ANNEE],O$8,[1]!BASERECEPTION[Semaine],O$9)-SUMIFS([1]!BASEVENTE[Lignes de la commande/Quantité commandée],[1]!BASEVENTE[Lignes de la commande/Article/Nom affiché],$C131,[1]!BASEVENTE[Année],O$8,[1]!BASEVENTE[Semaine],O$9))</f>
        <v>386</v>
      </c>
      <c r="P131" s="1">
        <f>IF($C131="","",O131+SUMIFS([1]!BASERECEPTION[Bon de commande/Lignes de la commande/Quantité],[1]!BASERECEPTION[Bon de commande/Lignes de la commande/Article],$C131,[1]!BASERECEPTION[ANNEE],P$8,[1]!BASERECEPTION[Semaine],P$9)-SUMIFS([1]!BASEVENTE[Lignes de la commande/Quantité commandée],[1]!BASEVENTE[Lignes de la commande/Article/Nom affiché],$C131,[1]!BASEVENTE[Année],P$8,[1]!BASEVENTE[Semaine],P$9))</f>
        <v>386</v>
      </c>
      <c r="Q131" s="1">
        <f>IF($C131="","",P131+SUMIFS([1]!BASERECEPTION[Bon de commande/Lignes de la commande/Quantité],[1]!BASERECEPTION[Bon de commande/Lignes de la commande/Article],$C131,[1]!BASERECEPTION[ANNEE],Q$8,[1]!BASERECEPTION[Semaine],Q$9)-SUMIFS([1]!BASEVENTE[Lignes de la commande/Quantité commandée],[1]!BASEVENTE[Lignes de la commande/Article/Nom affiché],$C131,[1]!BASEVENTE[Année],Q$8,[1]!BASEVENTE[Semaine],Q$9))</f>
        <v>386</v>
      </c>
      <c r="R131" s="1">
        <f>IF($C131="","",Q131+SUMIFS([1]!BASERECEPTION[Bon de commande/Lignes de la commande/Quantité],[1]!BASERECEPTION[Bon de commande/Lignes de la commande/Article],$C131,[1]!BASERECEPTION[ANNEE],R$8,[1]!BASERECEPTION[Semaine],R$9)-SUMIFS([1]!BASEVENTE[Lignes de la commande/Quantité commandée],[1]!BASEVENTE[Lignes de la commande/Article/Nom affiché],$C131,[1]!BASEVENTE[Année],R$8,[1]!BASEVENTE[Semaine],R$9))</f>
        <v>386</v>
      </c>
      <c r="S131" s="1">
        <f>IF($C131="","",R131+SUMIFS([1]!BASERECEPTION[Bon de commande/Lignes de la commande/Quantité],[1]!BASERECEPTION[Bon de commande/Lignes de la commande/Article],$C131,[1]!BASERECEPTION[ANNEE],S$8,[1]!BASERECEPTION[Semaine],S$9)-SUMIFS([1]!BASEVENTE[Lignes de la commande/Quantité commandée],[1]!BASEVENTE[Lignes de la commande/Article/Nom affiché],$C131,[1]!BASEVENTE[Année],S$8,[1]!BASEVENTE[Semaine],S$9))</f>
        <v>386</v>
      </c>
      <c r="T131" s="1">
        <f>IF($C131="","",S131+SUMIFS([1]!BASERECEPTION[Bon de commande/Lignes de la commande/Quantité],[1]!BASERECEPTION[Bon de commande/Lignes de la commande/Article],$C131,[1]!BASERECEPTION[ANNEE],T$8,[1]!BASERECEPTION[Semaine],T$9)-SUMIFS([1]!BASEVENTE[Lignes de la commande/Quantité commandée],[1]!BASEVENTE[Lignes de la commande/Article/Nom affiché],$C131,[1]!BASEVENTE[Année],T$8,[1]!BASEVENTE[Semaine],T$9))</f>
        <v>386</v>
      </c>
      <c r="U131" s="1">
        <f>IF($C131="","",T131+SUMIFS([1]!BASERECEPTION[Bon de commande/Lignes de la commande/Quantité],[1]!BASERECEPTION[Bon de commande/Lignes de la commande/Article],$C131,[1]!BASERECEPTION[ANNEE],U$8,[1]!BASERECEPTION[Semaine],U$9)-SUMIFS([1]!BASEVENTE[Lignes de la commande/Quantité commandée],[1]!BASEVENTE[Lignes de la commande/Article/Nom affiché],$C131,[1]!BASEVENTE[Année],U$8,[1]!BASEVENTE[Semaine],U$9))</f>
        <v>386</v>
      </c>
      <c r="V131" s="1">
        <f>IF($C131="","",U131+SUMIFS([1]!BASERECEPTION[Bon de commande/Lignes de la commande/Quantité],[1]!BASERECEPTION[Bon de commande/Lignes de la commande/Article],$C131,[1]!BASERECEPTION[ANNEE],V$8,[1]!BASERECEPTION[Semaine],V$9)-SUMIFS([1]!BASEVENTE[Lignes de la commande/Quantité commandée],[1]!BASEVENTE[Lignes de la commande/Article/Nom affiché],$C131,[1]!BASEVENTE[Année],V$8,[1]!BASEVENTE[Semaine],V$9))</f>
        <v>386</v>
      </c>
      <c r="W131" s="1">
        <f>IF($C131="","",V131+SUMIFS([1]!BASERECEPTION[Bon de commande/Lignes de la commande/Quantité],[1]!BASERECEPTION[Bon de commande/Lignes de la commande/Article],$C131,[1]!BASERECEPTION[ANNEE],W$8,[1]!BASERECEPTION[Semaine],W$9)-SUMIFS([1]!BASEVENTE[Lignes de la commande/Quantité commandée],[1]!BASEVENTE[Lignes de la commande/Article/Nom affiché],$C131,[1]!BASEVENTE[Année],W$8,[1]!BASEVENTE[Semaine],W$9))</f>
        <v>386</v>
      </c>
      <c r="X131" s="1">
        <f>IF($C131="","",W131+SUMIFS([1]!BASERECEPTION[Bon de commande/Lignes de la commande/Quantité],[1]!BASERECEPTION[Bon de commande/Lignes de la commande/Article],$C131,[1]!BASERECEPTION[ANNEE],X$8,[1]!BASERECEPTION[Semaine],X$9)-SUMIFS([1]!BASEVENTE[Lignes de la commande/Quantité commandée],[1]!BASEVENTE[Lignes de la commande/Article/Nom affiché],$C131,[1]!BASEVENTE[Année],X$8,[1]!BASEVENTE[Semaine],X$9))</f>
        <v>386</v>
      </c>
      <c r="Y131" s="1">
        <f>IF($C131="","",X131+SUMIFS([1]!BASERECEPTION[Bon de commande/Lignes de la commande/Quantité],[1]!BASERECEPTION[Bon de commande/Lignes de la commande/Article],$C131,[1]!BASERECEPTION[ANNEE],Y$8,[1]!BASERECEPTION[Semaine],Y$9)-SUMIFS([1]!BASEVENTE[Lignes de la commande/Quantité commandée],[1]!BASEVENTE[Lignes de la commande/Article/Nom affiché],$C131,[1]!BASEVENTE[Année],Y$8,[1]!BASEVENTE[Semaine],Y$9))</f>
        <v>386</v>
      </c>
      <c r="Z131" s="1">
        <f>IF($C131="","",Y131+SUMIFS([1]!BASERECEPTION[Bon de commande/Lignes de la commande/Quantité],[1]!BASERECEPTION[Bon de commande/Lignes de la commande/Article],$C131,[1]!BASERECEPTION[ANNEE],Z$8,[1]!BASERECEPTION[Semaine],Z$9)-SUMIFS([1]!BASEVENTE[Lignes de la commande/Quantité commandée],[1]!BASEVENTE[Lignes de la commande/Article/Nom affiché],$C131,[1]!BASEVENTE[Année],Z$8,[1]!BASEVENTE[Semaine],Z$9))</f>
        <v>386</v>
      </c>
      <c r="AA131" s="1">
        <f>IF($C131="","",Z131+SUMIFS([1]!BASERECEPTION[Bon de commande/Lignes de la commande/Quantité],[1]!BASERECEPTION[Bon de commande/Lignes de la commande/Article],$C131,[1]!BASERECEPTION[ANNEE],AA$8,[1]!BASERECEPTION[Semaine],AA$9)-SUMIFS([1]!BASEVENTE[Lignes de la commande/Quantité commandée],[1]!BASEVENTE[Lignes de la commande/Article/Nom affiché],$C131,[1]!BASEVENTE[Année],AA$8,[1]!BASEVENTE[Semaine],AA$9))</f>
        <v>386</v>
      </c>
      <c r="AB131" s="1">
        <f>IF($C131="","",AA131+SUMIFS([1]!BASERECEPTION[Bon de commande/Lignes de la commande/Quantité],[1]!BASERECEPTION[Bon de commande/Lignes de la commande/Article],$C131,[1]!BASERECEPTION[ANNEE],AB$8,[1]!BASERECEPTION[Semaine],AB$9)-SUMIFS([1]!BASEVENTE[Lignes de la commande/Quantité commandée],[1]!BASEVENTE[Lignes de la commande/Article/Nom affiché],$C131,[1]!BASEVENTE[Année],AB$8,[1]!BASEVENTE[Semaine],AB$9))</f>
        <v>386</v>
      </c>
      <c r="AC131" s="1">
        <f>IF($C131="","",AB131+SUMIFS([1]!BASERECEPTION[Bon de commande/Lignes de la commande/Quantité],[1]!BASERECEPTION[Bon de commande/Lignes de la commande/Article],$C131,[1]!BASERECEPTION[ANNEE],AC$8,[1]!BASERECEPTION[Semaine],AC$9)-SUMIFS([1]!BASEVENTE[Lignes de la commande/Quantité commandée],[1]!BASEVENTE[Lignes de la commande/Article/Nom affiché],$C131,[1]!BASEVENTE[Année],AC$8,[1]!BASEVENTE[Semaine],AC$9))</f>
        <v>386</v>
      </c>
      <c r="AD131" s="1">
        <f>IF($C131="","",AC131+SUMIFS([1]!BASERECEPTION[Bon de commande/Lignes de la commande/Quantité],[1]!BASERECEPTION[Bon de commande/Lignes de la commande/Article],$C131,[1]!BASERECEPTION[ANNEE],AD$8,[1]!BASERECEPTION[Semaine],AD$9)-SUMIFS([1]!BASEVENTE[Lignes de la commande/Quantité commandée],[1]!BASEVENTE[Lignes de la commande/Article/Nom affiché],$C131,[1]!BASEVENTE[Année],AD$8,[1]!BASEVENTE[Semaine],AD$9))</f>
        <v>386</v>
      </c>
      <c r="AE131" s="1">
        <f>IF($C131="","",AD131+SUMIFS([1]!BASERECEPTION[Bon de commande/Lignes de la commande/Quantité],[1]!BASERECEPTION[Bon de commande/Lignes de la commande/Article],$C131,[1]!BASERECEPTION[ANNEE],AE$8,[1]!BASERECEPTION[Semaine],AE$9)-SUMIFS([1]!BASEVENTE[Lignes de la commande/Quantité commandée],[1]!BASEVENTE[Lignes de la commande/Article/Nom affiché],$C131,[1]!BASEVENTE[Année],AE$8,[1]!BASEVENTE[Semaine],AE$9))</f>
        <v>386</v>
      </c>
      <c r="AF131" s="1">
        <f>IF($C131="","",AE131+SUMIFS([1]!BASERECEPTION[Bon de commande/Lignes de la commande/Quantité],[1]!BASERECEPTION[Bon de commande/Lignes de la commande/Article],$C131,[1]!BASERECEPTION[ANNEE],AF$8,[1]!BASERECEPTION[Semaine],AF$9)-SUMIFS([1]!BASEVENTE[Lignes de la commande/Quantité commandée],[1]!BASEVENTE[Lignes de la commande/Article/Nom affiché],$C131,[1]!BASEVENTE[Année],AF$8,[1]!BASEVENTE[Semaine],AF$9))</f>
        <v>386</v>
      </c>
      <c r="AG131" s="1">
        <f>IF($C131="","",AF131+SUMIFS([1]!BASERECEPTION[Bon de commande/Lignes de la commande/Quantité],[1]!BASERECEPTION[Bon de commande/Lignes de la commande/Article],$C131,[1]!BASERECEPTION[ANNEE],AG$8,[1]!BASERECEPTION[Semaine],AG$9)-SUMIFS([1]!BASEVENTE[Lignes de la commande/Quantité commandée],[1]!BASEVENTE[Lignes de la commande/Article/Nom affiché],$C131,[1]!BASEVENTE[Année],AG$8,[1]!BASEVENTE[Semaine],AG$9))</f>
        <v>386</v>
      </c>
      <c r="AH131" s="1">
        <f>IF($C131="","",AG131+SUMIFS([1]!BASERECEPTION[Bon de commande/Lignes de la commande/Quantité],[1]!BASERECEPTION[Bon de commande/Lignes de la commande/Article],$C131,[1]!BASERECEPTION[ANNEE],AH$8,[1]!BASERECEPTION[Semaine],AH$9)-SUMIFS([1]!BASEVENTE[Lignes de la commande/Quantité commandée],[1]!BASEVENTE[Lignes de la commande/Article/Nom affiché],$C131,[1]!BASEVENTE[Année],AH$8,[1]!BASEVENTE[Semaine],AH$9))</f>
        <v>386</v>
      </c>
      <c r="AI131" s="1">
        <f>IF($C131="","",AH131+SUMIFS([1]!BASERECEPTION[Bon de commande/Lignes de la commande/Quantité],[1]!BASERECEPTION[Bon de commande/Lignes de la commande/Article],$C131,[1]!BASERECEPTION[ANNEE],AI$8,[1]!BASERECEPTION[Semaine],AI$9)-SUMIFS([1]!BASEVENTE[Lignes de la commande/Quantité commandée],[1]!BASEVENTE[Lignes de la commande/Article/Nom affiché],$C131,[1]!BASEVENTE[Année],AI$8,[1]!BASEVENTE[Semaine],AI$9))</f>
        <v>386</v>
      </c>
      <c r="AJ131" s="1">
        <f>IF($C131="","",AI131+SUMIFS([1]!BASERECEPTION[Bon de commande/Lignes de la commande/Quantité],[1]!BASERECEPTION[Bon de commande/Lignes de la commande/Article],$C131,[1]!BASERECEPTION[ANNEE],AJ$8,[1]!BASERECEPTION[Semaine],AJ$9)-SUMIFS([1]!BASEVENTE[Lignes de la commande/Quantité commandée],[1]!BASEVENTE[Lignes de la commande/Article/Nom affiché],$C131,[1]!BASEVENTE[Année],AJ$8,[1]!BASEVENTE[Semaine],AJ$9))</f>
        <v>386</v>
      </c>
      <c r="AK131" s="1">
        <f>IF($C131="","",AJ131+SUMIFS([1]!BASERECEPTION[Bon de commande/Lignes de la commande/Quantité],[1]!BASERECEPTION[Bon de commande/Lignes de la commande/Article],$C131,[1]!BASERECEPTION[ANNEE],AK$8,[1]!BASERECEPTION[Semaine],AK$9)-SUMIFS([1]!BASEVENTE[Lignes de la commande/Quantité commandée],[1]!BASEVENTE[Lignes de la commande/Article/Nom affiché],$C131,[1]!BASEVENTE[Année],AK$8,[1]!BASEVENTE[Semaine],AK$9))</f>
        <v>386</v>
      </c>
      <c r="AL131" s="1">
        <f>IF($C131="","",AK131+SUMIFS([1]!BASERECEPTION[Bon de commande/Lignes de la commande/Quantité],[1]!BASERECEPTION[Bon de commande/Lignes de la commande/Article],$C131,[1]!BASERECEPTION[ANNEE],AL$8,[1]!BASERECEPTION[Semaine],AL$9)-SUMIFS([1]!BASEVENTE[Lignes de la commande/Quantité commandée],[1]!BASEVENTE[Lignes de la commande/Article/Nom affiché],$C131,[1]!BASEVENTE[Année],AL$8,[1]!BASEVENTE[Semaine],AL$9))</f>
        <v>386</v>
      </c>
      <c r="AM131" s="1">
        <f>IF($C131="","",AL131+SUMIFS([1]!BASERECEPTION[Bon de commande/Lignes de la commande/Quantité],[1]!BASERECEPTION[Bon de commande/Lignes de la commande/Article],$C131,[1]!BASERECEPTION[ANNEE],AM$8,[1]!BASERECEPTION[Semaine],AM$9)-SUMIFS([1]!BASEVENTE[Lignes de la commande/Quantité commandée],[1]!BASEVENTE[Lignes de la commande/Article/Nom affiché],$C131,[1]!BASEVENTE[Année],AM$8,[1]!BASEVENTE[Semaine],AM$9))</f>
        <v>386</v>
      </c>
      <c r="AN131" s="1">
        <f>IF($C131="","",AM131+SUMIFS([1]!BASERECEPTION[Bon de commande/Lignes de la commande/Quantité],[1]!BASERECEPTION[Bon de commande/Lignes de la commande/Article],$C131,[1]!BASERECEPTION[ANNEE],AN$8,[1]!BASERECEPTION[Semaine],AN$9)-SUMIFS([1]!BASEVENTE[Lignes de la commande/Quantité commandée],[1]!BASEVENTE[Lignes de la commande/Article/Nom affiché],$C131,[1]!BASEVENTE[Année],AN$8,[1]!BASEVENTE[Semaine],AN$9))</f>
        <v>386</v>
      </c>
      <c r="AO131" s="1">
        <f>IF($C131="","",AN131+SUMIFS([1]!BASERECEPTION[Bon de commande/Lignes de la commande/Quantité],[1]!BASERECEPTION[Bon de commande/Lignes de la commande/Article],$C131,[1]!BASERECEPTION[ANNEE],AO$8,[1]!BASERECEPTION[Semaine],AO$9)-SUMIFS([1]!BASEVENTE[Lignes de la commande/Quantité commandée],[1]!BASEVENTE[Lignes de la commande/Article/Nom affiché],$C131,[1]!BASEVENTE[Année],AO$8,[1]!BASEVENTE[Semaine],AO$9))</f>
        <v>386</v>
      </c>
      <c r="AP131" s="1">
        <f>IF($C131="","",AO131+SUMIFS([1]!BASERECEPTION[Bon de commande/Lignes de la commande/Quantité],[1]!BASERECEPTION[Bon de commande/Lignes de la commande/Article],$C131,[1]!BASERECEPTION[ANNEE],AP$8,[1]!BASERECEPTION[Semaine],AP$9)-SUMIFS([1]!BASEVENTE[Lignes de la commande/Quantité commandée],[1]!BASEVENTE[Lignes de la commande/Article/Nom affiché],$C131,[1]!BASEVENTE[Année],AP$8,[1]!BASEVENTE[Semaine],AP$9))</f>
        <v>386</v>
      </c>
      <c r="AQ131" s="1">
        <f>IF($C131="","",AP131+SUMIFS([1]!BASERECEPTION[Bon de commande/Lignes de la commande/Quantité],[1]!BASERECEPTION[Bon de commande/Lignes de la commande/Article],$C131,[1]!BASERECEPTION[ANNEE],AQ$8,[1]!BASERECEPTION[Semaine],AQ$9)-SUMIFS([1]!BASEVENTE[Lignes de la commande/Quantité commandée],[1]!BASEVENTE[Lignes de la commande/Article/Nom affiché],$C131,[1]!BASEVENTE[Année],AQ$8,[1]!BASEVENTE[Semaine],AQ$9))</f>
        <v>386</v>
      </c>
      <c r="AR131" s="1">
        <f>IF($C131="","",AQ131+SUMIFS([1]!BASERECEPTION[Bon de commande/Lignes de la commande/Quantité],[1]!BASERECEPTION[Bon de commande/Lignes de la commande/Article],$C131,[1]!BASERECEPTION[ANNEE],AR$8,[1]!BASERECEPTION[Semaine],AR$9)-SUMIFS([1]!BASEVENTE[Lignes de la commande/Quantité commandée],[1]!BASEVENTE[Lignes de la commande/Article/Nom affiché],$C131,[1]!BASEVENTE[Année],AR$8,[1]!BASEVENTE[Semaine],AR$9))</f>
        <v>386</v>
      </c>
      <c r="AS131" s="1">
        <f>IF($C131="","",AR131+SUMIFS([1]!BASERECEPTION[Bon de commande/Lignes de la commande/Quantité],[1]!BASERECEPTION[Bon de commande/Lignes de la commande/Article],$C131,[1]!BASERECEPTION[ANNEE],AS$8,[1]!BASERECEPTION[Semaine],AS$9)-SUMIFS([1]!BASEVENTE[Lignes de la commande/Quantité commandée],[1]!BASEVENTE[Lignes de la commande/Article/Nom affiché],$C131,[1]!BASEVENTE[Année],AS$8,[1]!BASEVENTE[Semaine],AS$9))</f>
        <v>386</v>
      </c>
      <c r="AT131" s="1">
        <f>IF($C131="","",AS131+SUMIFS([1]!BASERECEPTION[Bon de commande/Lignes de la commande/Quantité],[1]!BASERECEPTION[Bon de commande/Lignes de la commande/Article],$C131,[1]!BASERECEPTION[ANNEE],AT$8,[1]!BASERECEPTION[Semaine],AT$9)-SUMIFS([1]!BASEVENTE[Lignes de la commande/Quantité commandée],[1]!BASEVENTE[Lignes de la commande/Article/Nom affiché],$C131,[1]!BASEVENTE[Année],AT$8,[1]!BASEVENTE[Semaine],AT$9))</f>
        <v>386</v>
      </c>
      <c r="AU131" s="1">
        <f>IF($C131="","",AT131+SUMIFS([1]!BASERECEPTION[Bon de commande/Lignes de la commande/Quantité],[1]!BASERECEPTION[Bon de commande/Lignes de la commande/Article],$C131,[1]!BASERECEPTION[ANNEE],AU$8,[1]!BASERECEPTION[Semaine],AU$9)-SUMIFS([1]!BASEVENTE[Lignes de la commande/Quantité commandée],[1]!BASEVENTE[Lignes de la commande/Article/Nom affiché],$C131,[1]!BASEVENTE[Année],AU$8,[1]!BASEVENTE[Semaine],AU$9))</f>
        <v>386</v>
      </c>
      <c r="AV131" s="1">
        <f>IF($C131="","",AU131+SUMIFS([1]!BASERECEPTION[Bon de commande/Lignes de la commande/Quantité],[1]!BASERECEPTION[Bon de commande/Lignes de la commande/Article],$C131,[1]!BASERECEPTION[ANNEE],AV$8,[1]!BASERECEPTION[Semaine],AV$9)-SUMIFS([1]!BASEVENTE[Lignes de la commande/Quantité commandée],[1]!BASEVENTE[Lignes de la commande/Article/Nom affiché],$C131,[1]!BASEVENTE[Année],AV$8,[1]!BASEVENTE[Semaine],AV$9))</f>
        <v>386</v>
      </c>
      <c r="AW131" s="1">
        <f>IF($C131="","",AV131+SUMIFS([1]!BASERECEPTION[Bon de commande/Lignes de la commande/Quantité],[1]!BASERECEPTION[Bon de commande/Lignes de la commande/Article],$C131,[1]!BASERECEPTION[ANNEE],AW$8,[1]!BASERECEPTION[Semaine],AW$9)-SUMIFS([1]!BASEVENTE[Lignes de la commande/Quantité commandée],[1]!BASEVENTE[Lignes de la commande/Article/Nom affiché],$C131,[1]!BASEVENTE[Année],AW$8,[1]!BASEVENTE[Semaine],AW$9))</f>
        <v>386</v>
      </c>
      <c r="AX131" s="1">
        <f>IF($C131="","",AW131+SUMIFS([1]!BASERECEPTION[Bon de commande/Lignes de la commande/Quantité],[1]!BASERECEPTION[Bon de commande/Lignes de la commande/Article],$C131,[1]!BASERECEPTION[ANNEE],AX$8,[1]!BASERECEPTION[Semaine],AX$9)-SUMIFS([1]!BASEVENTE[Lignes de la commande/Quantité commandée],[1]!BASEVENTE[Lignes de la commande/Article/Nom affiché],$C131,[1]!BASEVENTE[Année],AX$8,[1]!BASEVENTE[Semaine],AX$9))</f>
        <v>386</v>
      </c>
      <c r="AY131" s="1">
        <f>IF($C131="","",AX131+SUMIFS([1]!BASERECEPTION[Bon de commande/Lignes de la commande/Quantité],[1]!BASERECEPTION[Bon de commande/Lignes de la commande/Article],$C131,[1]!BASERECEPTION[ANNEE],AY$8,[1]!BASERECEPTION[Semaine],AY$9)-SUMIFS([1]!BASEVENTE[Lignes de la commande/Quantité commandée],[1]!BASEVENTE[Lignes de la commande/Article/Nom affiché],$C131,[1]!BASEVENTE[Année],AY$8,[1]!BASEVENTE[Semaine],AY$9))</f>
        <v>386</v>
      </c>
      <c r="AZ131" s="1">
        <f>IF($C131="","",AY131+SUMIFS([1]!BASERECEPTION[Bon de commande/Lignes de la commande/Quantité],[1]!BASERECEPTION[Bon de commande/Lignes de la commande/Article],$C131,[1]!BASERECEPTION[ANNEE],AZ$8,[1]!BASERECEPTION[Semaine],AZ$9)-SUMIFS([1]!BASEVENTE[Lignes de la commande/Quantité commandée],[1]!BASEVENTE[Lignes de la commande/Article/Nom affiché],$C131,[1]!BASEVENTE[Année],AZ$8,[1]!BASEVENTE[Semaine],AZ$9))</f>
        <v>386</v>
      </c>
      <c r="BA131" s="1">
        <f>IF($C131="","",AZ131+SUMIFS([1]!BASERECEPTION[Bon de commande/Lignes de la commande/Quantité],[1]!BASERECEPTION[Bon de commande/Lignes de la commande/Article],$C131,[1]!BASERECEPTION[ANNEE],BA$8,[1]!BASERECEPTION[Semaine],BA$9)-SUMIFS([1]!BASEVENTE[Lignes de la commande/Quantité commandée],[1]!BASEVENTE[Lignes de la commande/Article/Nom affiché],$C131,[1]!BASEVENTE[Année],BA$8,[1]!BASEVENTE[Semaine],BA$9))</f>
        <v>386</v>
      </c>
      <c r="BB131" s="1">
        <f>IF($C131="","",BA131+SUMIFS([1]!BASERECEPTION[Bon de commande/Lignes de la commande/Quantité],[1]!BASERECEPTION[Bon de commande/Lignes de la commande/Article],$C131,[1]!BASERECEPTION[ANNEE],BB$8,[1]!BASERECEPTION[Semaine],BB$9)-SUMIFS([1]!BASEVENTE[Lignes de la commande/Quantité commandée],[1]!BASEVENTE[Lignes de la commande/Article/Nom affiché],$C131,[1]!BASEVENTE[Année],BB$8,[1]!BASEVENTE[Semaine],BB$9))</f>
        <v>386</v>
      </c>
      <c r="BC131" s="1">
        <f>IF($C131="","",BB131+SUMIFS([1]!BASERECEPTION[Bon de commande/Lignes de la commande/Quantité],[1]!BASERECEPTION[Bon de commande/Lignes de la commande/Article],$C131,[1]!BASERECEPTION[ANNEE],BC$8,[1]!BASERECEPTION[Semaine],BC$9)-SUMIFS([1]!BASEVENTE[Lignes de la commande/Quantité commandée],[1]!BASEVENTE[Lignes de la commande/Article/Nom affiché],$C131,[1]!BASEVENTE[Année],BC$8,[1]!BASEVENTE[Semaine],BC$9))</f>
        <v>386</v>
      </c>
      <c r="BD131" s="1">
        <f>IF($C131="","",BC131+SUMIFS([1]!BASERECEPTION[Bon de commande/Lignes de la commande/Quantité],[1]!BASERECEPTION[Bon de commande/Lignes de la commande/Article],$C131,[1]!BASERECEPTION[ANNEE],BD$8,[1]!BASERECEPTION[Semaine],BD$9)-SUMIFS([1]!BASEVENTE[Lignes de la commande/Quantité commandée],[1]!BASEVENTE[Lignes de la commande/Article/Nom affiché],$C131,[1]!BASEVENTE[Année],BD$8,[1]!BASEVENTE[Semaine],BD$9))</f>
        <v>386</v>
      </c>
      <c r="BE131" s="1">
        <f>IF($C131="","",BD131+SUMIFS([1]!BASERECEPTION[Bon de commande/Lignes de la commande/Quantité],[1]!BASERECEPTION[Bon de commande/Lignes de la commande/Article],$C131,[1]!BASERECEPTION[ANNEE],BE$8,[1]!BASERECEPTION[Semaine],BE$9)-SUMIFS([1]!BASEVENTE[Lignes de la commande/Quantité commandée],[1]!BASEVENTE[Lignes de la commande/Article/Nom affiché],$C131,[1]!BASEVENTE[Année],BE$8,[1]!BASEVENTE[Semaine],BE$9))</f>
        <v>386</v>
      </c>
      <c r="BF131" s="1">
        <f>IF($C131="","",BE131+SUMIFS([1]!BASERECEPTION[Bon de commande/Lignes de la commande/Quantité],[1]!BASERECEPTION[Bon de commande/Lignes de la commande/Article],$C131,[1]!BASERECEPTION[ANNEE],BF$8,[1]!BASERECEPTION[Semaine],BF$9)-SUMIFS([1]!BASEVENTE[Lignes de la commande/Quantité commandée],[1]!BASEVENTE[Lignes de la commande/Article/Nom affiché],$C131,[1]!BASEVENTE[Année],BF$8,[1]!BASEVENTE[Semaine],BF$9))</f>
        <v>386</v>
      </c>
      <c r="BG131" s="1">
        <f>IF($C131="","",BF131+SUMIFS([1]!BASERECEPTION[Bon de commande/Lignes de la commande/Quantité],[1]!BASERECEPTION[Bon de commande/Lignes de la commande/Article],$C131,[1]!BASERECEPTION[ANNEE],BG$8,[1]!BASERECEPTION[Semaine],BG$9)-SUMIFS([1]!BASEVENTE[Lignes de la commande/Quantité commandée],[1]!BASEVENTE[Lignes de la commande/Article/Nom affiché],$C131,[1]!BASEVENTE[Année],BG$8,[1]!BASEVENTE[Semaine],BG$9))</f>
        <v>386</v>
      </c>
      <c r="BH131" s="1">
        <f>IF($C131="","",BG131+SUMIFS([1]!BASERECEPTION[Bon de commande/Lignes de la commande/Quantité],[1]!BASERECEPTION[Bon de commande/Lignes de la commande/Article],$C131,[1]!BASERECEPTION[ANNEE],BH$8,[1]!BASERECEPTION[Semaine],BH$9)-SUMIFS([1]!BASEVENTE[Lignes de la commande/Quantité commandée],[1]!BASEVENTE[Lignes de la commande/Article/Nom affiché],$C131,[1]!BASEVENTE[Année],BH$8,[1]!BASEVENTE[Semaine],BH$9))</f>
        <v>386</v>
      </c>
    </row>
    <row r="132" spans="1:60" ht="15.75" x14ac:dyDescent="0.25">
      <c r="A132" s="1">
        <f>'[1]BDD Inventaire'!B123</f>
        <v>0</v>
      </c>
      <c r="B132" s="16" t="str">
        <f>IF(C132="",INDEX([1]!BASEINVENTAIRE[#Data],_xlfn.MINIFS([1]!BASEINVENTAIRE[INDEX],[1]!BASEINVENTAIRE[Article],'Suivi de stock'!$C133),2),"")</f>
        <v/>
      </c>
      <c r="C132" s="20" t="str">
        <f>'[1]BDD Inventaire'!C112</f>
        <v>Tag Vert Fluo #19</v>
      </c>
      <c r="D132" s="18">
        <f>INDEX([1]!BASEINVENTAIRE[#Data],_xlfn.MAXIFS([1]!BASEINVENTAIRE[INDEX],[1]!BASEINVENTAIRE[Article],C132),4)</f>
        <v>0</v>
      </c>
      <c r="E132" s="1">
        <f>IF($C132="","",D132+SUMIFS([1]!BASERECEPTION[Bon de commande/Lignes de la commande/Quantité],[1]!BASERECEPTION[Bon de commande/Lignes de la commande/Article],$C132,[1]!BASERECEPTION[ANNEE],E$8,[1]!BASERECEPTION[Semaine],E$9)-SUMIFS([1]!BASEVENTE[Lignes de la commande/Quantité commandée],[1]!BASEVENTE[Lignes de la commande/Article/Nom affiché],$C132,[1]!BASEVENTE[Année],E$8,[1]!BASEVENTE[Semaine],E$9))</f>
        <v>0</v>
      </c>
      <c r="F132" s="1">
        <f>IF($C132="","",E132+SUMIFS([1]!BASERECEPTION[Bon de commande/Lignes de la commande/Quantité],[1]!BASERECEPTION[Bon de commande/Lignes de la commande/Article],$C132,[1]!BASERECEPTION[ANNEE],F$8,[1]!BASERECEPTION[Semaine],F$9)-SUMIFS([1]!BASEVENTE[Lignes de la commande/Quantité commandée],[1]!BASEVENTE[Lignes de la commande/Article/Nom affiché],$C132,[1]!BASEVENTE[Année],F$8,[1]!BASEVENTE[Semaine],F$9))</f>
        <v>0</v>
      </c>
      <c r="G132" s="1">
        <f>IF($C132="","",F132+SUMIFS([1]!BASERECEPTION[Bon de commande/Lignes de la commande/Quantité],[1]!BASERECEPTION[Bon de commande/Lignes de la commande/Article],$C132,[1]!BASERECEPTION[ANNEE],G$8,[1]!BASERECEPTION[Semaine],G$9)-SUMIFS([1]!BASEVENTE[Lignes de la commande/Quantité commandée],[1]!BASEVENTE[Lignes de la commande/Article/Nom affiché],$C132,[1]!BASEVENTE[Année],G$8,[1]!BASEVENTE[Semaine],G$9))</f>
        <v>0</v>
      </c>
      <c r="H132" s="1">
        <f>IF($C132="","",G132+SUMIFS([1]!BASERECEPTION[Bon de commande/Lignes de la commande/Quantité],[1]!BASERECEPTION[Bon de commande/Lignes de la commande/Article],$C132,[1]!BASERECEPTION[ANNEE],H$8,[1]!BASERECEPTION[Semaine],H$9)-SUMIFS([1]!BASEVENTE[Lignes de la commande/Quantité commandée],[1]!BASEVENTE[Lignes de la commande/Article/Nom affiché],$C132,[1]!BASEVENTE[Année],H$8,[1]!BASEVENTE[Semaine],H$9))</f>
        <v>0</v>
      </c>
      <c r="I132" s="1">
        <f>IF($C132="","",H132+SUMIFS([1]!BASERECEPTION[Bon de commande/Lignes de la commande/Quantité],[1]!BASERECEPTION[Bon de commande/Lignes de la commande/Article],$C132,[1]!BASERECEPTION[ANNEE],I$8,[1]!BASERECEPTION[Semaine],I$9)-SUMIFS([1]!BASEVENTE[Lignes de la commande/Quantité commandée],[1]!BASEVENTE[Lignes de la commande/Article/Nom affiché],$C132,[1]!BASEVENTE[Année],I$8,[1]!BASEVENTE[Semaine],I$9))</f>
        <v>0</v>
      </c>
      <c r="J132" s="1">
        <f>IF($C132="","",I132+SUMIFS([1]!BASERECEPTION[Bon de commande/Lignes de la commande/Quantité],[1]!BASERECEPTION[Bon de commande/Lignes de la commande/Article],$C132,[1]!BASERECEPTION[ANNEE],J$8,[1]!BASERECEPTION[Semaine],J$9)-SUMIFS([1]!BASEVENTE[Lignes de la commande/Quantité commandée],[1]!BASEVENTE[Lignes de la commande/Article/Nom affiché],$C132,[1]!BASEVENTE[Année],J$8,[1]!BASEVENTE[Semaine],J$9))</f>
        <v>0</v>
      </c>
      <c r="K132" s="1">
        <f>IF($C132="","",J132+SUMIFS([1]!BASERECEPTION[Bon de commande/Lignes de la commande/Quantité],[1]!BASERECEPTION[Bon de commande/Lignes de la commande/Article],$C132,[1]!BASERECEPTION[ANNEE],K$8,[1]!BASERECEPTION[Semaine],K$9)-SUMIFS([1]!BASEVENTE[Lignes de la commande/Quantité commandée],[1]!BASEVENTE[Lignes de la commande/Article/Nom affiché],$C132,[1]!BASEVENTE[Année],K$8,[1]!BASEVENTE[Semaine],K$9))</f>
        <v>0</v>
      </c>
      <c r="L132" s="1">
        <f>IF($C132="","",K132+SUMIFS([1]!BASERECEPTION[Bon de commande/Lignes de la commande/Quantité],[1]!BASERECEPTION[Bon de commande/Lignes de la commande/Article],$C132,[1]!BASERECEPTION[ANNEE],L$8,[1]!BASERECEPTION[Semaine],L$9)-SUMIFS([1]!BASEVENTE[Lignes de la commande/Quantité commandée],[1]!BASEVENTE[Lignes de la commande/Article/Nom affiché],$C132,[1]!BASEVENTE[Année],L$8,[1]!BASEVENTE[Semaine],L$9))</f>
        <v>0</v>
      </c>
      <c r="M132" s="1">
        <f>IF($C132="","",L132+SUMIFS([1]!BASERECEPTION[Bon de commande/Lignes de la commande/Quantité],[1]!BASERECEPTION[Bon de commande/Lignes de la commande/Article],$C132,[1]!BASERECEPTION[ANNEE],M$8,[1]!BASERECEPTION[Semaine],M$9)-SUMIFS([1]!BASEVENTE[Lignes de la commande/Quantité commandée],[1]!BASEVENTE[Lignes de la commande/Article/Nom affiché],$C132,[1]!BASEVENTE[Année],M$8,[1]!BASEVENTE[Semaine],M$9))</f>
        <v>0</v>
      </c>
      <c r="N132" s="1">
        <f>IF($C132="","",M132+SUMIFS([1]!BASERECEPTION[Bon de commande/Lignes de la commande/Quantité],[1]!BASERECEPTION[Bon de commande/Lignes de la commande/Article],$C132,[1]!BASERECEPTION[ANNEE],N$8,[1]!BASERECEPTION[Semaine],N$9)-SUMIFS([1]!BASEVENTE[Lignes de la commande/Quantité commandée],[1]!BASEVENTE[Lignes de la commande/Article/Nom affiché],$C132,[1]!BASEVENTE[Année],N$8,[1]!BASEVENTE[Semaine],N$9))</f>
        <v>0</v>
      </c>
      <c r="O132" s="1">
        <f>IF($C132="","",N132+SUMIFS([1]!BASERECEPTION[Bon de commande/Lignes de la commande/Quantité],[1]!BASERECEPTION[Bon de commande/Lignes de la commande/Article],$C132,[1]!BASERECEPTION[ANNEE],O$8,[1]!BASERECEPTION[Semaine],O$9)-SUMIFS([1]!BASEVENTE[Lignes de la commande/Quantité commandée],[1]!BASEVENTE[Lignes de la commande/Article/Nom affiché],$C132,[1]!BASEVENTE[Année],O$8,[1]!BASEVENTE[Semaine],O$9))</f>
        <v>0</v>
      </c>
      <c r="P132" s="1">
        <f>IF($C132="","",O132+SUMIFS([1]!BASERECEPTION[Bon de commande/Lignes de la commande/Quantité],[1]!BASERECEPTION[Bon de commande/Lignes de la commande/Article],$C132,[1]!BASERECEPTION[ANNEE],P$8,[1]!BASERECEPTION[Semaine],P$9)-SUMIFS([1]!BASEVENTE[Lignes de la commande/Quantité commandée],[1]!BASEVENTE[Lignes de la commande/Article/Nom affiché],$C132,[1]!BASEVENTE[Année],P$8,[1]!BASEVENTE[Semaine],P$9))</f>
        <v>0</v>
      </c>
      <c r="Q132" s="1">
        <f>IF($C132="","",P132+SUMIFS([1]!BASERECEPTION[Bon de commande/Lignes de la commande/Quantité],[1]!BASERECEPTION[Bon de commande/Lignes de la commande/Article],$C132,[1]!BASERECEPTION[ANNEE],Q$8,[1]!BASERECEPTION[Semaine],Q$9)-SUMIFS([1]!BASEVENTE[Lignes de la commande/Quantité commandée],[1]!BASEVENTE[Lignes de la commande/Article/Nom affiché],$C132,[1]!BASEVENTE[Année],Q$8,[1]!BASEVENTE[Semaine],Q$9))</f>
        <v>0</v>
      </c>
      <c r="R132" s="1">
        <f>IF($C132="","",Q132+SUMIFS([1]!BASERECEPTION[Bon de commande/Lignes de la commande/Quantité],[1]!BASERECEPTION[Bon de commande/Lignes de la commande/Article],$C132,[1]!BASERECEPTION[ANNEE],R$8,[1]!BASERECEPTION[Semaine],R$9)-SUMIFS([1]!BASEVENTE[Lignes de la commande/Quantité commandée],[1]!BASEVENTE[Lignes de la commande/Article/Nom affiché],$C132,[1]!BASEVENTE[Année],R$8,[1]!BASEVENTE[Semaine],R$9))</f>
        <v>0</v>
      </c>
      <c r="S132" s="1">
        <f>IF($C132="","",R132+SUMIFS([1]!BASERECEPTION[Bon de commande/Lignes de la commande/Quantité],[1]!BASERECEPTION[Bon de commande/Lignes de la commande/Article],$C132,[1]!BASERECEPTION[ANNEE],S$8,[1]!BASERECEPTION[Semaine],S$9)-SUMIFS([1]!BASEVENTE[Lignes de la commande/Quantité commandée],[1]!BASEVENTE[Lignes de la commande/Article/Nom affiché],$C132,[1]!BASEVENTE[Année],S$8,[1]!BASEVENTE[Semaine],S$9))</f>
        <v>0</v>
      </c>
      <c r="T132" s="1">
        <f>IF($C132="","",S132+SUMIFS([1]!BASERECEPTION[Bon de commande/Lignes de la commande/Quantité],[1]!BASERECEPTION[Bon de commande/Lignes de la commande/Article],$C132,[1]!BASERECEPTION[ANNEE],T$8,[1]!BASERECEPTION[Semaine],T$9)-SUMIFS([1]!BASEVENTE[Lignes de la commande/Quantité commandée],[1]!BASEVENTE[Lignes de la commande/Article/Nom affiché],$C132,[1]!BASEVENTE[Année],T$8,[1]!BASEVENTE[Semaine],T$9))</f>
        <v>0</v>
      </c>
      <c r="U132" s="1">
        <f>IF($C132="","",T132+SUMIFS([1]!BASERECEPTION[Bon de commande/Lignes de la commande/Quantité],[1]!BASERECEPTION[Bon de commande/Lignes de la commande/Article],$C132,[1]!BASERECEPTION[ANNEE],U$8,[1]!BASERECEPTION[Semaine],U$9)-SUMIFS([1]!BASEVENTE[Lignes de la commande/Quantité commandée],[1]!BASEVENTE[Lignes de la commande/Article/Nom affiché],$C132,[1]!BASEVENTE[Année],U$8,[1]!BASEVENTE[Semaine],U$9))</f>
        <v>0</v>
      </c>
      <c r="V132" s="1">
        <f>IF($C132="","",U132+SUMIFS([1]!BASERECEPTION[Bon de commande/Lignes de la commande/Quantité],[1]!BASERECEPTION[Bon de commande/Lignes de la commande/Article],$C132,[1]!BASERECEPTION[ANNEE],V$8,[1]!BASERECEPTION[Semaine],V$9)-SUMIFS([1]!BASEVENTE[Lignes de la commande/Quantité commandée],[1]!BASEVENTE[Lignes de la commande/Article/Nom affiché],$C132,[1]!BASEVENTE[Année],V$8,[1]!BASEVENTE[Semaine],V$9))</f>
        <v>0</v>
      </c>
      <c r="W132" s="1">
        <f>IF($C132="","",V132+SUMIFS([1]!BASERECEPTION[Bon de commande/Lignes de la commande/Quantité],[1]!BASERECEPTION[Bon de commande/Lignes de la commande/Article],$C132,[1]!BASERECEPTION[ANNEE],W$8,[1]!BASERECEPTION[Semaine],W$9)-SUMIFS([1]!BASEVENTE[Lignes de la commande/Quantité commandée],[1]!BASEVENTE[Lignes de la commande/Article/Nom affiché],$C132,[1]!BASEVENTE[Année],W$8,[1]!BASEVENTE[Semaine],W$9))</f>
        <v>0</v>
      </c>
      <c r="X132" s="1">
        <f>IF($C132="","",W132+SUMIFS([1]!BASERECEPTION[Bon de commande/Lignes de la commande/Quantité],[1]!BASERECEPTION[Bon de commande/Lignes de la commande/Article],$C132,[1]!BASERECEPTION[ANNEE],X$8,[1]!BASERECEPTION[Semaine],X$9)-SUMIFS([1]!BASEVENTE[Lignes de la commande/Quantité commandée],[1]!BASEVENTE[Lignes de la commande/Article/Nom affiché],$C132,[1]!BASEVENTE[Année],X$8,[1]!BASEVENTE[Semaine],X$9))</f>
        <v>0</v>
      </c>
      <c r="Y132" s="1">
        <f>IF($C132="","",X132+SUMIFS([1]!BASERECEPTION[Bon de commande/Lignes de la commande/Quantité],[1]!BASERECEPTION[Bon de commande/Lignes de la commande/Article],$C132,[1]!BASERECEPTION[ANNEE],Y$8,[1]!BASERECEPTION[Semaine],Y$9)-SUMIFS([1]!BASEVENTE[Lignes de la commande/Quantité commandée],[1]!BASEVENTE[Lignes de la commande/Article/Nom affiché],$C132,[1]!BASEVENTE[Année],Y$8,[1]!BASEVENTE[Semaine],Y$9))</f>
        <v>0</v>
      </c>
      <c r="Z132" s="1">
        <f>IF($C132="","",Y132+SUMIFS([1]!BASERECEPTION[Bon de commande/Lignes de la commande/Quantité],[1]!BASERECEPTION[Bon de commande/Lignes de la commande/Article],$C132,[1]!BASERECEPTION[ANNEE],Z$8,[1]!BASERECEPTION[Semaine],Z$9)-SUMIFS([1]!BASEVENTE[Lignes de la commande/Quantité commandée],[1]!BASEVENTE[Lignes de la commande/Article/Nom affiché],$C132,[1]!BASEVENTE[Année],Z$8,[1]!BASEVENTE[Semaine],Z$9))</f>
        <v>0</v>
      </c>
      <c r="AA132" s="1">
        <f>IF($C132="","",Z132+SUMIFS([1]!BASERECEPTION[Bon de commande/Lignes de la commande/Quantité],[1]!BASERECEPTION[Bon de commande/Lignes de la commande/Article],$C132,[1]!BASERECEPTION[ANNEE],AA$8,[1]!BASERECEPTION[Semaine],AA$9)-SUMIFS([1]!BASEVENTE[Lignes de la commande/Quantité commandée],[1]!BASEVENTE[Lignes de la commande/Article/Nom affiché],$C132,[1]!BASEVENTE[Année],AA$8,[1]!BASEVENTE[Semaine],AA$9))</f>
        <v>0</v>
      </c>
      <c r="AB132" s="1">
        <f>IF($C132="","",AA132+SUMIFS([1]!BASERECEPTION[Bon de commande/Lignes de la commande/Quantité],[1]!BASERECEPTION[Bon de commande/Lignes de la commande/Article],$C132,[1]!BASERECEPTION[ANNEE],AB$8,[1]!BASERECEPTION[Semaine],AB$9)-SUMIFS([1]!BASEVENTE[Lignes de la commande/Quantité commandée],[1]!BASEVENTE[Lignes de la commande/Article/Nom affiché],$C132,[1]!BASEVENTE[Année],AB$8,[1]!BASEVENTE[Semaine],AB$9))</f>
        <v>0</v>
      </c>
      <c r="AC132" s="1">
        <f>IF($C132="","",AB132+SUMIFS([1]!BASERECEPTION[Bon de commande/Lignes de la commande/Quantité],[1]!BASERECEPTION[Bon de commande/Lignes de la commande/Article],$C132,[1]!BASERECEPTION[ANNEE],AC$8,[1]!BASERECEPTION[Semaine],AC$9)-SUMIFS([1]!BASEVENTE[Lignes de la commande/Quantité commandée],[1]!BASEVENTE[Lignes de la commande/Article/Nom affiché],$C132,[1]!BASEVENTE[Année],AC$8,[1]!BASEVENTE[Semaine],AC$9))</f>
        <v>0</v>
      </c>
      <c r="AD132" s="1">
        <f>IF($C132="","",AC132+SUMIFS([1]!BASERECEPTION[Bon de commande/Lignes de la commande/Quantité],[1]!BASERECEPTION[Bon de commande/Lignes de la commande/Article],$C132,[1]!BASERECEPTION[ANNEE],AD$8,[1]!BASERECEPTION[Semaine],AD$9)-SUMIFS([1]!BASEVENTE[Lignes de la commande/Quantité commandée],[1]!BASEVENTE[Lignes de la commande/Article/Nom affiché],$C132,[1]!BASEVENTE[Année],AD$8,[1]!BASEVENTE[Semaine],AD$9))</f>
        <v>0</v>
      </c>
      <c r="AE132" s="1">
        <f>IF($C132="","",AD132+SUMIFS([1]!BASERECEPTION[Bon de commande/Lignes de la commande/Quantité],[1]!BASERECEPTION[Bon de commande/Lignes de la commande/Article],$C132,[1]!BASERECEPTION[ANNEE],AE$8,[1]!BASERECEPTION[Semaine],AE$9)-SUMIFS([1]!BASEVENTE[Lignes de la commande/Quantité commandée],[1]!BASEVENTE[Lignes de la commande/Article/Nom affiché],$C132,[1]!BASEVENTE[Année],AE$8,[1]!BASEVENTE[Semaine],AE$9))</f>
        <v>0</v>
      </c>
      <c r="AF132" s="1">
        <f>IF($C132="","",AE132+SUMIFS([1]!BASERECEPTION[Bon de commande/Lignes de la commande/Quantité],[1]!BASERECEPTION[Bon de commande/Lignes de la commande/Article],$C132,[1]!BASERECEPTION[ANNEE],AF$8,[1]!BASERECEPTION[Semaine],AF$9)-SUMIFS([1]!BASEVENTE[Lignes de la commande/Quantité commandée],[1]!BASEVENTE[Lignes de la commande/Article/Nom affiché],$C132,[1]!BASEVENTE[Année],AF$8,[1]!BASEVENTE[Semaine],AF$9))</f>
        <v>0</v>
      </c>
      <c r="AG132" s="1">
        <f>IF($C132="","",AF132+SUMIFS([1]!BASERECEPTION[Bon de commande/Lignes de la commande/Quantité],[1]!BASERECEPTION[Bon de commande/Lignes de la commande/Article],$C132,[1]!BASERECEPTION[ANNEE],AG$8,[1]!BASERECEPTION[Semaine],AG$9)-SUMIFS([1]!BASEVENTE[Lignes de la commande/Quantité commandée],[1]!BASEVENTE[Lignes de la commande/Article/Nom affiché],$C132,[1]!BASEVENTE[Année],AG$8,[1]!BASEVENTE[Semaine],AG$9))</f>
        <v>0</v>
      </c>
      <c r="AH132" s="1">
        <f>IF($C132="","",AG132+SUMIFS([1]!BASERECEPTION[Bon de commande/Lignes de la commande/Quantité],[1]!BASERECEPTION[Bon de commande/Lignes de la commande/Article],$C132,[1]!BASERECEPTION[ANNEE],AH$8,[1]!BASERECEPTION[Semaine],AH$9)-SUMIFS([1]!BASEVENTE[Lignes de la commande/Quantité commandée],[1]!BASEVENTE[Lignes de la commande/Article/Nom affiché],$C132,[1]!BASEVENTE[Année],AH$8,[1]!BASEVENTE[Semaine],AH$9))</f>
        <v>0</v>
      </c>
      <c r="AI132" s="1">
        <f>IF($C132="","",AH132+SUMIFS([1]!BASERECEPTION[Bon de commande/Lignes de la commande/Quantité],[1]!BASERECEPTION[Bon de commande/Lignes de la commande/Article],$C132,[1]!BASERECEPTION[ANNEE],AI$8,[1]!BASERECEPTION[Semaine],AI$9)-SUMIFS([1]!BASEVENTE[Lignes de la commande/Quantité commandée],[1]!BASEVENTE[Lignes de la commande/Article/Nom affiché],$C132,[1]!BASEVENTE[Année],AI$8,[1]!BASEVENTE[Semaine],AI$9))</f>
        <v>0</v>
      </c>
      <c r="AJ132" s="1">
        <f>IF($C132="","",AI132+SUMIFS([1]!BASERECEPTION[Bon de commande/Lignes de la commande/Quantité],[1]!BASERECEPTION[Bon de commande/Lignes de la commande/Article],$C132,[1]!BASERECEPTION[ANNEE],AJ$8,[1]!BASERECEPTION[Semaine],AJ$9)-SUMIFS([1]!BASEVENTE[Lignes de la commande/Quantité commandée],[1]!BASEVENTE[Lignes de la commande/Article/Nom affiché],$C132,[1]!BASEVENTE[Année],AJ$8,[1]!BASEVENTE[Semaine],AJ$9))</f>
        <v>0</v>
      </c>
      <c r="AK132" s="1">
        <f>IF($C132="","",AJ132+SUMIFS([1]!BASERECEPTION[Bon de commande/Lignes de la commande/Quantité],[1]!BASERECEPTION[Bon de commande/Lignes de la commande/Article],$C132,[1]!BASERECEPTION[ANNEE],AK$8,[1]!BASERECEPTION[Semaine],AK$9)-SUMIFS([1]!BASEVENTE[Lignes de la commande/Quantité commandée],[1]!BASEVENTE[Lignes de la commande/Article/Nom affiché],$C132,[1]!BASEVENTE[Année],AK$8,[1]!BASEVENTE[Semaine],AK$9))</f>
        <v>0</v>
      </c>
      <c r="AL132" s="1">
        <f>IF($C132="","",AK132+SUMIFS([1]!BASERECEPTION[Bon de commande/Lignes de la commande/Quantité],[1]!BASERECEPTION[Bon de commande/Lignes de la commande/Article],$C132,[1]!BASERECEPTION[ANNEE],AL$8,[1]!BASERECEPTION[Semaine],AL$9)-SUMIFS([1]!BASEVENTE[Lignes de la commande/Quantité commandée],[1]!BASEVENTE[Lignes de la commande/Article/Nom affiché],$C132,[1]!BASEVENTE[Année],AL$8,[1]!BASEVENTE[Semaine],AL$9))</f>
        <v>0</v>
      </c>
      <c r="AM132" s="1">
        <f>IF($C132="","",AL132+SUMIFS([1]!BASERECEPTION[Bon de commande/Lignes de la commande/Quantité],[1]!BASERECEPTION[Bon de commande/Lignes de la commande/Article],$C132,[1]!BASERECEPTION[ANNEE],AM$8,[1]!BASERECEPTION[Semaine],AM$9)-SUMIFS([1]!BASEVENTE[Lignes de la commande/Quantité commandée],[1]!BASEVENTE[Lignes de la commande/Article/Nom affiché],$C132,[1]!BASEVENTE[Année],AM$8,[1]!BASEVENTE[Semaine],AM$9))</f>
        <v>0</v>
      </c>
      <c r="AN132" s="1">
        <f>IF($C132="","",AM132+SUMIFS([1]!BASERECEPTION[Bon de commande/Lignes de la commande/Quantité],[1]!BASERECEPTION[Bon de commande/Lignes de la commande/Article],$C132,[1]!BASERECEPTION[ANNEE],AN$8,[1]!BASERECEPTION[Semaine],AN$9)-SUMIFS([1]!BASEVENTE[Lignes de la commande/Quantité commandée],[1]!BASEVENTE[Lignes de la commande/Article/Nom affiché],$C132,[1]!BASEVENTE[Année],AN$8,[1]!BASEVENTE[Semaine],AN$9))</f>
        <v>0</v>
      </c>
      <c r="AO132" s="1">
        <f>IF($C132="","",AN132+SUMIFS([1]!BASERECEPTION[Bon de commande/Lignes de la commande/Quantité],[1]!BASERECEPTION[Bon de commande/Lignes de la commande/Article],$C132,[1]!BASERECEPTION[ANNEE],AO$8,[1]!BASERECEPTION[Semaine],AO$9)-SUMIFS([1]!BASEVENTE[Lignes de la commande/Quantité commandée],[1]!BASEVENTE[Lignes de la commande/Article/Nom affiché],$C132,[1]!BASEVENTE[Année],AO$8,[1]!BASEVENTE[Semaine],AO$9))</f>
        <v>0</v>
      </c>
      <c r="AP132" s="1">
        <f>IF($C132="","",AO132+SUMIFS([1]!BASERECEPTION[Bon de commande/Lignes de la commande/Quantité],[1]!BASERECEPTION[Bon de commande/Lignes de la commande/Article],$C132,[1]!BASERECEPTION[ANNEE],AP$8,[1]!BASERECEPTION[Semaine],AP$9)-SUMIFS([1]!BASEVENTE[Lignes de la commande/Quantité commandée],[1]!BASEVENTE[Lignes de la commande/Article/Nom affiché],$C132,[1]!BASEVENTE[Année],AP$8,[1]!BASEVENTE[Semaine],AP$9))</f>
        <v>0</v>
      </c>
      <c r="AQ132" s="1">
        <f>IF($C132="","",AP132+SUMIFS([1]!BASERECEPTION[Bon de commande/Lignes de la commande/Quantité],[1]!BASERECEPTION[Bon de commande/Lignes de la commande/Article],$C132,[1]!BASERECEPTION[ANNEE],AQ$8,[1]!BASERECEPTION[Semaine],AQ$9)-SUMIFS([1]!BASEVENTE[Lignes de la commande/Quantité commandée],[1]!BASEVENTE[Lignes de la commande/Article/Nom affiché],$C132,[1]!BASEVENTE[Année],AQ$8,[1]!BASEVENTE[Semaine],AQ$9))</f>
        <v>0</v>
      </c>
      <c r="AR132" s="1">
        <f>IF($C132="","",AQ132+SUMIFS([1]!BASERECEPTION[Bon de commande/Lignes de la commande/Quantité],[1]!BASERECEPTION[Bon de commande/Lignes de la commande/Article],$C132,[1]!BASERECEPTION[ANNEE],AR$8,[1]!BASERECEPTION[Semaine],AR$9)-SUMIFS([1]!BASEVENTE[Lignes de la commande/Quantité commandée],[1]!BASEVENTE[Lignes de la commande/Article/Nom affiché],$C132,[1]!BASEVENTE[Année],AR$8,[1]!BASEVENTE[Semaine],AR$9))</f>
        <v>0</v>
      </c>
      <c r="AS132" s="1">
        <f>IF($C132="","",AR132+SUMIFS([1]!BASERECEPTION[Bon de commande/Lignes de la commande/Quantité],[1]!BASERECEPTION[Bon de commande/Lignes de la commande/Article],$C132,[1]!BASERECEPTION[ANNEE],AS$8,[1]!BASERECEPTION[Semaine],AS$9)-SUMIFS([1]!BASEVENTE[Lignes de la commande/Quantité commandée],[1]!BASEVENTE[Lignes de la commande/Article/Nom affiché],$C132,[1]!BASEVENTE[Année],AS$8,[1]!BASEVENTE[Semaine],AS$9))</f>
        <v>0</v>
      </c>
      <c r="AT132" s="1">
        <f>IF($C132="","",AS132+SUMIFS([1]!BASERECEPTION[Bon de commande/Lignes de la commande/Quantité],[1]!BASERECEPTION[Bon de commande/Lignes de la commande/Article],$C132,[1]!BASERECEPTION[ANNEE],AT$8,[1]!BASERECEPTION[Semaine],AT$9)-SUMIFS([1]!BASEVENTE[Lignes de la commande/Quantité commandée],[1]!BASEVENTE[Lignes de la commande/Article/Nom affiché],$C132,[1]!BASEVENTE[Année],AT$8,[1]!BASEVENTE[Semaine],AT$9))</f>
        <v>0</v>
      </c>
      <c r="AU132" s="1">
        <f>IF($C132="","",AT132+SUMIFS([1]!BASERECEPTION[Bon de commande/Lignes de la commande/Quantité],[1]!BASERECEPTION[Bon de commande/Lignes de la commande/Article],$C132,[1]!BASERECEPTION[ANNEE],AU$8,[1]!BASERECEPTION[Semaine],AU$9)-SUMIFS([1]!BASEVENTE[Lignes de la commande/Quantité commandée],[1]!BASEVENTE[Lignes de la commande/Article/Nom affiché],$C132,[1]!BASEVENTE[Année],AU$8,[1]!BASEVENTE[Semaine],AU$9))</f>
        <v>0</v>
      </c>
      <c r="AV132" s="1">
        <f>IF($C132="","",AU132+SUMIFS([1]!BASERECEPTION[Bon de commande/Lignes de la commande/Quantité],[1]!BASERECEPTION[Bon de commande/Lignes de la commande/Article],$C132,[1]!BASERECEPTION[ANNEE],AV$8,[1]!BASERECEPTION[Semaine],AV$9)-SUMIFS([1]!BASEVENTE[Lignes de la commande/Quantité commandée],[1]!BASEVENTE[Lignes de la commande/Article/Nom affiché],$C132,[1]!BASEVENTE[Année],AV$8,[1]!BASEVENTE[Semaine],AV$9))</f>
        <v>0</v>
      </c>
      <c r="AW132" s="1">
        <f>IF($C132="","",AV132+SUMIFS([1]!BASERECEPTION[Bon de commande/Lignes de la commande/Quantité],[1]!BASERECEPTION[Bon de commande/Lignes de la commande/Article],$C132,[1]!BASERECEPTION[ANNEE],AW$8,[1]!BASERECEPTION[Semaine],AW$9)-SUMIFS([1]!BASEVENTE[Lignes de la commande/Quantité commandée],[1]!BASEVENTE[Lignes de la commande/Article/Nom affiché],$C132,[1]!BASEVENTE[Année],AW$8,[1]!BASEVENTE[Semaine],AW$9))</f>
        <v>0</v>
      </c>
      <c r="AX132" s="1">
        <f>IF($C132="","",AW132+SUMIFS([1]!BASERECEPTION[Bon de commande/Lignes de la commande/Quantité],[1]!BASERECEPTION[Bon de commande/Lignes de la commande/Article],$C132,[1]!BASERECEPTION[ANNEE],AX$8,[1]!BASERECEPTION[Semaine],AX$9)-SUMIFS([1]!BASEVENTE[Lignes de la commande/Quantité commandée],[1]!BASEVENTE[Lignes de la commande/Article/Nom affiché],$C132,[1]!BASEVENTE[Année],AX$8,[1]!BASEVENTE[Semaine],AX$9))</f>
        <v>0</v>
      </c>
      <c r="AY132" s="1">
        <f>IF($C132="","",AX132+SUMIFS([1]!BASERECEPTION[Bon de commande/Lignes de la commande/Quantité],[1]!BASERECEPTION[Bon de commande/Lignes de la commande/Article],$C132,[1]!BASERECEPTION[ANNEE],AY$8,[1]!BASERECEPTION[Semaine],AY$9)-SUMIFS([1]!BASEVENTE[Lignes de la commande/Quantité commandée],[1]!BASEVENTE[Lignes de la commande/Article/Nom affiché],$C132,[1]!BASEVENTE[Année],AY$8,[1]!BASEVENTE[Semaine],AY$9))</f>
        <v>0</v>
      </c>
      <c r="AZ132" s="1">
        <f>IF($C132="","",AY132+SUMIFS([1]!BASERECEPTION[Bon de commande/Lignes de la commande/Quantité],[1]!BASERECEPTION[Bon de commande/Lignes de la commande/Article],$C132,[1]!BASERECEPTION[ANNEE],AZ$8,[1]!BASERECEPTION[Semaine],AZ$9)-SUMIFS([1]!BASEVENTE[Lignes de la commande/Quantité commandée],[1]!BASEVENTE[Lignes de la commande/Article/Nom affiché],$C132,[1]!BASEVENTE[Année],AZ$8,[1]!BASEVENTE[Semaine],AZ$9))</f>
        <v>0</v>
      </c>
      <c r="BA132" s="1">
        <f>IF($C132="","",AZ132+SUMIFS([1]!BASERECEPTION[Bon de commande/Lignes de la commande/Quantité],[1]!BASERECEPTION[Bon de commande/Lignes de la commande/Article],$C132,[1]!BASERECEPTION[ANNEE],BA$8,[1]!BASERECEPTION[Semaine],BA$9)-SUMIFS([1]!BASEVENTE[Lignes de la commande/Quantité commandée],[1]!BASEVENTE[Lignes de la commande/Article/Nom affiché],$C132,[1]!BASEVENTE[Année],BA$8,[1]!BASEVENTE[Semaine],BA$9))</f>
        <v>0</v>
      </c>
      <c r="BB132" s="1">
        <f>IF($C132="","",BA132+SUMIFS([1]!BASERECEPTION[Bon de commande/Lignes de la commande/Quantité],[1]!BASERECEPTION[Bon de commande/Lignes de la commande/Article],$C132,[1]!BASERECEPTION[ANNEE],BB$8,[1]!BASERECEPTION[Semaine],BB$9)-SUMIFS([1]!BASEVENTE[Lignes de la commande/Quantité commandée],[1]!BASEVENTE[Lignes de la commande/Article/Nom affiché],$C132,[1]!BASEVENTE[Année],BB$8,[1]!BASEVENTE[Semaine],BB$9))</f>
        <v>0</v>
      </c>
      <c r="BC132" s="1">
        <f>IF($C132="","",BB132+SUMIFS([1]!BASERECEPTION[Bon de commande/Lignes de la commande/Quantité],[1]!BASERECEPTION[Bon de commande/Lignes de la commande/Article],$C132,[1]!BASERECEPTION[ANNEE],BC$8,[1]!BASERECEPTION[Semaine],BC$9)-SUMIFS([1]!BASEVENTE[Lignes de la commande/Quantité commandée],[1]!BASEVENTE[Lignes de la commande/Article/Nom affiché],$C132,[1]!BASEVENTE[Année],BC$8,[1]!BASEVENTE[Semaine],BC$9))</f>
        <v>0</v>
      </c>
      <c r="BD132" s="1">
        <f>IF($C132="","",BC132+SUMIFS([1]!BASERECEPTION[Bon de commande/Lignes de la commande/Quantité],[1]!BASERECEPTION[Bon de commande/Lignes de la commande/Article],$C132,[1]!BASERECEPTION[ANNEE],BD$8,[1]!BASERECEPTION[Semaine],BD$9)-SUMIFS([1]!BASEVENTE[Lignes de la commande/Quantité commandée],[1]!BASEVENTE[Lignes de la commande/Article/Nom affiché],$C132,[1]!BASEVENTE[Année],BD$8,[1]!BASEVENTE[Semaine],BD$9))</f>
        <v>0</v>
      </c>
      <c r="BE132" s="1">
        <f>IF($C132="","",BD132+SUMIFS([1]!BASERECEPTION[Bon de commande/Lignes de la commande/Quantité],[1]!BASERECEPTION[Bon de commande/Lignes de la commande/Article],$C132,[1]!BASERECEPTION[ANNEE],BE$8,[1]!BASERECEPTION[Semaine],BE$9)-SUMIFS([1]!BASEVENTE[Lignes de la commande/Quantité commandée],[1]!BASEVENTE[Lignes de la commande/Article/Nom affiché],$C132,[1]!BASEVENTE[Année],BE$8,[1]!BASEVENTE[Semaine],BE$9))</f>
        <v>0</v>
      </c>
      <c r="BF132" s="1">
        <f>IF($C132="","",BE132+SUMIFS([1]!BASERECEPTION[Bon de commande/Lignes de la commande/Quantité],[1]!BASERECEPTION[Bon de commande/Lignes de la commande/Article],$C132,[1]!BASERECEPTION[ANNEE],BF$8,[1]!BASERECEPTION[Semaine],BF$9)-SUMIFS([1]!BASEVENTE[Lignes de la commande/Quantité commandée],[1]!BASEVENTE[Lignes de la commande/Article/Nom affiché],$C132,[1]!BASEVENTE[Année],BF$8,[1]!BASEVENTE[Semaine],BF$9))</f>
        <v>0</v>
      </c>
      <c r="BG132" s="1">
        <f>IF($C132="","",BF132+SUMIFS([1]!BASERECEPTION[Bon de commande/Lignes de la commande/Quantité],[1]!BASERECEPTION[Bon de commande/Lignes de la commande/Article],$C132,[1]!BASERECEPTION[ANNEE],BG$8,[1]!BASERECEPTION[Semaine],BG$9)-SUMIFS([1]!BASEVENTE[Lignes de la commande/Quantité commandée],[1]!BASEVENTE[Lignes de la commande/Article/Nom affiché],$C132,[1]!BASEVENTE[Année],BG$8,[1]!BASEVENTE[Semaine],BG$9))</f>
        <v>0</v>
      </c>
      <c r="BH132" s="1">
        <f>IF($C132="","",BG132+SUMIFS([1]!BASERECEPTION[Bon de commande/Lignes de la commande/Quantité],[1]!BASERECEPTION[Bon de commande/Lignes de la commande/Article],$C132,[1]!BASERECEPTION[ANNEE],BH$8,[1]!BASERECEPTION[Semaine],BH$9)-SUMIFS([1]!BASEVENTE[Lignes de la commande/Quantité commandée],[1]!BASEVENTE[Lignes de la commande/Article/Nom affiché],$C132,[1]!BASEVENTE[Année],BH$8,[1]!BASEVENTE[Semaine],BH$9))</f>
        <v>0</v>
      </c>
    </row>
    <row r="133" spans="1:60" hidden="1" x14ac:dyDescent="0.25"/>
    <row r="134" spans="1:60" hidden="1" x14ac:dyDescent="0.25"/>
  </sheetData>
  <mergeCells count="4">
    <mergeCell ref="B1:D3"/>
    <mergeCell ref="B8:B9"/>
    <mergeCell ref="C8:C9"/>
    <mergeCell ref="D8:D9"/>
  </mergeCells>
  <conditionalFormatting sqref="E10:BH120">
    <cfRule type="cellIs" dxfId="28" priority="22" operator="lessThanOrEqual">
      <formula>0</formula>
    </cfRule>
  </conditionalFormatting>
  <conditionalFormatting sqref="E12:BH16 E49:BH64 E66:BH73 E75:BH80 E82:BH96 E98:BH120 E40:BH47 E21:BH38 E18:BH19">
    <cfRule type="cellIs" dxfId="27" priority="21" operator="lessThanOrEqual">
      <formula>0</formula>
    </cfRule>
  </conditionalFormatting>
  <conditionalFormatting sqref="E48:BH48">
    <cfRule type="cellIs" dxfId="26" priority="20" operator="lessThanOrEqual">
      <formula>0</formula>
    </cfRule>
  </conditionalFormatting>
  <conditionalFormatting sqref="E48:BH48">
    <cfRule type="cellIs" dxfId="25" priority="19" operator="lessThanOrEqual">
      <formula>0</formula>
    </cfRule>
  </conditionalFormatting>
  <conditionalFormatting sqref="E65:BH65">
    <cfRule type="cellIs" dxfId="24" priority="18" operator="lessThanOrEqual">
      <formula>0</formula>
    </cfRule>
  </conditionalFormatting>
  <conditionalFormatting sqref="E65:BH65">
    <cfRule type="cellIs" dxfId="23" priority="17" operator="lessThanOrEqual">
      <formula>0</formula>
    </cfRule>
  </conditionalFormatting>
  <conditionalFormatting sqref="E74:BH74">
    <cfRule type="cellIs" dxfId="22" priority="16" operator="lessThanOrEqual">
      <formula>0</formula>
    </cfRule>
  </conditionalFormatting>
  <conditionalFormatting sqref="E74:BH74">
    <cfRule type="cellIs" dxfId="21" priority="15" operator="lessThanOrEqual">
      <formula>0</formula>
    </cfRule>
  </conditionalFormatting>
  <conditionalFormatting sqref="E81:BH81">
    <cfRule type="cellIs" dxfId="20" priority="14" operator="lessThanOrEqual">
      <formula>0</formula>
    </cfRule>
  </conditionalFormatting>
  <conditionalFormatting sqref="E81:BH81">
    <cfRule type="cellIs" dxfId="19" priority="13" operator="lessThanOrEqual">
      <formula>0</formula>
    </cfRule>
  </conditionalFormatting>
  <conditionalFormatting sqref="E97:BH97">
    <cfRule type="cellIs" dxfId="18" priority="12" operator="lessThanOrEqual">
      <formula>0</formula>
    </cfRule>
  </conditionalFormatting>
  <conditionalFormatting sqref="E97:BH97">
    <cfRule type="cellIs" dxfId="17" priority="11" operator="lessThanOrEqual">
      <formula>0</formula>
    </cfRule>
  </conditionalFormatting>
  <conditionalFormatting sqref="E39:BH39">
    <cfRule type="cellIs" dxfId="16" priority="10" operator="lessThanOrEqual">
      <formula>0</formula>
    </cfRule>
  </conditionalFormatting>
  <conditionalFormatting sqref="E39:BH39">
    <cfRule type="cellIs" dxfId="15" priority="9" operator="lessThanOrEqual">
      <formula>0</formula>
    </cfRule>
  </conditionalFormatting>
  <conditionalFormatting sqref="E20:BH20">
    <cfRule type="cellIs" dxfId="14" priority="8" operator="lessThanOrEqual">
      <formula>0</formula>
    </cfRule>
  </conditionalFormatting>
  <conditionalFormatting sqref="E20:BH20">
    <cfRule type="cellIs" dxfId="13" priority="7" operator="lessThanOrEqual">
      <formula>0</formula>
    </cfRule>
  </conditionalFormatting>
  <conditionalFormatting sqref="E17:BH17">
    <cfRule type="cellIs" dxfId="12" priority="6" operator="lessThanOrEqual">
      <formula>0</formula>
    </cfRule>
  </conditionalFormatting>
  <conditionalFormatting sqref="E17:BH17">
    <cfRule type="cellIs" dxfId="11" priority="5" operator="lessThanOrEqual">
      <formula>0</formula>
    </cfRule>
  </conditionalFormatting>
  <conditionalFormatting sqref="E10:BH10">
    <cfRule type="cellIs" dxfId="10" priority="4" operator="lessThanOrEqual">
      <formula>0</formula>
    </cfRule>
  </conditionalFormatting>
  <conditionalFormatting sqref="E10:BH10">
    <cfRule type="cellIs" dxfId="9" priority="3" operator="lessThanOrEqual">
      <formula>0</formula>
    </cfRule>
  </conditionalFormatting>
  <conditionalFormatting sqref="E121:BH132">
    <cfRule type="cellIs" dxfId="8" priority="2" operator="lessThanOrEqual">
      <formula>0</formula>
    </cfRule>
  </conditionalFormatting>
  <conditionalFormatting sqref="E121:BH132">
    <cfRule type="cellIs" dxfId="7" priority="1" operator="lessThanOr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Inventaire</vt:lpstr>
      <vt:lpstr>Suivi de 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degrems</dc:creator>
  <cp:lastModifiedBy>samuel degrems</cp:lastModifiedBy>
  <dcterms:created xsi:type="dcterms:W3CDTF">2019-12-19T08:10:14Z</dcterms:created>
  <dcterms:modified xsi:type="dcterms:W3CDTF">2019-12-19T08:14:47Z</dcterms:modified>
</cp:coreProperties>
</file>