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llerin.s\Desktop\"/>
    </mc:Choice>
  </mc:AlternateContent>
  <bookViews>
    <workbookView xWindow="0" yWindow="0" windowWidth="15720" windowHeight="715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2" i="1"/>
  <c r="M3" i="1"/>
  <c r="M4" i="1"/>
  <c r="M5" i="1"/>
  <c r="M6" i="1"/>
  <c r="M7" i="1"/>
  <c r="M8" i="1"/>
  <c r="M9" i="1"/>
  <c r="M10" i="1"/>
  <c r="M11" i="1"/>
  <c r="M2" i="1"/>
  <c r="L3" i="1"/>
  <c r="L4" i="1"/>
  <c r="L5" i="1"/>
  <c r="L6" i="1"/>
  <c r="L7" i="1"/>
  <c r="L8" i="1"/>
  <c r="L9" i="1"/>
  <c r="L10" i="1"/>
  <c r="L11" i="1"/>
  <c r="L2" i="1"/>
</calcChain>
</file>

<file path=xl/sharedStrings.xml><?xml version="1.0" encoding="utf-8"?>
<sst xmlns="http://schemas.openxmlformats.org/spreadsheetml/2006/main" count="71" uniqueCount="54">
  <si>
    <t>N° de lot (Lots)</t>
  </si>
  <si>
    <t>Libellé du lot (Lots)</t>
  </si>
  <si>
    <t>N° Sous- lot (Lots)</t>
  </si>
  <si>
    <t>Libellé sous- lot (Lots)</t>
  </si>
  <si>
    <t>Spécialité (Offre de prix)</t>
  </si>
  <si>
    <t>Code A</t>
  </si>
  <si>
    <t xml:space="preserve">Procédure </t>
  </si>
  <si>
    <t>N° de marché )</t>
  </si>
  <si>
    <t>poire</t>
  </si>
  <si>
    <t>lardon</t>
  </si>
  <si>
    <t>pancetta</t>
  </si>
  <si>
    <t>entrecôte</t>
  </si>
  <si>
    <t>noix</t>
  </si>
  <si>
    <t>chips</t>
  </si>
  <si>
    <t>melon1</t>
  </si>
  <si>
    <t>melon2</t>
  </si>
  <si>
    <t>melon3</t>
  </si>
  <si>
    <t>melon4</t>
  </si>
  <si>
    <t>vert1</t>
  </si>
  <si>
    <t>jeune</t>
  </si>
  <si>
    <t>allumette</t>
  </si>
  <si>
    <t>corse</t>
  </si>
  <si>
    <t>persillée</t>
  </si>
  <si>
    <t>sans coque</t>
  </si>
  <si>
    <t>salées</t>
  </si>
  <si>
    <t>A1</t>
  </si>
  <si>
    <t>B1</t>
  </si>
  <si>
    <t>C1</t>
  </si>
  <si>
    <t>D1</t>
  </si>
  <si>
    <t>E1</t>
  </si>
  <si>
    <t>F1</t>
  </si>
  <si>
    <t>G1</t>
  </si>
  <si>
    <t>Toulouse2018</t>
  </si>
  <si>
    <t>Toulouse2019</t>
  </si>
  <si>
    <t>Toulouse2020</t>
  </si>
  <si>
    <t>Toulouse2021</t>
  </si>
  <si>
    <t>Toulouse2022</t>
  </si>
  <si>
    <t>Toulouse2023</t>
  </si>
  <si>
    <t>Toulouse2024</t>
  </si>
  <si>
    <t>Toulouse2025</t>
  </si>
  <si>
    <t>Toulouse2026</t>
  </si>
  <si>
    <t>Toulouse2027</t>
  </si>
  <si>
    <t>ABC1</t>
  </si>
  <si>
    <t>ABC2</t>
  </si>
  <si>
    <t>ABC3</t>
  </si>
  <si>
    <t>ABC4</t>
  </si>
  <si>
    <t>ABC5</t>
  </si>
  <si>
    <t>ABC6</t>
  </si>
  <si>
    <t>ABC7</t>
  </si>
  <si>
    <t>ABC8</t>
  </si>
  <si>
    <t>ABC9</t>
  </si>
  <si>
    <t>ABC10</t>
  </si>
  <si>
    <t>Lot</t>
  </si>
  <si>
    <t>slot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</si>
</sst>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##0"/>
    <numFmt numFmtId="165" formatCode="##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Tahoma"/>
      <family val="2"/>
    </font>
    <font>
      <sz val="10"/>
      <name val="Arial"/>
      <family val="2"/>
    </font>
    <font>
      <sz val="8"/>
      <color indexed="0"/>
      <name val="Tahoma"/>
      <family val="2"/>
    </font>
    <font>
      <sz val="8"/>
      <color theme="1"/>
      <name val="Tahoma"/>
      <family val="2"/>
    </font>
    <font>
      <sz val="10"/>
      <name val="Tahoma"/>
      <family val="2"/>
    </font>
    <font>
      <b/>
      <sz val="11"/>
      <color rgb="FF008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0"/>
    <xf numFmtId="0" fontId="1" fillId="0" borderId="0"/>
    <xf numFmtId="0" fontId="3" fillId="0" borderId="0"/>
    <xf numFmtId="9" fontId="3" fillId="0" borderId="0" applyFont="0" applyFill="0" applyBorder="0" applyAlignment="0" applyProtection="0"/>
    <xf numFmtId="0" fontId="6" fillId="0" borderId="0"/>
    <xf numFmtId="0" fontId="3" fillId="0" borderId="0"/>
    <xf numFmtId="0" fontId="3" fillId="0" borderId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left" vertical="center" wrapText="1"/>
    </xf>
    <xf numFmtId="0" fontId="2" fillId="3" borderId="2" xfId="1" applyFont="1" applyFill="1" applyBorder="1" applyAlignment="1">
      <alignment horizontal="left" vertical="center" wrapText="1"/>
    </xf>
    <xf numFmtId="0" fontId="2" fillId="3" borderId="1" xfId="1" applyFont="1" applyFill="1" applyBorder="1" applyAlignment="1">
      <alignment horizontal="left" vertical="center" wrapText="1"/>
    </xf>
    <xf numFmtId="164" fontId="4" fillId="3" borderId="1" xfId="1" applyNumberFormat="1" applyFont="1" applyFill="1" applyBorder="1" applyAlignment="1" applyProtection="1">
      <alignment horizontal="center" vertical="center" wrapText="1"/>
    </xf>
    <xf numFmtId="0" fontId="5" fillId="0" borderId="1" xfId="2" applyFont="1" applyBorder="1" applyAlignment="1">
      <alignment wrapText="1"/>
    </xf>
    <xf numFmtId="0" fontId="4" fillId="3" borderId="1" xfId="1" applyNumberFormat="1" applyFont="1" applyFill="1" applyBorder="1" applyAlignment="1" applyProtection="1">
      <alignment horizontal="left" vertical="center" wrapText="1"/>
    </xf>
    <xf numFmtId="49" fontId="4" fillId="2" borderId="1" xfId="1" applyNumberFormat="1" applyFont="1" applyFill="1" applyBorder="1" applyAlignment="1" applyProtection="1">
      <alignment horizontal="left" vertical="center" wrapText="1"/>
    </xf>
    <xf numFmtId="164" fontId="4" fillId="3" borderId="1" xfId="1" applyNumberFormat="1" applyFont="1" applyFill="1" applyBorder="1" applyAlignment="1" applyProtection="1">
      <alignment vertical="center" wrapText="1"/>
    </xf>
    <xf numFmtId="165" fontId="4" fillId="3" borderId="1" xfId="1" applyNumberFormat="1" applyFont="1" applyFill="1" applyBorder="1" applyAlignment="1" applyProtection="1">
      <alignment vertical="center" wrapText="1"/>
    </xf>
    <xf numFmtId="0" fontId="4" fillId="0" borderId="1" xfId="1" applyNumberFormat="1" applyFont="1" applyFill="1" applyBorder="1" applyAlignment="1" applyProtection="1">
      <alignment horizontal="left" vertical="center" wrapText="1"/>
    </xf>
    <xf numFmtId="164" fontId="4" fillId="0" borderId="1" xfId="1" applyNumberFormat="1" applyFont="1" applyFill="1" applyBorder="1" applyAlignment="1" applyProtection="1">
      <alignment horizontal="right" vertical="center"/>
    </xf>
    <xf numFmtId="165" fontId="4" fillId="0" borderId="1" xfId="1" applyNumberFormat="1" applyFont="1" applyFill="1" applyBorder="1" applyAlignment="1" applyProtection="1">
      <alignment horizontal="right" vertical="center"/>
    </xf>
    <xf numFmtId="49" fontId="2" fillId="2" borderId="1" xfId="1" applyNumberFormat="1" applyFont="1" applyFill="1" applyBorder="1" applyAlignment="1">
      <alignment horizontal="left" vertical="center" wrapText="1"/>
    </xf>
    <xf numFmtId="0" fontId="0" fillId="0" borderId="1" xfId="0" applyBorder="1"/>
    <xf numFmtId="0" fontId="7" fillId="0" borderId="0" xfId="0" applyFont="1"/>
    <xf numFmtId="0" fontId="0" fillId="0" borderId="0" xfId="0" applyFill="1" applyBorder="1"/>
  </cellXfs>
  <cellStyles count="9">
    <cellStyle name="NiveauLigne_4" xfId="1" builtinId="1" iLevel="3"/>
    <cellStyle name="Normal" xfId="0" builtinId="0"/>
    <cellStyle name="Normal 2" xfId="3"/>
    <cellStyle name="Normal 2 2" xfId="2"/>
    <cellStyle name="Normal 3" xfId="5"/>
    <cellStyle name="Normal 4" xfId="8"/>
    <cellStyle name="Normal 5" xfId="6"/>
    <cellStyle name="Normal 7" xfId="7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B1" workbookViewId="0">
      <selection activeCell="N2" sqref="N2"/>
    </sheetView>
  </sheetViews>
  <sheetFormatPr baseColWidth="10" defaultRowHeight="15" x14ac:dyDescent="0.25"/>
  <sheetData>
    <row r="1" spans="1:14" ht="21" x14ac:dyDescent="0.25">
      <c r="A1" s="13" t="s">
        <v>5</v>
      </c>
      <c r="B1" s="1" t="s">
        <v>6</v>
      </c>
      <c r="C1" s="2" t="s">
        <v>0</v>
      </c>
      <c r="D1" s="3" t="s">
        <v>1</v>
      </c>
      <c r="E1" s="3" t="s">
        <v>2</v>
      </c>
      <c r="F1" s="3" t="s">
        <v>3</v>
      </c>
      <c r="G1" s="3" t="s">
        <v>7</v>
      </c>
      <c r="H1" s="3" t="s">
        <v>4</v>
      </c>
      <c r="K1" s="13" t="s">
        <v>5</v>
      </c>
      <c r="L1" s="14" t="s">
        <v>52</v>
      </c>
      <c r="M1" s="16" t="s">
        <v>53</v>
      </c>
    </row>
    <row r="2" spans="1:14" x14ac:dyDescent="0.25">
      <c r="A2" s="7" t="s">
        <v>42</v>
      </c>
      <c r="B2" s="4" t="s">
        <v>32</v>
      </c>
      <c r="C2" s="8">
        <v>1</v>
      </c>
      <c r="D2" s="5" t="s">
        <v>25</v>
      </c>
      <c r="E2" s="9">
        <v>1</v>
      </c>
      <c r="F2" s="5" t="s">
        <v>18</v>
      </c>
      <c r="G2" s="6">
        <v>1012018</v>
      </c>
      <c r="H2" s="6" t="s">
        <v>14</v>
      </c>
      <c r="K2" s="7" t="s">
        <v>42</v>
      </c>
      <c r="L2" s="15">
        <f>INDEX($C$2:$C$11,MATCH(K2,$A$2:$A$11))</f>
        <v>1</v>
      </c>
      <c r="M2" s="15">
        <f>INDEX($E$2:$E$11,MATCH(K2,$A$2:$A$11))</f>
        <v>1</v>
      </c>
      <c r="N2" t="str">
        <f>IF($C$2:$C$11=L2,IF($E$2:$E$11=M2,IF($G$2:$G$11&gt;0,H2,NA)))</f>
        <v>melon1</v>
      </c>
    </row>
    <row r="3" spans="1:14" x14ac:dyDescent="0.25">
      <c r="A3" s="7" t="s">
        <v>43</v>
      </c>
      <c r="B3" s="4" t="s">
        <v>33</v>
      </c>
      <c r="C3" s="11">
        <v>1</v>
      </c>
      <c r="D3" s="10" t="s">
        <v>25</v>
      </c>
      <c r="E3" s="12">
        <v>1</v>
      </c>
      <c r="F3" s="5" t="s">
        <v>18</v>
      </c>
      <c r="G3" s="10"/>
      <c r="H3" s="10" t="s">
        <v>15</v>
      </c>
      <c r="K3" s="7" t="s">
        <v>43</v>
      </c>
      <c r="L3" s="15">
        <f t="shared" ref="L3:L11" si="0">INDEX($C$2:$C$11,MATCH(K3,$A$2:$A$11))</f>
        <v>1</v>
      </c>
      <c r="M3" s="15">
        <f t="shared" ref="M3:M11" si="1">INDEX($E$2:$E$11,MATCH(K3,$A$2:$A$11))</f>
        <v>1</v>
      </c>
      <c r="N3" t="e">
        <f>IF($C$2:$C$11=L3,IF($E$2:$E$11=M3,IF($G$2:$G$11&gt;0,H3,NA)))</f>
        <v>#NAME?</v>
      </c>
    </row>
    <row r="4" spans="1:14" x14ac:dyDescent="0.25">
      <c r="A4" s="7" t="s">
        <v>44</v>
      </c>
      <c r="B4" s="4" t="s">
        <v>34</v>
      </c>
      <c r="C4" s="11">
        <v>1</v>
      </c>
      <c r="D4" s="10" t="s">
        <v>25</v>
      </c>
      <c r="E4" s="12">
        <v>1</v>
      </c>
      <c r="F4" s="5" t="s">
        <v>18</v>
      </c>
      <c r="G4" s="10"/>
      <c r="H4" s="10" t="s">
        <v>16</v>
      </c>
      <c r="K4" s="7" t="s">
        <v>44</v>
      </c>
      <c r="L4" s="15">
        <f t="shared" si="0"/>
        <v>1</v>
      </c>
      <c r="M4" s="15">
        <f t="shared" si="1"/>
        <v>1</v>
      </c>
      <c r="N4" t="e">
        <f>IF($C$2:$C$11=L4,IF($E$2:$E$11=M4,IF($G$2:$G$11&gt;0,H4,NA)))</f>
        <v>#NAME?</v>
      </c>
    </row>
    <row r="5" spans="1:14" x14ac:dyDescent="0.25">
      <c r="A5" s="7" t="s">
        <v>45</v>
      </c>
      <c r="B5" s="4" t="s">
        <v>35</v>
      </c>
      <c r="C5" s="11">
        <v>1</v>
      </c>
      <c r="D5" s="10" t="s">
        <v>25</v>
      </c>
      <c r="E5" s="12">
        <v>1</v>
      </c>
      <c r="F5" s="5" t="s">
        <v>18</v>
      </c>
      <c r="G5" s="10"/>
      <c r="H5" s="10" t="s">
        <v>17</v>
      </c>
      <c r="K5" s="7" t="s">
        <v>45</v>
      </c>
      <c r="L5" s="15">
        <f t="shared" si="0"/>
        <v>1</v>
      </c>
      <c r="M5" s="15">
        <f t="shared" si="1"/>
        <v>1</v>
      </c>
      <c r="N5" t="e">
        <f>IF($C$2:$C$11=L5,IF($E$2:$E$11=M5,IF($G$2:$G$11&gt;0,H5,NA)))</f>
        <v>#NAME?</v>
      </c>
    </row>
    <row r="6" spans="1:14" x14ac:dyDescent="0.25">
      <c r="A6" s="7" t="s">
        <v>46</v>
      </c>
      <c r="B6" s="4" t="s">
        <v>36</v>
      </c>
      <c r="C6" s="8">
        <v>1</v>
      </c>
      <c r="D6" s="5" t="s">
        <v>26</v>
      </c>
      <c r="E6" s="9">
        <v>1</v>
      </c>
      <c r="F6" s="5" t="s">
        <v>19</v>
      </c>
      <c r="G6" s="6">
        <v>20302018</v>
      </c>
      <c r="H6" s="6" t="s">
        <v>8</v>
      </c>
      <c r="K6" s="7" t="s">
        <v>46</v>
      </c>
      <c r="L6" s="15">
        <f t="shared" si="0"/>
        <v>1</v>
      </c>
      <c r="M6" s="15">
        <f t="shared" si="1"/>
        <v>1</v>
      </c>
      <c r="N6" t="str">
        <f>IF($C$2:$C$11=L6,IF($E$2:$E$11=M6,IF($G$2:$G$11&gt;0,H6,NA)))</f>
        <v>poire</v>
      </c>
    </row>
    <row r="7" spans="1:14" x14ac:dyDescent="0.25">
      <c r="A7" s="7" t="s">
        <v>47</v>
      </c>
      <c r="B7" s="4" t="s">
        <v>37</v>
      </c>
      <c r="C7" s="8">
        <v>2</v>
      </c>
      <c r="D7" s="5" t="s">
        <v>27</v>
      </c>
      <c r="E7" s="9">
        <v>1</v>
      </c>
      <c r="F7" s="5" t="s">
        <v>20</v>
      </c>
      <c r="G7" s="6">
        <v>30402018</v>
      </c>
      <c r="H7" s="6" t="s">
        <v>9</v>
      </c>
      <c r="K7" s="7" t="s">
        <v>47</v>
      </c>
      <c r="L7" s="15">
        <f t="shared" si="0"/>
        <v>2</v>
      </c>
      <c r="M7" s="15">
        <f t="shared" si="1"/>
        <v>1</v>
      </c>
      <c r="N7" t="str">
        <f>IF($C$2:$C$11=L7,IF($E$2:$E$11=M7,IF($G$2:$G$11&gt;0,H7,NA)))</f>
        <v>lardon</v>
      </c>
    </row>
    <row r="8" spans="1:14" x14ac:dyDescent="0.25">
      <c r="A8" s="7" t="s">
        <v>48</v>
      </c>
      <c r="B8" s="4" t="s">
        <v>38</v>
      </c>
      <c r="C8" s="8">
        <v>3</v>
      </c>
      <c r="D8" s="5" t="s">
        <v>28</v>
      </c>
      <c r="E8" s="9">
        <v>1</v>
      </c>
      <c r="F8" s="5" t="s">
        <v>21</v>
      </c>
      <c r="G8" s="6">
        <v>40502018</v>
      </c>
      <c r="H8" s="6" t="s">
        <v>10</v>
      </c>
      <c r="K8" s="7" t="s">
        <v>48</v>
      </c>
      <c r="L8" s="15">
        <f t="shared" si="0"/>
        <v>3</v>
      </c>
      <c r="M8" s="15">
        <f t="shared" si="1"/>
        <v>1</v>
      </c>
      <c r="N8" t="str">
        <f>IF($C$2:$C$11=L8,IF($E$2:$E$11=M8,IF($G$2:$G$11&gt;0,H8,NA)))</f>
        <v>pancetta</v>
      </c>
    </row>
    <row r="9" spans="1:14" x14ac:dyDescent="0.25">
      <c r="A9" s="7" t="s">
        <v>49</v>
      </c>
      <c r="B9" s="4" t="s">
        <v>39</v>
      </c>
      <c r="C9" s="8">
        <v>3</v>
      </c>
      <c r="D9" s="5" t="s">
        <v>29</v>
      </c>
      <c r="E9" s="9">
        <v>1</v>
      </c>
      <c r="F9" s="5" t="s">
        <v>22</v>
      </c>
      <c r="G9" s="6">
        <v>50602018</v>
      </c>
      <c r="H9" s="6" t="s">
        <v>11</v>
      </c>
      <c r="K9" s="7" t="s">
        <v>49</v>
      </c>
      <c r="L9" s="15">
        <f t="shared" si="0"/>
        <v>3</v>
      </c>
      <c r="M9" s="15">
        <f t="shared" si="1"/>
        <v>1</v>
      </c>
      <c r="N9" t="str">
        <f>IF($C$2:$C$11=L9,IF($E$2:$E$11=M9,IF($G$2:$G$11&gt;0,H9,NA)))</f>
        <v>entrecôte</v>
      </c>
    </row>
    <row r="10" spans="1:14" x14ac:dyDescent="0.25">
      <c r="A10" s="7" t="s">
        <v>50</v>
      </c>
      <c r="B10" s="4" t="s">
        <v>40</v>
      </c>
      <c r="C10" s="8">
        <v>6</v>
      </c>
      <c r="D10" s="5" t="s">
        <v>30</v>
      </c>
      <c r="E10" s="9">
        <v>1</v>
      </c>
      <c r="F10" s="5" t="s">
        <v>23</v>
      </c>
      <c r="G10" s="6">
        <v>60702018</v>
      </c>
      <c r="H10" s="6" t="s">
        <v>12</v>
      </c>
      <c r="K10" s="7" t="s">
        <v>50</v>
      </c>
      <c r="L10" s="15">
        <f t="shared" si="0"/>
        <v>6</v>
      </c>
      <c r="M10" s="15">
        <f t="shared" si="1"/>
        <v>1</v>
      </c>
      <c r="N10" t="str">
        <f>IF($C$2:$C$11=L10,IF($E$2:$E$11=M10,IF($G$2:$G$11&gt;0,H10,NA)))</f>
        <v>noix</v>
      </c>
    </row>
    <row r="11" spans="1:14" x14ac:dyDescent="0.25">
      <c r="A11" s="7" t="s">
        <v>51</v>
      </c>
      <c r="B11" s="4" t="s">
        <v>41</v>
      </c>
      <c r="C11" s="8">
        <v>7</v>
      </c>
      <c r="D11" s="5" t="s">
        <v>31</v>
      </c>
      <c r="E11" s="9">
        <v>1</v>
      </c>
      <c r="F11" s="5" t="s">
        <v>24</v>
      </c>
      <c r="G11" s="6">
        <v>70802018</v>
      </c>
      <c r="H11" s="6" t="s">
        <v>13</v>
      </c>
      <c r="K11" s="7" t="s">
        <v>51</v>
      </c>
      <c r="L11" s="15">
        <f t="shared" si="0"/>
        <v>1</v>
      </c>
      <c r="M11" s="15">
        <f t="shared" si="1"/>
        <v>1</v>
      </c>
      <c r="N11" t="b">
        <f>IF($C$2:$C$11=L11,IF($E$2:$E$11=M11,IF($G$2:$G$11&gt;0,H11,NA)))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SALLERIN Stéphane</dc:creator>
  <cp:lastModifiedBy>SALLERIN Stéphane</cp:lastModifiedBy>
  <dcterms:created xsi:type="dcterms:W3CDTF">2018-08-01T07:51:01Z</dcterms:created>
  <dcterms:modified xsi:type="dcterms:W3CDTF">2018-08-01T09:26:09Z</dcterms:modified>
</cp:coreProperties>
</file>