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insn\Downloads\"/>
    </mc:Choice>
  </mc:AlternateContent>
  <xr:revisionPtr revIDLastSave="0" documentId="13_ncr:1_{2A37DF21-5F43-41A6-AD33-A6B3ED0E46C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chart.v1.0" hidden="1">Feuil1!$D$4</definedName>
    <definedName name="_xlchart.v1.1" hidden="1">Feuil1!$D$5:$D$12</definedName>
    <definedName name="_xlchart.v1.10" hidden="1">Feuil1!$G$5:$G$12</definedName>
    <definedName name="_xlchart.v1.11" hidden="1">Feuil1!$G$5:$G$13</definedName>
    <definedName name="_xlchart.v1.12" hidden="1">Feuil1!$H$4</definedName>
    <definedName name="_xlchart.v1.13" hidden="1">Feuil1!$H$5:$H$12</definedName>
    <definedName name="_xlchart.v1.14" hidden="1">Feuil1!$H$5:$H$13</definedName>
    <definedName name="_xlchart.v1.15" hidden="1">Feuil1!$I$4</definedName>
    <definedName name="_xlchart.v1.16" hidden="1">Feuil1!$I$5:$I$12</definedName>
    <definedName name="_xlchart.v1.17" hidden="1">Feuil1!$I$5:$I$13</definedName>
    <definedName name="_xlchart.v1.18" hidden="1">Feuil1!$D$4</definedName>
    <definedName name="_xlchart.v1.19" hidden="1">Feuil1!$D$5:$D$12</definedName>
    <definedName name="_xlchart.v1.2" hidden="1">Feuil1!$D$5:$D$13</definedName>
    <definedName name="_xlchart.v1.20" hidden="1">Feuil1!$D$5:$D$13</definedName>
    <definedName name="_xlchart.v1.21" hidden="1">Feuil1!$E$4</definedName>
    <definedName name="_xlchart.v1.22" hidden="1">Feuil1!$E$5:$E$12</definedName>
    <definedName name="_xlchart.v1.23" hidden="1">Feuil1!$E$5:$E$13</definedName>
    <definedName name="_xlchart.v1.24" hidden="1">Feuil1!$F$4</definedName>
    <definedName name="_xlchart.v1.25" hidden="1">Feuil1!$F$5:$F$12</definedName>
    <definedName name="_xlchart.v1.26" hidden="1">Feuil1!$F$5:$F$13</definedName>
    <definedName name="_xlchart.v1.27" hidden="1">Feuil1!$G$4</definedName>
    <definedName name="_xlchart.v1.28" hidden="1">Feuil1!$G$5:$G$12</definedName>
    <definedName name="_xlchart.v1.29" hidden="1">Feuil1!$G$5:$G$13</definedName>
    <definedName name="_xlchart.v1.3" hidden="1">Feuil1!$E$4</definedName>
    <definedName name="_xlchart.v1.30" hidden="1">Feuil1!$H$4</definedName>
    <definedName name="_xlchart.v1.31" hidden="1">Feuil1!$H$5:$H$12</definedName>
    <definedName name="_xlchart.v1.32" hidden="1">Feuil1!$H$5:$H$13</definedName>
    <definedName name="_xlchart.v1.33" hidden="1">Feuil1!$I$4</definedName>
    <definedName name="_xlchart.v1.34" hidden="1">Feuil1!$I$5:$I$12</definedName>
    <definedName name="_xlchart.v1.35" hidden="1">Feuil1!$I$5:$I$13</definedName>
    <definedName name="_xlchart.v1.4" hidden="1">Feuil1!$E$5:$E$12</definedName>
    <definedName name="_xlchart.v1.5" hidden="1">Feuil1!$E$5:$E$13</definedName>
    <definedName name="_xlchart.v1.6" hidden="1">Feuil1!$F$4</definedName>
    <definedName name="_xlchart.v1.7" hidden="1">Feuil1!$F$5:$F$12</definedName>
    <definedName name="_xlchart.v1.8" hidden="1">Feuil1!$F$5:$F$13</definedName>
    <definedName name="_xlchart.v1.9" hidden="1">Feuil1!$G$4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M5" i="1"/>
  <c r="L5" i="1"/>
  <c r="X8" i="1"/>
  <c r="W8" i="1"/>
  <c r="V8" i="1"/>
  <c r="V6" i="1"/>
  <c r="V7" i="1"/>
  <c r="P5" i="1" l="1"/>
  <c r="P6" i="1"/>
  <c r="P10" i="1"/>
  <c r="P13" i="1"/>
  <c r="P7" i="1"/>
  <c r="P11" i="1"/>
  <c r="P8" i="1"/>
  <c r="P12" i="1"/>
  <c r="P9" i="1"/>
  <c r="M9" i="1" l="1"/>
  <c r="M10" i="1"/>
  <c r="M11" i="1"/>
  <c r="M12" i="1"/>
  <c r="M13" i="1"/>
  <c r="L9" i="1"/>
  <c r="L10" i="1"/>
  <c r="L11" i="1"/>
  <c r="L12" i="1"/>
  <c r="L13" i="1"/>
  <c r="K9" i="1"/>
  <c r="K10" i="1"/>
  <c r="K11" i="1"/>
  <c r="K12" i="1"/>
  <c r="K13" i="1"/>
  <c r="E8" i="1" l="1"/>
  <c r="L8" i="1" s="1"/>
  <c r="F8" i="1"/>
  <c r="M8" i="1" s="1"/>
  <c r="G8" i="1"/>
  <c r="H8" i="1"/>
  <c r="E7" i="1"/>
  <c r="L7" i="1" s="1"/>
  <c r="F7" i="1"/>
  <c r="G7" i="1"/>
  <c r="H7" i="1"/>
  <c r="I7" i="1"/>
  <c r="E6" i="1"/>
  <c r="L6" i="1" s="1"/>
  <c r="F6" i="1"/>
  <c r="G6" i="1"/>
  <c r="H6" i="1"/>
  <c r="I6" i="1"/>
  <c r="D6" i="1"/>
  <c r="K6" i="1" s="1"/>
  <c r="D7" i="1"/>
  <c r="D8" i="1"/>
  <c r="O9" i="1"/>
  <c r="O10" i="1"/>
  <c r="O11" i="1"/>
  <c r="O12" i="1"/>
  <c r="O13" i="1"/>
  <c r="M6" i="1" l="1"/>
  <c r="O6" i="1" s="1"/>
  <c r="Q6" i="1" s="1"/>
  <c r="K7" i="1"/>
  <c r="O7" i="1" s="1"/>
  <c r="Q7" i="1" s="1"/>
  <c r="K8" i="1"/>
  <c r="O8" i="1" s="1"/>
  <c r="Q8" i="1" s="1"/>
  <c r="M7" i="1"/>
  <c r="O5" i="1"/>
  <c r="Q5" i="1" s="1"/>
  <c r="Q13" i="1"/>
  <c r="Q9" i="1"/>
  <c r="Q12" i="1"/>
  <c r="Q11" i="1"/>
  <c r="Q10" i="1"/>
</calcChain>
</file>

<file path=xl/sharedStrings.xml><?xml version="1.0" encoding="utf-8"?>
<sst xmlns="http://schemas.openxmlformats.org/spreadsheetml/2006/main" count="56" uniqueCount="44">
  <si>
    <t>Client 1</t>
  </si>
  <si>
    <t>N° Cde</t>
  </si>
  <si>
    <t>Références</t>
  </si>
  <si>
    <t>Date livr</t>
  </si>
  <si>
    <t>S31</t>
  </si>
  <si>
    <t>S32</t>
  </si>
  <si>
    <t>S34</t>
  </si>
  <si>
    <t>S38</t>
  </si>
  <si>
    <t>S49</t>
  </si>
  <si>
    <t>Qté</t>
  </si>
  <si>
    <t>TOT CDE CLI 1</t>
  </si>
  <si>
    <t>TOT CDE CLI 2</t>
  </si>
  <si>
    <t>TOT CDE CLI 3</t>
  </si>
  <si>
    <t>Total livré</t>
  </si>
  <si>
    <t>Reste a livrer</t>
  </si>
  <si>
    <t>Livré</t>
  </si>
  <si>
    <t>Prêt</t>
  </si>
  <si>
    <t>A préparer</t>
  </si>
  <si>
    <t>Descript</t>
  </si>
  <si>
    <t>Stock</t>
  </si>
  <si>
    <t>Total Commandé</t>
  </si>
  <si>
    <t>Composant 1</t>
  </si>
  <si>
    <t>Compasant 2</t>
  </si>
  <si>
    <t>Article A assemblé</t>
  </si>
  <si>
    <t>Article B</t>
  </si>
  <si>
    <t>Article C</t>
  </si>
  <si>
    <t>Article D</t>
  </si>
  <si>
    <t>Article E</t>
  </si>
  <si>
    <t>Article F</t>
  </si>
  <si>
    <t>A cder Stock insuffisant</t>
  </si>
  <si>
    <t>2)</t>
  </si>
  <si>
    <t>Type</t>
  </si>
  <si>
    <t>Classique</t>
  </si>
  <si>
    <t>Fiches techniques à fournir</t>
  </si>
  <si>
    <t>Nombre de pièces</t>
  </si>
  <si>
    <t>Composant 3</t>
  </si>
  <si>
    <t xml:space="preserve">1) </t>
  </si>
  <si>
    <t>3)</t>
  </si>
  <si>
    <t>Client 2</t>
  </si>
  <si>
    <t>Client 3</t>
  </si>
  <si>
    <t>Soit: K5 = somme de D5 à I5 si remplissage de D1 à I1 = couleur remplissage W1</t>
  </si>
  <si>
    <t>Il faudrait que le Tot cde cli 1 à 3 5col K à M) soit alimenté en fonction de la couleur du remplissage des cellules D1 à i1</t>
  </si>
  <si>
    <t>Est-il possible que les cellules "composants" de D6, D7 et D8 jusqu'à I6, I7 ET I8 changent de couleur en fonction de l'état de la pièce assemblée (prêt ou livré)?</t>
  </si>
  <si>
    <t>Peut-on charger sur une autre feuille du même classeur un extract de ce document avec un bouton ou autre en fonction d'une semaine (ex: S31)?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</si>
</sst>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3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2" fillId="0" borderId="0" xfId="0" applyFont="1"/>
    <xf numFmtId="0" fontId="0" fillId="5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textRotation="90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 textRotation="90"/>
    </xf>
    <xf numFmtId="0" fontId="0" fillId="7" borderId="1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6" fillId="4" borderId="33" xfId="0" applyFont="1" applyFill="1" applyBorder="1"/>
    <xf numFmtId="0" fontId="6" fillId="4" borderId="12" xfId="0" applyFont="1" applyFill="1" applyBorder="1"/>
    <xf numFmtId="0" fontId="7" fillId="4" borderId="12" xfId="0" applyFont="1" applyFill="1" applyBorder="1"/>
    <xf numFmtId="0" fontId="7" fillId="4" borderId="34" xfId="0" applyFont="1" applyFill="1" applyBorder="1"/>
    <xf numFmtId="0" fontId="7" fillId="4" borderId="20" xfId="0" applyFont="1" applyFill="1" applyBorder="1"/>
    <xf numFmtId="0" fontId="5" fillId="4" borderId="12" xfId="0" applyFont="1" applyFill="1" applyBorder="1"/>
    <xf numFmtId="0" fontId="5" fillId="4" borderId="37" xfId="0" applyFont="1" applyFill="1" applyBorder="1"/>
    <xf numFmtId="0" fontId="5" fillId="4" borderId="20" xfId="0" applyFont="1" applyFill="1" applyBorder="1"/>
    <xf numFmtId="0" fontId="5" fillId="4" borderId="38" xfId="0" applyFont="1" applyFill="1" applyBorder="1"/>
    <xf numFmtId="0" fontId="4" fillId="8" borderId="10" xfId="0" applyFont="1" applyFill="1" applyBorder="1" applyAlignment="1">
      <alignment horizontal="center" vertical="center" textRotation="90"/>
    </xf>
    <xf numFmtId="0" fontId="4" fillId="8" borderId="14" xfId="0" applyFont="1" applyFill="1" applyBorder="1" applyAlignment="1">
      <alignment horizontal="center" vertical="center" textRotation="90"/>
    </xf>
    <xf numFmtId="0" fontId="4" fillId="8" borderId="24" xfId="0" applyFont="1" applyFill="1" applyBorder="1" applyAlignment="1">
      <alignment horizontal="center" vertical="center" textRotation="90"/>
    </xf>
    <xf numFmtId="0" fontId="0" fillId="10" borderId="6" xfId="0" applyFill="1" applyBorder="1" applyAlignment="1">
      <alignment horizontal="center" vertical="center" textRotation="90"/>
    </xf>
    <xf numFmtId="0" fontId="0" fillId="10" borderId="1" xfId="0" applyFill="1" applyBorder="1" applyAlignment="1">
      <alignment horizontal="center" vertical="center" textRotation="90"/>
    </xf>
    <xf numFmtId="0" fontId="0" fillId="10" borderId="8" xfId="0" applyFill="1" applyBorder="1" applyAlignment="1">
      <alignment horizontal="center" vertical="center" textRotation="90"/>
    </xf>
    <xf numFmtId="0" fontId="0" fillId="11" borderId="6" xfId="0" applyFill="1" applyBorder="1" applyAlignment="1">
      <alignment horizontal="center" vertical="center" textRotation="90"/>
    </xf>
    <xf numFmtId="0" fontId="0" fillId="11" borderId="1" xfId="0" applyFill="1" applyBorder="1" applyAlignment="1">
      <alignment horizontal="center" vertical="center" textRotation="90"/>
    </xf>
    <xf numFmtId="0" fontId="0" fillId="11" borderId="8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0" fontId="0" fillId="3" borderId="8" xfId="0" applyFill="1" applyBorder="1" applyAlignment="1">
      <alignment horizontal="center" vertical="center" textRotation="90"/>
    </xf>
    <xf numFmtId="0" fontId="0" fillId="13" borderId="31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textRotation="90"/>
    </xf>
    <xf numFmtId="0" fontId="1" fillId="4" borderId="3" xfId="0" applyFont="1" applyFill="1" applyBorder="1" applyAlignment="1">
      <alignment horizontal="center" vertical="center" textRotation="90"/>
    </xf>
    <xf numFmtId="0" fontId="1" fillId="4" borderId="26" xfId="0" applyFont="1" applyFill="1" applyBorder="1" applyAlignment="1">
      <alignment horizontal="center" vertical="center" textRotation="90"/>
    </xf>
    <xf numFmtId="0" fontId="0" fillId="9" borderId="11" xfId="0" applyFill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6" xfId="0" applyBorder="1" applyAlignment="1">
      <alignment horizontal="center" vertical="center" textRotation="90"/>
    </xf>
    <xf numFmtId="0" fontId="0" fillId="6" borderId="13" xfId="0" applyFill="1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25" xfId="0" applyBorder="1" applyAlignment="1">
      <alignment horizontal="center" vertical="center" textRotation="90"/>
    </xf>
    <xf numFmtId="0" fontId="0" fillId="7" borderId="13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0" fillId="7" borderId="25" xfId="0" applyFill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5" borderId="11" xfId="0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textRotation="90"/>
    </xf>
    <xf numFmtId="0" fontId="0" fillId="5" borderId="26" xfId="0" applyFill="1" applyBorder="1" applyAlignment="1">
      <alignment horizontal="center" vertical="center" textRotation="90"/>
    </xf>
    <xf numFmtId="0" fontId="0" fillId="14" borderId="0" xfId="0" applyFill="1"/>
    <xf numFmtId="0" fontId="8" fillId="0" borderId="4" xfId="0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8"/>
  <sheetViews>
    <sheetView tabSelected="1" workbookViewId="0">
      <selection activeCell="K5" sqref="K5"/>
    </sheetView>
  </sheetViews>
  <sheetFormatPr baseColWidth="10" defaultRowHeight="15" x14ac:dyDescent="0.25"/>
  <cols>
    <col min="2" max="2" width="19.42578125" customWidth="1"/>
    <col min="3" max="3" width="2.85546875" customWidth="1"/>
    <col min="4" max="9" width="11" customWidth="1"/>
    <col min="10" max="10" width="2.5703125" customWidth="1"/>
    <col min="11" max="13" width="5.28515625" customWidth="1"/>
    <col min="14" max="14" width="2.5703125" customWidth="1"/>
    <col min="15" max="15" width="4.85546875" customWidth="1"/>
    <col min="16" max="16" width="7.5703125" bestFit="1" customWidth="1"/>
    <col min="17" max="17" width="4.85546875" customWidth="1"/>
    <col min="18" max="18" width="3.140625" customWidth="1"/>
    <col min="19" max="20" width="4" customWidth="1"/>
    <col min="21" max="21" width="2.5703125" customWidth="1"/>
  </cols>
  <sheetData>
    <row r="1" spans="1:24" ht="40.5" customHeight="1" thickBot="1" x14ac:dyDescent="0.3">
      <c r="A1" s="80">
        <v>2019</v>
      </c>
      <c r="B1" s="17" t="s">
        <v>1</v>
      </c>
      <c r="C1" s="104" t="s">
        <v>34</v>
      </c>
      <c r="D1" s="36">
        <v>1</v>
      </c>
      <c r="E1" s="19">
        <v>2</v>
      </c>
      <c r="F1" s="20">
        <v>3</v>
      </c>
      <c r="G1" s="18">
        <v>4</v>
      </c>
      <c r="H1" s="19">
        <v>5</v>
      </c>
      <c r="I1" s="20">
        <v>6</v>
      </c>
      <c r="J1" s="21"/>
      <c r="K1" s="83" t="s">
        <v>10</v>
      </c>
      <c r="L1" s="86" t="s">
        <v>11</v>
      </c>
      <c r="M1" s="89" t="s">
        <v>12</v>
      </c>
      <c r="N1" s="22"/>
      <c r="O1" s="107" t="s">
        <v>20</v>
      </c>
      <c r="P1" s="108" t="s">
        <v>13</v>
      </c>
      <c r="Q1" s="95" t="s">
        <v>14</v>
      </c>
      <c r="R1" s="23"/>
      <c r="S1" s="98" t="s">
        <v>19</v>
      </c>
      <c r="T1" s="101" t="s">
        <v>29</v>
      </c>
      <c r="V1" s="65" t="s">
        <v>15</v>
      </c>
      <c r="W1" s="68" t="s">
        <v>0</v>
      </c>
    </row>
    <row r="2" spans="1:24" ht="47.25" customHeight="1" thickBot="1" x14ac:dyDescent="0.3">
      <c r="A2" s="81"/>
      <c r="B2" s="13" t="s">
        <v>31</v>
      </c>
      <c r="C2" s="105"/>
      <c r="D2" s="37" t="s">
        <v>32</v>
      </c>
      <c r="E2" s="15" t="s">
        <v>33</v>
      </c>
      <c r="F2" s="7" t="s">
        <v>32</v>
      </c>
      <c r="G2" s="8" t="s">
        <v>32</v>
      </c>
      <c r="H2" s="16" t="s">
        <v>32</v>
      </c>
      <c r="I2" s="14" t="s">
        <v>33</v>
      </c>
      <c r="J2" s="5"/>
      <c r="K2" s="84"/>
      <c r="L2" s="87"/>
      <c r="M2" s="90"/>
      <c r="N2" s="3"/>
      <c r="O2" s="99"/>
      <c r="P2" s="109"/>
      <c r="Q2" s="96"/>
      <c r="R2" s="24"/>
      <c r="S2" s="99"/>
      <c r="T2" s="102"/>
      <c r="V2" s="67" t="s">
        <v>16</v>
      </c>
      <c r="W2" s="70" t="s">
        <v>38</v>
      </c>
    </row>
    <row r="3" spans="1:24" ht="40.5" customHeight="1" thickBot="1" x14ac:dyDescent="0.3">
      <c r="A3" s="82"/>
      <c r="B3" s="28" t="s">
        <v>3</v>
      </c>
      <c r="C3" s="106"/>
      <c r="D3" s="46" t="s">
        <v>4</v>
      </c>
      <c r="E3" s="47" t="s">
        <v>5</v>
      </c>
      <c r="F3" s="48" t="s">
        <v>4</v>
      </c>
      <c r="G3" s="49" t="s">
        <v>6</v>
      </c>
      <c r="H3" s="47" t="s">
        <v>7</v>
      </c>
      <c r="I3" s="48" t="s">
        <v>8</v>
      </c>
      <c r="J3" s="32"/>
      <c r="K3" s="85"/>
      <c r="L3" s="88"/>
      <c r="M3" s="91"/>
      <c r="N3" s="50"/>
      <c r="O3" s="100"/>
      <c r="P3" s="110"/>
      <c r="Q3" s="97"/>
      <c r="R3" s="34"/>
      <c r="S3" s="100"/>
      <c r="T3" s="103"/>
      <c r="V3" s="66" t="s">
        <v>17</v>
      </c>
      <c r="W3" s="69" t="s">
        <v>39</v>
      </c>
    </row>
    <row r="4" spans="1:24" ht="15.75" thickBot="1" x14ac:dyDescent="0.3">
      <c r="A4" s="56" t="s">
        <v>2</v>
      </c>
      <c r="B4" s="57" t="s">
        <v>18</v>
      </c>
      <c r="C4" s="58"/>
      <c r="D4" s="59" t="s">
        <v>9</v>
      </c>
      <c r="E4" s="57" t="s">
        <v>9</v>
      </c>
      <c r="F4" s="57" t="s">
        <v>9</v>
      </c>
      <c r="G4" s="57" t="s">
        <v>9</v>
      </c>
      <c r="H4" s="57" t="s">
        <v>9</v>
      </c>
      <c r="I4" s="57" t="s">
        <v>9</v>
      </c>
      <c r="J4" s="60"/>
      <c r="K4" s="92" t="s">
        <v>9</v>
      </c>
      <c r="L4" s="93"/>
      <c r="M4" s="94"/>
      <c r="N4" s="61"/>
      <c r="O4" s="92" t="s">
        <v>9</v>
      </c>
      <c r="P4" s="93"/>
      <c r="Q4" s="94"/>
      <c r="R4" s="62"/>
      <c r="S4" s="63"/>
      <c r="T4" s="64"/>
    </row>
    <row r="5" spans="1:24" x14ac:dyDescent="0.25">
      <c r="A5" s="51">
        <v>100400</v>
      </c>
      <c r="B5" s="52" t="s">
        <v>23</v>
      </c>
      <c r="C5" s="53">
        <v>1</v>
      </c>
      <c r="D5" s="54">
        <v>5</v>
      </c>
      <c r="E5" s="11">
        <v>10</v>
      </c>
      <c r="F5" s="11">
        <v>15</v>
      </c>
      <c r="G5" s="11">
        <v>20</v>
      </c>
      <c r="H5" s="12">
        <v>25</v>
      </c>
      <c r="I5" s="12">
        <v>2</v>
      </c>
      <c r="J5" s="44"/>
      <c r="K5" s="112">
        <f ca="1">IF(NO_COULEUR($D$1)=NO_COULEUR(K$1),$D$5,0)+IF(NO_COULEUR($E$1)=NO_COULEUR(K$1),$E$5,0)+IF(NO_COULEUR($F$1)=NO_COULEUR(K$1),$F$5,0)+IF(NO_COULEUR($G$1)=NO_COULEUR(K$1),$G$5,0)+IF(NO_COULEUR($H$1)=NO_COULEUR(K$1),$H$5,0)+IF(NO_COULEUR($I$1)=NO_COULEUR(K$1),$I$5,0)</f>
        <v>25</v>
      </c>
      <c r="L5" s="112">
        <f ca="1">IF(NO_COULEUR($D$1)=NO_COULEUR(L$1),$D$5,0)+IF(NO_COULEUR($E$1)=NO_COULEUR(L$1),$E$5,0)+IF(NO_COULEUR($F$1)=NO_COULEUR(L$1),$F$5,0)+IF(NO_COULEUR($G$1)=NO_COULEUR(L$1),$G$5,0)+IF(NO_COULEUR($H$1)=NO_COULEUR(L$1),$H$5,0)+IF(NO_COULEUR($I$1)=NO_COULEUR(L$1),$I$5,0)</f>
        <v>35</v>
      </c>
      <c r="M5" s="112">
        <f ca="1">IF(NO_COULEUR($D$1)=NO_COULEUR(M$1),$D$5,0)+IF(NO_COULEUR($E$1)=NO_COULEUR(M$1),$E$5,0)+IF(NO_COULEUR($F$1)=NO_COULEUR(M$1),$F$5,0)+IF(NO_COULEUR($G$1)=NO_COULEUR(M$1),$G$5,0)+IF(NO_COULEUR($H$1)=NO_COULEUR(M$1),$H$5,0)+IF(NO_COULEUR($I$1)=NO_COULEUR(M$1),$I$5,0)</f>
        <v>17</v>
      </c>
      <c r="N5" s="44"/>
      <c r="O5" s="12">
        <f ca="1">SUM(K5:M5)</f>
        <v>77</v>
      </c>
      <c r="P5" s="11">
        <f ca="1">SOMME_SI_COULEUR(D5:I5,NO_COULEUR($V$1))</f>
        <v>45</v>
      </c>
      <c r="Q5" s="55">
        <f ca="1">O5-P5</f>
        <v>32</v>
      </c>
      <c r="R5" s="24"/>
      <c r="S5" s="12"/>
      <c r="T5" s="45"/>
    </row>
    <row r="6" spans="1:24" x14ac:dyDescent="0.25">
      <c r="A6" s="26"/>
      <c r="B6" s="13" t="s">
        <v>21</v>
      </c>
      <c r="C6" s="42">
        <v>1</v>
      </c>
      <c r="D6" s="39">
        <f>D$5*$C6</f>
        <v>5</v>
      </c>
      <c r="E6" s="9">
        <f t="shared" ref="E6:I6" si="0">E$5*$C6</f>
        <v>10</v>
      </c>
      <c r="F6" s="9">
        <f t="shared" si="0"/>
        <v>15</v>
      </c>
      <c r="G6" s="9">
        <f t="shared" si="0"/>
        <v>20</v>
      </c>
      <c r="H6" s="9">
        <f t="shared" si="0"/>
        <v>25</v>
      </c>
      <c r="I6" s="9">
        <f t="shared" si="0"/>
        <v>2</v>
      </c>
      <c r="J6" s="5"/>
      <c r="K6" s="12">
        <f t="shared" ref="K6:K13" si="1">D6+G6</f>
        <v>25</v>
      </c>
      <c r="L6" s="12">
        <f t="shared" ref="L6:L13" si="2">E6+H6</f>
        <v>35</v>
      </c>
      <c r="M6" s="12">
        <f t="shared" ref="M6:M13" si="3">F6+I6</f>
        <v>17</v>
      </c>
      <c r="N6" s="5"/>
      <c r="O6" s="2">
        <f t="shared" ref="O6:O9" si="4">SUM(K6:M6)</f>
        <v>77</v>
      </c>
      <c r="P6" s="11">
        <f ca="1">SOMME_SI_COULEUR(D6:I6,NO_COULEUR($V$1))</f>
        <v>0</v>
      </c>
      <c r="Q6" s="6">
        <f t="shared" ref="Q6:Q8" ca="1" si="5">O6-P6</f>
        <v>77</v>
      </c>
      <c r="R6" s="24"/>
      <c r="S6" s="2"/>
      <c r="T6" s="25"/>
      <c r="V6">
        <f ca="1">NO_COULEUR(V1)</f>
        <v>5287936</v>
      </c>
      <c r="X6" s="111"/>
    </row>
    <row r="7" spans="1:24" ht="15.75" thickBot="1" x14ac:dyDescent="0.3">
      <c r="A7" s="26"/>
      <c r="B7" s="13" t="s">
        <v>22</v>
      </c>
      <c r="C7" s="42">
        <v>2</v>
      </c>
      <c r="D7" s="39">
        <f t="shared" ref="D7:I8" si="6">D$5*$C7</f>
        <v>10</v>
      </c>
      <c r="E7" s="9">
        <f t="shared" si="6"/>
        <v>20</v>
      </c>
      <c r="F7" s="9">
        <f t="shared" si="6"/>
        <v>30</v>
      </c>
      <c r="G7" s="9">
        <f t="shared" si="6"/>
        <v>40</v>
      </c>
      <c r="H7" s="9">
        <f t="shared" si="6"/>
        <v>50</v>
      </c>
      <c r="I7" s="9">
        <f t="shared" si="6"/>
        <v>4</v>
      </c>
      <c r="J7" s="5"/>
      <c r="K7" s="12">
        <f t="shared" si="1"/>
        <v>50</v>
      </c>
      <c r="L7" s="12">
        <f t="shared" si="2"/>
        <v>70</v>
      </c>
      <c r="M7" s="12">
        <f t="shared" si="3"/>
        <v>34</v>
      </c>
      <c r="N7" s="5"/>
      <c r="O7" s="2">
        <f t="shared" si="4"/>
        <v>154</v>
      </c>
      <c r="P7" s="11">
        <f ca="1">SOMME_SI_COULEUR(D7:I7,NO_COULEUR($V$1))</f>
        <v>0</v>
      </c>
      <c r="Q7" s="6">
        <f t="shared" ca="1" si="5"/>
        <v>154</v>
      </c>
      <c r="R7" s="24"/>
      <c r="S7" s="2"/>
      <c r="T7" s="25"/>
      <c r="V7">
        <f ca="1">NO_COULEUR(V2)</f>
        <v>65535</v>
      </c>
    </row>
    <row r="8" spans="1:24" ht="15" customHeight="1" thickBot="1" x14ac:dyDescent="0.3">
      <c r="A8" s="26"/>
      <c r="B8" s="13" t="s">
        <v>35</v>
      </c>
      <c r="C8" s="42">
        <v>10</v>
      </c>
      <c r="D8" s="39">
        <f t="shared" si="6"/>
        <v>50</v>
      </c>
      <c r="E8" s="9">
        <f t="shared" si="6"/>
        <v>100</v>
      </c>
      <c r="F8" s="9">
        <f t="shared" si="6"/>
        <v>150</v>
      </c>
      <c r="G8" s="9">
        <f t="shared" si="6"/>
        <v>200</v>
      </c>
      <c r="H8" s="9">
        <f t="shared" si="6"/>
        <v>250</v>
      </c>
      <c r="I8" s="9">
        <v>2</v>
      </c>
      <c r="J8" s="5"/>
      <c r="K8" s="12">
        <f t="shared" si="1"/>
        <v>250</v>
      </c>
      <c r="L8" s="12">
        <f t="shared" si="2"/>
        <v>350</v>
      </c>
      <c r="M8" s="12">
        <f t="shared" si="3"/>
        <v>152</v>
      </c>
      <c r="N8" s="5"/>
      <c r="O8" s="2">
        <f t="shared" si="4"/>
        <v>752</v>
      </c>
      <c r="P8" s="11">
        <f ca="1">SOMME_SI_COULEUR(D8:I8,NO_COULEUR($V$1))</f>
        <v>0</v>
      </c>
      <c r="Q8" s="6">
        <f t="shared" ca="1" si="5"/>
        <v>752</v>
      </c>
      <c r="R8" s="24"/>
      <c r="S8" s="2"/>
      <c r="T8" s="25"/>
      <c r="V8" s="68">
        <f ca="1">NO_COULEUR(K1)</f>
        <v>12379352</v>
      </c>
      <c r="W8" s="70">
        <f ca="1">NO_COULEUR(L1)</f>
        <v>15261367</v>
      </c>
      <c r="X8" s="69">
        <f ca="1">NO_COULEUR(M1)</f>
        <v>12040422</v>
      </c>
    </row>
    <row r="9" spans="1:24" x14ac:dyDescent="0.25">
      <c r="A9" s="26">
        <v>100401</v>
      </c>
      <c r="B9" s="13" t="s">
        <v>24</v>
      </c>
      <c r="C9" s="42"/>
      <c r="D9" s="40">
        <v>10</v>
      </c>
      <c r="E9" s="2">
        <v>10</v>
      </c>
      <c r="F9" s="1">
        <v>10</v>
      </c>
      <c r="G9" s="1">
        <v>10</v>
      </c>
      <c r="H9" s="2">
        <v>10</v>
      </c>
      <c r="I9" s="1">
        <v>10</v>
      </c>
      <c r="J9" s="5"/>
      <c r="K9" s="12">
        <f t="shared" si="1"/>
        <v>20</v>
      </c>
      <c r="L9" s="12">
        <f t="shared" si="2"/>
        <v>20</v>
      </c>
      <c r="M9" s="12">
        <f t="shared" si="3"/>
        <v>20</v>
      </c>
      <c r="N9" s="5"/>
      <c r="O9" s="2">
        <f t="shared" si="4"/>
        <v>60</v>
      </c>
      <c r="P9" s="11">
        <f ca="1">SOMME_SI_COULEUR(D9:I9,NO_COULEUR($V$1))</f>
        <v>10</v>
      </c>
      <c r="Q9" s="6">
        <f t="shared" ref="Q9:Q13" ca="1" si="7">O9-P9</f>
        <v>50</v>
      </c>
      <c r="R9" s="24"/>
      <c r="S9" s="2"/>
      <c r="T9" s="25"/>
    </row>
    <row r="10" spans="1:24" x14ac:dyDescent="0.25">
      <c r="A10" s="26">
        <v>100402</v>
      </c>
      <c r="B10" s="13" t="s">
        <v>25</v>
      </c>
      <c r="C10" s="42"/>
      <c r="D10" s="40">
        <v>20</v>
      </c>
      <c r="E10" s="2">
        <v>20</v>
      </c>
      <c r="F10" s="4">
        <v>20</v>
      </c>
      <c r="G10" s="2">
        <v>20</v>
      </c>
      <c r="H10" s="4">
        <v>20</v>
      </c>
      <c r="I10" s="2">
        <v>20</v>
      </c>
      <c r="J10" s="5"/>
      <c r="K10" s="12">
        <f t="shared" si="1"/>
        <v>40</v>
      </c>
      <c r="L10" s="12">
        <f t="shared" si="2"/>
        <v>40</v>
      </c>
      <c r="M10" s="12">
        <f t="shared" si="3"/>
        <v>40</v>
      </c>
      <c r="N10" s="5"/>
      <c r="O10" s="2">
        <f t="shared" ref="O10:O13" si="8">SUM(K10:M10)</f>
        <v>120</v>
      </c>
      <c r="P10" s="11">
        <f ca="1">SOMME_SI_COULEUR(D10:I10,NO_COULEUR($V$1))</f>
        <v>60</v>
      </c>
      <c r="Q10" s="6">
        <f t="shared" ca="1" si="7"/>
        <v>60</v>
      </c>
      <c r="R10" s="24"/>
      <c r="S10" s="2"/>
      <c r="T10" s="25"/>
    </row>
    <row r="11" spans="1:24" x14ac:dyDescent="0.25">
      <c r="A11" s="26">
        <v>100403</v>
      </c>
      <c r="B11" s="13" t="s">
        <v>26</v>
      </c>
      <c r="C11" s="42"/>
      <c r="D11" s="40">
        <v>30</v>
      </c>
      <c r="E11" s="1">
        <v>30</v>
      </c>
      <c r="F11" s="4">
        <v>30</v>
      </c>
      <c r="G11" s="1">
        <v>30</v>
      </c>
      <c r="H11" s="4">
        <v>30</v>
      </c>
      <c r="I11" s="4">
        <v>30</v>
      </c>
      <c r="J11" s="5"/>
      <c r="K11" s="12">
        <f t="shared" si="1"/>
        <v>60</v>
      </c>
      <c r="L11" s="12">
        <f t="shared" si="2"/>
        <v>60</v>
      </c>
      <c r="M11" s="12">
        <f t="shared" si="3"/>
        <v>60</v>
      </c>
      <c r="N11" s="5"/>
      <c r="O11" s="2">
        <f t="shared" si="8"/>
        <v>180</v>
      </c>
      <c r="P11" s="11">
        <f ca="1">SOMME_SI_COULEUR(D11:I11,NO_COULEUR($V$1))</f>
        <v>120</v>
      </c>
      <c r="Q11" s="6">
        <f t="shared" ca="1" si="7"/>
        <v>60</v>
      </c>
      <c r="R11" s="24"/>
      <c r="S11" s="2"/>
      <c r="T11" s="25"/>
    </row>
    <row r="12" spans="1:24" x14ac:dyDescent="0.25">
      <c r="A12" s="26">
        <v>100404</v>
      </c>
      <c r="B12" s="13" t="s">
        <v>27</v>
      </c>
      <c r="C12" s="42"/>
      <c r="D12" s="38">
        <v>40</v>
      </c>
      <c r="E12" s="2">
        <v>40</v>
      </c>
      <c r="F12" s="4">
        <v>40</v>
      </c>
      <c r="G12" s="2">
        <v>40</v>
      </c>
      <c r="H12" s="4">
        <v>40</v>
      </c>
      <c r="I12" s="2">
        <v>40</v>
      </c>
      <c r="J12" s="5"/>
      <c r="K12" s="12">
        <f t="shared" si="1"/>
        <v>80</v>
      </c>
      <c r="L12" s="12">
        <f t="shared" si="2"/>
        <v>80</v>
      </c>
      <c r="M12" s="12">
        <f t="shared" si="3"/>
        <v>80</v>
      </c>
      <c r="N12" s="5"/>
      <c r="O12" s="2">
        <f t="shared" si="8"/>
        <v>240</v>
      </c>
      <c r="P12" s="11">
        <f ca="1">SOMME_SI_COULEUR(D12:I12,NO_COULEUR($V$1))</f>
        <v>80</v>
      </c>
      <c r="Q12" s="6">
        <f t="shared" ca="1" si="7"/>
        <v>160</v>
      </c>
      <c r="R12" s="24"/>
      <c r="S12" s="2"/>
      <c r="T12" s="25"/>
    </row>
    <row r="13" spans="1:24" ht="15.75" thickBot="1" x14ac:dyDescent="0.3">
      <c r="A13" s="27">
        <v>100405</v>
      </c>
      <c r="B13" s="28" t="s">
        <v>28</v>
      </c>
      <c r="C13" s="43"/>
      <c r="D13" s="41">
        <v>50</v>
      </c>
      <c r="E13" s="30">
        <v>50</v>
      </c>
      <c r="F13" s="29">
        <v>50</v>
      </c>
      <c r="G13" s="31">
        <v>50</v>
      </c>
      <c r="H13" s="31">
        <v>50</v>
      </c>
      <c r="I13" s="30">
        <v>50</v>
      </c>
      <c r="J13" s="32"/>
      <c r="K13" s="12">
        <f t="shared" si="1"/>
        <v>100</v>
      </c>
      <c r="L13" s="12">
        <f t="shared" si="2"/>
        <v>100</v>
      </c>
      <c r="M13" s="12">
        <f t="shared" si="3"/>
        <v>100</v>
      </c>
      <c r="N13" s="32"/>
      <c r="O13" s="31">
        <f t="shared" si="8"/>
        <v>300</v>
      </c>
      <c r="P13" s="11">
        <f ca="1">SOMME_SI_COULEUR(D13:I13,NO_COULEUR($V$1))</f>
        <v>100</v>
      </c>
      <c r="Q13" s="33">
        <f t="shared" ca="1" si="7"/>
        <v>200</v>
      </c>
      <c r="R13" s="34"/>
      <c r="S13" s="31"/>
      <c r="T13" s="35"/>
    </row>
    <row r="15" spans="1:24" ht="15.75" thickBot="1" x14ac:dyDescent="0.3">
      <c r="A15" s="10" t="s">
        <v>36</v>
      </c>
      <c r="B15" s="10" t="s">
        <v>42</v>
      </c>
    </row>
    <row r="16" spans="1:24" x14ac:dyDescent="0.25">
      <c r="A16" s="71" t="s">
        <v>30</v>
      </c>
      <c r="B16" s="72" t="s">
        <v>41</v>
      </c>
      <c r="C16" s="73"/>
      <c r="D16" s="73"/>
      <c r="E16" s="73"/>
      <c r="F16" s="73"/>
      <c r="G16" s="73"/>
      <c r="H16" s="73"/>
      <c r="I16" s="73"/>
      <c r="J16" s="76"/>
      <c r="K16" s="77"/>
    </row>
    <row r="17" spans="1:11" ht="15.75" thickBot="1" x14ac:dyDescent="0.3">
      <c r="A17" s="74"/>
      <c r="B17" s="75" t="s">
        <v>40</v>
      </c>
      <c r="C17" s="75"/>
      <c r="D17" s="75"/>
      <c r="E17" s="75"/>
      <c r="F17" s="75"/>
      <c r="G17" s="75"/>
      <c r="H17" s="75"/>
      <c r="I17" s="75"/>
      <c r="J17" s="78"/>
      <c r="K17" s="79"/>
    </row>
    <row r="18" spans="1:11" x14ac:dyDescent="0.25">
      <c r="A18" s="10" t="s">
        <v>37</v>
      </c>
      <c r="B18" s="10" t="s">
        <v>43</v>
      </c>
    </row>
  </sheetData>
  <mergeCells count="12">
    <mergeCell ref="Q1:Q3"/>
    <mergeCell ref="S1:S3"/>
    <mergeCell ref="T1:T3"/>
    <mergeCell ref="O4:Q4"/>
    <mergeCell ref="C1:C3"/>
    <mergeCell ref="O1:O3"/>
    <mergeCell ref="P1:P3"/>
    <mergeCell ref="A1:A3"/>
    <mergeCell ref="K1:K3"/>
    <mergeCell ref="L1:L3"/>
    <mergeCell ref="M1:M3"/>
    <mergeCell ref="K4:M4"/>
  </mergeCells>
  <conditionalFormatting sqref="D6:I8">
    <cfRule type="expression" dxfId="3" priority="2">
      <formula>NO_COULEUR(D$5)=65535</formula>
    </cfRule>
    <cfRule type="expression" dxfId="2" priority="1">
      <formula>NO_COULEUR(D$5)=5287936</formula>
    </cfRule>
  </conditionalFormatting>
  <pageMargins left="0.7" right="0.7" top="0.75" bottom="0.75" header="0.3" footer="0.3"/>
  <pageSetup paperSize="9" orientation="portrait" r:id="rId1"/>
  <customProperties>
    <customPr name="SheetOptions" r:id="rId2"/>
  </customProperties>
  <ignoredErrors>
    <ignoredError sqref="P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Visteon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Warin, Fanny (F.)</dc:creator>
  <cp:lastModifiedBy>adinsn</cp:lastModifiedBy>
  <dcterms:created xsi:type="dcterms:W3CDTF">2019-08-09T08:42:52Z</dcterms:created>
  <dcterms:modified xsi:type="dcterms:W3CDTF">2019-08-13T14:07:16Z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