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CHANTIERS\0 A ETUDIER\MERIL Atelier\MERIL Extension 2017\MERIL Extension Julien\Investissement\Portatifs\"/>
    </mc:Choice>
  </mc:AlternateContent>
  <bookViews>
    <workbookView xWindow="0" yWindow="0" windowWidth="21570" windowHeight="9690" activeTab="1"/>
  </bookViews>
  <sheets>
    <sheet name="Demande de Prix" sheetId="4" r:id="rId1"/>
    <sheet name="Devis F1" sheetId="5" r:id="rId2"/>
    <sheet name="Devis F2" sheetId="7" r:id="rId3"/>
  </sheets>
  <calcPr calcId="152511"/>
</workbook>
</file>

<file path=xl/calcChain.xml><?xml version="1.0" encoding="utf-8"?>
<calcChain xmlns="http://schemas.openxmlformats.org/spreadsheetml/2006/main">
  <c r="K12" i="4" l="1"/>
  <c r="K5" i="4"/>
  <c r="K6" i="4"/>
  <c r="K7" i="4"/>
  <c r="K8" i="4"/>
  <c r="K9" i="4"/>
  <c r="K10" i="4"/>
  <c r="K11" i="4"/>
  <c r="K13" i="4"/>
  <c r="K14" i="4"/>
  <c r="K15" i="4"/>
  <c r="K16" i="4"/>
  <c r="K17" i="4"/>
  <c r="J12" i="4"/>
  <c r="J5" i="4"/>
  <c r="J6" i="4"/>
  <c r="J7" i="4"/>
  <c r="J8" i="4"/>
  <c r="J9" i="4"/>
  <c r="J10" i="4"/>
  <c r="J11" i="4"/>
  <c r="J13" i="4"/>
  <c r="J14" i="4"/>
  <c r="J15" i="4"/>
  <c r="J16" i="4"/>
  <c r="J17" i="4"/>
  <c r="L5" i="4" l="1" a="1"/>
  <c r="L5" i="4" s="1"/>
  <c r="M5" i="4" s="1"/>
  <c r="L10" i="4" a="1"/>
  <c r="L10" i="4" s="1"/>
  <c r="M10" i="4" s="1"/>
  <c r="L12" i="4" a="1"/>
  <c r="L12" i="4" s="1"/>
  <c r="M12" i="4" s="1"/>
  <c r="L16" i="4" a="1"/>
  <c r="L16" i="4" s="1"/>
  <c r="M16" i="4" s="1"/>
  <c r="L11" i="4" a="1"/>
  <c r="L11" i="4" s="1"/>
  <c r="M11" i="4" s="1"/>
  <c r="L14" i="4" a="1"/>
  <c r="L14" i="4" s="1"/>
  <c r="M14" i="4" s="1"/>
  <c r="L7" i="4" a="1"/>
  <c r="L7" i="4" s="1"/>
  <c r="M7" i="4" s="1"/>
  <c r="L15" i="4" a="1"/>
  <c r="L15" i="4" s="1"/>
  <c r="M15" i="4" s="1"/>
  <c r="L6" i="4" a="1"/>
  <c r="L6" i="4" s="1"/>
  <c r="M6" i="4" s="1"/>
  <c r="L9" i="4" a="1"/>
  <c r="L9" i="4" s="1"/>
  <c r="M9" i="4" s="1"/>
  <c r="L17" i="4" a="1"/>
  <c r="L17" i="4" s="1"/>
  <c r="M17" i="4" s="1"/>
  <c r="L13" i="4" a="1"/>
  <c r="L13" i="4" s="1"/>
  <c r="M13" i="4" s="1"/>
  <c r="L8" i="4" a="1"/>
  <c r="L8" i="4" s="1"/>
  <c r="M8" i="4" s="1"/>
  <c r="B11" i="5" l="1" a="1"/>
  <c r="B11" i="5" s="1"/>
  <c r="E11" i="5" a="1"/>
  <c r="E11" i="5" s="1"/>
  <c r="B10" i="5" a="1"/>
  <c r="B10" i="5" s="1"/>
  <c r="E10" i="5" a="1"/>
  <c r="E10" i="5" s="1"/>
  <c r="B9" i="5" a="1"/>
  <c r="B9" i="5" s="1"/>
  <c r="E9" i="5" a="1"/>
  <c r="E9" i="5" s="1"/>
  <c r="B8" i="5" a="1"/>
  <c r="B8" i="5" s="1"/>
  <c r="E8" i="5" a="1"/>
  <c r="E8" i="5" s="1"/>
  <c r="B7" i="5" a="1"/>
  <c r="B7" i="5" s="1"/>
  <c r="E7" i="5" a="1"/>
  <c r="E7" i="5" s="1"/>
  <c r="C6" i="5" a="1"/>
  <c r="C6" i="5" s="1"/>
  <c r="H6" i="5" a="1"/>
  <c r="H6" i="5" s="1"/>
  <c r="C5" i="5" a="1"/>
  <c r="C5" i="5" s="1"/>
  <c r="H5" i="5" a="1"/>
  <c r="H5" i="5" s="1"/>
  <c r="C4" i="5" a="1"/>
  <c r="C4" i="5" s="1"/>
  <c r="H4" i="5" a="1"/>
  <c r="H4" i="5" s="1"/>
  <c r="A5" i="5" a="1"/>
  <c r="A5" i="5" s="1"/>
  <c r="A9" i="5" a="1"/>
  <c r="A9" i="5" s="1"/>
  <c r="C3" i="5" a="1"/>
  <c r="C3" i="5" s="1"/>
  <c r="H3" i="5" a="1"/>
  <c r="H3" i="5" s="1"/>
  <c r="A13" i="5" a="1"/>
  <c r="A13" i="5" s="1"/>
  <c r="J4" i="7" a="1"/>
  <c r="J4" i="7" s="1"/>
  <c r="M4" i="7" a="1"/>
  <c r="M4" i="7" s="1"/>
  <c r="P3" i="5" a="1"/>
  <c r="P3" i="5" s="1"/>
  <c r="A15" i="5" a="1"/>
  <c r="A15" i="5" s="1"/>
  <c r="A19" i="5" a="1"/>
  <c r="A19" i="5" s="1"/>
  <c r="A23" i="5" a="1"/>
  <c r="A23" i="5" s="1"/>
  <c r="J3" i="5" a="1"/>
  <c r="J3" i="5" s="1"/>
  <c r="A20" i="5" a="1"/>
  <c r="A20" i="5" s="1"/>
  <c r="A21" i="5" a="1"/>
  <c r="A21" i="5" s="1"/>
  <c r="C11" i="5" a="1"/>
  <c r="C11" i="5" s="1"/>
  <c r="H11" i="5" a="1"/>
  <c r="H11" i="5" s="1"/>
  <c r="C10" i="5" a="1"/>
  <c r="C10" i="5" s="1"/>
  <c r="H10" i="5" a="1"/>
  <c r="H10" i="5" s="1"/>
  <c r="C9" i="5" a="1"/>
  <c r="C9" i="5" s="1"/>
  <c r="H9" i="5" a="1"/>
  <c r="H9" i="5" s="1"/>
  <c r="C8" i="5" a="1"/>
  <c r="C8" i="5" s="1"/>
  <c r="H8" i="5" a="1"/>
  <c r="H8" i="5" s="1"/>
  <c r="C7" i="5" a="1"/>
  <c r="C7" i="5" s="1"/>
  <c r="H7" i="5" a="1"/>
  <c r="H7" i="5" s="1"/>
  <c r="F6" i="5" a="1"/>
  <c r="F6" i="5" s="1"/>
  <c r="I6" i="5" a="1"/>
  <c r="I6" i="5" s="1"/>
  <c r="F5" i="5" a="1"/>
  <c r="F5" i="5" s="1"/>
  <c r="I5" i="5" a="1"/>
  <c r="I5" i="5" s="1"/>
  <c r="F4" i="5" a="1"/>
  <c r="F4" i="5" s="1"/>
  <c r="I4" i="5" a="1"/>
  <c r="I4" i="5" s="1"/>
  <c r="A6" i="5" a="1"/>
  <c r="A6" i="5" s="1"/>
  <c r="A10" i="5" a="1"/>
  <c r="A10" i="5" s="1"/>
  <c r="F3" i="5" a="1"/>
  <c r="F3" i="5" s="1"/>
  <c r="I3" i="5" a="1"/>
  <c r="I3" i="5" s="1"/>
  <c r="A14" i="5" a="1"/>
  <c r="A14" i="5" s="1"/>
  <c r="K4" i="7" a="1"/>
  <c r="K4" i="7" s="1"/>
  <c r="P4" i="7" a="1"/>
  <c r="P4" i="7" s="1"/>
  <c r="N3" i="5" a="1"/>
  <c r="N3" i="5" s="1"/>
  <c r="A16" i="5" a="1"/>
  <c r="A16" i="5" s="1"/>
  <c r="A3" i="5" a="1"/>
  <c r="A3" i="5" s="1"/>
  <c r="F11" i="5" a="1"/>
  <c r="F11" i="5" s="1"/>
  <c r="I11" i="5" a="1"/>
  <c r="I11" i="5" s="1"/>
  <c r="F10" i="5" a="1"/>
  <c r="F10" i="5" s="1"/>
  <c r="I10" i="5" a="1"/>
  <c r="I10" i="5" s="1"/>
  <c r="F9" i="5" a="1"/>
  <c r="F9" i="5" s="1"/>
  <c r="I9" i="5" a="1"/>
  <c r="I9" i="5" s="1"/>
  <c r="F8" i="5" a="1"/>
  <c r="F8" i="5" s="1"/>
  <c r="I8" i="5" a="1"/>
  <c r="I8" i="5" s="1"/>
  <c r="F7" i="5" a="1"/>
  <c r="F7" i="5" s="1"/>
  <c r="I7" i="5" a="1"/>
  <c r="I7" i="5" s="1"/>
  <c r="D6" i="5" a="1"/>
  <c r="D6" i="5" s="1"/>
  <c r="G6" i="5" a="1"/>
  <c r="G6" i="5" s="1"/>
  <c r="D5" i="5" a="1"/>
  <c r="D5" i="5" s="1"/>
  <c r="G5" i="5" a="1"/>
  <c r="G5" i="5" s="1"/>
  <c r="D4" i="5" a="1"/>
  <c r="D4" i="5" s="1"/>
  <c r="G4" i="5" a="1"/>
  <c r="G4" i="5" s="1"/>
  <c r="A7" i="5" a="1"/>
  <c r="A7" i="5" s="1"/>
  <c r="A11" i="5" a="1"/>
  <c r="A11" i="5" s="1"/>
  <c r="D3" i="5" a="1"/>
  <c r="D3" i="5" s="1"/>
  <c r="G3" i="5" a="1"/>
  <c r="G3" i="5" s="1"/>
  <c r="I4" i="7" a="1"/>
  <c r="I4" i="7" s="1"/>
  <c r="N4" i="7" a="1"/>
  <c r="N4" i="7" s="1"/>
  <c r="L3" i="5" a="1"/>
  <c r="L3" i="5" s="1"/>
  <c r="O3" i="5" a="1"/>
  <c r="O3" i="5" s="1"/>
  <c r="K3" i="5" a="1"/>
  <c r="K3" i="5" s="1"/>
  <c r="A17" i="5" a="1"/>
  <c r="A17" i="5" s="1"/>
  <c r="D11" i="5" a="1"/>
  <c r="D11" i="5" s="1"/>
  <c r="G11" i="5" a="1"/>
  <c r="G11" i="5" s="1"/>
  <c r="D10" i="5" a="1"/>
  <c r="D10" i="5" s="1"/>
  <c r="G10" i="5" a="1"/>
  <c r="G10" i="5" s="1"/>
  <c r="D9" i="5" a="1"/>
  <c r="D9" i="5" s="1"/>
  <c r="G9" i="5" a="1"/>
  <c r="G9" i="5" s="1"/>
  <c r="D8" i="5" a="1"/>
  <c r="D8" i="5" s="1"/>
  <c r="G8" i="5" a="1"/>
  <c r="G8" i="5" s="1"/>
  <c r="D7" i="5" a="1"/>
  <c r="D7" i="5" s="1"/>
  <c r="G7" i="5" a="1"/>
  <c r="G7" i="5" s="1"/>
  <c r="B6" i="5" a="1"/>
  <c r="B6" i="5" s="1"/>
  <c r="E6" i="5" a="1"/>
  <c r="E6" i="5" s="1"/>
  <c r="B5" i="5" a="1"/>
  <c r="B5" i="5" s="1"/>
  <c r="E5" i="5" a="1"/>
  <c r="E5" i="5" s="1"/>
  <c r="B4" i="5" a="1"/>
  <c r="B4" i="5" s="1"/>
  <c r="E4" i="5" a="1"/>
  <c r="E4" i="5" s="1"/>
  <c r="A4" i="5" a="1"/>
  <c r="A4" i="5" s="1"/>
  <c r="A8" i="5" a="1"/>
  <c r="A8" i="5" s="1"/>
  <c r="B3" i="5" a="1"/>
  <c r="B3" i="5" s="1"/>
  <c r="E3" i="5" a="1"/>
  <c r="E3" i="5" s="1"/>
  <c r="A12" i="5" a="1"/>
  <c r="A12" i="5" s="1"/>
  <c r="L4" i="7" a="1"/>
  <c r="L4" i="7" s="1"/>
  <c r="O4" i="7" a="1"/>
  <c r="O4" i="7" s="1"/>
  <c r="M3" i="5" a="1"/>
  <c r="M3" i="5" s="1"/>
  <c r="A18" i="5" a="1"/>
  <c r="A18" i="5" s="1"/>
  <c r="A22" i="5" a="1"/>
  <c r="A22" i="5" s="1"/>
  <c r="G25" i="5" l="1"/>
</calcChain>
</file>

<file path=xl/sharedStrings.xml><?xml version="1.0" encoding="utf-8"?>
<sst xmlns="http://schemas.openxmlformats.org/spreadsheetml/2006/main" count="74" uniqueCount="55">
  <si>
    <t>QU: 1 machine</t>
  </si>
  <si>
    <t>TE 6-A   2 batteries</t>
  </si>
  <si>
    <t>QU: 3 machines</t>
  </si>
  <si>
    <t>Scie plongeante FESTOOL</t>
  </si>
  <si>
    <t>Scie sauteuse FESTOOL</t>
  </si>
  <si>
    <t xml:space="preserve">MACHINES </t>
  </si>
  <si>
    <t>QU: 2 machines</t>
  </si>
  <si>
    <t>DEMANDE DE PRIX MATERIELS 2018</t>
  </si>
  <si>
    <t>Percuteur sans fil Bosch</t>
  </si>
  <si>
    <t>Ponçeuse à bande MAKITA</t>
  </si>
  <si>
    <t>Scie radiale BOSCH</t>
  </si>
  <si>
    <t>DF 700 EQ-PLUS</t>
  </si>
  <si>
    <t>DF 500 Q-PLUS</t>
  </si>
  <si>
    <t>Perçeuse / visseuse FESTOOL</t>
  </si>
  <si>
    <t>Pointes : 15 à 50 mm</t>
  </si>
  <si>
    <t>18V - LI 4AH</t>
  </si>
  <si>
    <t>Fraiseuse domino FESTOOL</t>
  </si>
  <si>
    <t>TS55 REBQ-PLUS-FS</t>
  </si>
  <si>
    <t>720W</t>
  </si>
  <si>
    <t>PSB 300 EQ-PLUS</t>
  </si>
  <si>
    <t>Cloueur pointe en bande</t>
  </si>
  <si>
    <t>SN883 100 CH</t>
  </si>
  <si>
    <t>SN22-130 C</t>
  </si>
  <si>
    <t>DPT351RMJ</t>
  </si>
  <si>
    <t>GCM 650-254</t>
  </si>
  <si>
    <t>D.254MM</t>
  </si>
  <si>
    <t>230V</t>
  </si>
  <si>
    <t>T18 + 3 LI 5,2Ah</t>
  </si>
  <si>
    <t>GSR 18V + 2 LI 4,0Ah</t>
  </si>
  <si>
    <t>1200W D.160mm</t>
  </si>
  <si>
    <t>Perçeuse / visseuse BOSCH</t>
  </si>
  <si>
    <t>PRIX MIN</t>
  </si>
  <si>
    <t>FOURNISSEUR CHOISI</t>
  </si>
  <si>
    <t>Pointe en bande 34° SCAB ARCA</t>
  </si>
  <si>
    <t>Pointe en bande 20° SCAB ARCA</t>
  </si>
  <si>
    <t>Cloueur MAKITA sans fil</t>
  </si>
  <si>
    <t>Pointes : 18-25-30-35 mm</t>
  </si>
  <si>
    <t>Machine</t>
  </si>
  <si>
    <t>Modèle</t>
  </si>
  <si>
    <t>Caractéristique</t>
  </si>
  <si>
    <t>Code article</t>
  </si>
  <si>
    <t>Fournisseur 1</t>
  </si>
  <si>
    <t>Prix U Fournisseur 1</t>
  </si>
  <si>
    <t>Prix Total Fournisseur 1</t>
  </si>
  <si>
    <t>Prix U Fournisseur 2</t>
  </si>
  <si>
    <t>Prix Total Fournisseur 2</t>
  </si>
  <si>
    <t>fournisseur2</t>
  </si>
  <si>
    <t>Quantité</t>
  </si>
  <si>
    <t>Prix U</t>
  </si>
  <si>
    <t>Prix T</t>
  </si>
  <si>
    <t>Total</t>
  </si>
  <si>
    <t>CODE</t>
  </si>
  <si>
    <t>MACHINE</t>
  </si>
  <si>
    <t>Model</t>
  </si>
  <si>
    <t xml:space="preserve">Caractéristique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</si>
</sst>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164" formatCode="#,##0.00\ &quot;€&quot;"/>
  </numFmts>
  <fonts count="26" x14ac:knownFonts="1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8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rgb="FF00B050"/>
      <name val="Calibri"/>
      <family val="2"/>
      <scheme val="minor"/>
    </font>
    <font>
      <sz val="12"/>
      <color theme="3" tint="0.39997558519241921"/>
      <name val="Calibri"/>
      <family val="2"/>
      <scheme val="minor"/>
    </font>
    <font>
      <b/>
      <sz val="28"/>
      <color rgb="FF0070C0"/>
      <name val="Calibri"/>
      <family val="2"/>
      <scheme val="minor"/>
    </font>
    <font>
      <b/>
      <sz val="8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4"/>
      <color rgb="FFFF0000"/>
      <name val="Calibri"/>
      <family val="2"/>
      <scheme val="minor"/>
    </font>
    <font>
      <strike/>
      <sz val="14"/>
      <color rgb="FF00B050"/>
      <name val="Calibri"/>
      <family val="2"/>
      <scheme val="minor"/>
    </font>
    <font>
      <b/>
      <strike/>
      <sz val="14"/>
      <color rgb="FF0070C0"/>
      <name val="Calibri"/>
      <family val="2"/>
      <scheme val="minor"/>
    </font>
    <font>
      <strike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9900"/>
      <name val="Calibri"/>
      <family val="2"/>
      <scheme val="minor"/>
    </font>
    <font>
      <sz val="11"/>
      <color rgb="FF0099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11" fillId="0" borderId="3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18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14" fillId="0" borderId="0" xfId="0" applyFont="1"/>
    <xf numFmtId="0" fontId="0" fillId="0" borderId="1" xfId="0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8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 wrapText="1"/>
    </xf>
    <xf numFmtId="164" fontId="9" fillId="2" borderId="1" xfId="0" applyNumberFormat="1" applyFont="1" applyFill="1" applyBorder="1" applyAlignment="1">
      <alignment horizontal="center" vertical="center"/>
    </xf>
    <xf numFmtId="16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6" fontId="10" fillId="0" borderId="1" xfId="0" applyNumberFormat="1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center" vertical="center"/>
    </xf>
    <xf numFmtId="164" fontId="18" fillId="0" borderId="1" xfId="0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164" fontId="20" fillId="0" borderId="1" xfId="0" applyNumberFormat="1" applyFont="1" applyBorder="1" applyAlignment="1">
      <alignment horizontal="center" vertical="center"/>
    </xf>
    <xf numFmtId="164" fontId="21" fillId="0" borderId="1" xfId="0" applyNumberFormat="1" applyFont="1" applyBorder="1" applyAlignment="1">
      <alignment horizontal="center" vertical="center"/>
    </xf>
    <xf numFmtId="164" fontId="20" fillId="0" borderId="1" xfId="0" applyNumberFormat="1" applyFont="1" applyBorder="1" applyAlignment="1">
      <alignment horizontal="center" vertical="center" wrapText="1"/>
    </xf>
    <xf numFmtId="164" fontId="20" fillId="0" borderId="19" xfId="0" applyNumberFormat="1" applyFont="1" applyBorder="1" applyAlignment="1">
      <alignment horizontal="center" vertical="center"/>
    </xf>
    <xf numFmtId="164" fontId="21" fillId="0" borderId="19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164" fontId="13" fillId="0" borderId="7" xfId="0" applyNumberFormat="1" applyFont="1" applyBorder="1" applyAlignment="1">
      <alignment vertical="center"/>
    </xf>
    <xf numFmtId="164" fontId="13" fillId="0" borderId="8" xfId="0" applyNumberFormat="1" applyFont="1" applyBorder="1" applyAlignment="1">
      <alignment vertical="center"/>
    </xf>
    <xf numFmtId="164" fontId="13" fillId="0" borderId="20" xfId="0" applyNumberFormat="1" applyFont="1" applyBorder="1" applyAlignment="1">
      <alignment vertical="center"/>
    </xf>
    <xf numFmtId="164" fontId="13" fillId="0" borderId="9" xfId="0" applyNumberFormat="1" applyFont="1" applyBorder="1" applyAlignment="1">
      <alignment vertic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22" fillId="0" borderId="14" xfId="0" applyFont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3" fillId="0" borderId="17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0" fillId="0" borderId="0" xfId="0" applyBorder="1" applyAlignment="1">
      <alignment horizont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21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/>
    </xf>
    <xf numFmtId="0" fontId="24" fillId="0" borderId="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9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U95"/>
  <sheetViews>
    <sheetView topLeftCell="C1" zoomScale="78" zoomScaleNormal="78" workbookViewId="0">
      <selection activeCell="I5" sqref="I5"/>
    </sheetView>
  </sheetViews>
  <sheetFormatPr baseColWidth="10" defaultRowHeight="15" x14ac:dyDescent="0.25"/>
  <cols>
    <col min="1" max="1" width="39.28515625" customWidth="1"/>
    <col min="2" max="2" width="15.28515625" customWidth="1"/>
    <col min="3" max="4" width="39.28515625" customWidth="1"/>
    <col min="5" max="5" width="15.5703125" customWidth="1"/>
    <col min="6" max="8" width="18" customWidth="1"/>
    <col min="9" max="9" width="17" bestFit="1" customWidth="1"/>
    <col min="10" max="10" width="17.5703125" hidden="1" customWidth="1"/>
    <col min="11" max="11" width="17.85546875" hidden="1" customWidth="1"/>
    <col min="12" max="12" width="17.28515625" style="19" customWidth="1"/>
    <col min="13" max="13" width="18" style="19" customWidth="1"/>
    <col min="14" max="16" width="18" customWidth="1"/>
  </cols>
  <sheetData>
    <row r="1" spans="1:21" ht="15" customHeight="1" x14ac:dyDescent="0.25">
      <c r="A1" s="94" t="s">
        <v>7</v>
      </c>
      <c r="B1" s="95"/>
      <c r="C1" s="95"/>
      <c r="D1" s="95"/>
      <c r="E1" s="95"/>
      <c r="F1" s="10"/>
      <c r="G1" s="10"/>
      <c r="H1" s="10"/>
      <c r="I1" s="10"/>
      <c r="J1" s="10"/>
      <c r="K1" s="10"/>
      <c r="L1" s="15"/>
      <c r="M1" s="15"/>
      <c r="N1" s="10"/>
      <c r="O1" s="10"/>
      <c r="P1" s="11"/>
    </row>
    <row r="2" spans="1:21" ht="15" customHeight="1" x14ac:dyDescent="0.25">
      <c r="A2" s="96"/>
      <c r="B2" s="97"/>
      <c r="C2" s="97"/>
      <c r="D2" s="97"/>
      <c r="E2" s="97"/>
      <c r="F2" s="12"/>
      <c r="G2" s="12"/>
      <c r="H2" s="12"/>
      <c r="I2" s="12"/>
      <c r="J2" s="12"/>
      <c r="K2" s="12"/>
      <c r="L2" s="16"/>
      <c r="M2" s="16"/>
      <c r="N2" s="12"/>
      <c r="O2" s="12"/>
      <c r="P2" s="13"/>
    </row>
    <row r="3" spans="1:21" ht="35.25" customHeight="1" thickBot="1" x14ac:dyDescent="0.3">
      <c r="A3" s="80" t="s">
        <v>52</v>
      </c>
      <c r="B3" s="81" t="s">
        <v>51</v>
      </c>
      <c r="C3" s="81" t="s">
        <v>53</v>
      </c>
      <c r="D3" s="81" t="s">
        <v>54</v>
      </c>
      <c r="E3" s="81" t="s">
        <v>47</v>
      </c>
      <c r="F3" s="12"/>
      <c r="G3" s="12"/>
      <c r="H3" s="12"/>
      <c r="I3" s="12"/>
      <c r="J3" s="12"/>
      <c r="K3" s="12"/>
      <c r="L3" s="16"/>
      <c r="M3" s="16"/>
      <c r="N3" s="12"/>
      <c r="O3" s="12"/>
      <c r="P3" s="13"/>
    </row>
    <row r="4" spans="1:21" s="9" customFormat="1" ht="34.5" customHeight="1" x14ac:dyDescent="0.25">
      <c r="A4" s="98" t="s">
        <v>5</v>
      </c>
      <c r="B4" s="99"/>
      <c r="C4" s="99"/>
      <c r="D4" s="99"/>
      <c r="E4" s="100"/>
      <c r="F4" s="3" t="s">
        <v>42</v>
      </c>
      <c r="G4" s="3" t="s">
        <v>43</v>
      </c>
      <c r="H4" s="78" t="s">
        <v>44</v>
      </c>
      <c r="I4" s="78" t="s">
        <v>45</v>
      </c>
      <c r="J4" s="3" t="s">
        <v>41</v>
      </c>
      <c r="K4" s="6" t="s">
        <v>46</v>
      </c>
      <c r="L4" s="17" t="s">
        <v>31</v>
      </c>
      <c r="M4" s="17" t="s">
        <v>32</v>
      </c>
      <c r="N4" s="7"/>
      <c r="O4" s="4"/>
      <c r="P4" s="5"/>
    </row>
    <row r="5" spans="1:21" ht="34.5" customHeight="1" x14ac:dyDescent="0.25">
      <c r="A5" s="14" t="s">
        <v>9</v>
      </c>
      <c r="B5" s="14">
        <v>123</v>
      </c>
      <c r="C5" s="14"/>
      <c r="D5" s="2"/>
      <c r="E5" s="20" t="s">
        <v>0</v>
      </c>
      <c r="F5" s="30">
        <v>351.9</v>
      </c>
      <c r="G5" s="30">
        <v>351.9</v>
      </c>
      <c r="H5" s="23"/>
      <c r="I5" s="23"/>
      <c r="J5" s="24">
        <f t="shared" ref="J5:J17" si="0">G5</f>
        <v>351.9</v>
      </c>
      <c r="K5" s="25">
        <f t="shared" ref="K5:K17" si="1">I5</f>
        <v>0</v>
      </c>
      <c r="L5" s="26">
        <f t="array" ref="L5">MIN(IF(J5:K5&lt;&gt;0,J5:K5))</f>
        <v>351.9</v>
      </c>
      <c r="M5" s="27" t="str">
        <f t="shared" ref="M5:M17" si="2">INDEX($J$4:$K$4,1,MATCH(L5,J5:K5,0))</f>
        <v>Fournisseur 1</v>
      </c>
      <c r="N5" s="28"/>
      <c r="O5" s="28"/>
      <c r="P5" s="1"/>
      <c r="Q5" s="9"/>
      <c r="R5" s="9"/>
      <c r="S5" s="9"/>
      <c r="T5" s="9"/>
      <c r="U5" s="9"/>
    </row>
    <row r="6" spans="1:21" ht="34.5" customHeight="1" x14ac:dyDescent="0.25">
      <c r="A6" s="14" t="s">
        <v>35</v>
      </c>
      <c r="B6" s="14">
        <v>456</v>
      </c>
      <c r="C6" s="2" t="s">
        <v>15</v>
      </c>
      <c r="D6" s="2" t="s">
        <v>14</v>
      </c>
      <c r="E6" s="20" t="s">
        <v>6</v>
      </c>
      <c r="F6" s="30">
        <v>591.09</v>
      </c>
      <c r="G6" s="30">
        <v>1182.18</v>
      </c>
      <c r="H6" s="23"/>
      <c r="I6" s="23"/>
      <c r="J6" s="24">
        <f t="shared" si="0"/>
        <v>1182.18</v>
      </c>
      <c r="K6" s="25">
        <f t="shared" si="1"/>
        <v>0</v>
      </c>
      <c r="L6" s="26">
        <f t="array" ref="L6">MIN(IF(J6:K6&lt;&gt;0,J6:K6))</f>
        <v>1182.18</v>
      </c>
      <c r="M6" s="27" t="str">
        <f t="shared" si="2"/>
        <v>Fournisseur 1</v>
      </c>
      <c r="N6" s="28"/>
      <c r="O6" s="28"/>
      <c r="P6" s="1"/>
      <c r="Q6" s="9"/>
      <c r="R6" s="9"/>
      <c r="S6" s="9"/>
      <c r="T6" s="9"/>
      <c r="U6" s="9"/>
    </row>
    <row r="7" spans="1:21" s="63" customFormat="1" ht="34.5" customHeight="1" x14ac:dyDescent="0.25">
      <c r="A7" s="52" t="s">
        <v>35</v>
      </c>
      <c r="B7" s="52" t="s">
        <v>23</v>
      </c>
      <c r="C7" s="52" t="s">
        <v>15</v>
      </c>
      <c r="D7" s="52" t="s">
        <v>36</v>
      </c>
      <c r="E7" s="53" t="s">
        <v>6</v>
      </c>
      <c r="F7" s="54">
        <v>402.4</v>
      </c>
      <c r="G7" s="54"/>
      <c r="H7" s="55"/>
      <c r="I7" s="55"/>
      <c r="J7" s="56">
        <f t="shared" si="0"/>
        <v>0</v>
      </c>
      <c r="K7" s="57">
        <f t="shared" si="1"/>
        <v>0</v>
      </c>
      <c r="L7" s="58">
        <f t="array" ref="L7">MIN(IF(J7:K7&lt;&gt;0,J7:K7))</f>
        <v>0</v>
      </c>
      <c r="M7" s="59" t="str">
        <f t="shared" si="2"/>
        <v>Fournisseur 1</v>
      </c>
      <c r="N7" s="60"/>
      <c r="O7" s="60"/>
      <c r="P7" s="61"/>
      <c r="Q7" s="62"/>
      <c r="R7" s="62"/>
      <c r="S7" s="62"/>
      <c r="T7" s="62"/>
      <c r="U7" s="62"/>
    </row>
    <row r="8" spans="1:21" s="63" customFormat="1" ht="34.5" customHeight="1" x14ac:dyDescent="0.25">
      <c r="A8" s="61" t="s">
        <v>20</v>
      </c>
      <c r="B8" s="61"/>
      <c r="C8" s="61" t="s">
        <v>22</v>
      </c>
      <c r="D8" s="61" t="s">
        <v>34</v>
      </c>
      <c r="E8" s="53" t="s">
        <v>0</v>
      </c>
      <c r="F8" s="54">
        <v>632.73</v>
      </c>
      <c r="G8" s="54"/>
      <c r="H8" s="55"/>
      <c r="I8" s="55"/>
      <c r="J8" s="56">
        <f t="shared" si="0"/>
        <v>0</v>
      </c>
      <c r="K8" s="57">
        <f t="shared" si="1"/>
        <v>0</v>
      </c>
      <c r="L8" s="58">
        <f t="array" ref="L8">MIN(IF(J8:K8&lt;&gt;0,J8:K8))</f>
        <v>0</v>
      </c>
      <c r="M8" s="59" t="str">
        <f t="shared" si="2"/>
        <v>Fournisseur 1</v>
      </c>
      <c r="N8" s="60"/>
      <c r="O8" s="60"/>
      <c r="P8" s="61"/>
      <c r="Q8" s="62"/>
      <c r="R8" s="62"/>
      <c r="S8" s="62"/>
      <c r="T8" s="62"/>
      <c r="U8" s="62"/>
    </row>
    <row r="9" spans="1:21" ht="34.5" customHeight="1" x14ac:dyDescent="0.25">
      <c r="A9" s="1" t="s">
        <v>20</v>
      </c>
      <c r="B9" s="1">
        <v>789</v>
      </c>
      <c r="C9" s="1" t="s">
        <v>21</v>
      </c>
      <c r="D9" s="1" t="s">
        <v>33</v>
      </c>
      <c r="E9" s="20" t="s">
        <v>0</v>
      </c>
      <c r="F9" s="30">
        <v>423.35</v>
      </c>
      <c r="G9" s="30">
        <v>423.35</v>
      </c>
      <c r="H9" s="23"/>
      <c r="I9" s="23"/>
      <c r="J9" s="24">
        <f t="shared" si="0"/>
        <v>423.35</v>
      </c>
      <c r="K9" s="25">
        <f t="shared" si="1"/>
        <v>0</v>
      </c>
      <c r="L9" s="26">
        <f t="array" ref="L9">MIN(IF(J9:K9&lt;&gt;0,J9:K9))</f>
        <v>423.35</v>
      </c>
      <c r="M9" s="27" t="str">
        <f t="shared" si="2"/>
        <v>Fournisseur 1</v>
      </c>
      <c r="N9" s="28"/>
      <c r="O9" s="28"/>
      <c r="P9" s="1"/>
      <c r="Q9" s="9"/>
      <c r="R9" s="9"/>
      <c r="S9" s="9"/>
      <c r="T9" s="9"/>
      <c r="U9" s="9"/>
    </row>
    <row r="10" spans="1:21" ht="34.5" customHeight="1" x14ac:dyDescent="0.25">
      <c r="A10" s="8" t="s">
        <v>16</v>
      </c>
      <c r="B10" s="2">
        <v>101</v>
      </c>
      <c r="C10" s="2" t="s">
        <v>11</v>
      </c>
      <c r="D10" s="2"/>
      <c r="E10" s="20" t="s">
        <v>0</v>
      </c>
      <c r="F10" s="30">
        <v>955.9</v>
      </c>
      <c r="G10" s="30">
        <v>955.9</v>
      </c>
      <c r="H10" s="23"/>
      <c r="I10" s="23"/>
      <c r="J10" s="24">
        <f t="shared" si="0"/>
        <v>955.9</v>
      </c>
      <c r="K10" s="25">
        <f t="shared" si="1"/>
        <v>0</v>
      </c>
      <c r="L10" s="26">
        <f t="array" ref="L10">MIN(IF(J10:K10&lt;&gt;0,J10:K10))</f>
        <v>955.9</v>
      </c>
      <c r="M10" s="27" t="str">
        <f t="shared" si="2"/>
        <v>Fournisseur 1</v>
      </c>
      <c r="N10" s="28"/>
      <c r="O10" s="28"/>
      <c r="P10" s="1"/>
      <c r="Q10" s="9"/>
      <c r="R10" s="9"/>
      <c r="S10" s="9"/>
      <c r="T10" s="9"/>
      <c r="U10" s="9"/>
    </row>
    <row r="11" spans="1:21" ht="34.5" customHeight="1" x14ac:dyDescent="0.25">
      <c r="A11" s="2" t="s">
        <v>16</v>
      </c>
      <c r="B11" s="2">
        <v>213</v>
      </c>
      <c r="C11" s="14" t="s">
        <v>12</v>
      </c>
      <c r="D11" s="2" t="s">
        <v>26</v>
      </c>
      <c r="E11" s="20" t="s">
        <v>0</v>
      </c>
      <c r="F11" s="21">
        <v>691.17</v>
      </c>
      <c r="G11" s="21">
        <v>691.17</v>
      </c>
      <c r="H11" s="22">
        <v>649.94000000000005</v>
      </c>
      <c r="I11" s="22">
        <v>649.94000000000005</v>
      </c>
      <c r="J11" s="24">
        <f t="shared" si="0"/>
        <v>691.17</v>
      </c>
      <c r="K11" s="25">
        <f t="shared" si="1"/>
        <v>649.94000000000005</v>
      </c>
      <c r="L11" s="26">
        <f t="array" ref="L11">MIN(IF(J11:K11&lt;&gt;0,J11:K11))</f>
        <v>649.94000000000005</v>
      </c>
      <c r="M11" s="27" t="str">
        <f t="shared" si="2"/>
        <v>fournisseur2</v>
      </c>
      <c r="N11" s="28"/>
      <c r="O11" s="28"/>
      <c r="P11" s="1"/>
      <c r="Q11" s="9"/>
      <c r="R11" s="9"/>
      <c r="S11" s="9"/>
      <c r="T11" s="9"/>
      <c r="U11" s="9"/>
    </row>
    <row r="12" spans="1:21" ht="34.5" customHeight="1" x14ac:dyDescent="0.25">
      <c r="A12" s="2" t="s">
        <v>8</v>
      </c>
      <c r="B12" s="2">
        <v>141</v>
      </c>
      <c r="C12" s="2" t="s">
        <v>1</v>
      </c>
      <c r="D12" s="2"/>
      <c r="E12" s="20" t="s">
        <v>0</v>
      </c>
      <c r="F12" s="30"/>
      <c r="G12" s="30"/>
      <c r="H12" s="23">
        <v>689.02</v>
      </c>
      <c r="I12" s="23">
        <v>689.02</v>
      </c>
      <c r="J12" s="24">
        <f>G12</f>
        <v>0</v>
      </c>
      <c r="K12" s="25">
        <f>I12</f>
        <v>689.02</v>
      </c>
      <c r="L12" s="26">
        <f t="array" ref="L12">MIN(IF(J12:K12&lt;&gt;0,J12:K12))</f>
        <v>689.02</v>
      </c>
      <c r="M12" s="27" t="str">
        <f>INDEX($J$4:$K$4,1,MATCH(L12,J12:K12,0))</f>
        <v>fournisseur2</v>
      </c>
      <c r="N12" s="28"/>
      <c r="O12" s="29"/>
      <c r="P12" s="1"/>
      <c r="Q12" s="9"/>
      <c r="R12" s="9"/>
      <c r="S12" s="9"/>
      <c r="T12" s="9"/>
      <c r="U12" s="9"/>
    </row>
    <row r="13" spans="1:21" ht="34.5" customHeight="1" x14ac:dyDescent="0.25">
      <c r="A13" s="2" t="s">
        <v>30</v>
      </c>
      <c r="B13" s="1">
        <v>516</v>
      </c>
      <c r="C13" s="1" t="s">
        <v>28</v>
      </c>
      <c r="D13" s="1"/>
      <c r="E13" s="20" t="s">
        <v>6</v>
      </c>
      <c r="F13" s="30">
        <v>300</v>
      </c>
      <c r="G13" s="30">
        <v>600</v>
      </c>
      <c r="H13" s="23"/>
      <c r="I13" s="23"/>
      <c r="J13" s="24">
        <f t="shared" si="0"/>
        <v>600</v>
      </c>
      <c r="K13" s="25">
        <f t="shared" si="1"/>
        <v>0</v>
      </c>
      <c r="L13" s="26">
        <f t="array" ref="L13">MIN(IF(J13:K13&lt;&gt;0,J13:K13))</f>
        <v>600</v>
      </c>
      <c r="M13" s="27" t="str">
        <f t="shared" si="2"/>
        <v>Fournisseur 1</v>
      </c>
      <c r="N13" s="28"/>
      <c r="O13" s="28"/>
      <c r="P13" s="1"/>
      <c r="Q13" s="9"/>
      <c r="R13" s="9"/>
      <c r="S13" s="9"/>
      <c r="T13" s="9"/>
      <c r="U13" s="9"/>
    </row>
    <row r="14" spans="1:21" ht="34.5" customHeight="1" x14ac:dyDescent="0.25">
      <c r="A14" s="2" t="s">
        <v>13</v>
      </c>
      <c r="B14" s="2">
        <v>171</v>
      </c>
      <c r="C14" s="14" t="s">
        <v>27</v>
      </c>
      <c r="D14" s="2"/>
      <c r="E14" s="20" t="s">
        <v>2</v>
      </c>
      <c r="F14" s="21">
        <v>419.5</v>
      </c>
      <c r="G14" s="30">
        <v>1258.5</v>
      </c>
      <c r="H14" s="22">
        <v>471.38</v>
      </c>
      <c r="I14" s="23">
        <v>1414.14</v>
      </c>
      <c r="J14" s="24">
        <f t="shared" si="0"/>
        <v>1258.5</v>
      </c>
      <c r="K14" s="25">
        <f t="shared" si="1"/>
        <v>1414.14</v>
      </c>
      <c r="L14" s="26">
        <f t="array" ref="L14">MIN(IF(J14:K14&lt;&gt;0,J14:K14))</f>
        <v>1258.5</v>
      </c>
      <c r="M14" s="27" t="str">
        <f t="shared" si="2"/>
        <v>Fournisseur 1</v>
      </c>
      <c r="N14" s="28"/>
      <c r="O14" s="28"/>
      <c r="P14" s="1"/>
      <c r="Q14" s="9"/>
      <c r="R14" s="9"/>
      <c r="S14" s="9"/>
      <c r="T14" s="9"/>
      <c r="U14" s="9"/>
    </row>
    <row r="15" spans="1:21" ht="34.5" customHeight="1" x14ac:dyDescent="0.25">
      <c r="A15" s="2" t="s">
        <v>3</v>
      </c>
      <c r="B15" s="2">
        <v>819</v>
      </c>
      <c r="C15" s="2" t="s">
        <v>17</v>
      </c>
      <c r="D15" s="2" t="s">
        <v>29</v>
      </c>
      <c r="E15" s="20" t="s">
        <v>0</v>
      </c>
      <c r="F15" s="30">
        <v>485</v>
      </c>
      <c r="G15" s="30">
        <v>485</v>
      </c>
      <c r="H15" s="23">
        <v>453.15</v>
      </c>
      <c r="I15" s="23">
        <v>453.15</v>
      </c>
      <c r="J15" s="24">
        <f t="shared" si="0"/>
        <v>485</v>
      </c>
      <c r="K15" s="25">
        <f t="shared" si="1"/>
        <v>453.15</v>
      </c>
      <c r="L15" s="26">
        <f t="array" ref="L15">MIN(IF(J15:K15&lt;&gt;0,J15:K15))</f>
        <v>453.15</v>
      </c>
      <c r="M15" s="27" t="str">
        <f t="shared" si="2"/>
        <v>fournisseur2</v>
      </c>
      <c r="N15" s="28"/>
      <c r="O15" s="28"/>
      <c r="P15" s="1"/>
      <c r="Q15" s="9"/>
      <c r="R15" s="9"/>
      <c r="S15" s="9"/>
      <c r="T15" s="9"/>
      <c r="U15" s="9"/>
    </row>
    <row r="16" spans="1:21" ht="34.5" customHeight="1" x14ac:dyDescent="0.25">
      <c r="A16" s="2" t="s">
        <v>4</v>
      </c>
      <c r="B16" s="2">
        <v>202</v>
      </c>
      <c r="C16" s="2" t="s">
        <v>19</v>
      </c>
      <c r="D16" s="2" t="s">
        <v>18</v>
      </c>
      <c r="E16" s="20" t="s">
        <v>2</v>
      </c>
      <c r="F16" s="30">
        <v>254</v>
      </c>
      <c r="G16" s="30">
        <v>762</v>
      </c>
      <c r="H16" s="23">
        <v>239.59</v>
      </c>
      <c r="I16" s="23">
        <v>718.77</v>
      </c>
      <c r="J16" s="24">
        <f t="shared" si="0"/>
        <v>762</v>
      </c>
      <c r="K16" s="25">
        <f t="shared" si="1"/>
        <v>718.77</v>
      </c>
      <c r="L16" s="26">
        <f t="array" ref="L16">MIN(IF(J16:K16&lt;&gt;0,J16:K16))</f>
        <v>718.77</v>
      </c>
      <c r="M16" s="27" t="str">
        <f t="shared" si="2"/>
        <v>fournisseur2</v>
      </c>
      <c r="N16" s="28"/>
      <c r="O16" s="28"/>
      <c r="P16" s="1"/>
      <c r="Q16" s="9"/>
      <c r="R16" s="9"/>
      <c r="S16" s="9"/>
      <c r="T16" s="9"/>
      <c r="U16" s="9"/>
    </row>
    <row r="17" spans="1:21" ht="34.5" customHeight="1" x14ac:dyDescent="0.25">
      <c r="A17" s="1" t="s">
        <v>10</v>
      </c>
      <c r="B17" s="1">
        <v>122</v>
      </c>
      <c r="C17" s="1" t="s">
        <v>24</v>
      </c>
      <c r="D17" s="1" t="s">
        <v>25</v>
      </c>
      <c r="E17" s="20" t="s">
        <v>6</v>
      </c>
      <c r="F17" s="30">
        <v>688.44</v>
      </c>
      <c r="G17" s="30">
        <v>1376.88</v>
      </c>
      <c r="H17" s="23"/>
      <c r="I17" s="23"/>
      <c r="J17" s="24">
        <f t="shared" si="0"/>
        <v>1376.88</v>
      </c>
      <c r="K17" s="25">
        <f t="shared" si="1"/>
        <v>0</v>
      </c>
      <c r="L17" s="26">
        <f t="array" ref="L17">MIN(IF(J17:K17&lt;&gt;0,J17:K17))</f>
        <v>1376.88</v>
      </c>
      <c r="M17" s="27" t="str">
        <f t="shared" si="2"/>
        <v>Fournisseur 1</v>
      </c>
      <c r="N17" s="28"/>
      <c r="O17" s="28"/>
      <c r="P17" s="1"/>
      <c r="Q17" s="9"/>
      <c r="R17" s="9"/>
      <c r="S17" s="9"/>
      <c r="T17" s="9"/>
      <c r="U17" s="9"/>
    </row>
    <row r="18" spans="1:21" s="63" customFormat="1" ht="34.5" customHeight="1" x14ac:dyDescent="0.25">
      <c r="A18" s="61"/>
      <c r="B18" s="61"/>
      <c r="C18" s="52"/>
      <c r="D18" s="61"/>
      <c r="E18" s="53"/>
      <c r="F18" s="54"/>
      <c r="G18" s="54"/>
      <c r="H18" s="55"/>
      <c r="I18" s="55"/>
      <c r="J18" s="56"/>
      <c r="K18" s="57"/>
      <c r="L18" s="58"/>
      <c r="M18" s="59"/>
      <c r="N18" s="60"/>
      <c r="O18" s="60"/>
      <c r="P18" s="61"/>
      <c r="Q18" s="62"/>
      <c r="R18" s="62"/>
      <c r="S18" s="62"/>
      <c r="T18" s="62"/>
      <c r="U18" s="62"/>
    </row>
    <row r="19" spans="1:21" ht="34.5" customHeight="1" x14ac:dyDescent="0.25">
      <c r="A19" s="1"/>
      <c r="B19" s="1"/>
      <c r="C19" s="2"/>
      <c r="D19" s="2"/>
      <c r="E19" s="20"/>
      <c r="F19" s="30"/>
      <c r="G19" s="30"/>
      <c r="H19" s="23"/>
      <c r="I19" s="23"/>
      <c r="J19" s="24"/>
      <c r="K19" s="25"/>
      <c r="L19" s="26"/>
      <c r="M19" s="27"/>
      <c r="N19" s="28"/>
      <c r="O19" s="28"/>
      <c r="P19" s="1"/>
      <c r="Q19" s="9"/>
      <c r="R19" s="9"/>
      <c r="S19" s="9"/>
      <c r="T19" s="9"/>
      <c r="U19" s="9"/>
    </row>
    <row r="20" spans="1:21" s="63" customFormat="1" ht="34.5" customHeight="1" x14ac:dyDescent="0.25">
      <c r="A20" s="61"/>
      <c r="B20" s="61"/>
      <c r="C20" s="61"/>
      <c r="D20" s="61"/>
      <c r="E20" s="53"/>
      <c r="F20" s="54"/>
      <c r="G20" s="54"/>
      <c r="H20" s="55"/>
      <c r="I20" s="55"/>
      <c r="J20" s="56"/>
      <c r="K20" s="57"/>
      <c r="L20" s="58"/>
      <c r="M20" s="59"/>
      <c r="N20" s="60"/>
      <c r="O20" s="60"/>
      <c r="P20" s="61"/>
      <c r="Q20" s="62"/>
      <c r="R20" s="62"/>
      <c r="S20" s="62"/>
      <c r="T20" s="62"/>
      <c r="U20" s="62"/>
    </row>
    <row r="21" spans="1:21" s="63" customFormat="1" ht="34.5" customHeight="1" x14ac:dyDescent="0.25">
      <c r="A21" s="52"/>
      <c r="B21" s="52"/>
      <c r="C21" s="52"/>
      <c r="D21" s="52"/>
      <c r="E21" s="53"/>
      <c r="F21" s="54"/>
      <c r="G21" s="54"/>
      <c r="H21" s="55"/>
      <c r="I21" s="55"/>
      <c r="J21" s="56"/>
      <c r="K21" s="57"/>
      <c r="L21" s="58"/>
      <c r="M21" s="59"/>
      <c r="N21" s="60"/>
      <c r="O21" s="60"/>
      <c r="P21" s="61"/>
      <c r="Q21" s="62"/>
      <c r="R21" s="62"/>
      <c r="S21" s="62"/>
      <c r="T21" s="62"/>
      <c r="U21" s="62"/>
    </row>
    <row r="22" spans="1:21" s="77" customFormat="1" ht="34.5" customHeight="1" x14ac:dyDescent="0.25">
      <c r="A22" s="47"/>
      <c r="B22" s="47"/>
      <c r="C22" s="47"/>
      <c r="D22" s="47"/>
      <c r="E22" s="31"/>
      <c r="F22" s="32"/>
      <c r="G22" s="32"/>
      <c r="H22" s="33"/>
      <c r="I22" s="33"/>
      <c r="J22" s="34"/>
      <c r="K22" s="35"/>
      <c r="L22" s="36"/>
      <c r="M22" s="37"/>
      <c r="N22" s="38"/>
      <c r="O22" s="38"/>
      <c r="P22" s="47"/>
      <c r="Q22" s="76"/>
      <c r="R22" s="76"/>
      <c r="S22" s="76"/>
      <c r="T22" s="76"/>
      <c r="U22" s="76"/>
    </row>
    <row r="23" spans="1:21" ht="34.5" customHeight="1" x14ac:dyDescent="0.25">
      <c r="A23" s="1"/>
      <c r="B23" s="1"/>
      <c r="C23" s="1"/>
      <c r="D23" s="1"/>
      <c r="E23" s="20"/>
      <c r="F23" s="30"/>
      <c r="G23" s="30"/>
      <c r="H23" s="23"/>
      <c r="I23" s="23"/>
      <c r="J23" s="24"/>
      <c r="K23" s="25"/>
      <c r="L23" s="26"/>
      <c r="M23" s="27"/>
      <c r="N23" s="28"/>
      <c r="O23" s="28"/>
      <c r="P23" s="1"/>
      <c r="Q23" s="9"/>
      <c r="R23" s="9"/>
      <c r="S23" s="9"/>
      <c r="T23" s="9"/>
      <c r="U23" s="9"/>
    </row>
    <row r="24" spans="1:21" s="63" customFormat="1" ht="34.5" customHeight="1" x14ac:dyDescent="0.25">
      <c r="A24" s="61"/>
      <c r="B24" s="61"/>
      <c r="C24" s="61"/>
      <c r="D24" s="61"/>
      <c r="E24" s="53"/>
      <c r="F24" s="54"/>
      <c r="G24" s="54"/>
      <c r="H24" s="55"/>
      <c r="I24" s="55"/>
      <c r="J24" s="56"/>
      <c r="K24" s="57"/>
      <c r="L24" s="58"/>
      <c r="M24" s="59"/>
      <c r="N24" s="60"/>
      <c r="O24" s="60"/>
      <c r="P24" s="61"/>
      <c r="Q24" s="62"/>
      <c r="R24" s="62"/>
      <c r="S24" s="62"/>
      <c r="T24" s="62"/>
      <c r="U24" s="62"/>
    </row>
    <row r="25" spans="1:21" s="63" customFormat="1" ht="34.5" customHeight="1" x14ac:dyDescent="0.25">
      <c r="A25" s="61"/>
      <c r="B25" s="61"/>
      <c r="C25" s="61"/>
      <c r="D25" s="61"/>
      <c r="E25" s="53"/>
      <c r="F25" s="54"/>
      <c r="G25" s="54"/>
      <c r="H25" s="55"/>
      <c r="I25" s="55"/>
      <c r="J25" s="56"/>
      <c r="K25" s="57"/>
      <c r="L25" s="58"/>
      <c r="M25" s="59"/>
      <c r="N25" s="60"/>
      <c r="O25" s="60"/>
      <c r="P25" s="61"/>
      <c r="Q25" s="62"/>
      <c r="R25" s="62"/>
      <c r="S25" s="62"/>
      <c r="T25" s="62"/>
      <c r="U25" s="62"/>
    </row>
    <row r="26" spans="1:21" ht="34.5" customHeight="1" x14ac:dyDescent="0.25">
      <c r="A26" s="49"/>
      <c r="B26" s="49"/>
      <c r="C26" s="49"/>
      <c r="D26" s="49"/>
      <c r="E26" s="20"/>
      <c r="F26" s="30"/>
      <c r="G26" s="30"/>
      <c r="H26" s="23"/>
      <c r="I26" s="23"/>
      <c r="J26" s="24"/>
      <c r="K26" s="25"/>
      <c r="L26" s="26"/>
      <c r="M26" s="71"/>
      <c r="N26" s="51"/>
      <c r="O26" s="51"/>
      <c r="P26" s="50"/>
      <c r="Q26" s="9"/>
      <c r="R26" s="9"/>
      <c r="S26" s="9"/>
      <c r="T26" s="9"/>
      <c r="U26" s="9"/>
    </row>
    <row r="27" spans="1:21" ht="34.5" customHeight="1" x14ac:dyDescent="0.25">
      <c r="A27" s="83"/>
      <c r="B27" s="83"/>
      <c r="C27" s="83"/>
      <c r="D27" s="83"/>
      <c r="E27" s="83"/>
      <c r="F27" s="89"/>
      <c r="G27" s="90"/>
      <c r="H27" s="90"/>
      <c r="I27" s="91"/>
      <c r="J27" s="68"/>
      <c r="K27" s="66"/>
      <c r="L27" s="69"/>
      <c r="M27" s="92"/>
      <c r="N27" s="93"/>
      <c r="O27" s="93"/>
      <c r="P27" s="93"/>
      <c r="Q27" s="9"/>
      <c r="R27" s="9"/>
      <c r="S27" s="9"/>
      <c r="T27" s="9"/>
      <c r="U27" s="9"/>
    </row>
    <row r="28" spans="1:21" ht="34.5" customHeight="1" x14ac:dyDescent="0.25">
      <c r="A28" s="83"/>
      <c r="B28" s="83"/>
      <c r="C28" s="83"/>
      <c r="D28" s="83"/>
      <c r="E28" s="83"/>
      <c r="F28" s="84"/>
      <c r="G28" s="85"/>
      <c r="H28" s="85"/>
      <c r="I28" s="86"/>
      <c r="J28" s="67"/>
      <c r="K28" s="67"/>
      <c r="L28" s="70"/>
      <c r="M28" s="87"/>
      <c r="N28" s="88"/>
      <c r="O28" s="88"/>
      <c r="P28" s="88"/>
      <c r="Q28" s="9"/>
      <c r="R28" s="9"/>
      <c r="S28" s="9"/>
      <c r="T28" s="9"/>
      <c r="U28" s="9"/>
    </row>
    <row r="29" spans="1:21" ht="34.5" customHeight="1" x14ac:dyDescent="0.25">
      <c r="A29" s="83"/>
      <c r="B29" s="83"/>
      <c r="C29" s="83"/>
      <c r="D29" s="83"/>
      <c r="E29" s="83"/>
      <c r="F29" s="84"/>
      <c r="G29" s="85"/>
      <c r="H29" s="85"/>
      <c r="I29" s="86"/>
      <c r="J29" s="67"/>
      <c r="K29" s="67"/>
      <c r="L29" s="70"/>
      <c r="M29" s="87"/>
      <c r="N29" s="88"/>
      <c r="O29" s="88"/>
      <c r="P29" s="88"/>
      <c r="Q29" s="9"/>
      <c r="R29" s="9"/>
      <c r="S29" s="9"/>
      <c r="T29" s="9"/>
      <c r="U29" s="9"/>
    </row>
    <row r="30" spans="1:21" ht="34.5" customHeight="1" x14ac:dyDescent="0.25">
      <c r="A30" s="72"/>
      <c r="B30" s="73"/>
      <c r="C30" s="73"/>
      <c r="D30" s="73"/>
      <c r="E30" s="73"/>
      <c r="F30" s="74"/>
      <c r="G30" s="74"/>
      <c r="H30" s="74"/>
      <c r="I30" s="74"/>
      <c r="J30" s="74"/>
      <c r="K30" s="74"/>
      <c r="L30" s="74"/>
      <c r="M30" s="73"/>
      <c r="N30" s="73"/>
      <c r="O30" s="73"/>
      <c r="P30" s="75"/>
      <c r="Q30" s="9"/>
      <c r="R30" s="9"/>
      <c r="S30" s="9"/>
      <c r="T30" s="9"/>
      <c r="U30" s="9"/>
    </row>
    <row r="31" spans="1:21" ht="34.5" customHeight="1" x14ac:dyDescent="0.25">
      <c r="A31" s="39"/>
      <c r="B31" s="2"/>
      <c r="C31" s="2"/>
      <c r="D31" s="2"/>
      <c r="E31" s="2"/>
      <c r="F31" s="40"/>
      <c r="G31" s="40"/>
      <c r="H31" s="41"/>
      <c r="I31" s="41"/>
      <c r="J31" s="24"/>
      <c r="K31" s="25"/>
      <c r="L31" s="26"/>
      <c r="M31" s="27"/>
      <c r="N31" s="42"/>
      <c r="O31" s="43"/>
      <c r="P31" s="2"/>
      <c r="Q31" s="9"/>
      <c r="R31" s="9"/>
      <c r="S31" s="9"/>
      <c r="T31" s="9"/>
      <c r="U31" s="9"/>
    </row>
    <row r="32" spans="1:21" ht="34.5" customHeight="1" x14ac:dyDescent="0.25">
      <c r="A32" s="2"/>
      <c r="B32" s="2"/>
      <c r="C32" s="2"/>
      <c r="D32" s="2"/>
      <c r="E32" s="14"/>
      <c r="F32" s="30"/>
      <c r="G32" s="30"/>
      <c r="H32" s="22"/>
      <c r="I32" s="22"/>
      <c r="J32" s="24"/>
      <c r="K32" s="25"/>
      <c r="L32" s="26"/>
      <c r="M32" s="27"/>
      <c r="N32" s="45"/>
      <c r="O32" s="45"/>
      <c r="P32" s="1"/>
      <c r="Q32" s="9"/>
      <c r="R32" s="9"/>
      <c r="S32" s="9"/>
      <c r="T32" s="9"/>
      <c r="U32" s="9"/>
    </row>
    <row r="33" spans="1:21" ht="34.5" customHeight="1" x14ac:dyDescent="0.25">
      <c r="A33" s="2"/>
      <c r="B33" s="2"/>
      <c r="C33" s="2"/>
      <c r="D33" s="2"/>
      <c r="E33" s="14"/>
      <c r="F33" s="30"/>
      <c r="G33" s="30"/>
      <c r="H33" s="22"/>
      <c r="I33" s="22"/>
      <c r="J33" s="24"/>
      <c r="K33" s="25"/>
      <c r="L33" s="26"/>
      <c r="M33" s="27"/>
      <c r="N33" s="45"/>
      <c r="O33" s="45"/>
      <c r="P33" s="1"/>
      <c r="Q33" s="9"/>
      <c r="R33" s="9"/>
      <c r="S33" s="9"/>
      <c r="T33" s="9"/>
      <c r="U33" s="9"/>
    </row>
    <row r="34" spans="1:21" ht="34.5" customHeight="1" x14ac:dyDescent="0.25">
      <c r="A34" s="2"/>
      <c r="B34" s="2"/>
      <c r="C34" s="2"/>
      <c r="D34" s="2"/>
      <c r="E34" s="14"/>
      <c r="F34" s="30"/>
      <c r="G34" s="30"/>
      <c r="H34" s="23"/>
      <c r="I34" s="23"/>
      <c r="J34" s="24"/>
      <c r="K34" s="25"/>
      <c r="L34" s="26"/>
      <c r="M34" s="27"/>
      <c r="N34" s="28"/>
      <c r="O34" s="28"/>
      <c r="P34" s="1"/>
      <c r="Q34" s="9"/>
      <c r="R34" s="9"/>
      <c r="S34" s="9"/>
      <c r="T34" s="9"/>
      <c r="U34" s="9"/>
    </row>
    <row r="35" spans="1:21" ht="34.5" customHeight="1" x14ac:dyDescent="0.25">
      <c r="A35" s="2"/>
      <c r="B35" s="2"/>
      <c r="C35" s="2"/>
      <c r="D35" s="2"/>
      <c r="E35" s="14"/>
      <c r="F35" s="30"/>
      <c r="G35" s="30"/>
      <c r="H35" s="23"/>
      <c r="I35" s="23"/>
      <c r="J35" s="24"/>
      <c r="K35" s="25"/>
      <c r="L35" s="26"/>
      <c r="M35" s="27"/>
      <c r="N35" s="28"/>
      <c r="O35" s="28"/>
      <c r="P35" s="1"/>
      <c r="Q35" s="9"/>
      <c r="R35" s="9"/>
      <c r="S35" s="9"/>
      <c r="T35" s="9"/>
      <c r="U35" s="9"/>
    </row>
    <row r="36" spans="1:21" ht="34.5" customHeight="1" x14ac:dyDescent="0.25">
      <c r="A36" s="2"/>
      <c r="B36" s="2"/>
      <c r="C36" s="2"/>
      <c r="D36" s="2"/>
      <c r="E36" s="2"/>
      <c r="F36" s="30"/>
      <c r="G36" s="30"/>
      <c r="H36" s="23"/>
      <c r="I36" s="23"/>
      <c r="J36" s="24"/>
      <c r="K36" s="25"/>
      <c r="L36" s="26"/>
      <c r="M36" s="27"/>
      <c r="N36" s="28"/>
      <c r="O36" s="28"/>
      <c r="P36" s="1"/>
      <c r="Q36" s="9"/>
      <c r="R36" s="9"/>
      <c r="S36" s="9"/>
      <c r="T36" s="9"/>
      <c r="U36" s="9"/>
    </row>
    <row r="37" spans="1:21" ht="34.5" customHeight="1" x14ac:dyDescent="0.25">
      <c r="A37" s="2"/>
      <c r="B37" s="2"/>
      <c r="C37" s="2"/>
      <c r="D37" s="2"/>
      <c r="E37" s="2"/>
      <c r="F37" s="30"/>
      <c r="G37" s="30"/>
      <c r="H37" s="23"/>
      <c r="I37" s="23"/>
      <c r="J37" s="24"/>
      <c r="K37" s="25"/>
      <c r="L37" s="26"/>
      <c r="M37" s="27"/>
      <c r="N37" s="28"/>
      <c r="O37" s="28"/>
      <c r="P37" s="1"/>
      <c r="Q37" s="9"/>
      <c r="R37" s="9"/>
      <c r="S37" s="9"/>
      <c r="T37" s="9"/>
      <c r="U37" s="9"/>
    </row>
    <row r="38" spans="1:21" ht="34.5" customHeight="1" x14ac:dyDescent="0.25">
      <c r="A38" s="2"/>
      <c r="B38" s="2"/>
      <c r="C38" s="2"/>
      <c r="D38" s="2"/>
      <c r="E38" s="2"/>
      <c r="F38" s="30"/>
      <c r="G38" s="30"/>
      <c r="H38" s="23"/>
      <c r="I38" s="23"/>
      <c r="J38" s="24"/>
      <c r="K38" s="25"/>
      <c r="L38" s="26"/>
      <c r="M38" s="27"/>
      <c r="N38" s="28"/>
      <c r="O38" s="28"/>
      <c r="P38" s="1"/>
      <c r="Q38" s="9"/>
      <c r="R38" s="9"/>
      <c r="S38" s="9"/>
      <c r="T38" s="9"/>
      <c r="U38" s="9"/>
    </row>
    <row r="39" spans="1:21" ht="34.5" customHeight="1" x14ac:dyDescent="0.25">
      <c r="A39" s="2"/>
      <c r="B39" s="2"/>
      <c r="C39" s="2"/>
      <c r="D39" s="2"/>
      <c r="E39" s="2"/>
      <c r="F39" s="30"/>
      <c r="G39" s="30"/>
      <c r="H39" s="23"/>
      <c r="I39" s="23"/>
      <c r="J39" s="24"/>
      <c r="K39" s="25"/>
      <c r="L39" s="26"/>
      <c r="M39" s="27"/>
      <c r="N39" s="28"/>
      <c r="O39" s="28"/>
      <c r="P39" s="1"/>
      <c r="Q39" s="9"/>
      <c r="R39" s="9"/>
      <c r="S39" s="9"/>
      <c r="T39" s="9"/>
      <c r="U39" s="9"/>
    </row>
    <row r="40" spans="1:21" ht="34.5" customHeight="1" x14ac:dyDescent="0.25">
      <c r="A40" s="2"/>
      <c r="B40" s="2"/>
      <c r="C40" s="2"/>
      <c r="D40" s="2"/>
      <c r="E40" s="2"/>
      <c r="F40" s="30"/>
      <c r="G40" s="30"/>
      <c r="H40" s="23"/>
      <c r="I40" s="23"/>
      <c r="J40" s="24"/>
      <c r="K40" s="25"/>
      <c r="L40" s="26"/>
      <c r="M40" s="27"/>
      <c r="N40" s="28"/>
      <c r="O40" s="28"/>
      <c r="P40" s="1"/>
      <c r="Q40" s="9"/>
      <c r="R40" s="9"/>
      <c r="S40" s="9"/>
      <c r="T40" s="9"/>
      <c r="U40" s="9"/>
    </row>
    <row r="41" spans="1:21" ht="34.5" customHeight="1" x14ac:dyDescent="0.25">
      <c r="A41" s="2"/>
      <c r="B41" s="2"/>
      <c r="C41" s="2"/>
      <c r="D41" s="2"/>
      <c r="E41" s="2"/>
      <c r="F41" s="30"/>
      <c r="G41" s="30"/>
      <c r="H41" s="23"/>
      <c r="I41" s="23"/>
      <c r="J41" s="24"/>
      <c r="K41" s="25"/>
      <c r="L41" s="26"/>
      <c r="M41" s="27"/>
      <c r="N41" s="45"/>
      <c r="O41" s="28"/>
      <c r="P41" s="1"/>
      <c r="Q41" s="9"/>
      <c r="R41" s="9"/>
      <c r="S41" s="9"/>
      <c r="T41" s="9"/>
      <c r="U41" s="9"/>
    </row>
    <row r="42" spans="1:21" ht="34.5" customHeight="1" x14ac:dyDescent="0.25">
      <c r="A42" s="2"/>
      <c r="B42" s="2"/>
      <c r="C42" s="14"/>
      <c r="D42" s="2"/>
      <c r="E42" s="2"/>
      <c r="F42" s="30"/>
      <c r="G42" s="30"/>
      <c r="H42" s="23"/>
      <c r="I42" s="23"/>
      <c r="J42" s="24"/>
      <c r="K42" s="25"/>
      <c r="L42" s="26"/>
      <c r="M42" s="27"/>
      <c r="N42" s="28"/>
      <c r="O42" s="28"/>
      <c r="P42" s="1"/>
      <c r="Q42" s="9"/>
      <c r="R42" s="9"/>
      <c r="S42" s="9"/>
      <c r="T42" s="9"/>
      <c r="U42" s="9"/>
    </row>
    <row r="43" spans="1:21" ht="34.5" customHeight="1" x14ac:dyDescent="0.25">
      <c r="A43" s="2"/>
      <c r="B43" s="2"/>
      <c r="C43" s="2"/>
      <c r="D43" s="2"/>
      <c r="E43" s="2"/>
      <c r="F43" s="30"/>
      <c r="G43" s="30"/>
      <c r="H43" s="23"/>
      <c r="I43" s="23"/>
      <c r="J43" s="24"/>
      <c r="K43" s="25"/>
      <c r="L43" s="26"/>
      <c r="M43" s="27"/>
      <c r="N43" s="28"/>
      <c r="O43" s="28"/>
      <c r="P43" s="1"/>
      <c r="Q43" s="9"/>
      <c r="R43" s="9"/>
      <c r="S43" s="9"/>
      <c r="T43" s="9"/>
      <c r="U43" s="9"/>
    </row>
    <row r="44" spans="1:21" ht="34.5" customHeight="1" x14ac:dyDescent="0.25">
      <c r="A44" s="2"/>
      <c r="B44" s="2"/>
      <c r="C44" s="2"/>
      <c r="D44" s="2"/>
      <c r="E44" s="2"/>
      <c r="F44" s="30"/>
      <c r="G44" s="30"/>
      <c r="H44" s="23"/>
      <c r="I44" s="23"/>
      <c r="J44" s="24"/>
      <c r="K44" s="25"/>
      <c r="L44" s="26"/>
      <c r="M44" s="27"/>
      <c r="N44" s="28"/>
      <c r="O44" s="28"/>
      <c r="P44" s="1"/>
      <c r="Q44" s="9"/>
      <c r="R44" s="9"/>
      <c r="S44" s="9"/>
      <c r="T44" s="9"/>
      <c r="U44" s="9"/>
    </row>
    <row r="45" spans="1:21" ht="34.5" customHeight="1" x14ac:dyDescent="0.25">
      <c r="A45" s="2"/>
      <c r="B45" s="2"/>
      <c r="C45" s="2"/>
      <c r="D45" s="2"/>
      <c r="E45" s="2"/>
      <c r="F45" s="30"/>
      <c r="G45" s="30"/>
      <c r="H45" s="23"/>
      <c r="I45" s="23"/>
      <c r="J45" s="24"/>
      <c r="K45" s="25"/>
      <c r="L45" s="26"/>
      <c r="M45" s="27"/>
      <c r="N45" s="28"/>
      <c r="O45" s="28"/>
      <c r="P45" s="1"/>
      <c r="Q45" s="9"/>
      <c r="R45" s="9"/>
      <c r="S45" s="9"/>
      <c r="T45" s="9"/>
      <c r="U45" s="9"/>
    </row>
    <row r="46" spans="1:21" ht="34.5" customHeight="1" x14ac:dyDescent="0.25">
      <c r="A46" s="2"/>
      <c r="B46" s="2"/>
      <c r="C46" s="2"/>
      <c r="D46" s="2"/>
      <c r="E46" s="2"/>
      <c r="F46" s="30"/>
      <c r="G46" s="30"/>
      <c r="H46" s="23"/>
      <c r="I46" s="23"/>
      <c r="J46" s="24"/>
      <c r="K46" s="25"/>
      <c r="L46" s="26"/>
      <c r="M46" s="27"/>
      <c r="N46" s="28"/>
      <c r="O46" s="28"/>
      <c r="P46" s="1"/>
      <c r="Q46" s="9"/>
      <c r="R46" s="9"/>
      <c r="S46" s="9"/>
      <c r="T46" s="9"/>
      <c r="U46" s="9"/>
    </row>
    <row r="47" spans="1:21" ht="34.5" customHeight="1" x14ac:dyDescent="0.25">
      <c r="A47" s="2"/>
      <c r="B47" s="2"/>
      <c r="C47" s="2"/>
      <c r="D47" s="2"/>
      <c r="E47" s="2"/>
      <c r="F47" s="30"/>
      <c r="G47" s="30"/>
      <c r="H47" s="23"/>
      <c r="I47" s="23"/>
      <c r="J47" s="24"/>
      <c r="K47" s="25"/>
      <c r="L47" s="26"/>
      <c r="M47" s="27"/>
      <c r="N47" s="28"/>
      <c r="O47" s="28"/>
      <c r="P47" s="1"/>
      <c r="Q47" s="9"/>
      <c r="R47" s="9"/>
      <c r="S47" s="9"/>
      <c r="T47" s="9"/>
      <c r="U47" s="9"/>
    </row>
    <row r="48" spans="1:21" ht="34.5" customHeight="1" x14ac:dyDescent="0.25">
      <c r="A48" s="2"/>
      <c r="B48" s="2"/>
      <c r="C48" s="1"/>
      <c r="D48" s="1"/>
      <c r="E48" s="2"/>
      <c r="F48" s="30"/>
      <c r="G48" s="30"/>
      <c r="H48" s="23"/>
      <c r="I48" s="23"/>
      <c r="J48" s="24"/>
      <c r="K48" s="25"/>
      <c r="L48" s="26"/>
      <c r="M48" s="27"/>
      <c r="N48" s="28"/>
      <c r="O48" s="28"/>
      <c r="P48" s="1"/>
      <c r="Q48" s="9"/>
      <c r="R48" s="9"/>
      <c r="S48" s="9"/>
      <c r="T48" s="9"/>
      <c r="U48" s="9"/>
    </row>
    <row r="49" spans="1:21" ht="34.5" customHeight="1" x14ac:dyDescent="0.25">
      <c r="A49" s="2"/>
      <c r="B49" s="2"/>
      <c r="C49" s="2"/>
      <c r="D49" s="1"/>
      <c r="E49" s="2"/>
      <c r="F49" s="30"/>
      <c r="G49" s="30"/>
      <c r="H49" s="23"/>
      <c r="I49" s="23"/>
      <c r="J49" s="24"/>
      <c r="K49" s="25"/>
      <c r="L49" s="26"/>
      <c r="M49" s="27"/>
      <c r="N49" s="28"/>
      <c r="O49" s="28"/>
      <c r="P49" s="1"/>
      <c r="Q49" s="9"/>
      <c r="R49" s="9"/>
      <c r="S49" s="9"/>
      <c r="T49" s="9"/>
      <c r="U49" s="9"/>
    </row>
    <row r="50" spans="1:21" ht="34.5" customHeight="1" x14ac:dyDescent="0.25">
      <c r="A50" s="2"/>
      <c r="B50" s="2"/>
      <c r="C50" s="14"/>
      <c r="D50" s="1"/>
      <c r="E50" s="2"/>
      <c r="F50" s="30"/>
      <c r="G50" s="30"/>
      <c r="H50" s="23"/>
      <c r="I50" s="23"/>
      <c r="J50" s="24"/>
      <c r="K50" s="25"/>
      <c r="L50" s="26"/>
      <c r="M50" s="27"/>
      <c r="N50" s="28"/>
      <c r="O50" s="28"/>
      <c r="P50" s="1"/>
      <c r="Q50" s="9"/>
      <c r="R50" s="9"/>
      <c r="S50" s="9"/>
      <c r="T50" s="9"/>
      <c r="U50" s="9"/>
    </row>
    <row r="51" spans="1:21" ht="34.5" customHeight="1" x14ac:dyDescent="0.25">
      <c r="A51" s="2"/>
      <c r="B51" s="2"/>
      <c r="C51" s="1"/>
      <c r="D51" s="1"/>
      <c r="E51" s="2"/>
      <c r="F51" s="30"/>
      <c r="G51" s="30"/>
      <c r="H51" s="23"/>
      <c r="I51" s="23"/>
      <c r="J51" s="24"/>
      <c r="K51" s="25"/>
      <c r="L51" s="26"/>
      <c r="M51" s="27"/>
      <c r="N51" s="28"/>
      <c r="O51" s="28"/>
      <c r="P51" s="1"/>
      <c r="Q51" s="9"/>
      <c r="R51" s="9"/>
      <c r="S51" s="9"/>
      <c r="T51" s="9"/>
      <c r="U51" s="9"/>
    </row>
    <row r="52" spans="1:21" ht="34.5" customHeight="1" x14ac:dyDescent="0.25">
      <c r="A52" s="2"/>
      <c r="B52" s="2"/>
      <c r="C52" s="2"/>
      <c r="D52" s="1"/>
      <c r="E52" s="2"/>
      <c r="F52" s="30"/>
      <c r="G52" s="30"/>
      <c r="H52" s="23"/>
      <c r="I52" s="23"/>
      <c r="J52" s="24"/>
      <c r="K52" s="25"/>
      <c r="L52" s="26"/>
      <c r="M52" s="27"/>
      <c r="N52" s="28"/>
      <c r="O52" s="28"/>
      <c r="P52" s="1"/>
      <c r="Q52" s="9"/>
      <c r="R52" s="9"/>
      <c r="S52" s="9"/>
      <c r="T52" s="9"/>
      <c r="U52" s="9"/>
    </row>
    <row r="53" spans="1:21" ht="34.5" customHeight="1" x14ac:dyDescent="0.25">
      <c r="A53" s="2"/>
      <c r="B53" s="2"/>
      <c r="C53" s="2"/>
      <c r="D53" s="1"/>
      <c r="E53" s="2"/>
      <c r="F53" s="30"/>
      <c r="G53" s="30"/>
      <c r="H53" s="23"/>
      <c r="I53" s="23"/>
      <c r="J53" s="24"/>
      <c r="K53" s="25"/>
      <c r="L53" s="26"/>
      <c r="M53" s="27"/>
      <c r="N53" s="28"/>
      <c r="O53" s="28"/>
      <c r="P53" s="1"/>
      <c r="Q53" s="9"/>
      <c r="R53" s="9"/>
      <c r="S53" s="9"/>
      <c r="T53" s="9"/>
      <c r="U53" s="9"/>
    </row>
    <row r="54" spans="1:21" ht="34.5" customHeight="1" x14ac:dyDescent="0.25">
      <c r="A54" s="2"/>
      <c r="B54" s="2"/>
      <c r="C54" s="2"/>
      <c r="D54" s="1"/>
      <c r="E54" s="1"/>
      <c r="F54" s="30"/>
      <c r="G54" s="1"/>
      <c r="H54" s="23"/>
      <c r="I54" s="23"/>
      <c r="J54" s="24"/>
      <c r="K54" s="25"/>
      <c r="L54" s="26"/>
      <c r="M54" s="27"/>
      <c r="N54" s="28"/>
      <c r="O54" s="28"/>
      <c r="P54" s="46"/>
      <c r="Q54" s="9"/>
      <c r="R54" s="9"/>
      <c r="S54" s="9"/>
      <c r="T54" s="9"/>
      <c r="U54" s="9"/>
    </row>
    <row r="55" spans="1:21" ht="34.5" customHeight="1" x14ac:dyDescent="0.25">
      <c r="A55" s="1"/>
      <c r="B55" s="1"/>
      <c r="C55" s="1"/>
      <c r="D55" s="1"/>
      <c r="E55" s="1"/>
      <c r="F55" s="30"/>
      <c r="G55" s="30"/>
      <c r="H55" s="23"/>
      <c r="I55" s="23"/>
      <c r="J55" s="24"/>
      <c r="K55" s="25"/>
      <c r="L55" s="26"/>
      <c r="M55" s="27"/>
      <c r="N55" s="28"/>
      <c r="O55" s="28"/>
      <c r="P55" s="1"/>
      <c r="Q55" s="9"/>
      <c r="R55" s="9"/>
      <c r="S55" s="9"/>
      <c r="T55" s="9"/>
      <c r="U55" s="9"/>
    </row>
    <row r="56" spans="1:21" ht="34.5" customHeight="1" x14ac:dyDescent="0.25">
      <c r="A56" s="1"/>
      <c r="B56" s="1"/>
      <c r="C56" s="1"/>
      <c r="D56" s="1"/>
      <c r="E56" s="1"/>
      <c r="F56" s="30"/>
      <c r="G56" s="30"/>
      <c r="H56" s="23"/>
      <c r="I56" s="23"/>
      <c r="J56" s="44"/>
      <c r="K56" s="25"/>
      <c r="L56" s="26"/>
      <c r="M56" s="27"/>
      <c r="N56" s="28"/>
      <c r="O56" s="28"/>
      <c r="P56" s="1"/>
      <c r="Q56" s="9"/>
      <c r="R56" s="9"/>
      <c r="S56" s="9"/>
      <c r="T56" s="9"/>
      <c r="U56" s="9"/>
    </row>
    <row r="57" spans="1:21" ht="34.5" customHeight="1" x14ac:dyDescent="0.25">
      <c r="A57" s="83"/>
      <c r="B57" s="83"/>
      <c r="C57" s="83"/>
      <c r="D57" s="83"/>
      <c r="E57" s="83"/>
      <c r="F57" s="89"/>
      <c r="G57" s="90"/>
      <c r="H57" s="90"/>
      <c r="I57" s="91"/>
      <c r="J57" s="68"/>
      <c r="K57" s="66"/>
      <c r="L57" s="69"/>
      <c r="M57" s="92"/>
      <c r="N57" s="93"/>
      <c r="O57" s="93"/>
      <c r="P57" s="93"/>
      <c r="Q57" s="9"/>
      <c r="R57" s="9"/>
      <c r="S57" s="9"/>
      <c r="T57" s="9"/>
      <c r="U57" s="9"/>
    </row>
    <row r="58" spans="1:21" ht="34.5" customHeight="1" x14ac:dyDescent="0.25">
      <c r="A58" s="83"/>
      <c r="B58" s="83"/>
      <c r="C58" s="83"/>
      <c r="D58" s="83"/>
      <c r="E58" s="83"/>
      <c r="F58" s="84"/>
      <c r="G58" s="85"/>
      <c r="H58" s="85"/>
      <c r="I58" s="86"/>
      <c r="J58" s="67"/>
      <c r="K58" s="67"/>
      <c r="L58" s="70"/>
      <c r="M58" s="87"/>
      <c r="N58" s="88"/>
      <c r="O58" s="88"/>
      <c r="P58" s="88"/>
      <c r="Q58" s="9"/>
      <c r="R58" s="9"/>
      <c r="S58" s="9"/>
      <c r="T58" s="9"/>
      <c r="U58" s="9"/>
    </row>
    <row r="59" spans="1:21" ht="34.5" customHeight="1" x14ac:dyDescent="0.25">
      <c r="A59" s="83"/>
      <c r="B59" s="83"/>
      <c r="C59" s="83"/>
      <c r="D59" s="83"/>
      <c r="E59" s="83"/>
      <c r="F59" s="84"/>
      <c r="G59" s="85"/>
      <c r="H59" s="85"/>
      <c r="I59" s="86"/>
      <c r="J59" s="67"/>
      <c r="K59" s="67"/>
      <c r="L59" s="70"/>
      <c r="M59" s="87"/>
      <c r="N59" s="88"/>
      <c r="O59" s="88"/>
      <c r="P59" s="88"/>
      <c r="Q59" s="9"/>
      <c r="R59" s="9"/>
      <c r="S59" s="9"/>
      <c r="T59" s="9"/>
      <c r="U59" s="9"/>
    </row>
    <row r="60" spans="1:21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18"/>
      <c r="M60" s="18"/>
      <c r="N60" s="9"/>
      <c r="O60" s="9"/>
      <c r="P60" s="9"/>
      <c r="Q60" s="9"/>
      <c r="R60" s="9"/>
      <c r="S60" s="9"/>
      <c r="T60" s="9"/>
      <c r="U60" s="9"/>
    </row>
    <row r="61" spans="1:21" ht="33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18"/>
      <c r="M61" s="18"/>
      <c r="N61" s="9"/>
      <c r="O61" s="9"/>
      <c r="P61" s="9"/>
      <c r="Q61" s="9"/>
      <c r="R61" s="9"/>
      <c r="S61" s="9"/>
      <c r="T61" s="9"/>
      <c r="U61" s="9"/>
    </row>
    <row r="62" spans="1:21" ht="33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18"/>
      <c r="M62" s="18"/>
      <c r="N62" s="9"/>
      <c r="O62" s="9"/>
      <c r="P62" s="9"/>
      <c r="Q62" s="9"/>
      <c r="R62" s="9"/>
      <c r="S62" s="9"/>
      <c r="T62" s="9"/>
      <c r="U62" s="9"/>
    </row>
    <row r="63" spans="1:21" ht="33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18"/>
      <c r="M63" s="18"/>
      <c r="N63" s="9"/>
      <c r="O63" s="9"/>
      <c r="P63" s="9"/>
      <c r="Q63" s="9"/>
      <c r="R63" s="9"/>
      <c r="S63" s="9"/>
      <c r="T63" s="9"/>
      <c r="U63" s="9"/>
    </row>
    <row r="64" spans="1:21" ht="33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18"/>
      <c r="M64" s="18"/>
      <c r="N64" s="9"/>
      <c r="O64" s="9"/>
      <c r="P64" s="9"/>
      <c r="Q64" s="9"/>
      <c r="R64" s="9"/>
      <c r="S64" s="9"/>
      <c r="T64" s="9"/>
      <c r="U64" s="9"/>
    </row>
    <row r="65" spans="1:21" ht="33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18"/>
      <c r="M65" s="18"/>
      <c r="N65" s="9"/>
      <c r="O65" s="9"/>
      <c r="P65" s="9"/>
      <c r="Q65" s="9"/>
      <c r="R65" s="9"/>
      <c r="S65" s="9"/>
      <c r="T65" s="9"/>
      <c r="U65" s="9"/>
    </row>
    <row r="66" spans="1:21" ht="33" customHeight="1" x14ac:dyDescent="0.25"/>
    <row r="67" spans="1:21" ht="33" customHeight="1" x14ac:dyDescent="0.25"/>
    <row r="68" spans="1:21" ht="33" customHeight="1" x14ac:dyDescent="0.25"/>
    <row r="69" spans="1:21" ht="33" customHeight="1" x14ac:dyDescent="0.25"/>
    <row r="70" spans="1:21" ht="33" customHeight="1" x14ac:dyDescent="0.25"/>
    <row r="71" spans="1:21" ht="33" customHeight="1" x14ac:dyDescent="0.25"/>
    <row r="72" spans="1:21" ht="33" customHeight="1" x14ac:dyDescent="0.25"/>
    <row r="73" spans="1:21" ht="33" customHeight="1" x14ac:dyDescent="0.25"/>
    <row r="74" spans="1:21" ht="33" customHeight="1" x14ac:dyDescent="0.25"/>
    <row r="75" spans="1:21" ht="33" customHeight="1" x14ac:dyDescent="0.25"/>
    <row r="76" spans="1:21" ht="33" customHeight="1" x14ac:dyDescent="0.25"/>
    <row r="77" spans="1:21" ht="33" customHeight="1" x14ac:dyDescent="0.25"/>
    <row r="78" spans="1:21" ht="33" customHeight="1" x14ac:dyDescent="0.25"/>
    <row r="79" spans="1:21" ht="33" customHeight="1" x14ac:dyDescent="0.25"/>
    <row r="80" spans="1:21" ht="33" customHeight="1" x14ac:dyDescent="0.25"/>
    <row r="81" ht="33" customHeight="1" x14ac:dyDescent="0.25"/>
    <row r="82" ht="33" customHeight="1" x14ac:dyDescent="0.25"/>
    <row r="83" ht="33" customHeight="1" x14ac:dyDescent="0.25"/>
    <row r="84" ht="33" customHeight="1" x14ac:dyDescent="0.25"/>
    <row r="85" ht="33" customHeight="1" x14ac:dyDescent="0.25"/>
    <row r="86" ht="33" customHeight="1" x14ac:dyDescent="0.25"/>
    <row r="87" ht="33" customHeight="1" x14ac:dyDescent="0.25"/>
    <row r="88" ht="33" customHeight="1" x14ac:dyDescent="0.25"/>
    <row r="89" ht="33" customHeight="1" x14ac:dyDescent="0.25"/>
    <row r="90" ht="33" customHeight="1" x14ac:dyDescent="0.25"/>
    <row r="91" ht="33" customHeight="1" x14ac:dyDescent="0.25"/>
    <row r="92" ht="33" customHeight="1" x14ac:dyDescent="0.25"/>
    <row r="93" ht="33" customHeight="1" x14ac:dyDescent="0.25"/>
    <row r="94" ht="33" customHeight="1" x14ac:dyDescent="0.25"/>
    <row r="95" ht="33" customHeight="1" x14ac:dyDescent="0.25"/>
  </sheetData>
  <mergeCells count="20">
    <mergeCell ref="M27:P27"/>
    <mergeCell ref="M28:P28"/>
    <mergeCell ref="M29:P29"/>
    <mergeCell ref="A1:E2"/>
    <mergeCell ref="A4:E4"/>
    <mergeCell ref="F27:I27"/>
    <mergeCell ref="F28:I28"/>
    <mergeCell ref="F29:I29"/>
    <mergeCell ref="A29:E29"/>
    <mergeCell ref="A28:E28"/>
    <mergeCell ref="A27:E27"/>
    <mergeCell ref="A59:E59"/>
    <mergeCell ref="F59:I59"/>
    <mergeCell ref="M59:P59"/>
    <mergeCell ref="A57:E57"/>
    <mergeCell ref="F57:I57"/>
    <mergeCell ref="M57:P57"/>
    <mergeCell ref="A58:E58"/>
    <mergeCell ref="F58:I58"/>
    <mergeCell ref="M58:P5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P25"/>
  <sheetViews>
    <sheetView tabSelected="1" workbookViewId="0">
      <selection activeCell="H13" sqref="H13"/>
    </sheetView>
  </sheetViews>
  <sheetFormatPr baseColWidth="10" defaultRowHeight="15" x14ac:dyDescent="0.25"/>
  <cols>
    <col min="1" max="2" width="43.140625" customWidth="1"/>
    <col min="3" max="4" width="16" customWidth="1"/>
    <col min="5" max="5" width="14.42578125" customWidth="1"/>
  </cols>
  <sheetData>
    <row r="2" spans="1:16" x14ac:dyDescent="0.25">
      <c r="A2" s="9" t="s">
        <v>37</v>
      </c>
      <c r="B2" s="9" t="s">
        <v>40</v>
      </c>
      <c r="C2" s="9" t="s">
        <v>38</v>
      </c>
      <c r="D2" s="9" t="s">
        <v>47</v>
      </c>
      <c r="E2" s="9" t="s">
        <v>39</v>
      </c>
      <c r="F2" s="9" t="s">
        <v>48</v>
      </c>
      <c r="G2" s="9" t="s">
        <v>49</v>
      </c>
    </row>
    <row r="3" spans="1:16" x14ac:dyDescent="0.25">
      <c r="A3" s="14" t="str">
        <f t="array" ref="A3">IFERROR(INDEX('Demande de Prix'!$A$1:$M$20,SMALL(IF('Demande de Prix'!$M$5:$M$20="Fournisseur 1",ROW('Demande de Prix'!$M$5:$M$20)),ROWS($1:1)),MATCH(A$2,'Demande de Prix'!$A$3:$E$3,0)),"")</f>
        <v>Ponçeuse à bande MAKITA</v>
      </c>
      <c r="B3" s="14" t="str">
        <f t="array" ref="B3">IFERROR(INDEX('Demande de Prix'!$A$1:$M$20,SMALL(IF('Demande de Prix'!$M$5:$M$20="Fournisseur 1",ROW('Demande de Prix'!$M$5:$M$20)),ROWS($1:1)),MATCH(B$2,'Demande de Prix'!$A$3:$E$3,0)),"")</f>
        <v/>
      </c>
      <c r="C3" s="14" t="str">
        <f t="array" ref="C3">IFERROR(INDEX('Demande de Prix'!$A$1:$M$20,SMALL(IF('Demande de Prix'!$M$5:$M$20="Fournisseur 1",ROW('Demande de Prix'!$M$5:$M$20)),ROWS($1:1)),MATCH(C$2,'Demande de Prix'!$A$3:$E$3,0)),"")</f>
        <v/>
      </c>
      <c r="D3" s="14" t="str">
        <f t="array" ref="D3">IFERROR(INDEX('Demande de Prix'!$A$1:$M$20,SMALL(IF('Demande de Prix'!$M$5:$M$20="Fournisseur 1",ROW('Demande de Prix'!$M$5:$M$20)),ROWS($1:1)),MATCH(D$2,'Demande de Prix'!$A$3:$E$3,0)),"")</f>
        <v>QU: 1 machine</v>
      </c>
      <c r="E3" s="14" t="str">
        <f t="array" ref="E3">IFERROR(INDEX('Demande de Prix'!$A$1:$M$20,SMALL(IF('Demande de Prix'!$M$5:$M$20="Fournisseur 1",ROW('Demande de Prix'!$M$5:$M$20)),ROWS($1:1)),MATCH(E$2,'Demande de Prix'!$A$3:$E$3,0)),"")</f>
        <v/>
      </c>
      <c r="F3" s="14" t="str">
        <f t="array" ref="F3">IFERROR(INDEX('Demande de Prix'!$A$1:$M$20,SMALL(IF('Demande de Prix'!$M$5:$M$20="Fournisseur 1",ROW('Demande de Prix'!$M$5:$M$20)),ROWS($1:1)),MATCH(F$2,'Demande de Prix'!$A$3:$E$3,0)),"")</f>
        <v/>
      </c>
      <c r="G3" s="14" t="str">
        <f t="array" ref="G3">IFERROR(INDEX('Demande de Prix'!$A$1:$M$20,SMALL(IF('Demande de Prix'!$M$5:$M$20="Fournisseur 1",ROW('Demande de Prix'!$M$5:$M$20)),ROWS($1:1)),MATCH(G$2,'Demande de Prix'!$A$3:$E$3,0)),"")</f>
        <v/>
      </c>
      <c r="H3" s="14" t="str">
        <f t="array" ref="H3">IFERROR(INDEX('Demande de Prix'!$A$1:$M$20,SMALL(IF('Demande de Prix'!$M$5:$M$20="Fournisseur 1",ROW('Demande de Prix'!$M$5:$M$20)),ROWS($1:1)),MATCH(H$2,'Demande de Prix'!$A$3:$E$3,0)),"")</f>
        <v/>
      </c>
      <c r="I3" s="14" t="str">
        <f t="array" ref="I3">IFERROR(INDEX('Demande de Prix'!$A$1:$M$20,SMALL(IF('Demande de Prix'!$M$5:$M$20="Fournisseur 1",ROW('Demande de Prix'!$M$5:$M$20)),ROWS($1:1)),MATCH(I$2,'Demande de Prix'!$A$3:$E$3,0)),"")</f>
        <v/>
      </c>
      <c r="J3" s="14" t="str">
        <f t="array" ref="J3">IFERROR(INDEX('Demande de Prix'!$A$1:$M$20,SMALL(IF('Demande de Prix'!$M$5:$M$20="Fournisseur 1",ROW('Demande de Prix'!$M$5:$M$20)),ROWS($1:1)),MATCH(J$2,'Demande de Prix'!$A$3:$E$3,0)),"")</f>
        <v/>
      </c>
      <c r="K3" s="14" t="str">
        <f t="array" ref="K3">IFERROR(INDEX('Demande de Prix'!$A$1:$M$20,SMALL(IF('Demande de Prix'!$M$5:$M$20="Fournisseur 1",ROW('Demande de Prix'!$M$5:$M$20)),ROWS($1:1)),MATCH(K$2,'Demande de Prix'!$A$3:$E$3,0)),"")</f>
        <v/>
      </c>
      <c r="L3" s="14" t="str">
        <f t="array" ref="L3">IFERROR(INDEX('Demande de Prix'!$A$1:$M$20,SMALL(IF('Demande de Prix'!$M$5:$M$20="Fournisseur 1",ROW('Demande de Prix'!$M$5:$M$20)),ROWS($1:1)),MATCH(L$2,'Demande de Prix'!$A$3:$E$3,0)),"")</f>
        <v/>
      </c>
      <c r="M3" s="14" t="str">
        <f t="array" ref="M3">IFERROR(INDEX('Demande de Prix'!$A$1:$M$20,SMALL(IF('Demande de Prix'!$M$5:$M$20="Fournisseur 1",ROW('Demande de Prix'!$M$5:$M$20)),ROWS($1:1)),MATCH(M$2,'Demande de Prix'!$A$3:$E$3,0)),"")</f>
        <v/>
      </c>
      <c r="N3" s="14" t="str">
        <f t="array" ref="N3">IFERROR(INDEX('Demande de Prix'!$A$1:$M$20,SMALL(IF('Demande de Prix'!$M$5:$M$20="Fournisseur 1",ROW('Demande de Prix'!$M$5:$M$20)),ROWS($1:1)),MATCH(N$2,'Demande de Prix'!$A$3:$E$3,0)),"")</f>
        <v/>
      </c>
      <c r="O3" s="14" t="str">
        <f t="array" ref="O3">IFERROR(INDEX('Demande de Prix'!$A$1:$M$20,SMALL(IF('Demande de Prix'!$M$5:$M$20="Fournisseur 1",ROW('Demande de Prix'!$M$5:$M$20)),ROWS($1:1)),MATCH(O$2,'Demande de Prix'!$A$3:$E$3,0)),"")</f>
        <v/>
      </c>
      <c r="P3" s="14" t="str">
        <f t="array" ref="P3">IFERROR(INDEX('Demande de Prix'!$A$1:$M$20,SMALL(IF('Demande de Prix'!$M$5:$M$20="Fournisseur 1",ROW('Demande de Prix'!$M$5:$M$20)),ROWS($1:1)),MATCH(P$2,'Demande de Prix'!$A$3:$E$3,0)),"")</f>
        <v/>
      </c>
    </row>
    <row r="4" spans="1:16" ht="45" x14ac:dyDescent="0.25">
      <c r="A4" s="14" t="str">
        <f t="array" ref="A4">IFERROR(INDEX('Demande de Prix'!$A$1:$M$20,SMALL(IF('Demande de Prix'!$M$5:$M$20="Fournisseur 1",ROW('Demande de Prix'!$M$5:$M$20)),ROWS($1:2)),MATCH(A$2,'Demande de Prix'!$A$3:$E$3,0)),"")</f>
        <v>Cloueur MAKITA sans fil</v>
      </c>
      <c r="B4" s="14" t="str">
        <f t="array" ref="B4">IFERROR(INDEX('Demande de Prix'!$A$1:$M$20,SMALL(IF('Demande de Prix'!$M$5:$M$20="Fournisseur 1",ROW('Demande de Prix'!$M$5:$M$20)),ROWS($1:2)),MATCH(B$2,'Demande de Prix'!$A$3:$E$3,0)),"")</f>
        <v/>
      </c>
      <c r="C4" s="14" t="str">
        <f t="array" ref="C4">IFERROR(INDEX('Demande de Prix'!$A$1:$M$20,SMALL(IF('Demande de Prix'!$M$5:$M$20="Fournisseur 1",ROW('Demande de Prix'!$M$5:$M$20)),ROWS($1:2)),MATCH(C$2,'Demande de Prix'!$A$3:$E$3,0)),"")</f>
        <v/>
      </c>
      <c r="D4" s="14" t="str">
        <f t="array" ref="D4">IFERROR(INDEX('Demande de Prix'!$A$1:$M$20,SMALL(IF('Demande de Prix'!$M$5:$M$20="Fournisseur 1",ROW('Demande de Prix'!$M$5:$M$20)),ROWS($1:2)),MATCH(D$2,'Demande de Prix'!$A$3:$E$3,0)),"")</f>
        <v>QU: 2 machines</v>
      </c>
      <c r="E4" s="14" t="str">
        <f t="array" ref="E4">IFERROR(INDEX('Demande de Prix'!$A$1:$M$20,SMALL(IF('Demande de Prix'!$M$5:$M$20="Fournisseur 1",ROW('Demande de Prix'!$M$5:$M$20)),ROWS($1:2)),MATCH(E$2,'Demande de Prix'!$A$3:$E$3,0)),"")</f>
        <v/>
      </c>
      <c r="F4" s="14" t="str">
        <f t="array" ref="F4">IFERROR(INDEX('Demande de Prix'!$A$1:$M$20,SMALL(IF('Demande de Prix'!$M$5:$M$20="Fournisseur 1",ROW('Demande de Prix'!$M$5:$M$20)),ROWS($1:2)),MATCH(F$2,'Demande de Prix'!$A$3:$E$3,0)),"")</f>
        <v/>
      </c>
      <c r="G4" s="14" t="str">
        <f t="array" ref="G4">IFERROR(INDEX('Demande de Prix'!$A$1:$M$20,SMALL(IF('Demande de Prix'!$M$5:$M$20="Fournisseur 1",ROW('Demande de Prix'!$M$5:$M$20)),ROWS($1:2)),MATCH(G$2,'Demande de Prix'!$A$3:$E$3,0)),"")</f>
        <v/>
      </c>
      <c r="H4" s="14" t="str">
        <f t="array" ref="H4">IFERROR(INDEX('Demande de Prix'!$A$1:$M$20,SMALL(IF('Demande de Prix'!$M$5:$M$20="Fournisseur 1",ROW('Demande de Prix'!$M$5:$M$20)),ROWS($1:2)),MATCH(H$2,'Demande de Prix'!$A$3:$E$3,0)),"")</f>
        <v/>
      </c>
      <c r="I4" s="14" t="str">
        <f t="array" ref="I4">IFERROR(INDEX('Demande de Prix'!$A$1:$M$20,SMALL(IF('Demande de Prix'!$M$5:$M$20="Fournisseur 1",ROW('Demande de Prix'!$M$5:$M$20)),ROWS($1:2)),MATCH(I$2,'Demande de Prix'!$A$3:$E$3,0)),"")</f>
        <v/>
      </c>
    </row>
    <row r="5" spans="1:16" ht="45" x14ac:dyDescent="0.25">
      <c r="A5" s="14" t="str">
        <f t="array" ref="A5">IFERROR(INDEX('Demande de Prix'!$A$1:$M$20,SMALL(IF('Demande de Prix'!$M$5:$M$20="Fournisseur 1",ROW('Demande de Prix'!$M$5:$M$20)),ROWS($1:3)),MATCH(A$2,'Demande de Prix'!$A$3:$E$3,0)),"")</f>
        <v>Cloueur MAKITA sans fil</v>
      </c>
      <c r="B5" s="14" t="str">
        <f t="array" ref="B5">IFERROR(INDEX('Demande de Prix'!$A$1:$M$20,SMALL(IF('Demande de Prix'!$M$5:$M$20="Fournisseur 1",ROW('Demande de Prix'!$M$5:$M$20)),ROWS($1:3)),MATCH(B$2,'Demande de Prix'!$A$3:$E$3,0)),"")</f>
        <v/>
      </c>
      <c r="C5" s="14" t="str">
        <f t="array" ref="C5">IFERROR(INDEX('Demande de Prix'!$A$1:$M$20,SMALL(IF('Demande de Prix'!$M$5:$M$20="Fournisseur 1",ROW('Demande de Prix'!$M$5:$M$20)),ROWS($1:3)),MATCH(C$2,'Demande de Prix'!$A$3:$E$3,0)),"")</f>
        <v/>
      </c>
      <c r="D5" s="14" t="str">
        <f t="array" ref="D5">IFERROR(INDEX('Demande de Prix'!$A$1:$M$20,SMALL(IF('Demande de Prix'!$M$5:$M$20="Fournisseur 1",ROW('Demande de Prix'!$M$5:$M$20)),ROWS($1:3)),MATCH(D$2,'Demande de Prix'!$A$3:$E$3,0)),"")</f>
        <v>QU: 2 machines</v>
      </c>
      <c r="E5" s="14" t="str">
        <f t="array" ref="E5">IFERROR(INDEX('Demande de Prix'!$A$1:$M$20,SMALL(IF('Demande de Prix'!$M$5:$M$20="Fournisseur 1",ROW('Demande de Prix'!$M$5:$M$20)),ROWS($1:3)),MATCH(E$2,'Demande de Prix'!$A$3:$E$3,0)),"")</f>
        <v/>
      </c>
      <c r="F5" s="14" t="str">
        <f t="array" ref="F5">IFERROR(INDEX('Demande de Prix'!$A$1:$M$20,SMALL(IF('Demande de Prix'!$M$5:$M$20="Fournisseur 1",ROW('Demande de Prix'!$M$5:$M$20)),ROWS($1:3)),MATCH(F$2,'Demande de Prix'!$A$3:$E$3,0)),"")</f>
        <v/>
      </c>
      <c r="G5" s="14" t="str">
        <f t="array" ref="G5">IFERROR(INDEX('Demande de Prix'!$A$1:$M$20,SMALL(IF('Demande de Prix'!$M$5:$M$20="Fournisseur 1",ROW('Demande de Prix'!$M$5:$M$20)),ROWS($1:3)),MATCH(G$2,'Demande de Prix'!$A$3:$E$3,0)),"")</f>
        <v/>
      </c>
      <c r="H5" s="14" t="str">
        <f t="array" ref="H5">IFERROR(INDEX('Demande de Prix'!$A$1:$M$20,SMALL(IF('Demande de Prix'!$M$5:$M$20="Fournisseur 1",ROW('Demande de Prix'!$M$5:$M$20)),ROWS($1:3)),MATCH(H$2,'Demande de Prix'!$A$3:$E$3,0)),"")</f>
        <v/>
      </c>
      <c r="I5" s="14" t="str">
        <f t="array" ref="I5">IFERROR(INDEX('Demande de Prix'!$A$1:$M$20,SMALL(IF('Demande de Prix'!$M$5:$M$20="Fournisseur 1",ROW('Demande de Prix'!$M$5:$M$20)),ROWS($1:3)),MATCH(I$2,'Demande de Prix'!$A$3:$E$3,0)),"")</f>
        <v/>
      </c>
    </row>
    <row r="6" spans="1:16" ht="45" x14ac:dyDescent="0.25">
      <c r="A6" s="14" t="str">
        <f t="array" ref="A6">IFERROR(INDEX('Demande de Prix'!$A$1:$M$20,SMALL(IF('Demande de Prix'!$M$5:$M$20="Fournisseur 1",ROW('Demande de Prix'!$M$5:$M$20)),ROWS($1:4)),MATCH(A$2,'Demande de Prix'!$A$3:$E$3,0)),"")</f>
        <v>Cloueur pointe en bande</v>
      </c>
      <c r="B6" s="14" t="str">
        <f t="array" ref="B6">IFERROR(INDEX('Demande de Prix'!$A$1:$M$20,SMALL(IF('Demande de Prix'!$M$5:$M$20="Fournisseur 1",ROW('Demande de Prix'!$M$5:$M$20)),ROWS($1:4)),MATCH(B$2,'Demande de Prix'!$A$3:$E$3,0)),"")</f>
        <v/>
      </c>
      <c r="C6" s="14" t="str">
        <f t="array" ref="C6">IFERROR(INDEX('Demande de Prix'!$A$1:$M$20,SMALL(IF('Demande de Prix'!$M$5:$M$20="Fournisseur 1",ROW('Demande de Prix'!$M$5:$M$20)),ROWS($1:4)),MATCH(C$2,'Demande de Prix'!$A$3:$E$3,0)),"")</f>
        <v/>
      </c>
      <c r="D6" s="14" t="str">
        <f t="array" ref="D6">IFERROR(INDEX('Demande de Prix'!$A$1:$M$20,SMALL(IF('Demande de Prix'!$M$5:$M$20="Fournisseur 1",ROW('Demande de Prix'!$M$5:$M$20)),ROWS($1:4)),MATCH(D$2,'Demande de Prix'!$A$3:$E$3,0)),"")</f>
        <v>QU: 1 machine</v>
      </c>
      <c r="E6" s="14" t="str">
        <f t="array" ref="E6">IFERROR(INDEX('Demande de Prix'!$A$1:$M$20,SMALL(IF('Demande de Prix'!$M$5:$M$20="Fournisseur 1",ROW('Demande de Prix'!$M$5:$M$20)),ROWS($1:4)),MATCH(E$2,'Demande de Prix'!$A$3:$E$3,0)),"")</f>
        <v/>
      </c>
      <c r="F6" s="14" t="str">
        <f t="array" ref="F6">IFERROR(INDEX('Demande de Prix'!$A$1:$M$20,SMALL(IF('Demande de Prix'!$M$5:$M$20="Fournisseur 1",ROW('Demande de Prix'!$M$5:$M$20)),ROWS($1:4)),MATCH(F$2,'Demande de Prix'!$A$3:$E$3,0)),"")</f>
        <v/>
      </c>
      <c r="G6" s="14" t="str">
        <f t="array" ref="G6">IFERROR(INDEX('Demande de Prix'!$A$1:$M$20,SMALL(IF('Demande de Prix'!$M$5:$M$20="Fournisseur 1",ROW('Demande de Prix'!$M$5:$M$20)),ROWS($1:4)),MATCH(G$2,'Demande de Prix'!$A$3:$E$3,0)),"")</f>
        <v/>
      </c>
      <c r="H6" s="14" t="str">
        <f t="array" ref="H6">IFERROR(INDEX('Demande de Prix'!$A$1:$M$20,SMALL(IF('Demande de Prix'!$M$5:$M$20="Fournisseur 1",ROW('Demande de Prix'!$M$5:$M$20)),ROWS($1:4)),MATCH(H$2,'Demande de Prix'!$A$3:$E$3,0)),"")</f>
        <v/>
      </c>
      <c r="I6" s="14" t="str">
        <f t="array" ref="I6">IFERROR(INDEX('Demande de Prix'!$A$1:$M$20,SMALL(IF('Demande de Prix'!$M$5:$M$20="Fournisseur 1",ROW('Demande de Prix'!$M$5:$M$20)),ROWS($1:4)),MATCH(I$2,'Demande de Prix'!$A$3:$E$3,0)),"")</f>
        <v/>
      </c>
    </row>
    <row r="7" spans="1:16" ht="45" x14ac:dyDescent="0.25">
      <c r="A7" s="14" t="str">
        <f t="array" ref="A7">IFERROR(INDEX('Demande de Prix'!$A$1:$M$20,SMALL(IF('Demande de Prix'!$M$5:$M$20="Fournisseur 1",ROW('Demande de Prix'!$M$5:$M$20)),ROWS($1:5)),MATCH(A$2,'Demande de Prix'!$A$3:$E$3,0)),"")</f>
        <v>Cloueur pointe en bande</v>
      </c>
      <c r="B7" s="14" t="str">
        <f t="array" ref="B7">IFERROR(INDEX('Demande de Prix'!$A$1:$M$20,SMALL(IF('Demande de Prix'!$M$5:$M$20="Fournisseur 1",ROW('Demande de Prix'!$M$5:$M$20)),ROWS($1:5)),MATCH(B$2,'Demande de Prix'!$A$3:$E$3,0)),"")</f>
        <v/>
      </c>
      <c r="C7" s="14" t="str">
        <f t="array" ref="C7">IFERROR(INDEX('Demande de Prix'!$A$1:$M$20,SMALL(IF('Demande de Prix'!$M$5:$M$20="Fournisseur 1",ROW('Demande de Prix'!$M$5:$M$20)),ROWS($1:5)),MATCH(C$2,'Demande de Prix'!$A$3:$E$3,0)),"")</f>
        <v/>
      </c>
      <c r="D7" s="14" t="str">
        <f t="array" ref="D7">IFERROR(INDEX('Demande de Prix'!$A$1:$M$20,SMALL(IF('Demande de Prix'!$M$5:$M$20="Fournisseur 1",ROW('Demande de Prix'!$M$5:$M$20)),ROWS($1:5)),MATCH(D$2,'Demande de Prix'!$A$3:$E$3,0)),"")</f>
        <v>QU: 1 machine</v>
      </c>
      <c r="E7" s="14" t="str">
        <f t="array" ref="E7">IFERROR(INDEX('Demande de Prix'!$A$1:$M$20,SMALL(IF('Demande de Prix'!$M$5:$M$20="Fournisseur 1",ROW('Demande de Prix'!$M$5:$M$20)),ROWS($1:5)),MATCH(E$2,'Demande de Prix'!$A$3:$E$3,0)),"")</f>
        <v/>
      </c>
      <c r="F7" s="14" t="str">
        <f t="array" ref="F7">IFERROR(INDEX('Demande de Prix'!$A$1:$M$20,SMALL(IF('Demande de Prix'!$M$5:$M$20="Fournisseur 1",ROW('Demande de Prix'!$M$5:$M$20)),ROWS($1:5)),MATCH(F$2,'Demande de Prix'!$A$3:$E$3,0)),"")</f>
        <v/>
      </c>
      <c r="G7" s="14" t="str">
        <f t="array" ref="G7">IFERROR(INDEX('Demande de Prix'!$A$1:$M$20,SMALL(IF('Demande de Prix'!$M$5:$M$20="Fournisseur 1",ROW('Demande de Prix'!$M$5:$M$20)),ROWS($1:5)),MATCH(G$2,'Demande de Prix'!$A$3:$E$3,0)),"")</f>
        <v/>
      </c>
      <c r="H7" s="14" t="str">
        <f t="array" ref="H7">IFERROR(INDEX('Demande de Prix'!$A$1:$M$20,SMALL(IF('Demande de Prix'!$M$5:$M$20="Fournisseur 1",ROW('Demande de Prix'!$M$5:$M$20)),ROWS($1:5)),MATCH(H$2,'Demande de Prix'!$A$3:$E$3,0)),"")</f>
        <v/>
      </c>
      <c r="I7" s="14" t="str">
        <f t="array" ref="I7">IFERROR(INDEX('Demande de Prix'!$A$1:$M$20,SMALL(IF('Demande de Prix'!$M$5:$M$20="Fournisseur 1",ROW('Demande de Prix'!$M$5:$M$20)),ROWS($1:5)),MATCH(I$2,'Demande de Prix'!$A$3:$E$3,0)),"")</f>
        <v/>
      </c>
    </row>
    <row r="8" spans="1:16" ht="45" x14ac:dyDescent="0.25">
      <c r="A8" s="14" t="str">
        <f t="array" ref="A8">IFERROR(INDEX('Demande de Prix'!$A$1:$M$20,SMALL(IF('Demande de Prix'!$M$5:$M$20="Fournisseur 1",ROW('Demande de Prix'!$M$5:$M$20)),ROWS($1:6)),MATCH(A$2,'Demande de Prix'!$A$3:$E$3,0)),"")</f>
        <v>Fraiseuse domino FESTOOL</v>
      </c>
      <c r="B8" s="14" t="str">
        <f t="array" ref="B8">IFERROR(INDEX('Demande de Prix'!$A$1:$M$20,SMALL(IF('Demande de Prix'!$M$5:$M$20="Fournisseur 1",ROW('Demande de Prix'!$M$5:$M$20)),ROWS($1:6)),MATCH(B$2,'Demande de Prix'!$A$3:$E$3,0)),"")</f>
        <v/>
      </c>
      <c r="C8" s="14" t="str">
        <f t="array" ref="C8">IFERROR(INDEX('Demande de Prix'!$A$1:$M$20,SMALL(IF('Demande de Prix'!$M$5:$M$20="Fournisseur 1",ROW('Demande de Prix'!$M$5:$M$20)),ROWS($1:6)),MATCH(C$2,'Demande de Prix'!$A$3:$E$3,0)),"")</f>
        <v/>
      </c>
      <c r="D8" s="14" t="str">
        <f t="array" ref="D8">IFERROR(INDEX('Demande de Prix'!$A$1:$M$20,SMALL(IF('Demande de Prix'!$M$5:$M$20="Fournisseur 1",ROW('Demande de Prix'!$M$5:$M$20)),ROWS($1:6)),MATCH(D$2,'Demande de Prix'!$A$3:$E$3,0)),"")</f>
        <v>QU: 1 machine</v>
      </c>
      <c r="E8" s="14" t="str">
        <f t="array" ref="E8">IFERROR(INDEX('Demande de Prix'!$A$1:$M$20,SMALL(IF('Demande de Prix'!$M$5:$M$20="Fournisseur 1",ROW('Demande de Prix'!$M$5:$M$20)),ROWS($1:6)),MATCH(E$2,'Demande de Prix'!$A$3:$E$3,0)),"")</f>
        <v/>
      </c>
      <c r="F8" s="14" t="str">
        <f t="array" ref="F8">IFERROR(INDEX('Demande de Prix'!$A$1:$M$20,SMALL(IF('Demande de Prix'!$M$5:$M$20="Fournisseur 1",ROW('Demande de Prix'!$M$5:$M$20)),ROWS($1:6)),MATCH(F$2,'Demande de Prix'!$A$3:$E$3,0)),"")</f>
        <v/>
      </c>
      <c r="G8" s="14" t="str">
        <f t="array" ref="G8">IFERROR(INDEX('Demande de Prix'!$A$1:$M$20,SMALL(IF('Demande de Prix'!$M$5:$M$20="Fournisseur 1",ROW('Demande de Prix'!$M$5:$M$20)),ROWS($1:6)),MATCH(G$2,'Demande de Prix'!$A$3:$E$3,0)),"")</f>
        <v/>
      </c>
      <c r="H8" s="14" t="str">
        <f t="array" ref="H8">IFERROR(INDEX('Demande de Prix'!$A$1:$M$20,SMALL(IF('Demande de Prix'!$M$5:$M$20="Fournisseur 1",ROW('Demande de Prix'!$M$5:$M$20)),ROWS($1:6)),MATCH(H$2,'Demande de Prix'!$A$3:$E$3,0)),"")</f>
        <v/>
      </c>
      <c r="I8" s="14" t="str">
        <f t="array" ref="I8">IFERROR(INDEX('Demande de Prix'!$A$1:$M$20,SMALL(IF('Demande de Prix'!$M$5:$M$20="Fournisseur 1",ROW('Demande de Prix'!$M$5:$M$20)),ROWS($1:6)),MATCH(I$2,'Demande de Prix'!$A$3:$E$3,0)),"")</f>
        <v/>
      </c>
    </row>
    <row r="9" spans="1:16" x14ac:dyDescent="0.25">
      <c r="A9" s="14" t="str">
        <f t="array" ref="A9">IFERROR(INDEX('Demande de Prix'!$A$1:$M$20,SMALL(IF('Demande de Prix'!$M$5:$M$20="Fournisseur 1",ROW('Demande de Prix'!$M$5:$M$20)),ROWS($1:7)),MATCH(A$2,'Demande de Prix'!$A$3:$E$3,0)),"")</f>
        <v>Perçeuse / visseuse BOSCH</v>
      </c>
      <c r="B9" s="14" t="str">
        <f t="array" ref="B9">IFERROR(INDEX('Demande de Prix'!$A$1:$M$20,SMALL(IF('Demande de Prix'!$M$5:$M$20="Fournisseur 1",ROW('Demande de Prix'!$M$5:$M$20)),ROWS($1:7)),MATCH(B$2,'Demande de Prix'!$A$3:$E$3,0)),"")</f>
        <v/>
      </c>
      <c r="C9" s="14" t="str">
        <f t="array" ref="C9">IFERROR(INDEX('Demande de Prix'!$A$1:$M$20,SMALL(IF('Demande de Prix'!$M$5:$M$20="Fournisseur 1",ROW('Demande de Prix'!$M$5:$M$20)),ROWS($1:7)),MATCH(C$2,'Demande de Prix'!$A$3:$E$3,0)),"")</f>
        <v/>
      </c>
      <c r="D9" s="14" t="str">
        <f t="array" ref="D9">IFERROR(INDEX('Demande de Prix'!$A$1:$M$20,SMALL(IF('Demande de Prix'!$M$5:$M$20="Fournisseur 1",ROW('Demande de Prix'!$M$5:$M$20)),ROWS($1:7)),MATCH(D$2,'Demande de Prix'!$A$3:$E$3,0)),"")</f>
        <v>QU: 2 machines</v>
      </c>
      <c r="E9" s="14" t="str">
        <f t="array" ref="E9">IFERROR(INDEX('Demande de Prix'!$A$1:$M$20,SMALL(IF('Demande de Prix'!$M$5:$M$20="Fournisseur 1",ROW('Demande de Prix'!$M$5:$M$20)),ROWS($1:7)),MATCH(E$2,'Demande de Prix'!$A$3:$E$3,0)),"")</f>
        <v/>
      </c>
      <c r="F9" s="14" t="str">
        <f t="array" ref="F9">IFERROR(INDEX('Demande de Prix'!$A$1:$M$20,SMALL(IF('Demande de Prix'!$M$5:$M$20="Fournisseur 1",ROW('Demande de Prix'!$M$5:$M$20)),ROWS($1:7)),MATCH(F$2,'Demande de Prix'!$A$3:$E$3,0)),"")</f>
        <v/>
      </c>
      <c r="G9" s="14" t="str">
        <f t="array" ref="G9">IFERROR(INDEX('Demande de Prix'!$A$1:$M$20,SMALL(IF('Demande de Prix'!$M$5:$M$20="Fournisseur 1",ROW('Demande de Prix'!$M$5:$M$20)),ROWS($1:7)),MATCH(G$2,'Demande de Prix'!$A$3:$E$3,0)),"")</f>
        <v/>
      </c>
      <c r="H9" s="14" t="str">
        <f t="array" ref="H9">IFERROR(INDEX('Demande de Prix'!$A$1:$M$20,SMALL(IF('Demande de Prix'!$M$5:$M$20="Fournisseur 1",ROW('Demande de Prix'!$M$5:$M$20)),ROWS($1:7)),MATCH(H$2,'Demande de Prix'!$A$3:$E$3,0)),"")</f>
        <v/>
      </c>
      <c r="I9" s="14" t="str">
        <f t="array" ref="I9">IFERROR(INDEX('Demande de Prix'!$A$1:$M$20,SMALL(IF('Demande de Prix'!$M$5:$M$20="Fournisseur 1",ROW('Demande de Prix'!$M$5:$M$20)),ROWS($1:7)),MATCH(I$2,'Demande de Prix'!$A$3:$E$3,0)),"")</f>
        <v/>
      </c>
    </row>
    <row r="10" spans="1:16" x14ac:dyDescent="0.25">
      <c r="A10" s="14" t="str">
        <f t="array" ref="A10">IFERROR(INDEX('Demande de Prix'!$A$1:$M$20,SMALL(IF('Demande de Prix'!$M$5:$M$20="Fournisseur 1",ROW('Demande de Prix'!$M$5:$M$20)),ROWS($1:8)),MATCH(A$2,'Demande de Prix'!$A$3:$E$3,0)),"")</f>
        <v>Perçeuse / visseuse FESTOOL</v>
      </c>
      <c r="B10" s="14" t="str">
        <f t="array" ref="B10">IFERROR(INDEX('Demande de Prix'!$A$1:$M$20,SMALL(IF('Demande de Prix'!$M$5:$M$20="Fournisseur 1",ROW('Demande de Prix'!$M$5:$M$20)),ROWS($1:8)),MATCH(B$2,'Demande de Prix'!$A$3:$E$3,0)),"")</f>
        <v/>
      </c>
      <c r="C10" s="14" t="str">
        <f t="array" ref="C10">IFERROR(INDEX('Demande de Prix'!$A$1:$M$20,SMALL(IF('Demande de Prix'!$M$5:$M$20="Fournisseur 1",ROW('Demande de Prix'!$M$5:$M$20)),ROWS($1:8)),MATCH(C$2,'Demande de Prix'!$A$3:$E$3,0)),"")</f>
        <v/>
      </c>
      <c r="D10" s="14" t="str">
        <f t="array" ref="D10">IFERROR(INDEX('Demande de Prix'!$A$1:$M$20,SMALL(IF('Demande de Prix'!$M$5:$M$20="Fournisseur 1",ROW('Demande de Prix'!$M$5:$M$20)),ROWS($1:8)),MATCH(D$2,'Demande de Prix'!$A$3:$E$3,0)),"")</f>
        <v>QU: 3 machines</v>
      </c>
      <c r="E10" s="14" t="str">
        <f t="array" ref="E10">IFERROR(INDEX('Demande de Prix'!$A$1:$M$20,SMALL(IF('Demande de Prix'!$M$5:$M$20="Fournisseur 1",ROW('Demande de Prix'!$M$5:$M$20)),ROWS($1:8)),MATCH(E$2,'Demande de Prix'!$A$3:$E$3,0)),"")</f>
        <v/>
      </c>
      <c r="F10" s="14" t="str">
        <f t="array" ref="F10">IFERROR(INDEX('Demande de Prix'!$A$1:$M$20,SMALL(IF('Demande de Prix'!$M$5:$M$20="Fournisseur 1",ROW('Demande de Prix'!$M$5:$M$20)),ROWS($1:8)),MATCH(F$2,'Demande de Prix'!$A$3:$E$3,0)),"")</f>
        <v/>
      </c>
      <c r="G10" s="14" t="str">
        <f t="array" ref="G10">IFERROR(INDEX('Demande de Prix'!$A$1:$M$20,SMALL(IF('Demande de Prix'!$M$5:$M$20="Fournisseur 1",ROW('Demande de Prix'!$M$5:$M$20)),ROWS($1:8)),MATCH(G$2,'Demande de Prix'!$A$3:$E$3,0)),"")</f>
        <v/>
      </c>
      <c r="H10" s="14" t="str">
        <f t="array" ref="H10">IFERROR(INDEX('Demande de Prix'!$A$1:$M$20,SMALL(IF('Demande de Prix'!$M$5:$M$20="Fournisseur 1",ROW('Demande de Prix'!$M$5:$M$20)),ROWS($1:8)),MATCH(H$2,'Demande de Prix'!$A$3:$E$3,0)),"")</f>
        <v/>
      </c>
      <c r="I10" s="14" t="str">
        <f t="array" ref="I10">IFERROR(INDEX('Demande de Prix'!$A$1:$M$20,SMALL(IF('Demande de Prix'!$M$5:$M$20="Fournisseur 1",ROW('Demande de Prix'!$M$5:$M$20)),ROWS($1:8)),MATCH(I$2,'Demande de Prix'!$A$3:$E$3,0)),"")</f>
        <v/>
      </c>
    </row>
    <row r="11" spans="1:16" ht="30" x14ac:dyDescent="0.25">
      <c r="A11" s="14" t="str">
        <f t="array" ref="A11">IFERROR(INDEX('Demande de Prix'!$A$1:$M$20,SMALL(IF('Demande de Prix'!$M$5:$M$20="Fournisseur 1",ROW('Demande de Prix'!$M$5:$M$20)),ROWS($1:9)),MATCH(A$2,'Demande de Prix'!$A$3:$E$3,0)),"")</f>
        <v>Scie radiale BOSCH</v>
      </c>
      <c r="B11" s="14" t="str">
        <f t="array" ref="B11">IFERROR(INDEX('Demande de Prix'!$A$1:$M$20,SMALL(IF('Demande de Prix'!$M$5:$M$20="Fournisseur 1",ROW('Demande de Prix'!$M$5:$M$20)),ROWS($1:9)),MATCH(B$2,'Demande de Prix'!$A$3:$E$3,0)),"")</f>
        <v/>
      </c>
      <c r="C11" s="14" t="str">
        <f t="array" ref="C11">IFERROR(INDEX('Demande de Prix'!$A$1:$M$20,SMALL(IF('Demande de Prix'!$M$5:$M$20="Fournisseur 1",ROW('Demande de Prix'!$M$5:$M$20)),ROWS($1:9)),MATCH(C$2,'Demande de Prix'!$A$3:$E$3,0)),"")</f>
        <v/>
      </c>
      <c r="D11" s="14" t="str">
        <f t="array" ref="D11">IFERROR(INDEX('Demande de Prix'!$A$1:$M$20,SMALL(IF('Demande de Prix'!$M$5:$M$20="Fournisseur 1",ROW('Demande de Prix'!$M$5:$M$20)),ROWS($1:9)),MATCH(D$2,'Demande de Prix'!$A$3:$E$3,0)),"")</f>
        <v>QU: 2 machines</v>
      </c>
      <c r="E11" s="14" t="str">
        <f t="array" ref="E11">IFERROR(INDEX('Demande de Prix'!$A$1:$M$20,SMALL(IF('Demande de Prix'!$M$5:$M$20="Fournisseur 1",ROW('Demande de Prix'!$M$5:$M$20)),ROWS($1:9)),MATCH(E$2,'Demande de Prix'!$A$3:$E$3,0)),"")</f>
        <v/>
      </c>
      <c r="F11" s="14" t="str">
        <f t="array" ref="F11">IFERROR(INDEX('Demande de Prix'!$A$1:$M$20,SMALL(IF('Demande de Prix'!$M$5:$M$20="Fournisseur 1",ROW('Demande de Prix'!$M$5:$M$20)),ROWS($1:9)),MATCH(F$2,'Demande de Prix'!$A$3:$E$3,0)),"")</f>
        <v/>
      </c>
      <c r="G11" s="14" t="str">
        <f t="array" ref="G11">IFERROR(INDEX('Demande de Prix'!$A$1:$M$20,SMALL(IF('Demande de Prix'!$M$5:$M$20="Fournisseur 1",ROW('Demande de Prix'!$M$5:$M$20)),ROWS($1:9)),MATCH(G$2,'Demande de Prix'!$A$3:$E$3,0)),"")</f>
        <v/>
      </c>
      <c r="H11" s="14" t="str">
        <f t="array" ref="H11">IFERROR(INDEX('Demande de Prix'!$A$1:$M$20,SMALL(IF('Demande de Prix'!$M$5:$M$20="Fournisseur 1",ROW('Demande de Prix'!$M$5:$M$20)),ROWS($1:9)),MATCH(H$2,'Demande de Prix'!$A$3:$E$3,0)),"")</f>
        <v/>
      </c>
      <c r="I11" s="14" t="str">
        <f t="array" ref="I11">IFERROR(INDEX('Demande de Prix'!$A$1:$M$20,SMALL(IF('Demande de Prix'!$M$5:$M$20="Fournisseur 1",ROW('Demande de Prix'!$M$5:$M$20)),ROWS($1:9)),MATCH(I$2,'Demande de Prix'!$A$3:$E$3,0)),"")</f>
        <v/>
      </c>
    </row>
    <row r="12" spans="1:16" x14ac:dyDescent="0.25">
      <c r="A12" s="14" t="str">
        <f t="array" ref="A12">IFERROR(INDEX('Demande de Prix'!$A$1:$M$20,SMALL(IF('Demande de Prix'!$M$5:$M$20="Fournisseur 1",ROW('Demande de Prix'!$M$5:$M$20)),ROWS($1:10)),MATCH(A$2,'Demande de Prix'!$A$3:$E$3,0)),"")</f>
        <v/>
      </c>
      <c r="B12" s="29"/>
      <c r="C12" s="29"/>
      <c r="D12" s="29"/>
      <c r="E12" s="65"/>
      <c r="F12" s="29"/>
      <c r="G12" s="29"/>
    </row>
    <row r="13" spans="1:16" x14ac:dyDescent="0.25">
      <c r="A13" s="14" t="str">
        <f t="array" ref="A13">IFERROR(INDEX('Demande de Prix'!$A$1:$M$20,SMALL(IF('Demande de Prix'!$M$5:$M$20="Fournisseur 1",ROW('Demande de Prix'!$M$5:$M$20)),ROWS($1:11)),MATCH(A$2,'Demande de Prix'!$A$3:$E$3,0)),"")</f>
        <v/>
      </c>
      <c r="B13" s="29"/>
      <c r="C13" s="29"/>
      <c r="D13" s="29"/>
      <c r="E13" s="64"/>
      <c r="F13" s="29"/>
      <c r="G13" s="29"/>
    </row>
    <row r="14" spans="1:16" x14ac:dyDescent="0.25">
      <c r="A14" s="14" t="str">
        <f t="array" ref="A14">IFERROR(INDEX('Demande de Prix'!$A$1:$M$20,SMALL(IF('Demande de Prix'!$M$5:$M$20="Fournisseur 1",ROW('Demande de Prix'!$M$5:$M$20)),ROWS($1:12)),MATCH(A$2,'Demande de Prix'!$A$3:$E$3,0)),"")</f>
        <v/>
      </c>
      <c r="B14" s="29"/>
      <c r="C14" s="29"/>
      <c r="D14" s="29"/>
      <c r="E14" s="79"/>
      <c r="F14" s="29"/>
      <c r="G14" s="29"/>
    </row>
    <row r="15" spans="1:16" x14ac:dyDescent="0.25">
      <c r="A15" s="14" t="str">
        <f t="array" ref="A15">IFERROR(INDEX('Demande de Prix'!$A$1:$M$20,SMALL(IF('Demande de Prix'!$M$5:$M$20="Fournisseur 1",ROW('Demande de Prix'!$M$5:$M$20)),ROWS($1:13)),MATCH(A$2,'Demande de Prix'!$A$3:$E$3,0)),"")</f>
        <v/>
      </c>
      <c r="B15" s="29"/>
      <c r="C15" s="29"/>
      <c r="D15" s="29"/>
      <c r="E15" s="65"/>
      <c r="F15" s="29"/>
      <c r="G15" s="29"/>
    </row>
    <row r="16" spans="1:16" x14ac:dyDescent="0.25">
      <c r="A16" s="14" t="str">
        <f t="array" ref="A16">IFERROR(INDEX('Demande de Prix'!$A$1:$M$20,SMALL(IF('Demande de Prix'!$M$5:$M$20="Fournisseur 1",ROW('Demande de Prix'!$M$5:$M$20)),ROWS($1:14)),MATCH(A$2,'Demande de Prix'!$A$3:$E$3,0)),"")</f>
        <v/>
      </c>
      <c r="B16" s="29"/>
      <c r="C16" s="29"/>
      <c r="D16" s="29"/>
      <c r="E16" s="65"/>
      <c r="F16" s="29"/>
      <c r="G16" s="29"/>
    </row>
    <row r="17" spans="1:7" x14ac:dyDescent="0.25">
      <c r="A17" s="14" t="str">
        <f t="array" ref="A17">IFERROR(INDEX('Demande de Prix'!$A$1:$M$20,SMALL(IF('Demande de Prix'!$M$5:$M$20="Fournisseur 1",ROW('Demande de Prix'!$M$5:$M$20)),ROWS($1:15)),MATCH(A$2,'Demande de Prix'!$A$3:$E$3,0)),"")</f>
        <v/>
      </c>
      <c r="B17" s="29"/>
      <c r="C17" s="29"/>
      <c r="D17" s="29"/>
      <c r="E17" s="29"/>
      <c r="F17" s="29"/>
      <c r="G17" s="29"/>
    </row>
    <row r="18" spans="1:7" x14ac:dyDescent="0.25">
      <c r="A18" s="14" t="str">
        <f t="array" ref="A18">IFERROR(INDEX('Demande de Prix'!$A$1:$M$20,SMALL(IF('Demande de Prix'!$M$5:$M$20="Fournisseur 1",ROW('Demande de Prix'!$M$5:$M$20)),ROWS($1:16)),MATCH(A$2,'Demande de Prix'!$A$3:$E$3,0)),"")</f>
        <v/>
      </c>
      <c r="B18" s="29"/>
      <c r="C18" s="29"/>
      <c r="D18" s="29"/>
      <c r="E18" s="29"/>
      <c r="F18" s="29"/>
      <c r="G18" s="29"/>
    </row>
    <row r="19" spans="1:7" x14ac:dyDescent="0.25">
      <c r="A19" s="14" t="str">
        <f t="array" ref="A19">IFERROR(INDEX('Demande de Prix'!$A$1:$M$20,SMALL(IF('Demande de Prix'!$M$5:$M$20="Fournisseur 1",ROW('Demande de Prix'!$M$5:$M$20)),ROWS($1:17)),MATCH(A$2,'Demande de Prix'!$A$3:$E$3,0)),"")</f>
        <v/>
      </c>
      <c r="B19" s="29"/>
      <c r="C19" s="29"/>
      <c r="D19" s="29"/>
      <c r="E19" s="29"/>
      <c r="F19" s="29"/>
      <c r="G19" s="29"/>
    </row>
    <row r="20" spans="1:7" x14ac:dyDescent="0.25">
      <c r="A20" s="14" t="str">
        <f t="array" ref="A20">IFERROR(INDEX('Demande de Prix'!$A$1:$M$20,SMALL(IF('Demande de Prix'!$M$5:$M$20="Fournisseur 1",ROW('Demande de Prix'!$M$5:$M$20)),ROWS($1:18)),MATCH(A$2,'Demande de Prix'!$A$3:$E$3,0)),"")</f>
        <v/>
      </c>
      <c r="B20" s="29"/>
      <c r="C20" s="29"/>
      <c r="D20" s="29"/>
      <c r="E20" s="29"/>
      <c r="F20" s="29"/>
      <c r="G20" s="29"/>
    </row>
    <row r="21" spans="1:7" x14ac:dyDescent="0.25">
      <c r="A21" s="14" t="str">
        <f t="array" ref="A21">IFERROR(INDEX('Demande de Prix'!$A$1:$M$20,SMALL(IF('Demande de Prix'!$M$5:$M$20="Fournisseur 1",ROW('Demande de Prix'!$M$5:$M$20)),ROWS($1:19)),MATCH(A$2,'Demande de Prix'!$A$3:$E$3,0)),"")</f>
        <v/>
      </c>
      <c r="B21" s="29"/>
      <c r="C21" s="29"/>
      <c r="D21" s="29"/>
      <c r="E21" s="29"/>
      <c r="F21" s="29"/>
      <c r="G21" s="29"/>
    </row>
    <row r="22" spans="1:7" x14ac:dyDescent="0.25">
      <c r="A22" s="14" t="str">
        <f t="array" ref="A22">IFERROR(INDEX('Demande de Prix'!$A$1:$M$20,SMALL(IF('Demande de Prix'!$M$5:$M$20="Fournisseur 1",ROW('Demande de Prix'!$M$5:$M$20)),ROWS($1:20)),MATCH(A$2,'Demande de Prix'!$A$3:$E$3,0)),"")</f>
        <v/>
      </c>
      <c r="B22" s="29"/>
      <c r="C22" s="29"/>
      <c r="D22" s="29"/>
      <c r="E22" s="29"/>
      <c r="F22" s="29"/>
      <c r="G22" s="29"/>
    </row>
    <row r="23" spans="1:7" x14ac:dyDescent="0.25">
      <c r="A23" s="14" t="str">
        <f t="array" ref="A23">IFERROR(INDEX('Demande de Prix'!$A$1:$M$20,SMALL(IF('Demande de Prix'!$M$5:$M$20="Fournisseur 1",ROW('Demande de Prix'!$M$5:$M$20)),ROWS($1:21)),MATCH(A$2,'Demande de Prix'!$A$3:$E$3,0)),"")</f>
        <v/>
      </c>
      <c r="B23" s="29"/>
      <c r="C23" s="29"/>
      <c r="D23" s="29"/>
      <c r="E23" s="29"/>
      <c r="F23" s="29"/>
      <c r="G23" s="29"/>
    </row>
    <row r="24" spans="1:7" x14ac:dyDescent="0.25">
      <c r="A24" s="29"/>
      <c r="B24" s="29"/>
      <c r="C24" s="29"/>
      <c r="D24" s="29"/>
      <c r="E24" s="29"/>
      <c r="F24" s="29"/>
      <c r="G24" s="29"/>
    </row>
    <row r="25" spans="1:7" x14ac:dyDescent="0.25">
      <c r="F25" t="s">
        <v>50</v>
      </c>
      <c r="G25">
        <f>SUM(G3:G24)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P23"/>
  <sheetViews>
    <sheetView workbookViewId="0">
      <selection activeCell="B3" sqref="B3"/>
    </sheetView>
  </sheetViews>
  <sheetFormatPr baseColWidth="10" defaultRowHeight="15" x14ac:dyDescent="0.25"/>
  <cols>
    <col min="4" max="4" width="14.42578125" customWidth="1"/>
  </cols>
  <sheetData>
    <row r="2" spans="1:16" x14ac:dyDescent="0.25">
      <c r="A2" s="9" t="s">
        <v>40</v>
      </c>
      <c r="B2" s="9" t="s">
        <v>37</v>
      </c>
      <c r="C2" s="9" t="s">
        <v>38</v>
      </c>
      <c r="D2" s="9" t="s">
        <v>39</v>
      </c>
    </row>
    <row r="3" spans="1:16" x14ac:dyDescent="0.25">
      <c r="B3" s="14"/>
    </row>
    <row r="4" spans="1:16" x14ac:dyDescent="0.25">
      <c r="B4" s="14"/>
      <c r="D4" s="82"/>
      <c r="E4" s="82"/>
      <c r="F4" s="82"/>
      <c r="G4" s="82"/>
      <c r="H4" s="82"/>
      <c r="I4" s="82" t="str">
        <f t="array" ref="I4">IFERROR(INDEX('Demande de Prix'!$A$1:$M$20,SMALL(IF('Demande de Prix'!$M$5:$M$20="Fournisseur 1",ROW('Demande de Prix'!$M$5:$M$20)),ROWS($1:1)),MATCH(F$2,'Demande de Prix'!$A$3:$E$3,0)),"")</f>
        <v/>
      </c>
      <c r="J4" s="82" t="str">
        <f t="array" ref="J4">IFERROR(INDEX('Demande de Prix'!$A$1:$M$20,SMALL(IF('Demande de Prix'!$M$5:$M$20="Fournisseur 1",ROW('Demande de Prix'!$M$5:$M$20)),ROWS($1:1)),MATCH(G$2,'Demande de Prix'!$A$3:$E$3,0)),"")</f>
        <v/>
      </c>
      <c r="K4" s="82" t="str">
        <f t="array" ref="K4">IFERROR(INDEX('Demande de Prix'!$A$1:$M$20,SMALL(IF('Demande de Prix'!$M$5:$M$20="Fournisseur 1",ROW('Demande de Prix'!$M$5:$M$20)),ROWS($1:1)),MATCH(H$2,'Demande de Prix'!$A$3:$E$3,0)),"")</f>
        <v/>
      </c>
      <c r="L4" s="82" t="str">
        <f t="array" ref="L4">IFERROR(INDEX('Demande de Prix'!$A$1:$M$20,SMALL(IF('Demande de Prix'!$M$5:$M$20="Fournisseur 1",ROW('Demande de Prix'!$M$5:$M$20)),ROWS($1:1)),MATCH(I$2,'Demande de Prix'!$A$3:$E$3,0)),"")</f>
        <v/>
      </c>
      <c r="M4" s="82" t="str">
        <f t="array" ref="M4">IFERROR(INDEX('Demande de Prix'!$A$1:$M$20,SMALL(IF('Demande de Prix'!$M$5:$M$20="Fournisseur 1",ROW('Demande de Prix'!$M$5:$M$20)),ROWS($1:1)),MATCH(J$2,'Demande de Prix'!$A$3:$E$3,0)),"")</f>
        <v/>
      </c>
      <c r="N4" s="82" t="str">
        <f t="array" ref="N4">IFERROR(INDEX('Demande de Prix'!$A$1:$M$20,SMALL(IF('Demande de Prix'!$M$5:$M$20="Fournisseur 1",ROW('Demande de Prix'!$M$5:$M$20)),ROWS($1:1)),MATCH(K$2,'Demande de Prix'!$A$3:$E$3,0)),"")</f>
        <v/>
      </c>
      <c r="O4" s="82" t="str">
        <f t="array" ref="O4">IFERROR(INDEX('Demande de Prix'!$A$1:$M$20,SMALL(IF('Demande de Prix'!$M$5:$M$20="Fournisseur 1",ROW('Demande de Prix'!$M$5:$M$20)),ROWS($1:1)),MATCH(L$2,'Demande de Prix'!$A$3:$E$3,0)),"")</f>
        <v/>
      </c>
      <c r="P4" s="82" t="str">
        <f t="array" ref="P4">IFERROR(INDEX('Demande de Prix'!$A$1:$M$20,SMALL(IF('Demande de Prix'!$M$5:$M$20="Fournisseur 1",ROW('Demande de Prix'!$M$5:$M$20)),ROWS($1:1)),MATCH(M$2,'Demande de Prix'!$A$3:$E$3,0)),"")</f>
        <v/>
      </c>
    </row>
    <row r="5" spans="1:16" x14ac:dyDescent="0.25">
      <c r="B5" s="52"/>
      <c r="E5" s="82"/>
    </row>
    <row r="6" spans="1:16" x14ac:dyDescent="0.25">
      <c r="B6" s="61"/>
      <c r="E6" s="82"/>
    </row>
    <row r="7" spans="1:16" x14ac:dyDescent="0.25">
      <c r="B7" s="49"/>
      <c r="E7" s="82"/>
    </row>
    <row r="8" spans="1:16" x14ac:dyDescent="0.25">
      <c r="B8" s="48"/>
      <c r="E8" s="82"/>
    </row>
    <row r="9" spans="1:16" x14ac:dyDescent="0.25">
      <c r="B9" s="48"/>
      <c r="E9" s="82"/>
    </row>
    <row r="10" spans="1:16" x14ac:dyDescent="0.25">
      <c r="B10" s="48"/>
      <c r="E10" s="82"/>
    </row>
    <row r="11" spans="1:16" x14ac:dyDescent="0.25">
      <c r="B11" s="48"/>
      <c r="E11" s="82"/>
    </row>
    <row r="12" spans="1:16" x14ac:dyDescent="0.25">
      <c r="B12" s="48"/>
      <c r="E12" s="82"/>
    </row>
    <row r="13" spans="1:16" x14ac:dyDescent="0.25">
      <c r="B13" s="48"/>
      <c r="E13" s="82"/>
    </row>
    <row r="14" spans="1:16" x14ac:dyDescent="0.25">
      <c r="B14" s="49"/>
      <c r="E14" s="82"/>
    </row>
    <row r="15" spans="1:16" x14ac:dyDescent="0.25">
      <c r="B15" s="61"/>
    </row>
    <row r="16" spans="1:16" x14ac:dyDescent="0.25">
      <c r="B16" s="49"/>
    </row>
    <row r="17" spans="2:2" x14ac:dyDescent="0.25">
      <c r="B17" s="61"/>
    </row>
    <row r="18" spans="2:2" x14ac:dyDescent="0.25">
      <c r="B18" s="52"/>
    </row>
    <row r="19" spans="2:2" x14ac:dyDescent="0.25">
      <c r="B19" s="49"/>
    </row>
    <row r="20" spans="2:2" x14ac:dyDescent="0.25">
      <c r="B20" s="49"/>
    </row>
    <row r="21" spans="2:2" x14ac:dyDescent="0.25">
      <c r="B21" s="61"/>
    </row>
    <row r="22" spans="2:2" x14ac:dyDescent="0.25">
      <c r="B22" s="61"/>
    </row>
    <row r="23" spans="2:2" x14ac:dyDescent="0.25">
      <c r="B23" s="4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 de Prix</vt:lpstr>
      <vt:lpstr>Devis F1</vt:lpstr>
      <vt:lpstr>Devis F2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Utilisateur Windows</cp:lastModifiedBy>
  <cp:lastPrinted>2018-05-23T12:04:43Z</cp:lastPrinted>
  <dcterms:created xsi:type="dcterms:W3CDTF">2018-05-15T14:05:19Z</dcterms:created>
  <dcterms:modified xsi:type="dcterms:W3CDTF">2018-07-30T11:43:11Z</dcterms:modified>
</cp:coreProperties>
</file>