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00000000-0000-0000-0000-000000000000}"/>
  <workbookPr codeName="ThisWorkbook" hidePivotFieldList="1"/>
  <xr:revisionPtr revIDLastSave="0" documentId="8_{7EF05950-3CCF-3B46-A698-48BFAEACB7C0}" xr6:coauthVersionLast="34" xr6:coauthVersionMax="34" xr10:uidLastSave="{00000000-0000-0000-0000-000000000000}"/>
  <bookViews>
    <workbookView xWindow="0" yWindow="180" windowWidth="16380" windowHeight="8010" tabRatio="693" activeTab="5" xr2:uid="{00000000-000D-0000-FFFF-FFFF00000000}"/>
  </bookViews>
  <sheets>
    <sheet name="DB1_IMAGE" sheetId="1" r:id="rId1"/>
    <sheet name="DB2_SEQUENCE" sheetId="25" r:id="rId2"/>
    <sheet name="Tableau correspondance" sheetId="12" r:id="rId3"/>
    <sheet name="Tableau ES" sheetId="23" r:id="rId4"/>
    <sheet name="Tableau synoptique" sheetId="24" r:id="rId5"/>
    <sheet name="Objet possible simulation" sheetId="26" r:id="rId6"/>
  </sheets>
  <calcPr calcId="179020"/>
</workbook>
</file>

<file path=xl/calcChain.xml><?xml version="1.0" encoding="utf-8"?>
<calcChain xmlns="http://schemas.openxmlformats.org/spreadsheetml/2006/main">
  <c r="F113" i="25" l="1"/>
  <c r="E113" i="25"/>
  <c r="A113" i="25"/>
  <c r="D113" i="25"/>
  <c r="C113" i="25"/>
  <c r="B113" i="25"/>
  <c r="F112" i="25"/>
  <c r="E112" i="25"/>
  <c r="A112" i="25"/>
  <c r="D112" i="25"/>
  <c r="C112" i="25"/>
  <c r="B112" i="25"/>
  <c r="F111" i="25"/>
  <c r="E111" i="25"/>
  <c r="A111" i="25"/>
  <c r="D111" i="25"/>
  <c r="C111" i="25"/>
  <c r="B111" i="25"/>
  <c r="F110" i="25"/>
  <c r="E110" i="25"/>
  <c r="A110" i="25"/>
  <c r="D110" i="25"/>
  <c r="C110" i="25"/>
  <c r="B110" i="25"/>
  <c r="F109" i="25"/>
  <c r="E109" i="25"/>
  <c r="A109" i="25"/>
  <c r="D109" i="25"/>
  <c r="C109" i="25"/>
  <c r="B109" i="25"/>
  <c r="F108" i="25"/>
  <c r="E108" i="25"/>
  <c r="A108" i="25"/>
  <c r="D108" i="25"/>
  <c r="C108" i="25"/>
  <c r="B108" i="25"/>
  <c r="F107" i="25"/>
  <c r="E107" i="25"/>
  <c r="A107" i="25"/>
  <c r="D107" i="25"/>
  <c r="C107" i="25"/>
  <c r="B107" i="25"/>
  <c r="F106" i="25"/>
  <c r="E106" i="25"/>
  <c r="A106" i="25"/>
  <c r="D106" i="25"/>
  <c r="C106" i="25"/>
  <c r="B106" i="25"/>
  <c r="F105" i="25"/>
  <c r="E105" i="25"/>
  <c r="A105" i="25"/>
  <c r="D105" i="25"/>
  <c r="C105" i="25"/>
  <c r="B105" i="25"/>
  <c r="F104" i="25"/>
  <c r="E104" i="25"/>
  <c r="A104" i="25"/>
  <c r="D104" i="25"/>
  <c r="C104" i="25"/>
  <c r="B104" i="25"/>
  <c r="F103" i="25"/>
  <c r="E103" i="25"/>
  <c r="A103" i="25"/>
  <c r="D103" i="25"/>
  <c r="C103" i="25"/>
  <c r="B103" i="25"/>
  <c r="F102" i="25"/>
  <c r="E102" i="25"/>
  <c r="A102" i="25"/>
  <c r="D102" i="25"/>
  <c r="C102" i="25"/>
  <c r="B102" i="25"/>
  <c r="F101" i="25"/>
  <c r="E101" i="25"/>
  <c r="A101" i="25"/>
  <c r="D101" i="25"/>
  <c r="C101" i="25"/>
  <c r="B101" i="25"/>
  <c r="F100" i="25"/>
  <c r="E100" i="25"/>
  <c r="A100" i="25"/>
  <c r="D100" i="25"/>
  <c r="C100" i="25"/>
  <c r="B100" i="25"/>
  <c r="F99" i="25"/>
  <c r="E99" i="25"/>
  <c r="A99" i="25"/>
  <c r="D99" i="25"/>
  <c r="C99" i="25"/>
  <c r="B99" i="25"/>
  <c r="F98" i="25"/>
  <c r="E98" i="25"/>
  <c r="A98" i="25"/>
  <c r="D98" i="25"/>
  <c r="C98" i="25"/>
  <c r="B98" i="25"/>
  <c r="F97" i="25"/>
  <c r="E97" i="25"/>
  <c r="A97" i="25"/>
  <c r="D97" i="25"/>
  <c r="C97" i="25"/>
  <c r="B97" i="25"/>
  <c r="F96" i="25"/>
  <c r="E96" i="25"/>
  <c r="A96" i="25"/>
  <c r="D96" i="25"/>
  <c r="C96" i="25"/>
  <c r="B96" i="25"/>
  <c r="F95" i="25"/>
  <c r="E95" i="25"/>
  <c r="A95" i="25"/>
  <c r="D95" i="25"/>
  <c r="C95" i="25"/>
  <c r="B95" i="25"/>
  <c r="F94" i="25"/>
  <c r="E94" i="25"/>
  <c r="A94" i="25"/>
  <c r="D94" i="25"/>
  <c r="C94" i="25"/>
  <c r="B94" i="25"/>
  <c r="F93" i="25"/>
  <c r="E93" i="25"/>
  <c r="A93" i="25"/>
  <c r="D93" i="25"/>
  <c r="C93" i="25"/>
  <c r="B93" i="25"/>
  <c r="F92" i="25"/>
  <c r="E92" i="25"/>
  <c r="A92" i="25"/>
  <c r="D92" i="25"/>
  <c r="C92" i="25"/>
  <c r="B92" i="25"/>
  <c r="F91" i="25"/>
  <c r="E91" i="25"/>
  <c r="A91" i="25"/>
  <c r="D91" i="25"/>
  <c r="C91" i="25"/>
  <c r="B91" i="25"/>
  <c r="F90" i="25"/>
  <c r="E90" i="25"/>
  <c r="A90" i="25"/>
  <c r="D90" i="25"/>
  <c r="C90" i="25"/>
  <c r="B90" i="25"/>
  <c r="F89" i="25"/>
  <c r="E89" i="25"/>
  <c r="A89" i="25"/>
  <c r="D89" i="25"/>
  <c r="C89" i="25"/>
  <c r="B89" i="25"/>
  <c r="F88" i="25"/>
  <c r="E88" i="25"/>
  <c r="A88" i="25"/>
  <c r="D88" i="25"/>
  <c r="C88" i="25"/>
  <c r="B88" i="25"/>
  <c r="F87" i="25"/>
  <c r="E87" i="25"/>
  <c r="A87" i="25"/>
  <c r="D87" i="25"/>
  <c r="C87" i="25"/>
  <c r="B87" i="25"/>
  <c r="F86" i="25"/>
  <c r="E86" i="25"/>
  <c r="A86" i="25"/>
  <c r="D86" i="25"/>
  <c r="C86" i="25"/>
  <c r="B86" i="25"/>
  <c r="F85" i="25"/>
  <c r="E85" i="25"/>
  <c r="A85" i="25"/>
  <c r="D85" i="25"/>
  <c r="C85" i="25"/>
  <c r="B85" i="25"/>
  <c r="F84" i="25"/>
  <c r="E84" i="25"/>
  <c r="A84" i="25"/>
  <c r="D84" i="25"/>
  <c r="C84" i="25"/>
  <c r="B84" i="25"/>
  <c r="F83" i="25"/>
  <c r="E83" i="25"/>
  <c r="A83" i="25"/>
  <c r="D83" i="25"/>
  <c r="C83" i="25"/>
  <c r="B83" i="25"/>
  <c r="F82" i="25"/>
  <c r="E82" i="25"/>
  <c r="A82" i="25"/>
  <c r="D82" i="25"/>
  <c r="C82" i="25"/>
  <c r="B82" i="25"/>
  <c r="F81" i="25"/>
  <c r="E81" i="25"/>
  <c r="A81" i="25"/>
  <c r="D81" i="25"/>
  <c r="C81" i="25"/>
  <c r="B81" i="25"/>
  <c r="F80" i="25"/>
  <c r="E80" i="25"/>
  <c r="A80" i="25"/>
  <c r="D80" i="25"/>
  <c r="C80" i="25"/>
  <c r="B80" i="25"/>
  <c r="F79" i="25"/>
  <c r="E79" i="25"/>
  <c r="A79" i="25"/>
  <c r="D79" i="25"/>
  <c r="C79" i="25"/>
  <c r="B79" i="25"/>
  <c r="F78" i="25"/>
  <c r="E78" i="25"/>
  <c r="A78" i="25"/>
  <c r="D78" i="25"/>
  <c r="C78" i="25"/>
  <c r="B78" i="25"/>
  <c r="F77" i="25"/>
  <c r="E77" i="25"/>
  <c r="A77" i="25"/>
  <c r="D77" i="25"/>
  <c r="C77" i="25"/>
  <c r="B77" i="25"/>
  <c r="F76" i="25"/>
  <c r="E76" i="25"/>
  <c r="A76" i="25"/>
  <c r="D76" i="25"/>
  <c r="C76" i="25"/>
  <c r="B76" i="25"/>
  <c r="F75" i="25"/>
  <c r="E75" i="25"/>
  <c r="A75" i="25"/>
  <c r="D75" i="25"/>
  <c r="C75" i="25"/>
  <c r="B75" i="25"/>
  <c r="F74" i="25"/>
  <c r="E74" i="25"/>
  <c r="A74" i="25"/>
  <c r="D74" i="25"/>
  <c r="C74" i="25"/>
  <c r="B74" i="25"/>
  <c r="F73" i="25"/>
  <c r="E73" i="25"/>
  <c r="A73" i="25"/>
  <c r="D73" i="25"/>
  <c r="C73" i="25"/>
  <c r="B73" i="25"/>
  <c r="F72" i="25"/>
  <c r="E72" i="25"/>
  <c r="A72" i="25"/>
  <c r="D72" i="25"/>
  <c r="C72" i="25"/>
  <c r="B72" i="25"/>
  <c r="F71" i="25"/>
  <c r="E71" i="25"/>
  <c r="A71" i="25"/>
  <c r="D71" i="25"/>
  <c r="C71" i="25"/>
  <c r="B71" i="25"/>
  <c r="F70" i="25"/>
  <c r="E70" i="25"/>
  <c r="A70" i="25"/>
  <c r="D70" i="25"/>
  <c r="C70" i="25"/>
  <c r="B70" i="25"/>
  <c r="F69" i="25"/>
  <c r="E69" i="25"/>
  <c r="A69" i="25"/>
  <c r="D69" i="25"/>
  <c r="C69" i="25"/>
  <c r="B69" i="25"/>
  <c r="F68" i="25"/>
  <c r="E68" i="25"/>
  <c r="A68" i="25"/>
  <c r="D68" i="25"/>
  <c r="C68" i="25"/>
  <c r="B68" i="25"/>
  <c r="F67" i="25"/>
  <c r="E67" i="25"/>
  <c r="A67" i="25"/>
  <c r="D67" i="25"/>
  <c r="C67" i="25"/>
  <c r="B67" i="25"/>
  <c r="F66" i="25"/>
  <c r="E66" i="25"/>
  <c r="A66" i="25"/>
  <c r="D66" i="25"/>
  <c r="C66" i="25"/>
  <c r="B66" i="25"/>
  <c r="F65" i="25"/>
  <c r="E65" i="25"/>
  <c r="A65" i="25"/>
  <c r="D65" i="25"/>
  <c r="C65" i="25"/>
  <c r="B65" i="25"/>
  <c r="F64" i="25"/>
  <c r="E64" i="25"/>
  <c r="A64" i="25"/>
  <c r="D64" i="25"/>
  <c r="C64" i="25"/>
  <c r="B64" i="25"/>
  <c r="F63" i="25"/>
  <c r="E63" i="25"/>
  <c r="A63" i="25"/>
  <c r="D63" i="25"/>
  <c r="C63" i="25"/>
  <c r="B63" i="25"/>
  <c r="F62" i="25"/>
  <c r="E62" i="25"/>
  <c r="A62" i="25"/>
  <c r="D62" i="25"/>
  <c r="C62" i="25"/>
  <c r="B62" i="25"/>
  <c r="F61" i="25"/>
  <c r="E61" i="25"/>
  <c r="A61" i="25"/>
  <c r="D61" i="25"/>
  <c r="C61" i="25"/>
  <c r="B61" i="25"/>
  <c r="F60" i="25"/>
  <c r="E60" i="25"/>
  <c r="A60" i="25"/>
  <c r="D60" i="25"/>
  <c r="C60" i="25"/>
  <c r="B60" i="25"/>
  <c r="F59" i="25"/>
  <c r="E59" i="25"/>
  <c r="A59" i="25"/>
  <c r="D59" i="25"/>
  <c r="C59" i="25"/>
  <c r="B59" i="25"/>
  <c r="F58" i="25"/>
  <c r="E58" i="25"/>
  <c r="A58" i="25"/>
  <c r="D58" i="25"/>
  <c r="C58" i="25"/>
  <c r="B58" i="25"/>
  <c r="F57" i="25"/>
  <c r="E57" i="25"/>
  <c r="A57" i="25"/>
  <c r="D57" i="25"/>
  <c r="C57" i="25"/>
  <c r="B57" i="25"/>
  <c r="F56" i="25"/>
  <c r="E56" i="25"/>
  <c r="A56" i="25"/>
  <c r="D56" i="25"/>
  <c r="C56" i="25"/>
  <c r="B56" i="25"/>
  <c r="F55" i="25"/>
  <c r="E55" i="25"/>
  <c r="A55" i="25"/>
  <c r="D55" i="25"/>
  <c r="C55" i="25"/>
  <c r="B55" i="25"/>
  <c r="F54" i="25"/>
  <c r="E54" i="25"/>
  <c r="A54" i="25"/>
  <c r="D54" i="25"/>
  <c r="C54" i="25"/>
  <c r="B54" i="25"/>
  <c r="F53" i="25"/>
  <c r="E53" i="25"/>
  <c r="A53" i="25"/>
  <c r="D53" i="25"/>
  <c r="C53" i="25"/>
  <c r="B53" i="25"/>
  <c r="F52" i="25"/>
  <c r="E52" i="25"/>
  <c r="A52" i="25"/>
  <c r="D52" i="25"/>
  <c r="C52" i="25"/>
  <c r="B52" i="25"/>
  <c r="F51" i="25"/>
  <c r="E51" i="25"/>
  <c r="A51" i="25"/>
  <c r="D51" i="25"/>
  <c r="C51" i="25"/>
  <c r="B51" i="25"/>
  <c r="F50" i="25"/>
  <c r="E50" i="25"/>
  <c r="A50" i="25"/>
  <c r="D50" i="25"/>
  <c r="C50" i="25"/>
  <c r="B50" i="25"/>
  <c r="F49" i="25"/>
  <c r="E49" i="25"/>
  <c r="A49" i="25"/>
  <c r="D49" i="25"/>
  <c r="C49" i="25"/>
  <c r="B49" i="25"/>
  <c r="F48" i="25"/>
  <c r="E48" i="25"/>
  <c r="A48" i="25"/>
  <c r="D48" i="25"/>
  <c r="C48" i="25"/>
  <c r="B48" i="25"/>
  <c r="F47" i="25"/>
  <c r="E47" i="25"/>
  <c r="A47" i="25"/>
  <c r="D47" i="25"/>
  <c r="C47" i="25"/>
  <c r="B47" i="25"/>
  <c r="F46" i="25"/>
  <c r="E46" i="25"/>
  <c r="A46" i="25"/>
  <c r="D46" i="25"/>
  <c r="C46" i="25"/>
  <c r="B46" i="25"/>
  <c r="F45" i="25"/>
  <c r="E45" i="25"/>
  <c r="A45" i="25"/>
  <c r="D45" i="25"/>
  <c r="C45" i="25"/>
  <c r="B45" i="25"/>
  <c r="F44" i="25"/>
  <c r="E44" i="25"/>
  <c r="A44" i="25"/>
  <c r="D44" i="25"/>
  <c r="C44" i="25"/>
  <c r="B44" i="25"/>
  <c r="F43" i="25"/>
  <c r="E43" i="25"/>
  <c r="A43" i="25"/>
  <c r="D43" i="25"/>
  <c r="C43" i="25"/>
  <c r="B43" i="25"/>
  <c r="F42" i="25"/>
  <c r="E42" i="25"/>
  <c r="A42" i="25"/>
  <c r="D42" i="25"/>
  <c r="C42" i="25"/>
  <c r="B42" i="25"/>
  <c r="F41" i="25"/>
  <c r="E41" i="25"/>
  <c r="A41" i="25"/>
  <c r="D41" i="25"/>
  <c r="C41" i="25"/>
  <c r="B41" i="25"/>
  <c r="F40" i="25"/>
  <c r="E40" i="25"/>
  <c r="A40" i="25"/>
  <c r="D40" i="25"/>
  <c r="C40" i="25"/>
  <c r="B40" i="25"/>
  <c r="F39" i="25"/>
  <c r="E39" i="25"/>
  <c r="A39" i="25"/>
  <c r="D39" i="25"/>
  <c r="C39" i="25"/>
  <c r="B39" i="25"/>
  <c r="F38" i="25"/>
  <c r="E38" i="25"/>
  <c r="A38" i="25"/>
  <c r="D38" i="25"/>
  <c r="C38" i="25"/>
  <c r="B38" i="25"/>
  <c r="F37" i="25"/>
  <c r="E37" i="25"/>
  <c r="A37" i="25"/>
  <c r="D37" i="25"/>
  <c r="C37" i="25"/>
  <c r="B37" i="25"/>
  <c r="F36" i="25"/>
  <c r="E36" i="25"/>
  <c r="A36" i="25"/>
  <c r="D36" i="25"/>
  <c r="C36" i="25"/>
  <c r="B36" i="25"/>
  <c r="F35" i="25"/>
  <c r="E35" i="25"/>
  <c r="A35" i="25"/>
  <c r="D35" i="25"/>
  <c r="C35" i="25"/>
  <c r="B35" i="25"/>
  <c r="F34" i="25"/>
  <c r="E34" i="25"/>
  <c r="A34" i="25"/>
  <c r="D34" i="25"/>
  <c r="C34" i="25"/>
  <c r="B34" i="25"/>
  <c r="F33" i="25"/>
  <c r="E33" i="25"/>
  <c r="A33" i="25"/>
  <c r="D33" i="25"/>
  <c r="C33" i="25"/>
  <c r="B33" i="25"/>
  <c r="F32" i="25"/>
  <c r="E32" i="25"/>
  <c r="A32" i="25"/>
  <c r="D32" i="25"/>
  <c r="C32" i="25"/>
  <c r="B32" i="25"/>
  <c r="F31" i="25"/>
  <c r="E31" i="25"/>
  <c r="A31" i="25"/>
  <c r="D31" i="25"/>
  <c r="C31" i="25"/>
  <c r="B31" i="25"/>
  <c r="F30" i="25"/>
  <c r="E30" i="25"/>
  <c r="A30" i="25"/>
  <c r="D30" i="25"/>
  <c r="C30" i="25"/>
  <c r="B30" i="25"/>
  <c r="F29" i="25"/>
  <c r="E29" i="25"/>
  <c r="A29" i="25"/>
  <c r="D29" i="25"/>
  <c r="C29" i="25"/>
  <c r="B29" i="25"/>
  <c r="F28" i="25"/>
  <c r="E28" i="25"/>
  <c r="A28" i="25"/>
  <c r="D28" i="25"/>
  <c r="C28" i="25"/>
  <c r="B28" i="25"/>
  <c r="F27" i="25"/>
  <c r="E27" i="25"/>
  <c r="A27" i="25"/>
  <c r="D27" i="25"/>
  <c r="C27" i="25"/>
  <c r="B27" i="25"/>
  <c r="F26" i="25"/>
  <c r="E26" i="25"/>
  <c r="A26" i="25"/>
  <c r="D26" i="25"/>
  <c r="C26" i="25"/>
  <c r="B26" i="25"/>
  <c r="F25" i="25"/>
  <c r="E25" i="25"/>
  <c r="A25" i="25"/>
  <c r="D25" i="25"/>
  <c r="C25" i="25"/>
  <c r="B25" i="25"/>
  <c r="F24" i="25"/>
  <c r="E24" i="25"/>
  <c r="A24" i="25"/>
  <c r="D24" i="25"/>
  <c r="C24" i="25"/>
  <c r="B24" i="25"/>
  <c r="F23" i="25"/>
  <c r="E23" i="25"/>
  <c r="A23" i="25"/>
  <c r="D23" i="25"/>
  <c r="C23" i="25"/>
  <c r="B23" i="25"/>
  <c r="F22" i="25"/>
  <c r="E22" i="25"/>
  <c r="A22" i="25"/>
  <c r="D22" i="25"/>
  <c r="C22" i="25"/>
  <c r="B22" i="25"/>
  <c r="F21" i="25"/>
  <c r="E21" i="25"/>
  <c r="A21" i="25"/>
  <c r="D21" i="25"/>
  <c r="C21" i="25"/>
  <c r="B21" i="25"/>
  <c r="F20" i="25"/>
  <c r="E20" i="25"/>
  <c r="A20" i="25"/>
  <c r="D20" i="25"/>
  <c r="C20" i="25"/>
  <c r="B20" i="25"/>
  <c r="F19" i="25"/>
  <c r="E19" i="25"/>
  <c r="A19" i="25"/>
  <c r="D19" i="25"/>
  <c r="C19" i="25"/>
  <c r="B19" i="25"/>
  <c r="F18" i="25"/>
  <c r="E18" i="25"/>
  <c r="A18" i="25"/>
  <c r="D18" i="25"/>
  <c r="C18" i="25"/>
  <c r="B18" i="25"/>
  <c r="F17" i="25"/>
  <c r="E17" i="25"/>
  <c r="A17" i="25"/>
  <c r="D17" i="25"/>
  <c r="C17" i="25"/>
  <c r="B17" i="25"/>
  <c r="F16" i="25"/>
  <c r="E16" i="25"/>
  <c r="A16" i="25"/>
  <c r="D16" i="25"/>
  <c r="C16" i="25"/>
  <c r="B16" i="25"/>
  <c r="F15" i="25"/>
  <c r="E15" i="25"/>
  <c r="A15" i="25"/>
  <c r="D15" i="25"/>
  <c r="C15" i="25"/>
  <c r="B15" i="25"/>
  <c r="F14" i="25"/>
  <c r="E14" i="25"/>
  <c r="A14" i="25"/>
  <c r="D14" i="25"/>
  <c r="C14" i="25"/>
  <c r="B14" i="25"/>
  <c r="F13" i="25"/>
  <c r="E13" i="25"/>
  <c r="A13" i="25"/>
  <c r="D13" i="25"/>
  <c r="C13" i="25"/>
  <c r="B13" i="25"/>
  <c r="F12" i="25"/>
  <c r="E12" i="25"/>
  <c r="A12" i="25"/>
  <c r="D12" i="25"/>
  <c r="C12" i="25"/>
  <c r="B12" i="25"/>
  <c r="F11" i="25"/>
  <c r="E11" i="25"/>
  <c r="A11" i="25"/>
  <c r="D11" i="25"/>
  <c r="C11" i="25"/>
  <c r="B11" i="25"/>
  <c r="F10" i="25"/>
  <c r="E10" i="25"/>
  <c r="A10" i="25"/>
  <c r="D10" i="25"/>
  <c r="C10" i="25"/>
  <c r="B10" i="25"/>
  <c r="F9" i="25"/>
  <c r="E9" i="25"/>
  <c r="A9" i="25"/>
  <c r="D9" i="25"/>
  <c r="C9" i="25"/>
  <c r="B9" i="25"/>
  <c r="F8" i="25"/>
  <c r="E8" i="25"/>
  <c r="A8" i="25"/>
  <c r="D8" i="25"/>
  <c r="C8" i="25"/>
  <c r="B8" i="25"/>
  <c r="F7" i="25"/>
  <c r="E7" i="25"/>
  <c r="A7" i="25"/>
  <c r="D7" i="25"/>
  <c r="C7" i="25"/>
  <c r="B7" i="25"/>
  <c r="F6" i="25"/>
  <c r="E6" i="25"/>
  <c r="A6" i="25"/>
  <c r="D6" i="25"/>
  <c r="C6" i="25"/>
  <c r="B6" i="25"/>
  <c r="F5" i="25"/>
  <c r="E5" i="25"/>
  <c r="A5" i="25"/>
  <c r="D5" i="25"/>
  <c r="C5" i="25"/>
  <c r="B5" i="25"/>
  <c r="F4" i="25"/>
  <c r="E4" i="25"/>
  <c r="A4" i="25"/>
  <c r="D4" i="25"/>
  <c r="C4" i="25"/>
  <c r="B4" i="25"/>
  <c r="F3" i="25"/>
  <c r="E3" i="25"/>
  <c r="A3" i="25"/>
  <c r="D3" i="25"/>
  <c r="C3" i="25"/>
  <c r="B3" i="25"/>
  <c r="F2" i="25"/>
  <c r="E2" i="25"/>
  <c r="D2" i="25"/>
  <c r="C2" i="25"/>
  <c r="B2" i="25"/>
  <c r="A2" i="25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D2" i="1"/>
  <c r="A3" i="1"/>
  <c r="D3" i="1"/>
  <c r="B3" i="1"/>
  <c r="C3" i="1"/>
  <c r="E3" i="1"/>
  <c r="A4" i="1"/>
  <c r="D4" i="1"/>
  <c r="B4" i="1"/>
  <c r="C4" i="1"/>
  <c r="E4" i="1"/>
  <c r="A5" i="1"/>
  <c r="D5" i="1"/>
  <c r="B5" i="1"/>
  <c r="C5" i="1"/>
  <c r="E5" i="1"/>
  <c r="A6" i="1"/>
  <c r="D6" i="1"/>
  <c r="B6" i="1"/>
  <c r="C6" i="1"/>
  <c r="E6" i="1"/>
  <c r="A7" i="1"/>
  <c r="D7" i="1"/>
  <c r="B7" i="1"/>
  <c r="C7" i="1"/>
  <c r="E7" i="1"/>
  <c r="A8" i="1"/>
  <c r="D8" i="1"/>
  <c r="B8" i="1"/>
  <c r="C8" i="1"/>
  <c r="E8" i="1"/>
  <c r="A9" i="1"/>
  <c r="D9" i="1"/>
  <c r="B9" i="1"/>
  <c r="C9" i="1"/>
  <c r="E9" i="1"/>
  <c r="A10" i="1"/>
  <c r="D10" i="1"/>
  <c r="B10" i="1"/>
  <c r="C10" i="1"/>
  <c r="E10" i="1"/>
  <c r="A11" i="1"/>
  <c r="D11" i="1"/>
  <c r="B11" i="1"/>
  <c r="C11" i="1"/>
  <c r="E11" i="1"/>
  <c r="A12" i="1"/>
  <c r="D12" i="1"/>
  <c r="B12" i="1"/>
  <c r="C12" i="1"/>
  <c r="E12" i="1"/>
  <c r="A13" i="1"/>
  <c r="D13" i="1"/>
  <c r="B13" i="1"/>
  <c r="C13" i="1"/>
  <c r="E13" i="1"/>
  <c r="A14" i="1"/>
  <c r="D14" i="1"/>
  <c r="B14" i="1"/>
  <c r="C14" i="1"/>
  <c r="E14" i="1"/>
  <c r="A15" i="1"/>
  <c r="D15" i="1"/>
  <c r="B15" i="1"/>
  <c r="C15" i="1"/>
  <c r="E15" i="1"/>
  <c r="A16" i="1"/>
  <c r="D16" i="1"/>
  <c r="B16" i="1"/>
  <c r="C16" i="1"/>
  <c r="E16" i="1"/>
  <c r="A17" i="1"/>
  <c r="D17" i="1"/>
  <c r="B17" i="1"/>
  <c r="C17" i="1"/>
  <c r="E17" i="1"/>
  <c r="A18" i="1"/>
  <c r="D18" i="1"/>
  <c r="B18" i="1"/>
  <c r="C18" i="1"/>
  <c r="E18" i="1"/>
  <c r="A19" i="1"/>
  <c r="D19" i="1"/>
  <c r="B19" i="1"/>
  <c r="C19" i="1"/>
  <c r="E19" i="1"/>
  <c r="A20" i="1"/>
  <c r="D20" i="1"/>
  <c r="B20" i="1"/>
  <c r="C20" i="1"/>
  <c r="E20" i="1"/>
  <c r="A21" i="1"/>
  <c r="D21" i="1"/>
  <c r="B21" i="1"/>
  <c r="C21" i="1"/>
  <c r="E21" i="1"/>
  <c r="A22" i="1"/>
  <c r="D22" i="1"/>
  <c r="B22" i="1"/>
  <c r="C22" i="1"/>
  <c r="E22" i="1"/>
  <c r="A23" i="1"/>
  <c r="D23" i="1"/>
  <c r="B23" i="1"/>
  <c r="C23" i="1"/>
  <c r="E23" i="1"/>
  <c r="A24" i="1"/>
  <c r="D24" i="1"/>
  <c r="B24" i="1"/>
  <c r="C24" i="1"/>
  <c r="E24" i="1"/>
  <c r="A25" i="1"/>
  <c r="D25" i="1"/>
  <c r="B25" i="1"/>
  <c r="C25" i="1"/>
  <c r="E25" i="1"/>
  <c r="A26" i="1"/>
  <c r="D26" i="1"/>
  <c r="B26" i="1"/>
  <c r="C26" i="1"/>
  <c r="E26" i="1"/>
  <c r="A27" i="1"/>
  <c r="D27" i="1"/>
  <c r="B27" i="1"/>
  <c r="C27" i="1"/>
  <c r="E27" i="1"/>
  <c r="A28" i="1"/>
  <c r="D28" i="1"/>
  <c r="B28" i="1"/>
  <c r="C28" i="1"/>
  <c r="E28" i="1"/>
  <c r="A29" i="1"/>
  <c r="D29" i="1"/>
  <c r="B29" i="1"/>
  <c r="C29" i="1"/>
  <c r="E29" i="1"/>
  <c r="A30" i="1"/>
  <c r="D30" i="1"/>
  <c r="B30" i="1"/>
  <c r="C30" i="1"/>
  <c r="E30" i="1"/>
  <c r="A31" i="1"/>
  <c r="D31" i="1"/>
  <c r="B31" i="1"/>
  <c r="C31" i="1"/>
  <c r="E31" i="1"/>
  <c r="A32" i="1"/>
  <c r="D32" i="1"/>
  <c r="B32" i="1"/>
  <c r="C32" i="1"/>
  <c r="E32" i="1"/>
  <c r="A34" i="1"/>
  <c r="D34" i="1"/>
  <c r="B34" i="1"/>
  <c r="C34" i="1"/>
  <c r="E34" i="1"/>
  <c r="A35" i="1"/>
  <c r="D35" i="1"/>
  <c r="B35" i="1"/>
  <c r="C35" i="1"/>
  <c r="E35" i="1"/>
  <c r="A36" i="1"/>
  <c r="D36" i="1"/>
  <c r="B36" i="1"/>
  <c r="C36" i="1"/>
  <c r="E36" i="1"/>
  <c r="A37" i="1"/>
  <c r="D37" i="1"/>
  <c r="B37" i="1"/>
  <c r="C37" i="1"/>
  <c r="E37" i="1"/>
  <c r="A38" i="1"/>
  <c r="D38" i="1"/>
  <c r="B38" i="1"/>
  <c r="C38" i="1"/>
  <c r="E38" i="1"/>
  <c r="A39" i="1"/>
  <c r="D39" i="1"/>
  <c r="B39" i="1"/>
  <c r="C39" i="1"/>
  <c r="E39" i="1"/>
  <c r="A40" i="1"/>
  <c r="D40" i="1"/>
  <c r="B40" i="1"/>
  <c r="C40" i="1"/>
  <c r="E40" i="1"/>
  <c r="A41" i="1"/>
  <c r="D41" i="1"/>
  <c r="B41" i="1"/>
  <c r="C41" i="1"/>
  <c r="E41" i="1"/>
  <c r="A42" i="1"/>
  <c r="D42" i="1"/>
  <c r="B42" i="1"/>
  <c r="C42" i="1"/>
  <c r="E42" i="1"/>
  <c r="A43" i="1"/>
  <c r="D43" i="1"/>
  <c r="B43" i="1"/>
  <c r="C43" i="1"/>
  <c r="E43" i="1"/>
  <c r="A44" i="1"/>
  <c r="D44" i="1"/>
  <c r="B44" i="1"/>
  <c r="C44" i="1"/>
  <c r="E44" i="1"/>
  <c r="A45" i="1"/>
  <c r="D45" i="1"/>
  <c r="B45" i="1"/>
  <c r="C45" i="1"/>
  <c r="E45" i="1"/>
  <c r="A46" i="1"/>
  <c r="D46" i="1"/>
  <c r="B46" i="1"/>
  <c r="C46" i="1"/>
  <c r="E46" i="1"/>
  <c r="A47" i="1"/>
  <c r="D47" i="1"/>
  <c r="B47" i="1"/>
  <c r="C47" i="1"/>
  <c r="E47" i="1"/>
  <c r="A48" i="1"/>
  <c r="D48" i="1"/>
  <c r="B48" i="1"/>
  <c r="C48" i="1"/>
  <c r="E48" i="1"/>
  <c r="A49" i="1"/>
  <c r="D49" i="1"/>
  <c r="B49" i="1"/>
  <c r="C49" i="1"/>
  <c r="E49" i="1"/>
  <c r="A50" i="1"/>
  <c r="D50" i="1"/>
  <c r="B50" i="1"/>
  <c r="C50" i="1"/>
  <c r="E50" i="1"/>
  <c r="A51" i="1"/>
  <c r="D51" i="1"/>
  <c r="B51" i="1"/>
  <c r="C51" i="1"/>
  <c r="E51" i="1"/>
  <c r="A52" i="1"/>
  <c r="D52" i="1"/>
  <c r="B52" i="1"/>
  <c r="C52" i="1"/>
  <c r="E52" i="1"/>
  <c r="A53" i="1"/>
  <c r="D53" i="1"/>
  <c r="B53" i="1"/>
  <c r="C53" i="1"/>
  <c r="E53" i="1"/>
  <c r="A54" i="1"/>
  <c r="D54" i="1"/>
  <c r="B54" i="1"/>
  <c r="C54" i="1"/>
  <c r="E54" i="1"/>
  <c r="A55" i="1"/>
  <c r="D55" i="1"/>
  <c r="B55" i="1"/>
  <c r="C55" i="1"/>
  <c r="E55" i="1"/>
  <c r="A56" i="1"/>
  <c r="D56" i="1"/>
  <c r="B56" i="1"/>
  <c r="C56" i="1"/>
  <c r="E56" i="1"/>
  <c r="A57" i="1"/>
  <c r="D57" i="1"/>
  <c r="B57" i="1"/>
  <c r="C57" i="1"/>
  <c r="E57" i="1"/>
  <c r="A58" i="1"/>
  <c r="D58" i="1"/>
  <c r="B58" i="1"/>
  <c r="C58" i="1"/>
  <c r="E58" i="1"/>
  <c r="A59" i="1"/>
  <c r="D59" i="1"/>
  <c r="B59" i="1"/>
  <c r="C59" i="1"/>
  <c r="E59" i="1"/>
  <c r="A60" i="1"/>
  <c r="D60" i="1"/>
  <c r="B60" i="1"/>
  <c r="C60" i="1"/>
  <c r="E60" i="1"/>
  <c r="A61" i="1"/>
  <c r="D61" i="1"/>
  <c r="B61" i="1"/>
  <c r="C61" i="1"/>
  <c r="E61" i="1"/>
  <c r="A62" i="1"/>
  <c r="D62" i="1"/>
  <c r="B62" i="1"/>
  <c r="C62" i="1"/>
  <c r="E62" i="1"/>
  <c r="A63" i="1"/>
  <c r="D63" i="1"/>
  <c r="B63" i="1"/>
  <c r="C63" i="1"/>
  <c r="E63" i="1"/>
  <c r="A64" i="1"/>
  <c r="D64" i="1"/>
  <c r="B64" i="1"/>
  <c r="C64" i="1"/>
  <c r="E64" i="1"/>
  <c r="A65" i="1"/>
  <c r="D65" i="1"/>
  <c r="B65" i="1"/>
  <c r="C65" i="1"/>
  <c r="E65" i="1"/>
  <c r="A66" i="1"/>
  <c r="D66" i="1"/>
  <c r="B66" i="1"/>
  <c r="C66" i="1"/>
  <c r="E66" i="1"/>
  <c r="A67" i="1"/>
  <c r="D67" i="1"/>
  <c r="B67" i="1"/>
  <c r="C67" i="1"/>
  <c r="E67" i="1"/>
  <c r="A68" i="1"/>
  <c r="D68" i="1"/>
  <c r="B68" i="1"/>
  <c r="C68" i="1"/>
  <c r="E68" i="1"/>
  <c r="A69" i="1"/>
  <c r="D69" i="1"/>
  <c r="B69" i="1"/>
  <c r="C69" i="1"/>
  <c r="E69" i="1"/>
  <c r="A70" i="1"/>
  <c r="D70" i="1"/>
  <c r="B70" i="1"/>
  <c r="C70" i="1"/>
  <c r="E70" i="1"/>
  <c r="A71" i="1"/>
  <c r="D71" i="1"/>
  <c r="B71" i="1"/>
  <c r="C71" i="1"/>
  <c r="E71" i="1"/>
  <c r="A72" i="1"/>
  <c r="D72" i="1"/>
  <c r="B72" i="1"/>
  <c r="C72" i="1"/>
  <c r="E72" i="1"/>
  <c r="A73" i="1"/>
  <c r="D73" i="1"/>
  <c r="B73" i="1"/>
  <c r="C73" i="1"/>
  <c r="E73" i="1"/>
  <c r="A74" i="1"/>
  <c r="D74" i="1"/>
  <c r="B74" i="1"/>
  <c r="C74" i="1"/>
  <c r="E74" i="1"/>
  <c r="A75" i="1"/>
  <c r="D75" i="1"/>
  <c r="B75" i="1"/>
  <c r="C75" i="1"/>
  <c r="E75" i="1"/>
  <c r="A76" i="1"/>
  <c r="D76" i="1"/>
  <c r="B76" i="1"/>
  <c r="C76" i="1"/>
  <c r="E76" i="1"/>
  <c r="A77" i="1"/>
  <c r="D77" i="1"/>
  <c r="B77" i="1"/>
  <c r="C77" i="1"/>
  <c r="E77" i="1"/>
  <c r="A78" i="1"/>
  <c r="D78" i="1"/>
  <c r="B78" i="1"/>
  <c r="C78" i="1"/>
  <c r="E78" i="1"/>
  <c r="A79" i="1"/>
  <c r="D79" i="1"/>
  <c r="B79" i="1"/>
  <c r="C79" i="1"/>
  <c r="E79" i="1"/>
  <c r="A80" i="1"/>
  <c r="D80" i="1"/>
  <c r="B80" i="1"/>
  <c r="C80" i="1"/>
  <c r="E80" i="1"/>
  <c r="A81" i="1"/>
  <c r="D81" i="1"/>
  <c r="B81" i="1"/>
  <c r="C81" i="1"/>
  <c r="E81" i="1"/>
  <c r="A82" i="1"/>
  <c r="D82" i="1"/>
  <c r="B82" i="1"/>
  <c r="C82" i="1"/>
  <c r="E82" i="1"/>
  <c r="A83" i="1"/>
  <c r="D83" i="1"/>
  <c r="B83" i="1"/>
  <c r="C83" i="1"/>
  <c r="E83" i="1"/>
  <c r="A84" i="1"/>
  <c r="D84" i="1"/>
  <c r="B84" i="1"/>
  <c r="C84" i="1"/>
  <c r="E84" i="1"/>
  <c r="A85" i="1"/>
  <c r="D85" i="1"/>
  <c r="B85" i="1"/>
  <c r="C85" i="1"/>
  <c r="E85" i="1"/>
  <c r="A86" i="1"/>
  <c r="D86" i="1"/>
  <c r="B86" i="1"/>
  <c r="C86" i="1"/>
  <c r="E86" i="1"/>
  <c r="A87" i="1"/>
  <c r="D87" i="1"/>
  <c r="B87" i="1"/>
  <c r="C87" i="1"/>
  <c r="E87" i="1"/>
  <c r="A88" i="1"/>
  <c r="D88" i="1"/>
  <c r="B88" i="1"/>
  <c r="C88" i="1"/>
  <c r="E88" i="1"/>
  <c r="A89" i="1"/>
  <c r="D89" i="1"/>
  <c r="B89" i="1"/>
  <c r="C89" i="1"/>
  <c r="E89" i="1"/>
  <c r="A90" i="1"/>
  <c r="D90" i="1"/>
  <c r="B90" i="1"/>
  <c r="C90" i="1"/>
  <c r="E90" i="1"/>
  <c r="A91" i="1"/>
  <c r="D91" i="1"/>
  <c r="B91" i="1"/>
  <c r="C91" i="1"/>
  <c r="E91" i="1"/>
  <c r="A92" i="1"/>
  <c r="D92" i="1"/>
  <c r="B92" i="1"/>
  <c r="C92" i="1"/>
  <c r="E92" i="1"/>
  <c r="A93" i="1"/>
  <c r="D93" i="1"/>
  <c r="B93" i="1"/>
  <c r="C93" i="1"/>
  <c r="E93" i="1"/>
  <c r="A94" i="1"/>
  <c r="D94" i="1"/>
  <c r="B94" i="1"/>
  <c r="C94" i="1"/>
  <c r="E94" i="1"/>
  <c r="A95" i="1"/>
  <c r="D95" i="1"/>
  <c r="B95" i="1"/>
  <c r="C95" i="1"/>
  <c r="E95" i="1"/>
  <c r="A96" i="1"/>
  <c r="D96" i="1"/>
  <c r="B96" i="1"/>
  <c r="C96" i="1"/>
  <c r="E96" i="1"/>
  <c r="A97" i="1"/>
  <c r="D97" i="1"/>
  <c r="B97" i="1"/>
  <c r="C97" i="1"/>
  <c r="E97" i="1"/>
  <c r="A98" i="1"/>
  <c r="D98" i="1"/>
  <c r="B98" i="1"/>
  <c r="C98" i="1"/>
  <c r="E98" i="1"/>
  <c r="A99" i="1"/>
  <c r="D99" i="1"/>
  <c r="B99" i="1"/>
  <c r="C99" i="1"/>
  <c r="E99" i="1"/>
  <c r="A100" i="1"/>
  <c r="D100" i="1"/>
  <c r="B100" i="1"/>
  <c r="C100" i="1"/>
  <c r="E100" i="1"/>
  <c r="A101" i="1"/>
  <c r="D101" i="1"/>
  <c r="B101" i="1"/>
  <c r="C101" i="1"/>
  <c r="E101" i="1"/>
  <c r="A102" i="1"/>
  <c r="D102" i="1"/>
  <c r="B102" i="1"/>
  <c r="C102" i="1"/>
  <c r="E102" i="1"/>
  <c r="A103" i="1"/>
  <c r="D103" i="1"/>
  <c r="B103" i="1"/>
  <c r="C103" i="1"/>
  <c r="E103" i="1"/>
  <c r="A104" i="1"/>
  <c r="D104" i="1"/>
  <c r="B104" i="1"/>
  <c r="C104" i="1"/>
  <c r="E104" i="1"/>
  <c r="A105" i="1"/>
  <c r="D105" i="1"/>
  <c r="B105" i="1"/>
  <c r="C105" i="1"/>
  <c r="E105" i="1"/>
  <c r="A106" i="1"/>
  <c r="D106" i="1"/>
  <c r="B106" i="1"/>
  <c r="C106" i="1"/>
  <c r="E106" i="1"/>
  <c r="A107" i="1"/>
  <c r="D107" i="1"/>
  <c r="B107" i="1"/>
  <c r="C107" i="1"/>
  <c r="E107" i="1"/>
  <c r="A108" i="1"/>
  <c r="D108" i="1"/>
  <c r="B108" i="1"/>
  <c r="C108" i="1"/>
  <c r="E108" i="1"/>
  <c r="A109" i="1"/>
  <c r="D109" i="1"/>
  <c r="B109" i="1"/>
  <c r="C109" i="1"/>
  <c r="E109" i="1"/>
  <c r="A110" i="1"/>
  <c r="D110" i="1"/>
  <c r="B110" i="1"/>
  <c r="C110" i="1"/>
  <c r="E110" i="1"/>
  <c r="A111" i="1"/>
  <c r="D111" i="1"/>
  <c r="B111" i="1"/>
  <c r="C111" i="1"/>
  <c r="E111" i="1"/>
  <c r="A112" i="1"/>
  <c r="D112" i="1"/>
  <c r="B112" i="1"/>
  <c r="C112" i="1"/>
  <c r="E112" i="1"/>
  <c r="A113" i="1"/>
  <c r="D113" i="1"/>
  <c r="B113" i="1"/>
  <c r="C113" i="1"/>
  <c r="E113" i="1"/>
  <c r="E33" i="1"/>
  <c r="C2" i="1"/>
  <c r="C33" i="1"/>
  <c r="E2" i="1"/>
  <c r="A2" i="1"/>
  <c r="A33" i="1"/>
  <c r="D33" i="1"/>
  <c r="B2" i="1"/>
  <c r="B33" i="1"/>
</calcChain>
</file>

<file path=xl/sharedStrings.xml><?xml version="1.0" encoding="utf-8"?>
<sst xmlns="http://schemas.openxmlformats.org/spreadsheetml/2006/main" count="2924" uniqueCount="539">
  <si>
    <t>ALARME</t>
  </si>
  <si>
    <t>COURBE</t>
  </si>
  <si>
    <t>AL</t>
  </si>
  <si>
    <t>CB</t>
  </si>
  <si>
    <t>MN</t>
  </si>
  <si>
    <t>Mot entrée</t>
  </si>
  <si>
    <t>Mot recherché</t>
  </si>
  <si>
    <t>CP</t>
  </si>
  <si>
    <t>COMPTEUR</t>
  </si>
  <si>
    <t>Colonne1</t>
  </si>
  <si>
    <t>Colonne2</t>
  </si>
  <si>
    <t>Disposer les mnémoniques dans les onglets de la même manière dont ils sont disposés sur le programme automate</t>
  </si>
  <si>
    <t>Colonne ID API : Renseigner le nom de l'automate, par exemple S7_1200</t>
  </si>
  <si>
    <t>Adresse automate : Renseigner l'adresse automate du mnémonique concerné</t>
  </si>
  <si>
    <t>Type de données : Renseigner le type de donnée concerné par l'automate</t>
  </si>
  <si>
    <t>Nom API</t>
  </si>
  <si>
    <t>Static</t>
  </si>
  <si>
    <t>00_TENS_01</t>
  </si>
  <si>
    <t>Bool</t>
  </si>
  <si>
    <t>0.0</t>
  </si>
  <si>
    <t>false</t>
  </si>
  <si>
    <t>False</t>
  </si>
  <si>
    <t>True</t>
  </si>
  <si>
    <t>00_REARM_01</t>
  </si>
  <si>
    <t>0.1</t>
  </si>
  <si>
    <t>00_AU_01</t>
  </si>
  <si>
    <t>0.2</t>
  </si>
  <si>
    <t>00_INV_ENEDIS</t>
  </si>
  <si>
    <t>0.3</t>
  </si>
  <si>
    <t>00_INV_GROUPE</t>
  </si>
  <si>
    <t>0.4</t>
  </si>
  <si>
    <t>01_AU_01</t>
  </si>
  <si>
    <t>0.5</t>
  </si>
  <si>
    <t>01_M_01_BP_AUTO</t>
  </si>
  <si>
    <t>0.6</t>
  </si>
  <si>
    <t>01_M_01_BP_DES</t>
  </si>
  <si>
    <t>0.7</t>
  </si>
  <si>
    <t>01_M_01_BP_MONT</t>
  </si>
  <si>
    <t>1.0</t>
  </si>
  <si>
    <t>01_M_01_RDM</t>
  </si>
  <si>
    <t>1.1</t>
  </si>
  <si>
    <t>01_M_01_ZS_H</t>
  </si>
  <si>
    <t>1.2</t>
  </si>
  <si>
    <t>01_M_01_ZS_L</t>
  </si>
  <si>
    <t>1.3</t>
  </si>
  <si>
    <t>01_M_01_ZS_M</t>
  </si>
  <si>
    <t>1.4</t>
  </si>
  <si>
    <t>01_M_02_RDM</t>
  </si>
  <si>
    <t>1.5</t>
  </si>
  <si>
    <t>02_LT_01</t>
  </si>
  <si>
    <t>Int</t>
  </si>
  <si>
    <t>2.0</t>
  </si>
  <si>
    <t>02_FT_01</t>
  </si>
  <si>
    <t>4.0</t>
  </si>
  <si>
    <t>02_P_01_BP_AUTO</t>
  </si>
  <si>
    <t>6.0</t>
  </si>
  <si>
    <t>02_P_01_RDM</t>
  </si>
  <si>
    <t>6.1</t>
  </si>
  <si>
    <t>02_P_02_BP_AUTO</t>
  </si>
  <si>
    <t>6.2</t>
  </si>
  <si>
    <t>02_P_02_RDM</t>
  </si>
  <si>
    <t>6.3</t>
  </si>
  <si>
    <t>02_LSL</t>
  </si>
  <si>
    <t>6.4</t>
  </si>
  <si>
    <t>02_LSH</t>
  </si>
  <si>
    <t>6.5</t>
  </si>
  <si>
    <t>02_LSHH</t>
  </si>
  <si>
    <t>6.6</t>
  </si>
  <si>
    <t>02_LSHHH</t>
  </si>
  <si>
    <t>6.7</t>
  </si>
  <si>
    <t>02_QT_01</t>
  </si>
  <si>
    <t>7.0</t>
  </si>
  <si>
    <t>02_P_03_BP_AUTO</t>
  </si>
  <si>
    <t>7.1</t>
  </si>
  <si>
    <t>02_P_03_RDM</t>
  </si>
  <si>
    <t>7.2</t>
  </si>
  <si>
    <t>03_LT_01</t>
  </si>
  <si>
    <t>8.0</t>
  </si>
  <si>
    <t>03_FT_01</t>
  </si>
  <si>
    <t>10.0</t>
  </si>
  <si>
    <t>03_FT_02</t>
  </si>
  <si>
    <t>12.0</t>
  </si>
  <si>
    <t>03_FT_03</t>
  </si>
  <si>
    <t>14.0</t>
  </si>
  <si>
    <t>03_P_01_RDM</t>
  </si>
  <si>
    <t>16.0</t>
  </si>
  <si>
    <t>03_LSL</t>
  </si>
  <si>
    <t>16.1</t>
  </si>
  <si>
    <t>03_LSH</t>
  </si>
  <si>
    <t>16.2</t>
  </si>
  <si>
    <t>03_LSHH</t>
  </si>
  <si>
    <t>16.3</t>
  </si>
  <si>
    <t>03_P_02_BP_AUTO</t>
  </si>
  <si>
    <t>16.4</t>
  </si>
  <si>
    <t>03_P_02_RDM</t>
  </si>
  <si>
    <t>16.5</t>
  </si>
  <si>
    <t>03_P_03_BP_AUTO</t>
  </si>
  <si>
    <t>16.6</t>
  </si>
  <si>
    <t>03_P_03_RDM</t>
  </si>
  <si>
    <t>16.7</t>
  </si>
  <si>
    <t>03_QT_01</t>
  </si>
  <si>
    <t>17.0</t>
  </si>
  <si>
    <t>03_QT_02</t>
  </si>
  <si>
    <t>17.1</t>
  </si>
  <si>
    <t>03_QT_03</t>
  </si>
  <si>
    <t>17.2</t>
  </si>
  <si>
    <t>05_AU_01</t>
  </si>
  <si>
    <t>17.3</t>
  </si>
  <si>
    <t>05_M_01_BP_AUTO</t>
  </si>
  <si>
    <t>17.4</t>
  </si>
  <si>
    <t>05_M_01_RDM</t>
  </si>
  <si>
    <t>17.5</t>
  </si>
  <si>
    <t>05_M_02_BP_AUTO</t>
  </si>
  <si>
    <t>17.6</t>
  </si>
  <si>
    <t>05_M_02_RDM</t>
  </si>
  <si>
    <t>17.7</t>
  </si>
  <si>
    <t>05_M_03_RDM</t>
  </si>
  <si>
    <t>18.0</t>
  </si>
  <si>
    <t>06_AT_01</t>
  </si>
  <si>
    <t>20.0</t>
  </si>
  <si>
    <t>06_AT_02</t>
  </si>
  <si>
    <t>22.0</t>
  </si>
  <si>
    <t>06_AU_01</t>
  </si>
  <si>
    <t>24.0</t>
  </si>
  <si>
    <t>06_M_01_RDM</t>
  </si>
  <si>
    <t>24.1</t>
  </si>
  <si>
    <t>06_M_01_BP_AUTO</t>
  </si>
  <si>
    <t>24.2</t>
  </si>
  <si>
    <t>17_M_01_DEF</t>
  </si>
  <si>
    <t>24.3</t>
  </si>
  <si>
    <t>17_M_02_DEF</t>
  </si>
  <si>
    <t>24.4</t>
  </si>
  <si>
    <t>17_LSL</t>
  </si>
  <si>
    <t>24.5</t>
  </si>
  <si>
    <t>07_M_01</t>
  </si>
  <si>
    <t>24.6</t>
  </si>
  <si>
    <t>08_AU_01</t>
  </si>
  <si>
    <t>24.7</t>
  </si>
  <si>
    <t>08_M_01_BP_AUTO</t>
  </si>
  <si>
    <t>25.0</t>
  </si>
  <si>
    <t>08_M_01_RDM</t>
  </si>
  <si>
    <t>25.1</t>
  </si>
  <si>
    <t>08_ZS_01</t>
  </si>
  <si>
    <t>25.2</t>
  </si>
  <si>
    <t>08_ZS_02</t>
  </si>
  <si>
    <t>25.3</t>
  </si>
  <si>
    <t>08_ZS_03</t>
  </si>
  <si>
    <t>25.4</t>
  </si>
  <si>
    <t>08_ZS_04</t>
  </si>
  <si>
    <t>25.5</t>
  </si>
  <si>
    <t>09_FT_01</t>
  </si>
  <si>
    <t>26.0</t>
  </si>
  <si>
    <t>09_QT_01</t>
  </si>
  <si>
    <t>28.0</t>
  </si>
  <si>
    <t>11_FT_01</t>
  </si>
  <si>
    <t>30.0</t>
  </si>
  <si>
    <t>11_FT_02</t>
  </si>
  <si>
    <t>32.0</t>
  </si>
  <si>
    <t>11_P_01_BP_AUTO</t>
  </si>
  <si>
    <t>34.0</t>
  </si>
  <si>
    <t>11_P_01_RDM</t>
  </si>
  <si>
    <t>34.1</t>
  </si>
  <si>
    <t>11_P_02_BP_AUTO</t>
  </si>
  <si>
    <t>34.2</t>
  </si>
  <si>
    <t>11_P_02_RDM</t>
  </si>
  <si>
    <t>34.3</t>
  </si>
  <si>
    <t>11_LSL</t>
  </si>
  <si>
    <t>34.4</t>
  </si>
  <si>
    <t>11_QT_01</t>
  </si>
  <si>
    <t>34.5</t>
  </si>
  <si>
    <t>11_QT_02</t>
  </si>
  <si>
    <t>34.6</t>
  </si>
  <si>
    <t>12_FT_01</t>
  </si>
  <si>
    <t>36.0</t>
  </si>
  <si>
    <t>12_LSL</t>
  </si>
  <si>
    <t>38.0</t>
  </si>
  <si>
    <t>12_LSH</t>
  </si>
  <si>
    <t>38.1</t>
  </si>
  <si>
    <t>12_P_01_RDM</t>
  </si>
  <si>
    <t>38.2</t>
  </si>
  <si>
    <t>12_M_02_RDM</t>
  </si>
  <si>
    <t>38.3</t>
  </si>
  <si>
    <t>12_ZS_02_O</t>
  </si>
  <si>
    <t>38.4</t>
  </si>
  <si>
    <t>12_ZS_02_F</t>
  </si>
  <si>
    <t>38.5</t>
  </si>
  <si>
    <t>12_QT_01</t>
  </si>
  <si>
    <t>38.6</t>
  </si>
  <si>
    <t>Couple_Centri</t>
  </si>
  <si>
    <t>40.0</t>
  </si>
  <si>
    <t>Vitesse_vis</t>
  </si>
  <si>
    <t>42.0</t>
  </si>
  <si>
    <t>Vitesse_bol</t>
  </si>
  <si>
    <t>44.0</t>
  </si>
  <si>
    <t>13_AU_01</t>
  </si>
  <si>
    <t>46.0</t>
  </si>
  <si>
    <t>13_POLY_01_DEF</t>
  </si>
  <si>
    <t>46.1</t>
  </si>
  <si>
    <t>13_P_01_RDM</t>
  </si>
  <si>
    <t>46.2</t>
  </si>
  <si>
    <t>13_P_02_RDM</t>
  </si>
  <si>
    <t>46.3</t>
  </si>
  <si>
    <t>Variateurs_prets</t>
  </si>
  <si>
    <t>46.4</t>
  </si>
  <si>
    <t>Retro_centri</t>
  </si>
  <si>
    <t>46.5</t>
  </si>
  <si>
    <t>Defaut_Var</t>
  </si>
  <si>
    <t>46.6</t>
  </si>
  <si>
    <t>Defaut_seuil_1</t>
  </si>
  <si>
    <t>46.7</t>
  </si>
  <si>
    <t>Defaut_seuil_2</t>
  </si>
  <si>
    <t>47.0</t>
  </si>
  <si>
    <t>13_P_03_RDM</t>
  </si>
  <si>
    <t>47.1</t>
  </si>
  <si>
    <t>13_LSH_01</t>
  </si>
  <si>
    <t>47.2</t>
  </si>
  <si>
    <t>13_AG_01_RDM</t>
  </si>
  <si>
    <t>47.3</t>
  </si>
  <si>
    <t>13_M_05_RDM</t>
  </si>
  <si>
    <t>47.4</t>
  </si>
  <si>
    <t>13_LSL_01</t>
  </si>
  <si>
    <t>47.5</t>
  </si>
  <si>
    <t>15_P_01_RDM</t>
  </si>
  <si>
    <t>47.6</t>
  </si>
  <si>
    <t>15_P_02_RDM</t>
  </si>
  <si>
    <t>47.7</t>
  </si>
  <si>
    <t>15_LSL</t>
  </si>
  <si>
    <t>48.0</t>
  </si>
  <si>
    <t>15_LSH</t>
  </si>
  <si>
    <t>48.1</t>
  </si>
  <si>
    <t>15_LSHH</t>
  </si>
  <si>
    <t>48.2</t>
  </si>
  <si>
    <t>16_FT_01</t>
  </si>
  <si>
    <t>50.0</t>
  </si>
  <si>
    <t>16_P_01_RDM</t>
  </si>
  <si>
    <t>52.0</t>
  </si>
  <si>
    <t>16_P_02_RDM</t>
  </si>
  <si>
    <t>52.1</t>
  </si>
  <si>
    <t>16_LSL</t>
  </si>
  <si>
    <t>52.2</t>
  </si>
  <si>
    <t>16_PS_01</t>
  </si>
  <si>
    <t>52.3</t>
  </si>
  <si>
    <t>16_QT_01</t>
  </si>
  <si>
    <t>52.4</t>
  </si>
  <si>
    <t>Real</t>
  </si>
  <si>
    <t>ET200SP</t>
  </si>
  <si>
    <t>Niv Arbo</t>
  </si>
  <si>
    <t>ID API</t>
  </si>
  <si>
    <t>Mnémo</t>
  </si>
  <si>
    <t>Mnémonique</t>
  </si>
  <si>
    <t>Nature fonction</t>
  </si>
  <si>
    <t>int</t>
  </si>
  <si>
    <t>real</t>
  </si>
  <si>
    <t>Colonne vide C/C TIA</t>
  </si>
  <si>
    <t>Type de données</t>
  </si>
  <si>
    <t>Décalage</t>
  </si>
  <si>
    <t>Nom</t>
  </si>
  <si>
    <t>Valeur de départ</t>
  </si>
  <si>
    <t>Rémanence</t>
  </si>
  <si>
    <t>Accessible depuis IHM</t>
  </si>
  <si>
    <t>Ecriture autorisée</t>
  </si>
  <si>
    <t>Visible dans l'ingénieurie IHM</t>
  </si>
  <si>
    <t>Valeur de réglage</t>
  </si>
  <si>
    <t>Surveillance</t>
  </si>
  <si>
    <t>Commentaire</t>
  </si>
  <si>
    <t>Nature</t>
  </si>
  <si>
    <t>Dupliquer le 1er onglet autant de fois qu'il y a de DB contenant des informations à simuler dans votre programme</t>
  </si>
  <si>
    <t>Dans TIA Portal, sélectionner l'ensemble de votre DB (clic dans le coin en haut à gauche) et coller dans la première case de la colonne appelée "Colonne vide C/C TIA" dans votre onglet</t>
  </si>
  <si>
    <t>Renommer votre DB de la même manière qu'il est nommé dans votre programme automate (par ex: DB1_Image)</t>
  </si>
  <si>
    <t>Ne pas modifierles données affichées en rouge</t>
  </si>
  <si>
    <t>Sur la fenêtre d'importation des déclarations, mettre 0 dans toutes les cases et : 5 à Type fonction, 3 à Nom fonction, 2 à Nom API, 4 à Mot API, 1 à Arbo Niv1, 6 à E/S</t>
  </si>
  <si>
    <t>Liste de données à importer</t>
  </si>
  <si>
    <t>Entrée ANA 01</t>
  </si>
  <si>
    <t>Entrée ANA 02</t>
  </si>
  <si>
    <t>Entrée ANA 03</t>
  </si>
  <si>
    <t>Entrée ANA 04</t>
  </si>
  <si>
    <t>Entrée ANA 05</t>
  </si>
  <si>
    <t>Entrée ANA 06</t>
  </si>
  <si>
    <t>Entrée ANA 07</t>
  </si>
  <si>
    <t>Entrée ANA 08</t>
  </si>
  <si>
    <t>Entrée ANA 09</t>
  </si>
  <si>
    <t>Entrée ANA 10</t>
  </si>
  <si>
    <t>Sortie ANA 01 Consigne</t>
  </si>
  <si>
    <t>Sortie ANA 01 Réelle</t>
  </si>
  <si>
    <t>Sortie ANA 02 Consigne</t>
  </si>
  <si>
    <t>Sortie ANA 02 Réelle</t>
  </si>
  <si>
    <t>Sortie ANA 03 Consigne</t>
  </si>
  <si>
    <t>Sortie ANA 03 Réelle</t>
  </si>
  <si>
    <t>Sortie ANA 04 Consigne</t>
  </si>
  <si>
    <t>Sortie ANA 05 Réelle</t>
  </si>
  <si>
    <t>Sortie ANA 05 Consigne</t>
  </si>
  <si>
    <t>Sortie ANA 06 Réelle</t>
  </si>
  <si>
    <t>Sortie ANA 04 Réelle</t>
  </si>
  <si>
    <t>Sortie ANA 06 Consigne</t>
  </si>
  <si>
    <t>Sortie ANA 07 Consigne</t>
  </si>
  <si>
    <t>Sortie ANA 07 Réelle</t>
  </si>
  <si>
    <t>Sortie TOR 01</t>
  </si>
  <si>
    <t>Sortie TOR 02</t>
  </si>
  <si>
    <t>Sortie TOR 03</t>
  </si>
  <si>
    <t>Sortie TOR 04</t>
  </si>
  <si>
    <t>Sortie TOR 05</t>
  </si>
  <si>
    <t>Sortie TOR 06</t>
  </si>
  <si>
    <t>Sortie TOR 07</t>
  </si>
  <si>
    <t>Sortie TOR 08</t>
  </si>
  <si>
    <t>Sortie TOR 09</t>
  </si>
  <si>
    <t>Sortie TOR 10</t>
  </si>
  <si>
    <t>Sortie TOR 11</t>
  </si>
  <si>
    <t>Sortie TOR 12</t>
  </si>
  <si>
    <t>Sortie TOR 13</t>
  </si>
  <si>
    <t>Sortie TOR 14</t>
  </si>
  <si>
    <t>Sortie TOR 15</t>
  </si>
  <si>
    <t>Sortie TOR 16</t>
  </si>
  <si>
    <t>Sortie TOR 17</t>
  </si>
  <si>
    <t>Sortie TOR 18</t>
  </si>
  <si>
    <t>Sortie TOR 19</t>
  </si>
  <si>
    <t>Sortie TOR 20</t>
  </si>
  <si>
    <t>Sortie TOR 21</t>
  </si>
  <si>
    <t>Sortie TOR 22</t>
  </si>
  <si>
    <t>Sortie TOR 23</t>
  </si>
  <si>
    <t>Sortie TOR 24</t>
  </si>
  <si>
    <t>Sortie TOR 25</t>
  </si>
  <si>
    <t>Sortie TOR 26</t>
  </si>
  <si>
    <t>Sortie TOR 27</t>
  </si>
  <si>
    <t>Sortie TOR 28</t>
  </si>
  <si>
    <t>Sortie TOR 29</t>
  </si>
  <si>
    <t>Sortie TOR 30</t>
  </si>
  <si>
    <t>Sortie TOR 31</t>
  </si>
  <si>
    <t>Sortie TOR 32</t>
  </si>
  <si>
    <t>Sortie TOR 33</t>
  </si>
  <si>
    <t>Sortie TOR 34</t>
  </si>
  <si>
    <t>Sortie TOR 35</t>
  </si>
  <si>
    <t>Sortie TOR 36</t>
  </si>
  <si>
    <t>Sortie TOR 37</t>
  </si>
  <si>
    <t>Sortie TOR 38</t>
  </si>
  <si>
    <t>Sortie TOR 39</t>
  </si>
  <si>
    <t>Sortie TOR 40</t>
  </si>
  <si>
    <t>Sortie TOR 41</t>
  </si>
  <si>
    <t>Sortie TOR 42</t>
  </si>
  <si>
    <t>Sortie TOR 43</t>
  </si>
  <si>
    <t>Sortie TOR 44</t>
  </si>
  <si>
    <t>Sortie TOR 45</t>
  </si>
  <si>
    <t>Sortie TOR 46</t>
  </si>
  <si>
    <t>Sortie TOR 47</t>
  </si>
  <si>
    <t>Sortie TOR 48</t>
  </si>
  <si>
    <t>Sortie TOR 49</t>
  </si>
  <si>
    <t>Sortie TOR 50</t>
  </si>
  <si>
    <t>Sortie TOR 51</t>
  </si>
  <si>
    <t>Sortie TOR 52</t>
  </si>
  <si>
    <t>Sortie TOR 53</t>
  </si>
  <si>
    <t>Sortie TOR 54</t>
  </si>
  <si>
    <t>Sortie TOR 55</t>
  </si>
  <si>
    <t>Sortie TOR 56</t>
  </si>
  <si>
    <t>Sortie TOR 57</t>
  </si>
  <si>
    <t>Sortie TOR 58</t>
  </si>
  <si>
    <t>Sortie TOR 59</t>
  </si>
  <si>
    <t>Sortie TOR 60</t>
  </si>
  <si>
    <t>Entrée TOR 01</t>
  </si>
  <si>
    <t>Entrée TOR 02</t>
  </si>
  <si>
    <t>Entrée TOR 03</t>
  </si>
  <si>
    <t>Entrée TOR 04</t>
  </si>
  <si>
    <t>Entrée TOR 05</t>
  </si>
  <si>
    <t>Entrée TOR 06</t>
  </si>
  <si>
    <t>Entrée TOR 07</t>
  </si>
  <si>
    <t>Entrée TOR 08</t>
  </si>
  <si>
    <t>Entrée TOR 09</t>
  </si>
  <si>
    <t>Entrée TOR 10</t>
  </si>
  <si>
    <t>Entrée TOR 11</t>
  </si>
  <si>
    <t>Entrée TOR 12</t>
  </si>
  <si>
    <t>Entrée TOR 13</t>
  </si>
  <si>
    <t>Entrée TOR 14</t>
  </si>
  <si>
    <t>Entrée TOR 15</t>
  </si>
  <si>
    <t>Entrée TOR 16</t>
  </si>
  <si>
    <t>Entrée TOR 17</t>
  </si>
  <si>
    <t>Entrée TOR 18</t>
  </si>
  <si>
    <t>Entrée TOR 19</t>
  </si>
  <si>
    <t>Entrée TOR 20</t>
  </si>
  <si>
    <t>Entrée TOR 21</t>
  </si>
  <si>
    <t>Entrée TOR 22</t>
  </si>
  <si>
    <t>Entrée TOR 23</t>
  </si>
  <si>
    <t>Entrée TOR 24</t>
  </si>
  <si>
    <t>Entrée TOR 25</t>
  </si>
  <si>
    <t>Entrée TOR 26</t>
  </si>
  <si>
    <t>Entrée TOR 27</t>
  </si>
  <si>
    <t>Entrée TOR 28</t>
  </si>
  <si>
    <t>Entrée TOR 29</t>
  </si>
  <si>
    <t>Entrée TOR 30</t>
  </si>
  <si>
    <t>Entrée TOR 31</t>
  </si>
  <si>
    <t>Entrée TOR 32</t>
  </si>
  <si>
    <t>Entrée TOR 33</t>
  </si>
  <si>
    <t>Entrée TOR 34</t>
  </si>
  <si>
    <t>Entrée TOR 35</t>
  </si>
  <si>
    <t>Entrée TOR 36</t>
  </si>
  <si>
    <t>Entrée TOR 37</t>
  </si>
  <si>
    <t>Entrée TOR 38</t>
  </si>
  <si>
    <t>Entrée TOR 39</t>
  </si>
  <si>
    <t>Entrée TOR 40</t>
  </si>
  <si>
    <t>Entrée TOR 41</t>
  </si>
  <si>
    <t>Entrée TOR 42</t>
  </si>
  <si>
    <t>Entrée TOR 43</t>
  </si>
  <si>
    <t>Entrée TOR 44</t>
  </si>
  <si>
    <t>Entrée TOR 45</t>
  </si>
  <si>
    <t>Entrée TOR 46</t>
  </si>
  <si>
    <t>Entrée TOR 47</t>
  </si>
  <si>
    <t>Entrée TOR 48</t>
  </si>
  <si>
    <t>Entrée TOR 49</t>
  </si>
  <si>
    <t>Entrée TOR 50</t>
  </si>
  <si>
    <t>Entrée TOR 51</t>
  </si>
  <si>
    <t>Entrée TOR 52</t>
  </si>
  <si>
    <t>Entrée TOR 53</t>
  </si>
  <si>
    <t>Entrée TOR 54</t>
  </si>
  <si>
    <t>Entrée TOR 55</t>
  </si>
  <si>
    <t>Entrée TOR 56</t>
  </si>
  <si>
    <t>Entrée TOR 57</t>
  </si>
  <si>
    <t>Entrée TOR 58</t>
  </si>
  <si>
    <t>Entrée TOR 59</t>
  </si>
  <si>
    <t>Entrée TOR 60</t>
  </si>
  <si>
    <t>BP Simul</t>
  </si>
  <si>
    <t>Acquittement défauts</t>
  </si>
  <si>
    <t>Paramètre 01</t>
  </si>
  <si>
    <t>Paramètre 02</t>
  </si>
  <si>
    <t>Paramètre 03</t>
  </si>
  <si>
    <t>Paramètre 04</t>
  </si>
  <si>
    <t>Paramètre 05</t>
  </si>
  <si>
    <t>Paramètre 06</t>
  </si>
  <si>
    <t>Paramètre 07</t>
  </si>
  <si>
    <t>Paramètre 08</t>
  </si>
  <si>
    <t>Paramètre 09</t>
  </si>
  <si>
    <t>Paramètre 10</t>
  </si>
  <si>
    <t>Paramètre 11</t>
  </si>
  <si>
    <t>Séquence 01 CI</t>
  </si>
  <si>
    <t>Séquence 01 NUM ETAPE</t>
  </si>
  <si>
    <t>Séquence 01 T100MS</t>
  </si>
  <si>
    <t>Séquence 01 T1S</t>
  </si>
  <si>
    <t>Séquence 01 Paramètre 01</t>
  </si>
  <si>
    <t>Séquence 01 Paramètre 02</t>
  </si>
  <si>
    <t>Séquence 01 Paramètre 03</t>
  </si>
  <si>
    <t>Séquence 01 Paramètre 04</t>
  </si>
  <si>
    <t>Séquence 02 CI</t>
  </si>
  <si>
    <t>Séquence 02 NUM ETAPE</t>
  </si>
  <si>
    <t>Séquence 02 T100MS</t>
  </si>
  <si>
    <t>Séquence 02 T1S</t>
  </si>
  <si>
    <t>Séquence 02 Paramètre 02</t>
  </si>
  <si>
    <t>Séquence 02 Paramètre 03</t>
  </si>
  <si>
    <t>Séquence 02 Paramètre 04</t>
  </si>
  <si>
    <t>Séquence 02 Paramètre 01</t>
  </si>
  <si>
    <t>Séquence 03 CI</t>
  </si>
  <si>
    <t>Séquence 03 NUM ETAPE</t>
  </si>
  <si>
    <t>Séquence 03 T100MS</t>
  </si>
  <si>
    <t>Séquence 03 T1S</t>
  </si>
  <si>
    <t>Séquence 03 Paramètre 01</t>
  </si>
  <si>
    <t>Séquence 03 Paramètre 03</t>
  </si>
  <si>
    <t>Séquence 03 Paramètre 04</t>
  </si>
  <si>
    <t>Séquence 03 Paramètre 02</t>
  </si>
  <si>
    <t>Séquence 04 CI</t>
  </si>
  <si>
    <t>Séquence 04 NUM ETAPE</t>
  </si>
  <si>
    <t>Séquence 04 T100MS</t>
  </si>
  <si>
    <t>Séquence 04 T1S</t>
  </si>
  <si>
    <t>Séquence 04 Paramètre 01</t>
  </si>
  <si>
    <t>Séquence 04 Paramètre 02</t>
  </si>
  <si>
    <t>Séquence 04 Paramètre 04</t>
  </si>
  <si>
    <t>Séquence 04 Paramètre 03</t>
  </si>
  <si>
    <t>Séquence 05 CI</t>
  </si>
  <si>
    <t>Séquence 05 NUM ETAPE</t>
  </si>
  <si>
    <t>Séquence 05 T100MS</t>
  </si>
  <si>
    <t>Séquence 05 T1S</t>
  </si>
  <si>
    <t>Séquence 05 Paramètre 01</t>
  </si>
  <si>
    <t>Séquence 05 Paramètre 02</t>
  </si>
  <si>
    <t>Séquence 05 Paramètre 03</t>
  </si>
  <si>
    <t>Séquence 05 Paramètre 04</t>
  </si>
  <si>
    <t>Séquence 06 CI</t>
  </si>
  <si>
    <t>Séquence 06 NUM ETAPE</t>
  </si>
  <si>
    <t>Séquence 06 T100MS</t>
  </si>
  <si>
    <t>Séquence 06 T1S</t>
  </si>
  <si>
    <t>Séquence 06 Paramètre 01</t>
  </si>
  <si>
    <t>Séquence 06 Paramètre 02</t>
  </si>
  <si>
    <t>Séquence 06 Paramètre 03</t>
  </si>
  <si>
    <t>Séquence 06 Paramètre 04</t>
  </si>
  <si>
    <t>Séquence 07 CI</t>
  </si>
  <si>
    <t>Séquence 07 NUM ETAPE</t>
  </si>
  <si>
    <t>Séquence 07 T100MS</t>
  </si>
  <si>
    <t>Séquence 07 T1S</t>
  </si>
  <si>
    <t>Séquence 07 Paramètre 01</t>
  </si>
  <si>
    <t>Séquence 07 Paramètre 02</t>
  </si>
  <si>
    <t>Séquence 07 Paramètre 03</t>
  </si>
  <si>
    <t>Séquence 07 Paramètre 04</t>
  </si>
  <si>
    <t>Séquence 08 CI</t>
  </si>
  <si>
    <t>Séquence 08 NUM ETAPE</t>
  </si>
  <si>
    <t>Séquence 08 T100MS</t>
  </si>
  <si>
    <t>Séquence 08 T1S</t>
  </si>
  <si>
    <t>Séquence 08 Paramètre 01</t>
  </si>
  <si>
    <t>Séquence 08 Paramètre 02</t>
  </si>
  <si>
    <t>Séquence 08 Paramètre 03</t>
  </si>
  <si>
    <t>Séquence 08 Paramètre 04</t>
  </si>
  <si>
    <t>Séquence 09 CI</t>
  </si>
  <si>
    <t>Séquence 09 NUM ETAPE</t>
  </si>
  <si>
    <t>Séquence 09 T100MS</t>
  </si>
  <si>
    <t>Séquence 09 T1S</t>
  </si>
  <si>
    <t>Séquence 09 Paramètre 01</t>
  </si>
  <si>
    <t>Séquence 09 Paramètre 02</t>
  </si>
  <si>
    <t>Séquence 09 Paramètre 03</t>
  </si>
  <si>
    <t>Séquence 09 Paramètre 04</t>
  </si>
  <si>
    <t>Séquence 10 CI</t>
  </si>
  <si>
    <t>Séquence 10 NUM ETAPE</t>
  </si>
  <si>
    <t>Séquence 10 T100MS</t>
  </si>
  <si>
    <t>Séquence 10 T1S</t>
  </si>
  <si>
    <t>Séquence 10 Paramètre 01</t>
  </si>
  <si>
    <t>Séquence 10 Paramètre 02</t>
  </si>
  <si>
    <t>Séquence 10 Paramètre 03</t>
  </si>
  <si>
    <t>Séquence 10 Paramètre 04</t>
  </si>
  <si>
    <t>Séquence 11 CI</t>
  </si>
  <si>
    <t>Séquence 11 NUM ETAPE</t>
  </si>
  <si>
    <t>Séquence 11 T100MS</t>
  </si>
  <si>
    <t>Séquence 11 T1S</t>
  </si>
  <si>
    <t>Séquence 11 Paramètre 01</t>
  </si>
  <si>
    <t>Séquence 11 Paramètre 02</t>
  </si>
  <si>
    <t>Séquence 11 Paramètre 03</t>
  </si>
  <si>
    <t>Séquence 11 Paramètre 04</t>
  </si>
  <si>
    <t>INIT G7</t>
  </si>
  <si>
    <t>Flip-Flop 01</t>
  </si>
  <si>
    <t>Flip-Flop 02</t>
  </si>
  <si>
    <t>Lancement séquence 01</t>
  </si>
  <si>
    <t>Lancement séquence 02</t>
  </si>
  <si>
    <t>Lancement séquence 03</t>
  </si>
  <si>
    <t>Lancement séquence 04</t>
  </si>
  <si>
    <t>Mot flottant (laisser vide si non flottant )</t>
  </si>
  <si>
    <t>Commentaire (LINA)</t>
  </si>
  <si>
    <t>Fonction du mnémo</t>
  </si>
  <si>
    <t>Paramètres</t>
  </si>
  <si>
    <t>Valeur par défaut</t>
  </si>
  <si>
    <t>Sortie TOR 62</t>
  </si>
  <si>
    <t>Sortie TOR 63</t>
  </si>
  <si>
    <t>Sortie TOR 64</t>
  </si>
  <si>
    <t>Sortie TOR 65</t>
  </si>
  <si>
    <t>Sortie TOR 66</t>
  </si>
  <si>
    <t>Sortie TOR 67</t>
  </si>
  <si>
    <t>Sortie TOR 68</t>
  </si>
  <si>
    <t>Sortie TOR 69</t>
  </si>
  <si>
    <t>Flip Flop 01</t>
  </si>
  <si>
    <t>Flip Flop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</si>
</sst>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Fill="1"/>
    <xf numFmtId="0" fontId="1" fillId="0" borderId="0" xfId="0" applyFont="1"/>
    <xf numFmtId="0" fontId="0" fillId="0" borderId="0" xfId="0" applyFont="1" applyFill="1"/>
    <xf numFmtId="0" fontId="0" fillId="2" borderId="0" xfId="0" applyFont="1" applyFill="1"/>
    <xf numFmtId="0" fontId="0" fillId="0" borderId="0" xfId="0" applyFont="1"/>
    <xf numFmtId="0" fontId="0" fillId="0" borderId="0" xfId="0" applyFont="1" applyProtection="1">
      <protection locked="0"/>
    </xf>
    <xf numFmtId="0" fontId="2" fillId="3" borderId="1" xfId="0" applyFont="1" applyFill="1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3" borderId="2" xfId="0" applyFont="1" applyFill="1" applyBorder="1"/>
    <xf numFmtId="0" fontId="2" fillId="0" borderId="2" xfId="0" applyFont="1" applyBorder="1"/>
  </cellXfs>
  <cellStyles count="1">
    <cellStyle name="Normal" xfId="0" builtinId="0"/>
  </cellStyles>
  <dxfs count="3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 /><Relationship Id="rId3" Type="http://schemas.openxmlformats.org/officeDocument/2006/relationships/worksheet" Target="worksheets/sheet3.xml" /><Relationship Id="rId7" Type="http://schemas.openxmlformats.org/officeDocument/2006/relationships/theme" Target="theme/theme1.xml" /><Relationship Id="rId12" Type="http://schemas.microsoft.com/office/2006/relationships/vbaProject" Target="vbaProject.bin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customXml" Target="../customXml/item1.xml" /><Relationship Id="rId5" Type="http://schemas.openxmlformats.org/officeDocument/2006/relationships/worksheet" Target="worksheets/sheet5.xml" /><Relationship Id="rId10" Type="http://schemas.openxmlformats.org/officeDocument/2006/relationships/calcChain" Target="calcChain.xml" /><Relationship Id="rId4" Type="http://schemas.openxmlformats.org/officeDocument/2006/relationships/worksheet" Target="worksheets/sheet4.xml" /><Relationship Id="rId9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U113" totalsRowShown="0" headerRowCellStyle="Normal" dataCellStyle="Normal">
  <autoFilter ref="A1:U113" xr:uid="{00000000-0009-0000-0100-000001000000}"/>
  <sortState ref="B2:F109">
    <sortCondition ref="B1:B109"/>
  </sortState>
  <tableColumns count="21">
    <tableColumn id="7" xr3:uid="{00000000-0010-0000-0000-000007000000}" name="Niv Arbo" dataDxfId="31" dataCellStyle="Normal">
      <calculatedColumnFormula>RIGHT(CELL("nomfichier",$A$1),LEN(CELL("nomfichier",$A$1))-FIND("]",CELL("nomfichier",$A$1)))</calculatedColumnFormula>
    </tableColumn>
    <tableColumn id="1" xr3:uid="{00000000-0010-0000-0000-000001000000}" name="ID API" dataDxfId="30" dataCellStyle="Normal">
      <calculatedColumnFormula>Tableau10[Colonne2]</calculatedColumnFormula>
    </tableColumn>
    <tableColumn id="2" xr3:uid="{00000000-0010-0000-0000-000002000000}" name="Mnémo" dataDxfId="29" dataCellStyle="Normal">
      <calculatedColumnFormula>Tableau1[[#This Row],[Nom]]</calculatedColumnFormula>
    </tableColumn>
    <tableColumn id="3" xr3:uid="{00000000-0010-0000-0000-000003000000}" name="Mnémonique" dataDxfId="28" dataCellStyle="Normal">
      <calculatedColumnFormula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calculatedColumnFormula>
    </tableColumn>
    <tableColumn id="5" xr3:uid="{00000000-0010-0000-0000-000005000000}" name="Nature fonction" dataDxfId="27" dataCellStyle="Normal">
      <calculatedColumnFormula>LOOKUP(Tableau1[[#This Row],[Nature]],Tableau9[])</calculatedColumnFormula>
    </tableColumn>
    <tableColumn id="20" xr3:uid="{00000000-0010-0000-0000-000014000000}" name="Commentaire (LINA)" dataDxfId="26">
      <calculatedColumnFormula>IF(Tableau1[[#This Row],[Commentaire]]=0,Tableau1[[#This Row],[Nom]],Tableau1[[#This Row],[Commentaire]])</calculatedColumnFormula>
    </tableColumn>
    <tableColumn id="19" xr3:uid="{00000000-0010-0000-0000-000013000000}" name="Mot flottant (laisser vide si non flottant )" dataDxfId="25"/>
    <tableColumn id="21" xr3:uid="{00000000-0010-0000-0000-000015000000}" name="Fonction du mnémo" dataDxfId="24"/>
    <tableColumn id="22" xr3:uid="{00000000-0010-0000-0000-000016000000}" name="Commentaire" dataDxfId="23"/>
    <tableColumn id="4" xr3:uid="{00000000-0010-0000-0000-000004000000}" name="Colonne vide C/C TIA" dataDxfId="22" dataCellStyle="Normal"/>
    <tableColumn id="6" xr3:uid="{00000000-0010-0000-0000-000006000000}" name="Nom" dataCellStyle="Normal"/>
    <tableColumn id="8" xr3:uid="{00000000-0010-0000-0000-000008000000}" name="Type de données" dataCellStyle="Normal"/>
    <tableColumn id="9" xr3:uid="{00000000-0010-0000-0000-000009000000}" name="Décalage" dataCellStyle="Normal"/>
    <tableColumn id="10" xr3:uid="{00000000-0010-0000-0000-00000A000000}" name="Valeur de départ" dataCellStyle="Normal"/>
    <tableColumn id="11" xr3:uid="{00000000-0010-0000-0000-00000B000000}" name="Rémanence" dataCellStyle="Normal"/>
    <tableColumn id="12" xr3:uid="{00000000-0010-0000-0000-00000C000000}" name="Accessible depuis IHM" dataCellStyle="Normal"/>
    <tableColumn id="13" xr3:uid="{00000000-0010-0000-0000-00000D000000}" name="Ecriture autorisée" dataCellStyle="Normal"/>
    <tableColumn id="14" xr3:uid="{00000000-0010-0000-0000-00000E000000}" name="Visible dans l'ingénieurie IHM" dataCellStyle="Normal"/>
    <tableColumn id="15" xr3:uid="{00000000-0010-0000-0000-00000F000000}" name="Valeur de réglage" dataCellStyle="Normal"/>
    <tableColumn id="16" xr3:uid="{00000000-0010-0000-0000-000010000000}" name="Surveillance" dataDxfId="21" dataCellStyle="Normal"/>
    <tableColumn id="18" xr3:uid="{00000000-0010-0000-0000-000012000000}" name="Nature" dataDxfId="20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2FDF3A-B25B-7343-85A5-359D0127C2C8}" name="Tableau14" displayName="Tableau14" ref="A1:U113" totalsRowShown="0" headerRowCellStyle="Normal" dataCellStyle="Normal">
  <autoFilter ref="A1:U113" xr:uid="{00000000-0009-0000-0100-000001000000}"/>
  <sortState ref="A2:E109">
    <sortCondition ref="A1:A109"/>
  </sortState>
  <tableColumns count="21">
    <tableColumn id="7" xr3:uid="{7E96C512-3A7C-2B44-B435-F220DE5128E1}" name="Niv Arbo" dataDxfId="19" dataCellStyle="Normal">
      <calculatedColumnFormula>RIGHT(CELL("nomfichier",$A$1),LEN(CELL("nomfichier",$A$1))-FIND("]",CELL("nomfichier",$A$1)))</calculatedColumnFormula>
    </tableColumn>
    <tableColumn id="1" xr3:uid="{FD4A9C38-D571-6D41-94D5-E745FE13EB6E}" name="ID API" dataDxfId="18" dataCellStyle="Normal">
      <calculatedColumnFormula>Tableau10[Colonne2]</calculatedColumnFormula>
    </tableColumn>
    <tableColumn id="2" xr3:uid="{F2198064-8AF8-324A-B820-FB9517F6515F}" name="Mnémo" dataDxfId="17" dataCellStyle="Normal">
      <calculatedColumnFormula>Tableau14[[#This Row],[Nom]]</calculatedColumnFormula>
    </tableColumn>
    <tableColumn id="3" xr3:uid="{BE44DE90-DD35-CB4F-99B5-471B63B4C74C}" name="Mnémonique" dataDxfId="16" dataCellStyle="Normal">
      <calculatedColumnFormula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calculatedColumnFormula>
    </tableColumn>
    <tableColumn id="5" xr3:uid="{FB0A8A7C-E1C4-CE47-B033-00B06DE82A93}" name="Nature fonction" dataDxfId="15" dataCellStyle="Normal">
      <calculatedColumnFormula>LOOKUP(Tableau14[[#This Row],[Nature]],Tableau9[])</calculatedColumnFormula>
    </tableColumn>
    <tableColumn id="20" xr3:uid="{A68ABF2F-010F-BD41-95E0-F6955ABACDB6}" name="Commentaire (LINA)" dataDxfId="14">
      <calculatedColumnFormula>IF(Tableau14[[#This Row],[Commentaire]]=0,Tableau14[[#This Row],[Nom]],Tableau14[[#This Row],[Commentaire]])</calculatedColumnFormula>
    </tableColumn>
    <tableColumn id="19" xr3:uid="{70E3DC4D-E5C1-F941-9B65-19D58CE1AF36}" name="Mot flottant (laisser vide si non flottant )" dataDxfId="13"/>
    <tableColumn id="21" xr3:uid="{2B79286F-987E-AE46-A2BC-E7A3FAA5F746}" name="Fonction du mnémo" dataDxfId="12"/>
    <tableColumn id="22" xr3:uid="{57B49C49-1953-DB4F-859D-803E108DD97E}" name="Commentaire" dataDxfId="11"/>
    <tableColumn id="4" xr3:uid="{89C42F27-91CB-1949-8751-B2257E7AD9F6}" name="Colonne vide C/C TIA" dataDxfId="10" dataCellStyle="Normal"/>
    <tableColumn id="6" xr3:uid="{A03F8A13-5608-1C40-9B1B-88A2CCFFBD36}" name="Nom" dataCellStyle="Normal"/>
    <tableColumn id="8" xr3:uid="{5125D530-ACAE-AB4C-B6BB-473AB035FA09}" name="Type de données" dataCellStyle="Normal"/>
    <tableColumn id="9" xr3:uid="{5CE2E7C7-C59D-584D-98E7-13732A01A812}" name="Décalage" dataCellStyle="Normal"/>
    <tableColumn id="10" xr3:uid="{1BAD0380-F1F6-784B-9150-3E6CAB0A6E3F}" name="Valeur de départ" dataCellStyle="Normal"/>
    <tableColumn id="11" xr3:uid="{9DC1C7EB-CF79-EC45-BDF2-B92E116C4786}" name="Rémanence" dataCellStyle="Normal"/>
    <tableColumn id="12" xr3:uid="{DEE70F35-6EBF-C748-BD89-6037A4FCB37C}" name="Accessible depuis IHM" dataCellStyle="Normal"/>
    <tableColumn id="13" xr3:uid="{506DA8E4-E704-9F48-A227-B75FF1030776}" name="Ecriture autorisée" dataCellStyle="Normal"/>
    <tableColumn id="14" xr3:uid="{51F4447E-7224-5B40-A8D3-EA83C4372CCA}" name="Visible dans l'ingénieurie IHM" dataCellStyle="Normal"/>
    <tableColumn id="15" xr3:uid="{E0F47EB1-E723-2E41-B736-C131D33693B0}" name="Valeur de réglage" dataCellStyle="Normal"/>
    <tableColumn id="16" xr3:uid="{9D502D73-61AD-2B4A-B27B-399C2A9D2997}" name="Surveillance" dataDxfId="9" dataCellStyle="Normal"/>
    <tableColumn id="18" xr3:uid="{FFFEDD52-F4D9-2D4D-BAB4-2B1CD6BFF2A8}" name="Nature" dataDxfId="8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Tableau9" displayName="Tableau9" ref="N2:O6" totalsRowShown="0">
  <autoFilter ref="N2:O6" xr:uid="{00000000-0009-0000-0100-000009000000}"/>
  <tableColumns count="2">
    <tableColumn id="1" xr3:uid="{00000000-0010-0000-0100-000001000000}" name="Mot entrée" dataDxfId="7"/>
    <tableColumn id="2" xr3:uid="{00000000-0010-0000-0100-000002000000}" name="Mot recherché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2000000}" name="Tableau10" displayName="Tableau10" ref="N9:O10" totalsRowShown="0" headerRowDxfId="5" dataDxfId="4">
  <autoFilter ref="N9:O10" xr:uid="{00000000-0009-0000-0100-00000A000000}"/>
  <tableColumns count="2">
    <tableColumn id="1" xr3:uid="{00000000-0010-0000-0200-000001000000}" name="Colonne1" dataDxfId="3"/>
    <tableColumn id="2" xr3:uid="{00000000-0010-0000-0200-000002000000}" name="Colonne2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3000000}" name="Tableau13" displayName="Tableau13" ref="A1:D255" totalsRowShown="0">
  <autoFilter ref="A1:D255" xr:uid="{00000000-0009-0000-0100-00000D000000}"/>
  <sortState ref="A2:A255">
    <sortCondition ref="A1:A255"/>
  </sortState>
  <tableColumns count="4">
    <tableColumn id="1" xr3:uid="{00000000-0010-0000-0300-000001000000}" name="Liste de données à importer"/>
    <tableColumn id="2" xr3:uid="{00000000-0010-0000-0300-000002000000}" name="Type de données"/>
    <tableColumn id="3" xr3:uid="{00000000-0010-0000-0300-000003000000}" name="Valeur par défaut"/>
    <tableColumn id="4" xr3:uid="{00000000-0010-0000-0300-000004000000}" name="Commentai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2" displayName="Tableau2" ref="A1:D121" totalsRowShown="0">
  <autoFilter ref="A1:D121" xr:uid="{00000000-0009-0000-0100-000002000000}"/>
  <tableColumns count="4">
    <tableColumn id="1" xr3:uid="{00000000-0010-0000-0400-000001000000}" name="Paramètres" dataDxfId="1"/>
    <tableColumn id="2" xr3:uid="{00000000-0010-0000-0400-000002000000}" name="Type de données" dataDxfId="0">
      <calculatedColumnFormula>fixe</calculatedColumnFormula>
    </tableColumn>
    <tableColumn id="3" xr3:uid="{00000000-0010-0000-0400-000003000000}" name="Valeur par défaut"/>
    <tableColumn id="4" xr3:uid="{00000000-0010-0000-0400-000004000000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 /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 /><Relationship Id="rId1" Type="http://schemas.openxmlformats.org/officeDocument/2006/relationships/table" Target="../tables/table3.xml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 /><Relationship Id="rId1" Type="http://schemas.openxmlformats.org/officeDocument/2006/relationships/printerSettings" Target="../printerSettings/printerSettings3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13"/>
  <sheetViews>
    <sheetView topLeftCell="F3" zoomScale="85" zoomScaleNormal="85" workbookViewId="0" xr3:uid="{AEA406A1-0E4B-5B11-9CD5-51D6E497D94C}">
      <selection activeCell="G26" sqref="G26"/>
    </sheetView>
  </sheetViews>
  <sheetFormatPr defaultColWidth="11.59375" defaultRowHeight="12.75" x14ac:dyDescent="0.15"/>
  <cols>
    <col min="1" max="1" width="11.59375" style="4"/>
    <col min="2" max="2" width="19.41796875" style="3" customWidth="1"/>
    <col min="3" max="3" width="18.7421875" style="3" customWidth="1"/>
    <col min="4" max="4" width="19.6875" style="3" customWidth="1"/>
    <col min="5" max="6" width="17.93359375" style="3" customWidth="1"/>
    <col min="7" max="9" width="41.12890625" style="10" customWidth="1"/>
    <col min="10" max="10" width="19.8203125" style="10" customWidth="1"/>
    <col min="11" max="11" width="22.51953125" style="3" customWidth="1"/>
    <col min="12" max="12" width="11.59375" style="3"/>
    <col min="13" max="13" width="19.28125" style="3" customWidth="1"/>
    <col min="14" max="14" width="11.59375" style="3"/>
    <col min="15" max="15" width="18.7421875" style="3" customWidth="1"/>
    <col min="16" max="16" width="14.15625" style="3" customWidth="1"/>
    <col min="17" max="17" width="24.13671875" style="3" customWidth="1"/>
    <col min="18" max="18" width="19.8203125" style="3" customWidth="1"/>
    <col min="19" max="19" width="30.609375" style="3" customWidth="1"/>
    <col min="20" max="20" width="19.6875" style="3" customWidth="1"/>
    <col min="21" max="21" width="16.046875" style="3" customWidth="1"/>
    <col min="22" max="16384" width="11.59375" style="3"/>
  </cols>
  <sheetData>
    <row r="1" spans="1:21" x14ac:dyDescent="0.15">
      <c r="A1" s="6" t="s">
        <v>246</v>
      </c>
      <c r="B1" s="6" t="s">
        <v>247</v>
      </c>
      <c r="C1" s="6" t="s">
        <v>248</v>
      </c>
      <c r="D1" s="6" t="s">
        <v>249</v>
      </c>
      <c r="E1" s="6" t="s">
        <v>250</v>
      </c>
      <c r="F1" s="6" t="s">
        <v>525</v>
      </c>
      <c r="G1" s="9" t="s">
        <v>524</v>
      </c>
      <c r="H1" s="9" t="s">
        <v>526</v>
      </c>
      <c r="I1" s="9" t="s">
        <v>264</v>
      </c>
      <c r="J1" s="7" t="s">
        <v>253</v>
      </c>
      <c r="K1" s="5" t="s">
        <v>256</v>
      </c>
      <c r="L1" s="5" t="s">
        <v>254</v>
      </c>
      <c r="M1" s="5" t="s">
        <v>255</v>
      </c>
      <c r="N1" s="5" t="s">
        <v>257</v>
      </c>
      <c r="O1" s="5" t="s">
        <v>258</v>
      </c>
      <c r="P1" s="5" t="s">
        <v>259</v>
      </c>
      <c r="Q1" s="5" t="s">
        <v>260</v>
      </c>
      <c r="R1" s="5" t="s">
        <v>261</v>
      </c>
      <c r="S1" s="5" t="s">
        <v>262</v>
      </c>
      <c r="T1" s="5" t="s">
        <v>263</v>
      </c>
      <c r="U1" s="5" t="s">
        <v>265</v>
      </c>
    </row>
    <row r="2" spans="1:21" x14ac:dyDescent="0.15">
      <c r="A2" s="6" t="e">
        <f t="shared" ref="A2:A33" ca="1" si="0">RIGHT(CELL("nomfichier",$A$1),LEN(CELL("nomfichier",$A$1))-FIND("]",CELL("nomfichier",$A$1)))</f>
        <v>#VALUE!</v>
      </c>
      <c r="B2" s="6" t="str">
        <f>Tableau10[Colonne2]</f>
        <v>ET200SP</v>
      </c>
      <c r="C2" s="6" t="str">
        <f>Tableau1[[#This Row],[Nom]]</f>
        <v>Static</v>
      </c>
      <c r="D2" s="6" t="str">
        <f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FAUX</v>
      </c>
      <c r="E2" s="6" t="str">
        <f>LOOKUP(Tableau1[[#This Row],[Nature]],Tableau9[])</f>
        <v>MN</v>
      </c>
      <c r="F2" s="6" t="str">
        <f>IF(Tableau1[[#This Row],[Commentaire]]=0,Tableau1[[#This Row],[Nom]],Tableau1[[#This Row],[Commentaire]])</f>
        <v>Static</v>
      </c>
      <c r="G2" s="9"/>
      <c r="H2" s="9" t="s">
        <v>356</v>
      </c>
      <c r="I2" s="9"/>
      <c r="J2" s="7"/>
      <c r="K2" s="5" t="s">
        <v>16</v>
      </c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x14ac:dyDescent="0.15">
      <c r="A3" s="6" t="e">
        <f t="shared" ca="1" si="0"/>
        <v>#VALUE!</v>
      </c>
      <c r="B3" s="6" t="str">
        <f>Tableau10[Colonne2]</f>
        <v>ET200SP</v>
      </c>
      <c r="C3" s="6" t="str">
        <f>Tableau1[[#This Row],[Nom]]</f>
        <v>00_TENS_01</v>
      </c>
      <c r="D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" s="6" t="str">
        <f>LOOKUP(Tableau1[[#This Row],[Nature]],Tableau9[])</f>
        <v>MN</v>
      </c>
      <c r="F3" s="6" t="str">
        <f>IF(Tableau1[[#This Row],[Commentaire]]=0,Tableau1[[#This Row],[Nom]],Tableau1[[#This Row],[Commentaire]])</f>
        <v>00_TENS_01</v>
      </c>
      <c r="G3" s="9"/>
      <c r="H3" s="9" t="s">
        <v>357</v>
      </c>
      <c r="I3" s="9"/>
      <c r="J3" s="8"/>
      <c r="K3" s="5" t="s">
        <v>17</v>
      </c>
      <c r="L3" s="5" t="s">
        <v>18</v>
      </c>
      <c r="M3" s="5" t="s">
        <v>19</v>
      </c>
      <c r="N3" s="5" t="s">
        <v>20</v>
      </c>
      <c r="O3" s="5" t="s">
        <v>21</v>
      </c>
      <c r="P3" s="5" t="s">
        <v>22</v>
      </c>
      <c r="Q3" s="5" t="s">
        <v>22</v>
      </c>
      <c r="R3" s="5" t="s">
        <v>22</v>
      </c>
      <c r="S3" s="5" t="s">
        <v>21</v>
      </c>
      <c r="T3" s="5"/>
      <c r="U3" s="5"/>
    </row>
    <row r="4" spans="1:21" x14ac:dyDescent="0.15">
      <c r="A4" s="6" t="e">
        <f t="shared" ca="1" si="0"/>
        <v>#VALUE!</v>
      </c>
      <c r="B4" s="6" t="str">
        <f>Tableau10[Colonne2]</f>
        <v>ET200SP</v>
      </c>
      <c r="C4" s="6" t="str">
        <f>Tableau1[[#This Row],[Nom]]</f>
        <v>00_REARM_01</v>
      </c>
      <c r="D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" s="6" t="str">
        <f>LOOKUP(Tableau1[[#This Row],[Nature]],Tableau9[])</f>
        <v>MN</v>
      </c>
      <c r="F4" s="6" t="str">
        <f>IF(Tableau1[[#This Row],[Commentaire]]=0,Tableau1[[#This Row],[Nom]],Tableau1[[#This Row],[Commentaire]])</f>
        <v>00_REARM_01</v>
      </c>
      <c r="G4" s="9"/>
      <c r="H4" s="9" t="s">
        <v>358</v>
      </c>
      <c r="I4" s="9"/>
      <c r="J4" s="7"/>
      <c r="K4" s="5" t="s">
        <v>23</v>
      </c>
      <c r="L4" s="5" t="s">
        <v>18</v>
      </c>
      <c r="M4" s="5" t="s">
        <v>24</v>
      </c>
      <c r="N4" s="5" t="s">
        <v>20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21</v>
      </c>
      <c r="T4" s="5"/>
      <c r="U4" s="5"/>
    </row>
    <row r="5" spans="1:21" x14ac:dyDescent="0.15">
      <c r="A5" s="6" t="e">
        <f t="shared" ca="1" si="0"/>
        <v>#VALUE!</v>
      </c>
      <c r="B5" s="6" t="str">
        <f>Tableau10[Colonne2]</f>
        <v>ET200SP</v>
      </c>
      <c r="C5" s="6" t="str">
        <f>Tableau1[[#This Row],[Nom]]</f>
        <v>00_AU_01</v>
      </c>
      <c r="D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" s="6" t="str">
        <f>LOOKUP(Tableau1[[#This Row],[Nature]],Tableau9[])</f>
        <v>MN</v>
      </c>
      <c r="F5" s="6" t="str">
        <f>IF(Tableau1[[#This Row],[Commentaire]]=0,Tableau1[[#This Row],[Nom]],Tableau1[[#This Row],[Commentaire]])</f>
        <v>00_AU_01</v>
      </c>
      <c r="G5" s="9"/>
      <c r="H5" s="9" t="s">
        <v>359</v>
      </c>
      <c r="I5" s="9"/>
      <c r="J5" s="7"/>
      <c r="K5" s="5" t="s">
        <v>25</v>
      </c>
      <c r="L5" s="5" t="s">
        <v>18</v>
      </c>
      <c r="M5" s="5" t="s">
        <v>26</v>
      </c>
      <c r="N5" s="5" t="s">
        <v>20</v>
      </c>
      <c r="O5" s="5" t="s">
        <v>21</v>
      </c>
      <c r="P5" s="5" t="s">
        <v>22</v>
      </c>
      <c r="Q5" s="5" t="s">
        <v>22</v>
      </c>
      <c r="R5" s="5" t="s">
        <v>22</v>
      </c>
      <c r="S5" s="5" t="s">
        <v>21</v>
      </c>
      <c r="T5" s="5"/>
      <c r="U5" s="5"/>
    </row>
    <row r="6" spans="1:21" x14ac:dyDescent="0.15">
      <c r="A6" s="6" t="e">
        <f t="shared" ca="1" si="0"/>
        <v>#VALUE!</v>
      </c>
      <c r="B6" s="6" t="str">
        <f>Tableau10[Colonne2]</f>
        <v>ET200SP</v>
      </c>
      <c r="C6" s="6" t="str">
        <f>Tableau1[[#This Row],[Nom]]</f>
        <v>00_INV_ENEDIS</v>
      </c>
      <c r="D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" s="6" t="str">
        <f>LOOKUP(Tableau1[[#This Row],[Nature]],Tableau9[])</f>
        <v>MN</v>
      </c>
      <c r="F6" s="6" t="str">
        <f>IF(Tableau1[[#This Row],[Commentaire]]=0,Tableau1[[#This Row],[Nom]],Tableau1[[#This Row],[Commentaire]])</f>
        <v>00_INV_ENEDIS</v>
      </c>
      <c r="G6" s="9"/>
      <c r="H6" s="9" t="s">
        <v>360</v>
      </c>
      <c r="I6" s="9"/>
      <c r="J6" s="7"/>
      <c r="K6" s="5" t="s">
        <v>27</v>
      </c>
      <c r="L6" s="5" t="s">
        <v>18</v>
      </c>
      <c r="M6" s="5" t="s">
        <v>28</v>
      </c>
      <c r="N6" s="5" t="s">
        <v>20</v>
      </c>
      <c r="O6" s="5" t="s">
        <v>21</v>
      </c>
      <c r="P6" s="5" t="s">
        <v>22</v>
      </c>
      <c r="Q6" s="5" t="s">
        <v>22</v>
      </c>
      <c r="R6" s="5" t="s">
        <v>22</v>
      </c>
      <c r="S6" s="5" t="s">
        <v>21</v>
      </c>
      <c r="T6" s="5"/>
      <c r="U6" s="5"/>
    </row>
    <row r="7" spans="1:21" x14ac:dyDescent="0.15">
      <c r="A7" s="6" t="e">
        <f t="shared" ca="1" si="0"/>
        <v>#VALUE!</v>
      </c>
      <c r="B7" s="6" t="str">
        <f>Tableau10[Colonne2]</f>
        <v>ET200SP</v>
      </c>
      <c r="C7" s="6" t="str">
        <f>Tableau1[[#This Row],[Nom]]</f>
        <v>00_INV_GROUPE</v>
      </c>
      <c r="D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" s="6" t="str">
        <f>LOOKUP(Tableau1[[#This Row],[Nature]],Tableau9[])</f>
        <v>MN</v>
      </c>
      <c r="F7" s="6" t="str">
        <f>IF(Tableau1[[#This Row],[Commentaire]]=0,Tableau1[[#This Row],[Nom]],Tableau1[[#This Row],[Commentaire]])</f>
        <v>00_INV_GROUPE</v>
      </c>
      <c r="G7" s="9"/>
      <c r="H7" s="9" t="s">
        <v>361</v>
      </c>
      <c r="I7" s="9"/>
      <c r="J7" s="7"/>
      <c r="K7" s="5" t="s">
        <v>29</v>
      </c>
      <c r="L7" s="5" t="s">
        <v>18</v>
      </c>
      <c r="M7" s="5" t="s">
        <v>30</v>
      </c>
      <c r="N7" s="5" t="s">
        <v>20</v>
      </c>
      <c r="O7" s="5" t="s">
        <v>21</v>
      </c>
      <c r="P7" s="5" t="s">
        <v>22</v>
      </c>
      <c r="Q7" s="5" t="s">
        <v>22</v>
      </c>
      <c r="R7" s="5" t="s">
        <v>22</v>
      </c>
      <c r="S7" s="5" t="s">
        <v>21</v>
      </c>
      <c r="T7" s="5"/>
      <c r="U7" s="5"/>
    </row>
    <row r="8" spans="1:21" x14ac:dyDescent="0.15">
      <c r="A8" s="6" t="e">
        <f t="shared" ca="1" si="0"/>
        <v>#VALUE!</v>
      </c>
      <c r="B8" s="6" t="str">
        <f>Tableau10[Colonne2]</f>
        <v>ET200SP</v>
      </c>
      <c r="C8" s="6" t="str">
        <f>Tableau1[[#This Row],[Nom]]</f>
        <v>01_AU_01</v>
      </c>
      <c r="D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" s="6" t="str">
        <f>LOOKUP(Tableau1[[#This Row],[Nature]],Tableau9[])</f>
        <v>MN</v>
      </c>
      <c r="F8" s="6" t="str">
        <f>IF(Tableau1[[#This Row],[Commentaire]]=0,Tableau1[[#This Row],[Nom]],Tableau1[[#This Row],[Commentaire]])</f>
        <v>01_AU_01</v>
      </c>
      <c r="G8" s="9"/>
      <c r="H8" s="9" t="s">
        <v>362</v>
      </c>
      <c r="I8" s="9"/>
      <c r="J8" s="7"/>
      <c r="K8" s="5" t="s">
        <v>31</v>
      </c>
      <c r="L8" s="5" t="s">
        <v>18</v>
      </c>
      <c r="M8" s="5" t="s">
        <v>32</v>
      </c>
      <c r="N8" s="5" t="s">
        <v>20</v>
      </c>
      <c r="O8" s="5" t="s">
        <v>21</v>
      </c>
      <c r="P8" s="5" t="s">
        <v>22</v>
      </c>
      <c r="Q8" s="5" t="s">
        <v>22</v>
      </c>
      <c r="R8" s="5" t="s">
        <v>22</v>
      </c>
      <c r="S8" s="5" t="s">
        <v>21</v>
      </c>
      <c r="T8" s="5"/>
      <c r="U8" s="5"/>
    </row>
    <row r="9" spans="1:21" x14ac:dyDescent="0.15">
      <c r="A9" s="6" t="e">
        <f t="shared" ca="1" si="0"/>
        <v>#VALUE!</v>
      </c>
      <c r="B9" s="6" t="str">
        <f>Tableau10[Colonne2]</f>
        <v>ET200SP</v>
      </c>
      <c r="C9" s="6" t="str">
        <f>Tableau1[[#This Row],[Nom]]</f>
        <v>01_M_01_BP_AUTO</v>
      </c>
      <c r="D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" s="6" t="str">
        <f>LOOKUP(Tableau1[[#This Row],[Nature]],Tableau9[])</f>
        <v>MN</v>
      </c>
      <c r="F9" s="6" t="str">
        <f>IF(Tableau1[[#This Row],[Commentaire]]=0,Tableau1[[#This Row],[Nom]],Tableau1[[#This Row],[Commentaire]])</f>
        <v>01_M_01_BP_AUTO</v>
      </c>
      <c r="G9" s="9"/>
      <c r="H9" s="9" t="s">
        <v>363</v>
      </c>
      <c r="I9" s="9"/>
      <c r="J9" s="7"/>
      <c r="K9" s="5" t="s">
        <v>33</v>
      </c>
      <c r="L9" s="5" t="s">
        <v>18</v>
      </c>
      <c r="M9" s="5" t="s">
        <v>34</v>
      </c>
      <c r="N9" s="5" t="s">
        <v>20</v>
      </c>
      <c r="O9" s="5" t="s">
        <v>21</v>
      </c>
      <c r="P9" s="5" t="s">
        <v>22</v>
      </c>
      <c r="Q9" s="5" t="s">
        <v>22</v>
      </c>
      <c r="R9" s="5" t="s">
        <v>22</v>
      </c>
      <c r="S9" s="5" t="s">
        <v>21</v>
      </c>
      <c r="T9" s="5"/>
      <c r="U9" s="5"/>
    </row>
    <row r="10" spans="1:21" x14ac:dyDescent="0.15">
      <c r="A10" s="6" t="e">
        <f t="shared" ca="1" si="0"/>
        <v>#VALUE!</v>
      </c>
      <c r="B10" s="6" t="str">
        <f>Tableau10[Colonne2]</f>
        <v>ET200SP</v>
      </c>
      <c r="C10" s="6" t="str">
        <f>Tableau1[[#This Row],[Nom]]</f>
        <v>01_M_01_BP_DES</v>
      </c>
      <c r="D1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" s="6" t="str">
        <f>LOOKUP(Tableau1[[#This Row],[Nature]],Tableau9[])</f>
        <v>MN</v>
      </c>
      <c r="F10" s="6" t="str">
        <f>IF(Tableau1[[#This Row],[Commentaire]]=0,Tableau1[[#This Row],[Nom]],Tableau1[[#This Row],[Commentaire]])</f>
        <v>01_M_01_BP_DES</v>
      </c>
      <c r="G10" s="9"/>
      <c r="H10" s="9" t="s">
        <v>364</v>
      </c>
      <c r="I10" s="9"/>
      <c r="J10" s="7"/>
      <c r="K10" s="5" t="s">
        <v>35</v>
      </c>
      <c r="L10" s="5" t="s">
        <v>18</v>
      </c>
      <c r="M10" s="5" t="s">
        <v>36</v>
      </c>
      <c r="N10" s="5" t="s">
        <v>20</v>
      </c>
      <c r="O10" s="5" t="s">
        <v>21</v>
      </c>
      <c r="P10" s="5" t="s">
        <v>22</v>
      </c>
      <c r="Q10" s="5" t="s">
        <v>22</v>
      </c>
      <c r="R10" s="5" t="s">
        <v>22</v>
      </c>
      <c r="S10" s="5" t="s">
        <v>21</v>
      </c>
      <c r="T10" s="5"/>
      <c r="U10" s="5"/>
    </row>
    <row r="11" spans="1:21" x14ac:dyDescent="0.15">
      <c r="A11" s="6" t="e">
        <f t="shared" ca="1" si="0"/>
        <v>#VALUE!</v>
      </c>
      <c r="B11" s="6" t="str">
        <f>Tableau10[Colonne2]</f>
        <v>ET200SP</v>
      </c>
      <c r="C11" s="6" t="str">
        <f>Tableau1[[#This Row],[Nom]]</f>
        <v>01_M_01_BP_MONT</v>
      </c>
      <c r="D1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1" s="6" t="str">
        <f>LOOKUP(Tableau1[[#This Row],[Nature]],Tableau9[])</f>
        <v>MN</v>
      </c>
      <c r="F11" s="6" t="str">
        <f>IF(Tableau1[[#This Row],[Commentaire]]=0,Tableau1[[#This Row],[Nom]],Tableau1[[#This Row],[Commentaire]])</f>
        <v>01_M_01_BP_MONT</v>
      </c>
      <c r="G11" s="9"/>
      <c r="H11" s="9" t="s">
        <v>365</v>
      </c>
      <c r="I11" s="9"/>
      <c r="J11" s="7"/>
      <c r="K11" s="5" t="s">
        <v>37</v>
      </c>
      <c r="L11" s="5" t="s">
        <v>18</v>
      </c>
      <c r="M11" s="5" t="s">
        <v>38</v>
      </c>
      <c r="N11" s="5" t="s">
        <v>20</v>
      </c>
      <c r="O11" s="5" t="s">
        <v>21</v>
      </c>
      <c r="P11" s="5" t="s">
        <v>22</v>
      </c>
      <c r="Q11" s="5" t="s">
        <v>22</v>
      </c>
      <c r="R11" s="5" t="s">
        <v>22</v>
      </c>
      <c r="S11" s="5" t="s">
        <v>21</v>
      </c>
      <c r="T11" s="5"/>
      <c r="U11" s="5"/>
    </row>
    <row r="12" spans="1:21" x14ac:dyDescent="0.15">
      <c r="A12" s="6" t="e">
        <f t="shared" ca="1" si="0"/>
        <v>#VALUE!</v>
      </c>
      <c r="B12" s="6" t="str">
        <f>Tableau10[Colonne2]</f>
        <v>ET200SP</v>
      </c>
      <c r="C12" s="6" t="str">
        <f>Tableau1[[#This Row],[Nom]]</f>
        <v>01_M_01_RDM</v>
      </c>
      <c r="D1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2" s="6" t="str">
        <f>LOOKUP(Tableau1[[#This Row],[Nature]],Tableau9[])</f>
        <v>MN</v>
      </c>
      <c r="F12" s="6" t="str">
        <f>IF(Tableau1[[#This Row],[Commentaire]]=0,Tableau1[[#This Row],[Nom]],Tableau1[[#This Row],[Commentaire]])</f>
        <v>01_M_01_RDM</v>
      </c>
      <c r="G12" s="9"/>
      <c r="H12" s="9" t="s">
        <v>366</v>
      </c>
      <c r="I12" s="9"/>
      <c r="J12" s="7"/>
      <c r="K12" s="5" t="s">
        <v>39</v>
      </c>
      <c r="L12" s="5" t="s">
        <v>18</v>
      </c>
      <c r="M12" s="5" t="s">
        <v>40</v>
      </c>
      <c r="N12" s="5" t="s">
        <v>20</v>
      </c>
      <c r="O12" s="5" t="s">
        <v>21</v>
      </c>
      <c r="P12" s="5" t="s">
        <v>22</v>
      </c>
      <c r="Q12" s="5" t="s">
        <v>22</v>
      </c>
      <c r="R12" s="5" t="s">
        <v>22</v>
      </c>
      <c r="S12" s="5" t="s">
        <v>21</v>
      </c>
      <c r="T12" s="5"/>
      <c r="U12" s="5"/>
    </row>
    <row r="13" spans="1:21" x14ac:dyDescent="0.15">
      <c r="A13" s="6" t="e">
        <f t="shared" ca="1" si="0"/>
        <v>#VALUE!</v>
      </c>
      <c r="B13" s="6" t="str">
        <f>Tableau10[Colonne2]</f>
        <v>ET200SP</v>
      </c>
      <c r="C13" s="6" t="str">
        <f>Tableau1[[#This Row],[Nom]]</f>
        <v>01_M_01_ZS_H</v>
      </c>
      <c r="D1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3" s="6" t="str">
        <f>LOOKUP(Tableau1[[#This Row],[Nature]],Tableau9[])</f>
        <v>MN</v>
      </c>
      <c r="F13" s="6" t="str">
        <f>IF(Tableau1[[#This Row],[Commentaire]]=0,Tableau1[[#This Row],[Nom]],Tableau1[[#This Row],[Commentaire]])</f>
        <v>01_M_01_ZS_H</v>
      </c>
      <c r="G13" s="9"/>
      <c r="H13" s="9" t="s">
        <v>367</v>
      </c>
      <c r="I13" s="9"/>
      <c r="J13" s="7"/>
      <c r="K13" s="5" t="s">
        <v>41</v>
      </c>
      <c r="L13" s="5" t="s">
        <v>18</v>
      </c>
      <c r="M13" s="5" t="s">
        <v>42</v>
      </c>
      <c r="N13" s="5" t="s">
        <v>20</v>
      </c>
      <c r="O13" s="5" t="s">
        <v>21</v>
      </c>
      <c r="P13" s="5" t="s">
        <v>22</v>
      </c>
      <c r="Q13" s="5" t="s">
        <v>22</v>
      </c>
      <c r="R13" s="5" t="s">
        <v>22</v>
      </c>
      <c r="S13" s="5" t="s">
        <v>21</v>
      </c>
      <c r="T13" s="5"/>
      <c r="U13" s="5"/>
    </row>
    <row r="14" spans="1:21" x14ac:dyDescent="0.15">
      <c r="A14" s="6" t="e">
        <f t="shared" ca="1" si="0"/>
        <v>#VALUE!</v>
      </c>
      <c r="B14" s="6" t="str">
        <f>Tableau10[Colonne2]</f>
        <v>ET200SP</v>
      </c>
      <c r="C14" s="6" t="str">
        <f>Tableau1[[#This Row],[Nom]]</f>
        <v>01_M_01_ZS_L</v>
      </c>
      <c r="D1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4" s="6" t="str">
        <f>LOOKUP(Tableau1[[#This Row],[Nature]],Tableau9[])</f>
        <v>MN</v>
      </c>
      <c r="F14" s="6" t="str">
        <f>IF(Tableau1[[#This Row],[Commentaire]]=0,Tableau1[[#This Row],[Nom]],Tableau1[[#This Row],[Commentaire]])</f>
        <v>01_M_01_ZS_L</v>
      </c>
      <c r="G14" s="9"/>
      <c r="H14" s="9" t="s">
        <v>368</v>
      </c>
      <c r="I14" s="9"/>
      <c r="J14" s="7"/>
      <c r="K14" s="5" t="s">
        <v>43</v>
      </c>
      <c r="L14" s="5" t="s">
        <v>18</v>
      </c>
      <c r="M14" s="5" t="s">
        <v>44</v>
      </c>
      <c r="N14" s="5" t="s">
        <v>20</v>
      </c>
      <c r="O14" s="5" t="s">
        <v>21</v>
      </c>
      <c r="P14" s="5" t="s">
        <v>22</v>
      </c>
      <c r="Q14" s="5" t="s">
        <v>22</v>
      </c>
      <c r="R14" s="5" t="s">
        <v>22</v>
      </c>
      <c r="S14" s="5" t="s">
        <v>21</v>
      </c>
      <c r="T14" s="5"/>
      <c r="U14" s="5"/>
    </row>
    <row r="15" spans="1:21" x14ac:dyDescent="0.15">
      <c r="A15" s="6" t="e">
        <f t="shared" ca="1" si="0"/>
        <v>#VALUE!</v>
      </c>
      <c r="B15" s="6" t="str">
        <f>Tableau10[Colonne2]</f>
        <v>ET200SP</v>
      </c>
      <c r="C15" s="6" t="str">
        <f>Tableau1[[#This Row],[Nom]]</f>
        <v>01_M_01_ZS_M</v>
      </c>
      <c r="D1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5" s="6" t="str">
        <f>LOOKUP(Tableau1[[#This Row],[Nature]],Tableau9[])</f>
        <v>MN</v>
      </c>
      <c r="F15" s="6" t="str">
        <f>IF(Tableau1[[#This Row],[Commentaire]]=0,Tableau1[[#This Row],[Nom]],Tableau1[[#This Row],[Commentaire]])</f>
        <v>01_M_01_ZS_M</v>
      </c>
      <c r="G15" s="9"/>
      <c r="H15" s="9" t="s">
        <v>369</v>
      </c>
      <c r="I15" s="9"/>
      <c r="J15" s="7"/>
      <c r="K15" s="5" t="s">
        <v>45</v>
      </c>
      <c r="L15" s="5" t="s">
        <v>18</v>
      </c>
      <c r="M15" s="5" t="s">
        <v>46</v>
      </c>
      <c r="N15" s="5" t="s">
        <v>20</v>
      </c>
      <c r="O15" s="5" t="s">
        <v>21</v>
      </c>
      <c r="P15" s="5" t="s">
        <v>22</v>
      </c>
      <c r="Q15" s="5" t="s">
        <v>22</v>
      </c>
      <c r="R15" s="5" t="s">
        <v>22</v>
      </c>
      <c r="S15" s="5" t="s">
        <v>21</v>
      </c>
      <c r="T15" s="5"/>
      <c r="U15" s="5"/>
    </row>
    <row r="16" spans="1:21" x14ac:dyDescent="0.15">
      <c r="A16" s="6" t="e">
        <f t="shared" ca="1" si="0"/>
        <v>#VALUE!</v>
      </c>
      <c r="B16" s="6" t="str">
        <f>Tableau10[Colonne2]</f>
        <v>ET200SP</v>
      </c>
      <c r="C16" s="6" t="str">
        <f>Tableau1[[#This Row],[Nom]]</f>
        <v>01_M_02_RDM</v>
      </c>
      <c r="D1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6" s="6" t="str">
        <f>LOOKUP(Tableau1[[#This Row],[Nature]],Tableau9[])</f>
        <v>MN</v>
      </c>
      <c r="F16" s="6" t="str">
        <f>IF(Tableau1[[#This Row],[Commentaire]]=0,Tableau1[[#This Row],[Nom]],Tableau1[[#This Row],[Commentaire]])</f>
        <v>01_M_02_RDM</v>
      </c>
      <c r="G16" s="9"/>
      <c r="H16" s="9" t="s">
        <v>370</v>
      </c>
      <c r="I16" s="9"/>
      <c r="J16" s="7"/>
      <c r="K16" s="5" t="s">
        <v>47</v>
      </c>
      <c r="L16" s="5" t="s">
        <v>18</v>
      </c>
      <c r="M16" s="5" t="s">
        <v>48</v>
      </c>
      <c r="N16" s="5" t="s">
        <v>20</v>
      </c>
      <c r="O16" s="5" t="s">
        <v>21</v>
      </c>
      <c r="P16" s="5" t="s">
        <v>22</v>
      </c>
      <c r="Q16" s="5" t="s">
        <v>22</v>
      </c>
      <c r="R16" s="5" t="s">
        <v>22</v>
      </c>
      <c r="S16" s="5" t="s">
        <v>21</v>
      </c>
      <c r="T16" s="5"/>
      <c r="U16" s="5"/>
    </row>
    <row r="17" spans="1:21" x14ac:dyDescent="0.15">
      <c r="A17" s="6" t="e">
        <f t="shared" ca="1" si="0"/>
        <v>#VALUE!</v>
      </c>
      <c r="B17" s="6" t="str">
        <f>Tableau10[Colonne2]</f>
        <v>ET200SP</v>
      </c>
      <c r="C17" s="6" t="str">
        <f>Tableau1[[#This Row],[Nom]]</f>
        <v>02_LT_01</v>
      </c>
      <c r="D1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7" s="6" t="str">
        <f>LOOKUP(Tableau1[[#This Row],[Nature]],Tableau9[])</f>
        <v>MN</v>
      </c>
      <c r="F17" s="6" t="str">
        <f>IF(Tableau1[[#This Row],[Commentaire]]=0,Tableau1[[#This Row],[Nom]],Tableau1[[#This Row],[Commentaire]])</f>
        <v>02_LT_01</v>
      </c>
      <c r="G17" s="9"/>
      <c r="H17" s="9" t="s">
        <v>371</v>
      </c>
      <c r="I17" s="9"/>
      <c r="J17" s="7"/>
      <c r="K17" s="5" t="s">
        <v>49</v>
      </c>
      <c r="L17" s="5" t="s">
        <v>50</v>
      </c>
      <c r="M17" s="5" t="s">
        <v>51</v>
      </c>
      <c r="N17" s="5">
        <v>0</v>
      </c>
      <c r="O17" s="5" t="s">
        <v>21</v>
      </c>
      <c r="P17" s="5" t="s">
        <v>22</v>
      </c>
      <c r="Q17" s="5" t="s">
        <v>22</v>
      </c>
      <c r="R17" s="5" t="s">
        <v>22</v>
      </c>
      <c r="S17" s="5" t="s">
        <v>21</v>
      </c>
      <c r="T17" s="5"/>
      <c r="U17" s="5"/>
    </row>
    <row r="18" spans="1:21" x14ac:dyDescent="0.15">
      <c r="A18" s="6" t="e">
        <f t="shared" ca="1" si="0"/>
        <v>#VALUE!</v>
      </c>
      <c r="B18" s="6" t="str">
        <f>Tableau10[Colonne2]</f>
        <v>ET200SP</v>
      </c>
      <c r="C18" s="6" t="str">
        <f>Tableau1[[#This Row],[Nom]]</f>
        <v>02_FT_01</v>
      </c>
      <c r="D1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8" s="6" t="str">
        <f>LOOKUP(Tableau1[[#This Row],[Nature]],Tableau9[])</f>
        <v>MN</v>
      </c>
      <c r="F18" s="6" t="str">
        <f>IF(Tableau1[[#This Row],[Commentaire]]=0,Tableau1[[#This Row],[Nom]],Tableau1[[#This Row],[Commentaire]])</f>
        <v>02_FT_01</v>
      </c>
      <c r="G18" s="9"/>
      <c r="H18" s="9" t="s">
        <v>372</v>
      </c>
      <c r="I18" s="9"/>
      <c r="J18" s="7"/>
      <c r="K18" s="5" t="s">
        <v>52</v>
      </c>
      <c r="L18" s="5" t="s">
        <v>244</v>
      </c>
      <c r="M18" s="5" t="s">
        <v>53</v>
      </c>
      <c r="N18" s="5">
        <v>0</v>
      </c>
      <c r="O18" s="5" t="s">
        <v>21</v>
      </c>
      <c r="P18" s="5" t="s">
        <v>22</v>
      </c>
      <c r="Q18" s="5" t="s">
        <v>22</v>
      </c>
      <c r="R18" s="5" t="s">
        <v>22</v>
      </c>
      <c r="S18" s="5" t="s">
        <v>21</v>
      </c>
      <c r="T18" s="5"/>
      <c r="U18" s="5"/>
    </row>
    <row r="19" spans="1:21" x14ac:dyDescent="0.15">
      <c r="A19" s="6" t="e">
        <f t="shared" ca="1" si="0"/>
        <v>#VALUE!</v>
      </c>
      <c r="B19" s="6" t="str">
        <f>Tableau10[Colonne2]</f>
        <v>ET200SP</v>
      </c>
      <c r="C19" s="6" t="str">
        <f>Tableau1[[#This Row],[Nom]]</f>
        <v>02_P_01_BP_AUTO</v>
      </c>
      <c r="D1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9" s="6" t="str">
        <f>LOOKUP(Tableau1[[#This Row],[Nature]],Tableau9[])</f>
        <v>MN</v>
      </c>
      <c r="F19" s="6" t="str">
        <f>IF(Tableau1[[#This Row],[Commentaire]]=0,Tableau1[[#This Row],[Nom]],Tableau1[[#This Row],[Commentaire]])</f>
        <v>02_P_01_BP_AUTO</v>
      </c>
      <c r="G19" s="9"/>
      <c r="H19" s="9" t="s">
        <v>373</v>
      </c>
      <c r="I19" s="9"/>
      <c r="J19" s="7"/>
      <c r="K19" s="5" t="s">
        <v>54</v>
      </c>
      <c r="L19" s="5" t="s">
        <v>18</v>
      </c>
      <c r="M19" s="5" t="s">
        <v>55</v>
      </c>
      <c r="N19" s="5" t="s">
        <v>20</v>
      </c>
      <c r="O19" s="5" t="s">
        <v>21</v>
      </c>
      <c r="P19" s="5" t="s">
        <v>22</v>
      </c>
      <c r="Q19" s="5" t="s">
        <v>22</v>
      </c>
      <c r="R19" s="5" t="s">
        <v>22</v>
      </c>
      <c r="S19" s="5" t="s">
        <v>21</v>
      </c>
      <c r="T19" s="5"/>
      <c r="U19" s="5"/>
    </row>
    <row r="20" spans="1:21" x14ac:dyDescent="0.15">
      <c r="A20" s="6" t="e">
        <f t="shared" ca="1" si="0"/>
        <v>#VALUE!</v>
      </c>
      <c r="B20" s="6" t="str">
        <f>Tableau10[Colonne2]</f>
        <v>ET200SP</v>
      </c>
      <c r="C20" s="6" t="str">
        <f>Tableau1[[#This Row],[Nom]]</f>
        <v>02_P_01_RDM</v>
      </c>
      <c r="D2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0" s="6" t="str">
        <f>LOOKUP(Tableau1[[#This Row],[Nature]],Tableau9[])</f>
        <v>MN</v>
      </c>
      <c r="F20" s="6" t="str">
        <f>IF(Tableau1[[#This Row],[Commentaire]]=0,Tableau1[[#This Row],[Nom]],Tableau1[[#This Row],[Commentaire]])</f>
        <v>02_P_01_RDM</v>
      </c>
      <c r="G20" s="9"/>
      <c r="H20" s="9" t="s">
        <v>374</v>
      </c>
      <c r="I20" s="9"/>
      <c r="J20" s="7"/>
      <c r="K20" s="5" t="s">
        <v>56</v>
      </c>
      <c r="L20" s="5" t="s">
        <v>18</v>
      </c>
      <c r="M20" s="5" t="s">
        <v>57</v>
      </c>
      <c r="N20" s="5" t="s">
        <v>20</v>
      </c>
      <c r="O20" s="5" t="s">
        <v>21</v>
      </c>
      <c r="P20" s="5" t="s">
        <v>22</v>
      </c>
      <c r="Q20" s="5" t="s">
        <v>22</v>
      </c>
      <c r="R20" s="5" t="s">
        <v>22</v>
      </c>
      <c r="S20" s="5" t="s">
        <v>21</v>
      </c>
      <c r="T20" s="5"/>
      <c r="U20" s="5"/>
    </row>
    <row r="21" spans="1:21" x14ac:dyDescent="0.15">
      <c r="A21" s="6" t="e">
        <f t="shared" ca="1" si="0"/>
        <v>#VALUE!</v>
      </c>
      <c r="B21" s="6" t="str">
        <f>Tableau10[Colonne2]</f>
        <v>ET200SP</v>
      </c>
      <c r="C21" s="6" t="str">
        <f>Tableau1[[#This Row],[Nom]]</f>
        <v>02_P_02_BP_AUTO</v>
      </c>
      <c r="D2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1" s="6" t="str">
        <f>LOOKUP(Tableau1[[#This Row],[Nature]],Tableau9[])</f>
        <v>MN</v>
      </c>
      <c r="F21" s="6" t="str">
        <f>IF(Tableau1[[#This Row],[Commentaire]]=0,Tableau1[[#This Row],[Nom]],Tableau1[[#This Row],[Commentaire]])</f>
        <v>02_P_02_BP_AUTO</v>
      </c>
      <c r="G21" s="9"/>
      <c r="H21" s="9" t="s">
        <v>375</v>
      </c>
      <c r="I21" s="9"/>
      <c r="J21" s="7"/>
      <c r="K21" s="5" t="s">
        <v>58</v>
      </c>
      <c r="L21" s="5" t="s">
        <v>18</v>
      </c>
      <c r="M21" s="5" t="s">
        <v>59</v>
      </c>
      <c r="N21" s="5" t="s">
        <v>20</v>
      </c>
      <c r="O21" s="5" t="s">
        <v>21</v>
      </c>
      <c r="P21" s="5" t="s">
        <v>22</v>
      </c>
      <c r="Q21" s="5" t="s">
        <v>22</v>
      </c>
      <c r="R21" s="5" t="s">
        <v>22</v>
      </c>
      <c r="S21" s="5" t="s">
        <v>21</v>
      </c>
      <c r="T21" s="5"/>
      <c r="U21" s="5"/>
    </row>
    <row r="22" spans="1:21" x14ac:dyDescent="0.15">
      <c r="A22" s="6" t="e">
        <f t="shared" ca="1" si="0"/>
        <v>#VALUE!</v>
      </c>
      <c r="B22" s="6" t="str">
        <f>Tableau10[Colonne2]</f>
        <v>ET200SP</v>
      </c>
      <c r="C22" s="6" t="str">
        <f>Tableau1[[#This Row],[Nom]]</f>
        <v>02_P_02_RDM</v>
      </c>
      <c r="D2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2" s="6" t="str">
        <f>LOOKUP(Tableau1[[#This Row],[Nature]],Tableau9[])</f>
        <v>MN</v>
      </c>
      <c r="F22" s="6" t="str">
        <f>IF(Tableau1[[#This Row],[Commentaire]]=0,Tableau1[[#This Row],[Nom]],Tableau1[[#This Row],[Commentaire]])</f>
        <v>02_P_02_RDM</v>
      </c>
      <c r="G22" s="9"/>
      <c r="H22" s="9" t="s">
        <v>376</v>
      </c>
      <c r="I22" s="9"/>
      <c r="J22" s="7"/>
      <c r="K22" s="5" t="s">
        <v>60</v>
      </c>
      <c r="L22" s="5" t="s">
        <v>18</v>
      </c>
      <c r="M22" s="5" t="s">
        <v>61</v>
      </c>
      <c r="N22" s="5" t="s">
        <v>20</v>
      </c>
      <c r="O22" s="5" t="s">
        <v>21</v>
      </c>
      <c r="P22" s="5" t="s">
        <v>22</v>
      </c>
      <c r="Q22" s="5" t="s">
        <v>22</v>
      </c>
      <c r="R22" s="5" t="s">
        <v>22</v>
      </c>
      <c r="S22" s="5" t="s">
        <v>21</v>
      </c>
      <c r="T22" s="5"/>
      <c r="U22" s="5"/>
    </row>
    <row r="23" spans="1:21" x14ac:dyDescent="0.15">
      <c r="A23" s="6" t="e">
        <f t="shared" ca="1" si="0"/>
        <v>#VALUE!</v>
      </c>
      <c r="B23" s="6" t="str">
        <f>Tableau10[Colonne2]</f>
        <v>ET200SP</v>
      </c>
      <c r="C23" s="6" t="str">
        <f>Tableau1[[#This Row],[Nom]]</f>
        <v>02_LSL</v>
      </c>
      <c r="D2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3" s="6" t="str">
        <f>LOOKUP(Tableau1[[#This Row],[Nature]],Tableau9[])</f>
        <v>MN</v>
      </c>
      <c r="F23" s="6" t="str">
        <f>IF(Tableau1[[#This Row],[Commentaire]]=0,Tableau1[[#This Row],[Nom]],Tableau1[[#This Row],[Commentaire]])</f>
        <v>02_LSL</v>
      </c>
      <c r="G23" s="9"/>
      <c r="H23" s="9" t="s">
        <v>377</v>
      </c>
      <c r="I23" s="9"/>
      <c r="J23" s="7"/>
      <c r="K23" s="5" t="s">
        <v>62</v>
      </c>
      <c r="L23" s="5" t="s">
        <v>252</v>
      </c>
      <c r="M23" s="5" t="s">
        <v>63</v>
      </c>
      <c r="N23" s="5" t="s">
        <v>20</v>
      </c>
      <c r="O23" s="5" t="s">
        <v>21</v>
      </c>
      <c r="P23" s="5" t="s">
        <v>22</v>
      </c>
      <c r="Q23" s="5" t="s">
        <v>22</v>
      </c>
      <c r="R23" s="5" t="s">
        <v>22</v>
      </c>
      <c r="S23" s="5" t="s">
        <v>21</v>
      </c>
      <c r="T23" s="5"/>
      <c r="U23" s="5"/>
    </row>
    <row r="24" spans="1:21" x14ac:dyDescent="0.15">
      <c r="A24" s="6" t="e">
        <f t="shared" ca="1" si="0"/>
        <v>#VALUE!</v>
      </c>
      <c r="B24" s="6" t="str">
        <f>Tableau10[Colonne2]</f>
        <v>ET200SP</v>
      </c>
      <c r="C24" s="6" t="str">
        <f>Tableau1[[#This Row],[Nom]]</f>
        <v>02_LSH</v>
      </c>
      <c r="D2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4" s="6" t="str">
        <f>LOOKUP(Tableau1[[#This Row],[Nature]],Tableau9[])</f>
        <v>MN</v>
      </c>
      <c r="F24" s="6" t="str">
        <f>IF(Tableau1[[#This Row],[Commentaire]]=0,Tableau1[[#This Row],[Nom]],Tableau1[[#This Row],[Commentaire]])</f>
        <v>02_LSH</v>
      </c>
      <c r="G24" s="9"/>
      <c r="H24" s="9" t="s">
        <v>378</v>
      </c>
      <c r="I24" s="9"/>
      <c r="J24" s="7"/>
      <c r="K24" s="5" t="s">
        <v>64</v>
      </c>
      <c r="L24" s="5" t="s">
        <v>18</v>
      </c>
      <c r="M24" s="5" t="s">
        <v>65</v>
      </c>
      <c r="N24" s="5" t="s">
        <v>20</v>
      </c>
      <c r="O24" s="5" t="s">
        <v>21</v>
      </c>
      <c r="P24" s="5" t="s">
        <v>22</v>
      </c>
      <c r="Q24" s="5" t="s">
        <v>22</v>
      </c>
      <c r="R24" s="5" t="s">
        <v>22</v>
      </c>
      <c r="S24" s="5" t="s">
        <v>21</v>
      </c>
      <c r="T24" s="5"/>
      <c r="U24" s="5"/>
    </row>
    <row r="25" spans="1:21" x14ac:dyDescent="0.15">
      <c r="A25" s="6" t="e">
        <f t="shared" ca="1" si="0"/>
        <v>#VALUE!</v>
      </c>
      <c r="B25" s="6" t="str">
        <f>Tableau10[Colonne2]</f>
        <v>ET200SP</v>
      </c>
      <c r="C25" s="6" t="str">
        <f>Tableau1[[#This Row],[Nom]]</f>
        <v>02_LSHH</v>
      </c>
      <c r="D2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5" s="6" t="str">
        <f>LOOKUP(Tableau1[[#This Row],[Nature]],Tableau9[])</f>
        <v>MN</v>
      </c>
      <c r="F25" s="6" t="str">
        <f>IF(Tableau1[[#This Row],[Commentaire]]=0,Tableau1[[#This Row],[Nom]],Tableau1[[#This Row],[Commentaire]])</f>
        <v>02_LSHH</v>
      </c>
      <c r="G25" s="9"/>
      <c r="H25" s="9" t="s">
        <v>379</v>
      </c>
      <c r="I25" s="9"/>
      <c r="J25" s="7"/>
      <c r="K25" s="5" t="s">
        <v>66</v>
      </c>
      <c r="L25" s="5" t="s">
        <v>18</v>
      </c>
      <c r="M25" s="5" t="s">
        <v>67</v>
      </c>
      <c r="N25" s="5" t="s">
        <v>20</v>
      </c>
      <c r="O25" s="5" t="s">
        <v>21</v>
      </c>
      <c r="P25" s="5" t="s">
        <v>22</v>
      </c>
      <c r="Q25" s="5" t="s">
        <v>22</v>
      </c>
      <c r="R25" s="5" t="s">
        <v>22</v>
      </c>
      <c r="S25" s="5" t="s">
        <v>21</v>
      </c>
      <c r="T25" s="5"/>
      <c r="U25" s="5"/>
    </row>
    <row r="26" spans="1:21" x14ac:dyDescent="0.15">
      <c r="A26" s="6" t="e">
        <f t="shared" ca="1" si="0"/>
        <v>#VALUE!</v>
      </c>
      <c r="B26" s="6" t="str">
        <f>Tableau10[Colonne2]</f>
        <v>ET200SP</v>
      </c>
      <c r="C26" s="6" t="str">
        <f>Tableau1[[#This Row],[Nom]]</f>
        <v>02_LSHHH</v>
      </c>
      <c r="D2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6" s="6" t="str">
        <f>LOOKUP(Tableau1[[#This Row],[Nature]],Tableau9[])</f>
        <v>MN</v>
      </c>
      <c r="F26" s="6" t="str">
        <f>IF(Tableau1[[#This Row],[Commentaire]]=0,Tableau1[[#This Row],[Nom]],Tableau1[[#This Row],[Commentaire]])</f>
        <v>02_LSHHH</v>
      </c>
      <c r="G26" s="9"/>
      <c r="H26" s="9" t="s">
        <v>380</v>
      </c>
      <c r="I26" s="9"/>
      <c r="J26" s="7"/>
      <c r="K26" s="5" t="s">
        <v>68</v>
      </c>
      <c r="L26" s="5" t="s">
        <v>18</v>
      </c>
      <c r="M26" s="5" t="s">
        <v>69</v>
      </c>
      <c r="N26" s="5" t="s">
        <v>20</v>
      </c>
      <c r="O26" s="5" t="s">
        <v>21</v>
      </c>
      <c r="P26" s="5" t="s">
        <v>22</v>
      </c>
      <c r="Q26" s="5" t="s">
        <v>22</v>
      </c>
      <c r="R26" s="5" t="s">
        <v>22</v>
      </c>
      <c r="S26" s="5" t="s">
        <v>21</v>
      </c>
      <c r="T26" s="5"/>
      <c r="U26" s="5"/>
    </row>
    <row r="27" spans="1:21" x14ac:dyDescent="0.15">
      <c r="A27" s="6" t="e">
        <f t="shared" ca="1" si="0"/>
        <v>#VALUE!</v>
      </c>
      <c r="B27" s="6" t="str">
        <f>Tableau10[Colonne2]</f>
        <v>ET200SP</v>
      </c>
      <c r="C27" s="6" t="str">
        <f>Tableau1[[#This Row],[Nom]]</f>
        <v>02_QT_01</v>
      </c>
      <c r="D2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7" s="6" t="str">
        <f>LOOKUP(Tableau1[[#This Row],[Nature]],Tableau9[])</f>
        <v>MN</v>
      </c>
      <c r="F27" s="6" t="str">
        <f>IF(Tableau1[[#This Row],[Commentaire]]=0,Tableau1[[#This Row],[Nom]],Tableau1[[#This Row],[Commentaire]])</f>
        <v>02_QT_01</v>
      </c>
      <c r="G27" s="9"/>
      <c r="H27" s="9" t="s">
        <v>381</v>
      </c>
      <c r="I27" s="9"/>
      <c r="J27" s="7"/>
      <c r="K27" s="5" t="s">
        <v>70</v>
      </c>
      <c r="L27" s="5" t="s">
        <v>18</v>
      </c>
      <c r="M27" s="5" t="s">
        <v>71</v>
      </c>
      <c r="N27" s="5" t="s">
        <v>20</v>
      </c>
      <c r="O27" s="5" t="s">
        <v>21</v>
      </c>
      <c r="P27" s="5" t="s">
        <v>22</v>
      </c>
      <c r="Q27" s="5" t="s">
        <v>22</v>
      </c>
      <c r="R27" s="5" t="s">
        <v>22</v>
      </c>
      <c r="S27" s="5" t="s">
        <v>21</v>
      </c>
      <c r="T27" s="5"/>
      <c r="U27" s="5"/>
    </row>
    <row r="28" spans="1:21" x14ac:dyDescent="0.15">
      <c r="A28" s="6" t="e">
        <f t="shared" ca="1" si="0"/>
        <v>#VALUE!</v>
      </c>
      <c r="B28" s="6" t="str">
        <f>Tableau10[Colonne2]</f>
        <v>ET200SP</v>
      </c>
      <c r="C28" s="6" t="str">
        <f>Tableau1[[#This Row],[Nom]]</f>
        <v>02_P_03_BP_AUTO</v>
      </c>
      <c r="D2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8" s="6" t="str">
        <f>LOOKUP(Tableau1[[#This Row],[Nature]],Tableau9[])</f>
        <v>MN</v>
      </c>
      <c r="F28" s="6" t="str">
        <f>IF(Tableau1[[#This Row],[Commentaire]]=0,Tableau1[[#This Row],[Nom]],Tableau1[[#This Row],[Commentaire]])</f>
        <v>02_P_03_BP_AUTO</v>
      </c>
      <c r="G28" s="9"/>
      <c r="H28" s="9" t="s">
        <v>382</v>
      </c>
      <c r="I28" s="9"/>
      <c r="J28" s="7"/>
      <c r="K28" s="5" t="s">
        <v>72</v>
      </c>
      <c r="L28" s="5" t="s">
        <v>18</v>
      </c>
      <c r="M28" s="5" t="s">
        <v>73</v>
      </c>
      <c r="N28" s="5" t="s">
        <v>20</v>
      </c>
      <c r="O28" s="5" t="s">
        <v>21</v>
      </c>
      <c r="P28" s="5" t="s">
        <v>22</v>
      </c>
      <c r="Q28" s="5" t="s">
        <v>22</v>
      </c>
      <c r="R28" s="5" t="s">
        <v>22</v>
      </c>
      <c r="S28" s="5" t="s">
        <v>21</v>
      </c>
      <c r="T28" s="5"/>
      <c r="U28" s="5"/>
    </row>
    <row r="29" spans="1:21" x14ac:dyDescent="0.15">
      <c r="A29" s="6" t="e">
        <f t="shared" ca="1" si="0"/>
        <v>#VALUE!</v>
      </c>
      <c r="B29" s="6" t="str">
        <f>Tableau10[Colonne2]</f>
        <v>ET200SP</v>
      </c>
      <c r="C29" s="6" t="str">
        <f>Tableau1[[#This Row],[Nom]]</f>
        <v>02_P_03_RDM</v>
      </c>
      <c r="D2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29" s="6" t="str">
        <f>LOOKUP(Tableau1[[#This Row],[Nature]],Tableau9[])</f>
        <v>MN</v>
      </c>
      <c r="F29" s="6" t="str">
        <f>IF(Tableau1[[#This Row],[Commentaire]]=0,Tableau1[[#This Row],[Nom]],Tableau1[[#This Row],[Commentaire]])</f>
        <v>02_P_03_RDM</v>
      </c>
      <c r="G29" s="9"/>
      <c r="H29" s="9" t="s">
        <v>383</v>
      </c>
      <c r="I29" s="9"/>
      <c r="J29" s="7"/>
      <c r="K29" s="5" t="s">
        <v>74</v>
      </c>
      <c r="L29" s="5" t="s">
        <v>18</v>
      </c>
      <c r="M29" s="5" t="s">
        <v>75</v>
      </c>
      <c r="N29" s="5" t="s">
        <v>20</v>
      </c>
      <c r="O29" s="5" t="s">
        <v>21</v>
      </c>
      <c r="P29" s="5" t="s">
        <v>22</v>
      </c>
      <c r="Q29" s="5" t="s">
        <v>22</v>
      </c>
      <c r="R29" s="5" t="s">
        <v>22</v>
      </c>
      <c r="S29" s="5" t="s">
        <v>21</v>
      </c>
      <c r="T29" s="5"/>
      <c r="U29" s="5"/>
    </row>
    <row r="30" spans="1:21" x14ac:dyDescent="0.15">
      <c r="A30" s="6" t="e">
        <f t="shared" ca="1" si="0"/>
        <v>#VALUE!</v>
      </c>
      <c r="B30" s="6" t="str">
        <f>Tableau10[Colonne2]</f>
        <v>ET200SP</v>
      </c>
      <c r="C30" s="6" t="str">
        <f>Tableau1[[#This Row],[Nom]]</f>
        <v>03_LT_01</v>
      </c>
      <c r="D3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0" s="6" t="str">
        <f>LOOKUP(Tableau1[[#This Row],[Nature]],Tableau9[])</f>
        <v>MN</v>
      </c>
      <c r="F30" s="6" t="str">
        <f>IF(Tableau1[[#This Row],[Commentaire]]=0,Tableau1[[#This Row],[Nom]],Tableau1[[#This Row],[Commentaire]])</f>
        <v>03_LT_01</v>
      </c>
      <c r="G30" s="9"/>
      <c r="H30" s="9" t="s">
        <v>384</v>
      </c>
      <c r="I30" s="9"/>
      <c r="J30" s="7"/>
      <c r="K30" s="5" t="s">
        <v>76</v>
      </c>
      <c r="L30" s="5" t="s">
        <v>50</v>
      </c>
      <c r="M30" s="5" t="s">
        <v>77</v>
      </c>
      <c r="N30" s="5">
        <v>0</v>
      </c>
      <c r="O30" s="5" t="s">
        <v>21</v>
      </c>
      <c r="P30" s="5" t="s">
        <v>22</v>
      </c>
      <c r="Q30" s="5" t="s">
        <v>22</v>
      </c>
      <c r="R30" s="5" t="s">
        <v>22</v>
      </c>
      <c r="S30" s="5" t="s">
        <v>21</v>
      </c>
      <c r="T30" s="5"/>
      <c r="U30" s="5"/>
    </row>
    <row r="31" spans="1:21" x14ac:dyDescent="0.15">
      <c r="A31" s="6" t="e">
        <f t="shared" ca="1" si="0"/>
        <v>#VALUE!</v>
      </c>
      <c r="B31" s="6" t="str">
        <f>Tableau10[Colonne2]</f>
        <v>ET200SP</v>
      </c>
      <c r="C31" s="6" t="str">
        <f>Tableau1[[#This Row],[Nom]]</f>
        <v>03_FT_01</v>
      </c>
      <c r="D3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1" s="6" t="str">
        <f>LOOKUP(Tableau1[[#This Row],[Nature]],Tableau9[])</f>
        <v>MN</v>
      </c>
      <c r="F31" s="6" t="str">
        <f>IF(Tableau1[[#This Row],[Commentaire]]=0,Tableau1[[#This Row],[Nom]],Tableau1[[#This Row],[Commentaire]])</f>
        <v>03_FT_01</v>
      </c>
      <c r="G31" s="9"/>
      <c r="H31" s="9" t="s">
        <v>385</v>
      </c>
      <c r="I31" s="9"/>
      <c r="J31" s="7"/>
      <c r="K31" s="5" t="s">
        <v>78</v>
      </c>
      <c r="L31" s="5" t="s">
        <v>50</v>
      </c>
      <c r="M31" s="5" t="s">
        <v>79</v>
      </c>
      <c r="N31" s="5">
        <v>0</v>
      </c>
      <c r="O31" s="5" t="s">
        <v>21</v>
      </c>
      <c r="P31" s="5" t="s">
        <v>22</v>
      </c>
      <c r="Q31" s="5" t="s">
        <v>22</v>
      </c>
      <c r="R31" s="5" t="s">
        <v>22</v>
      </c>
      <c r="S31" s="5" t="s">
        <v>21</v>
      </c>
      <c r="T31" s="5"/>
      <c r="U31" s="5"/>
    </row>
    <row r="32" spans="1:21" x14ac:dyDescent="0.15">
      <c r="A32" s="6" t="e">
        <f t="shared" ca="1" si="0"/>
        <v>#VALUE!</v>
      </c>
      <c r="B32" s="6" t="str">
        <f>Tableau10[Colonne2]</f>
        <v>ET200SP</v>
      </c>
      <c r="C32" s="6" t="str">
        <f>Tableau1[[#This Row],[Nom]]</f>
        <v>03_FT_02</v>
      </c>
      <c r="D3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2" s="6" t="str">
        <f>LOOKUP(Tableau1[[#This Row],[Nature]],Tableau9[])</f>
        <v>MN</v>
      </c>
      <c r="F32" s="6" t="str">
        <f>IF(Tableau1[[#This Row],[Commentaire]]=0,Tableau1[[#This Row],[Nom]],Tableau1[[#This Row],[Commentaire]])</f>
        <v>03_FT_02</v>
      </c>
      <c r="G32" s="9"/>
      <c r="H32" s="9" t="s">
        <v>386</v>
      </c>
      <c r="I32" s="9"/>
      <c r="J32" s="7"/>
      <c r="K32" s="5" t="s">
        <v>80</v>
      </c>
      <c r="L32" s="5" t="s">
        <v>50</v>
      </c>
      <c r="M32" s="5" t="s">
        <v>81</v>
      </c>
      <c r="N32" s="5">
        <v>0</v>
      </c>
      <c r="O32" s="5" t="s">
        <v>21</v>
      </c>
      <c r="P32" s="5" t="s">
        <v>22</v>
      </c>
      <c r="Q32" s="5" t="s">
        <v>22</v>
      </c>
      <c r="R32" s="5" t="s">
        <v>22</v>
      </c>
      <c r="S32" s="5" t="s">
        <v>21</v>
      </c>
      <c r="T32" s="5"/>
      <c r="U32" s="5"/>
    </row>
    <row r="33" spans="1:21" x14ac:dyDescent="0.15">
      <c r="A33" s="6" t="e">
        <f t="shared" ca="1" si="0"/>
        <v>#VALUE!</v>
      </c>
      <c r="B33" s="6" t="str">
        <f>Tableau10[Colonne2]</f>
        <v>ET200SP</v>
      </c>
      <c r="C33" s="6" t="str">
        <f>Tableau1[[#This Row],[Nom]]</f>
        <v>03_FT_03</v>
      </c>
      <c r="D3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3" s="6" t="str">
        <f>LOOKUP(Tableau1[[#This Row],[Nature]],Tableau9[])</f>
        <v>MN</v>
      </c>
      <c r="F33" s="6" t="str">
        <f>IF(Tableau1[[#This Row],[Commentaire]]=0,Tableau1[[#This Row],[Nom]],Tableau1[[#This Row],[Commentaire]])</f>
        <v>03_FT_03</v>
      </c>
      <c r="G33" s="9"/>
      <c r="H33" s="9" t="s">
        <v>387</v>
      </c>
      <c r="I33" s="9"/>
      <c r="J33" s="7"/>
      <c r="K33" s="5" t="s">
        <v>82</v>
      </c>
      <c r="L33" s="5" t="s">
        <v>50</v>
      </c>
      <c r="M33" s="5" t="s">
        <v>83</v>
      </c>
      <c r="N33" s="5">
        <v>0</v>
      </c>
      <c r="O33" s="5" t="s">
        <v>21</v>
      </c>
      <c r="P33" s="5" t="s">
        <v>22</v>
      </c>
      <c r="Q33" s="5" t="s">
        <v>22</v>
      </c>
      <c r="R33" s="5" t="s">
        <v>22</v>
      </c>
      <c r="S33" s="5" t="s">
        <v>21</v>
      </c>
      <c r="T33" s="5"/>
      <c r="U33" s="5"/>
    </row>
    <row r="34" spans="1:21" x14ac:dyDescent="0.15">
      <c r="A34" s="6" t="e">
        <f t="shared" ref="A34:A65" ca="1" si="1">RIGHT(CELL("nomfichier",$A$1),LEN(CELL("nomfichier",$A$1))-FIND("]",CELL("nomfichier",$A$1)))</f>
        <v>#VALUE!</v>
      </c>
      <c r="B34" s="6" t="str">
        <f>Tableau10[Colonne2]</f>
        <v>ET200SP</v>
      </c>
      <c r="C34" s="6" t="str">
        <f>Tableau1[[#This Row],[Nom]]</f>
        <v>03_P_01_RDM</v>
      </c>
      <c r="D3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4" s="6" t="str">
        <f>LOOKUP(Tableau1[[#This Row],[Nature]],Tableau9[])</f>
        <v>MN</v>
      </c>
      <c r="F34" s="6" t="str">
        <f>IF(Tableau1[[#This Row],[Commentaire]]=0,Tableau1[[#This Row],[Nom]],Tableau1[[#This Row],[Commentaire]])</f>
        <v>03_P_01_RDM</v>
      </c>
      <c r="G34" s="9"/>
      <c r="H34" s="9" t="s">
        <v>388</v>
      </c>
      <c r="I34" s="9"/>
      <c r="J34" s="7"/>
      <c r="K34" s="5" t="s">
        <v>84</v>
      </c>
      <c r="L34" s="5" t="s">
        <v>18</v>
      </c>
      <c r="M34" s="5" t="s">
        <v>85</v>
      </c>
      <c r="N34" s="5" t="s">
        <v>20</v>
      </c>
      <c r="O34" s="5" t="s">
        <v>21</v>
      </c>
      <c r="P34" s="5" t="s">
        <v>22</v>
      </c>
      <c r="Q34" s="5" t="s">
        <v>22</v>
      </c>
      <c r="R34" s="5" t="s">
        <v>22</v>
      </c>
      <c r="S34" s="5" t="s">
        <v>21</v>
      </c>
      <c r="T34" s="5"/>
      <c r="U34" s="5"/>
    </row>
    <row r="35" spans="1:21" x14ac:dyDescent="0.15">
      <c r="A35" s="6" t="e">
        <f t="shared" ca="1" si="1"/>
        <v>#VALUE!</v>
      </c>
      <c r="B35" s="6" t="str">
        <f>Tableau10[Colonne2]</f>
        <v>ET200SP</v>
      </c>
      <c r="C35" s="6" t="str">
        <f>Tableau1[[#This Row],[Nom]]</f>
        <v>03_LSL</v>
      </c>
      <c r="D3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5" s="6" t="str">
        <f>LOOKUP(Tableau1[[#This Row],[Nature]],Tableau9[])</f>
        <v>MN</v>
      </c>
      <c r="F35" s="6" t="str">
        <f>IF(Tableau1[[#This Row],[Commentaire]]=0,Tableau1[[#This Row],[Nom]],Tableau1[[#This Row],[Commentaire]])</f>
        <v>03_LSL</v>
      </c>
      <c r="G35" s="9"/>
      <c r="H35" s="9" t="s">
        <v>389</v>
      </c>
      <c r="I35" s="9"/>
      <c r="J35" s="7"/>
      <c r="K35" s="5" t="s">
        <v>86</v>
      </c>
      <c r="L35" s="5" t="s">
        <v>18</v>
      </c>
      <c r="M35" s="5" t="s">
        <v>87</v>
      </c>
      <c r="N35" s="5" t="s">
        <v>20</v>
      </c>
      <c r="O35" s="5" t="s">
        <v>21</v>
      </c>
      <c r="P35" s="5" t="s">
        <v>22</v>
      </c>
      <c r="Q35" s="5" t="s">
        <v>22</v>
      </c>
      <c r="R35" s="5" t="s">
        <v>22</v>
      </c>
      <c r="S35" s="5" t="s">
        <v>21</v>
      </c>
      <c r="T35" s="5"/>
      <c r="U35" s="5"/>
    </row>
    <row r="36" spans="1:21" x14ac:dyDescent="0.15">
      <c r="A36" s="6" t="e">
        <f t="shared" ca="1" si="1"/>
        <v>#VALUE!</v>
      </c>
      <c r="B36" s="6" t="str">
        <f>Tableau10[Colonne2]</f>
        <v>ET200SP</v>
      </c>
      <c r="C36" s="6" t="str">
        <f>Tableau1[[#This Row],[Nom]]</f>
        <v>03_LSH</v>
      </c>
      <c r="D3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6" s="6" t="str">
        <f>LOOKUP(Tableau1[[#This Row],[Nature]],Tableau9[])</f>
        <v>MN</v>
      </c>
      <c r="F36" s="6" t="str">
        <f>IF(Tableau1[[#This Row],[Commentaire]]=0,Tableau1[[#This Row],[Nom]],Tableau1[[#This Row],[Commentaire]])</f>
        <v>03_LSH</v>
      </c>
      <c r="G36" s="9"/>
      <c r="H36" s="9" t="s">
        <v>390</v>
      </c>
      <c r="I36" s="9"/>
      <c r="J36" s="7"/>
      <c r="K36" s="5" t="s">
        <v>88</v>
      </c>
      <c r="L36" s="5" t="s">
        <v>18</v>
      </c>
      <c r="M36" s="5" t="s">
        <v>89</v>
      </c>
      <c r="N36" s="5" t="s">
        <v>20</v>
      </c>
      <c r="O36" s="5" t="s">
        <v>21</v>
      </c>
      <c r="P36" s="5" t="s">
        <v>22</v>
      </c>
      <c r="Q36" s="5" t="s">
        <v>22</v>
      </c>
      <c r="R36" s="5" t="s">
        <v>22</v>
      </c>
      <c r="S36" s="5" t="s">
        <v>21</v>
      </c>
      <c r="T36" s="5"/>
      <c r="U36" s="5"/>
    </row>
    <row r="37" spans="1:21" x14ac:dyDescent="0.15">
      <c r="A37" s="6" t="e">
        <f t="shared" ca="1" si="1"/>
        <v>#VALUE!</v>
      </c>
      <c r="B37" s="6" t="str">
        <f>Tableau10[Colonne2]</f>
        <v>ET200SP</v>
      </c>
      <c r="C37" s="6" t="str">
        <f>Tableau1[[#This Row],[Nom]]</f>
        <v>03_LSHH</v>
      </c>
      <c r="D3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7" s="6" t="str">
        <f>LOOKUP(Tableau1[[#This Row],[Nature]],Tableau9[])</f>
        <v>MN</v>
      </c>
      <c r="F37" s="6" t="str">
        <f>IF(Tableau1[[#This Row],[Commentaire]]=0,Tableau1[[#This Row],[Nom]],Tableau1[[#This Row],[Commentaire]])</f>
        <v>03_LSHH</v>
      </c>
      <c r="G37" s="9"/>
      <c r="H37" s="9" t="s">
        <v>391</v>
      </c>
      <c r="I37" s="9"/>
      <c r="J37" s="7"/>
      <c r="K37" s="5" t="s">
        <v>90</v>
      </c>
      <c r="L37" s="5" t="s">
        <v>18</v>
      </c>
      <c r="M37" s="5" t="s">
        <v>91</v>
      </c>
      <c r="N37" s="5" t="s">
        <v>20</v>
      </c>
      <c r="O37" s="5" t="s">
        <v>21</v>
      </c>
      <c r="P37" s="5" t="s">
        <v>22</v>
      </c>
      <c r="Q37" s="5" t="s">
        <v>22</v>
      </c>
      <c r="R37" s="5" t="s">
        <v>22</v>
      </c>
      <c r="S37" s="5" t="s">
        <v>21</v>
      </c>
      <c r="T37" s="5"/>
      <c r="U37" s="5"/>
    </row>
    <row r="38" spans="1:21" x14ac:dyDescent="0.15">
      <c r="A38" s="6" t="e">
        <f t="shared" ca="1" si="1"/>
        <v>#VALUE!</v>
      </c>
      <c r="B38" s="6" t="str">
        <f>Tableau10[Colonne2]</f>
        <v>ET200SP</v>
      </c>
      <c r="C38" s="6" t="str">
        <f>Tableau1[[#This Row],[Nom]]</f>
        <v>03_P_02_BP_AUTO</v>
      </c>
      <c r="D3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8" s="6" t="str">
        <f>LOOKUP(Tableau1[[#This Row],[Nature]],Tableau9[])</f>
        <v>MN</v>
      </c>
      <c r="F38" s="6" t="str">
        <f>IF(Tableau1[[#This Row],[Commentaire]]=0,Tableau1[[#This Row],[Nom]],Tableau1[[#This Row],[Commentaire]])</f>
        <v>03_P_02_BP_AUTO</v>
      </c>
      <c r="G38" s="9"/>
      <c r="H38" s="9" t="s">
        <v>392</v>
      </c>
      <c r="I38" s="9"/>
      <c r="J38" s="7"/>
      <c r="K38" s="5" t="s">
        <v>92</v>
      </c>
      <c r="L38" s="5" t="s">
        <v>18</v>
      </c>
      <c r="M38" s="5" t="s">
        <v>93</v>
      </c>
      <c r="N38" s="5" t="s">
        <v>20</v>
      </c>
      <c r="O38" s="5" t="s">
        <v>21</v>
      </c>
      <c r="P38" s="5" t="s">
        <v>22</v>
      </c>
      <c r="Q38" s="5" t="s">
        <v>22</v>
      </c>
      <c r="R38" s="5" t="s">
        <v>22</v>
      </c>
      <c r="S38" s="5" t="s">
        <v>21</v>
      </c>
      <c r="T38" s="5"/>
      <c r="U38" s="5"/>
    </row>
    <row r="39" spans="1:21" x14ac:dyDescent="0.15">
      <c r="A39" s="6" t="e">
        <f t="shared" ca="1" si="1"/>
        <v>#VALUE!</v>
      </c>
      <c r="B39" s="6" t="str">
        <f>Tableau10[Colonne2]</f>
        <v>ET200SP</v>
      </c>
      <c r="C39" s="6" t="str">
        <f>Tableau1[[#This Row],[Nom]]</f>
        <v>03_P_02_RDM</v>
      </c>
      <c r="D3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39" s="6" t="str">
        <f>LOOKUP(Tableau1[[#This Row],[Nature]],Tableau9[])</f>
        <v>MN</v>
      </c>
      <c r="F39" s="6" t="str">
        <f>IF(Tableau1[[#This Row],[Commentaire]]=0,Tableau1[[#This Row],[Nom]],Tableau1[[#This Row],[Commentaire]])</f>
        <v>03_P_02_RDM</v>
      </c>
      <c r="G39" s="9"/>
      <c r="H39" s="9" t="s">
        <v>393</v>
      </c>
      <c r="I39" s="9"/>
      <c r="J39" s="7"/>
      <c r="K39" s="5" t="s">
        <v>94</v>
      </c>
      <c r="L39" s="5" t="s">
        <v>18</v>
      </c>
      <c r="M39" s="5" t="s">
        <v>95</v>
      </c>
      <c r="N39" s="5" t="s">
        <v>20</v>
      </c>
      <c r="O39" s="5" t="s">
        <v>21</v>
      </c>
      <c r="P39" s="5" t="s">
        <v>22</v>
      </c>
      <c r="Q39" s="5" t="s">
        <v>22</v>
      </c>
      <c r="R39" s="5" t="s">
        <v>22</v>
      </c>
      <c r="S39" s="5" t="s">
        <v>21</v>
      </c>
      <c r="T39" s="5"/>
      <c r="U39" s="5"/>
    </row>
    <row r="40" spans="1:21" x14ac:dyDescent="0.15">
      <c r="A40" s="6" t="e">
        <f t="shared" ca="1" si="1"/>
        <v>#VALUE!</v>
      </c>
      <c r="B40" s="6" t="str">
        <f>Tableau10[Colonne2]</f>
        <v>ET200SP</v>
      </c>
      <c r="C40" s="6" t="str">
        <f>Tableau1[[#This Row],[Nom]]</f>
        <v>03_P_03_BP_AUTO</v>
      </c>
      <c r="D4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0" s="6" t="str">
        <f>LOOKUP(Tableau1[[#This Row],[Nature]],Tableau9[])</f>
        <v>MN</v>
      </c>
      <c r="F40" s="6" t="str">
        <f>IF(Tableau1[[#This Row],[Commentaire]]=0,Tableau1[[#This Row],[Nom]],Tableau1[[#This Row],[Commentaire]])</f>
        <v>03_P_03_BP_AUTO</v>
      </c>
      <c r="G40" s="9"/>
      <c r="H40" s="9" t="s">
        <v>394</v>
      </c>
      <c r="I40" s="9"/>
      <c r="J40" s="7"/>
      <c r="K40" s="5" t="s">
        <v>96</v>
      </c>
      <c r="L40" s="5" t="s">
        <v>18</v>
      </c>
      <c r="M40" s="5" t="s">
        <v>97</v>
      </c>
      <c r="N40" s="5" t="s">
        <v>20</v>
      </c>
      <c r="O40" s="5" t="s">
        <v>21</v>
      </c>
      <c r="P40" s="5" t="s">
        <v>22</v>
      </c>
      <c r="Q40" s="5" t="s">
        <v>22</v>
      </c>
      <c r="R40" s="5" t="s">
        <v>22</v>
      </c>
      <c r="S40" s="5" t="s">
        <v>21</v>
      </c>
      <c r="T40" s="5"/>
      <c r="U40" s="5"/>
    </row>
    <row r="41" spans="1:21" x14ac:dyDescent="0.15">
      <c r="A41" s="6" t="e">
        <f t="shared" ca="1" si="1"/>
        <v>#VALUE!</v>
      </c>
      <c r="B41" s="6" t="str">
        <f>Tableau10[Colonne2]</f>
        <v>ET200SP</v>
      </c>
      <c r="C41" s="6" t="str">
        <f>Tableau1[[#This Row],[Nom]]</f>
        <v>03_P_03_RDM</v>
      </c>
      <c r="D4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1" s="6" t="str">
        <f>LOOKUP(Tableau1[[#This Row],[Nature]],Tableau9[])</f>
        <v>MN</v>
      </c>
      <c r="F41" s="6" t="str">
        <f>IF(Tableau1[[#This Row],[Commentaire]]=0,Tableau1[[#This Row],[Nom]],Tableau1[[#This Row],[Commentaire]])</f>
        <v>03_P_03_RDM</v>
      </c>
      <c r="G41" s="9"/>
      <c r="H41" s="9" t="s">
        <v>395</v>
      </c>
      <c r="I41" s="9"/>
      <c r="J41" s="7"/>
      <c r="K41" s="5" t="s">
        <v>98</v>
      </c>
      <c r="L41" s="5" t="s">
        <v>18</v>
      </c>
      <c r="M41" s="5" t="s">
        <v>99</v>
      </c>
      <c r="N41" s="5" t="s">
        <v>20</v>
      </c>
      <c r="O41" s="5" t="s">
        <v>21</v>
      </c>
      <c r="P41" s="5" t="s">
        <v>22</v>
      </c>
      <c r="Q41" s="5" t="s">
        <v>22</v>
      </c>
      <c r="R41" s="5" t="s">
        <v>22</v>
      </c>
      <c r="S41" s="5" t="s">
        <v>21</v>
      </c>
      <c r="T41" s="5"/>
      <c r="U41" s="5"/>
    </row>
    <row r="42" spans="1:21" x14ac:dyDescent="0.15">
      <c r="A42" s="6" t="e">
        <f t="shared" ca="1" si="1"/>
        <v>#VALUE!</v>
      </c>
      <c r="B42" s="6" t="str">
        <f>Tableau10[Colonne2]</f>
        <v>ET200SP</v>
      </c>
      <c r="C42" s="6" t="str">
        <f>Tableau1[[#This Row],[Nom]]</f>
        <v>03_QT_01</v>
      </c>
      <c r="D4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2" s="6" t="str">
        <f>LOOKUP(Tableau1[[#This Row],[Nature]],Tableau9[])</f>
        <v>MN</v>
      </c>
      <c r="F42" s="6" t="str">
        <f>IF(Tableau1[[#This Row],[Commentaire]]=0,Tableau1[[#This Row],[Nom]],Tableau1[[#This Row],[Commentaire]])</f>
        <v>03_QT_01</v>
      </c>
      <c r="G42" s="9"/>
      <c r="H42" s="9" t="s">
        <v>396</v>
      </c>
      <c r="I42" s="9"/>
      <c r="J42" s="7"/>
      <c r="K42" s="5" t="s">
        <v>100</v>
      </c>
      <c r="L42" s="5" t="s">
        <v>18</v>
      </c>
      <c r="M42" s="5" t="s">
        <v>101</v>
      </c>
      <c r="N42" s="5" t="s">
        <v>20</v>
      </c>
      <c r="O42" s="5" t="s">
        <v>21</v>
      </c>
      <c r="P42" s="5" t="s">
        <v>22</v>
      </c>
      <c r="Q42" s="5" t="s">
        <v>22</v>
      </c>
      <c r="R42" s="5" t="s">
        <v>22</v>
      </c>
      <c r="S42" s="5" t="s">
        <v>21</v>
      </c>
      <c r="T42" s="5"/>
      <c r="U42" s="5"/>
    </row>
    <row r="43" spans="1:21" x14ac:dyDescent="0.15">
      <c r="A43" s="6" t="e">
        <f t="shared" ca="1" si="1"/>
        <v>#VALUE!</v>
      </c>
      <c r="B43" s="6" t="str">
        <f>Tableau10[Colonne2]</f>
        <v>ET200SP</v>
      </c>
      <c r="C43" s="6" t="str">
        <f>Tableau1[[#This Row],[Nom]]</f>
        <v>03_QT_02</v>
      </c>
      <c r="D4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3" s="6" t="str">
        <f>LOOKUP(Tableau1[[#This Row],[Nature]],Tableau9[])</f>
        <v>MN</v>
      </c>
      <c r="F43" s="6" t="str">
        <f>IF(Tableau1[[#This Row],[Commentaire]]=0,Tableau1[[#This Row],[Nom]],Tableau1[[#This Row],[Commentaire]])</f>
        <v>03_QT_02</v>
      </c>
      <c r="G43" s="9"/>
      <c r="H43" s="9" t="s">
        <v>397</v>
      </c>
      <c r="I43" s="9"/>
      <c r="J43" s="7"/>
      <c r="K43" s="5" t="s">
        <v>102</v>
      </c>
      <c r="L43" s="5" t="s">
        <v>18</v>
      </c>
      <c r="M43" s="5" t="s">
        <v>103</v>
      </c>
      <c r="N43" s="5" t="s">
        <v>20</v>
      </c>
      <c r="O43" s="5" t="s">
        <v>21</v>
      </c>
      <c r="P43" s="5" t="s">
        <v>22</v>
      </c>
      <c r="Q43" s="5" t="s">
        <v>22</v>
      </c>
      <c r="R43" s="5" t="s">
        <v>22</v>
      </c>
      <c r="S43" s="5" t="s">
        <v>21</v>
      </c>
      <c r="T43" s="5"/>
      <c r="U43" s="5"/>
    </row>
    <row r="44" spans="1:21" x14ac:dyDescent="0.15">
      <c r="A44" s="6" t="e">
        <f t="shared" ca="1" si="1"/>
        <v>#VALUE!</v>
      </c>
      <c r="B44" s="6" t="str">
        <f>Tableau10[Colonne2]</f>
        <v>ET200SP</v>
      </c>
      <c r="C44" s="6" t="str">
        <f>Tableau1[[#This Row],[Nom]]</f>
        <v>03_QT_03</v>
      </c>
      <c r="D4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4" s="6" t="str">
        <f>LOOKUP(Tableau1[[#This Row],[Nature]],Tableau9[])</f>
        <v>MN</v>
      </c>
      <c r="F44" s="6" t="str">
        <f>IF(Tableau1[[#This Row],[Commentaire]]=0,Tableau1[[#This Row],[Nom]],Tableau1[[#This Row],[Commentaire]])</f>
        <v>03_QT_03</v>
      </c>
      <c r="G44" s="9"/>
      <c r="H44" s="9"/>
      <c r="I44" s="9"/>
      <c r="J44" s="7"/>
      <c r="K44" s="5" t="s">
        <v>104</v>
      </c>
      <c r="L44" s="5" t="s">
        <v>18</v>
      </c>
      <c r="M44" s="5" t="s">
        <v>105</v>
      </c>
      <c r="N44" s="5" t="s">
        <v>20</v>
      </c>
      <c r="O44" s="5" t="s">
        <v>21</v>
      </c>
      <c r="P44" s="5" t="s">
        <v>22</v>
      </c>
      <c r="Q44" s="5" t="s">
        <v>22</v>
      </c>
      <c r="R44" s="5" t="s">
        <v>22</v>
      </c>
      <c r="S44" s="5" t="s">
        <v>21</v>
      </c>
      <c r="T44" s="5"/>
      <c r="U44" s="5"/>
    </row>
    <row r="45" spans="1:21" x14ac:dyDescent="0.15">
      <c r="A45" s="6" t="e">
        <f t="shared" ca="1" si="1"/>
        <v>#VALUE!</v>
      </c>
      <c r="B45" s="6" t="str">
        <f>Tableau10[Colonne2]</f>
        <v>ET200SP</v>
      </c>
      <c r="C45" s="6" t="str">
        <f>Tableau1[[#This Row],[Nom]]</f>
        <v>05_AU_01</v>
      </c>
      <c r="D4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5" s="6" t="str">
        <f>LOOKUP(Tableau1[[#This Row],[Nature]],Tableau9[])</f>
        <v>MN</v>
      </c>
      <c r="F45" s="6" t="str">
        <f>IF(Tableau1[[#This Row],[Commentaire]]=0,Tableau1[[#This Row],[Nom]],Tableau1[[#This Row],[Commentaire]])</f>
        <v>05_AU_01</v>
      </c>
      <c r="G45" s="9"/>
      <c r="H45" s="9" t="s">
        <v>296</v>
      </c>
      <c r="I45" s="9"/>
      <c r="J45" s="7"/>
      <c r="K45" s="5" t="s">
        <v>106</v>
      </c>
      <c r="L45" s="5" t="s">
        <v>18</v>
      </c>
      <c r="M45" s="5" t="s">
        <v>107</v>
      </c>
      <c r="N45" s="5" t="s">
        <v>20</v>
      </c>
      <c r="O45" s="5" t="s">
        <v>21</v>
      </c>
      <c r="P45" s="5" t="s">
        <v>22</v>
      </c>
      <c r="Q45" s="5" t="s">
        <v>22</v>
      </c>
      <c r="R45" s="5" t="s">
        <v>22</v>
      </c>
      <c r="S45" s="5" t="s">
        <v>21</v>
      </c>
      <c r="T45" s="5"/>
      <c r="U45" s="5"/>
    </row>
    <row r="46" spans="1:21" x14ac:dyDescent="0.15">
      <c r="A46" s="6" t="e">
        <f t="shared" ca="1" si="1"/>
        <v>#VALUE!</v>
      </c>
      <c r="B46" s="6" t="str">
        <f>Tableau10[Colonne2]</f>
        <v>ET200SP</v>
      </c>
      <c r="C46" s="6" t="str">
        <f>Tableau1[[#This Row],[Nom]]</f>
        <v>05_M_01_BP_AUTO</v>
      </c>
      <c r="D4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6" s="6" t="str">
        <f>LOOKUP(Tableau1[[#This Row],[Nature]],Tableau9[])</f>
        <v>MN</v>
      </c>
      <c r="F46" s="6" t="str">
        <f>IF(Tableau1[[#This Row],[Commentaire]]=0,Tableau1[[#This Row],[Nom]],Tableau1[[#This Row],[Commentaire]])</f>
        <v>05_M_01_BP_AUTO</v>
      </c>
      <c r="G46" s="9"/>
      <c r="H46" s="9" t="s">
        <v>297</v>
      </c>
      <c r="I46" s="9"/>
      <c r="J46" s="7"/>
      <c r="K46" s="5" t="s">
        <v>108</v>
      </c>
      <c r="L46" s="5" t="s">
        <v>18</v>
      </c>
      <c r="M46" s="5" t="s">
        <v>109</v>
      </c>
      <c r="N46" s="5" t="s">
        <v>20</v>
      </c>
      <c r="O46" s="5" t="s">
        <v>21</v>
      </c>
      <c r="P46" s="5" t="s">
        <v>22</v>
      </c>
      <c r="Q46" s="5" t="s">
        <v>22</v>
      </c>
      <c r="R46" s="5" t="s">
        <v>22</v>
      </c>
      <c r="S46" s="5" t="s">
        <v>21</v>
      </c>
      <c r="T46" s="5"/>
      <c r="U46" s="5"/>
    </row>
    <row r="47" spans="1:21" x14ac:dyDescent="0.15">
      <c r="A47" s="6" t="e">
        <f t="shared" ca="1" si="1"/>
        <v>#VALUE!</v>
      </c>
      <c r="B47" s="6" t="str">
        <f>Tableau10[Colonne2]</f>
        <v>ET200SP</v>
      </c>
      <c r="C47" s="6" t="str">
        <f>Tableau1[[#This Row],[Nom]]</f>
        <v>05_M_01_RDM</v>
      </c>
      <c r="D4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7" s="6" t="str">
        <f>LOOKUP(Tableau1[[#This Row],[Nature]],Tableau9[])</f>
        <v>MN</v>
      </c>
      <c r="F47" s="6" t="str">
        <f>IF(Tableau1[[#This Row],[Commentaire]]=0,Tableau1[[#This Row],[Nom]],Tableau1[[#This Row],[Commentaire]])</f>
        <v>05_M_01_RDM</v>
      </c>
      <c r="G47" s="9"/>
      <c r="H47" s="9" t="s">
        <v>298</v>
      </c>
      <c r="I47" s="9"/>
      <c r="J47" s="7"/>
      <c r="K47" s="5" t="s">
        <v>110</v>
      </c>
      <c r="L47" s="5" t="s">
        <v>18</v>
      </c>
      <c r="M47" s="5" t="s">
        <v>111</v>
      </c>
      <c r="N47" s="5" t="s">
        <v>20</v>
      </c>
      <c r="O47" s="5" t="s">
        <v>21</v>
      </c>
      <c r="P47" s="5" t="s">
        <v>22</v>
      </c>
      <c r="Q47" s="5" t="s">
        <v>22</v>
      </c>
      <c r="R47" s="5" t="s">
        <v>22</v>
      </c>
      <c r="S47" s="5" t="s">
        <v>21</v>
      </c>
      <c r="T47" s="5"/>
      <c r="U47" s="5"/>
    </row>
    <row r="48" spans="1:21" x14ac:dyDescent="0.15">
      <c r="A48" s="6" t="e">
        <f t="shared" ca="1" si="1"/>
        <v>#VALUE!</v>
      </c>
      <c r="B48" s="6" t="str">
        <f>Tableau10[Colonne2]</f>
        <v>ET200SP</v>
      </c>
      <c r="C48" s="6" t="str">
        <f>Tableau1[[#This Row],[Nom]]</f>
        <v>05_M_02_BP_AUTO</v>
      </c>
      <c r="D4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8" s="6" t="str">
        <f>LOOKUP(Tableau1[[#This Row],[Nature]],Tableau9[])</f>
        <v>MN</v>
      </c>
      <c r="F48" s="6" t="str">
        <f>IF(Tableau1[[#This Row],[Commentaire]]=0,Tableau1[[#This Row],[Nom]],Tableau1[[#This Row],[Commentaire]])</f>
        <v>05_M_02_BP_AUTO</v>
      </c>
      <c r="G48" s="9"/>
      <c r="H48" s="9" t="s">
        <v>299</v>
      </c>
      <c r="I48" s="9"/>
      <c r="J48" s="7"/>
      <c r="K48" s="5" t="s">
        <v>112</v>
      </c>
      <c r="L48" s="5" t="s">
        <v>18</v>
      </c>
      <c r="M48" s="5" t="s">
        <v>113</v>
      </c>
      <c r="N48" s="5" t="s">
        <v>20</v>
      </c>
      <c r="O48" s="5" t="s">
        <v>21</v>
      </c>
      <c r="P48" s="5" t="s">
        <v>22</v>
      </c>
      <c r="Q48" s="5" t="s">
        <v>22</v>
      </c>
      <c r="R48" s="5" t="s">
        <v>22</v>
      </c>
      <c r="S48" s="5" t="s">
        <v>21</v>
      </c>
      <c r="T48" s="5"/>
      <c r="U48" s="5"/>
    </row>
    <row r="49" spans="1:21" x14ac:dyDescent="0.15">
      <c r="A49" s="6" t="e">
        <f t="shared" ca="1" si="1"/>
        <v>#VALUE!</v>
      </c>
      <c r="B49" s="6" t="str">
        <f>Tableau10[Colonne2]</f>
        <v>ET200SP</v>
      </c>
      <c r="C49" s="6" t="str">
        <f>Tableau1[[#This Row],[Nom]]</f>
        <v>05_M_02_RDM</v>
      </c>
      <c r="D4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49" s="6" t="str">
        <f>LOOKUP(Tableau1[[#This Row],[Nature]],Tableau9[])</f>
        <v>MN</v>
      </c>
      <c r="F49" s="6" t="str">
        <f>IF(Tableau1[[#This Row],[Commentaire]]=0,Tableau1[[#This Row],[Nom]],Tableau1[[#This Row],[Commentaire]])</f>
        <v>05_M_02_RDM</v>
      </c>
      <c r="G49" s="9"/>
      <c r="H49" s="9" t="s">
        <v>300</v>
      </c>
      <c r="I49" s="9"/>
      <c r="J49" s="7"/>
      <c r="K49" s="5" t="s">
        <v>114</v>
      </c>
      <c r="L49" s="5" t="s">
        <v>18</v>
      </c>
      <c r="M49" s="5" t="s">
        <v>115</v>
      </c>
      <c r="N49" s="5" t="s">
        <v>20</v>
      </c>
      <c r="O49" s="5" t="s">
        <v>21</v>
      </c>
      <c r="P49" s="5" t="s">
        <v>22</v>
      </c>
      <c r="Q49" s="5" t="s">
        <v>22</v>
      </c>
      <c r="R49" s="5" t="s">
        <v>22</v>
      </c>
      <c r="S49" s="5" t="s">
        <v>21</v>
      </c>
      <c r="T49" s="5"/>
      <c r="U49" s="5"/>
    </row>
    <row r="50" spans="1:21" x14ac:dyDescent="0.15">
      <c r="A50" s="6" t="e">
        <f t="shared" ca="1" si="1"/>
        <v>#VALUE!</v>
      </c>
      <c r="B50" s="6" t="str">
        <f>Tableau10[Colonne2]</f>
        <v>ET200SP</v>
      </c>
      <c r="C50" s="6" t="str">
        <f>Tableau1[[#This Row],[Nom]]</f>
        <v>05_M_03_RDM</v>
      </c>
      <c r="D5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0" s="6" t="str">
        <f>LOOKUP(Tableau1[[#This Row],[Nature]],Tableau9[])</f>
        <v>MN</v>
      </c>
      <c r="F50" s="6" t="str">
        <f>IF(Tableau1[[#This Row],[Commentaire]]=0,Tableau1[[#This Row],[Nom]],Tableau1[[#This Row],[Commentaire]])</f>
        <v>05_M_03_RDM</v>
      </c>
      <c r="G50" s="9"/>
      <c r="H50" s="9" t="s">
        <v>301</v>
      </c>
      <c r="I50" s="9"/>
      <c r="J50" s="7"/>
      <c r="K50" s="5" t="s">
        <v>116</v>
      </c>
      <c r="L50" s="5" t="s">
        <v>18</v>
      </c>
      <c r="M50" s="5" t="s">
        <v>117</v>
      </c>
      <c r="N50" s="5" t="s">
        <v>20</v>
      </c>
      <c r="O50" s="5" t="s">
        <v>21</v>
      </c>
      <c r="P50" s="5" t="s">
        <v>22</v>
      </c>
      <c r="Q50" s="5" t="s">
        <v>22</v>
      </c>
      <c r="R50" s="5" t="s">
        <v>22</v>
      </c>
      <c r="S50" s="5" t="s">
        <v>21</v>
      </c>
      <c r="T50" s="5"/>
      <c r="U50" s="5"/>
    </row>
    <row r="51" spans="1:21" x14ac:dyDescent="0.15">
      <c r="A51" s="6" t="e">
        <f t="shared" ca="1" si="1"/>
        <v>#VALUE!</v>
      </c>
      <c r="B51" s="6" t="str">
        <f>Tableau10[Colonne2]</f>
        <v>ET200SP</v>
      </c>
      <c r="C51" s="6" t="str">
        <f>Tableau1[[#This Row],[Nom]]</f>
        <v>06_AT_01</v>
      </c>
      <c r="D5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1" s="6" t="str">
        <f>LOOKUP(Tableau1[[#This Row],[Nature]],Tableau9[])</f>
        <v>MN</v>
      </c>
      <c r="F51" s="6" t="str">
        <f>IF(Tableau1[[#This Row],[Commentaire]]=0,Tableau1[[#This Row],[Nom]],Tableau1[[#This Row],[Commentaire]])</f>
        <v>06_AT_01</v>
      </c>
      <c r="G51" s="9"/>
      <c r="H51" s="9" t="s">
        <v>302</v>
      </c>
      <c r="I51" s="9"/>
      <c r="J51" s="7"/>
      <c r="K51" s="5" t="s">
        <v>118</v>
      </c>
      <c r="L51" s="5" t="s">
        <v>50</v>
      </c>
      <c r="M51" s="5" t="s">
        <v>119</v>
      </c>
      <c r="N51" s="5">
        <v>0</v>
      </c>
      <c r="O51" s="5" t="s">
        <v>21</v>
      </c>
      <c r="P51" s="5" t="s">
        <v>22</v>
      </c>
      <c r="Q51" s="5" t="s">
        <v>22</v>
      </c>
      <c r="R51" s="5" t="s">
        <v>22</v>
      </c>
      <c r="S51" s="5" t="s">
        <v>21</v>
      </c>
      <c r="T51" s="5"/>
      <c r="U51" s="5"/>
    </row>
    <row r="52" spans="1:21" x14ac:dyDescent="0.15">
      <c r="A52" s="6" t="e">
        <f t="shared" ca="1" si="1"/>
        <v>#VALUE!</v>
      </c>
      <c r="B52" s="6" t="str">
        <f>Tableau10[Colonne2]</f>
        <v>ET200SP</v>
      </c>
      <c r="C52" s="6" t="str">
        <f>Tableau1[[#This Row],[Nom]]</f>
        <v>06_AT_02</v>
      </c>
      <c r="D5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2" s="6" t="str">
        <f>LOOKUP(Tableau1[[#This Row],[Nature]],Tableau9[])</f>
        <v>MN</v>
      </c>
      <c r="F52" s="6" t="str">
        <f>IF(Tableau1[[#This Row],[Commentaire]]=0,Tableau1[[#This Row],[Nom]],Tableau1[[#This Row],[Commentaire]])</f>
        <v>06_AT_02</v>
      </c>
      <c r="G52" s="9"/>
      <c r="H52" s="9" t="s">
        <v>303</v>
      </c>
      <c r="I52" s="9"/>
      <c r="J52" s="7"/>
      <c r="K52" s="5" t="s">
        <v>120</v>
      </c>
      <c r="L52" s="5" t="s">
        <v>50</v>
      </c>
      <c r="M52" s="5" t="s">
        <v>121</v>
      </c>
      <c r="N52" s="5">
        <v>0</v>
      </c>
      <c r="O52" s="5" t="s">
        <v>21</v>
      </c>
      <c r="P52" s="5" t="s">
        <v>22</v>
      </c>
      <c r="Q52" s="5" t="s">
        <v>22</v>
      </c>
      <c r="R52" s="5" t="s">
        <v>22</v>
      </c>
      <c r="S52" s="5" t="s">
        <v>21</v>
      </c>
      <c r="T52" s="5"/>
      <c r="U52" s="5"/>
    </row>
    <row r="53" spans="1:21" x14ac:dyDescent="0.15">
      <c r="A53" s="6" t="e">
        <f t="shared" ca="1" si="1"/>
        <v>#VALUE!</v>
      </c>
      <c r="B53" s="6" t="str">
        <f>Tableau10[Colonne2]</f>
        <v>ET200SP</v>
      </c>
      <c r="C53" s="6" t="str">
        <f>Tableau1[[#This Row],[Nom]]</f>
        <v>06_AU_01</v>
      </c>
      <c r="D5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3" s="6" t="str">
        <f>LOOKUP(Tableau1[[#This Row],[Nature]],Tableau9[])</f>
        <v>MN</v>
      </c>
      <c r="F53" s="6" t="str">
        <f>IF(Tableau1[[#This Row],[Commentaire]]=0,Tableau1[[#This Row],[Nom]],Tableau1[[#This Row],[Commentaire]])</f>
        <v>06_AU_01</v>
      </c>
      <c r="G53" s="9"/>
      <c r="H53" s="9" t="s">
        <v>304</v>
      </c>
      <c r="I53" s="9"/>
      <c r="J53" s="7"/>
      <c r="K53" s="5" t="s">
        <v>122</v>
      </c>
      <c r="L53" s="5" t="s">
        <v>18</v>
      </c>
      <c r="M53" s="5" t="s">
        <v>123</v>
      </c>
      <c r="N53" s="5" t="s">
        <v>20</v>
      </c>
      <c r="O53" s="5" t="s">
        <v>21</v>
      </c>
      <c r="P53" s="5" t="s">
        <v>22</v>
      </c>
      <c r="Q53" s="5" t="s">
        <v>22</v>
      </c>
      <c r="R53" s="5" t="s">
        <v>22</v>
      </c>
      <c r="S53" s="5" t="s">
        <v>21</v>
      </c>
      <c r="T53" s="5"/>
      <c r="U53" s="5"/>
    </row>
    <row r="54" spans="1:21" x14ac:dyDescent="0.15">
      <c r="A54" s="6" t="e">
        <f t="shared" ca="1" si="1"/>
        <v>#VALUE!</v>
      </c>
      <c r="B54" s="6" t="str">
        <f>Tableau10[Colonne2]</f>
        <v>ET200SP</v>
      </c>
      <c r="C54" s="6" t="str">
        <f>Tableau1[[#This Row],[Nom]]</f>
        <v>06_M_01_RDM</v>
      </c>
      <c r="D5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4" s="6" t="str">
        <f>LOOKUP(Tableau1[[#This Row],[Nature]],Tableau9[])</f>
        <v>MN</v>
      </c>
      <c r="F54" s="6" t="str">
        <f>IF(Tableau1[[#This Row],[Commentaire]]=0,Tableau1[[#This Row],[Nom]],Tableau1[[#This Row],[Commentaire]])</f>
        <v>06_M_01_RDM</v>
      </c>
      <c r="G54" s="9"/>
      <c r="H54" s="9" t="s">
        <v>305</v>
      </c>
      <c r="I54" s="9"/>
      <c r="J54" s="7"/>
      <c r="K54" s="5" t="s">
        <v>124</v>
      </c>
      <c r="L54" s="5" t="s">
        <v>18</v>
      </c>
      <c r="M54" s="5" t="s">
        <v>125</v>
      </c>
      <c r="N54" s="5" t="s">
        <v>20</v>
      </c>
      <c r="O54" s="5" t="s">
        <v>21</v>
      </c>
      <c r="P54" s="5" t="s">
        <v>22</v>
      </c>
      <c r="Q54" s="5" t="s">
        <v>22</v>
      </c>
      <c r="R54" s="5" t="s">
        <v>22</v>
      </c>
      <c r="S54" s="5" t="s">
        <v>21</v>
      </c>
      <c r="T54" s="5"/>
      <c r="U54" s="5"/>
    </row>
    <row r="55" spans="1:21" x14ac:dyDescent="0.15">
      <c r="A55" s="6" t="e">
        <f t="shared" ca="1" si="1"/>
        <v>#VALUE!</v>
      </c>
      <c r="B55" s="6" t="str">
        <f>Tableau10[Colonne2]</f>
        <v>ET200SP</v>
      </c>
      <c r="C55" s="6" t="str">
        <f>Tableau1[[#This Row],[Nom]]</f>
        <v>06_M_01_BP_AUTO</v>
      </c>
      <c r="D5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5" s="6" t="str">
        <f>LOOKUP(Tableau1[[#This Row],[Nature]],Tableau9[])</f>
        <v>MN</v>
      </c>
      <c r="F55" s="6" t="str">
        <f>IF(Tableau1[[#This Row],[Commentaire]]=0,Tableau1[[#This Row],[Nom]],Tableau1[[#This Row],[Commentaire]])</f>
        <v>06_M_01_BP_AUTO</v>
      </c>
      <c r="G55" s="9"/>
      <c r="H55" s="9" t="s">
        <v>306</v>
      </c>
      <c r="I55" s="9"/>
      <c r="J55" s="7"/>
      <c r="K55" s="5" t="s">
        <v>126</v>
      </c>
      <c r="L55" s="5" t="s">
        <v>18</v>
      </c>
      <c r="M55" s="5" t="s">
        <v>127</v>
      </c>
      <c r="N55" s="5" t="s">
        <v>20</v>
      </c>
      <c r="O55" s="5" t="s">
        <v>21</v>
      </c>
      <c r="P55" s="5" t="s">
        <v>22</v>
      </c>
      <c r="Q55" s="5" t="s">
        <v>22</v>
      </c>
      <c r="R55" s="5" t="s">
        <v>22</v>
      </c>
      <c r="S55" s="5" t="s">
        <v>21</v>
      </c>
      <c r="T55" s="5"/>
      <c r="U55" s="5"/>
    </row>
    <row r="56" spans="1:21" x14ac:dyDescent="0.15">
      <c r="A56" s="6" t="e">
        <f t="shared" ca="1" si="1"/>
        <v>#VALUE!</v>
      </c>
      <c r="B56" s="6" t="str">
        <f>Tableau10[Colonne2]</f>
        <v>ET200SP</v>
      </c>
      <c r="C56" s="6" t="str">
        <f>Tableau1[[#This Row],[Nom]]</f>
        <v>17_M_01_DEF</v>
      </c>
      <c r="D5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6" s="6" t="str">
        <f>LOOKUP(Tableau1[[#This Row],[Nature]],Tableau9[])</f>
        <v>MN</v>
      </c>
      <c r="F56" s="6" t="str">
        <f>IF(Tableau1[[#This Row],[Commentaire]]=0,Tableau1[[#This Row],[Nom]],Tableau1[[#This Row],[Commentaire]])</f>
        <v>17_M_01_DEF</v>
      </c>
      <c r="G56" s="9"/>
      <c r="H56" s="9" t="s">
        <v>307</v>
      </c>
      <c r="I56" s="9"/>
      <c r="J56" s="7"/>
      <c r="K56" s="5" t="s">
        <v>128</v>
      </c>
      <c r="L56" s="5" t="s">
        <v>18</v>
      </c>
      <c r="M56" s="5" t="s">
        <v>129</v>
      </c>
      <c r="N56" s="5" t="s">
        <v>20</v>
      </c>
      <c r="O56" s="5" t="s">
        <v>21</v>
      </c>
      <c r="P56" s="5" t="s">
        <v>22</v>
      </c>
      <c r="Q56" s="5" t="s">
        <v>22</v>
      </c>
      <c r="R56" s="5" t="s">
        <v>22</v>
      </c>
      <c r="S56" s="5" t="s">
        <v>21</v>
      </c>
      <c r="T56" s="5"/>
      <c r="U56" s="5"/>
    </row>
    <row r="57" spans="1:21" x14ac:dyDescent="0.15">
      <c r="A57" s="6" t="e">
        <f t="shared" ca="1" si="1"/>
        <v>#VALUE!</v>
      </c>
      <c r="B57" s="6" t="str">
        <f>Tableau10[Colonne2]</f>
        <v>ET200SP</v>
      </c>
      <c r="C57" s="6" t="str">
        <f>Tableau1[[#This Row],[Nom]]</f>
        <v>17_M_02_DEF</v>
      </c>
      <c r="D5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7" s="6" t="str">
        <f>LOOKUP(Tableau1[[#This Row],[Nature]],Tableau9[])</f>
        <v>MN</v>
      </c>
      <c r="F57" s="6" t="str">
        <f>IF(Tableau1[[#This Row],[Commentaire]]=0,Tableau1[[#This Row],[Nom]],Tableau1[[#This Row],[Commentaire]])</f>
        <v>17_M_02_DEF</v>
      </c>
      <c r="G57" s="9"/>
      <c r="H57" s="9" t="s">
        <v>308</v>
      </c>
      <c r="I57" s="9"/>
      <c r="J57" s="7"/>
      <c r="K57" s="5" t="s">
        <v>130</v>
      </c>
      <c r="L57" s="5" t="s">
        <v>18</v>
      </c>
      <c r="M57" s="5" t="s">
        <v>131</v>
      </c>
      <c r="N57" s="5" t="s">
        <v>20</v>
      </c>
      <c r="O57" s="5" t="s">
        <v>21</v>
      </c>
      <c r="P57" s="5" t="s">
        <v>22</v>
      </c>
      <c r="Q57" s="5" t="s">
        <v>22</v>
      </c>
      <c r="R57" s="5" t="s">
        <v>22</v>
      </c>
      <c r="S57" s="5" t="s">
        <v>21</v>
      </c>
      <c r="T57" s="5"/>
      <c r="U57" s="5"/>
    </row>
    <row r="58" spans="1:21" x14ac:dyDescent="0.15">
      <c r="A58" s="6" t="e">
        <f t="shared" ca="1" si="1"/>
        <v>#VALUE!</v>
      </c>
      <c r="B58" s="6" t="str">
        <f>Tableau10[Colonne2]</f>
        <v>ET200SP</v>
      </c>
      <c r="C58" s="6" t="str">
        <f>Tableau1[[#This Row],[Nom]]</f>
        <v>17_LSL</v>
      </c>
      <c r="D5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8" s="6" t="str">
        <f>LOOKUP(Tableau1[[#This Row],[Nature]],Tableau9[])</f>
        <v>MN</v>
      </c>
      <c r="F58" s="6" t="str">
        <f>IF(Tableau1[[#This Row],[Commentaire]]=0,Tableau1[[#This Row],[Nom]],Tableau1[[#This Row],[Commentaire]])</f>
        <v>17_LSL</v>
      </c>
      <c r="G58" s="9"/>
      <c r="H58" s="9" t="s">
        <v>309</v>
      </c>
      <c r="I58" s="9"/>
      <c r="J58" s="7"/>
      <c r="K58" s="5" t="s">
        <v>132</v>
      </c>
      <c r="L58" s="5" t="s">
        <v>18</v>
      </c>
      <c r="M58" s="5" t="s">
        <v>133</v>
      </c>
      <c r="N58" s="5" t="s">
        <v>20</v>
      </c>
      <c r="O58" s="5" t="s">
        <v>21</v>
      </c>
      <c r="P58" s="5" t="s">
        <v>22</v>
      </c>
      <c r="Q58" s="5" t="s">
        <v>22</v>
      </c>
      <c r="R58" s="5" t="s">
        <v>22</v>
      </c>
      <c r="S58" s="5" t="s">
        <v>21</v>
      </c>
      <c r="T58" s="5"/>
      <c r="U58" s="5"/>
    </row>
    <row r="59" spans="1:21" x14ac:dyDescent="0.15">
      <c r="A59" s="6" t="e">
        <f t="shared" ca="1" si="1"/>
        <v>#VALUE!</v>
      </c>
      <c r="B59" s="6" t="str">
        <f>Tableau10[Colonne2]</f>
        <v>ET200SP</v>
      </c>
      <c r="C59" s="6" t="str">
        <f>Tableau1[[#This Row],[Nom]]</f>
        <v>07_M_01</v>
      </c>
      <c r="D5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59" s="6" t="str">
        <f>LOOKUP(Tableau1[[#This Row],[Nature]],Tableau9[])</f>
        <v>MN</v>
      </c>
      <c r="F59" s="6" t="str">
        <f>IF(Tableau1[[#This Row],[Commentaire]]=0,Tableau1[[#This Row],[Nom]],Tableau1[[#This Row],[Commentaire]])</f>
        <v>07_M_01</v>
      </c>
      <c r="G59" s="9"/>
      <c r="H59" s="9" t="s">
        <v>310</v>
      </c>
      <c r="I59" s="9"/>
      <c r="J59" s="7"/>
      <c r="K59" s="5" t="s">
        <v>134</v>
      </c>
      <c r="L59" s="5" t="s">
        <v>18</v>
      </c>
      <c r="M59" s="5" t="s">
        <v>135</v>
      </c>
      <c r="N59" s="5" t="s">
        <v>20</v>
      </c>
      <c r="O59" s="5" t="s">
        <v>21</v>
      </c>
      <c r="P59" s="5" t="s">
        <v>22</v>
      </c>
      <c r="Q59" s="5" t="s">
        <v>22</v>
      </c>
      <c r="R59" s="5" t="s">
        <v>22</v>
      </c>
      <c r="S59" s="5" t="s">
        <v>21</v>
      </c>
      <c r="T59" s="5"/>
      <c r="U59" s="5"/>
    </row>
    <row r="60" spans="1:21" x14ac:dyDescent="0.15">
      <c r="A60" s="6" t="e">
        <f t="shared" ca="1" si="1"/>
        <v>#VALUE!</v>
      </c>
      <c r="B60" s="6" t="str">
        <f>Tableau10[Colonne2]</f>
        <v>ET200SP</v>
      </c>
      <c r="C60" s="6" t="str">
        <f>Tableau1[[#This Row],[Nom]]</f>
        <v>08_AU_01</v>
      </c>
      <c r="D6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0" s="6" t="str">
        <f>LOOKUP(Tableau1[[#This Row],[Nature]],Tableau9[])</f>
        <v>MN</v>
      </c>
      <c r="F60" s="6" t="str">
        <f>IF(Tableau1[[#This Row],[Commentaire]]=0,Tableau1[[#This Row],[Nom]],Tableau1[[#This Row],[Commentaire]])</f>
        <v>08_AU_01</v>
      </c>
      <c r="G60" s="9"/>
      <c r="H60" s="9" t="s">
        <v>311</v>
      </c>
      <c r="I60" s="9"/>
      <c r="J60" s="7"/>
      <c r="K60" s="5" t="s">
        <v>136</v>
      </c>
      <c r="L60" s="5" t="s">
        <v>18</v>
      </c>
      <c r="M60" s="5" t="s">
        <v>137</v>
      </c>
      <c r="N60" s="5" t="s">
        <v>20</v>
      </c>
      <c r="O60" s="5" t="s">
        <v>21</v>
      </c>
      <c r="P60" s="5" t="s">
        <v>22</v>
      </c>
      <c r="Q60" s="5" t="s">
        <v>22</v>
      </c>
      <c r="R60" s="5" t="s">
        <v>22</v>
      </c>
      <c r="S60" s="5" t="s">
        <v>21</v>
      </c>
      <c r="T60" s="5"/>
      <c r="U60" s="5"/>
    </row>
    <row r="61" spans="1:21" x14ac:dyDescent="0.15">
      <c r="A61" s="6" t="e">
        <f t="shared" ca="1" si="1"/>
        <v>#VALUE!</v>
      </c>
      <c r="B61" s="6" t="str">
        <f>Tableau10[Colonne2]</f>
        <v>ET200SP</v>
      </c>
      <c r="C61" s="6" t="str">
        <f>Tableau1[[#This Row],[Nom]]</f>
        <v>08_M_01_BP_AUTO</v>
      </c>
      <c r="D6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1" s="6" t="str">
        <f>LOOKUP(Tableau1[[#This Row],[Nature]],Tableau9[])</f>
        <v>MN</v>
      </c>
      <c r="F61" s="6" t="str">
        <f>IF(Tableau1[[#This Row],[Commentaire]]=0,Tableau1[[#This Row],[Nom]],Tableau1[[#This Row],[Commentaire]])</f>
        <v>08_M_01_BP_AUTO</v>
      </c>
      <c r="G61" s="9"/>
      <c r="H61" s="9" t="s">
        <v>312</v>
      </c>
      <c r="I61" s="9"/>
      <c r="J61" s="7"/>
      <c r="K61" s="5" t="s">
        <v>138</v>
      </c>
      <c r="L61" s="5" t="s">
        <v>18</v>
      </c>
      <c r="M61" s="5" t="s">
        <v>139</v>
      </c>
      <c r="N61" s="5" t="s">
        <v>20</v>
      </c>
      <c r="O61" s="5" t="s">
        <v>21</v>
      </c>
      <c r="P61" s="5" t="s">
        <v>22</v>
      </c>
      <c r="Q61" s="5" t="s">
        <v>22</v>
      </c>
      <c r="R61" s="5" t="s">
        <v>22</v>
      </c>
      <c r="S61" s="5" t="s">
        <v>21</v>
      </c>
      <c r="T61" s="5"/>
      <c r="U61" s="5"/>
    </row>
    <row r="62" spans="1:21" x14ac:dyDescent="0.15">
      <c r="A62" s="6" t="e">
        <f t="shared" ca="1" si="1"/>
        <v>#VALUE!</v>
      </c>
      <c r="B62" s="6" t="str">
        <f>Tableau10[Colonne2]</f>
        <v>ET200SP</v>
      </c>
      <c r="C62" s="6" t="str">
        <f>Tableau1[[#This Row],[Nom]]</f>
        <v>08_M_01_RDM</v>
      </c>
      <c r="D6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2" s="6" t="str">
        <f>LOOKUP(Tableau1[[#This Row],[Nature]],Tableau9[])</f>
        <v>MN</v>
      </c>
      <c r="F62" s="6" t="str">
        <f>IF(Tableau1[[#This Row],[Commentaire]]=0,Tableau1[[#This Row],[Nom]],Tableau1[[#This Row],[Commentaire]])</f>
        <v>08_M_01_RDM</v>
      </c>
      <c r="G62" s="9"/>
      <c r="H62" s="9" t="s">
        <v>313</v>
      </c>
      <c r="I62" s="9"/>
      <c r="J62" s="7"/>
      <c r="K62" s="5" t="s">
        <v>140</v>
      </c>
      <c r="L62" s="5" t="s">
        <v>18</v>
      </c>
      <c r="M62" s="5" t="s">
        <v>141</v>
      </c>
      <c r="N62" s="5" t="s">
        <v>20</v>
      </c>
      <c r="O62" s="5" t="s">
        <v>21</v>
      </c>
      <c r="P62" s="5" t="s">
        <v>22</v>
      </c>
      <c r="Q62" s="5" t="s">
        <v>22</v>
      </c>
      <c r="R62" s="5" t="s">
        <v>22</v>
      </c>
      <c r="S62" s="5" t="s">
        <v>21</v>
      </c>
      <c r="T62" s="5"/>
      <c r="U62" s="5"/>
    </row>
    <row r="63" spans="1:21" x14ac:dyDescent="0.15">
      <c r="A63" s="6" t="e">
        <f t="shared" ca="1" si="1"/>
        <v>#VALUE!</v>
      </c>
      <c r="B63" s="6" t="str">
        <f>Tableau10[Colonne2]</f>
        <v>ET200SP</v>
      </c>
      <c r="C63" s="6" t="str">
        <f>Tableau1[[#This Row],[Nom]]</f>
        <v>08_ZS_01</v>
      </c>
      <c r="D6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3" s="6" t="str">
        <f>LOOKUP(Tableau1[[#This Row],[Nature]],Tableau9[])</f>
        <v>MN</v>
      </c>
      <c r="F63" s="6" t="str">
        <f>IF(Tableau1[[#This Row],[Commentaire]]=0,Tableau1[[#This Row],[Nom]],Tableau1[[#This Row],[Commentaire]])</f>
        <v>08_ZS_01</v>
      </c>
      <c r="G63" s="9"/>
      <c r="H63" s="9" t="s">
        <v>314</v>
      </c>
      <c r="I63" s="9"/>
      <c r="J63" s="7"/>
      <c r="K63" s="5" t="s">
        <v>142</v>
      </c>
      <c r="L63" s="5" t="s">
        <v>18</v>
      </c>
      <c r="M63" s="5" t="s">
        <v>143</v>
      </c>
      <c r="N63" s="5" t="s">
        <v>20</v>
      </c>
      <c r="O63" s="5" t="s">
        <v>21</v>
      </c>
      <c r="P63" s="5" t="s">
        <v>22</v>
      </c>
      <c r="Q63" s="5" t="s">
        <v>22</v>
      </c>
      <c r="R63" s="5" t="s">
        <v>22</v>
      </c>
      <c r="S63" s="5" t="s">
        <v>21</v>
      </c>
      <c r="T63" s="5"/>
      <c r="U63" s="5"/>
    </row>
    <row r="64" spans="1:21" x14ac:dyDescent="0.15">
      <c r="A64" s="6" t="e">
        <f t="shared" ca="1" si="1"/>
        <v>#VALUE!</v>
      </c>
      <c r="B64" s="6" t="str">
        <f>Tableau10[Colonne2]</f>
        <v>ET200SP</v>
      </c>
      <c r="C64" s="6" t="str">
        <f>Tableau1[[#This Row],[Nom]]</f>
        <v>08_ZS_02</v>
      </c>
      <c r="D6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4" s="6" t="str">
        <f>LOOKUP(Tableau1[[#This Row],[Nature]],Tableau9[])</f>
        <v>MN</v>
      </c>
      <c r="F64" s="6" t="str">
        <f>IF(Tableau1[[#This Row],[Commentaire]]=0,Tableau1[[#This Row],[Nom]],Tableau1[[#This Row],[Commentaire]])</f>
        <v>08_ZS_02</v>
      </c>
      <c r="G64" s="9"/>
      <c r="H64" s="9" t="s">
        <v>315</v>
      </c>
      <c r="I64" s="9"/>
      <c r="J64" s="7"/>
      <c r="K64" s="5" t="s">
        <v>144</v>
      </c>
      <c r="L64" s="5" t="s">
        <v>18</v>
      </c>
      <c r="M64" s="5" t="s">
        <v>145</v>
      </c>
      <c r="N64" s="5" t="s">
        <v>20</v>
      </c>
      <c r="O64" s="5" t="s">
        <v>21</v>
      </c>
      <c r="P64" s="5" t="s">
        <v>22</v>
      </c>
      <c r="Q64" s="5" t="s">
        <v>22</v>
      </c>
      <c r="R64" s="5" t="s">
        <v>22</v>
      </c>
      <c r="S64" s="5" t="s">
        <v>21</v>
      </c>
      <c r="T64" s="5"/>
      <c r="U64" s="5"/>
    </row>
    <row r="65" spans="1:21" x14ac:dyDescent="0.15">
      <c r="A65" s="6" t="e">
        <f t="shared" ca="1" si="1"/>
        <v>#VALUE!</v>
      </c>
      <c r="B65" s="6" t="str">
        <f>Tableau10[Colonne2]</f>
        <v>ET200SP</v>
      </c>
      <c r="C65" s="6" t="str">
        <f>Tableau1[[#This Row],[Nom]]</f>
        <v>08_ZS_03</v>
      </c>
      <c r="D6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5" s="6" t="str">
        <f>LOOKUP(Tableau1[[#This Row],[Nature]],Tableau9[])</f>
        <v>MN</v>
      </c>
      <c r="F65" s="6" t="str">
        <f>IF(Tableau1[[#This Row],[Commentaire]]=0,Tableau1[[#This Row],[Nom]],Tableau1[[#This Row],[Commentaire]])</f>
        <v>08_ZS_03</v>
      </c>
      <c r="G65" s="9"/>
      <c r="H65" s="9" t="s">
        <v>316</v>
      </c>
      <c r="I65" s="9"/>
      <c r="J65" s="7"/>
      <c r="K65" s="5" t="s">
        <v>146</v>
      </c>
      <c r="L65" s="5" t="s">
        <v>18</v>
      </c>
      <c r="M65" s="5" t="s">
        <v>147</v>
      </c>
      <c r="N65" s="5" t="s">
        <v>20</v>
      </c>
      <c r="O65" s="5" t="s">
        <v>21</v>
      </c>
      <c r="P65" s="5" t="s">
        <v>22</v>
      </c>
      <c r="Q65" s="5" t="s">
        <v>22</v>
      </c>
      <c r="R65" s="5" t="s">
        <v>22</v>
      </c>
      <c r="S65" s="5" t="s">
        <v>21</v>
      </c>
      <c r="T65" s="5"/>
      <c r="U65" s="5"/>
    </row>
    <row r="66" spans="1:21" x14ac:dyDescent="0.15">
      <c r="A66" s="6" t="e">
        <f t="shared" ref="A66:A97" ca="1" si="2">RIGHT(CELL("nomfichier",$A$1),LEN(CELL("nomfichier",$A$1))-FIND("]",CELL("nomfichier",$A$1)))</f>
        <v>#VALUE!</v>
      </c>
      <c r="B66" s="6" t="str">
        <f>Tableau10[Colonne2]</f>
        <v>ET200SP</v>
      </c>
      <c r="C66" s="6" t="str">
        <f>Tableau1[[#This Row],[Nom]]</f>
        <v>08_ZS_04</v>
      </c>
      <c r="D6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6" s="6" t="str">
        <f>LOOKUP(Tableau1[[#This Row],[Nature]],Tableau9[])</f>
        <v>MN</v>
      </c>
      <c r="F66" s="6" t="str">
        <f>IF(Tableau1[[#This Row],[Commentaire]]=0,Tableau1[[#This Row],[Nom]],Tableau1[[#This Row],[Commentaire]])</f>
        <v>08_ZS_04</v>
      </c>
      <c r="G66" s="9"/>
      <c r="H66" s="9" t="s">
        <v>317</v>
      </c>
      <c r="I66" s="9"/>
      <c r="J66" s="7"/>
      <c r="K66" s="5" t="s">
        <v>148</v>
      </c>
      <c r="L66" s="5" t="s">
        <v>18</v>
      </c>
      <c r="M66" s="5" t="s">
        <v>149</v>
      </c>
      <c r="N66" s="5" t="s">
        <v>20</v>
      </c>
      <c r="O66" s="5" t="s">
        <v>21</v>
      </c>
      <c r="P66" s="5" t="s">
        <v>22</v>
      </c>
      <c r="Q66" s="5" t="s">
        <v>22</v>
      </c>
      <c r="R66" s="5" t="s">
        <v>22</v>
      </c>
      <c r="S66" s="5" t="s">
        <v>21</v>
      </c>
      <c r="T66" s="5"/>
      <c r="U66" s="5"/>
    </row>
    <row r="67" spans="1:21" x14ac:dyDescent="0.15">
      <c r="A67" s="6" t="e">
        <f t="shared" ca="1" si="2"/>
        <v>#VALUE!</v>
      </c>
      <c r="B67" s="6" t="str">
        <f>Tableau10[Colonne2]</f>
        <v>ET200SP</v>
      </c>
      <c r="C67" s="6" t="str">
        <f>Tableau1[[#This Row],[Nom]]</f>
        <v>09_FT_01</v>
      </c>
      <c r="D6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7" s="6" t="str">
        <f>LOOKUP(Tableau1[[#This Row],[Nature]],Tableau9[])</f>
        <v>MN</v>
      </c>
      <c r="F67" s="6" t="str">
        <f>IF(Tableau1[[#This Row],[Commentaire]]=0,Tableau1[[#This Row],[Nom]],Tableau1[[#This Row],[Commentaire]])</f>
        <v>09_FT_01</v>
      </c>
      <c r="G67" s="9"/>
      <c r="H67" s="9" t="s">
        <v>318</v>
      </c>
      <c r="I67" s="9"/>
      <c r="J67" s="7"/>
      <c r="K67" s="5" t="s">
        <v>150</v>
      </c>
      <c r="L67" s="5" t="s">
        <v>50</v>
      </c>
      <c r="M67" s="5" t="s">
        <v>151</v>
      </c>
      <c r="N67" s="5">
        <v>0</v>
      </c>
      <c r="O67" s="5" t="s">
        <v>21</v>
      </c>
      <c r="P67" s="5" t="s">
        <v>22</v>
      </c>
      <c r="Q67" s="5" t="s">
        <v>22</v>
      </c>
      <c r="R67" s="5" t="s">
        <v>22</v>
      </c>
      <c r="S67" s="5" t="s">
        <v>21</v>
      </c>
      <c r="T67" s="5"/>
      <c r="U67" s="5"/>
    </row>
    <row r="68" spans="1:21" x14ac:dyDescent="0.15">
      <c r="A68" s="6" t="e">
        <f t="shared" ca="1" si="2"/>
        <v>#VALUE!</v>
      </c>
      <c r="B68" s="6" t="str">
        <f>Tableau10[Colonne2]</f>
        <v>ET200SP</v>
      </c>
      <c r="C68" s="6" t="str">
        <f>Tableau1[[#This Row],[Nom]]</f>
        <v>09_QT_01</v>
      </c>
      <c r="D6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8" s="6" t="str">
        <f>LOOKUP(Tableau1[[#This Row],[Nature]],Tableau9[])</f>
        <v>MN</v>
      </c>
      <c r="F68" s="6" t="str">
        <f>IF(Tableau1[[#This Row],[Commentaire]]=0,Tableau1[[#This Row],[Nom]],Tableau1[[#This Row],[Commentaire]])</f>
        <v>09_QT_01</v>
      </c>
      <c r="G68" s="9"/>
      <c r="H68" s="9" t="s">
        <v>319</v>
      </c>
      <c r="I68" s="9"/>
      <c r="J68" s="7"/>
      <c r="K68" s="5" t="s">
        <v>152</v>
      </c>
      <c r="L68" s="5" t="s">
        <v>18</v>
      </c>
      <c r="M68" s="5" t="s">
        <v>153</v>
      </c>
      <c r="N68" s="5" t="s">
        <v>20</v>
      </c>
      <c r="O68" s="5" t="s">
        <v>21</v>
      </c>
      <c r="P68" s="5" t="s">
        <v>22</v>
      </c>
      <c r="Q68" s="5" t="s">
        <v>22</v>
      </c>
      <c r="R68" s="5" t="s">
        <v>22</v>
      </c>
      <c r="S68" s="5" t="s">
        <v>21</v>
      </c>
      <c r="T68" s="5"/>
      <c r="U68" s="5"/>
    </row>
    <row r="69" spans="1:21" x14ac:dyDescent="0.15">
      <c r="A69" s="6" t="e">
        <f t="shared" ca="1" si="2"/>
        <v>#VALUE!</v>
      </c>
      <c r="B69" s="6" t="str">
        <f>Tableau10[Colonne2]</f>
        <v>ET200SP</v>
      </c>
      <c r="C69" s="6" t="str">
        <f>Tableau1[[#This Row],[Nom]]</f>
        <v>11_FT_01</v>
      </c>
      <c r="D6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69" s="6" t="str">
        <f>LOOKUP(Tableau1[[#This Row],[Nature]],Tableau9[])</f>
        <v>MN</v>
      </c>
      <c r="F69" s="6" t="str">
        <f>IF(Tableau1[[#This Row],[Commentaire]]=0,Tableau1[[#This Row],[Nom]],Tableau1[[#This Row],[Commentaire]])</f>
        <v>11_FT_01</v>
      </c>
      <c r="G69" s="9"/>
      <c r="H69" s="9" t="s">
        <v>320</v>
      </c>
      <c r="I69" s="9"/>
      <c r="J69" s="7"/>
      <c r="K69" s="5" t="s">
        <v>154</v>
      </c>
      <c r="L69" s="5" t="s">
        <v>50</v>
      </c>
      <c r="M69" s="5" t="s">
        <v>155</v>
      </c>
      <c r="N69" s="5">
        <v>0</v>
      </c>
      <c r="O69" s="5" t="s">
        <v>21</v>
      </c>
      <c r="P69" s="5" t="s">
        <v>22</v>
      </c>
      <c r="Q69" s="5" t="s">
        <v>22</v>
      </c>
      <c r="R69" s="5" t="s">
        <v>22</v>
      </c>
      <c r="S69" s="5" t="s">
        <v>21</v>
      </c>
      <c r="T69" s="5"/>
      <c r="U69" s="5"/>
    </row>
    <row r="70" spans="1:21" x14ac:dyDescent="0.15">
      <c r="A70" s="6" t="e">
        <f t="shared" ca="1" si="2"/>
        <v>#VALUE!</v>
      </c>
      <c r="B70" s="6" t="str">
        <f>Tableau10[Colonne2]</f>
        <v>ET200SP</v>
      </c>
      <c r="C70" s="6" t="str">
        <f>Tableau1[[#This Row],[Nom]]</f>
        <v>11_FT_02</v>
      </c>
      <c r="D7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0" s="6" t="str">
        <f>LOOKUP(Tableau1[[#This Row],[Nature]],Tableau9[])</f>
        <v>MN</v>
      </c>
      <c r="F70" s="6" t="str">
        <f>IF(Tableau1[[#This Row],[Commentaire]]=0,Tableau1[[#This Row],[Nom]],Tableau1[[#This Row],[Commentaire]])</f>
        <v>11_FT_02</v>
      </c>
      <c r="G70" s="9"/>
      <c r="H70" s="9" t="s">
        <v>321</v>
      </c>
      <c r="I70" s="9"/>
      <c r="J70" s="7"/>
      <c r="K70" s="5" t="s">
        <v>156</v>
      </c>
      <c r="L70" s="5" t="s">
        <v>50</v>
      </c>
      <c r="M70" s="5" t="s">
        <v>157</v>
      </c>
      <c r="N70" s="5">
        <v>0</v>
      </c>
      <c r="O70" s="5" t="s">
        <v>21</v>
      </c>
      <c r="P70" s="5" t="s">
        <v>22</v>
      </c>
      <c r="Q70" s="5" t="s">
        <v>22</v>
      </c>
      <c r="R70" s="5" t="s">
        <v>22</v>
      </c>
      <c r="S70" s="5" t="s">
        <v>21</v>
      </c>
      <c r="T70" s="5"/>
      <c r="U70" s="5"/>
    </row>
    <row r="71" spans="1:21" x14ac:dyDescent="0.15">
      <c r="A71" s="6" t="e">
        <f t="shared" ca="1" si="2"/>
        <v>#VALUE!</v>
      </c>
      <c r="B71" s="6" t="str">
        <f>Tableau10[Colonne2]</f>
        <v>ET200SP</v>
      </c>
      <c r="C71" s="6" t="str">
        <f>Tableau1[[#This Row],[Nom]]</f>
        <v>11_P_01_BP_AUTO</v>
      </c>
      <c r="D7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1" s="6" t="str">
        <f>LOOKUP(Tableau1[[#This Row],[Nature]],Tableau9[])</f>
        <v>MN</v>
      </c>
      <c r="F71" s="6" t="str">
        <f>IF(Tableau1[[#This Row],[Commentaire]]=0,Tableau1[[#This Row],[Nom]],Tableau1[[#This Row],[Commentaire]])</f>
        <v>11_P_01_BP_AUTO</v>
      </c>
      <c r="G71" s="9"/>
      <c r="H71" s="9" t="s">
        <v>322</v>
      </c>
      <c r="I71" s="9"/>
      <c r="J71" s="7"/>
      <c r="K71" s="5" t="s">
        <v>158</v>
      </c>
      <c r="L71" s="5" t="s">
        <v>18</v>
      </c>
      <c r="M71" s="5" t="s">
        <v>159</v>
      </c>
      <c r="N71" s="5" t="s">
        <v>20</v>
      </c>
      <c r="O71" s="5" t="s">
        <v>21</v>
      </c>
      <c r="P71" s="5" t="s">
        <v>22</v>
      </c>
      <c r="Q71" s="5" t="s">
        <v>22</v>
      </c>
      <c r="R71" s="5" t="s">
        <v>22</v>
      </c>
      <c r="S71" s="5" t="s">
        <v>21</v>
      </c>
      <c r="T71" s="5"/>
      <c r="U71" s="5"/>
    </row>
    <row r="72" spans="1:21" x14ac:dyDescent="0.15">
      <c r="A72" s="6" t="e">
        <f t="shared" ca="1" si="2"/>
        <v>#VALUE!</v>
      </c>
      <c r="B72" s="6" t="str">
        <f>Tableau10[Colonne2]</f>
        <v>ET200SP</v>
      </c>
      <c r="C72" s="6" t="str">
        <f>Tableau1[[#This Row],[Nom]]</f>
        <v>11_P_01_RDM</v>
      </c>
      <c r="D7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2" s="6" t="str">
        <f>LOOKUP(Tableau1[[#This Row],[Nature]],Tableau9[])</f>
        <v>MN</v>
      </c>
      <c r="F72" s="6" t="str">
        <f>IF(Tableau1[[#This Row],[Commentaire]]=0,Tableau1[[#This Row],[Nom]],Tableau1[[#This Row],[Commentaire]])</f>
        <v>11_P_01_RDM</v>
      </c>
      <c r="G72" s="9"/>
      <c r="H72" s="9" t="s">
        <v>323</v>
      </c>
      <c r="I72" s="9"/>
      <c r="J72" s="7"/>
      <c r="K72" s="5" t="s">
        <v>160</v>
      </c>
      <c r="L72" s="5" t="s">
        <v>18</v>
      </c>
      <c r="M72" s="5" t="s">
        <v>161</v>
      </c>
      <c r="N72" s="5" t="s">
        <v>20</v>
      </c>
      <c r="O72" s="5" t="s">
        <v>21</v>
      </c>
      <c r="P72" s="5" t="s">
        <v>22</v>
      </c>
      <c r="Q72" s="5" t="s">
        <v>22</v>
      </c>
      <c r="R72" s="5" t="s">
        <v>22</v>
      </c>
      <c r="S72" s="5" t="s">
        <v>21</v>
      </c>
      <c r="T72" s="5"/>
      <c r="U72" s="5"/>
    </row>
    <row r="73" spans="1:21" x14ac:dyDescent="0.15">
      <c r="A73" s="6" t="e">
        <f t="shared" ca="1" si="2"/>
        <v>#VALUE!</v>
      </c>
      <c r="B73" s="6" t="str">
        <f>Tableau10[Colonne2]</f>
        <v>ET200SP</v>
      </c>
      <c r="C73" s="6" t="str">
        <f>Tableau1[[#This Row],[Nom]]</f>
        <v>11_P_02_BP_AUTO</v>
      </c>
      <c r="D7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3" s="6" t="str">
        <f>LOOKUP(Tableau1[[#This Row],[Nature]],Tableau9[])</f>
        <v>MN</v>
      </c>
      <c r="F73" s="6" t="str">
        <f>IF(Tableau1[[#This Row],[Commentaire]]=0,Tableau1[[#This Row],[Nom]],Tableau1[[#This Row],[Commentaire]])</f>
        <v>11_P_02_BP_AUTO</v>
      </c>
      <c r="G73" s="9"/>
      <c r="H73" s="9" t="s">
        <v>324</v>
      </c>
      <c r="I73" s="9"/>
      <c r="J73" s="7"/>
      <c r="K73" s="5" t="s">
        <v>162</v>
      </c>
      <c r="L73" s="5" t="s">
        <v>18</v>
      </c>
      <c r="M73" s="5" t="s">
        <v>163</v>
      </c>
      <c r="N73" s="5" t="s">
        <v>20</v>
      </c>
      <c r="O73" s="5" t="s">
        <v>21</v>
      </c>
      <c r="P73" s="5" t="s">
        <v>22</v>
      </c>
      <c r="Q73" s="5" t="s">
        <v>22</v>
      </c>
      <c r="R73" s="5" t="s">
        <v>22</v>
      </c>
      <c r="S73" s="5" t="s">
        <v>21</v>
      </c>
      <c r="T73" s="5"/>
      <c r="U73" s="5"/>
    </row>
    <row r="74" spans="1:21" x14ac:dyDescent="0.15">
      <c r="A74" s="6" t="e">
        <f t="shared" ca="1" si="2"/>
        <v>#VALUE!</v>
      </c>
      <c r="B74" s="6" t="str">
        <f>Tableau10[Colonne2]</f>
        <v>ET200SP</v>
      </c>
      <c r="C74" s="6" t="str">
        <f>Tableau1[[#This Row],[Nom]]</f>
        <v>11_P_02_RDM</v>
      </c>
      <c r="D7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4" s="6" t="str">
        <f>LOOKUP(Tableau1[[#This Row],[Nature]],Tableau9[])</f>
        <v>MN</v>
      </c>
      <c r="F74" s="6" t="str">
        <f>IF(Tableau1[[#This Row],[Commentaire]]=0,Tableau1[[#This Row],[Nom]],Tableau1[[#This Row],[Commentaire]])</f>
        <v>11_P_02_RDM</v>
      </c>
      <c r="G74" s="9"/>
      <c r="H74" s="9" t="s">
        <v>325</v>
      </c>
      <c r="I74" s="9"/>
      <c r="J74" s="7"/>
      <c r="K74" s="5" t="s">
        <v>164</v>
      </c>
      <c r="L74" s="5" t="s">
        <v>18</v>
      </c>
      <c r="M74" s="5" t="s">
        <v>165</v>
      </c>
      <c r="N74" s="5" t="s">
        <v>20</v>
      </c>
      <c r="O74" s="5" t="s">
        <v>21</v>
      </c>
      <c r="P74" s="5" t="s">
        <v>22</v>
      </c>
      <c r="Q74" s="5" t="s">
        <v>22</v>
      </c>
      <c r="R74" s="5" t="s">
        <v>22</v>
      </c>
      <c r="S74" s="5" t="s">
        <v>21</v>
      </c>
      <c r="T74" s="5"/>
      <c r="U74" s="5"/>
    </row>
    <row r="75" spans="1:21" x14ac:dyDescent="0.15">
      <c r="A75" s="6" t="e">
        <f t="shared" ca="1" si="2"/>
        <v>#VALUE!</v>
      </c>
      <c r="B75" s="6" t="str">
        <f>Tableau10[Colonne2]</f>
        <v>ET200SP</v>
      </c>
      <c r="C75" s="6" t="str">
        <f>Tableau1[[#This Row],[Nom]]</f>
        <v>11_LSL</v>
      </c>
      <c r="D7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5" s="6" t="str">
        <f>LOOKUP(Tableau1[[#This Row],[Nature]],Tableau9[])</f>
        <v>MN</v>
      </c>
      <c r="F75" s="6" t="str">
        <f>IF(Tableau1[[#This Row],[Commentaire]]=0,Tableau1[[#This Row],[Nom]],Tableau1[[#This Row],[Commentaire]])</f>
        <v>11_LSL</v>
      </c>
      <c r="G75" s="9"/>
      <c r="H75" s="9" t="s">
        <v>326</v>
      </c>
      <c r="I75" s="9"/>
      <c r="J75" s="7"/>
      <c r="K75" s="5" t="s">
        <v>166</v>
      </c>
      <c r="L75" s="5" t="s">
        <v>18</v>
      </c>
      <c r="M75" s="5" t="s">
        <v>167</v>
      </c>
      <c r="N75" s="5" t="s">
        <v>20</v>
      </c>
      <c r="O75" s="5" t="s">
        <v>21</v>
      </c>
      <c r="P75" s="5" t="s">
        <v>22</v>
      </c>
      <c r="Q75" s="5" t="s">
        <v>22</v>
      </c>
      <c r="R75" s="5" t="s">
        <v>22</v>
      </c>
      <c r="S75" s="5" t="s">
        <v>21</v>
      </c>
      <c r="T75" s="5"/>
      <c r="U75" s="5"/>
    </row>
    <row r="76" spans="1:21" x14ac:dyDescent="0.15">
      <c r="A76" s="6" t="e">
        <f t="shared" ca="1" si="2"/>
        <v>#VALUE!</v>
      </c>
      <c r="B76" s="6" t="str">
        <f>Tableau10[Colonne2]</f>
        <v>ET200SP</v>
      </c>
      <c r="C76" s="6" t="str">
        <f>Tableau1[[#This Row],[Nom]]</f>
        <v>11_QT_01</v>
      </c>
      <c r="D7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6" s="6" t="str">
        <f>LOOKUP(Tableau1[[#This Row],[Nature]],Tableau9[])</f>
        <v>MN</v>
      </c>
      <c r="F76" s="6" t="str">
        <f>IF(Tableau1[[#This Row],[Commentaire]]=0,Tableau1[[#This Row],[Nom]],Tableau1[[#This Row],[Commentaire]])</f>
        <v>11_QT_01</v>
      </c>
      <c r="G76" s="9"/>
      <c r="H76" s="9" t="s">
        <v>327</v>
      </c>
      <c r="I76" s="9"/>
      <c r="J76" s="7"/>
      <c r="K76" s="5" t="s">
        <v>168</v>
      </c>
      <c r="L76" s="5" t="s">
        <v>18</v>
      </c>
      <c r="M76" s="5" t="s">
        <v>169</v>
      </c>
      <c r="N76" s="5" t="s">
        <v>20</v>
      </c>
      <c r="O76" s="5" t="s">
        <v>21</v>
      </c>
      <c r="P76" s="5" t="s">
        <v>22</v>
      </c>
      <c r="Q76" s="5" t="s">
        <v>22</v>
      </c>
      <c r="R76" s="5" t="s">
        <v>22</v>
      </c>
      <c r="S76" s="5" t="s">
        <v>21</v>
      </c>
      <c r="T76" s="5"/>
      <c r="U76" s="5"/>
    </row>
    <row r="77" spans="1:21" x14ac:dyDescent="0.15">
      <c r="A77" s="6" t="e">
        <f t="shared" ca="1" si="2"/>
        <v>#VALUE!</v>
      </c>
      <c r="B77" s="6" t="str">
        <f>Tableau10[Colonne2]</f>
        <v>ET200SP</v>
      </c>
      <c r="C77" s="6" t="str">
        <f>Tableau1[[#This Row],[Nom]]</f>
        <v>11_QT_02</v>
      </c>
      <c r="D7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7" s="6" t="str">
        <f>LOOKUP(Tableau1[[#This Row],[Nature]],Tableau9[])</f>
        <v>MN</v>
      </c>
      <c r="F77" s="6" t="str">
        <f>IF(Tableau1[[#This Row],[Commentaire]]=0,Tableau1[[#This Row],[Nom]],Tableau1[[#This Row],[Commentaire]])</f>
        <v>11_QT_02</v>
      </c>
      <c r="G77" s="9"/>
      <c r="H77" s="9" t="s">
        <v>328</v>
      </c>
      <c r="I77" s="9"/>
      <c r="J77" s="7"/>
      <c r="K77" s="5" t="s">
        <v>170</v>
      </c>
      <c r="L77" s="5" t="s">
        <v>18</v>
      </c>
      <c r="M77" s="5" t="s">
        <v>171</v>
      </c>
      <c r="N77" s="5" t="s">
        <v>20</v>
      </c>
      <c r="O77" s="5" t="s">
        <v>21</v>
      </c>
      <c r="P77" s="5" t="s">
        <v>22</v>
      </c>
      <c r="Q77" s="5" t="s">
        <v>22</v>
      </c>
      <c r="R77" s="5" t="s">
        <v>22</v>
      </c>
      <c r="S77" s="5" t="s">
        <v>21</v>
      </c>
      <c r="T77" s="5"/>
      <c r="U77" s="5"/>
    </row>
    <row r="78" spans="1:21" x14ac:dyDescent="0.15">
      <c r="A78" s="6" t="e">
        <f t="shared" ca="1" si="2"/>
        <v>#VALUE!</v>
      </c>
      <c r="B78" s="6" t="str">
        <f>Tableau10[Colonne2]</f>
        <v>ET200SP</v>
      </c>
      <c r="C78" s="6" t="str">
        <f>Tableau1[[#This Row],[Nom]]</f>
        <v>12_FT_01</v>
      </c>
      <c r="D7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8" s="6" t="str">
        <f>LOOKUP(Tableau1[[#This Row],[Nature]],Tableau9[])</f>
        <v>MN</v>
      </c>
      <c r="F78" s="6" t="str">
        <f>IF(Tableau1[[#This Row],[Commentaire]]=0,Tableau1[[#This Row],[Nom]],Tableau1[[#This Row],[Commentaire]])</f>
        <v>12_FT_01</v>
      </c>
      <c r="G78" s="9"/>
      <c r="H78" s="9" t="s">
        <v>329</v>
      </c>
      <c r="I78" s="9"/>
      <c r="J78" s="7"/>
      <c r="K78" s="5" t="s">
        <v>172</v>
      </c>
      <c r="L78" s="5" t="s">
        <v>50</v>
      </c>
      <c r="M78" s="5" t="s">
        <v>173</v>
      </c>
      <c r="N78" s="5">
        <v>0</v>
      </c>
      <c r="O78" s="5" t="s">
        <v>21</v>
      </c>
      <c r="P78" s="5" t="s">
        <v>22</v>
      </c>
      <c r="Q78" s="5" t="s">
        <v>22</v>
      </c>
      <c r="R78" s="5" t="s">
        <v>22</v>
      </c>
      <c r="S78" s="5" t="s">
        <v>21</v>
      </c>
      <c r="T78" s="5"/>
      <c r="U78" s="5"/>
    </row>
    <row r="79" spans="1:21" x14ac:dyDescent="0.15">
      <c r="A79" s="6" t="e">
        <f t="shared" ca="1" si="2"/>
        <v>#VALUE!</v>
      </c>
      <c r="B79" s="6" t="str">
        <f>Tableau10[Colonne2]</f>
        <v>ET200SP</v>
      </c>
      <c r="C79" s="6" t="str">
        <f>Tableau1[[#This Row],[Nom]]</f>
        <v>12_LSL</v>
      </c>
      <c r="D7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79" s="6" t="str">
        <f>LOOKUP(Tableau1[[#This Row],[Nature]],Tableau9[])</f>
        <v>MN</v>
      </c>
      <c r="F79" s="6" t="str">
        <f>IF(Tableau1[[#This Row],[Commentaire]]=0,Tableau1[[#This Row],[Nom]],Tableau1[[#This Row],[Commentaire]])</f>
        <v>12_LSL</v>
      </c>
      <c r="G79" s="9"/>
      <c r="H79" s="9" t="s">
        <v>330</v>
      </c>
      <c r="I79" s="9"/>
      <c r="J79" s="7"/>
      <c r="K79" s="5" t="s">
        <v>174</v>
      </c>
      <c r="L79" s="5" t="s">
        <v>18</v>
      </c>
      <c r="M79" s="5" t="s">
        <v>175</v>
      </c>
      <c r="N79" s="5" t="s">
        <v>20</v>
      </c>
      <c r="O79" s="5" t="s">
        <v>21</v>
      </c>
      <c r="P79" s="5" t="s">
        <v>22</v>
      </c>
      <c r="Q79" s="5" t="s">
        <v>22</v>
      </c>
      <c r="R79" s="5" t="s">
        <v>22</v>
      </c>
      <c r="S79" s="5" t="s">
        <v>21</v>
      </c>
      <c r="T79" s="5"/>
      <c r="U79" s="5"/>
    </row>
    <row r="80" spans="1:21" x14ac:dyDescent="0.15">
      <c r="A80" s="6" t="e">
        <f t="shared" ca="1" si="2"/>
        <v>#VALUE!</v>
      </c>
      <c r="B80" s="6" t="str">
        <f>Tableau10[Colonne2]</f>
        <v>ET200SP</v>
      </c>
      <c r="C80" s="6" t="str">
        <f>Tableau1[[#This Row],[Nom]]</f>
        <v>12_LSH</v>
      </c>
      <c r="D8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0" s="6" t="str">
        <f>LOOKUP(Tableau1[[#This Row],[Nature]],Tableau9[])</f>
        <v>MN</v>
      </c>
      <c r="F80" s="6" t="str">
        <f>IF(Tableau1[[#This Row],[Commentaire]]=0,Tableau1[[#This Row],[Nom]],Tableau1[[#This Row],[Commentaire]])</f>
        <v>12_LSH</v>
      </c>
      <c r="G80" s="9"/>
      <c r="H80" s="9" t="s">
        <v>331</v>
      </c>
      <c r="I80" s="9"/>
      <c r="J80" s="7"/>
      <c r="K80" s="5" t="s">
        <v>176</v>
      </c>
      <c r="L80" s="5" t="s">
        <v>18</v>
      </c>
      <c r="M80" s="5" t="s">
        <v>177</v>
      </c>
      <c r="N80" s="5" t="s">
        <v>20</v>
      </c>
      <c r="O80" s="5" t="s">
        <v>21</v>
      </c>
      <c r="P80" s="5" t="s">
        <v>22</v>
      </c>
      <c r="Q80" s="5" t="s">
        <v>22</v>
      </c>
      <c r="R80" s="5" t="s">
        <v>22</v>
      </c>
      <c r="S80" s="5" t="s">
        <v>21</v>
      </c>
      <c r="T80" s="5"/>
      <c r="U80" s="5"/>
    </row>
    <row r="81" spans="1:21" x14ac:dyDescent="0.15">
      <c r="A81" s="6" t="e">
        <f t="shared" ca="1" si="2"/>
        <v>#VALUE!</v>
      </c>
      <c r="B81" s="6" t="str">
        <f>Tableau10[Colonne2]</f>
        <v>ET200SP</v>
      </c>
      <c r="C81" s="6" t="str">
        <f>Tableau1[[#This Row],[Nom]]</f>
        <v>12_P_01_RDM</v>
      </c>
      <c r="D8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1" s="6" t="str">
        <f>LOOKUP(Tableau1[[#This Row],[Nature]],Tableau9[])</f>
        <v>MN</v>
      </c>
      <c r="F81" s="6" t="str">
        <f>IF(Tableau1[[#This Row],[Commentaire]]=0,Tableau1[[#This Row],[Nom]],Tableau1[[#This Row],[Commentaire]])</f>
        <v>12_P_01_RDM</v>
      </c>
      <c r="G81" s="9"/>
      <c r="H81" s="9" t="s">
        <v>332</v>
      </c>
      <c r="I81" s="9"/>
      <c r="J81" s="7"/>
      <c r="K81" s="5" t="s">
        <v>178</v>
      </c>
      <c r="L81" s="5" t="s">
        <v>18</v>
      </c>
      <c r="M81" s="5" t="s">
        <v>179</v>
      </c>
      <c r="N81" s="5" t="s">
        <v>20</v>
      </c>
      <c r="O81" s="5" t="s">
        <v>21</v>
      </c>
      <c r="P81" s="5" t="s">
        <v>22</v>
      </c>
      <c r="Q81" s="5" t="s">
        <v>22</v>
      </c>
      <c r="R81" s="5" t="s">
        <v>22</v>
      </c>
      <c r="S81" s="5" t="s">
        <v>21</v>
      </c>
      <c r="T81" s="5"/>
      <c r="U81" s="5"/>
    </row>
    <row r="82" spans="1:21" x14ac:dyDescent="0.15">
      <c r="A82" s="6" t="e">
        <f t="shared" ca="1" si="2"/>
        <v>#VALUE!</v>
      </c>
      <c r="B82" s="6" t="str">
        <f>Tableau10[Colonne2]</f>
        <v>ET200SP</v>
      </c>
      <c r="C82" s="6" t="str">
        <f>Tableau1[[#This Row],[Nom]]</f>
        <v>12_M_02_RDM</v>
      </c>
      <c r="D8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2" s="6" t="str">
        <f>LOOKUP(Tableau1[[#This Row],[Nature]],Tableau9[])</f>
        <v>MN</v>
      </c>
      <c r="F82" s="6" t="str">
        <f>IF(Tableau1[[#This Row],[Commentaire]]=0,Tableau1[[#This Row],[Nom]],Tableau1[[#This Row],[Commentaire]])</f>
        <v>12_M_02_RDM</v>
      </c>
      <c r="G82" s="9"/>
      <c r="H82" s="9" t="s">
        <v>333</v>
      </c>
      <c r="I82" s="9"/>
      <c r="J82" s="7"/>
      <c r="K82" s="5" t="s">
        <v>180</v>
      </c>
      <c r="L82" s="5" t="s">
        <v>18</v>
      </c>
      <c r="M82" s="5" t="s">
        <v>181</v>
      </c>
      <c r="N82" s="5" t="s">
        <v>20</v>
      </c>
      <c r="O82" s="5" t="s">
        <v>21</v>
      </c>
      <c r="P82" s="5" t="s">
        <v>22</v>
      </c>
      <c r="Q82" s="5" t="s">
        <v>22</v>
      </c>
      <c r="R82" s="5" t="s">
        <v>22</v>
      </c>
      <c r="S82" s="5" t="s">
        <v>21</v>
      </c>
      <c r="T82" s="5"/>
      <c r="U82" s="5"/>
    </row>
    <row r="83" spans="1:21" x14ac:dyDescent="0.15">
      <c r="A83" s="6" t="e">
        <f t="shared" ca="1" si="2"/>
        <v>#VALUE!</v>
      </c>
      <c r="B83" s="6" t="str">
        <f>Tableau10[Colonne2]</f>
        <v>ET200SP</v>
      </c>
      <c r="C83" s="6" t="str">
        <f>Tableau1[[#This Row],[Nom]]</f>
        <v>12_ZS_02_O</v>
      </c>
      <c r="D8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3" s="6" t="str">
        <f>LOOKUP(Tableau1[[#This Row],[Nature]],Tableau9[])</f>
        <v>MN</v>
      </c>
      <c r="F83" s="6" t="str">
        <f>IF(Tableau1[[#This Row],[Commentaire]]=0,Tableau1[[#This Row],[Nom]],Tableau1[[#This Row],[Commentaire]])</f>
        <v>12_ZS_02_O</v>
      </c>
      <c r="G83" s="9"/>
      <c r="H83" s="9" t="s">
        <v>334</v>
      </c>
      <c r="I83" s="9"/>
      <c r="J83" s="7"/>
      <c r="K83" s="5" t="s">
        <v>182</v>
      </c>
      <c r="L83" s="5" t="s">
        <v>18</v>
      </c>
      <c r="M83" s="5" t="s">
        <v>183</v>
      </c>
      <c r="N83" s="5" t="s">
        <v>20</v>
      </c>
      <c r="O83" s="5" t="s">
        <v>21</v>
      </c>
      <c r="P83" s="5" t="s">
        <v>22</v>
      </c>
      <c r="Q83" s="5" t="s">
        <v>22</v>
      </c>
      <c r="R83" s="5" t="s">
        <v>22</v>
      </c>
      <c r="S83" s="5" t="s">
        <v>21</v>
      </c>
      <c r="T83" s="5"/>
      <c r="U83" s="5"/>
    </row>
    <row r="84" spans="1:21" x14ac:dyDescent="0.15">
      <c r="A84" s="6" t="e">
        <f t="shared" ca="1" si="2"/>
        <v>#VALUE!</v>
      </c>
      <c r="B84" s="6" t="str">
        <f>Tableau10[Colonne2]</f>
        <v>ET200SP</v>
      </c>
      <c r="C84" s="6" t="str">
        <f>Tableau1[[#This Row],[Nom]]</f>
        <v>12_ZS_02_F</v>
      </c>
      <c r="D8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4" s="6" t="str">
        <f>LOOKUP(Tableau1[[#This Row],[Nature]],Tableau9[])</f>
        <v>MN</v>
      </c>
      <c r="F84" s="6" t="str">
        <f>IF(Tableau1[[#This Row],[Commentaire]]=0,Tableau1[[#This Row],[Nom]],Tableau1[[#This Row],[Commentaire]])</f>
        <v>12_ZS_02_F</v>
      </c>
      <c r="G84" s="9"/>
      <c r="H84" s="9" t="s">
        <v>335</v>
      </c>
      <c r="I84" s="9"/>
      <c r="J84" s="7"/>
      <c r="K84" s="5" t="s">
        <v>184</v>
      </c>
      <c r="L84" s="5" t="s">
        <v>18</v>
      </c>
      <c r="M84" s="5" t="s">
        <v>185</v>
      </c>
      <c r="N84" s="5" t="s">
        <v>20</v>
      </c>
      <c r="O84" s="5" t="s">
        <v>21</v>
      </c>
      <c r="P84" s="5" t="s">
        <v>22</v>
      </c>
      <c r="Q84" s="5" t="s">
        <v>22</v>
      </c>
      <c r="R84" s="5" t="s">
        <v>22</v>
      </c>
      <c r="S84" s="5" t="s">
        <v>21</v>
      </c>
      <c r="T84" s="5"/>
      <c r="U84" s="5"/>
    </row>
    <row r="85" spans="1:21" x14ac:dyDescent="0.15">
      <c r="A85" s="6" t="e">
        <f t="shared" ca="1" si="2"/>
        <v>#VALUE!</v>
      </c>
      <c r="B85" s="6" t="str">
        <f>Tableau10[Colonne2]</f>
        <v>ET200SP</v>
      </c>
      <c r="C85" s="6" t="str">
        <f>Tableau1[[#This Row],[Nom]]</f>
        <v>12_QT_01</v>
      </c>
      <c r="D8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5" s="6" t="str">
        <f>LOOKUP(Tableau1[[#This Row],[Nature]],Tableau9[])</f>
        <v>MN</v>
      </c>
      <c r="F85" s="6" t="str">
        <f>IF(Tableau1[[#This Row],[Commentaire]]=0,Tableau1[[#This Row],[Nom]],Tableau1[[#This Row],[Commentaire]])</f>
        <v>12_QT_01</v>
      </c>
      <c r="G85" s="9"/>
      <c r="H85" s="9" t="s">
        <v>336</v>
      </c>
      <c r="I85" s="9"/>
      <c r="J85" s="7"/>
      <c r="K85" s="5" t="s">
        <v>186</v>
      </c>
      <c r="L85" s="5" t="s">
        <v>18</v>
      </c>
      <c r="M85" s="5" t="s">
        <v>187</v>
      </c>
      <c r="N85" s="5" t="s">
        <v>20</v>
      </c>
      <c r="O85" s="5" t="s">
        <v>21</v>
      </c>
      <c r="P85" s="5" t="s">
        <v>22</v>
      </c>
      <c r="Q85" s="5" t="s">
        <v>22</v>
      </c>
      <c r="R85" s="5" t="s">
        <v>22</v>
      </c>
      <c r="S85" s="5" t="s">
        <v>21</v>
      </c>
      <c r="T85" s="5"/>
      <c r="U85" s="5"/>
    </row>
    <row r="86" spans="1:21" x14ac:dyDescent="0.15">
      <c r="A86" s="6" t="e">
        <f t="shared" ca="1" si="2"/>
        <v>#VALUE!</v>
      </c>
      <c r="B86" s="6" t="str">
        <f>Tableau10[Colonne2]</f>
        <v>ET200SP</v>
      </c>
      <c r="C86" s="6" t="str">
        <f>Tableau1[[#This Row],[Nom]]</f>
        <v>Couple_Centri</v>
      </c>
      <c r="D8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6" s="6" t="str">
        <f>LOOKUP(Tableau1[[#This Row],[Nature]],Tableau9[])</f>
        <v>MN</v>
      </c>
      <c r="F86" s="6" t="str">
        <f>IF(Tableau1[[#This Row],[Commentaire]]=0,Tableau1[[#This Row],[Nom]],Tableau1[[#This Row],[Commentaire]])</f>
        <v>Couple_Centri</v>
      </c>
      <c r="G86" s="9"/>
      <c r="H86" s="9" t="s">
        <v>337</v>
      </c>
      <c r="I86" s="9"/>
      <c r="J86" s="7"/>
      <c r="K86" s="5" t="s">
        <v>188</v>
      </c>
      <c r="L86" s="5" t="s">
        <v>50</v>
      </c>
      <c r="M86" s="5" t="s">
        <v>189</v>
      </c>
      <c r="N86" s="5">
        <v>0</v>
      </c>
      <c r="O86" s="5" t="s">
        <v>21</v>
      </c>
      <c r="P86" s="5" t="s">
        <v>22</v>
      </c>
      <c r="Q86" s="5" t="s">
        <v>22</v>
      </c>
      <c r="R86" s="5" t="s">
        <v>22</v>
      </c>
      <c r="S86" s="5" t="s">
        <v>21</v>
      </c>
      <c r="T86" s="5"/>
      <c r="U86" s="5"/>
    </row>
    <row r="87" spans="1:21" x14ac:dyDescent="0.15">
      <c r="A87" s="6" t="e">
        <f t="shared" ca="1" si="2"/>
        <v>#VALUE!</v>
      </c>
      <c r="B87" s="6" t="str">
        <f>Tableau10[Colonne2]</f>
        <v>ET200SP</v>
      </c>
      <c r="C87" s="6" t="str">
        <f>Tableau1[[#This Row],[Nom]]</f>
        <v>Vitesse_vis</v>
      </c>
      <c r="D8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7" s="6" t="str">
        <f>LOOKUP(Tableau1[[#This Row],[Nature]],Tableau9[])</f>
        <v>MN</v>
      </c>
      <c r="F87" s="6" t="str">
        <f>IF(Tableau1[[#This Row],[Commentaire]]=0,Tableau1[[#This Row],[Nom]],Tableau1[[#This Row],[Commentaire]])</f>
        <v>Vitesse_vis</v>
      </c>
      <c r="G87" s="9"/>
      <c r="H87" s="9" t="s">
        <v>338</v>
      </c>
      <c r="I87" s="9"/>
      <c r="J87" s="7"/>
      <c r="K87" s="5" t="s">
        <v>190</v>
      </c>
      <c r="L87" s="5" t="s">
        <v>50</v>
      </c>
      <c r="M87" s="5" t="s">
        <v>191</v>
      </c>
      <c r="N87" s="5">
        <v>0</v>
      </c>
      <c r="O87" s="5" t="s">
        <v>21</v>
      </c>
      <c r="P87" s="5" t="s">
        <v>22</v>
      </c>
      <c r="Q87" s="5" t="s">
        <v>22</v>
      </c>
      <c r="R87" s="5" t="s">
        <v>22</v>
      </c>
      <c r="S87" s="5" t="s">
        <v>21</v>
      </c>
      <c r="T87" s="5"/>
      <c r="U87" s="5"/>
    </row>
    <row r="88" spans="1:21" x14ac:dyDescent="0.15">
      <c r="A88" s="6" t="e">
        <f t="shared" ca="1" si="2"/>
        <v>#VALUE!</v>
      </c>
      <c r="B88" s="6" t="str">
        <f>Tableau10[Colonne2]</f>
        <v>ET200SP</v>
      </c>
      <c r="C88" s="6" t="str">
        <f>Tableau1[[#This Row],[Nom]]</f>
        <v>Vitesse_bol</v>
      </c>
      <c r="D8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8" s="6" t="str">
        <f>LOOKUP(Tableau1[[#This Row],[Nature]],Tableau9[])</f>
        <v>MN</v>
      </c>
      <c r="F88" s="6" t="str">
        <f>IF(Tableau1[[#This Row],[Commentaire]]=0,Tableau1[[#This Row],[Nom]],Tableau1[[#This Row],[Commentaire]])</f>
        <v>Vitesse_bol</v>
      </c>
      <c r="G88" s="9"/>
      <c r="H88" s="9" t="s">
        <v>339</v>
      </c>
      <c r="I88" s="9"/>
      <c r="J88" s="7"/>
      <c r="K88" s="5" t="s">
        <v>192</v>
      </c>
      <c r="L88" s="5" t="s">
        <v>50</v>
      </c>
      <c r="M88" s="5" t="s">
        <v>193</v>
      </c>
      <c r="N88" s="5">
        <v>0</v>
      </c>
      <c r="O88" s="5" t="s">
        <v>21</v>
      </c>
      <c r="P88" s="5" t="s">
        <v>22</v>
      </c>
      <c r="Q88" s="5" t="s">
        <v>22</v>
      </c>
      <c r="R88" s="5" t="s">
        <v>22</v>
      </c>
      <c r="S88" s="5" t="s">
        <v>21</v>
      </c>
      <c r="T88" s="5"/>
      <c r="U88" s="5"/>
    </row>
    <row r="89" spans="1:21" x14ac:dyDescent="0.15">
      <c r="A89" s="6" t="e">
        <f t="shared" ca="1" si="2"/>
        <v>#VALUE!</v>
      </c>
      <c r="B89" s="6" t="str">
        <f>Tableau10[Colonne2]</f>
        <v>ET200SP</v>
      </c>
      <c r="C89" s="6" t="str">
        <f>Tableau1[[#This Row],[Nom]]</f>
        <v>13_AU_01</v>
      </c>
      <c r="D8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89" s="6" t="str">
        <f>LOOKUP(Tableau1[[#This Row],[Nature]],Tableau9[])</f>
        <v>MN</v>
      </c>
      <c r="F89" s="6" t="str">
        <f>IF(Tableau1[[#This Row],[Commentaire]]=0,Tableau1[[#This Row],[Nom]],Tableau1[[#This Row],[Commentaire]])</f>
        <v>13_AU_01</v>
      </c>
      <c r="G89" s="9"/>
      <c r="H89" s="9" t="s">
        <v>340</v>
      </c>
      <c r="I89" s="9"/>
      <c r="J89" s="7"/>
      <c r="K89" s="5" t="s">
        <v>194</v>
      </c>
      <c r="L89" s="5" t="s">
        <v>18</v>
      </c>
      <c r="M89" s="5" t="s">
        <v>195</v>
      </c>
      <c r="N89" s="5" t="s">
        <v>20</v>
      </c>
      <c r="O89" s="5" t="s">
        <v>21</v>
      </c>
      <c r="P89" s="5" t="s">
        <v>22</v>
      </c>
      <c r="Q89" s="5" t="s">
        <v>22</v>
      </c>
      <c r="R89" s="5" t="s">
        <v>22</v>
      </c>
      <c r="S89" s="5" t="s">
        <v>21</v>
      </c>
      <c r="T89" s="5"/>
      <c r="U89" s="5"/>
    </row>
    <row r="90" spans="1:21" x14ac:dyDescent="0.15">
      <c r="A90" s="6" t="e">
        <f t="shared" ca="1" si="2"/>
        <v>#VALUE!</v>
      </c>
      <c r="B90" s="6" t="str">
        <f>Tableau10[Colonne2]</f>
        <v>ET200SP</v>
      </c>
      <c r="C90" s="6" t="str">
        <f>Tableau1[[#This Row],[Nom]]</f>
        <v>13_POLY_01_DEF</v>
      </c>
      <c r="D9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0" s="6" t="str">
        <f>LOOKUP(Tableau1[[#This Row],[Nature]],Tableau9[])</f>
        <v>MN</v>
      </c>
      <c r="F90" s="6" t="str">
        <f>IF(Tableau1[[#This Row],[Commentaire]]=0,Tableau1[[#This Row],[Nom]],Tableau1[[#This Row],[Commentaire]])</f>
        <v>13_POLY_01_DEF</v>
      </c>
      <c r="G90" s="9"/>
      <c r="H90" s="9" t="s">
        <v>341</v>
      </c>
      <c r="I90" s="9"/>
      <c r="J90" s="7"/>
      <c r="K90" s="5" t="s">
        <v>196</v>
      </c>
      <c r="L90" s="5" t="s">
        <v>18</v>
      </c>
      <c r="M90" s="5" t="s">
        <v>197</v>
      </c>
      <c r="N90" s="5" t="s">
        <v>20</v>
      </c>
      <c r="O90" s="5" t="s">
        <v>21</v>
      </c>
      <c r="P90" s="5" t="s">
        <v>22</v>
      </c>
      <c r="Q90" s="5" t="s">
        <v>22</v>
      </c>
      <c r="R90" s="5" t="s">
        <v>22</v>
      </c>
      <c r="S90" s="5" t="s">
        <v>21</v>
      </c>
      <c r="T90" s="5"/>
      <c r="U90" s="5"/>
    </row>
    <row r="91" spans="1:21" x14ac:dyDescent="0.15">
      <c r="A91" s="6" t="e">
        <f t="shared" ca="1" si="2"/>
        <v>#VALUE!</v>
      </c>
      <c r="B91" s="6" t="str">
        <f>Tableau10[Colonne2]</f>
        <v>ET200SP</v>
      </c>
      <c r="C91" s="6" t="str">
        <f>Tableau1[[#This Row],[Nom]]</f>
        <v>13_P_01_RDM</v>
      </c>
      <c r="D9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1" s="6" t="str">
        <f>LOOKUP(Tableau1[[#This Row],[Nature]],Tableau9[])</f>
        <v>MN</v>
      </c>
      <c r="F91" s="6" t="str">
        <f>IF(Tableau1[[#This Row],[Commentaire]]=0,Tableau1[[#This Row],[Nom]],Tableau1[[#This Row],[Commentaire]])</f>
        <v>13_P_01_RDM</v>
      </c>
      <c r="G91" s="9"/>
      <c r="H91" s="9" t="s">
        <v>342</v>
      </c>
      <c r="I91" s="9"/>
      <c r="J91" s="7"/>
      <c r="K91" s="5" t="s">
        <v>198</v>
      </c>
      <c r="L91" s="5" t="s">
        <v>18</v>
      </c>
      <c r="M91" s="5" t="s">
        <v>199</v>
      </c>
      <c r="N91" s="5" t="s">
        <v>20</v>
      </c>
      <c r="O91" s="5" t="s">
        <v>21</v>
      </c>
      <c r="P91" s="5" t="s">
        <v>22</v>
      </c>
      <c r="Q91" s="5" t="s">
        <v>22</v>
      </c>
      <c r="R91" s="5" t="s">
        <v>22</v>
      </c>
      <c r="S91" s="5" t="s">
        <v>21</v>
      </c>
      <c r="T91" s="5"/>
      <c r="U91" s="5"/>
    </row>
    <row r="92" spans="1:21" x14ac:dyDescent="0.15">
      <c r="A92" s="6" t="e">
        <f t="shared" ca="1" si="2"/>
        <v>#VALUE!</v>
      </c>
      <c r="B92" s="6" t="str">
        <f>Tableau10[Colonne2]</f>
        <v>ET200SP</v>
      </c>
      <c r="C92" s="6" t="str">
        <f>Tableau1[[#This Row],[Nom]]</f>
        <v>13_P_02_RDM</v>
      </c>
      <c r="D9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2" s="6" t="str">
        <f>LOOKUP(Tableau1[[#This Row],[Nature]],Tableau9[])</f>
        <v>MN</v>
      </c>
      <c r="F92" s="6" t="str">
        <f>IF(Tableau1[[#This Row],[Commentaire]]=0,Tableau1[[#This Row],[Nom]],Tableau1[[#This Row],[Commentaire]])</f>
        <v>13_P_02_RDM</v>
      </c>
      <c r="G92" s="9"/>
      <c r="H92" s="9" t="s">
        <v>343</v>
      </c>
      <c r="I92" s="9"/>
      <c r="J92" s="7"/>
      <c r="K92" s="5" t="s">
        <v>200</v>
      </c>
      <c r="L92" s="5" t="s">
        <v>18</v>
      </c>
      <c r="M92" s="5" t="s">
        <v>201</v>
      </c>
      <c r="N92" s="5" t="s">
        <v>20</v>
      </c>
      <c r="O92" s="5" t="s">
        <v>21</v>
      </c>
      <c r="P92" s="5" t="s">
        <v>22</v>
      </c>
      <c r="Q92" s="5" t="s">
        <v>22</v>
      </c>
      <c r="R92" s="5" t="s">
        <v>22</v>
      </c>
      <c r="S92" s="5" t="s">
        <v>21</v>
      </c>
      <c r="T92" s="5"/>
      <c r="U92" s="5"/>
    </row>
    <row r="93" spans="1:21" x14ac:dyDescent="0.15">
      <c r="A93" s="6" t="e">
        <f t="shared" ca="1" si="2"/>
        <v>#VALUE!</v>
      </c>
      <c r="B93" s="6" t="str">
        <f>Tableau10[Colonne2]</f>
        <v>ET200SP</v>
      </c>
      <c r="C93" s="6" t="str">
        <f>Tableau1[[#This Row],[Nom]]</f>
        <v>Variateurs_prets</v>
      </c>
      <c r="D9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3" s="6" t="str">
        <f>LOOKUP(Tableau1[[#This Row],[Nature]],Tableau9[])</f>
        <v>MN</v>
      </c>
      <c r="F93" s="6" t="str">
        <f>IF(Tableau1[[#This Row],[Commentaire]]=0,Tableau1[[#This Row],[Nom]],Tableau1[[#This Row],[Commentaire]])</f>
        <v>Variateurs_prets</v>
      </c>
      <c r="G93" s="9"/>
      <c r="H93" s="9" t="s">
        <v>344</v>
      </c>
      <c r="I93" s="9"/>
      <c r="J93" s="7"/>
      <c r="K93" s="5" t="s">
        <v>202</v>
      </c>
      <c r="L93" s="5" t="s">
        <v>18</v>
      </c>
      <c r="M93" s="5" t="s">
        <v>203</v>
      </c>
      <c r="N93" s="5" t="s">
        <v>20</v>
      </c>
      <c r="O93" s="5" t="s">
        <v>21</v>
      </c>
      <c r="P93" s="5" t="s">
        <v>22</v>
      </c>
      <c r="Q93" s="5" t="s">
        <v>22</v>
      </c>
      <c r="R93" s="5" t="s">
        <v>22</v>
      </c>
      <c r="S93" s="5" t="s">
        <v>21</v>
      </c>
      <c r="T93" s="5"/>
      <c r="U93" s="5"/>
    </row>
    <row r="94" spans="1:21" x14ac:dyDescent="0.15">
      <c r="A94" s="6" t="e">
        <f t="shared" ca="1" si="2"/>
        <v>#VALUE!</v>
      </c>
      <c r="B94" s="6" t="str">
        <f>Tableau10[Colonne2]</f>
        <v>ET200SP</v>
      </c>
      <c r="C94" s="6" t="str">
        <f>Tableau1[[#This Row],[Nom]]</f>
        <v>Retro_centri</v>
      </c>
      <c r="D9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4" s="6" t="str">
        <f>LOOKUP(Tableau1[[#This Row],[Nature]],Tableau9[])</f>
        <v>MN</v>
      </c>
      <c r="F94" s="6" t="str">
        <f>IF(Tableau1[[#This Row],[Commentaire]]=0,Tableau1[[#This Row],[Nom]],Tableau1[[#This Row],[Commentaire]])</f>
        <v>Retro_centri</v>
      </c>
      <c r="G94" s="9"/>
      <c r="H94" s="9" t="s">
        <v>345</v>
      </c>
      <c r="I94" s="9"/>
      <c r="J94" s="7"/>
      <c r="K94" s="5" t="s">
        <v>204</v>
      </c>
      <c r="L94" s="5" t="s">
        <v>18</v>
      </c>
      <c r="M94" s="5" t="s">
        <v>205</v>
      </c>
      <c r="N94" s="5" t="s">
        <v>20</v>
      </c>
      <c r="O94" s="5" t="s">
        <v>21</v>
      </c>
      <c r="P94" s="5" t="s">
        <v>22</v>
      </c>
      <c r="Q94" s="5" t="s">
        <v>22</v>
      </c>
      <c r="R94" s="5" t="s">
        <v>22</v>
      </c>
      <c r="S94" s="5" t="s">
        <v>21</v>
      </c>
      <c r="T94" s="5"/>
      <c r="U94" s="5"/>
    </row>
    <row r="95" spans="1:21" x14ac:dyDescent="0.15">
      <c r="A95" s="6" t="e">
        <f t="shared" ca="1" si="2"/>
        <v>#VALUE!</v>
      </c>
      <c r="B95" s="6" t="str">
        <f>Tableau10[Colonne2]</f>
        <v>ET200SP</v>
      </c>
      <c r="C95" s="6" t="str">
        <f>Tableau1[[#This Row],[Nom]]</f>
        <v>Defaut_Var</v>
      </c>
      <c r="D9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5" s="6" t="str">
        <f>LOOKUP(Tableau1[[#This Row],[Nature]],Tableau9[])</f>
        <v>MN</v>
      </c>
      <c r="F95" s="6" t="str">
        <f>IF(Tableau1[[#This Row],[Commentaire]]=0,Tableau1[[#This Row],[Nom]],Tableau1[[#This Row],[Commentaire]])</f>
        <v>Defaut_Var</v>
      </c>
      <c r="G95" s="9"/>
      <c r="H95" s="9" t="s">
        <v>346</v>
      </c>
      <c r="I95" s="9"/>
      <c r="J95" s="7"/>
      <c r="K95" s="5" t="s">
        <v>206</v>
      </c>
      <c r="L95" s="5" t="s">
        <v>18</v>
      </c>
      <c r="M95" s="5" t="s">
        <v>207</v>
      </c>
      <c r="N95" s="5" t="s">
        <v>20</v>
      </c>
      <c r="O95" s="5" t="s">
        <v>21</v>
      </c>
      <c r="P95" s="5" t="s">
        <v>22</v>
      </c>
      <c r="Q95" s="5" t="s">
        <v>22</v>
      </c>
      <c r="R95" s="5" t="s">
        <v>22</v>
      </c>
      <c r="S95" s="5" t="s">
        <v>21</v>
      </c>
      <c r="T95" s="5"/>
      <c r="U95" s="5"/>
    </row>
    <row r="96" spans="1:21" x14ac:dyDescent="0.15">
      <c r="A96" s="6" t="e">
        <f t="shared" ca="1" si="2"/>
        <v>#VALUE!</v>
      </c>
      <c r="B96" s="6" t="str">
        <f>Tableau10[Colonne2]</f>
        <v>ET200SP</v>
      </c>
      <c r="C96" s="6" t="str">
        <f>Tableau1[[#This Row],[Nom]]</f>
        <v>Defaut_seuil_1</v>
      </c>
      <c r="D9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6" s="6" t="str">
        <f>LOOKUP(Tableau1[[#This Row],[Nature]],Tableau9[])</f>
        <v>MN</v>
      </c>
      <c r="F96" s="6" t="str">
        <f>IF(Tableau1[[#This Row],[Commentaire]]=0,Tableau1[[#This Row],[Nom]],Tableau1[[#This Row],[Commentaire]])</f>
        <v>Defaut_seuil_1</v>
      </c>
      <c r="G96" s="9"/>
      <c r="H96" s="9" t="s">
        <v>347</v>
      </c>
      <c r="I96" s="9"/>
      <c r="J96" s="7"/>
      <c r="K96" s="5" t="s">
        <v>208</v>
      </c>
      <c r="L96" s="5" t="s">
        <v>18</v>
      </c>
      <c r="M96" s="5" t="s">
        <v>209</v>
      </c>
      <c r="N96" s="5" t="s">
        <v>20</v>
      </c>
      <c r="O96" s="5" t="s">
        <v>21</v>
      </c>
      <c r="P96" s="5" t="s">
        <v>22</v>
      </c>
      <c r="Q96" s="5" t="s">
        <v>22</v>
      </c>
      <c r="R96" s="5" t="s">
        <v>22</v>
      </c>
      <c r="S96" s="5" t="s">
        <v>21</v>
      </c>
      <c r="T96" s="5"/>
      <c r="U96" s="5"/>
    </row>
    <row r="97" spans="1:21" x14ac:dyDescent="0.15">
      <c r="A97" s="6" t="e">
        <f t="shared" ca="1" si="2"/>
        <v>#VALUE!</v>
      </c>
      <c r="B97" s="6" t="str">
        <f>Tableau10[Colonne2]</f>
        <v>ET200SP</v>
      </c>
      <c r="C97" s="6" t="str">
        <f>Tableau1[[#This Row],[Nom]]</f>
        <v>Defaut_seuil_2</v>
      </c>
      <c r="D9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7" s="6" t="str">
        <f>LOOKUP(Tableau1[[#This Row],[Nature]],Tableau9[])</f>
        <v>MN</v>
      </c>
      <c r="F97" s="6" t="str">
        <f>IF(Tableau1[[#This Row],[Commentaire]]=0,Tableau1[[#This Row],[Nom]],Tableau1[[#This Row],[Commentaire]])</f>
        <v>Defaut_seuil_2</v>
      </c>
      <c r="G97" s="9"/>
      <c r="H97" s="9" t="s">
        <v>348</v>
      </c>
      <c r="I97" s="9"/>
      <c r="J97" s="7"/>
      <c r="K97" s="5" t="s">
        <v>210</v>
      </c>
      <c r="L97" s="5" t="s">
        <v>18</v>
      </c>
      <c r="M97" s="5" t="s">
        <v>211</v>
      </c>
      <c r="N97" s="5" t="s">
        <v>20</v>
      </c>
      <c r="O97" s="5" t="s">
        <v>21</v>
      </c>
      <c r="P97" s="5" t="s">
        <v>22</v>
      </c>
      <c r="Q97" s="5" t="s">
        <v>22</v>
      </c>
      <c r="R97" s="5" t="s">
        <v>22</v>
      </c>
      <c r="S97" s="5" t="s">
        <v>21</v>
      </c>
      <c r="T97" s="5"/>
      <c r="U97" s="5"/>
    </row>
    <row r="98" spans="1:21" x14ac:dyDescent="0.15">
      <c r="A98" s="6" t="e">
        <f t="shared" ref="A98:A113" ca="1" si="3">RIGHT(CELL("nomfichier",$A$1),LEN(CELL("nomfichier",$A$1))-FIND("]",CELL("nomfichier",$A$1)))</f>
        <v>#VALUE!</v>
      </c>
      <c r="B98" s="6" t="str">
        <f>Tableau10[Colonne2]</f>
        <v>ET200SP</v>
      </c>
      <c r="C98" s="6" t="str">
        <f>Tableau1[[#This Row],[Nom]]</f>
        <v>13_P_03_RDM</v>
      </c>
      <c r="D9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8" s="6" t="str">
        <f>LOOKUP(Tableau1[[#This Row],[Nature]],Tableau9[])</f>
        <v>MN</v>
      </c>
      <c r="F98" s="6" t="str">
        <f>IF(Tableau1[[#This Row],[Commentaire]]=0,Tableau1[[#This Row],[Nom]],Tableau1[[#This Row],[Commentaire]])</f>
        <v>13_P_03_RDM</v>
      </c>
      <c r="G98" s="9"/>
      <c r="H98" s="9" t="s">
        <v>349</v>
      </c>
      <c r="I98" s="9"/>
      <c r="J98" s="7"/>
      <c r="K98" s="5" t="s">
        <v>212</v>
      </c>
      <c r="L98" s="5" t="s">
        <v>18</v>
      </c>
      <c r="M98" s="5" t="s">
        <v>213</v>
      </c>
      <c r="N98" s="5" t="s">
        <v>20</v>
      </c>
      <c r="O98" s="5" t="s">
        <v>21</v>
      </c>
      <c r="P98" s="5" t="s">
        <v>22</v>
      </c>
      <c r="Q98" s="5" t="s">
        <v>22</v>
      </c>
      <c r="R98" s="5" t="s">
        <v>22</v>
      </c>
      <c r="S98" s="5" t="s">
        <v>21</v>
      </c>
      <c r="T98" s="5"/>
      <c r="U98" s="5"/>
    </row>
    <row r="99" spans="1:21" x14ac:dyDescent="0.15">
      <c r="A99" s="6" t="e">
        <f t="shared" ca="1" si="3"/>
        <v>#VALUE!</v>
      </c>
      <c r="B99" s="6" t="str">
        <f>Tableau10[Colonne2]</f>
        <v>ET200SP</v>
      </c>
      <c r="C99" s="6" t="str">
        <f>Tableau1[[#This Row],[Nom]]</f>
        <v>13_LSH_01</v>
      </c>
      <c r="D9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99" s="6" t="str">
        <f>LOOKUP(Tableau1[[#This Row],[Nature]],Tableau9[])</f>
        <v>MN</v>
      </c>
      <c r="F99" s="6" t="str">
        <f>IF(Tableau1[[#This Row],[Commentaire]]=0,Tableau1[[#This Row],[Nom]],Tableau1[[#This Row],[Commentaire]])</f>
        <v>13_LSH_01</v>
      </c>
      <c r="G99" s="9"/>
      <c r="H99" s="9" t="s">
        <v>350</v>
      </c>
      <c r="I99" s="9"/>
      <c r="J99" s="7"/>
      <c r="K99" s="5" t="s">
        <v>214</v>
      </c>
      <c r="L99" s="5" t="s">
        <v>18</v>
      </c>
      <c r="M99" s="5" t="s">
        <v>215</v>
      </c>
      <c r="N99" s="5" t="s">
        <v>20</v>
      </c>
      <c r="O99" s="5" t="s">
        <v>21</v>
      </c>
      <c r="P99" s="5" t="s">
        <v>22</v>
      </c>
      <c r="Q99" s="5" t="s">
        <v>22</v>
      </c>
      <c r="R99" s="5" t="s">
        <v>22</v>
      </c>
      <c r="S99" s="5" t="s">
        <v>21</v>
      </c>
      <c r="T99" s="5"/>
      <c r="U99" s="5"/>
    </row>
    <row r="100" spans="1:21" x14ac:dyDescent="0.15">
      <c r="A100" s="6" t="e">
        <f t="shared" ca="1" si="3"/>
        <v>#VALUE!</v>
      </c>
      <c r="B100" s="6" t="str">
        <f>Tableau10[Colonne2]</f>
        <v>ET200SP</v>
      </c>
      <c r="C100" s="6" t="str">
        <f>Tableau1[[#This Row],[Nom]]</f>
        <v>13_AG_01_RDM</v>
      </c>
      <c r="D10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0" s="6" t="str">
        <f>LOOKUP(Tableau1[[#This Row],[Nature]],Tableau9[])</f>
        <v>MN</v>
      </c>
      <c r="F100" s="6" t="str">
        <f>IF(Tableau1[[#This Row],[Commentaire]]=0,Tableau1[[#This Row],[Nom]],Tableau1[[#This Row],[Commentaire]])</f>
        <v>13_AG_01_RDM</v>
      </c>
      <c r="G100" s="9"/>
      <c r="H100" s="9" t="s">
        <v>351</v>
      </c>
      <c r="I100" s="9"/>
      <c r="J100" s="7"/>
      <c r="K100" s="5" t="s">
        <v>216</v>
      </c>
      <c r="L100" s="5" t="s">
        <v>18</v>
      </c>
      <c r="M100" s="5" t="s">
        <v>217</v>
      </c>
      <c r="N100" s="5" t="s">
        <v>20</v>
      </c>
      <c r="O100" s="5" t="s">
        <v>21</v>
      </c>
      <c r="P100" s="5" t="s">
        <v>22</v>
      </c>
      <c r="Q100" s="5" t="s">
        <v>22</v>
      </c>
      <c r="R100" s="5" t="s">
        <v>22</v>
      </c>
      <c r="S100" s="5" t="s">
        <v>21</v>
      </c>
      <c r="T100" s="5"/>
      <c r="U100" s="5"/>
    </row>
    <row r="101" spans="1:21" x14ac:dyDescent="0.15">
      <c r="A101" s="6" t="e">
        <f t="shared" ca="1" si="3"/>
        <v>#VALUE!</v>
      </c>
      <c r="B101" s="6" t="str">
        <f>Tableau10[Colonne2]</f>
        <v>ET200SP</v>
      </c>
      <c r="C101" s="6" t="str">
        <f>Tableau1[[#This Row],[Nom]]</f>
        <v>13_M_05_RDM</v>
      </c>
      <c r="D10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1" s="6" t="str">
        <f>LOOKUP(Tableau1[[#This Row],[Nature]],Tableau9[])</f>
        <v>MN</v>
      </c>
      <c r="F101" s="6" t="str">
        <f>IF(Tableau1[[#This Row],[Commentaire]]=0,Tableau1[[#This Row],[Nom]],Tableau1[[#This Row],[Commentaire]])</f>
        <v>13_M_05_RDM</v>
      </c>
      <c r="G101" s="9"/>
      <c r="H101" s="9" t="s">
        <v>352</v>
      </c>
      <c r="I101" s="9"/>
      <c r="J101" s="7"/>
      <c r="K101" s="5" t="s">
        <v>218</v>
      </c>
      <c r="L101" s="5" t="s">
        <v>18</v>
      </c>
      <c r="M101" s="5" t="s">
        <v>219</v>
      </c>
      <c r="N101" s="5" t="s">
        <v>20</v>
      </c>
      <c r="O101" s="5" t="s">
        <v>21</v>
      </c>
      <c r="P101" s="5" t="s">
        <v>22</v>
      </c>
      <c r="Q101" s="5" t="s">
        <v>22</v>
      </c>
      <c r="R101" s="5" t="s">
        <v>22</v>
      </c>
      <c r="S101" s="5" t="s">
        <v>21</v>
      </c>
      <c r="T101" s="5"/>
      <c r="U101" s="5"/>
    </row>
    <row r="102" spans="1:21" x14ac:dyDescent="0.15">
      <c r="A102" s="6" t="e">
        <f t="shared" ca="1" si="3"/>
        <v>#VALUE!</v>
      </c>
      <c r="B102" s="6" t="str">
        <f>Tableau10[Colonne2]</f>
        <v>ET200SP</v>
      </c>
      <c r="C102" s="6" t="str">
        <f>Tableau1[[#This Row],[Nom]]</f>
        <v>13_LSL_01</v>
      </c>
      <c r="D10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2" s="6" t="str">
        <f>LOOKUP(Tableau1[[#This Row],[Nature]],Tableau9[])</f>
        <v>MN</v>
      </c>
      <c r="F102" s="6" t="str">
        <f>IF(Tableau1[[#This Row],[Commentaire]]=0,Tableau1[[#This Row],[Nom]],Tableau1[[#This Row],[Commentaire]])</f>
        <v>13_LSL_01</v>
      </c>
      <c r="G102" s="9"/>
      <c r="H102" s="9" t="s">
        <v>353</v>
      </c>
      <c r="I102" s="9"/>
      <c r="J102" s="7"/>
      <c r="K102" s="5" t="s">
        <v>220</v>
      </c>
      <c r="L102" s="5" t="s">
        <v>18</v>
      </c>
      <c r="M102" s="5" t="s">
        <v>221</v>
      </c>
      <c r="N102" s="5" t="s">
        <v>20</v>
      </c>
      <c r="O102" s="5" t="s">
        <v>21</v>
      </c>
      <c r="P102" s="5" t="s">
        <v>22</v>
      </c>
      <c r="Q102" s="5" t="s">
        <v>22</v>
      </c>
      <c r="R102" s="5" t="s">
        <v>22</v>
      </c>
      <c r="S102" s="5" t="s">
        <v>21</v>
      </c>
      <c r="T102" s="5"/>
      <c r="U102" s="5"/>
    </row>
    <row r="103" spans="1:21" x14ac:dyDescent="0.15">
      <c r="A103" s="6" t="e">
        <f t="shared" ca="1" si="3"/>
        <v>#VALUE!</v>
      </c>
      <c r="B103" s="6" t="str">
        <f>Tableau10[Colonne2]</f>
        <v>ET200SP</v>
      </c>
      <c r="C103" s="6" t="str">
        <f>Tableau1[[#This Row],[Nom]]</f>
        <v>15_P_01_RDM</v>
      </c>
      <c r="D10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3" s="6" t="str">
        <f>LOOKUP(Tableau1[[#This Row],[Nature]],Tableau9[])</f>
        <v>MN</v>
      </c>
      <c r="F103" s="6" t="str">
        <f>IF(Tableau1[[#This Row],[Commentaire]]=0,Tableau1[[#This Row],[Nom]],Tableau1[[#This Row],[Commentaire]])</f>
        <v>15_P_01_RDM</v>
      </c>
      <c r="G103" s="9"/>
      <c r="H103" s="9" t="s">
        <v>354</v>
      </c>
      <c r="I103" s="9"/>
      <c r="J103" s="7"/>
      <c r="K103" s="5" t="s">
        <v>222</v>
      </c>
      <c r="L103" s="5" t="s">
        <v>18</v>
      </c>
      <c r="M103" s="5" t="s">
        <v>223</v>
      </c>
      <c r="N103" s="5" t="s">
        <v>20</v>
      </c>
      <c r="O103" s="5" t="s">
        <v>21</v>
      </c>
      <c r="P103" s="5" t="s">
        <v>22</v>
      </c>
      <c r="Q103" s="5" t="s">
        <v>22</v>
      </c>
      <c r="R103" s="5" t="s">
        <v>22</v>
      </c>
      <c r="S103" s="5" t="s">
        <v>21</v>
      </c>
      <c r="T103" s="5"/>
      <c r="U103" s="5"/>
    </row>
    <row r="104" spans="1:21" x14ac:dyDescent="0.15">
      <c r="A104" s="6" t="e">
        <f t="shared" ca="1" si="3"/>
        <v>#VALUE!</v>
      </c>
      <c r="B104" s="6" t="str">
        <f>Tableau10[Colonne2]</f>
        <v>ET200SP</v>
      </c>
      <c r="C104" s="6" t="str">
        <f>Tableau1[[#This Row],[Nom]]</f>
        <v>15_P_02_RDM</v>
      </c>
      <c r="D104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4" s="6" t="str">
        <f>LOOKUP(Tableau1[[#This Row],[Nature]],Tableau9[])</f>
        <v>MN</v>
      </c>
      <c r="F104" s="6" t="str">
        <f>IF(Tableau1[[#This Row],[Commentaire]]=0,Tableau1[[#This Row],[Nom]],Tableau1[[#This Row],[Commentaire]])</f>
        <v>15_P_02_RDM</v>
      </c>
      <c r="G104" s="9"/>
      <c r="H104" s="9" t="s">
        <v>355</v>
      </c>
      <c r="I104" s="9"/>
      <c r="J104" s="7"/>
      <c r="K104" s="5" t="s">
        <v>224</v>
      </c>
      <c r="L104" s="5" t="s">
        <v>18</v>
      </c>
      <c r="M104" s="5" t="s">
        <v>225</v>
      </c>
      <c r="N104" s="5" t="s">
        <v>20</v>
      </c>
      <c r="O104" s="5" t="s">
        <v>21</v>
      </c>
      <c r="P104" s="5" t="s">
        <v>22</v>
      </c>
      <c r="Q104" s="5" t="s">
        <v>22</v>
      </c>
      <c r="R104" s="5" t="s">
        <v>22</v>
      </c>
      <c r="S104" s="5" t="s">
        <v>21</v>
      </c>
      <c r="T104" s="5"/>
      <c r="U104" s="5"/>
    </row>
    <row r="105" spans="1:21" x14ac:dyDescent="0.15">
      <c r="A105" s="6" t="e">
        <f t="shared" ca="1" si="3"/>
        <v>#VALUE!</v>
      </c>
      <c r="B105" s="6" t="str">
        <f>Tableau10[Colonne2]</f>
        <v>ET200SP</v>
      </c>
      <c r="C105" s="6" t="str">
        <f>Tableau1[[#This Row],[Nom]]</f>
        <v>15_LSL</v>
      </c>
      <c r="D105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5" s="6" t="str">
        <f>LOOKUP(Tableau1[[#This Row],[Nature]],Tableau9[])</f>
        <v>MN</v>
      </c>
      <c r="F105" s="6" t="str">
        <f>IF(Tableau1[[#This Row],[Commentaire]]=0,Tableau1[[#This Row],[Nom]],Tableau1[[#This Row],[Commentaire]])</f>
        <v>15_LSL</v>
      </c>
      <c r="G105" s="9"/>
      <c r="H105" s="9" t="s">
        <v>417</v>
      </c>
      <c r="I105" s="9"/>
      <c r="J105" s="7"/>
      <c r="K105" s="5" t="s">
        <v>226</v>
      </c>
      <c r="L105" s="5" t="s">
        <v>18</v>
      </c>
      <c r="M105" s="5" t="s">
        <v>227</v>
      </c>
      <c r="N105" s="5" t="s">
        <v>20</v>
      </c>
      <c r="O105" s="5" t="s">
        <v>21</v>
      </c>
      <c r="P105" s="5" t="s">
        <v>22</v>
      </c>
      <c r="Q105" s="5" t="s">
        <v>22</v>
      </c>
      <c r="R105" s="5" t="s">
        <v>22</v>
      </c>
      <c r="S105" s="5" t="s">
        <v>21</v>
      </c>
      <c r="T105" s="5"/>
      <c r="U105" s="5"/>
    </row>
    <row r="106" spans="1:21" x14ac:dyDescent="0.15">
      <c r="A106" s="6" t="e">
        <f t="shared" ca="1" si="3"/>
        <v>#VALUE!</v>
      </c>
      <c r="B106" s="6" t="str">
        <f>Tableau10[Colonne2]</f>
        <v>ET200SP</v>
      </c>
      <c r="C106" s="6" t="str">
        <f>Tableau1[[#This Row],[Nom]]</f>
        <v>15_LSH</v>
      </c>
      <c r="D106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6" s="6" t="str">
        <f>LOOKUP(Tableau1[[#This Row],[Nature]],Tableau9[])</f>
        <v>MN</v>
      </c>
      <c r="F106" s="6" t="str">
        <f>IF(Tableau1[[#This Row],[Commentaire]]=0,Tableau1[[#This Row],[Nom]],Tableau1[[#This Row],[Commentaire]])</f>
        <v>15_LSH</v>
      </c>
      <c r="G106" s="9"/>
      <c r="H106" s="9" t="s">
        <v>529</v>
      </c>
      <c r="I106" s="9"/>
      <c r="J106" s="7"/>
      <c r="K106" s="5" t="s">
        <v>228</v>
      </c>
      <c r="L106" s="5" t="s">
        <v>251</v>
      </c>
      <c r="M106" s="5" t="s">
        <v>229</v>
      </c>
      <c r="N106" s="5" t="s">
        <v>20</v>
      </c>
      <c r="O106" s="5" t="s">
        <v>21</v>
      </c>
      <c r="P106" s="5" t="s">
        <v>22</v>
      </c>
      <c r="Q106" s="5" t="s">
        <v>22</v>
      </c>
      <c r="R106" s="5" t="s">
        <v>22</v>
      </c>
      <c r="S106" s="5" t="s">
        <v>21</v>
      </c>
      <c r="T106" s="5"/>
      <c r="U106" s="5"/>
    </row>
    <row r="107" spans="1:21" x14ac:dyDescent="0.15">
      <c r="A107" s="6" t="e">
        <f t="shared" ca="1" si="3"/>
        <v>#VALUE!</v>
      </c>
      <c r="B107" s="6" t="str">
        <f>Tableau10[Colonne2]</f>
        <v>ET200SP</v>
      </c>
      <c r="C107" s="6" t="str">
        <f>Tableau1[[#This Row],[Nom]]</f>
        <v>15_LSHH</v>
      </c>
      <c r="D107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7" s="6" t="str">
        <f>LOOKUP(Tableau1[[#This Row],[Nature]],Tableau9[])</f>
        <v>MN</v>
      </c>
      <c r="F107" s="6" t="str">
        <f>IF(Tableau1[[#This Row],[Commentaire]]=0,Tableau1[[#This Row],[Nom]],Tableau1[[#This Row],[Commentaire]])</f>
        <v>15_LSHH</v>
      </c>
      <c r="G107" s="9"/>
      <c r="H107" s="9" t="s">
        <v>530</v>
      </c>
      <c r="I107" s="9"/>
      <c r="J107" s="7"/>
      <c r="K107" s="5" t="s">
        <v>230</v>
      </c>
      <c r="L107" s="5" t="s">
        <v>252</v>
      </c>
      <c r="M107" s="5" t="s">
        <v>231</v>
      </c>
      <c r="N107" s="5" t="s">
        <v>20</v>
      </c>
      <c r="O107" s="5" t="s">
        <v>21</v>
      </c>
      <c r="P107" s="5" t="s">
        <v>22</v>
      </c>
      <c r="Q107" s="5" t="s">
        <v>22</v>
      </c>
      <c r="R107" s="5" t="s">
        <v>22</v>
      </c>
      <c r="S107" s="5" t="s">
        <v>21</v>
      </c>
      <c r="T107" s="5"/>
      <c r="U107" s="5"/>
    </row>
    <row r="108" spans="1:21" x14ac:dyDescent="0.15">
      <c r="A108" s="6" t="e">
        <f t="shared" ca="1" si="3"/>
        <v>#VALUE!</v>
      </c>
      <c r="B108" s="6" t="str">
        <f>Tableau10[Colonne2]</f>
        <v>ET200SP</v>
      </c>
      <c r="C108" s="6" t="str">
        <f>Tableau1[[#This Row],[Nom]]</f>
        <v>16_FT_01</v>
      </c>
      <c r="D108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8" s="6" t="str">
        <f>LOOKUP(Tableau1[[#This Row],[Nature]],Tableau9[])</f>
        <v>MN</v>
      </c>
      <c r="F108" s="6" t="str">
        <f>IF(Tableau1[[#This Row],[Commentaire]]=0,Tableau1[[#This Row],[Nom]],Tableau1[[#This Row],[Commentaire]])</f>
        <v>16_FT_01</v>
      </c>
      <c r="G108" s="9"/>
      <c r="H108" s="9" t="s">
        <v>531</v>
      </c>
      <c r="I108" s="9"/>
      <c r="J108" s="7"/>
      <c r="K108" s="5" t="s">
        <v>232</v>
      </c>
      <c r="L108" s="5" t="s">
        <v>252</v>
      </c>
      <c r="M108" s="5" t="s">
        <v>233</v>
      </c>
      <c r="N108" s="5">
        <v>0</v>
      </c>
      <c r="O108" s="5" t="s">
        <v>21</v>
      </c>
      <c r="P108" s="5" t="s">
        <v>22</v>
      </c>
      <c r="Q108" s="5" t="s">
        <v>22</v>
      </c>
      <c r="R108" s="5" t="s">
        <v>22</v>
      </c>
      <c r="S108" s="5" t="s">
        <v>21</v>
      </c>
      <c r="T108" s="5"/>
      <c r="U108" s="5"/>
    </row>
    <row r="109" spans="1:21" x14ac:dyDescent="0.15">
      <c r="A109" s="6" t="e">
        <f t="shared" ca="1" si="3"/>
        <v>#VALUE!</v>
      </c>
      <c r="B109" s="6" t="str">
        <f>Tableau10[Colonne2]</f>
        <v>ET200SP</v>
      </c>
      <c r="C109" s="6" t="str">
        <f>Tableau1[[#This Row],[Nom]]</f>
        <v>16_P_01_RDM</v>
      </c>
      <c r="D109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09" s="6" t="str">
        <f>LOOKUP(Tableau1[[#This Row],[Nature]],Tableau9[])</f>
        <v>MN</v>
      </c>
      <c r="F109" s="6" t="str">
        <f>IF(Tableau1[[#This Row],[Commentaire]]=0,Tableau1[[#This Row],[Nom]],Tableau1[[#This Row],[Commentaire]])</f>
        <v>16_P_01_RDM</v>
      </c>
      <c r="G109" s="9"/>
      <c r="H109" s="9" t="s">
        <v>532</v>
      </c>
      <c r="I109" s="9"/>
      <c r="J109" s="7"/>
      <c r="K109" s="5" t="s">
        <v>234</v>
      </c>
      <c r="L109" s="5" t="s">
        <v>252</v>
      </c>
      <c r="M109" s="5" t="s">
        <v>235</v>
      </c>
      <c r="N109" s="5" t="s">
        <v>20</v>
      </c>
      <c r="O109" s="5" t="s">
        <v>21</v>
      </c>
      <c r="P109" s="5" t="s">
        <v>22</v>
      </c>
      <c r="Q109" s="5" t="s">
        <v>22</v>
      </c>
      <c r="R109" s="5" t="s">
        <v>22</v>
      </c>
      <c r="S109" s="5" t="s">
        <v>21</v>
      </c>
      <c r="T109" s="5"/>
      <c r="U109" s="5"/>
    </row>
    <row r="110" spans="1:21" x14ac:dyDescent="0.15">
      <c r="A110" s="6" t="e">
        <f t="shared" ca="1" si="3"/>
        <v>#VALUE!</v>
      </c>
      <c r="B110" s="6" t="str">
        <f>Tableau10[Colonne2]</f>
        <v>ET200SP</v>
      </c>
      <c r="C110" s="6" t="str">
        <f>Tableau1[[#This Row],[Nom]]</f>
        <v>16_P_02_RDM</v>
      </c>
      <c r="D110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10" s="6" t="str">
        <f>LOOKUP(Tableau1[[#This Row],[Nature]],Tableau9[])</f>
        <v>MN</v>
      </c>
      <c r="F110" s="6" t="str">
        <f>IF(Tableau1[[#This Row],[Commentaire]]=0,Tableau1[[#This Row],[Nom]],Tableau1[[#This Row],[Commentaire]])</f>
        <v>16_P_02_RDM</v>
      </c>
      <c r="G110" s="9"/>
      <c r="H110" s="9" t="s">
        <v>533</v>
      </c>
      <c r="I110" s="9"/>
      <c r="J110" s="7"/>
      <c r="K110" s="5" t="s">
        <v>236</v>
      </c>
      <c r="L110" s="5" t="s">
        <v>18</v>
      </c>
      <c r="M110" s="5" t="s">
        <v>237</v>
      </c>
      <c r="N110" s="5" t="s">
        <v>20</v>
      </c>
      <c r="O110" s="5" t="s">
        <v>21</v>
      </c>
      <c r="P110" s="5" t="s">
        <v>22</v>
      </c>
      <c r="Q110" s="5" t="s">
        <v>22</v>
      </c>
      <c r="R110" s="5" t="s">
        <v>22</v>
      </c>
      <c r="S110" s="5" t="s">
        <v>21</v>
      </c>
      <c r="T110" s="5"/>
      <c r="U110" s="5"/>
    </row>
    <row r="111" spans="1:21" x14ac:dyDescent="0.15">
      <c r="A111" s="6" t="e">
        <f t="shared" ca="1" si="3"/>
        <v>#VALUE!</v>
      </c>
      <c r="B111" s="6" t="str">
        <f>Tableau10[Colonne2]</f>
        <v>ET200SP</v>
      </c>
      <c r="C111" s="6" t="str">
        <f>Tableau1[[#This Row],[Nom]]</f>
        <v>16_LSL</v>
      </c>
      <c r="D111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11" s="6" t="str">
        <f>LOOKUP(Tableau1[[#This Row],[Nature]],Tableau9[])</f>
        <v>MN</v>
      </c>
      <c r="F111" s="6" t="str">
        <f>IF(Tableau1[[#This Row],[Commentaire]]=0,Tableau1[[#This Row],[Nom]],Tableau1[[#This Row],[Commentaire]])</f>
        <v>16_LSL</v>
      </c>
      <c r="G111" s="9"/>
      <c r="H111" s="9" t="s">
        <v>534</v>
      </c>
      <c r="I111" s="9"/>
      <c r="J111" s="7"/>
      <c r="K111" s="5" t="s">
        <v>238</v>
      </c>
      <c r="L111" s="5" t="s">
        <v>18</v>
      </c>
      <c r="M111" s="5" t="s">
        <v>239</v>
      </c>
      <c r="N111" s="5" t="s">
        <v>20</v>
      </c>
      <c r="O111" s="5" t="s">
        <v>21</v>
      </c>
      <c r="P111" s="5" t="s">
        <v>22</v>
      </c>
      <c r="Q111" s="5" t="s">
        <v>22</v>
      </c>
      <c r="R111" s="5" t="s">
        <v>22</v>
      </c>
      <c r="S111" s="5" t="s">
        <v>21</v>
      </c>
      <c r="T111" s="5"/>
      <c r="U111" s="5"/>
    </row>
    <row r="112" spans="1:21" x14ac:dyDescent="0.15">
      <c r="A112" s="6" t="e">
        <f t="shared" ca="1" si="3"/>
        <v>#VALUE!</v>
      </c>
      <c r="B112" s="6" t="str">
        <f>Tableau10[Colonne2]</f>
        <v>ET200SP</v>
      </c>
      <c r="C112" s="6" t="str">
        <f>Tableau1[[#This Row],[Nom]]</f>
        <v>16_PS_01</v>
      </c>
      <c r="D112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12" s="6" t="str">
        <f>LOOKUP(Tableau1[[#This Row],[Nature]],Tableau9[])</f>
        <v>MN</v>
      </c>
      <c r="F112" s="6" t="str">
        <f>IF(Tableau1[[#This Row],[Commentaire]]=0,Tableau1[[#This Row],[Nom]],Tableau1[[#This Row],[Commentaire]])</f>
        <v>16_PS_01</v>
      </c>
      <c r="G112" s="9"/>
      <c r="H112" s="9" t="s">
        <v>535</v>
      </c>
      <c r="I112" s="9"/>
      <c r="J112" s="7"/>
      <c r="K112" s="5" t="s">
        <v>240</v>
      </c>
      <c r="L112" s="5" t="s">
        <v>18</v>
      </c>
      <c r="M112" s="5" t="s">
        <v>241</v>
      </c>
      <c r="N112" s="5" t="s">
        <v>20</v>
      </c>
      <c r="O112" s="5" t="s">
        <v>21</v>
      </c>
      <c r="P112" s="5" t="s">
        <v>22</v>
      </c>
      <c r="Q112" s="5" t="s">
        <v>22</v>
      </c>
      <c r="R112" s="5" t="s">
        <v>22</v>
      </c>
      <c r="S112" s="5" t="s">
        <v>21</v>
      </c>
      <c r="T112" s="5"/>
      <c r="U112" s="5"/>
    </row>
    <row r="113" spans="1:21" x14ac:dyDescent="0.15">
      <c r="A113" s="6" t="e">
        <f t="shared" ca="1" si="3"/>
        <v>#VALUE!</v>
      </c>
      <c r="B113" s="6" t="str">
        <f>Tableau10[Colonne2]</f>
        <v>ET200SP</v>
      </c>
      <c r="C113" s="6" t="str">
        <f>Tableau1[[#This Row],[Nom]]</f>
        <v>16_QT_01</v>
      </c>
      <c r="D113" s="6" t="e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#VALUE!</v>
      </c>
      <c r="E113" s="6" t="str">
        <f>LOOKUP(Tableau1[[#This Row],[Nature]],Tableau9[])</f>
        <v>MN</v>
      </c>
      <c r="F113" s="6" t="str">
        <f>IF(Tableau1[[#This Row],[Commentaire]]=0,Tableau1[[#This Row],[Nom]],Tableau1[[#This Row],[Commentaire]])</f>
        <v>16_QT_01</v>
      </c>
      <c r="G113" s="9"/>
      <c r="H113" s="9" t="s">
        <v>536</v>
      </c>
      <c r="I113" s="9"/>
      <c r="J113" s="7"/>
      <c r="K113" s="5" t="s">
        <v>242</v>
      </c>
      <c r="L113" s="5" t="s">
        <v>18</v>
      </c>
      <c r="M113" s="5" t="s">
        <v>243</v>
      </c>
      <c r="N113" s="5" t="s">
        <v>20</v>
      </c>
      <c r="O113" s="5" t="s">
        <v>21</v>
      </c>
      <c r="P113" s="5" t="s">
        <v>22</v>
      </c>
      <c r="Q113" s="5" t="s">
        <v>22</v>
      </c>
      <c r="R113" s="5" t="s">
        <v>22</v>
      </c>
      <c r="S113" s="5" t="s">
        <v>21</v>
      </c>
      <c r="T113" s="5"/>
      <c r="U113" s="5"/>
    </row>
  </sheetData>
  <sheetProtection formatCells="0" formatColumns="0" formatRows="0" select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'Tableau ES'!$A$2:$A$132</xm:f>
          </x14:formula1>
          <xm:sqref>J3:J113</xm:sqref>
        </x14:dataValidation>
        <x14:dataValidation type="list" allowBlank="1" showInputMessage="1" showErrorMessage="1" xr:uid="{00000000-0002-0000-0000-000001000000}">
          <x14:formula1>
            <xm:f>'Tableau ES'!$A$2:$A$193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98F54-DAC3-9840-BD53-A4E3DFB7BBAA}">
  <sheetPr codeName="Feuil3"/>
  <dimension ref="A1:U113"/>
  <sheetViews>
    <sheetView topLeftCell="Q31" zoomScale="85" zoomScaleNormal="85" workbookViewId="0" xr3:uid="{94ABE2EE-5826-509E-B041-1BFC9D48D22C}">
      <selection activeCell="S31" sqref="S31:S113"/>
    </sheetView>
  </sheetViews>
  <sheetFormatPr defaultColWidth="11.59375" defaultRowHeight="12.75" x14ac:dyDescent="0.15"/>
  <cols>
    <col min="1" max="1" width="11.59375" style="4"/>
    <col min="2" max="2" width="19.41796875" style="3" customWidth="1"/>
    <col min="3" max="3" width="18.7421875" style="3" customWidth="1"/>
    <col min="4" max="4" width="19.6875" style="3" customWidth="1"/>
    <col min="5" max="6" width="17.93359375" style="3" customWidth="1"/>
    <col min="7" max="9" width="41.12890625" style="10" customWidth="1"/>
    <col min="10" max="10" width="19.8203125" style="10" customWidth="1"/>
    <col min="11" max="11" width="22.51953125" style="3" customWidth="1"/>
    <col min="12" max="12" width="11.59375" style="3"/>
    <col min="13" max="13" width="19.28125" style="3" customWidth="1"/>
    <col min="14" max="14" width="11.59375" style="3"/>
    <col min="15" max="15" width="18.7421875" style="3" customWidth="1"/>
    <col min="16" max="16" width="14.15625" style="3" customWidth="1"/>
    <col min="17" max="17" width="24.13671875" style="3" customWidth="1"/>
    <col min="18" max="18" width="19.8203125" style="3" customWidth="1"/>
    <col min="19" max="19" width="30.609375" style="3" customWidth="1"/>
    <col min="20" max="20" width="19.6875" style="3" customWidth="1"/>
    <col min="21" max="21" width="16.046875" style="3" customWidth="1"/>
    <col min="22" max="16384" width="11.59375" style="3"/>
  </cols>
  <sheetData>
    <row r="1" spans="1:21" x14ac:dyDescent="0.15">
      <c r="A1" s="6" t="s">
        <v>246</v>
      </c>
      <c r="B1" s="6" t="s">
        <v>247</v>
      </c>
      <c r="C1" s="6" t="s">
        <v>248</v>
      </c>
      <c r="D1" s="6" t="s">
        <v>249</v>
      </c>
      <c r="E1" s="6" t="s">
        <v>250</v>
      </c>
      <c r="F1" s="6" t="s">
        <v>525</v>
      </c>
      <c r="G1" s="9" t="s">
        <v>524</v>
      </c>
      <c r="H1" s="9" t="s">
        <v>526</v>
      </c>
      <c r="I1" s="9" t="s">
        <v>264</v>
      </c>
      <c r="J1" s="7" t="s">
        <v>253</v>
      </c>
      <c r="K1" s="5" t="s">
        <v>256</v>
      </c>
      <c r="L1" s="5" t="s">
        <v>254</v>
      </c>
      <c r="M1" s="5" t="s">
        <v>255</v>
      </c>
      <c r="N1" s="5" t="s">
        <v>257</v>
      </c>
      <c r="O1" s="5" t="s">
        <v>258</v>
      </c>
      <c r="P1" s="5" t="s">
        <v>259</v>
      </c>
      <c r="Q1" s="5" t="s">
        <v>260</v>
      </c>
      <c r="R1" s="5" t="s">
        <v>261</v>
      </c>
      <c r="S1" s="5" t="s">
        <v>262</v>
      </c>
      <c r="T1" s="5" t="s">
        <v>263</v>
      </c>
      <c r="U1" s="5" t="s">
        <v>265</v>
      </c>
    </row>
    <row r="2" spans="1:21" x14ac:dyDescent="0.15">
      <c r="A2" s="6" t="e">
        <f t="shared" ref="A2:A65" ca="1" si="0">RIGHT(CELL("nomfichier",$A$1),LEN(CELL("nomfichier",$A$1))-FIND("]",CELL("nomfichier",$A$1)))</f>
        <v>#VALUE!</v>
      </c>
      <c r="B2" s="6" t="str">
        <f>Tableau10[Colonne2]</f>
        <v>ET200SP</v>
      </c>
      <c r="C2" s="6" t="str">
        <f>Tableau14[[#This Row],[Nom]]</f>
        <v>Static</v>
      </c>
      <c r="D2" s="6" t="str">
        <f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FAUX</v>
      </c>
      <c r="E2" s="6" t="str">
        <f>LOOKUP(Tableau14[[#This Row],[Nature]],Tableau9[])</f>
        <v>MN</v>
      </c>
      <c r="F2" s="6" t="str">
        <f>IF(Tableau14[[#This Row],[Commentaire]]=0,Tableau14[[#This Row],[Nom]],Tableau14[[#This Row],[Commentaire]])</f>
        <v>Static</v>
      </c>
      <c r="G2" s="9"/>
      <c r="H2" s="9" t="s">
        <v>418</v>
      </c>
      <c r="I2" s="9"/>
      <c r="J2" s="7"/>
      <c r="K2" s="5" t="s">
        <v>16</v>
      </c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x14ac:dyDescent="0.15">
      <c r="A3" s="6" t="e">
        <f t="shared" ca="1" si="0"/>
        <v>#VALUE!</v>
      </c>
      <c r="B3" s="6" t="str">
        <f>Tableau10[Colonne2]</f>
        <v>ET200SP</v>
      </c>
      <c r="C3" s="6" t="str">
        <f>Tableau14[[#This Row],[Nom]]</f>
        <v>00_TENS_01</v>
      </c>
      <c r="D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" s="6" t="str">
        <f>LOOKUP(Tableau14[[#This Row],[Nature]],Tableau9[])</f>
        <v>MN</v>
      </c>
      <c r="F3" s="6" t="str">
        <f>IF(Tableau14[[#This Row],[Commentaire]]=0,Tableau14[[#This Row],[Nom]],Tableau14[[#This Row],[Commentaire]])</f>
        <v>00_TENS_01</v>
      </c>
      <c r="G3" s="9"/>
      <c r="H3" s="9" t="s">
        <v>419</v>
      </c>
      <c r="I3" s="9"/>
      <c r="J3" s="8"/>
      <c r="K3" s="5" t="s">
        <v>17</v>
      </c>
      <c r="L3" s="5" t="s">
        <v>18</v>
      </c>
      <c r="M3" s="5" t="s">
        <v>19</v>
      </c>
      <c r="N3" s="5" t="s">
        <v>20</v>
      </c>
      <c r="O3" s="5" t="s">
        <v>21</v>
      </c>
      <c r="P3" s="5" t="s">
        <v>22</v>
      </c>
      <c r="Q3" s="5" t="s">
        <v>22</v>
      </c>
      <c r="R3" s="5" t="s">
        <v>22</v>
      </c>
      <c r="S3" s="5" t="s">
        <v>21</v>
      </c>
      <c r="T3" s="5"/>
      <c r="U3" s="5"/>
    </row>
    <row r="4" spans="1:21" x14ac:dyDescent="0.15">
      <c r="A4" s="6" t="e">
        <f t="shared" ca="1" si="0"/>
        <v>#VALUE!</v>
      </c>
      <c r="B4" s="6" t="str">
        <f>Tableau10[Colonne2]</f>
        <v>ET200SP</v>
      </c>
      <c r="C4" s="6" t="str">
        <f>Tableau14[[#This Row],[Nom]]</f>
        <v>00_REARM_01</v>
      </c>
      <c r="D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" s="6" t="str">
        <f>LOOKUP(Tableau14[[#This Row],[Nature]],Tableau9[])</f>
        <v>MN</v>
      </c>
      <c r="F4" s="6" t="str">
        <f>IF(Tableau14[[#This Row],[Commentaire]]=0,Tableau14[[#This Row],[Nom]],Tableau14[[#This Row],[Commentaire]])</f>
        <v>00_REARM_01</v>
      </c>
      <c r="G4" s="9"/>
      <c r="H4" s="9" t="s">
        <v>420</v>
      </c>
      <c r="I4" s="9"/>
      <c r="J4" s="7"/>
      <c r="K4" s="5" t="s">
        <v>23</v>
      </c>
      <c r="L4" s="5" t="s">
        <v>18</v>
      </c>
      <c r="M4" s="5" t="s">
        <v>24</v>
      </c>
      <c r="N4" s="5" t="s">
        <v>20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21</v>
      </c>
      <c r="T4" s="5"/>
      <c r="U4" s="5"/>
    </row>
    <row r="5" spans="1:21" x14ac:dyDescent="0.15">
      <c r="A5" s="6" t="e">
        <f t="shared" ca="1" si="0"/>
        <v>#VALUE!</v>
      </c>
      <c r="B5" s="6" t="str">
        <f>Tableau10[Colonne2]</f>
        <v>ET200SP</v>
      </c>
      <c r="C5" s="6" t="str">
        <f>Tableau14[[#This Row],[Nom]]</f>
        <v>00_AU_01</v>
      </c>
      <c r="D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" s="6" t="str">
        <f>LOOKUP(Tableau14[[#This Row],[Nature]],Tableau9[])</f>
        <v>MN</v>
      </c>
      <c r="F5" s="6" t="str">
        <f>IF(Tableau14[[#This Row],[Commentaire]]=0,Tableau14[[#This Row],[Nom]],Tableau14[[#This Row],[Commentaire]])</f>
        <v>00_AU_01</v>
      </c>
      <c r="G5" s="9"/>
      <c r="H5" s="9" t="s">
        <v>421</v>
      </c>
      <c r="I5" s="9"/>
      <c r="J5" s="7"/>
      <c r="K5" s="5" t="s">
        <v>25</v>
      </c>
      <c r="L5" s="5" t="s">
        <v>18</v>
      </c>
      <c r="M5" s="5" t="s">
        <v>26</v>
      </c>
      <c r="N5" s="5" t="s">
        <v>20</v>
      </c>
      <c r="O5" s="5" t="s">
        <v>21</v>
      </c>
      <c r="P5" s="5" t="s">
        <v>22</v>
      </c>
      <c r="Q5" s="5" t="s">
        <v>22</v>
      </c>
      <c r="R5" s="5" t="s">
        <v>22</v>
      </c>
      <c r="S5" s="5" t="s">
        <v>21</v>
      </c>
      <c r="T5" s="5"/>
      <c r="U5" s="5"/>
    </row>
    <row r="6" spans="1:21" x14ac:dyDescent="0.15">
      <c r="A6" s="6" t="e">
        <f t="shared" ca="1" si="0"/>
        <v>#VALUE!</v>
      </c>
      <c r="B6" s="6" t="str">
        <f>Tableau10[Colonne2]</f>
        <v>ET200SP</v>
      </c>
      <c r="C6" s="6" t="str">
        <f>Tableau14[[#This Row],[Nom]]</f>
        <v>00_INV_ENEDIS</v>
      </c>
      <c r="D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" s="6" t="str">
        <f>LOOKUP(Tableau14[[#This Row],[Nature]],Tableau9[])</f>
        <v>MN</v>
      </c>
      <c r="F6" s="6" t="str">
        <f>IF(Tableau14[[#This Row],[Commentaire]]=0,Tableau14[[#This Row],[Nom]],Tableau14[[#This Row],[Commentaire]])</f>
        <v>00_INV_ENEDIS</v>
      </c>
      <c r="G6" s="9"/>
      <c r="H6" s="9" t="s">
        <v>422</v>
      </c>
      <c r="I6" s="9"/>
      <c r="J6" s="7"/>
      <c r="K6" s="5" t="s">
        <v>27</v>
      </c>
      <c r="L6" s="5" t="s">
        <v>18</v>
      </c>
      <c r="M6" s="5" t="s">
        <v>28</v>
      </c>
      <c r="N6" s="5" t="s">
        <v>20</v>
      </c>
      <c r="O6" s="5" t="s">
        <v>21</v>
      </c>
      <c r="P6" s="5" t="s">
        <v>22</v>
      </c>
      <c r="Q6" s="5" t="s">
        <v>22</v>
      </c>
      <c r="R6" s="5" t="s">
        <v>22</v>
      </c>
      <c r="S6" s="5" t="s">
        <v>21</v>
      </c>
      <c r="T6" s="5"/>
      <c r="U6" s="5"/>
    </row>
    <row r="7" spans="1:21" x14ac:dyDescent="0.15">
      <c r="A7" s="6" t="e">
        <f t="shared" ca="1" si="0"/>
        <v>#VALUE!</v>
      </c>
      <c r="B7" s="6" t="str">
        <f>Tableau10[Colonne2]</f>
        <v>ET200SP</v>
      </c>
      <c r="C7" s="6" t="str">
        <f>Tableau14[[#This Row],[Nom]]</f>
        <v>00_INV_GROUPE</v>
      </c>
      <c r="D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" s="6" t="str">
        <f>LOOKUP(Tableau14[[#This Row],[Nature]],Tableau9[])</f>
        <v>MN</v>
      </c>
      <c r="F7" s="6" t="str">
        <f>IF(Tableau14[[#This Row],[Commentaire]]=0,Tableau14[[#This Row],[Nom]],Tableau14[[#This Row],[Commentaire]])</f>
        <v>00_INV_GROUPE</v>
      </c>
      <c r="G7" s="9"/>
      <c r="H7" s="9" t="s">
        <v>423</v>
      </c>
      <c r="I7" s="9"/>
      <c r="J7" s="7"/>
      <c r="K7" s="5" t="s">
        <v>29</v>
      </c>
      <c r="L7" s="5" t="s">
        <v>18</v>
      </c>
      <c r="M7" s="5" t="s">
        <v>30</v>
      </c>
      <c r="N7" s="5" t="s">
        <v>20</v>
      </c>
      <c r="O7" s="5" t="s">
        <v>21</v>
      </c>
      <c r="P7" s="5" t="s">
        <v>22</v>
      </c>
      <c r="Q7" s="5" t="s">
        <v>22</v>
      </c>
      <c r="R7" s="5" t="s">
        <v>22</v>
      </c>
      <c r="S7" s="5" t="s">
        <v>21</v>
      </c>
      <c r="T7" s="5"/>
      <c r="U7" s="5"/>
    </row>
    <row r="8" spans="1:21" x14ac:dyDescent="0.15">
      <c r="A8" s="6" t="e">
        <f t="shared" ca="1" si="0"/>
        <v>#VALUE!</v>
      </c>
      <c r="B8" s="6" t="str">
        <f>Tableau10[Colonne2]</f>
        <v>ET200SP</v>
      </c>
      <c r="C8" s="6" t="str">
        <f>Tableau14[[#This Row],[Nom]]</f>
        <v>01_AU_01</v>
      </c>
      <c r="D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" s="6" t="str">
        <f>LOOKUP(Tableau14[[#This Row],[Nature]],Tableau9[])</f>
        <v>MN</v>
      </c>
      <c r="F8" s="6" t="str">
        <f>IF(Tableau14[[#This Row],[Commentaire]]=0,Tableau14[[#This Row],[Nom]],Tableau14[[#This Row],[Commentaire]])</f>
        <v>01_AU_01</v>
      </c>
      <c r="G8" s="9"/>
      <c r="H8" s="9" t="s">
        <v>424</v>
      </c>
      <c r="I8" s="9"/>
      <c r="J8" s="7"/>
      <c r="K8" s="5" t="s">
        <v>31</v>
      </c>
      <c r="L8" s="5" t="s">
        <v>18</v>
      </c>
      <c r="M8" s="5" t="s">
        <v>32</v>
      </c>
      <c r="N8" s="5" t="s">
        <v>20</v>
      </c>
      <c r="O8" s="5" t="s">
        <v>21</v>
      </c>
      <c r="P8" s="5" t="s">
        <v>22</v>
      </c>
      <c r="Q8" s="5" t="s">
        <v>22</v>
      </c>
      <c r="R8" s="5" t="s">
        <v>22</v>
      </c>
      <c r="S8" s="5" t="s">
        <v>21</v>
      </c>
      <c r="T8" s="5"/>
      <c r="U8" s="5"/>
    </row>
    <row r="9" spans="1:21" x14ac:dyDescent="0.15">
      <c r="A9" s="6" t="e">
        <f t="shared" ca="1" si="0"/>
        <v>#VALUE!</v>
      </c>
      <c r="B9" s="6" t="str">
        <f>Tableau10[Colonne2]</f>
        <v>ET200SP</v>
      </c>
      <c r="C9" s="6" t="str">
        <f>Tableau14[[#This Row],[Nom]]</f>
        <v>01_M_01_BP_AUTO</v>
      </c>
      <c r="D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" s="6" t="str">
        <f>LOOKUP(Tableau14[[#This Row],[Nature]],Tableau9[])</f>
        <v>MN</v>
      </c>
      <c r="F9" s="6" t="str">
        <f>IF(Tableau14[[#This Row],[Commentaire]]=0,Tableau14[[#This Row],[Nom]],Tableau14[[#This Row],[Commentaire]])</f>
        <v>01_M_01_BP_AUTO</v>
      </c>
      <c r="G9" s="9"/>
      <c r="H9" s="9" t="s">
        <v>425</v>
      </c>
      <c r="I9" s="9"/>
      <c r="J9" s="7"/>
      <c r="K9" s="5" t="s">
        <v>33</v>
      </c>
      <c r="L9" s="5" t="s">
        <v>18</v>
      </c>
      <c r="M9" s="5" t="s">
        <v>34</v>
      </c>
      <c r="N9" s="5" t="s">
        <v>20</v>
      </c>
      <c r="O9" s="5" t="s">
        <v>21</v>
      </c>
      <c r="P9" s="5" t="s">
        <v>22</v>
      </c>
      <c r="Q9" s="5" t="s">
        <v>22</v>
      </c>
      <c r="R9" s="5" t="s">
        <v>22</v>
      </c>
      <c r="S9" s="5" t="s">
        <v>21</v>
      </c>
      <c r="T9" s="5"/>
      <c r="U9" s="5"/>
    </row>
    <row r="10" spans="1:21" x14ac:dyDescent="0.15">
      <c r="A10" s="6" t="e">
        <f t="shared" ca="1" si="0"/>
        <v>#VALUE!</v>
      </c>
      <c r="B10" s="6" t="str">
        <f>Tableau10[Colonne2]</f>
        <v>ET200SP</v>
      </c>
      <c r="C10" s="6" t="str">
        <f>Tableau14[[#This Row],[Nom]]</f>
        <v>01_M_01_BP_DES</v>
      </c>
      <c r="D1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" s="6" t="str">
        <f>LOOKUP(Tableau14[[#This Row],[Nature]],Tableau9[])</f>
        <v>MN</v>
      </c>
      <c r="F10" s="6" t="str">
        <f>IF(Tableau14[[#This Row],[Commentaire]]=0,Tableau14[[#This Row],[Nom]],Tableau14[[#This Row],[Commentaire]])</f>
        <v>01_M_01_BP_DES</v>
      </c>
      <c r="G10" s="9"/>
      <c r="H10" s="9" t="s">
        <v>426</v>
      </c>
      <c r="I10" s="9"/>
      <c r="J10" s="7"/>
      <c r="K10" s="5" t="s">
        <v>35</v>
      </c>
      <c r="L10" s="5" t="s">
        <v>18</v>
      </c>
      <c r="M10" s="5" t="s">
        <v>36</v>
      </c>
      <c r="N10" s="5" t="s">
        <v>20</v>
      </c>
      <c r="O10" s="5" t="s">
        <v>21</v>
      </c>
      <c r="P10" s="5" t="s">
        <v>22</v>
      </c>
      <c r="Q10" s="5" t="s">
        <v>22</v>
      </c>
      <c r="R10" s="5" t="s">
        <v>22</v>
      </c>
      <c r="S10" s="5" t="s">
        <v>21</v>
      </c>
      <c r="T10" s="5"/>
      <c r="U10" s="5"/>
    </row>
    <row r="11" spans="1:21" x14ac:dyDescent="0.15">
      <c r="A11" s="6" t="e">
        <f t="shared" ca="1" si="0"/>
        <v>#VALUE!</v>
      </c>
      <c r="B11" s="6" t="str">
        <f>Tableau10[Colonne2]</f>
        <v>ET200SP</v>
      </c>
      <c r="C11" s="6" t="str">
        <f>Tableau14[[#This Row],[Nom]]</f>
        <v>01_M_01_BP_MONT</v>
      </c>
      <c r="D1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1" s="6" t="str">
        <f>LOOKUP(Tableau14[[#This Row],[Nature]],Tableau9[])</f>
        <v>MN</v>
      </c>
      <c r="F11" s="6" t="str">
        <f>IF(Tableau14[[#This Row],[Commentaire]]=0,Tableau14[[#This Row],[Nom]],Tableau14[[#This Row],[Commentaire]])</f>
        <v>01_M_01_BP_MONT</v>
      </c>
      <c r="G11" s="9"/>
      <c r="H11" s="9" t="s">
        <v>427</v>
      </c>
      <c r="I11" s="9"/>
      <c r="J11" s="7"/>
      <c r="K11" s="5" t="s">
        <v>37</v>
      </c>
      <c r="L11" s="5" t="s">
        <v>18</v>
      </c>
      <c r="M11" s="5" t="s">
        <v>38</v>
      </c>
      <c r="N11" s="5" t="s">
        <v>20</v>
      </c>
      <c r="O11" s="5" t="s">
        <v>21</v>
      </c>
      <c r="P11" s="5" t="s">
        <v>22</v>
      </c>
      <c r="Q11" s="5" t="s">
        <v>22</v>
      </c>
      <c r="R11" s="5" t="s">
        <v>22</v>
      </c>
      <c r="S11" s="5" t="s">
        <v>21</v>
      </c>
      <c r="T11" s="5"/>
      <c r="U11" s="5"/>
    </row>
    <row r="12" spans="1:21" x14ac:dyDescent="0.15">
      <c r="A12" s="6" t="e">
        <f t="shared" ca="1" si="0"/>
        <v>#VALUE!</v>
      </c>
      <c r="B12" s="6" t="str">
        <f>Tableau10[Colonne2]</f>
        <v>ET200SP</v>
      </c>
      <c r="C12" s="6" t="str">
        <f>Tableau14[[#This Row],[Nom]]</f>
        <v>01_M_01_RDM</v>
      </c>
      <c r="D1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2" s="6" t="str">
        <f>LOOKUP(Tableau14[[#This Row],[Nature]],Tableau9[])</f>
        <v>MN</v>
      </c>
      <c r="F12" s="6" t="str">
        <f>IF(Tableau14[[#This Row],[Commentaire]]=0,Tableau14[[#This Row],[Nom]],Tableau14[[#This Row],[Commentaire]])</f>
        <v>01_M_01_RDM</v>
      </c>
      <c r="G12" s="9"/>
      <c r="H12" s="9" t="s">
        <v>428</v>
      </c>
      <c r="I12" s="9"/>
      <c r="J12" s="7"/>
      <c r="K12" s="5" t="s">
        <v>39</v>
      </c>
      <c r="L12" s="5" t="s">
        <v>18</v>
      </c>
      <c r="M12" s="5" t="s">
        <v>40</v>
      </c>
      <c r="N12" s="5" t="s">
        <v>20</v>
      </c>
      <c r="O12" s="5" t="s">
        <v>21</v>
      </c>
      <c r="P12" s="5" t="s">
        <v>22</v>
      </c>
      <c r="Q12" s="5" t="s">
        <v>22</v>
      </c>
      <c r="R12" s="5" t="s">
        <v>22</v>
      </c>
      <c r="S12" s="5" t="s">
        <v>21</v>
      </c>
      <c r="T12" s="5"/>
      <c r="U12" s="5"/>
    </row>
    <row r="13" spans="1:21" x14ac:dyDescent="0.15">
      <c r="A13" s="6" t="e">
        <f t="shared" ca="1" si="0"/>
        <v>#VALUE!</v>
      </c>
      <c r="B13" s="6" t="str">
        <f>Tableau10[Colonne2]</f>
        <v>ET200SP</v>
      </c>
      <c r="C13" s="6" t="str">
        <f>Tableau14[[#This Row],[Nom]]</f>
        <v>01_M_01_ZS_H</v>
      </c>
      <c r="D1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3" s="6" t="str">
        <f>LOOKUP(Tableau14[[#This Row],[Nature]],Tableau9[])</f>
        <v>MN</v>
      </c>
      <c r="F13" s="6" t="str">
        <f>IF(Tableau14[[#This Row],[Commentaire]]=0,Tableau14[[#This Row],[Nom]],Tableau14[[#This Row],[Commentaire]])</f>
        <v>01_M_01_ZS_H</v>
      </c>
      <c r="G13" s="9"/>
      <c r="H13" s="9"/>
      <c r="I13" s="9"/>
      <c r="J13" s="7"/>
      <c r="K13" s="5" t="s">
        <v>41</v>
      </c>
      <c r="L13" s="5" t="s">
        <v>18</v>
      </c>
      <c r="M13" s="5" t="s">
        <v>42</v>
      </c>
      <c r="N13" s="5" t="s">
        <v>20</v>
      </c>
      <c r="O13" s="5" t="s">
        <v>21</v>
      </c>
      <c r="P13" s="5" t="s">
        <v>22</v>
      </c>
      <c r="Q13" s="5" t="s">
        <v>22</v>
      </c>
      <c r="R13" s="5" t="s">
        <v>22</v>
      </c>
      <c r="S13" s="5" t="s">
        <v>21</v>
      </c>
      <c r="T13" s="5"/>
      <c r="U13" s="5"/>
    </row>
    <row r="14" spans="1:21" x14ac:dyDescent="0.15">
      <c r="A14" s="6" t="e">
        <f t="shared" ca="1" si="0"/>
        <v>#VALUE!</v>
      </c>
      <c r="B14" s="6" t="str">
        <f>Tableau10[Colonne2]</f>
        <v>ET200SP</v>
      </c>
      <c r="C14" s="6" t="str">
        <f>Tableau14[[#This Row],[Nom]]</f>
        <v>01_M_01_ZS_L</v>
      </c>
      <c r="D1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4" s="6" t="str">
        <f>LOOKUP(Tableau14[[#This Row],[Nature]],Tableau9[])</f>
        <v>MN</v>
      </c>
      <c r="F14" s="6" t="str">
        <f>IF(Tableau14[[#This Row],[Commentaire]]=0,Tableau14[[#This Row],[Nom]],Tableau14[[#This Row],[Commentaire]])</f>
        <v>01_M_01_ZS_L</v>
      </c>
      <c r="G14" s="9"/>
      <c r="H14" s="9" t="s">
        <v>433</v>
      </c>
      <c r="I14" s="9"/>
      <c r="J14" s="7"/>
      <c r="K14" s="5" t="s">
        <v>43</v>
      </c>
      <c r="L14" s="5" t="s">
        <v>18</v>
      </c>
      <c r="M14" s="5" t="s">
        <v>44</v>
      </c>
      <c r="N14" s="5" t="s">
        <v>20</v>
      </c>
      <c r="O14" s="5" t="s">
        <v>21</v>
      </c>
      <c r="P14" s="5" t="s">
        <v>22</v>
      </c>
      <c r="Q14" s="5" t="s">
        <v>22</v>
      </c>
      <c r="R14" s="5" t="s">
        <v>22</v>
      </c>
      <c r="S14" s="5" t="s">
        <v>21</v>
      </c>
      <c r="T14" s="5"/>
      <c r="U14" s="5"/>
    </row>
    <row r="15" spans="1:21" x14ac:dyDescent="0.15">
      <c r="A15" s="6" t="e">
        <f t="shared" ca="1" si="0"/>
        <v>#VALUE!</v>
      </c>
      <c r="B15" s="6" t="str">
        <f>Tableau10[Colonne2]</f>
        <v>ET200SP</v>
      </c>
      <c r="C15" s="6" t="str">
        <f>Tableau14[[#This Row],[Nom]]</f>
        <v>01_M_01_ZS_M</v>
      </c>
      <c r="D1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5" s="6" t="str">
        <f>LOOKUP(Tableau14[[#This Row],[Nature]],Tableau9[])</f>
        <v>MN</v>
      </c>
      <c r="F15" s="6" t="str">
        <f>IF(Tableau14[[#This Row],[Commentaire]]=0,Tableau14[[#This Row],[Nom]],Tableau14[[#This Row],[Commentaire]])</f>
        <v>01_M_01_ZS_M</v>
      </c>
      <c r="G15" s="9"/>
      <c r="H15" s="9"/>
      <c r="I15" s="9"/>
      <c r="J15" s="7"/>
      <c r="K15" s="5" t="s">
        <v>45</v>
      </c>
      <c r="L15" s="5" t="s">
        <v>18</v>
      </c>
      <c r="M15" s="5" t="s">
        <v>46</v>
      </c>
      <c r="N15" s="5" t="s">
        <v>20</v>
      </c>
      <c r="O15" s="5" t="s">
        <v>21</v>
      </c>
      <c r="P15" s="5" t="s">
        <v>22</v>
      </c>
      <c r="Q15" s="5" t="s">
        <v>22</v>
      </c>
      <c r="R15" s="5" t="s">
        <v>22</v>
      </c>
      <c r="S15" s="5" t="s">
        <v>21</v>
      </c>
      <c r="T15" s="5"/>
      <c r="U15" s="5"/>
    </row>
    <row r="16" spans="1:21" x14ac:dyDescent="0.15">
      <c r="A16" s="6" t="e">
        <f t="shared" ca="1" si="0"/>
        <v>#VALUE!</v>
      </c>
      <c r="B16" s="6" t="str">
        <f>Tableau10[Colonne2]</f>
        <v>ET200SP</v>
      </c>
      <c r="C16" s="6" t="str">
        <f>Tableau14[[#This Row],[Nom]]</f>
        <v>01_M_02_RDM</v>
      </c>
      <c r="D1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6" s="6" t="str">
        <f>LOOKUP(Tableau14[[#This Row],[Nature]],Tableau9[])</f>
        <v>MN</v>
      </c>
      <c r="F16" s="6" t="str">
        <f>IF(Tableau14[[#This Row],[Commentaire]]=0,Tableau14[[#This Row],[Nom]],Tableau14[[#This Row],[Commentaire]])</f>
        <v>01_M_02_RDM</v>
      </c>
      <c r="G16" s="9"/>
      <c r="H16" s="9"/>
      <c r="I16" s="9"/>
      <c r="J16" s="7"/>
      <c r="K16" s="5" t="s">
        <v>47</v>
      </c>
      <c r="L16" s="5" t="s">
        <v>18</v>
      </c>
      <c r="M16" s="5" t="s">
        <v>48</v>
      </c>
      <c r="N16" s="5" t="s">
        <v>20</v>
      </c>
      <c r="O16" s="5" t="s">
        <v>21</v>
      </c>
      <c r="P16" s="5" t="s">
        <v>22</v>
      </c>
      <c r="Q16" s="5" t="s">
        <v>22</v>
      </c>
      <c r="R16" s="5" t="s">
        <v>22</v>
      </c>
      <c r="S16" s="5" t="s">
        <v>21</v>
      </c>
      <c r="T16" s="5"/>
      <c r="U16" s="5"/>
    </row>
    <row r="17" spans="1:21" x14ac:dyDescent="0.15">
      <c r="A17" s="6" t="e">
        <f t="shared" ca="1" si="0"/>
        <v>#VALUE!</v>
      </c>
      <c r="B17" s="6" t="str">
        <f>Tableau10[Colonne2]</f>
        <v>ET200SP</v>
      </c>
      <c r="C17" s="6" t="str">
        <f>Tableau14[[#This Row],[Nom]]</f>
        <v>02_LT_01</v>
      </c>
      <c r="D1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7" s="6" t="str">
        <f>LOOKUP(Tableau14[[#This Row],[Nature]],Tableau9[])</f>
        <v>MN</v>
      </c>
      <c r="F17" s="6" t="str">
        <f>IF(Tableau14[[#This Row],[Commentaire]]=0,Tableau14[[#This Row],[Nom]],Tableau14[[#This Row],[Commentaire]])</f>
        <v>02_LT_01</v>
      </c>
      <c r="G17" s="9"/>
      <c r="H17" s="9"/>
      <c r="I17" s="9"/>
      <c r="J17" s="7"/>
      <c r="K17" s="5" t="s">
        <v>49</v>
      </c>
      <c r="L17" s="5" t="s">
        <v>50</v>
      </c>
      <c r="M17" s="5" t="s">
        <v>51</v>
      </c>
      <c r="N17" s="5">
        <v>0</v>
      </c>
      <c r="O17" s="5" t="s">
        <v>21</v>
      </c>
      <c r="P17" s="5" t="s">
        <v>22</v>
      </c>
      <c r="Q17" s="5" t="s">
        <v>22</v>
      </c>
      <c r="R17" s="5" t="s">
        <v>22</v>
      </c>
      <c r="S17" s="5" t="s">
        <v>21</v>
      </c>
      <c r="T17" s="5"/>
      <c r="U17" s="5"/>
    </row>
    <row r="18" spans="1:21" x14ac:dyDescent="0.15">
      <c r="A18" s="6" t="e">
        <f t="shared" ca="1" si="0"/>
        <v>#VALUE!</v>
      </c>
      <c r="B18" s="6" t="str">
        <f>Tableau10[Colonne2]</f>
        <v>ET200SP</v>
      </c>
      <c r="C18" s="6" t="str">
        <f>Tableau14[[#This Row],[Nom]]</f>
        <v>02_FT_01</v>
      </c>
      <c r="D1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8" s="6" t="str">
        <f>LOOKUP(Tableau14[[#This Row],[Nature]],Tableau9[])</f>
        <v>MN</v>
      </c>
      <c r="F18" s="6" t="str">
        <f>IF(Tableau14[[#This Row],[Commentaire]]=0,Tableau14[[#This Row],[Nom]],Tableau14[[#This Row],[Commentaire]])</f>
        <v>02_FT_01</v>
      </c>
      <c r="G18" s="9"/>
      <c r="H18" s="9" t="s">
        <v>434</v>
      </c>
      <c r="I18" s="9"/>
      <c r="J18" s="7"/>
      <c r="K18" s="5" t="s">
        <v>52</v>
      </c>
      <c r="L18" s="5" t="s">
        <v>244</v>
      </c>
      <c r="M18" s="5" t="s">
        <v>53</v>
      </c>
      <c r="N18" s="5">
        <v>0</v>
      </c>
      <c r="O18" s="5" t="s">
        <v>21</v>
      </c>
      <c r="P18" s="5" t="s">
        <v>22</v>
      </c>
      <c r="Q18" s="5" t="s">
        <v>22</v>
      </c>
      <c r="R18" s="5" t="s">
        <v>22</v>
      </c>
      <c r="S18" s="5" t="s">
        <v>21</v>
      </c>
      <c r="T18" s="5"/>
      <c r="U18" s="5"/>
    </row>
    <row r="19" spans="1:21" x14ac:dyDescent="0.15">
      <c r="A19" s="6" t="e">
        <f t="shared" ca="1" si="0"/>
        <v>#VALUE!</v>
      </c>
      <c r="B19" s="6" t="str">
        <f>Tableau10[Colonne2]</f>
        <v>ET200SP</v>
      </c>
      <c r="C19" s="6" t="str">
        <f>Tableau14[[#This Row],[Nom]]</f>
        <v>02_P_01_BP_AUTO</v>
      </c>
      <c r="D1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9" s="6" t="str">
        <f>LOOKUP(Tableau14[[#This Row],[Nature]],Tableau9[])</f>
        <v>MN</v>
      </c>
      <c r="F19" s="6" t="str">
        <f>IF(Tableau14[[#This Row],[Commentaire]]=0,Tableau14[[#This Row],[Nom]],Tableau14[[#This Row],[Commentaire]])</f>
        <v>02_P_01_BP_AUTO</v>
      </c>
      <c r="G19" s="9"/>
      <c r="H19" s="9"/>
      <c r="I19" s="9"/>
      <c r="J19" s="7"/>
      <c r="K19" s="5" t="s">
        <v>54</v>
      </c>
      <c r="L19" s="5" t="s">
        <v>18</v>
      </c>
      <c r="M19" s="5" t="s">
        <v>55</v>
      </c>
      <c r="N19" s="5" t="s">
        <v>20</v>
      </c>
      <c r="O19" s="5" t="s">
        <v>21</v>
      </c>
      <c r="P19" s="5" t="s">
        <v>22</v>
      </c>
      <c r="Q19" s="5" t="s">
        <v>22</v>
      </c>
      <c r="R19" s="5" t="s">
        <v>22</v>
      </c>
      <c r="S19" s="5" t="s">
        <v>21</v>
      </c>
      <c r="T19" s="5"/>
      <c r="U19" s="5"/>
    </row>
    <row r="20" spans="1:21" x14ac:dyDescent="0.15">
      <c r="A20" s="6" t="e">
        <f t="shared" ca="1" si="0"/>
        <v>#VALUE!</v>
      </c>
      <c r="B20" s="6" t="str">
        <f>Tableau10[Colonne2]</f>
        <v>ET200SP</v>
      </c>
      <c r="C20" s="6" t="str">
        <f>Tableau14[[#This Row],[Nom]]</f>
        <v>02_P_01_RDM</v>
      </c>
      <c r="D2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0" s="6" t="str">
        <f>LOOKUP(Tableau14[[#This Row],[Nature]],Tableau9[])</f>
        <v>MN</v>
      </c>
      <c r="F20" s="6" t="str">
        <f>IF(Tableau14[[#This Row],[Commentaire]]=0,Tableau14[[#This Row],[Nom]],Tableau14[[#This Row],[Commentaire]])</f>
        <v>02_P_01_RDM</v>
      </c>
      <c r="G20" s="9"/>
      <c r="H20" s="9"/>
      <c r="I20" s="9"/>
      <c r="J20" s="7"/>
      <c r="K20" s="5" t="s">
        <v>56</v>
      </c>
      <c r="L20" s="5" t="s">
        <v>18</v>
      </c>
      <c r="M20" s="5" t="s">
        <v>57</v>
      </c>
      <c r="N20" s="5" t="s">
        <v>20</v>
      </c>
      <c r="O20" s="5" t="s">
        <v>21</v>
      </c>
      <c r="P20" s="5" t="s">
        <v>22</v>
      </c>
      <c r="Q20" s="5" t="s">
        <v>22</v>
      </c>
      <c r="R20" s="5" t="s">
        <v>22</v>
      </c>
      <c r="S20" s="5" t="s">
        <v>21</v>
      </c>
      <c r="T20" s="5"/>
      <c r="U20" s="5"/>
    </row>
    <row r="21" spans="1:21" x14ac:dyDescent="0.15">
      <c r="A21" s="6" t="e">
        <f t="shared" ca="1" si="0"/>
        <v>#VALUE!</v>
      </c>
      <c r="B21" s="6" t="str">
        <f>Tableau10[Colonne2]</f>
        <v>ET200SP</v>
      </c>
      <c r="C21" s="6" t="str">
        <f>Tableau14[[#This Row],[Nom]]</f>
        <v>02_P_02_BP_AUTO</v>
      </c>
      <c r="D2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1" s="6" t="str">
        <f>LOOKUP(Tableau14[[#This Row],[Nature]],Tableau9[])</f>
        <v>MN</v>
      </c>
      <c r="F21" s="6" t="str">
        <f>IF(Tableau14[[#This Row],[Commentaire]]=0,Tableau14[[#This Row],[Nom]],Tableau14[[#This Row],[Commentaire]])</f>
        <v>02_P_02_BP_AUTO</v>
      </c>
      <c r="G21" s="9"/>
      <c r="H21" s="9"/>
      <c r="I21" s="9"/>
      <c r="J21" s="7"/>
      <c r="K21" s="5" t="s">
        <v>58</v>
      </c>
      <c r="L21" s="5" t="s">
        <v>18</v>
      </c>
      <c r="M21" s="5" t="s">
        <v>59</v>
      </c>
      <c r="N21" s="5" t="s">
        <v>20</v>
      </c>
      <c r="O21" s="5" t="s">
        <v>21</v>
      </c>
      <c r="P21" s="5" t="s">
        <v>22</v>
      </c>
      <c r="Q21" s="5" t="s">
        <v>22</v>
      </c>
      <c r="R21" s="5" t="s">
        <v>22</v>
      </c>
      <c r="S21" s="5" t="s">
        <v>21</v>
      </c>
      <c r="T21" s="5"/>
      <c r="U21" s="5"/>
    </row>
    <row r="22" spans="1:21" x14ac:dyDescent="0.15">
      <c r="A22" s="6" t="e">
        <f t="shared" ca="1" si="0"/>
        <v>#VALUE!</v>
      </c>
      <c r="B22" s="6" t="str">
        <f>Tableau10[Colonne2]</f>
        <v>ET200SP</v>
      </c>
      <c r="C22" s="6" t="str">
        <f>Tableau14[[#This Row],[Nom]]</f>
        <v>02_P_02_RDM</v>
      </c>
      <c r="D2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2" s="6" t="str">
        <f>LOOKUP(Tableau14[[#This Row],[Nature]],Tableau9[])</f>
        <v>MN</v>
      </c>
      <c r="F22" s="6" t="str">
        <f>IF(Tableau14[[#This Row],[Commentaire]]=0,Tableau14[[#This Row],[Nom]],Tableau14[[#This Row],[Commentaire]])</f>
        <v>02_P_02_RDM</v>
      </c>
      <c r="G22" s="9"/>
      <c r="H22" s="9" t="s">
        <v>435</v>
      </c>
      <c r="I22" s="9"/>
      <c r="J22" s="7"/>
      <c r="K22" s="5" t="s">
        <v>60</v>
      </c>
      <c r="L22" s="5" t="s">
        <v>18</v>
      </c>
      <c r="M22" s="5" t="s">
        <v>61</v>
      </c>
      <c r="N22" s="5" t="s">
        <v>20</v>
      </c>
      <c r="O22" s="5" t="s">
        <v>21</v>
      </c>
      <c r="P22" s="5" t="s">
        <v>22</v>
      </c>
      <c r="Q22" s="5" t="s">
        <v>22</v>
      </c>
      <c r="R22" s="5" t="s">
        <v>22</v>
      </c>
      <c r="S22" s="5" t="s">
        <v>21</v>
      </c>
      <c r="T22" s="5"/>
      <c r="U22" s="5"/>
    </row>
    <row r="23" spans="1:21" x14ac:dyDescent="0.15">
      <c r="A23" s="6" t="e">
        <f t="shared" ca="1" si="0"/>
        <v>#VALUE!</v>
      </c>
      <c r="B23" s="6" t="str">
        <f>Tableau10[Colonne2]</f>
        <v>ET200SP</v>
      </c>
      <c r="C23" s="6" t="str">
        <f>Tableau14[[#This Row],[Nom]]</f>
        <v>02_LSL</v>
      </c>
      <c r="D2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3" s="6" t="str">
        <f>LOOKUP(Tableau14[[#This Row],[Nature]],Tableau9[])</f>
        <v>MN</v>
      </c>
      <c r="F23" s="6" t="str">
        <f>IF(Tableau14[[#This Row],[Commentaire]]=0,Tableau14[[#This Row],[Nom]],Tableau14[[#This Row],[Commentaire]])</f>
        <v>02_LSL</v>
      </c>
      <c r="G23" s="9"/>
      <c r="H23" s="9"/>
      <c r="I23" s="9"/>
      <c r="J23" s="7"/>
      <c r="K23" s="5" t="s">
        <v>62</v>
      </c>
      <c r="L23" s="5" t="s">
        <v>252</v>
      </c>
      <c r="M23" s="5" t="s">
        <v>63</v>
      </c>
      <c r="N23" s="5" t="s">
        <v>20</v>
      </c>
      <c r="O23" s="5" t="s">
        <v>21</v>
      </c>
      <c r="P23" s="5" t="s">
        <v>22</v>
      </c>
      <c r="Q23" s="5" t="s">
        <v>22</v>
      </c>
      <c r="R23" s="5" t="s">
        <v>22</v>
      </c>
      <c r="S23" s="5" t="s">
        <v>21</v>
      </c>
      <c r="T23" s="5"/>
      <c r="U23" s="5"/>
    </row>
    <row r="24" spans="1:21" x14ac:dyDescent="0.15">
      <c r="A24" s="6" t="e">
        <f t="shared" ca="1" si="0"/>
        <v>#VALUE!</v>
      </c>
      <c r="B24" s="6" t="str">
        <f>Tableau10[Colonne2]</f>
        <v>ET200SP</v>
      </c>
      <c r="C24" s="6" t="str">
        <f>Tableau14[[#This Row],[Nom]]</f>
        <v>02_LSH</v>
      </c>
      <c r="D2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4" s="6" t="str">
        <f>LOOKUP(Tableau14[[#This Row],[Nature]],Tableau9[])</f>
        <v>MN</v>
      </c>
      <c r="F24" s="6" t="str">
        <f>IF(Tableau14[[#This Row],[Commentaire]]=0,Tableau14[[#This Row],[Nom]],Tableau14[[#This Row],[Commentaire]])</f>
        <v>02_LSH</v>
      </c>
      <c r="G24" s="9"/>
      <c r="H24" s="9"/>
      <c r="I24" s="9"/>
      <c r="J24" s="7"/>
      <c r="K24" s="5" t="s">
        <v>64</v>
      </c>
      <c r="L24" s="5" t="s">
        <v>18</v>
      </c>
      <c r="M24" s="5" t="s">
        <v>65</v>
      </c>
      <c r="N24" s="5" t="s">
        <v>20</v>
      </c>
      <c r="O24" s="5" t="s">
        <v>21</v>
      </c>
      <c r="P24" s="5" t="s">
        <v>22</v>
      </c>
      <c r="Q24" s="5" t="s">
        <v>22</v>
      </c>
      <c r="R24" s="5" t="s">
        <v>22</v>
      </c>
      <c r="S24" s="5" t="s">
        <v>21</v>
      </c>
      <c r="T24" s="5"/>
      <c r="U24" s="5"/>
    </row>
    <row r="25" spans="1:21" x14ac:dyDescent="0.15">
      <c r="A25" s="6" t="e">
        <f t="shared" ca="1" si="0"/>
        <v>#VALUE!</v>
      </c>
      <c r="B25" s="6" t="str">
        <f>Tableau10[Colonne2]</f>
        <v>ET200SP</v>
      </c>
      <c r="C25" s="6" t="str">
        <f>Tableau14[[#This Row],[Nom]]</f>
        <v>02_LSHH</v>
      </c>
      <c r="D2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5" s="6" t="str">
        <f>LOOKUP(Tableau14[[#This Row],[Nature]],Tableau9[])</f>
        <v>MN</v>
      </c>
      <c r="F25" s="6" t="str">
        <f>IF(Tableau14[[#This Row],[Commentaire]]=0,Tableau14[[#This Row],[Nom]],Tableau14[[#This Row],[Commentaire]])</f>
        <v>02_LSHH</v>
      </c>
      <c r="G25" s="9"/>
      <c r="H25" s="9"/>
      <c r="I25" s="9"/>
      <c r="J25" s="7"/>
      <c r="K25" s="5" t="s">
        <v>66</v>
      </c>
      <c r="L25" s="5" t="s">
        <v>18</v>
      </c>
      <c r="M25" s="5" t="s">
        <v>67</v>
      </c>
      <c r="N25" s="5" t="s">
        <v>20</v>
      </c>
      <c r="O25" s="5" t="s">
        <v>21</v>
      </c>
      <c r="P25" s="5" t="s">
        <v>22</v>
      </c>
      <c r="Q25" s="5" t="s">
        <v>22</v>
      </c>
      <c r="R25" s="5" t="s">
        <v>22</v>
      </c>
      <c r="S25" s="5" t="s">
        <v>21</v>
      </c>
      <c r="T25" s="5"/>
      <c r="U25" s="5"/>
    </row>
    <row r="26" spans="1:21" x14ac:dyDescent="0.15">
      <c r="A26" s="6" t="e">
        <f t="shared" ca="1" si="0"/>
        <v>#VALUE!</v>
      </c>
      <c r="B26" s="6" t="str">
        <f>Tableau10[Colonne2]</f>
        <v>ET200SP</v>
      </c>
      <c r="C26" s="6" t="str">
        <f>Tableau14[[#This Row],[Nom]]</f>
        <v>02_LSHHH</v>
      </c>
      <c r="D2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6" s="6" t="str">
        <f>LOOKUP(Tableau14[[#This Row],[Nature]],Tableau9[])</f>
        <v>MN</v>
      </c>
      <c r="F26" s="6" t="str">
        <f>IF(Tableau14[[#This Row],[Commentaire]]=0,Tableau14[[#This Row],[Nom]],Tableau14[[#This Row],[Commentaire]])</f>
        <v>02_LSHHH</v>
      </c>
      <c r="G26" s="9"/>
      <c r="H26" s="9" t="s">
        <v>436</v>
      </c>
      <c r="I26" s="9"/>
      <c r="J26" s="7"/>
      <c r="K26" s="5" t="s">
        <v>68</v>
      </c>
      <c r="L26" s="5" t="s">
        <v>18</v>
      </c>
      <c r="M26" s="5" t="s">
        <v>69</v>
      </c>
      <c r="N26" s="5" t="s">
        <v>20</v>
      </c>
      <c r="O26" s="5" t="s">
        <v>21</v>
      </c>
      <c r="P26" s="5" t="s">
        <v>22</v>
      </c>
      <c r="Q26" s="5" t="s">
        <v>22</v>
      </c>
      <c r="R26" s="5" t="s">
        <v>22</v>
      </c>
      <c r="S26" s="5" t="s">
        <v>21</v>
      </c>
      <c r="T26" s="5"/>
      <c r="U26" s="5"/>
    </row>
    <row r="27" spans="1:21" x14ac:dyDescent="0.15">
      <c r="A27" s="6" t="e">
        <f t="shared" ca="1" si="0"/>
        <v>#VALUE!</v>
      </c>
      <c r="B27" s="6" t="str">
        <f>Tableau10[Colonne2]</f>
        <v>ET200SP</v>
      </c>
      <c r="C27" s="6" t="str">
        <f>Tableau14[[#This Row],[Nom]]</f>
        <v>02_QT_01</v>
      </c>
      <c r="D2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7" s="6" t="str">
        <f>LOOKUP(Tableau14[[#This Row],[Nature]],Tableau9[])</f>
        <v>MN</v>
      </c>
      <c r="F27" s="6" t="str">
        <f>IF(Tableau14[[#This Row],[Commentaire]]=0,Tableau14[[#This Row],[Nom]],Tableau14[[#This Row],[Commentaire]])</f>
        <v>02_QT_01</v>
      </c>
      <c r="G27" s="9"/>
      <c r="H27" s="9"/>
      <c r="I27" s="9"/>
      <c r="J27" s="7"/>
      <c r="K27" s="5" t="s">
        <v>70</v>
      </c>
      <c r="L27" s="5" t="s">
        <v>18</v>
      </c>
      <c r="M27" s="5" t="s">
        <v>71</v>
      </c>
      <c r="N27" s="5" t="s">
        <v>20</v>
      </c>
      <c r="O27" s="5" t="s">
        <v>21</v>
      </c>
      <c r="P27" s="5" t="s">
        <v>22</v>
      </c>
      <c r="Q27" s="5" t="s">
        <v>22</v>
      </c>
      <c r="R27" s="5" t="s">
        <v>22</v>
      </c>
      <c r="S27" s="5" t="s">
        <v>21</v>
      </c>
      <c r="T27" s="5"/>
      <c r="U27" s="5"/>
    </row>
    <row r="28" spans="1:21" x14ac:dyDescent="0.15">
      <c r="A28" s="6" t="e">
        <f t="shared" ca="1" si="0"/>
        <v>#VALUE!</v>
      </c>
      <c r="B28" s="6" t="str">
        <f>Tableau10[Colonne2]</f>
        <v>ET200SP</v>
      </c>
      <c r="C28" s="6" t="str">
        <f>Tableau14[[#This Row],[Nom]]</f>
        <v>02_P_03_BP_AUTO</v>
      </c>
      <c r="D2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8" s="6" t="str">
        <f>LOOKUP(Tableau14[[#This Row],[Nature]],Tableau9[])</f>
        <v>MN</v>
      </c>
      <c r="F28" s="6" t="str">
        <f>IF(Tableau14[[#This Row],[Commentaire]]=0,Tableau14[[#This Row],[Nom]],Tableau14[[#This Row],[Commentaire]])</f>
        <v>02_P_03_BP_AUTO</v>
      </c>
      <c r="G28" s="9"/>
      <c r="H28" s="9"/>
      <c r="I28" s="9"/>
      <c r="J28" s="7"/>
      <c r="K28" s="5" t="s">
        <v>72</v>
      </c>
      <c r="L28" s="5" t="s">
        <v>18</v>
      </c>
      <c r="M28" s="5" t="s">
        <v>73</v>
      </c>
      <c r="N28" s="5" t="s">
        <v>20</v>
      </c>
      <c r="O28" s="5" t="s">
        <v>21</v>
      </c>
      <c r="P28" s="5" t="s">
        <v>22</v>
      </c>
      <c r="Q28" s="5" t="s">
        <v>22</v>
      </c>
      <c r="R28" s="5" t="s">
        <v>22</v>
      </c>
      <c r="S28" s="5" t="s">
        <v>21</v>
      </c>
      <c r="T28" s="5"/>
      <c r="U28" s="5"/>
    </row>
    <row r="29" spans="1:21" x14ac:dyDescent="0.15">
      <c r="A29" s="6" t="e">
        <f t="shared" ca="1" si="0"/>
        <v>#VALUE!</v>
      </c>
      <c r="B29" s="6" t="str">
        <f>Tableau10[Colonne2]</f>
        <v>ET200SP</v>
      </c>
      <c r="C29" s="6" t="str">
        <f>Tableau14[[#This Row],[Nom]]</f>
        <v>02_P_03_RDM</v>
      </c>
      <c r="D2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29" s="6" t="str">
        <f>LOOKUP(Tableau14[[#This Row],[Nature]],Tableau9[])</f>
        <v>MN</v>
      </c>
      <c r="F29" s="6" t="str">
        <f>IF(Tableau14[[#This Row],[Commentaire]]=0,Tableau14[[#This Row],[Nom]],Tableau14[[#This Row],[Commentaire]])</f>
        <v>02_P_03_RDM</v>
      </c>
      <c r="G29" s="9"/>
      <c r="H29" s="9"/>
      <c r="I29" s="9"/>
      <c r="J29" s="7"/>
      <c r="K29" s="5" t="s">
        <v>74</v>
      </c>
      <c r="L29" s="5" t="s">
        <v>18</v>
      </c>
      <c r="M29" s="5" t="s">
        <v>75</v>
      </c>
      <c r="N29" s="5" t="s">
        <v>20</v>
      </c>
      <c r="O29" s="5" t="s">
        <v>21</v>
      </c>
      <c r="P29" s="5" t="s">
        <v>22</v>
      </c>
      <c r="Q29" s="5" t="s">
        <v>22</v>
      </c>
      <c r="R29" s="5" t="s">
        <v>22</v>
      </c>
      <c r="S29" s="5" t="s">
        <v>21</v>
      </c>
      <c r="T29" s="5"/>
      <c r="U29" s="5"/>
    </row>
    <row r="30" spans="1:21" x14ac:dyDescent="0.15">
      <c r="A30" s="6" t="e">
        <f t="shared" ca="1" si="0"/>
        <v>#VALUE!</v>
      </c>
      <c r="B30" s="6" t="str">
        <f>Tableau10[Colonne2]</f>
        <v>ET200SP</v>
      </c>
      <c r="C30" s="6" t="str">
        <f>Tableau14[[#This Row],[Nom]]</f>
        <v>03_LT_01</v>
      </c>
      <c r="D3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0" s="6" t="str">
        <f>LOOKUP(Tableau14[[#This Row],[Nature]],Tableau9[])</f>
        <v>MN</v>
      </c>
      <c r="F30" s="6" t="str">
        <f>IF(Tableau14[[#This Row],[Commentaire]]=0,Tableau14[[#This Row],[Nom]],Tableau14[[#This Row],[Commentaire]])</f>
        <v>03_LT_01</v>
      </c>
      <c r="G30" s="9"/>
      <c r="H30" s="9"/>
      <c r="I30" s="9"/>
      <c r="J30" s="7"/>
      <c r="K30" s="5" t="s">
        <v>76</v>
      </c>
      <c r="L30" s="5" t="s">
        <v>50</v>
      </c>
      <c r="M30" s="5" t="s">
        <v>77</v>
      </c>
      <c r="N30" s="5">
        <v>0</v>
      </c>
      <c r="O30" s="5" t="s">
        <v>21</v>
      </c>
      <c r="P30" s="5" t="s">
        <v>22</v>
      </c>
      <c r="Q30" s="5" t="s">
        <v>22</v>
      </c>
      <c r="R30" s="5" t="s">
        <v>22</v>
      </c>
      <c r="S30" s="5" t="s">
        <v>21</v>
      </c>
      <c r="T30" s="5"/>
      <c r="U30" s="5"/>
    </row>
    <row r="31" spans="1:21" x14ac:dyDescent="0.15">
      <c r="A31" s="6" t="e">
        <f t="shared" ca="1" si="0"/>
        <v>#VALUE!</v>
      </c>
      <c r="B31" s="6" t="str">
        <f>Tableau10[Colonne2]</f>
        <v>ET200SP</v>
      </c>
      <c r="C31" s="6" t="str">
        <f>Tableau14[[#This Row],[Nom]]</f>
        <v>03_FT_01</v>
      </c>
      <c r="D3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1" s="6" t="str">
        <f>LOOKUP(Tableau14[[#This Row],[Nature]],Tableau9[])</f>
        <v>MN</v>
      </c>
      <c r="F31" s="6" t="str">
        <f>IF(Tableau14[[#This Row],[Commentaire]]=0,Tableau14[[#This Row],[Nom]],Tableau14[[#This Row],[Commentaire]])</f>
        <v>03_FT_01</v>
      </c>
      <c r="G31" s="9"/>
      <c r="H31" s="9"/>
      <c r="I31" s="9"/>
      <c r="J31" s="7"/>
      <c r="K31" s="5" t="s">
        <v>78</v>
      </c>
      <c r="L31" s="5" t="s">
        <v>50</v>
      </c>
      <c r="M31" s="5" t="s">
        <v>79</v>
      </c>
      <c r="N31" s="5">
        <v>0</v>
      </c>
      <c r="O31" s="5" t="s">
        <v>21</v>
      </c>
      <c r="P31" s="5" t="s">
        <v>22</v>
      </c>
      <c r="Q31" s="5" t="s">
        <v>22</v>
      </c>
      <c r="R31" s="5" t="s">
        <v>22</v>
      </c>
      <c r="S31" s="5" t="s">
        <v>21</v>
      </c>
      <c r="T31" s="5"/>
      <c r="U31" s="5"/>
    </row>
    <row r="32" spans="1:21" x14ac:dyDescent="0.15">
      <c r="A32" s="6" t="e">
        <f t="shared" ca="1" si="0"/>
        <v>#VALUE!</v>
      </c>
      <c r="B32" s="6" t="str">
        <f>Tableau10[Colonne2]</f>
        <v>ET200SP</v>
      </c>
      <c r="C32" s="6" t="str">
        <f>Tableau14[[#This Row],[Nom]]</f>
        <v>03_FT_02</v>
      </c>
      <c r="D3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2" s="6" t="str">
        <f>LOOKUP(Tableau14[[#This Row],[Nature]],Tableau9[])</f>
        <v>MN</v>
      </c>
      <c r="F32" s="6" t="str">
        <f>IF(Tableau14[[#This Row],[Commentaire]]=0,Tableau14[[#This Row],[Nom]],Tableau14[[#This Row],[Commentaire]])</f>
        <v>03_FT_02</v>
      </c>
      <c r="G32" s="9"/>
      <c r="H32" s="9"/>
      <c r="I32" s="9"/>
      <c r="J32" s="7"/>
      <c r="K32" s="5" t="s">
        <v>80</v>
      </c>
      <c r="L32" s="5" t="s">
        <v>50</v>
      </c>
      <c r="M32" s="5" t="s">
        <v>81</v>
      </c>
      <c r="N32" s="5">
        <v>0</v>
      </c>
      <c r="O32" s="5" t="s">
        <v>21</v>
      </c>
      <c r="P32" s="5" t="s">
        <v>22</v>
      </c>
      <c r="Q32" s="5" t="s">
        <v>22</v>
      </c>
      <c r="R32" s="5" t="s">
        <v>22</v>
      </c>
      <c r="S32" s="5" t="s">
        <v>21</v>
      </c>
      <c r="T32" s="5"/>
      <c r="U32" s="5"/>
    </row>
    <row r="33" spans="1:21" x14ac:dyDescent="0.15">
      <c r="A33" s="6" t="e">
        <f t="shared" ca="1" si="0"/>
        <v>#VALUE!</v>
      </c>
      <c r="B33" s="6" t="str">
        <f>Tableau10[Colonne2]</f>
        <v>ET200SP</v>
      </c>
      <c r="C33" s="6" t="str">
        <f>Tableau14[[#This Row],[Nom]]</f>
        <v>03_FT_03</v>
      </c>
      <c r="D3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3" s="6" t="str">
        <f>LOOKUP(Tableau14[[#This Row],[Nature]],Tableau9[])</f>
        <v>MN</v>
      </c>
      <c r="F33" s="6" t="str">
        <f>IF(Tableau14[[#This Row],[Commentaire]]=0,Tableau14[[#This Row],[Nom]],Tableau14[[#This Row],[Commentaire]])</f>
        <v>03_FT_03</v>
      </c>
      <c r="G33" s="9"/>
      <c r="H33" s="9"/>
      <c r="I33" s="9"/>
      <c r="J33" s="7"/>
      <c r="K33" s="5" t="s">
        <v>82</v>
      </c>
      <c r="L33" s="5" t="s">
        <v>50</v>
      </c>
      <c r="M33" s="5" t="s">
        <v>83</v>
      </c>
      <c r="N33" s="5">
        <v>0</v>
      </c>
      <c r="O33" s="5" t="s">
        <v>21</v>
      </c>
      <c r="P33" s="5" t="s">
        <v>22</v>
      </c>
      <c r="Q33" s="5" t="s">
        <v>22</v>
      </c>
      <c r="R33" s="5" t="s">
        <v>22</v>
      </c>
      <c r="S33" s="5" t="s">
        <v>21</v>
      </c>
      <c r="T33" s="5"/>
      <c r="U33" s="5"/>
    </row>
    <row r="34" spans="1:21" x14ac:dyDescent="0.15">
      <c r="A34" s="6" t="e">
        <f t="shared" ca="1" si="0"/>
        <v>#VALUE!</v>
      </c>
      <c r="B34" s="6" t="str">
        <f>Tableau10[Colonne2]</f>
        <v>ET200SP</v>
      </c>
      <c r="C34" s="6" t="str">
        <f>Tableau14[[#This Row],[Nom]]</f>
        <v>03_P_01_RDM</v>
      </c>
      <c r="D3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4" s="6" t="str">
        <f>LOOKUP(Tableau14[[#This Row],[Nature]],Tableau9[])</f>
        <v>MN</v>
      </c>
      <c r="F34" s="6" t="str">
        <f>IF(Tableau14[[#This Row],[Commentaire]]=0,Tableau14[[#This Row],[Nom]],Tableau14[[#This Row],[Commentaire]])</f>
        <v>03_P_01_RDM</v>
      </c>
      <c r="G34" s="9"/>
      <c r="H34" s="9"/>
      <c r="I34" s="9"/>
      <c r="J34" s="7"/>
      <c r="K34" s="5" t="s">
        <v>84</v>
      </c>
      <c r="L34" s="5" t="s">
        <v>18</v>
      </c>
      <c r="M34" s="5" t="s">
        <v>85</v>
      </c>
      <c r="N34" s="5" t="s">
        <v>20</v>
      </c>
      <c r="O34" s="5" t="s">
        <v>21</v>
      </c>
      <c r="P34" s="5" t="s">
        <v>22</v>
      </c>
      <c r="Q34" s="5" t="s">
        <v>22</v>
      </c>
      <c r="R34" s="5" t="s">
        <v>22</v>
      </c>
      <c r="S34" s="5" t="s">
        <v>21</v>
      </c>
      <c r="T34" s="5"/>
      <c r="U34" s="5"/>
    </row>
    <row r="35" spans="1:21" x14ac:dyDescent="0.15">
      <c r="A35" s="6" t="e">
        <f t="shared" ca="1" si="0"/>
        <v>#VALUE!</v>
      </c>
      <c r="B35" s="6" t="str">
        <f>Tableau10[Colonne2]</f>
        <v>ET200SP</v>
      </c>
      <c r="C35" s="6" t="str">
        <f>Tableau14[[#This Row],[Nom]]</f>
        <v>03_LSL</v>
      </c>
      <c r="D3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5" s="6" t="str">
        <f>LOOKUP(Tableau14[[#This Row],[Nature]],Tableau9[])</f>
        <v>MN</v>
      </c>
      <c r="F35" s="6" t="str">
        <f>IF(Tableau14[[#This Row],[Commentaire]]=0,Tableau14[[#This Row],[Nom]],Tableau14[[#This Row],[Commentaire]])</f>
        <v>03_LSL</v>
      </c>
      <c r="G35" s="9"/>
      <c r="H35" s="9"/>
      <c r="I35" s="9"/>
      <c r="J35" s="7"/>
      <c r="K35" s="5" t="s">
        <v>86</v>
      </c>
      <c r="L35" s="5" t="s">
        <v>18</v>
      </c>
      <c r="M35" s="5" t="s">
        <v>87</v>
      </c>
      <c r="N35" s="5" t="s">
        <v>20</v>
      </c>
      <c r="O35" s="5" t="s">
        <v>21</v>
      </c>
      <c r="P35" s="5" t="s">
        <v>22</v>
      </c>
      <c r="Q35" s="5" t="s">
        <v>22</v>
      </c>
      <c r="R35" s="5" t="s">
        <v>22</v>
      </c>
      <c r="S35" s="5" t="s">
        <v>21</v>
      </c>
      <c r="T35" s="5"/>
      <c r="U35" s="5"/>
    </row>
    <row r="36" spans="1:21" x14ac:dyDescent="0.15">
      <c r="A36" s="6" t="e">
        <f t="shared" ca="1" si="0"/>
        <v>#VALUE!</v>
      </c>
      <c r="B36" s="6" t="str">
        <f>Tableau10[Colonne2]</f>
        <v>ET200SP</v>
      </c>
      <c r="C36" s="6" t="str">
        <f>Tableau14[[#This Row],[Nom]]</f>
        <v>03_LSH</v>
      </c>
      <c r="D3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6" s="6" t="str">
        <f>LOOKUP(Tableau14[[#This Row],[Nature]],Tableau9[])</f>
        <v>MN</v>
      </c>
      <c r="F36" s="6" t="str">
        <f>IF(Tableau14[[#This Row],[Commentaire]]=0,Tableau14[[#This Row],[Nom]],Tableau14[[#This Row],[Commentaire]])</f>
        <v>03_LSH</v>
      </c>
      <c r="G36" s="9"/>
      <c r="H36" s="9"/>
      <c r="I36" s="9"/>
      <c r="J36" s="7"/>
      <c r="K36" s="5" t="s">
        <v>88</v>
      </c>
      <c r="L36" s="5" t="s">
        <v>18</v>
      </c>
      <c r="M36" s="5" t="s">
        <v>89</v>
      </c>
      <c r="N36" s="5" t="s">
        <v>20</v>
      </c>
      <c r="O36" s="5" t="s">
        <v>21</v>
      </c>
      <c r="P36" s="5" t="s">
        <v>22</v>
      </c>
      <c r="Q36" s="5" t="s">
        <v>22</v>
      </c>
      <c r="R36" s="5" t="s">
        <v>22</v>
      </c>
      <c r="S36" s="5" t="s">
        <v>21</v>
      </c>
      <c r="T36" s="5"/>
      <c r="U36" s="5"/>
    </row>
    <row r="37" spans="1:21" x14ac:dyDescent="0.15">
      <c r="A37" s="6" t="e">
        <f t="shared" ca="1" si="0"/>
        <v>#VALUE!</v>
      </c>
      <c r="B37" s="6" t="str">
        <f>Tableau10[Colonne2]</f>
        <v>ET200SP</v>
      </c>
      <c r="C37" s="6" t="str">
        <f>Tableau14[[#This Row],[Nom]]</f>
        <v>03_LSHH</v>
      </c>
      <c r="D3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7" s="6" t="str">
        <f>LOOKUP(Tableau14[[#This Row],[Nature]],Tableau9[])</f>
        <v>MN</v>
      </c>
      <c r="F37" s="6" t="str">
        <f>IF(Tableau14[[#This Row],[Commentaire]]=0,Tableau14[[#This Row],[Nom]],Tableau14[[#This Row],[Commentaire]])</f>
        <v>03_LSHH</v>
      </c>
      <c r="G37" s="9"/>
      <c r="H37" s="9"/>
      <c r="I37" s="9"/>
      <c r="J37" s="7"/>
      <c r="K37" s="5" t="s">
        <v>90</v>
      </c>
      <c r="L37" s="5" t="s">
        <v>18</v>
      </c>
      <c r="M37" s="5" t="s">
        <v>91</v>
      </c>
      <c r="N37" s="5" t="s">
        <v>20</v>
      </c>
      <c r="O37" s="5" t="s">
        <v>21</v>
      </c>
      <c r="P37" s="5" t="s">
        <v>22</v>
      </c>
      <c r="Q37" s="5" t="s">
        <v>22</v>
      </c>
      <c r="R37" s="5" t="s">
        <v>22</v>
      </c>
      <c r="S37" s="5" t="s">
        <v>21</v>
      </c>
      <c r="T37" s="5"/>
      <c r="U37" s="5"/>
    </row>
    <row r="38" spans="1:21" x14ac:dyDescent="0.15">
      <c r="A38" s="6" t="e">
        <f t="shared" ca="1" si="0"/>
        <v>#VALUE!</v>
      </c>
      <c r="B38" s="6" t="str">
        <f>Tableau10[Colonne2]</f>
        <v>ET200SP</v>
      </c>
      <c r="C38" s="6" t="str">
        <f>Tableau14[[#This Row],[Nom]]</f>
        <v>03_P_02_BP_AUTO</v>
      </c>
      <c r="D3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8" s="6" t="str">
        <f>LOOKUP(Tableau14[[#This Row],[Nature]],Tableau9[])</f>
        <v>MN</v>
      </c>
      <c r="F38" s="6" t="str">
        <f>IF(Tableau14[[#This Row],[Commentaire]]=0,Tableau14[[#This Row],[Nom]],Tableau14[[#This Row],[Commentaire]])</f>
        <v>03_P_02_BP_AUTO</v>
      </c>
      <c r="G38" s="9"/>
      <c r="H38" s="9"/>
      <c r="I38" s="9"/>
      <c r="J38" s="7"/>
      <c r="K38" s="5" t="s">
        <v>92</v>
      </c>
      <c r="L38" s="5" t="s">
        <v>18</v>
      </c>
      <c r="M38" s="5" t="s">
        <v>93</v>
      </c>
      <c r="N38" s="5" t="s">
        <v>20</v>
      </c>
      <c r="O38" s="5" t="s">
        <v>21</v>
      </c>
      <c r="P38" s="5" t="s">
        <v>22</v>
      </c>
      <c r="Q38" s="5" t="s">
        <v>22</v>
      </c>
      <c r="R38" s="5" t="s">
        <v>22</v>
      </c>
      <c r="S38" s="5" t="s">
        <v>21</v>
      </c>
      <c r="T38" s="5"/>
      <c r="U38" s="5"/>
    </row>
    <row r="39" spans="1:21" x14ac:dyDescent="0.15">
      <c r="A39" s="6" t="e">
        <f t="shared" ca="1" si="0"/>
        <v>#VALUE!</v>
      </c>
      <c r="B39" s="6" t="str">
        <f>Tableau10[Colonne2]</f>
        <v>ET200SP</v>
      </c>
      <c r="C39" s="6" t="str">
        <f>Tableau14[[#This Row],[Nom]]</f>
        <v>03_P_02_RDM</v>
      </c>
      <c r="D3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39" s="6" t="str">
        <f>LOOKUP(Tableau14[[#This Row],[Nature]],Tableau9[])</f>
        <v>MN</v>
      </c>
      <c r="F39" s="6" t="str">
        <f>IF(Tableau14[[#This Row],[Commentaire]]=0,Tableau14[[#This Row],[Nom]],Tableau14[[#This Row],[Commentaire]])</f>
        <v>03_P_02_RDM</v>
      </c>
      <c r="G39" s="9"/>
      <c r="H39" s="9"/>
      <c r="I39" s="9"/>
      <c r="J39" s="7"/>
      <c r="K39" s="5" t="s">
        <v>94</v>
      </c>
      <c r="L39" s="5" t="s">
        <v>18</v>
      </c>
      <c r="M39" s="5" t="s">
        <v>95</v>
      </c>
      <c r="N39" s="5" t="s">
        <v>20</v>
      </c>
      <c r="O39" s="5" t="s">
        <v>21</v>
      </c>
      <c r="P39" s="5" t="s">
        <v>22</v>
      </c>
      <c r="Q39" s="5" t="s">
        <v>22</v>
      </c>
      <c r="R39" s="5" t="s">
        <v>22</v>
      </c>
      <c r="S39" s="5" t="s">
        <v>21</v>
      </c>
      <c r="T39" s="5"/>
      <c r="U39" s="5"/>
    </row>
    <row r="40" spans="1:21" x14ac:dyDescent="0.15">
      <c r="A40" s="6" t="e">
        <f t="shared" ca="1" si="0"/>
        <v>#VALUE!</v>
      </c>
      <c r="B40" s="6" t="str">
        <f>Tableau10[Colonne2]</f>
        <v>ET200SP</v>
      </c>
      <c r="C40" s="6" t="str">
        <f>Tableau14[[#This Row],[Nom]]</f>
        <v>03_P_03_BP_AUTO</v>
      </c>
      <c r="D4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0" s="6" t="str">
        <f>LOOKUP(Tableau14[[#This Row],[Nature]],Tableau9[])</f>
        <v>MN</v>
      </c>
      <c r="F40" s="6" t="str">
        <f>IF(Tableau14[[#This Row],[Commentaire]]=0,Tableau14[[#This Row],[Nom]],Tableau14[[#This Row],[Commentaire]])</f>
        <v>03_P_03_BP_AUTO</v>
      </c>
      <c r="G40" s="9"/>
      <c r="H40" s="9"/>
      <c r="I40" s="9"/>
      <c r="J40" s="7"/>
      <c r="K40" s="5" t="s">
        <v>96</v>
      </c>
      <c r="L40" s="5" t="s">
        <v>18</v>
      </c>
      <c r="M40" s="5" t="s">
        <v>97</v>
      </c>
      <c r="N40" s="5" t="s">
        <v>20</v>
      </c>
      <c r="O40" s="5" t="s">
        <v>21</v>
      </c>
      <c r="P40" s="5" t="s">
        <v>22</v>
      </c>
      <c r="Q40" s="5" t="s">
        <v>22</v>
      </c>
      <c r="R40" s="5" t="s">
        <v>22</v>
      </c>
      <c r="S40" s="5" t="s">
        <v>21</v>
      </c>
      <c r="T40" s="5"/>
      <c r="U40" s="5"/>
    </row>
    <row r="41" spans="1:21" x14ac:dyDescent="0.15">
      <c r="A41" s="6" t="e">
        <f t="shared" ca="1" si="0"/>
        <v>#VALUE!</v>
      </c>
      <c r="B41" s="6" t="str">
        <f>Tableau10[Colonne2]</f>
        <v>ET200SP</v>
      </c>
      <c r="C41" s="6" t="str">
        <f>Tableau14[[#This Row],[Nom]]</f>
        <v>03_P_03_RDM</v>
      </c>
      <c r="D4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1" s="6" t="str">
        <f>LOOKUP(Tableau14[[#This Row],[Nature]],Tableau9[])</f>
        <v>MN</v>
      </c>
      <c r="F41" s="6" t="str">
        <f>IF(Tableau14[[#This Row],[Commentaire]]=0,Tableau14[[#This Row],[Nom]],Tableau14[[#This Row],[Commentaire]])</f>
        <v>03_P_03_RDM</v>
      </c>
      <c r="G41" s="9"/>
      <c r="H41" s="9"/>
      <c r="I41" s="9"/>
      <c r="J41" s="7"/>
      <c r="K41" s="5" t="s">
        <v>98</v>
      </c>
      <c r="L41" s="5" t="s">
        <v>18</v>
      </c>
      <c r="M41" s="5" t="s">
        <v>99</v>
      </c>
      <c r="N41" s="5" t="s">
        <v>20</v>
      </c>
      <c r="O41" s="5" t="s">
        <v>21</v>
      </c>
      <c r="P41" s="5" t="s">
        <v>22</v>
      </c>
      <c r="Q41" s="5" t="s">
        <v>22</v>
      </c>
      <c r="R41" s="5" t="s">
        <v>22</v>
      </c>
      <c r="S41" s="5" t="s">
        <v>21</v>
      </c>
      <c r="T41" s="5"/>
      <c r="U41" s="5"/>
    </row>
    <row r="42" spans="1:21" x14ac:dyDescent="0.15">
      <c r="A42" s="6" t="e">
        <f t="shared" ca="1" si="0"/>
        <v>#VALUE!</v>
      </c>
      <c r="B42" s="6" t="str">
        <f>Tableau10[Colonne2]</f>
        <v>ET200SP</v>
      </c>
      <c r="C42" s="6" t="str">
        <f>Tableau14[[#This Row],[Nom]]</f>
        <v>03_QT_01</v>
      </c>
      <c r="D4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2" s="6" t="str">
        <f>LOOKUP(Tableau14[[#This Row],[Nature]],Tableau9[])</f>
        <v>MN</v>
      </c>
      <c r="F42" s="6" t="str">
        <f>IF(Tableau14[[#This Row],[Commentaire]]=0,Tableau14[[#This Row],[Nom]],Tableau14[[#This Row],[Commentaire]])</f>
        <v>03_QT_01</v>
      </c>
      <c r="G42" s="9"/>
      <c r="H42" s="9"/>
      <c r="I42" s="9"/>
      <c r="J42" s="7"/>
      <c r="K42" s="5" t="s">
        <v>100</v>
      </c>
      <c r="L42" s="5" t="s">
        <v>18</v>
      </c>
      <c r="M42" s="5" t="s">
        <v>101</v>
      </c>
      <c r="N42" s="5" t="s">
        <v>20</v>
      </c>
      <c r="O42" s="5" t="s">
        <v>21</v>
      </c>
      <c r="P42" s="5" t="s">
        <v>22</v>
      </c>
      <c r="Q42" s="5" t="s">
        <v>22</v>
      </c>
      <c r="R42" s="5" t="s">
        <v>22</v>
      </c>
      <c r="S42" s="5" t="s">
        <v>21</v>
      </c>
      <c r="T42" s="5"/>
      <c r="U42" s="5"/>
    </row>
    <row r="43" spans="1:21" x14ac:dyDescent="0.15">
      <c r="A43" s="6" t="e">
        <f t="shared" ca="1" si="0"/>
        <v>#VALUE!</v>
      </c>
      <c r="B43" s="6" t="str">
        <f>Tableau10[Colonne2]</f>
        <v>ET200SP</v>
      </c>
      <c r="C43" s="6" t="str">
        <f>Tableau14[[#This Row],[Nom]]</f>
        <v>03_QT_02</v>
      </c>
      <c r="D4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3" s="6" t="str">
        <f>LOOKUP(Tableau14[[#This Row],[Nature]],Tableau9[])</f>
        <v>MN</v>
      </c>
      <c r="F43" s="6" t="str">
        <f>IF(Tableau14[[#This Row],[Commentaire]]=0,Tableau14[[#This Row],[Nom]],Tableau14[[#This Row],[Commentaire]])</f>
        <v>03_QT_02</v>
      </c>
      <c r="G43" s="9"/>
      <c r="H43" s="9"/>
      <c r="I43" s="9"/>
      <c r="J43" s="7"/>
      <c r="K43" s="5" t="s">
        <v>102</v>
      </c>
      <c r="L43" s="5" t="s">
        <v>18</v>
      </c>
      <c r="M43" s="5" t="s">
        <v>103</v>
      </c>
      <c r="N43" s="5" t="s">
        <v>20</v>
      </c>
      <c r="O43" s="5" t="s">
        <v>21</v>
      </c>
      <c r="P43" s="5" t="s">
        <v>22</v>
      </c>
      <c r="Q43" s="5" t="s">
        <v>22</v>
      </c>
      <c r="R43" s="5" t="s">
        <v>22</v>
      </c>
      <c r="S43" s="5" t="s">
        <v>21</v>
      </c>
      <c r="T43" s="5"/>
      <c r="U43" s="5"/>
    </row>
    <row r="44" spans="1:21" x14ac:dyDescent="0.15">
      <c r="A44" s="6" t="e">
        <f t="shared" ca="1" si="0"/>
        <v>#VALUE!</v>
      </c>
      <c r="B44" s="6" t="str">
        <f>Tableau10[Colonne2]</f>
        <v>ET200SP</v>
      </c>
      <c r="C44" s="6" t="str">
        <f>Tableau14[[#This Row],[Nom]]</f>
        <v>03_QT_03</v>
      </c>
      <c r="D4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4" s="6" t="str">
        <f>LOOKUP(Tableau14[[#This Row],[Nature]],Tableau9[])</f>
        <v>MN</v>
      </c>
      <c r="F44" s="6" t="str">
        <f>IF(Tableau14[[#This Row],[Commentaire]]=0,Tableau14[[#This Row],[Nom]],Tableau14[[#This Row],[Commentaire]])</f>
        <v>03_QT_03</v>
      </c>
      <c r="G44" s="9"/>
      <c r="H44" s="9"/>
      <c r="I44" s="9"/>
      <c r="J44" s="7"/>
      <c r="K44" s="5" t="s">
        <v>104</v>
      </c>
      <c r="L44" s="5" t="s">
        <v>18</v>
      </c>
      <c r="M44" s="5" t="s">
        <v>105</v>
      </c>
      <c r="N44" s="5" t="s">
        <v>20</v>
      </c>
      <c r="O44" s="5" t="s">
        <v>21</v>
      </c>
      <c r="P44" s="5" t="s">
        <v>22</v>
      </c>
      <c r="Q44" s="5" t="s">
        <v>22</v>
      </c>
      <c r="R44" s="5" t="s">
        <v>22</v>
      </c>
      <c r="S44" s="5" t="s">
        <v>21</v>
      </c>
      <c r="T44" s="5"/>
      <c r="U44" s="5"/>
    </row>
    <row r="45" spans="1:21" x14ac:dyDescent="0.15">
      <c r="A45" s="6" t="e">
        <f t="shared" ca="1" si="0"/>
        <v>#VALUE!</v>
      </c>
      <c r="B45" s="6" t="str">
        <f>Tableau10[Colonne2]</f>
        <v>ET200SP</v>
      </c>
      <c r="C45" s="6" t="str">
        <f>Tableau14[[#This Row],[Nom]]</f>
        <v>05_AU_01</v>
      </c>
      <c r="D4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5" s="6" t="str">
        <f>LOOKUP(Tableau14[[#This Row],[Nature]],Tableau9[])</f>
        <v>MN</v>
      </c>
      <c r="F45" s="6" t="str">
        <f>IF(Tableau14[[#This Row],[Commentaire]]=0,Tableau14[[#This Row],[Nom]],Tableau14[[#This Row],[Commentaire]])</f>
        <v>05_AU_01</v>
      </c>
      <c r="G45" s="9"/>
      <c r="H45" s="9" t="s">
        <v>537</v>
      </c>
      <c r="I45" s="9"/>
      <c r="J45" s="7"/>
      <c r="K45" s="5" t="s">
        <v>106</v>
      </c>
      <c r="L45" s="5" t="s">
        <v>18</v>
      </c>
      <c r="M45" s="5" t="s">
        <v>107</v>
      </c>
      <c r="N45" s="5" t="s">
        <v>20</v>
      </c>
      <c r="O45" s="5" t="s">
        <v>21</v>
      </c>
      <c r="P45" s="5" t="s">
        <v>22</v>
      </c>
      <c r="Q45" s="5" t="s">
        <v>22</v>
      </c>
      <c r="R45" s="5" t="s">
        <v>22</v>
      </c>
      <c r="S45" s="5" t="s">
        <v>21</v>
      </c>
      <c r="T45" s="5"/>
      <c r="U45" s="5"/>
    </row>
    <row r="46" spans="1:21" x14ac:dyDescent="0.15">
      <c r="A46" s="6" t="e">
        <f t="shared" ca="1" si="0"/>
        <v>#VALUE!</v>
      </c>
      <c r="B46" s="6" t="str">
        <f>Tableau10[Colonne2]</f>
        <v>ET200SP</v>
      </c>
      <c r="C46" s="6" t="str">
        <f>Tableau14[[#This Row],[Nom]]</f>
        <v>05_M_01_BP_AUTO</v>
      </c>
      <c r="D4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6" s="6" t="str">
        <f>LOOKUP(Tableau14[[#This Row],[Nature]],Tableau9[])</f>
        <v>MN</v>
      </c>
      <c r="F46" s="6" t="str">
        <f>IF(Tableau14[[#This Row],[Commentaire]]=0,Tableau14[[#This Row],[Nom]],Tableau14[[#This Row],[Commentaire]])</f>
        <v>05_M_01_BP_AUTO</v>
      </c>
      <c r="G46" s="9"/>
      <c r="H46" s="9" t="s">
        <v>538</v>
      </c>
      <c r="I46" s="9"/>
      <c r="J46" s="7"/>
      <c r="K46" s="5" t="s">
        <v>108</v>
      </c>
      <c r="L46" s="5" t="s">
        <v>18</v>
      </c>
      <c r="M46" s="5" t="s">
        <v>109</v>
      </c>
      <c r="N46" s="5" t="s">
        <v>20</v>
      </c>
      <c r="O46" s="5" t="s">
        <v>21</v>
      </c>
      <c r="P46" s="5" t="s">
        <v>22</v>
      </c>
      <c r="Q46" s="5" t="s">
        <v>22</v>
      </c>
      <c r="R46" s="5" t="s">
        <v>22</v>
      </c>
      <c r="S46" s="5" t="s">
        <v>21</v>
      </c>
      <c r="T46" s="5"/>
      <c r="U46" s="5"/>
    </row>
    <row r="47" spans="1:21" x14ac:dyDescent="0.15">
      <c r="A47" s="6" t="e">
        <f t="shared" ca="1" si="0"/>
        <v>#VALUE!</v>
      </c>
      <c r="B47" s="6" t="str">
        <f>Tableau10[Colonne2]</f>
        <v>ET200SP</v>
      </c>
      <c r="C47" s="6" t="str">
        <f>Tableau14[[#This Row],[Nom]]</f>
        <v>05_M_01_RDM</v>
      </c>
      <c r="D4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7" s="6" t="str">
        <f>LOOKUP(Tableau14[[#This Row],[Nature]],Tableau9[])</f>
        <v>MN</v>
      </c>
      <c r="F47" s="6" t="str">
        <f>IF(Tableau14[[#This Row],[Commentaire]]=0,Tableau14[[#This Row],[Nom]],Tableau14[[#This Row],[Commentaire]])</f>
        <v>05_M_01_RDM</v>
      </c>
      <c r="G47" s="9"/>
      <c r="H47" s="9"/>
      <c r="I47" s="9"/>
      <c r="J47" s="7"/>
      <c r="K47" s="5" t="s">
        <v>110</v>
      </c>
      <c r="L47" s="5" t="s">
        <v>18</v>
      </c>
      <c r="M47" s="5" t="s">
        <v>111</v>
      </c>
      <c r="N47" s="5" t="s">
        <v>20</v>
      </c>
      <c r="O47" s="5" t="s">
        <v>21</v>
      </c>
      <c r="P47" s="5" t="s">
        <v>22</v>
      </c>
      <c r="Q47" s="5" t="s">
        <v>22</v>
      </c>
      <c r="R47" s="5" t="s">
        <v>22</v>
      </c>
      <c r="S47" s="5" t="s">
        <v>21</v>
      </c>
      <c r="T47" s="5"/>
      <c r="U47" s="5"/>
    </row>
    <row r="48" spans="1:21" x14ac:dyDescent="0.15">
      <c r="A48" s="6" t="e">
        <f t="shared" ca="1" si="0"/>
        <v>#VALUE!</v>
      </c>
      <c r="B48" s="6" t="str">
        <f>Tableau10[Colonne2]</f>
        <v>ET200SP</v>
      </c>
      <c r="C48" s="6" t="str">
        <f>Tableau14[[#This Row],[Nom]]</f>
        <v>05_M_02_BP_AUTO</v>
      </c>
      <c r="D4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8" s="6" t="str">
        <f>LOOKUP(Tableau14[[#This Row],[Nature]],Tableau9[])</f>
        <v>MN</v>
      </c>
      <c r="F48" s="6" t="str">
        <f>IF(Tableau14[[#This Row],[Commentaire]]=0,Tableau14[[#This Row],[Nom]],Tableau14[[#This Row],[Commentaire]])</f>
        <v>05_M_02_BP_AUTO</v>
      </c>
      <c r="G48" s="9"/>
      <c r="H48" s="9"/>
      <c r="I48" s="9"/>
      <c r="J48" s="7"/>
      <c r="K48" s="5" t="s">
        <v>112</v>
      </c>
      <c r="L48" s="5" t="s">
        <v>18</v>
      </c>
      <c r="M48" s="5" t="s">
        <v>113</v>
      </c>
      <c r="N48" s="5" t="s">
        <v>20</v>
      </c>
      <c r="O48" s="5" t="s">
        <v>21</v>
      </c>
      <c r="P48" s="5" t="s">
        <v>22</v>
      </c>
      <c r="Q48" s="5" t="s">
        <v>22</v>
      </c>
      <c r="R48" s="5" t="s">
        <v>22</v>
      </c>
      <c r="S48" s="5" t="s">
        <v>21</v>
      </c>
      <c r="T48" s="5"/>
      <c r="U48" s="5"/>
    </row>
    <row r="49" spans="1:21" x14ac:dyDescent="0.15">
      <c r="A49" s="6" t="e">
        <f t="shared" ca="1" si="0"/>
        <v>#VALUE!</v>
      </c>
      <c r="B49" s="6" t="str">
        <f>Tableau10[Colonne2]</f>
        <v>ET200SP</v>
      </c>
      <c r="C49" s="6" t="str">
        <f>Tableau14[[#This Row],[Nom]]</f>
        <v>05_M_02_RDM</v>
      </c>
      <c r="D4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49" s="6" t="str">
        <f>LOOKUP(Tableau14[[#This Row],[Nature]],Tableau9[])</f>
        <v>MN</v>
      </c>
      <c r="F49" s="6" t="str">
        <f>IF(Tableau14[[#This Row],[Commentaire]]=0,Tableau14[[#This Row],[Nom]],Tableau14[[#This Row],[Commentaire]])</f>
        <v>05_M_02_RDM</v>
      </c>
      <c r="G49" s="9"/>
      <c r="H49" s="9"/>
      <c r="I49" s="9"/>
      <c r="J49" s="7"/>
      <c r="K49" s="5" t="s">
        <v>114</v>
      </c>
      <c r="L49" s="5" t="s">
        <v>18</v>
      </c>
      <c r="M49" s="5" t="s">
        <v>115</v>
      </c>
      <c r="N49" s="5" t="s">
        <v>20</v>
      </c>
      <c r="O49" s="5" t="s">
        <v>21</v>
      </c>
      <c r="P49" s="5" t="s">
        <v>22</v>
      </c>
      <c r="Q49" s="5" t="s">
        <v>22</v>
      </c>
      <c r="R49" s="5" t="s">
        <v>22</v>
      </c>
      <c r="S49" s="5" t="s">
        <v>21</v>
      </c>
      <c r="T49" s="5"/>
      <c r="U49" s="5"/>
    </row>
    <row r="50" spans="1:21" x14ac:dyDescent="0.15">
      <c r="A50" s="6" t="e">
        <f t="shared" ca="1" si="0"/>
        <v>#VALUE!</v>
      </c>
      <c r="B50" s="6" t="str">
        <f>Tableau10[Colonne2]</f>
        <v>ET200SP</v>
      </c>
      <c r="C50" s="6" t="str">
        <f>Tableau14[[#This Row],[Nom]]</f>
        <v>05_M_03_RDM</v>
      </c>
      <c r="D5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0" s="6" t="str">
        <f>LOOKUP(Tableau14[[#This Row],[Nature]],Tableau9[])</f>
        <v>MN</v>
      </c>
      <c r="F50" s="6" t="str">
        <f>IF(Tableau14[[#This Row],[Commentaire]]=0,Tableau14[[#This Row],[Nom]],Tableau14[[#This Row],[Commentaire]])</f>
        <v>05_M_03_RDM</v>
      </c>
      <c r="G50" s="9"/>
      <c r="H50" s="9"/>
      <c r="I50" s="9"/>
      <c r="J50" s="7"/>
      <c r="K50" s="5" t="s">
        <v>116</v>
      </c>
      <c r="L50" s="5" t="s">
        <v>18</v>
      </c>
      <c r="M50" s="5" t="s">
        <v>117</v>
      </c>
      <c r="N50" s="5" t="s">
        <v>20</v>
      </c>
      <c r="O50" s="5" t="s">
        <v>21</v>
      </c>
      <c r="P50" s="5" t="s">
        <v>22</v>
      </c>
      <c r="Q50" s="5" t="s">
        <v>22</v>
      </c>
      <c r="R50" s="5" t="s">
        <v>22</v>
      </c>
      <c r="S50" s="5" t="s">
        <v>21</v>
      </c>
      <c r="T50" s="5"/>
      <c r="U50" s="5"/>
    </row>
    <row r="51" spans="1:21" x14ac:dyDescent="0.15">
      <c r="A51" s="6" t="e">
        <f t="shared" ca="1" si="0"/>
        <v>#VALUE!</v>
      </c>
      <c r="B51" s="6" t="str">
        <f>Tableau10[Colonne2]</f>
        <v>ET200SP</v>
      </c>
      <c r="C51" s="6" t="str">
        <f>Tableau14[[#This Row],[Nom]]</f>
        <v>06_AT_01</v>
      </c>
      <c r="D5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1" s="6" t="str">
        <f>LOOKUP(Tableau14[[#This Row],[Nature]],Tableau9[])</f>
        <v>MN</v>
      </c>
      <c r="F51" s="6" t="str">
        <f>IF(Tableau14[[#This Row],[Commentaire]]=0,Tableau14[[#This Row],[Nom]],Tableau14[[#This Row],[Commentaire]])</f>
        <v>06_AT_01</v>
      </c>
      <c r="G51" s="9"/>
      <c r="H51" s="9"/>
      <c r="I51" s="9"/>
      <c r="J51" s="7"/>
      <c r="K51" s="5" t="s">
        <v>118</v>
      </c>
      <c r="L51" s="5" t="s">
        <v>50</v>
      </c>
      <c r="M51" s="5" t="s">
        <v>119</v>
      </c>
      <c r="N51" s="5">
        <v>0</v>
      </c>
      <c r="O51" s="5" t="s">
        <v>21</v>
      </c>
      <c r="P51" s="5" t="s">
        <v>22</v>
      </c>
      <c r="Q51" s="5" t="s">
        <v>22</v>
      </c>
      <c r="R51" s="5" t="s">
        <v>22</v>
      </c>
      <c r="S51" s="5" t="s">
        <v>21</v>
      </c>
      <c r="T51" s="5"/>
      <c r="U51" s="5"/>
    </row>
    <row r="52" spans="1:21" x14ac:dyDescent="0.15">
      <c r="A52" s="6" t="e">
        <f t="shared" ca="1" si="0"/>
        <v>#VALUE!</v>
      </c>
      <c r="B52" s="6" t="str">
        <f>Tableau10[Colonne2]</f>
        <v>ET200SP</v>
      </c>
      <c r="C52" s="6" t="str">
        <f>Tableau14[[#This Row],[Nom]]</f>
        <v>06_AT_02</v>
      </c>
      <c r="D5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2" s="6" t="str">
        <f>LOOKUP(Tableau14[[#This Row],[Nature]],Tableau9[])</f>
        <v>MN</v>
      </c>
      <c r="F52" s="6" t="str">
        <f>IF(Tableau14[[#This Row],[Commentaire]]=0,Tableau14[[#This Row],[Nom]],Tableau14[[#This Row],[Commentaire]])</f>
        <v>06_AT_02</v>
      </c>
      <c r="G52" s="9"/>
      <c r="H52" s="9"/>
      <c r="I52" s="9"/>
      <c r="J52" s="7"/>
      <c r="K52" s="5" t="s">
        <v>120</v>
      </c>
      <c r="L52" s="5" t="s">
        <v>50</v>
      </c>
      <c r="M52" s="5" t="s">
        <v>121</v>
      </c>
      <c r="N52" s="5">
        <v>0</v>
      </c>
      <c r="O52" s="5" t="s">
        <v>21</v>
      </c>
      <c r="P52" s="5" t="s">
        <v>22</v>
      </c>
      <c r="Q52" s="5" t="s">
        <v>22</v>
      </c>
      <c r="R52" s="5" t="s">
        <v>22</v>
      </c>
      <c r="S52" s="5" t="s">
        <v>21</v>
      </c>
      <c r="T52" s="5"/>
      <c r="U52" s="5"/>
    </row>
    <row r="53" spans="1:21" x14ac:dyDescent="0.15">
      <c r="A53" s="6" t="e">
        <f t="shared" ca="1" si="0"/>
        <v>#VALUE!</v>
      </c>
      <c r="B53" s="6" t="str">
        <f>Tableau10[Colonne2]</f>
        <v>ET200SP</v>
      </c>
      <c r="C53" s="6" t="str">
        <f>Tableau14[[#This Row],[Nom]]</f>
        <v>06_AU_01</v>
      </c>
      <c r="D5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3" s="6" t="str">
        <f>LOOKUP(Tableau14[[#This Row],[Nature]],Tableau9[])</f>
        <v>MN</v>
      </c>
      <c r="F53" s="6" t="str">
        <f>IF(Tableau14[[#This Row],[Commentaire]]=0,Tableau14[[#This Row],[Nom]],Tableau14[[#This Row],[Commentaire]])</f>
        <v>06_AU_01</v>
      </c>
      <c r="G53" s="9"/>
      <c r="H53" s="9"/>
      <c r="I53" s="9"/>
      <c r="J53" s="7"/>
      <c r="K53" s="5" t="s">
        <v>122</v>
      </c>
      <c r="L53" s="5" t="s">
        <v>18</v>
      </c>
      <c r="M53" s="5" t="s">
        <v>123</v>
      </c>
      <c r="N53" s="5" t="s">
        <v>20</v>
      </c>
      <c r="O53" s="5" t="s">
        <v>21</v>
      </c>
      <c r="P53" s="5" t="s">
        <v>22</v>
      </c>
      <c r="Q53" s="5" t="s">
        <v>22</v>
      </c>
      <c r="R53" s="5" t="s">
        <v>22</v>
      </c>
      <c r="S53" s="5" t="s">
        <v>21</v>
      </c>
      <c r="T53" s="5"/>
      <c r="U53" s="5"/>
    </row>
    <row r="54" spans="1:21" x14ac:dyDescent="0.15">
      <c r="A54" s="6" t="e">
        <f t="shared" ca="1" si="0"/>
        <v>#VALUE!</v>
      </c>
      <c r="B54" s="6" t="str">
        <f>Tableau10[Colonne2]</f>
        <v>ET200SP</v>
      </c>
      <c r="C54" s="6" t="str">
        <f>Tableau14[[#This Row],[Nom]]</f>
        <v>06_M_01_RDM</v>
      </c>
      <c r="D5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4" s="6" t="str">
        <f>LOOKUP(Tableau14[[#This Row],[Nature]],Tableau9[])</f>
        <v>MN</v>
      </c>
      <c r="F54" s="6" t="str">
        <f>IF(Tableau14[[#This Row],[Commentaire]]=0,Tableau14[[#This Row],[Nom]],Tableau14[[#This Row],[Commentaire]])</f>
        <v>06_M_01_RDM</v>
      </c>
      <c r="G54" s="9"/>
      <c r="H54" s="9"/>
      <c r="I54" s="9"/>
      <c r="J54" s="7"/>
      <c r="K54" s="5" t="s">
        <v>124</v>
      </c>
      <c r="L54" s="5" t="s">
        <v>18</v>
      </c>
      <c r="M54" s="5" t="s">
        <v>125</v>
      </c>
      <c r="N54" s="5" t="s">
        <v>20</v>
      </c>
      <c r="O54" s="5" t="s">
        <v>21</v>
      </c>
      <c r="P54" s="5" t="s">
        <v>22</v>
      </c>
      <c r="Q54" s="5" t="s">
        <v>22</v>
      </c>
      <c r="R54" s="5" t="s">
        <v>22</v>
      </c>
      <c r="S54" s="5" t="s">
        <v>21</v>
      </c>
      <c r="T54" s="5"/>
      <c r="U54" s="5"/>
    </row>
    <row r="55" spans="1:21" x14ac:dyDescent="0.15">
      <c r="A55" s="6" t="e">
        <f t="shared" ca="1" si="0"/>
        <v>#VALUE!</v>
      </c>
      <c r="B55" s="6" t="str">
        <f>Tableau10[Colonne2]</f>
        <v>ET200SP</v>
      </c>
      <c r="C55" s="6" t="str">
        <f>Tableau14[[#This Row],[Nom]]</f>
        <v>06_M_01_BP_AUTO</v>
      </c>
      <c r="D5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5" s="6" t="str">
        <f>LOOKUP(Tableau14[[#This Row],[Nature]],Tableau9[])</f>
        <v>MN</v>
      </c>
      <c r="F55" s="6" t="str">
        <f>IF(Tableau14[[#This Row],[Commentaire]]=0,Tableau14[[#This Row],[Nom]],Tableau14[[#This Row],[Commentaire]])</f>
        <v>06_M_01_BP_AUTO</v>
      </c>
      <c r="G55" s="9"/>
      <c r="H55" s="9"/>
      <c r="I55" s="9"/>
      <c r="J55" s="7"/>
      <c r="K55" s="5" t="s">
        <v>126</v>
      </c>
      <c r="L55" s="5" t="s">
        <v>18</v>
      </c>
      <c r="M55" s="5" t="s">
        <v>127</v>
      </c>
      <c r="N55" s="5" t="s">
        <v>20</v>
      </c>
      <c r="O55" s="5" t="s">
        <v>21</v>
      </c>
      <c r="P55" s="5" t="s">
        <v>22</v>
      </c>
      <c r="Q55" s="5" t="s">
        <v>22</v>
      </c>
      <c r="R55" s="5" t="s">
        <v>22</v>
      </c>
      <c r="S55" s="5" t="s">
        <v>21</v>
      </c>
      <c r="T55" s="5"/>
      <c r="U55" s="5"/>
    </row>
    <row r="56" spans="1:21" x14ac:dyDescent="0.15">
      <c r="A56" s="6" t="e">
        <f t="shared" ca="1" si="0"/>
        <v>#VALUE!</v>
      </c>
      <c r="B56" s="6" t="str">
        <f>Tableau10[Colonne2]</f>
        <v>ET200SP</v>
      </c>
      <c r="C56" s="6" t="str">
        <f>Tableau14[[#This Row],[Nom]]</f>
        <v>17_M_01_DEF</v>
      </c>
      <c r="D5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6" s="6" t="str">
        <f>LOOKUP(Tableau14[[#This Row],[Nature]],Tableau9[])</f>
        <v>MN</v>
      </c>
      <c r="F56" s="6" t="str">
        <f>IF(Tableau14[[#This Row],[Commentaire]]=0,Tableau14[[#This Row],[Nom]],Tableau14[[#This Row],[Commentaire]])</f>
        <v>17_M_01_DEF</v>
      </c>
      <c r="G56" s="9"/>
      <c r="H56" s="9"/>
      <c r="I56" s="9"/>
      <c r="J56" s="7"/>
      <c r="K56" s="5" t="s">
        <v>128</v>
      </c>
      <c r="L56" s="5" t="s">
        <v>18</v>
      </c>
      <c r="M56" s="5" t="s">
        <v>129</v>
      </c>
      <c r="N56" s="5" t="s">
        <v>20</v>
      </c>
      <c r="O56" s="5" t="s">
        <v>21</v>
      </c>
      <c r="P56" s="5" t="s">
        <v>22</v>
      </c>
      <c r="Q56" s="5" t="s">
        <v>22</v>
      </c>
      <c r="R56" s="5" t="s">
        <v>22</v>
      </c>
      <c r="S56" s="5" t="s">
        <v>21</v>
      </c>
      <c r="T56" s="5"/>
      <c r="U56" s="5"/>
    </row>
    <row r="57" spans="1:21" x14ac:dyDescent="0.15">
      <c r="A57" s="6" t="e">
        <f t="shared" ca="1" si="0"/>
        <v>#VALUE!</v>
      </c>
      <c r="B57" s="6" t="str">
        <f>Tableau10[Colonne2]</f>
        <v>ET200SP</v>
      </c>
      <c r="C57" s="6" t="str">
        <f>Tableau14[[#This Row],[Nom]]</f>
        <v>17_M_02_DEF</v>
      </c>
      <c r="D5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7" s="6" t="str">
        <f>LOOKUP(Tableau14[[#This Row],[Nature]],Tableau9[])</f>
        <v>MN</v>
      </c>
      <c r="F57" s="6" t="str">
        <f>IF(Tableau14[[#This Row],[Commentaire]]=0,Tableau14[[#This Row],[Nom]],Tableau14[[#This Row],[Commentaire]])</f>
        <v>17_M_02_DEF</v>
      </c>
      <c r="G57" s="9"/>
      <c r="H57" s="9"/>
      <c r="I57" s="9"/>
      <c r="J57" s="7"/>
      <c r="K57" s="5" t="s">
        <v>130</v>
      </c>
      <c r="L57" s="5" t="s">
        <v>18</v>
      </c>
      <c r="M57" s="5" t="s">
        <v>131</v>
      </c>
      <c r="N57" s="5" t="s">
        <v>20</v>
      </c>
      <c r="O57" s="5" t="s">
        <v>21</v>
      </c>
      <c r="P57" s="5" t="s">
        <v>22</v>
      </c>
      <c r="Q57" s="5" t="s">
        <v>22</v>
      </c>
      <c r="R57" s="5" t="s">
        <v>22</v>
      </c>
      <c r="S57" s="5" t="s">
        <v>21</v>
      </c>
      <c r="T57" s="5"/>
      <c r="U57" s="5"/>
    </row>
    <row r="58" spans="1:21" x14ac:dyDescent="0.15">
      <c r="A58" s="6" t="e">
        <f t="shared" ca="1" si="0"/>
        <v>#VALUE!</v>
      </c>
      <c r="B58" s="6" t="str">
        <f>Tableau10[Colonne2]</f>
        <v>ET200SP</v>
      </c>
      <c r="C58" s="6" t="str">
        <f>Tableau14[[#This Row],[Nom]]</f>
        <v>17_LSL</v>
      </c>
      <c r="D5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8" s="6" t="str">
        <f>LOOKUP(Tableau14[[#This Row],[Nature]],Tableau9[])</f>
        <v>MN</v>
      </c>
      <c r="F58" s="6" t="str">
        <f>IF(Tableau14[[#This Row],[Commentaire]]=0,Tableau14[[#This Row],[Nom]],Tableau14[[#This Row],[Commentaire]])</f>
        <v>17_LSL</v>
      </c>
      <c r="G58" s="9"/>
      <c r="H58" s="9"/>
      <c r="I58" s="9"/>
      <c r="J58" s="7"/>
      <c r="K58" s="5" t="s">
        <v>132</v>
      </c>
      <c r="L58" s="5" t="s">
        <v>18</v>
      </c>
      <c r="M58" s="5" t="s">
        <v>133</v>
      </c>
      <c r="N58" s="5" t="s">
        <v>20</v>
      </c>
      <c r="O58" s="5" t="s">
        <v>21</v>
      </c>
      <c r="P58" s="5" t="s">
        <v>22</v>
      </c>
      <c r="Q58" s="5" t="s">
        <v>22</v>
      </c>
      <c r="R58" s="5" t="s">
        <v>22</v>
      </c>
      <c r="S58" s="5" t="s">
        <v>21</v>
      </c>
      <c r="T58" s="5"/>
      <c r="U58" s="5"/>
    </row>
    <row r="59" spans="1:21" x14ac:dyDescent="0.15">
      <c r="A59" s="6" t="e">
        <f t="shared" ca="1" si="0"/>
        <v>#VALUE!</v>
      </c>
      <c r="B59" s="6" t="str">
        <f>Tableau10[Colonne2]</f>
        <v>ET200SP</v>
      </c>
      <c r="C59" s="6" t="str">
        <f>Tableau14[[#This Row],[Nom]]</f>
        <v>07_M_01</v>
      </c>
      <c r="D5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59" s="6" t="str">
        <f>LOOKUP(Tableau14[[#This Row],[Nature]],Tableau9[])</f>
        <v>MN</v>
      </c>
      <c r="F59" s="6" t="str">
        <f>IF(Tableau14[[#This Row],[Commentaire]]=0,Tableau14[[#This Row],[Nom]],Tableau14[[#This Row],[Commentaire]])</f>
        <v>07_M_01</v>
      </c>
      <c r="G59" s="9"/>
      <c r="H59" s="9"/>
      <c r="I59" s="9"/>
      <c r="J59" s="7"/>
      <c r="K59" s="5" t="s">
        <v>134</v>
      </c>
      <c r="L59" s="5" t="s">
        <v>18</v>
      </c>
      <c r="M59" s="5" t="s">
        <v>135</v>
      </c>
      <c r="N59" s="5" t="s">
        <v>20</v>
      </c>
      <c r="O59" s="5" t="s">
        <v>21</v>
      </c>
      <c r="P59" s="5" t="s">
        <v>22</v>
      </c>
      <c r="Q59" s="5" t="s">
        <v>22</v>
      </c>
      <c r="R59" s="5" t="s">
        <v>22</v>
      </c>
      <c r="S59" s="5" t="s">
        <v>21</v>
      </c>
      <c r="T59" s="5"/>
      <c r="U59" s="5"/>
    </row>
    <row r="60" spans="1:21" x14ac:dyDescent="0.15">
      <c r="A60" s="6" t="e">
        <f t="shared" ca="1" si="0"/>
        <v>#VALUE!</v>
      </c>
      <c r="B60" s="6" t="str">
        <f>Tableau10[Colonne2]</f>
        <v>ET200SP</v>
      </c>
      <c r="C60" s="6" t="str">
        <f>Tableau14[[#This Row],[Nom]]</f>
        <v>08_AU_01</v>
      </c>
      <c r="D6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0" s="6" t="str">
        <f>LOOKUP(Tableau14[[#This Row],[Nature]],Tableau9[])</f>
        <v>MN</v>
      </c>
      <c r="F60" s="6" t="str">
        <f>IF(Tableau14[[#This Row],[Commentaire]]=0,Tableau14[[#This Row],[Nom]],Tableau14[[#This Row],[Commentaire]])</f>
        <v>08_AU_01</v>
      </c>
      <c r="G60" s="9"/>
      <c r="H60" s="9"/>
      <c r="I60" s="9"/>
      <c r="J60" s="7"/>
      <c r="K60" s="5" t="s">
        <v>136</v>
      </c>
      <c r="L60" s="5" t="s">
        <v>18</v>
      </c>
      <c r="M60" s="5" t="s">
        <v>137</v>
      </c>
      <c r="N60" s="5" t="s">
        <v>20</v>
      </c>
      <c r="O60" s="5" t="s">
        <v>21</v>
      </c>
      <c r="P60" s="5" t="s">
        <v>22</v>
      </c>
      <c r="Q60" s="5" t="s">
        <v>22</v>
      </c>
      <c r="R60" s="5" t="s">
        <v>22</v>
      </c>
      <c r="S60" s="5" t="s">
        <v>21</v>
      </c>
      <c r="T60" s="5"/>
      <c r="U60" s="5"/>
    </row>
    <row r="61" spans="1:21" x14ac:dyDescent="0.15">
      <c r="A61" s="6" t="e">
        <f t="shared" ca="1" si="0"/>
        <v>#VALUE!</v>
      </c>
      <c r="B61" s="6" t="str">
        <f>Tableau10[Colonne2]</f>
        <v>ET200SP</v>
      </c>
      <c r="C61" s="6" t="str">
        <f>Tableau14[[#This Row],[Nom]]</f>
        <v>08_M_01_BP_AUTO</v>
      </c>
      <c r="D6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1" s="6" t="str">
        <f>LOOKUP(Tableau14[[#This Row],[Nature]],Tableau9[])</f>
        <v>MN</v>
      </c>
      <c r="F61" s="6" t="str">
        <f>IF(Tableau14[[#This Row],[Commentaire]]=0,Tableau14[[#This Row],[Nom]],Tableau14[[#This Row],[Commentaire]])</f>
        <v>08_M_01_BP_AUTO</v>
      </c>
      <c r="G61" s="9"/>
      <c r="H61" s="9"/>
      <c r="I61" s="9"/>
      <c r="J61" s="7"/>
      <c r="K61" s="5" t="s">
        <v>138</v>
      </c>
      <c r="L61" s="5" t="s">
        <v>18</v>
      </c>
      <c r="M61" s="5" t="s">
        <v>139</v>
      </c>
      <c r="N61" s="5" t="s">
        <v>20</v>
      </c>
      <c r="O61" s="5" t="s">
        <v>21</v>
      </c>
      <c r="P61" s="5" t="s">
        <v>22</v>
      </c>
      <c r="Q61" s="5" t="s">
        <v>22</v>
      </c>
      <c r="R61" s="5" t="s">
        <v>22</v>
      </c>
      <c r="S61" s="5" t="s">
        <v>21</v>
      </c>
      <c r="T61" s="5"/>
      <c r="U61" s="5"/>
    </row>
    <row r="62" spans="1:21" x14ac:dyDescent="0.15">
      <c r="A62" s="6" t="e">
        <f t="shared" ca="1" si="0"/>
        <v>#VALUE!</v>
      </c>
      <c r="B62" s="6" t="str">
        <f>Tableau10[Colonne2]</f>
        <v>ET200SP</v>
      </c>
      <c r="C62" s="6" t="str">
        <f>Tableau14[[#This Row],[Nom]]</f>
        <v>08_M_01_RDM</v>
      </c>
      <c r="D6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2" s="6" t="str">
        <f>LOOKUP(Tableau14[[#This Row],[Nature]],Tableau9[])</f>
        <v>MN</v>
      </c>
      <c r="F62" s="6" t="str">
        <f>IF(Tableau14[[#This Row],[Commentaire]]=0,Tableau14[[#This Row],[Nom]],Tableau14[[#This Row],[Commentaire]])</f>
        <v>08_M_01_RDM</v>
      </c>
      <c r="G62" s="9"/>
      <c r="H62" s="9"/>
      <c r="I62" s="9"/>
      <c r="J62" s="7"/>
      <c r="K62" s="5" t="s">
        <v>140</v>
      </c>
      <c r="L62" s="5" t="s">
        <v>18</v>
      </c>
      <c r="M62" s="5" t="s">
        <v>141</v>
      </c>
      <c r="N62" s="5" t="s">
        <v>20</v>
      </c>
      <c r="O62" s="5" t="s">
        <v>21</v>
      </c>
      <c r="P62" s="5" t="s">
        <v>22</v>
      </c>
      <c r="Q62" s="5" t="s">
        <v>22</v>
      </c>
      <c r="R62" s="5" t="s">
        <v>22</v>
      </c>
      <c r="S62" s="5" t="s">
        <v>21</v>
      </c>
      <c r="T62" s="5"/>
      <c r="U62" s="5"/>
    </row>
    <row r="63" spans="1:21" x14ac:dyDescent="0.15">
      <c r="A63" s="6" t="e">
        <f t="shared" ca="1" si="0"/>
        <v>#VALUE!</v>
      </c>
      <c r="B63" s="6" t="str">
        <f>Tableau10[Colonne2]</f>
        <v>ET200SP</v>
      </c>
      <c r="C63" s="6" t="str">
        <f>Tableau14[[#This Row],[Nom]]</f>
        <v>08_ZS_01</v>
      </c>
      <c r="D6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3" s="6" t="str">
        <f>LOOKUP(Tableau14[[#This Row],[Nature]],Tableau9[])</f>
        <v>MN</v>
      </c>
      <c r="F63" s="6" t="str">
        <f>IF(Tableau14[[#This Row],[Commentaire]]=0,Tableau14[[#This Row],[Nom]],Tableau14[[#This Row],[Commentaire]])</f>
        <v>08_ZS_01</v>
      </c>
      <c r="G63" s="9"/>
      <c r="H63" s="9"/>
      <c r="I63" s="9"/>
      <c r="J63" s="7"/>
      <c r="K63" s="5" t="s">
        <v>142</v>
      </c>
      <c r="L63" s="5" t="s">
        <v>18</v>
      </c>
      <c r="M63" s="5" t="s">
        <v>143</v>
      </c>
      <c r="N63" s="5" t="s">
        <v>20</v>
      </c>
      <c r="O63" s="5" t="s">
        <v>21</v>
      </c>
      <c r="P63" s="5" t="s">
        <v>22</v>
      </c>
      <c r="Q63" s="5" t="s">
        <v>22</v>
      </c>
      <c r="R63" s="5" t="s">
        <v>22</v>
      </c>
      <c r="S63" s="5" t="s">
        <v>21</v>
      </c>
      <c r="T63" s="5"/>
      <c r="U63" s="5"/>
    </row>
    <row r="64" spans="1:21" x14ac:dyDescent="0.15">
      <c r="A64" s="6" t="e">
        <f t="shared" ca="1" si="0"/>
        <v>#VALUE!</v>
      </c>
      <c r="B64" s="6" t="str">
        <f>Tableau10[Colonne2]</f>
        <v>ET200SP</v>
      </c>
      <c r="C64" s="6" t="str">
        <f>Tableau14[[#This Row],[Nom]]</f>
        <v>08_ZS_02</v>
      </c>
      <c r="D6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4" s="6" t="str">
        <f>LOOKUP(Tableau14[[#This Row],[Nature]],Tableau9[])</f>
        <v>MN</v>
      </c>
      <c r="F64" s="6" t="str">
        <f>IF(Tableau14[[#This Row],[Commentaire]]=0,Tableau14[[#This Row],[Nom]],Tableau14[[#This Row],[Commentaire]])</f>
        <v>08_ZS_02</v>
      </c>
      <c r="G64" s="9"/>
      <c r="H64" s="9"/>
      <c r="I64" s="9"/>
      <c r="J64" s="7"/>
      <c r="K64" s="5" t="s">
        <v>144</v>
      </c>
      <c r="L64" s="5" t="s">
        <v>18</v>
      </c>
      <c r="M64" s="5" t="s">
        <v>145</v>
      </c>
      <c r="N64" s="5" t="s">
        <v>20</v>
      </c>
      <c r="O64" s="5" t="s">
        <v>21</v>
      </c>
      <c r="P64" s="5" t="s">
        <v>22</v>
      </c>
      <c r="Q64" s="5" t="s">
        <v>22</v>
      </c>
      <c r="R64" s="5" t="s">
        <v>22</v>
      </c>
      <c r="S64" s="5" t="s">
        <v>21</v>
      </c>
      <c r="T64" s="5"/>
      <c r="U64" s="5"/>
    </row>
    <row r="65" spans="1:21" x14ac:dyDescent="0.15">
      <c r="A65" s="6" t="e">
        <f t="shared" ca="1" si="0"/>
        <v>#VALUE!</v>
      </c>
      <c r="B65" s="6" t="str">
        <f>Tableau10[Colonne2]</f>
        <v>ET200SP</v>
      </c>
      <c r="C65" s="6" t="str">
        <f>Tableau14[[#This Row],[Nom]]</f>
        <v>08_ZS_03</v>
      </c>
      <c r="D6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5" s="6" t="str">
        <f>LOOKUP(Tableau14[[#This Row],[Nature]],Tableau9[])</f>
        <v>MN</v>
      </c>
      <c r="F65" s="6" t="str">
        <f>IF(Tableau14[[#This Row],[Commentaire]]=0,Tableau14[[#This Row],[Nom]],Tableau14[[#This Row],[Commentaire]])</f>
        <v>08_ZS_03</v>
      </c>
      <c r="G65" s="9"/>
      <c r="H65" s="9"/>
      <c r="I65" s="9"/>
      <c r="J65" s="7"/>
      <c r="K65" s="5" t="s">
        <v>146</v>
      </c>
      <c r="L65" s="5" t="s">
        <v>18</v>
      </c>
      <c r="M65" s="5" t="s">
        <v>147</v>
      </c>
      <c r="N65" s="5" t="s">
        <v>20</v>
      </c>
      <c r="O65" s="5" t="s">
        <v>21</v>
      </c>
      <c r="P65" s="5" t="s">
        <v>22</v>
      </c>
      <c r="Q65" s="5" t="s">
        <v>22</v>
      </c>
      <c r="R65" s="5" t="s">
        <v>22</v>
      </c>
      <c r="S65" s="5" t="s">
        <v>21</v>
      </c>
      <c r="T65" s="5"/>
      <c r="U65" s="5"/>
    </row>
    <row r="66" spans="1:21" x14ac:dyDescent="0.15">
      <c r="A66" s="6" t="e">
        <f t="shared" ref="A66:A113" ca="1" si="1">RIGHT(CELL("nomfichier",$A$1),LEN(CELL("nomfichier",$A$1))-FIND("]",CELL("nomfichier",$A$1)))</f>
        <v>#VALUE!</v>
      </c>
      <c r="B66" s="6" t="str">
        <f>Tableau10[Colonne2]</f>
        <v>ET200SP</v>
      </c>
      <c r="C66" s="6" t="str">
        <f>Tableau14[[#This Row],[Nom]]</f>
        <v>08_ZS_04</v>
      </c>
      <c r="D6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6" s="6" t="str">
        <f>LOOKUP(Tableau14[[#This Row],[Nature]],Tableau9[])</f>
        <v>MN</v>
      </c>
      <c r="F66" s="6" t="str">
        <f>IF(Tableau14[[#This Row],[Commentaire]]=0,Tableau14[[#This Row],[Nom]],Tableau14[[#This Row],[Commentaire]])</f>
        <v>08_ZS_04</v>
      </c>
      <c r="G66" s="9"/>
      <c r="H66" s="9"/>
      <c r="I66" s="9"/>
      <c r="J66" s="7"/>
      <c r="K66" s="5" t="s">
        <v>148</v>
      </c>
      <c r="L66" s="5" t="s">
        <v>18</v>
      </c>
      <c r="M66" s="5" t="s">
        <v>149</v>
      </c>
      <c r="N66" s="5" t="s">
        <v>20</v>
      </c>
      <c r="O66" s="5" t="s">
        <v>21</v>
      </c>
      <c r="P66" s="5" t="s">
        <v>22</v>
      </c>
      <c r="Q66" s="5" t="s">
        <v>22</v>
      </c>
      <c r="R66" s="5" t="s">
        <v>22</v>
      </c>
      <c r="S66" s="5" t="s">
        <v>21</v>
      </c>
      <c r="T66" s="5"/>
      <c r="U66" s="5"/>
    </row>
    <row r="67" spans="1:21" x14ac:dyDescent="0.15">
      <c r="A67" s="6" t="e">
        <f t="shared" ca="1" si="1"/>
        <v>#VALUE!</v>
      </c>
      <c r="B67" s="6" t="str">
        <f>Tableau10[Colonne2]</f>
        <v>ET200SP</v>
      </c>
      <c r="C67" s="6" t="str">
        <f>Tableau14[[#This Row],[Nom]]</f>
        <v>09_FT_01</v>
      </c>
      <c r="D6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7" s="6" t="str">
        <f>LOOKUP(Tableau14[[#This Row],[Nature]],Tableau9[])</f>
        <v>MN</v>
      </c>
      <c r="F67" s="6" t="str">
        <f>IF(Tableau14[[#This Row],[Commentaire]]=0,Tableau14[[#This Row],[Nom]],Tableau14[[#This Row],[Commentaire]])</f>
        <v>09_FT_01</v>
      </c>
      <c r="G67" s="9"/>
      <c r="H67" s="9"/>
      <c r="I67" s="9"/>
      <c r="J67" s="7"/>
      <c r="K67" s="5" t="s">
        <v>150</v>
      </c>
      <c r="L67" s="5" t="s">
        <v>50</v>
      </c>
      <c r="M67" s="5" t="s">
        <v>151</v>
      </c>
      <c r="N67" s="5">
        <v>0</v>
      </c>
      <c r="O67" s="5" t="s">
        <v>21</v>
      </c>
      <c r="P67" s="5" t="s">
        <v>22</v>
      </c>
      <c r="Q67" s="5" t="s">
        <v>22</v>
      </c>
      <c r="R67" s="5" t="s">
        <v>22</v>
      </c>
      <c r="S67" s="5" t="s">
        <v>21</v>
      </c>
      <c r="T67" s="5"/>
      <c r="U67" s="5"/>
    </row>
    <row r="68" spans="1:21" x14ac:dyDescent="0.15">
      <c r="A68" s="6" t="e">
        <f t="shared" ca="1" si="1"/>
        <v>#VALUE!</v>
      </c>
      <c r="B68" s="6" t="str">
        <f>Tableau10[Colonne2]</f>
        <v>ET200SP</v>
      </c>
      <c r="C68" s="6" t="str">
        <f>Tableau14[[#This Row],[Nom]]</f>
        <v>09_QT_01</v>
      </c>
      <c r="D6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8" s="6" t="str">
        <f>LOOKUP(Tableau14[[#This Row],[Nature]],Tableau9[])</f>
        <v>MN</v>
      </c>
      <c r="F68" s="6" t="str">
        <f>IF(Tableau14[[#This Row],[Commentaire]]=0,Tableau14[[#This Row],[Nom]],Tableau14[[#This Row],[Commentaire]])</f>
        <v>09_QT_01</v>
      </c>
      <c r="G68" s="9"/>
      <c r="H68" s="9"/>
      <c r="I68" s="9"/>
      <c r="J68" s="7"/>
      <c r="K68" s="5" t="s">
        <v>152</v>
      </c>
      <c r="L68" s="5" t="s">
        <v>18</v>
      </c>
      <c r="M68" s="5" t="s">
        <v>153</v>
      </c>
      <c r="N68" s="5" t="s">
        <v>20</v>
      </c>
      <c r="O68" s="5" t="s">
        <v>21</v>
      </c>
      <c r="P68" s="5" t="s">
        <v>22</v>
      </c>
      <c r="Q68" s="5" t="s">
        <v>22</v>
      </c>
      <c r="R68" s="5" t="s">
        <v>22</v>
      </c>
      <c r="S68" s="5" t="s">
        <v>21</v>
      </c>
      <c r="T68" s="5"/>
      <c r="U68" s="5"/>
    </row>
    <row r="69" spans="1:21" x14ac:dyDescent="0.15">
      <c r="A69" s="6" t="e">
        <f t="shared" ca="1" si="1"/>
        <v>#VALUE!</v>
      </c>
      <c r="B69" s="6" t="str">
        <f>Tableau10[Colonne2]</f>
        <v>ET200SP</v>
      </c>
      <c r="C69" s="6" t="str">
        <f>Tableau14[[#This Row],[Nom]]</f>
        <v>11_FT_01</v>
      </c>
      <c r="D6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69" s="6" t="str">
        <f>LOOKUP(Tableau14[[#This Row],[Nature]],Tableau9[])</f>
        <v>MN</v>
      </c>
      <c r="F69" s="6" t="str">
        <f>IF(Tableau14[[#This Row],[Commentaire]]=0,Tableau14[[#This Row],[Nom]],Tableau14[[#This Row],[Commentaire]])</f>
        <v>11_FT_01</v>
      </c>
      <c r="G69" s="9"/>
      <c r="H69" s="9"/>
      <c r="I69" s="9"/>
      <c r="J69" s="7"/>
      <c r="K69" s="5" t="s">
        <v>154</v>
      </c>
      <c r="L69" s="5" t="s">
        <v>50</v>
      </c>
      <c r="M69" s="5" t="s">
        <v>155</v>
      </c>
      <c r="N69" s="5">
        <v>0</v>
      </c>
      <c r="O69" s="5" t="s">
        <v>21</v>
      </c>
      <c r="P69" s="5" t="s">
        <v>22</v>
      </c>
      <c r="Q69" s="5" t="s">
        <v>22</v>
      </c>
      <c r="R69" s="5" t="s">
        <v>22</v>
      </c>
      <c r="S69" s="5" t="s">
        <v>21</v>
      </c>
      <c r="T69" s="5"/>
      <c r="U69" s="5"/>
    </row>
    <row r="70" spans="1:21" x14ac:dyDescent="0.15">
      <c r="A70" s="6" t="e">
        <f t="shared" ca="1" si="1"/>
        <v>#VALUE!</v>
      </c>
      <c r="B70" s="6" t="str">
        <f>Tableau10[Colonne2]</f>
        <v>ET200SP</v>
      </c>
      <c r="C70" s="6" t="str">
        <f>Tableau14[[#This Row],[Nom]]</f>
        <v>11_FT_02</v>
      </c>
      <c r="D7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0" s="6" t="str">
        <f>LOOKUP(Tableau14[[#This Row],[Nature]],Tableau9[])</f>
        <v>MN</v>
      </c>
      <c r="F70" s="6" t="str">
        <f>IF(Tableau14[[#This Row],[Commentaire]]=0,Tableau14[[#This Row],[Nom]],Tableau14[[#This Row],[Commentaire]])</f>
        <v>11_FT_02</v>
      </c>
      <c r="G70" s="9"/>
      <c r="H70" s="9"/>
      <c r="I70" s="9"/>
      <c r="J70" s="7"/>
      <c r="K70" s="5" t="s">
        <v>156</v>
      </c>
      <c r="L70" s="5" t="s">
        <v>50</v>
      </c>
      <c r="M70" s="5" t="s">
        <v>157</v>
      </c>
      <c r="N70" s="5">
        <v>0</v>
      </c>
      <c r="O70" s="5" t="s">
        <v>21</v>
      </c>
      <c r="P70" s="5" t="s">
        <v>22</v>
      </c>
      <c r="Q70" s="5" t="s">
        <v>22</v>
      </c>
      <c r="R70" s="5" t="s">
        <v>22</v>
      </c>
      <c r="S70" s="5" t="s">
        <v>21</v>
      </c>
      <c r="T70" s="5"/>
      <c r="U70" s="5"/>
    </row>
    <row r="71" spans="1:21" x14ac:dyDescent="0.15">
      <c r="A71" s="6" t="e">
        <f t="shared" ca="1" si="1"/>
        <v>#VALUE!</v>
      </c>
      <c r="B71" s="6" t="str">
        <f>Tableau10[Colonne2]</f>
        <v>ET200SP</v>
      </c>
      <c r="C71" s="6" t="str">
        <f>Tableau14[[#This Row],[Nom]]</f>
        <v>11_P_01_BP_AUTO</v>
      </c>
      <c r="D7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1" s="6" t="str">
        <f>LOOKUP(Tableau14[[#This Row],[Nature]],Tableau9[])</f>
        <v>MN</v>
      </c>
      <c r="F71" s="6" t="str">
        <f>IF(Tableau14[[#This Row],[Commentaire]]=0,Tableau14[[#This Row],[Nom]],Tableau14[[#This Row],[Commentaire]])</f>
        <v>11_P_01_BP_AUTO</v>
      </c>
      <c r="G71" s="9"/>
      <c r="H71" s="9"/>
      <c r="I71" s="9"/>
      <c r="J71" s="7"/>
      <c r="K71" s="5" t="s">
        <v>158</v>
      </c>
      <c r="L71" s="5" t="s">
        <v>18</v>
      </c>
      <c r="M71" s="5" t="s">
        <v>159</v>
      </c>
      <c r="N71" s="5" t="s">
        <v>20</v>
      </c>
      <c r="O71" s="5" t="s">
        <v>21</v>
      </c>
      <c r="P71" s="5" t="s">
        <v>22</v>
      </c>
      <c r="Q71" s="5" t="s">
        <v>22</v>
      </c>
      <c r="R71" s="5" t="s">
        <v>22</v>
      </c>
      <c r="S71" s="5" t="s">
        <v>21</v>
      </c>
      <c r="T71" s="5"/>
      <c r="U71" s="5"/>
    </row>
    <row r="72" spans="1:21" x14ac:dyDescent="0.15">
      <c r="A72" s="6" t="e">
        <f t="shared" ca="1" si="1"/>
        <v>#VALUE!</v>
      </c>
      <c r="B72" s="6" t="str">
        <f>Tableau10[Colonne2]</f>
        <v>ET200SP</v>
      </c>
      <c r="C72" s="6" t="str">
        <f>Tableau14[[#This Row],[Nom]]</f>
        <v>11_P_01_RDM</v>
      </c>
      <c r="D7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2" s="6" t="str">
        <f>LOOKUP(Tableau14[[#This Row],[Nature]],Tableau9[])</f>
        <v>MN</v>
      </c>
      <c r="F72" s="6" t="str">
        <f>IF(Tableau14[[#This Row],[Commentaire]]=0,Tableau14[[#This Row],[Nom]],Tableau14[[#This Row],[Commentaire]])</f>
        <v>11_P_01_RDM</v>
      </c>
      <c r="G72" s="9"/>
      <c r="H72" s="9"/>
      <c r="I72" s="9"/>
      <c r="J72" s="7"/>
      <c r="K72" s="5" t="s">
        <v>160</v>
      </c>
      <c r="L72" s="5" t="s">
        <v>18</v>
      </c>
      <c r="M72" s="5" t="s">
        <v>161</v>
      </c>
      <c r="N72" s="5" t="s">
        <v>20</v>
      </c>
      <c r="O72" s="5" t="s">
        <v>21</v>
      </c>
      <c r="P72" s="5" t="s">
        <v>22</v>
      </c>
      <c r="Q72" s="5" t="s">
        <v>22</v>
      </c>
      <c r="R72" s="5" t="s">
        <v>22</v>
      </c>
      <c r="S72" s="5" t="s">
        <v>21</v>
      </c>
      <c r="T72" s="5"/>
      <c r="U72" s="5"/>
    </row>
    <row r="73" spans="1:21" x14ac:dyDescent="0.15">
      <c r="A73" s="6" t="e">
        <f t="shared" ca="1" si="1"/>
        <v>#VALUE!</v>
      </c>
      <c r="B73" s="6" t="str">
        <f>Tableau10[Colonne2]</f>
        <v>ET200SP</v>
      </c>
      <c r="C73" s="6" t="str">
        <f>Tableau14[[#This Row],[Nom]]</f>
        <v>11_P_02_BP_AUTO</v>
      </c>
      <c r="D7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3" s="6" t="str">
        <f>LOOKUP(Tableau14[[#This Row],[Nature]],Tableau9[])</f>
        <v>MN</v>
      </c>
      <c r="F73" s="6" t="str">
        <f>IF(Tableau14[[#This Row],[Commentaire]]=0,Tableau14[[#This Row],[Nom]],Tableau14[[#This Row],[Commentaire]])</f>
        <v>11_P_02_BP_AUTO</v>
      </c>
      <c r="G73" s="9"/>
      <c r="H73" s="9"/>
      <c r="I73" s="9"/>
      <c r="J73" s="7"/>
      <c r="K73" s="5" t="s">
        <v>162</v>
      </c>
      <c r="L73" s="5" t="s">
        <v>18</v>
      </c>
      <c r="M73" s="5" t="s">
        <v>163</v>
      </c>
      <c r="N73" s="5" t="s">
        <v>20</v>
      </c>
      <c r="O73" s="5" t="s">
        <v>21</v>
      </c>
      <c r="P73" s="5" t="s">
        <v>22</v>
      </c>
      <c r="Q73" s="5" t="s">
        <v>22</v>
      </c>
      <c r="R73" s="5" t="s">
        <v>22</v>
      </c>
      <c r="S73" s="5" t="s">
        <v>21</v>
      </c>
      <c r="T73" s="5"/>
      <c r="U73" s="5"/>
    </row>
    <row r="74" spans="1:21" x14ac:dyDescent="0.15">
      <c r="A74" s="6" t="e">
        <f t="shared" ca="1" si="1"/>
        <v>#VALUE!</v>
      </c>
      <c r="B74" s="6" t="str">
        <f>Tableau10[Colonne2]</f>
        <v>ET200SP</v>
      </c>
      <c r="C74" s="6" t="str">
        <f>Tableau14[[#This Row],[Nom]]</f>
        <v>11_P_02_RDM</v>
      </c>
      <c r="D7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4" s="6" t="str">
        <f>LOOKUP(Tableau14[[#This Row],[Nature]],Tableau9[])</f>
        <v>MN</v>
      </c>
      <c r="F74" s="6" t="str">
        <f>IF(Tableau14[[#This Row],[Commentaire]]=0,Tableau14[[#This Row],[Nom]],Tableau14[[#This Row],[Commentaire]])</f>
        <v>11_P_02_RDM</v>
      </c>
      <c r="G74" s="9"/>
      <c r="H74" s="9"/>
      <c r="I74" s="9"/>
      <c r="J74" s="7"/>
      <c r="K74" s="5" t="s">
        <v>164</v>
      </c>
      <c r="L74" s="5" t="s">
        <v>18</v>
      </c>
      <c r="M74" s="5" t="s">
        <v>165</v>
      </c>
      <c r="N74" s="5" t="s">
        <v>20</v>
      </c>
      <c r="O74" s="5" t="s">
        <v>21</v>
      </c>
      <c r="P74" s="5" t="s">
        <v>22</v>
      </c>
      <c r="Q74" s="5" t="s">
        <v>22</v>
      </c>
      <c r="R74" s="5" t="s">
        <v>22</v>
      </c>
      <c r="S74" s="5" t="s">
        <v>21</v>
      </c>
      <c r="T74" s="5"/>
      <c r="U74" s="5"/>
    </row>
    <row r="75" spans="1:21" x14ac:dyDescent="0.15">
      <c r="A75" s="6" t="e">
        <f t="shared" ca="1" si="1"/>
        <v>#VALUE!</v>
      </c>
      <c r="B75" s="6" t="str">
        <f>Tableau10[Colonne2]</f>
        <v>ET200SP</v>
      </c>
      <c r="C75" s="6" t="str">
        <f>Tableau14[[#This Row],[Nom]]</f>
        <v>11_LSL</v>
      </c>
      <c r="D7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5" s="6" t="str">
        <f>LOOKUP(Tableau14[[#This Row],[Nature]],Tableau9[])</f>
        <v>MN</v>
      </c>
      <c r="F75" s="6" t="str">
        <f>IF(Tableau14[[#This Row],[Commentaire]]=0,Tableau14[[#This Row],[Nom]],Tableau14[[#This Row],[Commentaire]])</f>
        <v>11_LSL</v>
      </c>
      <c r="G75" s="9"/>
      <c r="H75" s="9"/>
      <c r="I75" s="9"/>
      <c r="J75" s="7"/>
      <c r="K75" s="5" t="s">
        <v>166</v>
      </c>
      <c r="L75" s="5" t="s">
        <v>18</v>
      </c>
      <c r="M75" s="5" t="s">
        <v>167</v>
      </c>
      <c r="N75" s="5" t="s">
        <v>20</v>
      </c>
      <c r="O75" s="5" t="s">
        <v>21</v>
      </c>
      <c r="P75" s="5" t="s">
        <v>22</v>
      </c>
      <c r="Q75" s="5" t="s">
        <v>22</v>
      </c>
      <c r="R75" s="5" t="s">
        <v>22</v>
      </c>
      <c r="S75" s="5" t="s">
        <v>21</v>
      </c>
      <c r="T75" s="5"/>
      <c r="U75" s="5"/>
    </row>
    <row r="76" spans="1:21" x14ac:dyDescent="0.15">
      <c r="A76" s="6" t="e">
        <f t="shared" ca="1" si="1"/>
        <v>#VALUE!</v>
      </c>
      <c r="B76" s="6" t="str">
        <f>Tableau10[Colonne2]</f>
        <v>ET200SP</v>
      </c>
      <c r="C76" s="6" t="str">
        <f>Tableau14[[#This Row],[Nom]]</f>
        <v>11_QT_01</v>
      </c>
      <c r="D7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6" s="6" t="str">
        <f>LOOKUP(Tableau14[[#This Row],[Nature]],Tableau9[])</f>
        <v>MN</v>
      </c>
      <c r="F76" s="6" t="str">
        <f>IF(Tableau14[[#This Row],[Commentaire]]=0,Tableau14[[#This Row],[Nom]],Tableau14[[#This Row],[Commentaire]])</f>
        <v>11_QT_01</v>
      </c>
      <c r="G76" s="9"/>
      <c r="H76" s="9"/>
      <c r="I76" s="9"/>
      <c r="J76" s="7"/>
      <c r="K76" s="5" t="s">
        <v>168</v>
      </c>
      <c r="L76" s="5" t="s">
        <v>18</v>
      </c>
      <c r="M76" s="5" t="s">
        <v>169</v>
      </c>
      <c r="N76" s="5" t="s">
        <v>20</v>
      </c>
      <c r="O76" s="5" t="s">
        <v>21</v>
      </c>
      <c r="P76" s="5" t="s">
        <v>22</v>
      </c>
      <c r="Q76" s="5" t="s">
        <v>22</v>
      </c>
      <c r="R76" s="5" t="s">
        <v>22</v>
      </c>
      <c r="S76" s="5" t="s">
        <v>21</v>
      </c>
      <c r="T76" s="5"/>
      <c r="U76" s="5"/>
    </row>
    <row r="77" spans="1:21" x14ac:dyDescent="0.15">
      <c r="A77" s="6" t="e">
        <f t="shared" ca="1" si="1"/>
        <v>#VALUE!</v>
      </c>
      <c r="B77" s="6" t="str">
        <f>Tableau10[Colonne2]</f>
        <v>ET200SP</v>
      </c>
      <c r="C77" s="6" t="str">
        <f>Tableau14[[#This Row],[Nom]]</f>
        <v>11_QT_02</v>
      </c>
      <c r="D7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7" s="6" t="str">
        <f>LOOKUP(Tableau14[[#This Row],[Nature]],Tableau9[])</f>
        <v>MN</v>
      </c>
      <c r="F77" s="6" t="str">
        <f>IF(Tableau14[[#This Row],[Commentaire]]=0,Tableau14[[#This Row],[Nom]],Tableau14[[#This Row],[Commentaire]])</f>
        <v>11_QT_02</v>
      </c>
      <c r="G77" s="9"/>
      <c r="H77" s="9"/>
      <c r="I77" s="9"/>
      <c r="J77" s="7"/>
      <c r="K77" s="5" t="s">
        <v>170</v>
      </c>
      <c r="L77" s="5" t="s">
        <v>18</v>
      </c>
      <c r="M77" s="5" t="s">
        <v>171</v>
      </c>
      <c r="N77" s="5" t="s">
        <v>20</v>
      </c>
      <c r="O77" s="5" t="s">
        <v>21</v>
      </c>
      <c r="P77" s="5" t="s">
        <v>22</v>
      </c>
      <c r="Q77" s="5" t="s">
        <v>22</v>
      </c>
      <c r="R77" s="5" t="s">
        <v>22</v>
      </c>
      <c r="S77" s="5" t="s">
        <v>21</v>
      </c>
      <c r="T77" s="5"/>
      <c r="U77" s="5"/>
    </row>
    <row r="78" spans="1:21" x14ac:dyDescent="0.15">
      <c r="A78" s="6" t="e">
        <f t="shared" ca="1" si="1"/>
        <v>#VALUE!</v>
      </c>
      <c r="B78" s="6" t="str">
        <f>Tableau10[Colonne2]</f>
        <v>ET200SP</v>
      </c>
      <c r="C78" s="6" t="str">
        <f>Tableau14[[#This Row],[Nom]]</f>
        <v>12_FT_01</v>
      </c>
      <c r="D7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8" s="6" t="str">
        <f>LOOKUP(Tableau14[[#This Row],[Nature]],Tableau9[])</f>
        <v>MN</v>
      </c>
      <c r="F78" s="6" t="str">
        <f>IF(Tableau14[[#This Row],[Commentaire]]=0,Tableau14[[#This Row],[Nom]],Tableau14[[#This Row],[Commentaire]])</f>
        <v>12_FT_01</v>
      </c>
      <c r="G78" s="9"/>
      <c r="H78" s="9"/>
      <c r="I78" s="9"/>
      <c r="J78" s="7"/>
      <c r="K78" s="5" t="s">
        <v>172</v>
      </c>
      <c r="L78" s="5" t="s">
        <v>50</v>
      </c>
      <c r="M78" s="5" t="s">
        <v>173</v>
      </c>
      <c r="N78" s="5">
        <v>0</v>
      </c>
      <c r="O78" s="5" t="s">
        <v>21</v>
      </c>
      <c r="P78" s="5" t="s">
        <v>22</v>
      </c>
      <c r="Q78" s="5" t="s">
        <v>22</v>
      </c>
      <c r="R78" s="5" t="s">
        <v>22</v>
      </c>
      <c r="S78" s="5" t="s">
        <v>21</v>
      </c>
      <c r="T78" s="5"/>
      <c r="U78" s="5"/>
    </row>
    <row r="79" spans="1:21" x14ac:dyDescent="0.15">
      <c r="A79" s="6" t="e">
        <f t="shared" ca="1" si="1"/>
        <v>#VALUE!</v>
      </c>
      <c r="B79" s="6" t="str">
        <f>Tableau10[Colonne2]</f>
        <v>ET200SP</v>
      </c>
      <c r="C79" s="6" t="str">
        <f>Tableau14[[#This Row],[Nom]]</f>
        <v>12_LSL</v>
      </c>
      <c r="D7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79" s="6" t="str">
        <f>LOOKUP(Tableau14[[#This Row],[Nature]],Tableau9[])</f>
        <v>MN</v>
      </c>
      <c r="F79" s="6" t="str">
        <f>IF(Tableau14[[#This Row],[Commentaire]]=0,Tableau14[[#This Row],[Nom]],Tableau14[[#This Row],[Commentaire]])</f>
        <v>12_LSL</v>
      </c>
      <c r="G79" s="9"/>
      <c r="H79" s="9"/>
      <c r="I79" s="9"/>
      <c r="J79" s="7"/>
      <c r="K79" s="5" t="s">
        <v>174</v>
      </c>
      <c r="L79" s="5" t="s">
        <v>18</v>
      </c>
      <c r="M79" s="5" t="s">
        <v>175</v>
      </c>
      <c r="N79" s="5" t="s">
        <v>20</v>
      </c>
      <c r="O79" s="5" t="s">
        <v>21</v>
      </c>
      <c r="P79" s="5" t="s">
        <v>22</v>
      </c>
      <c r="Q79" s="5" t="s">
        <v>22</v>
      </c>
      <c r="R79" s="5" t="s">
        <v>22</v>
      </c>
      <c r="S79" s="5" t="s">
        <v>21</v>
      </c>
      <c r="T79" s="5"/>
      <c r="U79" s="5"/>
    </row>
    <row r="80" spans="1:21" x14ac:dyDescent="0.15">
      <c r="A80" s="6" t="e">
        <f t="shared" ca="1" si="1"/>
        <v>#VALUE!</v>
      </c>
      <c r="B80" s="6" t="str">
        <f>Tableau10[Colonne2]</f>
        <v>ET200SP</v>
      </c>
      <c r="C80" s="6" t="str">
        <f>Tableau14[[#This Row],[Nom]]</f>
        <v>12_LSH</v>
      </c>
      <c r="D8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0" s="6" t="str">
        <f>LOOKUP(Tableau14[[#This Row],[Nature]],Tableau9[])</f>
        <v>MN</v>
      </c>
      <c r="F80" s="6" t="str">
        <f>IF(Tableau14[[#This Row],[Commentaire]]=0,Tableau14[[#This Row],[Nom]],Tableau14[[#This Row],[Commentaire]])</f>
        <v>12_LSH</v>
      </c>
      <c r="G80" s="9"/>
      <c r="H80" s="9"/>
      <c r="I80" s="9"/>
      <c r="J80" s="7"/>
      <c r="K80" s="5" t="s">
        <v>176</v>
      </c>
      <c r="L80" s="5" t="s">
        <v>18</v>
      </c>
      <c r="M80" s="5" t="s">
        <v>177</v>
      </c>
      <c r="N80" s="5" t="s">
        <v>20</v>
      </c>
      <c r="O80" s="5" t="s">
        <v>21</v>
      </c>
      <c r="P80" s="5" t="s">
        <v>22</v>
      </c>
      <c r="Q80" s="5" t="s">
        <v>22</v>
      </c>
      <c r="R80" s="5" t="s">
        <v>22</v>
      </c>
      <c r="S80" s="5" t="s">
        <v>21</v>
      </c>
      <c r="T80" s="5"/>
      <c r="U80" s="5"/>
    </row>
    <row r="81" spans="1:21" x14ac:dyDescent="0.15">
      <c r="A81" s="6" t="e">
        <f t="shared" ca="1" si="1"/>
        <v>#VALUE!</v>
      </c>
      <c r="B81" s="6" t="str">
        <f>Tableau10[Colonne2]</f>
        <v>ET200SP</v>
      </c>
      <c r="C81" s="6" t="str">
        <f>Tableau14[[#This Row],[Nom]]</f>
        <v>12_P_01_RDM</v>
      </c>
      <c r="D8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1" s="6" t="str">
        <f>LOOKUP(Tableau14[[#This Row],[Nature]],Tableau9[])</f>
        <v>MN</v>
      </c>
      <c r="F81" s="6" t="str">
        <f>IF(Tableau14[[#This Row],[Commentaire]]=0,Tableau14[[#This Row],[Nom]],Tableau14[[#This Row],[Commentaire]])</f>
        <v>12_P_01_RDM</v>
      </c>
      <c r="G81" s="9"/>
      <c r="H81" s="9"/>
      <c r="I81" s="9"/>
      <c r="J81" s="7"/>
      <c r="K81" s="5" t="s">
        <v>178</v>
      </c>
      <c r="L81" s="5" t="s">
        <v>18</v>
      </c>
      <c r="M81" s="5" t="s">
        <v>179</v>
      </c>
      <c r="N81" s="5" t="s">
        <v>20</v>
      </c>
      <c r="O81" s="5" t="s">
        <v>21</v>
      </c>
      <c r="P81" s="5" t="s">
        <v>22</v>
      </c>
      <c r="Q81" s="5" t="s">
        <v>22</v>
      </c>
      <c r="R81" s="5" t="s">
        <v>22</v>
      </c>
      <c r="S81" s="5" t="s">
        <v>21</v>
      </c>
      <c r="T81" s="5"/>
      <c r="U81" s="5"/>
    </row>
    <row r="82" spans="1:21" x14ac:dyDescent="0.15">
      <c r="A82" s="6" t="e">
        <f t="shared" ca="1" si="1"/>
        <v>#VALUE!</v>
      </c>
      <c r="B82" s="6" t="str">
        <f>Tableau10[Colonne2]</f>
        <v>ET200SP</v>
      </c>
      <c r="C82" s="6" t="str">
        <f>Tableau14[[#This Row],[Nom]]</f>
        <v>12_M_02_RDM</v>
      </c>
      <c r="D8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2" s="6" t="str">
        <f>LOOKUP(Tableau14[[#This Row],[Nature]],Tableau9[])</f>
        <v>MN</v>
      </c>
      <c r="F82" s="6" t="str">
        <f>IF(Tableau14[[#This Row],[Commentaire]]=0,Tableau14[[#This Row],[Nom]],Tableau14[[#This Row],[Commentaire]])</f>
        <v>12_M_02_RDM</v>
      </c>
      <c r="G82" s="9"/>
      <c r="H82" s="9"/>
      <c r="I82" s="9"/>
      <c r="J82" s="7"/>
      <c r="K82" s="5" t="s">
        <v>180</v>
      </c>
      <c r="L82" s="5" t="s">
        <v>18</v>
      </c>
      <c r="M82" s="5" t="s">
        <v>181</v>
      </c>
      <c r="N82" s="5" t="s">
        <v>20</v>
      </c>
      <c r="O82" s="5" t="s">
        <v>21</v>
      </c>
      <c r="P82" s="5" t="s">
        <v>22</v>
      </c>
      <c r="Q82" s="5" t="s">
        <v>22</v>
      </c>
      <c r="R82" s="5" t="s">
        <v>22</v>
      </c>
      <c r="S82" s="5" t="s">
        <v>21</v>
      </c>
      <c r="T82" s="5"/>
      <c r="U82" s="5"/>
    </row>
    <row r="83" spans="1:21" x14ac:dyDescent="0.15">
      <c r="A83" s="6" t="e">
        <f t="shared" ca="1" si="1"/>
        <v>#VALUE!</v>
      </c>
      <c r="B83" s="6" t="str">
        <f>Tableau10[Colonne2]</f>
        <v>ET200SP</v>
      </c>
      <c r="C83" s="6" t="str">
        <f>Tableau14[[#This Row],[Nom]]</f>
        <v>12_ZS_02_O</v>
      </c>
      <c r="D8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3" s="6" t="str">
        <f>LOOKUP(Tableau14[[#This Row],[Nature]],Tableau9[])</f>
        <v>MN</v>
      </c>
      <c r="F83" s="6" t="str">
        <f>IF(Tableau14[[#This Row],[Commentaire]]=0,Tableau14[[#This Row],[Nom]],Tableau14[[#This Row],[Commentaire]])</f>
        <v>12_ZS_02_O</v>
      </c>
      <c r="G83" s="9"/>
      <c r="H83" s="9"/>
      <c r="I83" s="9"/>
      <c r="J83" s="7"/>
      <c r="K83" s="5" t="s">
        <v>182</v>
      </c>
      <c r="L83" s="5" t="s">
        <v>18</v>
      </c>
      <c r="M83" s="5" t="s">
        <v>183</v>
      </c>
      <c r="N83" s="5" t="s">
        <v>20</v>
      </c>
      <c r="O83" s="5" t="s">
        <v>21</v>
      </c>
      <c r="P83" s="5" t="s">
        <v>22</v>
      </c>
      <c r="Q83" s="5" t="s">
        <v>22</v>
      </c>
      <c r="R83" s="5" t="s">
        <v>22</v>
      </c>
      <c r="S83" s="5" t="s">
        <v>21</v>
      </c>
      <c r="T83" s="5"/>
      <c r="U83" s="5"/>
    </row>
    <row r="84" spans="1:21" x14ac:dyDescent="0.15">
      <c r="A84" s="6" t="e">
        <f t="shared" ca="1" si="1"/>
        <v>#VALUE!</v>
      </c>
      <c r="B84" s="6" t="str">
        <f>Tableau10[Colonne2]</f>
        <v>ET200SP</v>
      </c>
      <c r="C84" s="6" t="str">
        <f>Tableau14[[#This Row],[Nom]]</f>
        <v>12_ZS_02_F</v>
      </c>
      <c r="D8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4" s="6" t="str">
        <f>LOOKUP(Tableau14[[#This Row],[Nature]],Tableau9[])</f>
        <v>MN</v>
      </c>
      <c r="F84" s="6" t="str">
        <f>IF(Tableau14[[#This Row],[Commentaire]]=0,Tableau14[[#This Row],[Nom]],Tableau14[[#This Row],[Commentaire]])</f>
        <v>12_ZS_02_F</v>
      </c>
      <c r="G84" s="9"/>
      <c r="H84" s="9"/>
      <c r="I84" s="9"/>
      <c r="J84" s="7"/>
      <c r="K84" s="5" t="s">
        <v>184</v>
      </c>
      <c r="L84" s="5" t="s">
        <v>18</v>
      </c>
      <c r="M84" s="5" t="s">
        <v>185</v>
      </c>
      <c r="N84" s="5" t="s">
        <v>20</v>
      </c>
      <c r="O84" s="5" t="s">
        <v>21</v>
      </c>
      <c r="P84" s="5" t="s">
        <v>22</v>
      </c>
      <c r="Q84" s="5" t="s">
        <v>22</v>
      </c>
      <c r="R84" s="5" t="s">
        <v>22</v>
      </c>
      <c r="S84" s="5" t="s">
        <v>21</v>
      </c>
      <c r="T84" s="5"/>
      <c r="U84" s="5"/>
    </row>
    <row r="85" spans="1:21" x14ac:dyDescent="0.15">
      <c r="A85" s="6" t="e">
        <f t="shared" ca="1" si="1"/>
        <v>#VALUE!</v>
      </c>
      <c r="B85" s="6" t="str">
        <f>Tableau10[Colonne2]</f>
        <v>ET200SP</v>
      </c>
      <c r="C85" s="6" t="str">
        <f>Tableau14[[#This Row],[Nom]]</f>
        <v>12_QT_01</v>
      </c>
      <c r="D8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5" s="6" t="str">
        <f>LOOKUP(Tableau14[[#This Row],[Nature]],Tableau9[])</f>
        <v>MN</v>
      </c>
      <c r="F85" s="6" t="str">
        <f>IF(Tableau14[[#This Row],[Commentaire]]=0,Tableau14[[#This Row],[Nom]],Tableau14[[#This Row],[Commentaire]])</f>
        <v>12_QT_01</v>
      </c>
      <c r="G85" s="9"/>
      <c r="H85" s="9"/>
      <c r="I85" s="9"/>
      <c r="J85" s="7"/>
      <c r="K85" s="5" t="s">
        <v>186</v>
      </c>
      <c r="L85" s="5" t="s">
        <v>18</v>
      </c>
      <c r="M85" s="5" t="s">
        <v>187</v>
      </c>
      <c r="N85" s="5" t="s">
        <v>20</v>
      </c>
      <c r="O85" s="5" t="s">
        <v>21</v>
      </c>
      <c r="P85" s="5" t="s">
        <v>22</v>
      </c>
      <c r="Q85" s="5" t="s">
        <v>22</v>
      </c>
      <c r="R85" s="5" t="s">
        <v>22</v>
      </c>
      <c r="S85" s="5" t="s">
        <v>21</v>
      </c>
      <c r="T85" s="5"/>
      <c r="U85" s="5"/>
    </row>
    <row r="86" spans="1:21" x14ac:dyDescent="0.15">
      <c r="A86" s="6" t="e">
        <f t="shared" ca="1" si="1"/>
        <v>#VALUE!</v>
      </c>
      <c r="B86" s="6" t="str">
        <f>Tableau10[Colonne2]</f>
        <v>ET200SP</v>
      </c>
      <c r="C86" s="6" t="str">
        <f>Tableau14[[#This Row],[Nom]]</f>
        <v>Couple_Centri</v>
      </c>
      <c r="D8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6" s="6" t="str">
        <f>LOOKUP(Tableau14[[#This Row],[Nature]],Tableau9[])</f>
        <v>MN</v>
      </c>
      <c r="F86" s="6" t="str">
        <f>IF(Tableau14[[#This Row],[Commentaire]]=0,Tableau14[[#This Row],[Nom]],Tableau14[[#This Row],[Commentaire]])</f>
        <v>Couple_Centri</v>
      </c>
      <c r="G86" s="9"/>
      <c r="H86" s="9"/>
      <c r="I86" s="9"/>
      <c r="J86" s="7"/>
      <c r="K86" s="5" t="s">
        <v>188</v>
      </c>
      <c r="L86" s="5" t="s">
        <v>50</v>
      </c>
      <c r="M86" s="5" t="s">
        <v>189</v>
      </c>
      <c r="N86" s="5">
        <v>0</v>
      </c>
      <c r="O86" s="5" t="s">
        <v>21</v>
      </c>
      <c r="P86" s="5" t="s">
        <v>22</v>
      </c>
      <c r="Q86" s="5" t="s">
        <v>22</v>
      </c>
      <c r="R86" s="5" t="s">
        <v>22</v>
      </c>
      <c r="S86" s="5" t="s">
        <v>21</v>
      </c>
      <c r="T86" s="5"/>
      <c r="U86" s="5"/>
    </row>
    <row r="87" spans="1:21" x14ac:dyDescent="0.15">
      <c r="A87" s="6" t="e">
        <f t="shared" ca="1" si="1"/>
        <v>#VALUE!</v>
      </c>
      <c r="B87" s="6" t="str">
        <f>Tableau10[Colonne2]</f>
        <v>ET200SP</v>
      </c>
      <c r="C87" s="6" t="str">
        <f>Tableau14[[#This Row],[Nom]]</f>
        <v>Vitesse_vis</v>
      </c>
      <c r="D8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7" s="6" t="str">
        <f>LOOKUP(Tableau14[[#This Row],[Nature]],Tableau9[])</f>
        <v>MN</v>
      </c>
      <c r="F87" s="6" t="str">
        <f>IF(Tableau14[[#This Row],[Commentaire]]=0,Tableau14[[#This Row],[Nom]],Tableau14[[#This Row],[Commentaire]])</f>
        <v>Vitesse_vis</v>
      </c>
      <c r="G87" s="9"/>
      <c r="H87" s="9"/>
      <c r="I87" s="9"/>
      <c r="J87" s="7"/>
      <c r="K87" s="5" t="s">
        <v>190</v>
      </c>
      <c r="L87" s="5" t="s">
        <v>50</v>
      </c>
      <c r="M87" s="5" t="s">
        <v>191</v>
      </c>
      <c r="N87" s="5">
        <v>0</v>
      </c>
      <c r="O87" s="5" t="s">
        <v>21</v>
      </c>
      <c r="P87" s="5" t="s">
        <v>22</v>
      </c>
      <c r="Q87" s="5" t="s">
        <v>22</v>
      </c>
      <c r="R87" s="5" t="s">
        <v>22</v>
      </c>
      <c r="S87" s="5" t="s">
        <v>21</v>
      </c>
      <c r="T87" s="5"/>
      <c r="U87" s="5"/>
    </row>
    <row r="88" spans="1:21" x14ac:dyDescent="0.15">
      <c r="A88" s="6" t="e">
        <f t="shared" ca="1" si="1"/>
        <v>#VALUE!</v>
      </c>
      <c r="B88" s="6" t="str">
        <f>Tableau10[Colonne2]</f>
        <v>ET200SP</v>
      </c>
      <c r="C88" s="6" t="str">
        <f>Tableau14[[#This Row],[Nom]]</f>
        <v>Vitesse_bol</v>
      </c>
      <c r="D8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8" s="6" t="str">
        <f>LOOKUP(Tableau14[[#This Row],[Nature]],Tableau9[])</f>
        <v>MN</v>
      </c>
      <c r="F88" s="6" t="str">
        <f>IF(Tableau14[[#This Row],[Commentaire]]=0,Tableau14[[#This Row],[Nom]],Tableau14[[#This Row],[Commentaire]])</f>
        <v>Vitesse_bol</v>
      </c>
      <c r="G88" s="9"/>
      <c r="H88" s="9"/>
      <c r="I88" s="9"/>
      <c r="J88" s="7"/>
      <c r="K88" s="5" t="s">
        <v>192</v>
      </c>
      <c r="L88" s="5" t="s">
        <v>50</v>
      </c>
      <c r="M88" s="5" t="s">
        <v>193</v>
      </c>
      <c r="N88" s="5">
        <v>0</v>
      </c>
      <c r="O88" s="5" t="s">
        <v>21</v>
      </c>
      <c r="P88" s="5" t="s">
        <v>22</v>
      </c>
      <c r="Q88" s="5" t="s">
        <v>22</v>
      </c>
      <c r="R88" s="5" t="s">
        <v>22</v>
      </c>
      <c r="S88" s="5" t="s">
        <v>21</v>
      </c>
      <c r="T88" s="5"/>
      <c r="U88" s="5"/>
    </row>
    <row r="89" spans="1:21" x14ac:dyDescent="0.15">
      <c r="A89" s="6" t="e">
        <f t="shared" ca="1" si="1"/>
        <v>#VALUE!</v>
      </c>
      <c r="B89" s="6" t="str">
        <f>Tableau10[Colonne2]</f>
        <v>ET200SP</v>
      </c>
      <c r="C89" s="6" t="str">
        <f>Tableau14[[#This Row],[Nom]]</f>
        <v>13_AU_01</v>
      </c>
      <c r="D8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89" s="6" t="str">
        <f>LOOKUP(Tableau14[[#This Row],[Nature]],Tableau9[])</f>
        <v>MN</v>
      </c>
      <c r="F89" s="6" t="str">
        <f>IF(Tableau14[[#This Row],[Commentaire]]=0,Tableau14[[#This Row],[Nom]],Tableau14[[#This Row],[Commentaire]])</f>
        <v>13_AU_01</v>
      </c>
      <c r="G89" s="9"/>
      <c r="H89" s="9"/>
      <c r="I89" s="9"/>
      <c r="J89" s="7"/>
      <c r="K89" s="5" t="s">
        <v>194</v>
      </c>
      <c r="L89" s="5" t="s">
        <v>18</v>
      </c>
      <c r="M89" s="5" t="s">
        <v>195</v>
      </c>
      <c r="N89" s="5" t="s">
        <v>20</v>
      </c>
      <c r="O89" s="5" t="s">
        <v>21</v>
      </c>
      <c r="P89" s="5" t="s">
        <v>22</v>
      </c>
      <c r="Q89" s="5" t="s">
        <v>22</v>
      </c>
      <c r="R89" s="5" t="s">
        <v>22</v>
      </c>
      <c r="S89" s="5" t="s">
        <v>21</v>
      </c>
      <c r="T89" s="5"/>
      <c r="U89" s="5"/>
    </row>
    <row r="90" spans="1:21" x14ac:dyDescent="0.15">
      <c r="A90" s="6" t="e">
        <f t="shared" ca="1" si="1"/>
        <v>#VALUE!</v>
      </c>
      <c r="B90" s="6" t="str">
        <f>Tableau10[Colonne2]</f>
        <v>ET200SP</v>
      </c>
      <c r="C90" s="6" t="str">
        <f>Tableau14[[#This Row],[Nom]]</f>
        <v>13_POLY_01_DEF</v>
      </c>
      <c r="D9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0" s="6" t="str">
        <f>LOOKUP(Tableau14[[#This Row],[Nature]],Tableau9[])</f>
        <v>MN</v>
      </c>
      <c r="F90" s="6" t="str">
        <f>IF(Tableau14[[#This Row],[Commentaire]]=0,Tableau14[[#This Row],[Nom]],Tableau14[[#This Row],[Commentaire]])</f>
        <v>13_POLY_01_DEF</v>
      </c>
      <c r="G90" s="9"/>
      <c r="H90" s="9"/>
      <c r="I90" s="9"/>
      <c r="J90" s="7"/>
      <c r="K90" s="5" t="s">
        <v>196</v>
      </c>
      <c r="L90" s="5" t="s">
        <v>18</v>
      </c>
      <c r="M90" s="5" t="s">
        <v>197</v>
      </c>
      <c r="N90" s="5" t="s">
        <v>20</v>
      </c>
      <c r="O90" s="5" t="s">
        <v>21</v>
      </c>
      <c r="P90" s="5" t="s">
        <v>22</v>
      </c>
      <c r="Q90" s="5" t="s">
        <v>22</v>
      </c>
      <c r="R90" s="5" t="s">
        <v>22</v>
      </c>
      <c r="S90" s="5" t="s">
        <v>21</v>
      </c>
      <c r="T90" s="5"/>
      <c r="U90" s="5"/>
    </row>
    <row r="91" spans="1:21" x14ac:dyDescent="0.15">
      <c r="A91" s="6" t="e">
        <f t="shared" ca="1" si="1"/>
        <v>#VALUE!</v>
      </c>
      <c r="B91" s="6" t="str">
        <f>Tableau10[Colonne2]</f>
        <v>ET200SP</v>
      </c>
      <c r="C91" s="6" t="str">
        <f>Tableau14[[#This Row],[Nom]]</f>
        <v>13_P_01_RDM</v>
      </c>
      <c r="D9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1" s="6" t="str">
        <f>LOOKUP(Tableau14[[#This Row],[Nature]],Tableau9[])</f>
        <v>MN</v>
      </c>
      <c r="F91" s="6" t="str">
        <f>IF(Tableau14[[#This Row],[Commentaire]]=0,Tableau14[[#This Row],[Nom]],Tableau14[[#This Row],[Commentaire]])</f>
        <v>13_P_01_RDM</v>
      </c>
      <c r="G91" s="9"/>
      <c r="H91" s="9"/>
      <c r="I91" s="9"/>
      <c r="J91" s="7"/>
      <c r="K91" s="5" t="s">
        <v>198</v>
      </c>
      <c r="L91" s="5" t="s">
        <v>18</v>
      </c>
      <c r="M91" s="5" t="s">
        <v>199</v>
      </c>
      <c r="N91" s="5" t="s">
        <v>20</v>
      </c>
      <c r="O91" s="5" t="s">
        <v>21</v>
      </c>
      <c r="P91" s="5" t="s">
        <v>22</v>
      </c>
      <c r="Q91" s="5" t="s">
        <v>22</v>
      </c>
      <c r="R91" s="5" t="s">
        <v>22</v>
      </c>
      <c r="S91" s="5" t="s">
        <v>21</v>
      </c>
      <c r="T91" s="5"/>
      <c r="U91" s="5"/>
    </row>
    <row r="92" spans="1:21" x14ac:dyDescent="0.15">
      <c r="A92" s="6" t="e">
        <f t="shared" ca="1" si="1"/>
        <v>#VALUE!</v>
      </c>
      <c r="B92" s="6" t="str">
        <f>Tableau10[Colonne2]</f>
        <v>ET200SP</v>
      </c>
      <c r="C92" s="6" t="str">
        <f>Tableau14[[#This Row],[Nom]]</f>
        <v>13_P_02_RDM</v>
      </c>
      <c r="D9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2" s="6" t="str">
        <f>LOOKUP(Tableau14[[#This Row],[Nature]],Tableau9[])</f>
        <v>MN</v>
      </c>
      <c r="F92" s="6" t="str">
        <f>IF(Tableau14[[#This Row],[Commentaire]]=0,Tableau14[[#This Row],[Nom]],Tableau14[[#This Row],[Commentaire]])</f>
        <v>13_P_02_RDM</v>
      </c>
      <c r="G92" s="9"/>
      <c r="H92" s="9"/>
      <c r="I92" s="9"/>
      <c r="J92" s="7"/>
      <c r="K92" s="5" t="s">
        <v>200</v>
      </c>
      <c r="L92" s="5" t="s">
        <v>18</v>
      </c>
      <c r="M92" s="5" t="s">
        <v>201</v>
      </c>
      <c r="N92" s="5" t="s">
        <v>20</v>
      </c>
      <c r="O92" s="5" t="s">
        <v>21</v>
      </c>
      <c r="P92" s="5" t="s">
        <v>22</v>
      </c>
      <c r="Q92" s="5" t="s">
        <v>22</v>
      </c>
      <c r="R92" s="5" t="s">
        <v>22</v>
      </c>
      <c r="S92" s="5" t="s">
        <v>21</v>
      </c>
      <c r="T92" s="5"/>
      <c r="U92" s="5"/>
    </row>
    <row r="93" spans="1:21" x14ac:dyDescent="0.15">
      <c r="A93" s="6" t="e">
        <f t="shared" ca="1" si="1"/>
        <v>#VALUE!</v>
      </c>
      <c r="B93" s="6" t="str">
        <f>Tableau10[Colonne2]</f>
        <v>ET200SP</v>
      </c>
      <c r="C93" s="6" t="str">
        <f>Tableau14[[#This Row],[Nom]]</f>
        <v>Variateurs_prets</v>
      </c>
      <c r="D9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3" s="6" t="str">
        <f>LOOKUP(Tableau14[[#This Row],[Nature]],Tableau9[])</f>
        <v>MN</v>
      </c>
      <c r="F93" s="6" t="str">
        <f>IF(Tableau14[[#This Row],[Commentaire]]=0,Tableau14[[#This Row],[Nom]],Tableau14[[#This Row],[Commentaire]])</f>
        <v>Variateurs_prets</v>
      </c>
      <c r="G93" s="9"/>
      <c r="H93" s="9"/>
      <c r="I93" s="9"/>
      <c r="J93" s="7"/>
      <c r="K93" s="5" t="s">
        <v>202</v>
      </c>
      <c r="L93" s="5" t="s">
        <v>18</v>
      </c>
      <c r="M93" s="5" t="s">
        <v>203</v>
      </c>
      <c r="N93" s="5" t="s">
        <v>20</v>
      </c>
      <c r="O93" s="5" t="s">
        <v>21</v>
      </c>
      <c r="P93" s="5" t="s">
        <v>22</v>
      </c>
      <c r="Q93" s="5" t="s">
        <v>22</v>
      </c>
      <c r="R93" s="5" t="s">
        <v>22</v>
      </c>
      <c r="S93" s="5" t="s">
        <v>21</v>
      </c>
      <c r="T93" s="5"/>
      <c r="U93" s="5"/>
    </row>
    <row r="94" spans="1:21" x14ac:dyDescent="0.15">
      <c r="A94" s="6" t="e">
        <f t="shared" ca="1" si="1"/>
        <v>#VALUE!</v>
      </c>
      <c r="B94" s="6" t="str">
        <f>Tableau10[Colonne2]</f>
        <v>ET200SP</v>
      </c>
      <c r="C94" s="6" t="str">
        <f>Tableau14[[#This Row],[Nom]]</f>
        <v>Retro_centri</v>
      </c>
      <c r="D9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4" s="6" t="str">
        <f>LOOKUP(Tableau14[[#This Row],[Nature]],Tableau9[])</f>
        <v>MN</v>
      </c>
      <c r="F94" s="6" t="str">
        <f>IF(Tableau14[[#This Row],[Commentaire]]=0,Tableau14[[#This Row],[Nom]],Tableau14[[#This Row],[Commentaire]])</f>
        <v>Retro_centri</v>
      </c>
      <c r="G94" s="9"/>
      <c r="H94" s="9"/>
      <c r="I94" s="9"/>
      <c r="J94" s="7"/>
      <c r="K94" s="5" t="s">
        <v>204</v>
      </c>
      <c r="L94" s="5" t="s">
        <v>18</v>
      </c>
      <c r="M94" s="5" t="s">
        <v>205</v>
      </c>
      <c r="N94" s="5" t="s">
        <v>20</v>
      </c>
      <c r="O94" s="5" t="s">
        <v>21</v>
      </c>
      <c r="P94" s="5" t="s">
        <v>22</v>
      </c>
      <c r="Q94" s="5" t="s">
        <v>22</v>
      </c>
      <c r="R94" s="5" t="s">
        <v>22</v>
      </c>
      <c r="S94" s="5" t="s">
        <v>21</v>
      </c>
      <c r="T94" s="5"/>
      <c r="U94" s="5"/>
    </row>
    <row r="95" spans="1:21" x14ac:dyDescent="0.15">
      <c r="A95" s="6" t="e">
        <f t="shared" ca="1" si="1"/>
        <v>#VALUE!</v>
      </c>
      <c r="B95" s="6" t="str">
        <f>Tableau10[Colonne2]</f>
        <v>ET200SP</v>
      </c>
      <c r="C95" s="6" t="str">
        <f>Tableau14[[#This Row],[Nom]]</f>
        <v>Defaut_Var</v>
      </c>
      <c r="D9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5" s="6" t="str">
        <f>LOOKUP(Tableau14[[#This Row],[Nature]],Tableau9[])</f>
        <v>MN</v>
      </c>
      <c r="F95" s="6" t="str">
        <f>IF(Tableau14[[#This Row],[Commentaire]]=0,Tableau14[[#This Row],[Nom]],Tableau14[[#This Row],[Commentaire]])</f>
        <v>Defaut_Var</v>
      </c>
      <c r="G95" s="9"/>
      <c r="H95" s="9"/>
      <c r="I95" s="9"/>
      <c r="J95" s="7"/>
      <c r="K95" s="5" t="s">
        <v>206</v>
      </c>
      <c r="L95" s="5" t="s">
        <v>18</v>
      </c>
      <c r="M95" s="5" t="s">
        <v>207</v>
      </c>
      <c r="N95" s="5" t="s">
        <v>20</v>
      </c>
      <c r="O95" s="5" t="s">
        <v>21</v>
      </c>
      <c r="P95" s="5" t="s">
        <v>22</v>
      </c>
      <c r="Q95" s="5" t="s">
        <v>22</v>
      </c>
      <c r="R95" s="5" t="s">
        <v>22</v>
      </c>
      <c r="S95" s="5" t="s">
        <v>21</v>
      </c>
      <c r="T95" s="5"/>
      <c r="U95" s="5"/>
    </row>
    <row r="96" spans="1:21" x14ac:dyDescent="0.15">
      <c r="A96" s="6" t="e">
        <f t="shared" ca="1" si="1"/>
        <v>#VALUE!</v>
      </c>
      <c r="B96" s="6" t="str">
        <f>Tableau10[Colonne2]</f>
        <v>ET200SP</v>
      </c>
      <c r="C96" s="6" t="str">
        <f>Tableau14[[#This Row],[Nom]]</f>
        <v>Defaut_seuil_1</v>
      </c>
      <c r="D9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6" s="6" t="str">
        <f>LOOKUP(Tableau14[[#This Row],[Nature]],Tableau9[])</f>
        <v>MN</v>
      </c>
      <c r="F96" s="6" t="str">
        <f>IF(Tableau14[[#This Row],[Commentaire]]=0,Tableau14[[#This Row],[Nom]],Tableau14[[#This Row],[Commentaire]])</f>
        <v>Defaut_seuil_1</v>
      </c>
      <c r="G96" s="9"/>
      <c r="H96" s="9"/>
      <c r="I96" s="9"/>
      <c r="J96" s="7"/>
      <c r="K96" s="5" t="s">
        <v>208</v>
      </c>
      <c r="L96" s="5" t="s">
        <v>18</v>
      </c>
      <c r="M96" s="5" t="s">
        <v>209</v>
      </c>
      <c r="N96" s="5" t="s">
        <v>20</v>
      </c>
      <c r="O96" s="5" t="s">
        <v>21</v>
      </c>
      <c r="P96" s="5" t="s">
        <v>22</v>
      </c>
      <c r="Q96" s="5" t="s">
        <v>22</v>
      </c>
      <c r="R96" s="5" t="s">
        <v>22</v>
      </c>
      <c r="S96" s="5" t="s">
        <v>21</v>
      </c>
      <c r="T96" s="5"/>
      <c r="U96" s="5"/>
    </row>
    <row r="97" spans="1:21" x14ac:dyDescent="0.15">
      <c r="A97" s="6" t="e">
        <f t="shared" ca="1" si="1"/>
        <v>#VALUE!</v>
      </c>
      <c r="B97" s="6" t="str">
        <f>Tableau10[Colonne2]</f>
        <v>ET200SP</v>
      </c>
      <c r="C97" s="6" t="str">
        <f>Tableau14[[#This Row],[Nom]]</f>
        <v>Defaut_seuil_2</v>
      </c>
      <c r="D9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7" s="6" t="str">
        <f>LOOKUP(Tableau14[[#This Row],[Nature]],Tableau9[])</f>
        <v>MN</v>
      </c>
      <c r="F97" s="6" t="str">
        <f>IF(Tableau14[[#This Row],[Commentaire]]=0,Tableau14[[#This Row],[Nom]],Tableau14[[#This Row],[Commentaire]])</f>
        <v>Defaut_seuil_2</v>
      </c>
      <c r="G97" s="9"/>
      <c r="H97" s="9"/>
      <c r="I97" s="9"/>
      <c r="J97" s="7"/>
      <c r="K97" s="5" t="s">
        <v>210</v>
      </c>
      <c r="L97" s="5" t="s">
        <v>18</v>
      </c>
      <c r="M97" s="5" t="s">
        <v>211</v>
      </c>
      <c r="N97" s="5" t="s">
        <v>20</v>
      </c>
      <c r="O97" s="5" t="s">
        <v>21</v>
      </c>
      <c r="P97" s="5" t="s">
        <v>22</v>
      </c>
      <c r="Q97" s="5" t="s">
        <v>22</v>
      </c>
      <c r="R97" s="5" t="s">
        <v>22</v>
      </c>
      <c r="S97" s="5" t="s">
        <v>21</v>
      </c>
      <c r="T97" s="5"/>
      <c r="U97" s="5"/>
    </row>
    <row r="98" spans="1:21" x14ac:dyDescent="0.15">
      <c r="A98" s="6" t="e">
        <f t="shared" ca="1" si="1"/>
        <v>#VALUE!</v>
      </c>
      <c r="B98" s="6" t="str">
        <f>Tableau10[Colonne2]</f>
        <v>ET200SP</v>
      </c>
      <c r="C98" s="6" t="str">
        <f>Tableau14[[#This Row],[Nom]]</f>
        <v>13_P_03_RDM</v>
      </c>
      <c r="D9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8" s="6" t="str">
        <f>LOOKUP(Tableau14[[#This Row],[Nature]],Tableau9[])</f>
        <v>MN</v>
      </c>
      <c r="F98" s="6" t="str">
        <f>IF(Tableau14[[#This Row],[Commentaire]]=0,Tableau14[[#This Row],[Nom]],Tableau14[[#This Row],[Commentaire]])</f>
        <v>13_P_03_RDM</v>
      </c>
      <c r="G98" s="9"/>
      <c r="H98" s="9"/>
      <c r="I98" s="9"/>
      <c r="J98" s="7"/>
      <c r="K98" s="5" t="s">
        <v>212</v>
      </c>
      <c r="L98" s="5" t="s">
        <v>18</v>
      </c>
      <c r="M98" s="5" t="s">
        <v>213</v>
      </c>
      <c r="N98" s="5" t="s">
        <v>20</v>
      </c>
      <c r="O98" s="5" t="s">
        <v>21</v>
      </c>
      <c r="P98" s="5" t="s">
        <v>22</v>
      </c>
      <c r="Q98" s="5" t="s">
        <v>22</v>
      </c>
      <c r="R98" s="5" t="s">
        <v>22</v>
      </c>
      <c r="S98" s="5" t="s">
        <v>21</v>
      </c>
      <c r="T98" s="5"/>
      <c r="U98" s="5"/>
    </row>
    <row r="99" spans="1:21" x14ac:dyDescent="0.15">
      <c r="A99" s="6" t="e">
        <f t="shared" ca="1" si="1"/>
        <v>#VALUE!</v>
      </c>
      <c r="B99" s="6" t="str">
        <f>Tableau10[Colonne2]</f>
        <v>ET200SP</v>
      </c>
      <c r="C99" s="6" t="str">
        <f>Tableau14[[#This Row],[Nom]]</f>
        <v>13_LSH_01</v>
      </c>
      <c r="D9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99" s="6" t="str">
        <f>LOOKUP(Tableau14[[#This Row],[Nature]],Tableau9[])</f>
        <v>MN</v>
      </c>
      <c r="F99" s="6" t="str">
        <f>IF(Tableau14[[#This Row],[Commentaire]]=0,Tableau14[[#This Row],[Nom]],Tableau14[[#This Row],[Commentaire]])</f>
        <v>13_LSH_01</v>
      </c>
      <c r="G99" s="9"/>
      <c r="H99" s="9"/>
      <c r="I99" s="9"/>
      <c r="J99" s="7"/>
      <c r="K99" s="5" t="s">
        <v>214</v>
      </c>
      <c r="L99" s="5" t="s">
        <v>18</v>
      </c>
      <c r="M99" s="5" t="s">
        <v>215</v>
      </c>
      <c r="N99" s="5" t="s">
        <v>20</v>
      </c>
      <c r="O99" s="5" t="s">
        <v>21</v>
      </c>
      <c r="P99" s="5" t="s">
        <v>22</v>
      </c>
      <c r="Q99" s="5" t="s">
        <v>22</v>
      </c>
      <c r="R99" s="5" t="s">
        <v>22</v>
      </c>
      <c r="S99" s="5" t="s">
        <v>21</v>
      </c>
      <c r="T99" s="5"/>
      <c r="U99" s="5"/>
    </row>
    <row r="100" spans="1:21" x14ac:dyDescent="0.15">
      <c r="A100" s="6" t="e">
        <f t="shared" ca="1" si="1"/>
        <v>#VALUE!</v>
      </c>
      <c r="B100" s="6" t="str">
        <f>Tableau10[Colonne2]</f>
        <v>ET200SP</v>
      </c>
      <c r="C100" s="6" t="str">
        <f>Tableau14[[#This Row],[Nom]]</f>
        <v>13_AG_01_RDM</v>
      </c>
      <c r="D10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0" s="6" t="str">
        <f>LOOKUP(Tableau14[[#This Row],[Nature]],Tableau9[])</f>
        <v>MN</v>
      </c>
      <c r="F100" s="6" t="str">
        <f>IF(Tableau14[[#This Row],[Commentaire]]=0,Tableau14[[#This Row],[Nom]],Tableau14[[#This Row],[Commentaire]])</f>
        <v>13_AG_01_RDM</v>
      </c>
      <c r="G100" s="9"/>
      <c r="H100" s="9"/>
      <c r="I100" s="9"/>
      <c r="J100" s="7"/>
      <c r="K100" s="5" t="s">
        <v>216</v>
      </c>
      <c r="L100" s="5" t="s">
        <v>18</v>
      </c>
      <c r="M100" s="5" t="s">
        <v>217</v>
      </c>
      <c r="N100" s="5" t="s">
        <v>20</v>
      </c>
      <c r="O100" s="5" t="s">
        <v>21</v>
      </c>
      <c r="P100" s="5" t="s">
        <v>22</v>
      </c>
      <c r="Q100" s="5" t="s">
        <v>22</v>
      </c>
      <c r="R100" s="5" t="s">
        <v>22</v>
      </c>
      <c r="S100" s="5" t="s">
        <v>21</v>
      </c>
      <c r="T100" s="5"/>
      <c r="U100" s="5"/>
    </row>
    <row r="101" spans="1:21" x14ac:dyDescent="0.15">
      <c r="A101" s="6" t="e">
        <f t="shared" ca="1" si="1"/>
        <v>#VALUE!</v>
      </c>
      <c r="B101" s="6" t="str">
        <f>Tableau10[Colonne2]</f>
        <v>ET200SP</v>
      </c>
      <c r="C101" s="6" t="str">
        <f>Tableau14[[#This Row],[Nom]]</f>
        <v>13_M_05_RDM</v>
      </c>
      <c r="D10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1" s="6" t="str">
        <f>LOOKUP(Tableau14[[#This Row],[Nature]],Tableau9[])</f>
        <v>MN</v>
      </c>
      <c r="F101" s="6" t="str">
        <f>IF(Tableau14[[#This Row],[Commentaire]]=0,Tableau14[[#This Row],[Nom]],Tableau14[[#This Row],[Commentaire]])</f>
        <v>13_M_05_RDM</v>
      </c>
      <c r="G101" s="9"/>
      <c r="H101" s="9"/>
      <c r="I101" s="9"/>
      <c r="J101" s="7"/>
      <c r="K101" s="5" t="s">
        <v>218</v>
      </c>
      <c r="L101" s="5" t="s">
        <v>18</v>
      </c>
      <c r="M101" s="5" t="s">
        <v>219</v>
      </c>
      <c r="N101" s="5" t="s">
        <v>20</v>
      </c>
      <c r="O101" s="5" t="s">
        <v>21</v>
      </c>
      <c r="P101" s="5" t="s">
        <v>22</v>
      </c>
      <c r="Q101" s="5" t="s">
        <v>22</v>
      </c>
      <c r="R101" s="5" t="s">
        <v>22</v>
      </c>
      <c r="S101" s="5" t="s">
        <v>21</v>
      </c>
      <c r="T101" s="5"/>
      <c r="U101" s="5"/>
    </row>
    <row r="102" spans="1:21" x14ac:dyDescent="0.15">
      <c r="A102" s="6" t="e">
        <f t="shared" ca="1" si="1"/>
        <v>#VALUE!</v>
      </c>
      <c r="B102" s="6" t="str">
        <f>Tableau10[Colonne2]</f>
        <v>ET200SP</v>
      </c>
      <c r="C102" s="6" t="str">
        <f>Tableau14[[#This Row],[Nom]]</f>
        <v>13_LSL_01</v>
      </c>
      <c r="D10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2" s="6" t="str">
        <f>LOOKUP(Tableau14[[#This Row],[Nature]],Tableau9[])</f>
        <v>MN</v>
      </c>
      <c r="F102" s="6" t="str">
        <f>IF(Tableau14[[#This Row],[Commentaire]]=0,Tableau14[[#This Row],[Nom]],Tableau14[[#This Row],[Commentaire]])</f>
        <v>13_LSL_01</v>
      </c>
      <c r="G102" s="9"/>
      <c r="H102" s="9"/>
      <c r="I102" s="9"/>
      <c r="J102" s="7"/>
      <c r="K102" s="5" t="s">
        <v>220</v>
      </c>
      <c r="L102" s="5" t="s">
        <v>18</v>
      </c>
      <c r="M102" s="5" t="s">
        <v>221</v>
      </c>
      <c r="N102" s="5" t="s">
        <v>20</v>
      </c>
      <c r="O102" s="5" t="s">
        <v>21</v>
      </c>
      <c r="P102" s="5" t="s">
        <v>22</v>
      </c>
      <c r="Q102" s="5" t="s">
        <v>22</v>
      </c>
      <c r="R102" s="5" t="s">
        <v>22</v>
      </c>
      <c r="S102" s="5" t="s">
        <v>21</v>
      </c>
      <c r="T102" s="5"/>
      <c r="U102" s="5"/>
    </row>
    <row r="103" spans="1:21" x14ac:dyDescent="0.15">
      <c r="A103" s="6" t="e">
        <f t="shared" ca="1" si="1"/>
        <v>#VALUE!</v>
      </c>
      <c r="B103" s="6" t="str">
        <f>Tableau10[Colonne2]</f>
        <v>ET200SP</v>
      </c>
      <c r="C103" s="6" t="str">
        <f>Tableau14[[#This Row],[Nom]]</f>
        <v>15_P_01_RDM</v>
      </c>
      <c r="D10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3" s="6" t="str">
        <f>LOOKUP(Tableau14[[#This Row],[Nature]],Tableau9[])</f>
        <v>MN</v>
      </c>
      <c r="F103" s="6" t="str">
        <f>IF(Tableau14[[#This Row],[Commentaire]]=0,Tableau14[[#This Row],[Nom]],Tableau14[[#This Row],[Commentaire]])</f>
        <v>15_P_01_RDM</v>
      </c>
      <c r="G103" s="9"/>
      <c r="H103" s="9"/>
      <c r="I103" s="9"/>
      <c r="J103" s="7"/>
      <c r="K103" s="5" t="s">
        <v>222</v>
      </c>
      <c r="L103" s="5" t="s">
        <v>18</v>
      </c>
      <c r="M103" s="5" t="s">
        <v>223</v>
      </c>
      <c r="N103" s="5" t="s">
        <v>20</v>
      </c>
      <c r="O103" s="5" t="s">
        <v>21</v>
      </c>
      <c r="P103" s="5" t="s">
        <v>22</v>
      </c>
      <c r="Q103" s="5" t="s">
        <v>22</v>
      </c>
      <c r="R103" s="5" t="s">
        <v>22</v>
      </c>
      <c r="S103" s="5" t="s">
        <v>21</v>
      </c>
      <c r="T103" s="5"/>
      <c r="U103" s="5"/>
    </row>
    <row r="104" spans="1:21" x14ac:dyDescent="0.15">
      <c r="A104" s="6" t="e">
        <f t="shared" ca="1" si="1"/>
        <v>#VALUE!</v>
      </c>
      <c r="B104" s="6" t="str">
        <f>Tableau10[Colonne2]</f>
        <v>ET200SP</v>
      </c>
      <c r="C104" s="6" t="str">
        <f>Tableau14[[#This Row],[Nom]]</f>
        <v>15_P_02_RDM</v>
      </c>
      <c r="D104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4" s="6" t="str">
        <f>LOOKUP(Tableau14[[#This Row],[Nature]],Tableau9[])</f>
        <v>MN</v>
      </c>
      <c r="F104" s="6" t="str">
        <f>IF(Tableau14[[#This Row],[Commentaire]]=0,Tableau14[[#This Row],[Nom]],Tableau14[[#This Row],[Commentaire]])</f>
        <v>15_P_02_RDM</v>
      </c>
      <c r="G104" s="9"/>
      <c r="H104" s="9"/>
      <c r="I104" s="9"/>
      <c r="J104" s="7"/>
      <c r="K104" s="5" t="s">
        <v>224</v>
      </c>
      <c r="L104" s="5" t="s">
        <v>18</v>
      </c>
      <c r="M104" s="5" t="s">
        <v>225</v>
      </c>
      <c r="N104" s="5" t="s">
        <v>20</v>
      </c>
      <c r="O104" s="5" t="s">
        <v>21</v>
      </c>
      <c r="P104" s="5" t="s">
        <v>22</v>
      </c>
      <c r="Q104" s="5" t="s">
        <v>22</v>
      </c>
      <c r="R104" s="5" t="s">
        <v>22</v>
      </c>
      <c r="S104" s="5" t="s">
        <v>21</v>
      </c>
      <c r="T104" s="5"/>
      <c r="U104" s="5"/>
    </row>
    <row r="105" spans="1:21" x14ac:dyDescent="0.15">
      <c r="A105" s="6" t="e">
        <f t="shared" ca="1" si="1"/>
        <v>#VALUE!</v>
      </c>
      <c r="B105" s="6" t="str">
        <f>Tableau10[Colonne2]</f>
        <v>ET200SP</v>
      </c>
      <c r="C105" s="6" t="str">
        <f>Tableau14[[#This Row],[Nom]]</f>
        <v>15_LSL</v>
      </c>
      <c r="D105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5" s="6" t="str">
        <f>LOOKUP(Tableau14[[#This Row],[Nature]],Tableau9[])</f>
        <v>MN</v>
      </c>
      <c r="F105" s="6" t="str">
        <f>IF(Tableau14[[#This Row],[Commentaire]]=0,Tableau14[[#This Row],[Nom]],Tableau14[[#This Row],[Commentaire]])</f>
        <v>15_LSL</v>
      </c>
      <c r="G105" s="9"/>
      <c r="H105" s="9"/>
      <c r="I105" s="9"/>
      <c r="J105" s="7"/>
      <c r="K105" s="5" t="s">
        <v>226</v>
      </c>
      <c r="L105" s="5" t="s">
        <v>18</v>
      </c>
      <c r="M105" s="5" t="s">
        <v>227</v>
      </c>
      <c r="N105" s="5" t="s">
        <v>20</v>
      </c>
      <c r="O105" s="5" t="s">
        <v>21</v>
      </c>
      <c r="P105" s="5" t="s">
        <v>22</v>
      </c>
      <c r="Q105" s="5" t="s">
        <v>22</v>
      </c>
      <c r="R105" s="5" t="s">
        <v>22</v>
      </c>
      <c r="S105" s="5" t="s">
        <v>21</v>
      </c>
      <c r="T105" s="5"/>
      <c r="U105" s="5"/>
    </row>
    <row r="106" spans="1:21" x14ac:dyDescent="0.15">
      <c r="A106" s="6" t="e">
        <f t="shared" ca="1" si="1"/>
        <v>#VALUE!</v>
      </c>
      <c r="B106" s="6" t="str">
        <f>Tableau10[Colonne2]</f>
        <v>ET200SP</v>
      </c>
      <c r="C106" s="6" t="str">
        <f>Tableau14[[#This Row],[Nom]]</f>
        <v>15_LSH</v>
      </c>
      <c r="D106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6" s="6" t="str">
        <f>LOOKUP(Tableau14[[#This Row],[Nature]],Tableau9[])</f>
        <v>MN</v>
      </c>
      <c r="F106" s="6" t="str">
        <f>IF(Tableau14[[#This Row],[Commentaire]]=0,Tableau14[[#This Row],[Nom]],Tableau14[[#This Row],[Commentaire]])</f>
        <v>15_LSH</v>
      </c>
      <c r="G106" s="9"/>
      <c r="H106" s="9"/>
      <c r="I106" s="9"/>
      <c r="J106" s="7"/>
      <c r="K106" s="5" t="s">
        <v>228</v>
      </c>
      <c r="L106" s="5" t="s">
        <v>251</v>
      </c>
      <c r="M106" s="5" t="s">
        <v>229</v>
      </c>
      <c r="N106" s="5" t="s">
        <v>20</v>
      </c>
      <c r="O106" s="5" t="s">
        <v>21</v>
      </c>
      <c r="P106" s="5" t="s">
        <v>22</v>
      </c>
      <c r="Q106" s="5" t="s">
        <v>22</v>
      </c>
      <c r="R106" s="5" t="s">
        <v>22</v>
      </c>
      <c r="S106" s="5" t="s">
        <v>21</v>
      </c>
      <c r="T106" s="5"/>
      <c r="U106" s="5"/>
    </row>
    <row r="107" spans="1:21" x14ac:dyDescent="0.15">
      <c r="A107" s="6" t="e">
        <f t="shared" ca="1" si="1"/>
        <v>#VALUE!</v>
      </c>
      <c r="B107" s="6" t="str">
        <f>Tableau10[Colonne2]</f>
        <v>ET200SP</v>
      </c>
      <c r="C107" s="6" t="str">
        <f>Tableau14[[#This Row],[Nom]]</f>
        <v>15_LSHH</v>
      </c>
      <c r="D107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7" s="6" t="str">
        <f>LOOKUP(Tableau14[[#This Row],[Nature]],Tableau9[])</f>
        <v>MN</v>
      </c>
      <c r="F107" s="6" t="str">
        <f>IF(Tableau14[[#This Row],[Commentaire]]=0,Tableau14[[#This Row],[Nom]],Tableau14[[#This Row],[Commentaire]])</f>
        <v>15_LSHH</v>
      </c>
      <c r="G107" s="9"/>
      <c r="H107" s="9"/>
      <c r="I107" s="9"/>
      <c r="J107" s="7"/>
      <c r="K107" s="5" t="s">
        <v>230</v>
      </c>
      <c r="L107" s="5" t="s">
        <v>252</v>
      </c>
      <c r="M107" s="5" t="s">
        <v>231</v>
      </c>
      <c r="N107" s="5" t="s">
        <v>20</v>
      </c>
      <c r="O107" s="5" t="s">
        <v>21</v>
      </c>
      <c r="P107" s="5" t="s">
        <v>22</v>
      </c>
      <c r="Q107" s="5" t="s">
        <v>22</v>
      </c>
      <c r="R107" s="5" t="s">
        <v>22</v>
      </c>
      <c r="S107" s="5" t="s">
        <v>21</v>
      </c>
      <c r="T107" s="5"/>
      <c r="U107" s="5"/>
    </row>
    <row r="108" spans="1:21" x14ac:dyDescent="0.15">
      <c r="A108" s="6" t="e">
        <f t="shared" ca="1" si="1"/>
        <v>#VALUE!</v>
      </c>
      <c r="B108" s="6" t="str">
        <f>Tableau10[Colonne2]</f>
        <v>ET200SP</v>
      </c>
      <c r="C108" s="6" t="str">
        <f>Tableau14[[#This Row],[Nom]]</f>
        <v>16_FT_01</v>
      </c>
      <c r="D108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8" s="6" t="str">
        <f>LOOKUP(Tableau14[[#This Row],[Nature]],Tableau9[])</f>
        <v>MN</v>
      </c>
      <c r="F108" s="6" t="str">
        <f>IF(Tableau14[[#This Row],[Commentaire]]=0,Tableau14[[#This Row],[Nom]],Tableau14[[#This Row],[Commentaire]])</f>
        <v>16_FT_01</v>
      </c>
      <c r="G108" s="9"/>
      <c r="H108" s="9"/>
      <c r="I108" s="9"/>
      <c r="J108" s="7"/>
      <c r="K108" s="5" t="s">
        <v>232</v>
      </c>
      <c r="L108" s="5" t="s">
        <v>252</v>
      </c>
      <c r="M108" s="5" t="s">
        <v>233</v>
      </c>
      <c r="N108" s="5">
        <v>0</v>
      </c>
      <c r="O108" s="5" t="s">
        <v>21</v>
      </c>
      <c r="P108" s="5" t="s">
        <v>22</v>
      </c>
      <c r="Q108" s="5" t="s">
        <v>22</v>
      </c>
      <c r="R108" s="5" t="s">
        <v>22</v>
      </c>
      <c r="S108" s="5" t="s">
        <v>21</v>
      </c>
      <c r="T108" s="5"/>
      <c r="U108" s="5"/>
    </row>
    <row r="109" spans="1:21" x14ac:dyDescent="0.15">
      <c r="A109" s="6" t="e">
        <f t="shared" ca="1" si="1"/>
        <v>#VALUE!</v>
      </c>
      <c r="B109" s="6" t="str">
        <f>Tableau10[Colonne2]</f>
        <v>ET200SP</v>
      </c>
      <c r="C109" s="6" t="str">
        <f>Tableau14[[#This Row],[Nom]]</f>
        <v>16_P_01_RDM</v>
      </c>
      <c r="D109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09" s="6" t="str">
        <f>LOOKUP(Tableau14[[#This Row],[Nature]],Tableau9[])</f>
        <v>MN</v>
      </c>
      <c r="F109" s="6" t="str">
        <f>IF(Tableau14[[#This Row],[Commentaire]]=0,Tableau14[[#This Row],[Nom]],Tableau14[[#This Row],[Commentaire]])</f>
        <v>16_P_01_RDM</v>
      </c>
      <c r="G109" s="9"/>
      <c r="H109" s="9"/>
      <c r="I109" s="9"/>
      <c r="J109" s="7"/>
      <c r="K109" s="5" t="s">
        <v>234</v>
      </c>
      <c r="L109" s="5" t="s">
        <v>252</v>
      </c>
      <c r="M109" s="5" t="s">
        <v>235</v>
      </c>
      <c r="N109" s="5" t="s">
        <v>20</v>
      </c>
      <c r="O109" s="5" t="s">
        <v>21</v>
      </c>
      <c r="P109" s="5" t="s">
        <v>22</v>
      </c>
      <c r="Q109" s="5" t="s">
        <v>22</v>
      </c>
      <c r="R109" s="5" t="s">
        <v>22</v>
      </c>
      <c r="S109" s="5" t="s">
        <v>21</v>
      </c>
      <c r="T109" s="5"/>
      <c r="U109" s="5"/>
    </row>
    <row r="110" spans="1:21" x14ac:dyDescent="0.15">
      <c r="A110" s="6" t="e">
        <f t="shared" ca="1" si="1"/>
        <v>#VALUE!</v>
      </c>
      <c r="B110" s="6" t="str">
        <f>Tableau10[Colonne2]</f>
        <v>ET200SP</v>
      </c>
      <c r="C110" s="6" t="str">
        <f>Tableau14[[#This Row],[Nom]]</f>
        <v>16_P_02_RDM</v>
      </c>
      <c r="D110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10" s="6" t="str">
        <f>LOOKUP(Tableau14[[#This Row],[Nature]],Tableau9[])</f>
        <v>MN</v>
      </c>
      <c r="F110" s="6" t="str">
        <f>IF(Tableau14[[#This Row],[Commentaire]]=0,Tableau14[[#This Row],[Nom]],Tableau14[[#This Row],[Commentaire]])</f>
        <v>16_P_02_RDM</v>
      </c>
      <c r="G110" s="9"/>
      <c r="H110" s="9"/>
      <c r="I110" s="9"/>
      <c r="J110" s="7"/>
      <c r="K110" s="5" t="s">
        <v>236</v>
      </c>
      <c r="L110" s="5" t="s">
        <v>18</v>
      </c>
      <c r="M110" s="5" t="s">
        <v>237</v>
      </c>
      <c r="N110" s="5" t="s">
        <v>20</v>
      </c>
      <c r="O110" s="5" t="s">
        <v>21</v>
      </c>
      <c r="P110" s="5" t="s">
        <v>22</v>
      </c>
      <c r="Q110" s="5" t="s">
        <v>22</v>
      </c>
      <c r="R110" s="5" t="s">
        <v>22</v>
      </c>
      <c r="S110" s="5" t="s">
        <v>21</v>
      </c>
      <c r="T110" s="5"/>
      <c r="U110" s="5"/>
    </row>
    <row r="111" spans="1:21" x14ac:dyDescent="0.15">
      <c r="A111" s="6" t="e">
        <f t="shared" ca="1" si="1"/>
        <v>#VALUE!</v>
      </c>
      <c r="B111" s="6" t="str">
        <f>Tableau10[Colonne2]</f>
        <v>ET200SP</v>
      </c>
      <c r="C111" s="6" t="str">
        <f>Tableau14[[#This Row],[Nom]]</f>
        <v>16_LSL</v>
      </c>
      <c r="D111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11" s="6" t="str">
        <f>LOOKUP(Tableau14[[#This Row],[Nature]],Tableau9[])</f>
        <v>MN</v>
      </c>
      <c r="F111" s="6" t="str">
        <f>IF(Tableau14[[#This Row],[Commentaire]]=0,Tableau14[[#This Row],[Nom]],Tableau14[[#This Row],[Commentaire]])</f>
        <v>16_LSL</v>
      </c>
      <c r="G111" s="9"/>
      <c r="H111" s="9"/>
      <c r="I111" s="9"/>
      <c r="J111" s="7"/>
      <c r="K111" s="5" t="s">
        <v>238</v>
      </c>
      <c r="L111" s="5" t="s">
        <v>18</v>
      </c>
      <c r="M111" s="5" t="s">
        <v>239</v>
      </c>
      <c r="N111" s="5" t="s">
        <v>20</v>
      </c>
      <c r="O111" s="5" t="s">
        <v>21</v>
      </c>
      <c r="P111" s="5" t="s">
        <v>22</v>
      </c>
      <c r="Q111" s="5" t="s">
        <v>22</v>
      </c>
      <c r="R111" s="5" t="s">
        <v>22</v>
      </c>
      <c r="S111" s="5" t="s">
        <v>21</v>
      </c>
      <c r="T111" s="5"/>
      <c r="U111" s="5"/>
    </row>
    <row r="112" spans="1:21" x14ac:dyDescent="0.15">
      <c r="A112" s="6" t="e">
        <f t="shared" ca="1" si="1"/>
        <v>#VALUE!</v>
      </c>
      <c r="B112" s="6" t="str">
        <f>Tableau10[Colonne2]</f>
        <v>ET200SP</v>
      </c>
      <c r="C112" s="6" t="str">
        <f>Tableau14[[#This Row],[Nom]]</f>
        <v>16_PS_01</v>
      </c>
      <c r="D112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12" s="6" t="str">
        <f>LOOKUP(Tableau14[[#This Row],[Nature]],Tableau9[])</f>
        <v>MN</v>
      </c>
      <c r="F112" s="6" t="str">
        <f>IF(Tableau14[[#This Row],[Commentaire]]=0,Tableau14[[#This Row],[Nom]],Tableau14[[#This Row],[Commentaire]])</f>
        <v>16_PS_01</v>
      </c>
      <c r="G112" s="9"/>
      <c r="H112" s="9"/>
      <c r="I112" s="9"/>
      <c r="J112" s="7"/>
      <c r="K112" s="5" t="s">
        <v>240</v>
      </c>
      <c r="L112" s="5" t="s">
        <v>18</v>
      </c>
      <c r="M112" s="5" t="s">
        <v>241</v>
      </c>
      <c r="N112" s="5" t="s">
        <v>20</v>
      </c>
      <c r="O112" s="5" t="s">
        <v>21</v>
      </c>
      <c r="P112" s="5" t="s">
        <v>22</v>
      </c>
      <c r="Q112" s="5" t="s">
        <v>22</v>
      </c>
      <c r="R112" s="5" t="s">
        <v>22</v>
      </c>
      <c r="S112" s="5" t="s">
        <v>21</v>
      </c>
      <c r="T112" s="5"/>
      <c r="U112" s="5"/>
    </row>
    <row r="113" spans="1:21" x14ac:dyDescent="0.15">
      <c r="A113" s="6" t="e">
        <f t="shared" ca="1" si="1"/>
        <v>#VALUE!</v>
      </c>
      <c r="B113" s="6" t="str">
        <f>Tableau10[Colonne2]</f>
        <v>ET200SP</v>
      </c>
      <c r="C113" s="6" t="str">
        <f>Tableau14[[#This Row],[Nom]]</f>
        <v>16_QT_01</v>
      </c>
      <c r="D113" s="6" t="e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#VALUE!</v>
      </c>
      <c r="E113" s="6" t="str">
        <f>LOOKUP(Tableau14[[#This Row],[Nature]],Tableau9[])</f>
        <v>MN</v>
      </c>
      <c r="F113" s="6" t="str">
        <f>IF(Tableau14[[#This Row],[Commentaire]]=0,Tableau14[[#This Row],[Nom]],Tableau14[[#This Row],[Commentaire]])</f>
        <v>16_QT_01</v>
      </c>
      <c r="G113" s="9"/>
      <c r="H113" s="9"/>
      <c r="I113" s="9"/>
      <c r="J113" s="7"/>
      <c r="K113" s="5" t="s">
        <v>242</v>
      </c>
      <c r="L113" s="5" t="s">
        <v>18</v>
      </c>
      <c r="M113" s="5" t="s">
        <v>243</v>
      </c>
      <c r="N113" s="5" t="s">
        <v>20</v>
      </c>
      <c r="O113" s="5" t="s">
        <v>21</v>
      </c>
      <c r="P113" s="5" t="s">
        <v>22</v>
      </c>
      <c r="Q113" s="5" t="s">
        <v>22</v>
      </c>
      <c r="R113" s="5" t="s">
        <v>22</v>
      </c>
      <c r="S113" s="5" t="s">
        <v>21</v>
      </c>
      <c r="T113" s="5"/>
      <c r="U113" s="5"/>
    </row>
  </sheetData>
  <sheetProtection formatCells="0" formatColumns="0" formatRows="0" select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EDCA95-C16E-FE4E-AF93-D53A27CEEEAC}">
          <x14:formula1>
            <xm:f>'Tableau ES'!$A$2:$A$193</xm:f>
          </x14:formula1>
          <xm:sqref>J2</xm:sqref>
        </x14:dataValidation>
        <x14:dataValidation type="list" allowBlank="1" showInputMessage="1" showErrorMessage="1" xr:uid="{A17DFB9F-D4B3-3A48-A51B-135E606C2DE2}">
          <x14:formula1>
            <xm:f>'Tableau ES'!$A$2:$A$132</xm:f>
          </x14:formula1>
          <xm:sqref>J3:J113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2:O23"/>
  <sheetViews>
    <sheetView zoomScale="85" zoomScaleNormal="85" workbookViewId="0" xr3:uid="{958C4451-9541-5A59-BF78-D2F731DF1C81}">
      <selection activeCell="B55" sqref="B55"/>
    </sheetView>
  </sheetViews>
  <sheetFormatPr defaultColWidth="10.78515625" defaultRowHeight="12.75" x14ac:dyDescent="0.15"/>
  <cols>
    <col min="2" max="2" width="41.8046875" customWidth="1"/>
    <col min="3" max="3" width="21.03515625" bestFit="1" customWidth="1"/>
    <col min="4" max="4" width="18.33984375" bestFit="1" customWidth="1"/>
    <col min="6" max="6" width="24.9453125" bestFit="1" customWidth="1"/>
    <col min="7" max="7" width="19.01171875" bestFit="1" customWidth="1"/>
    <col min="8" max="8" width="11.32421875" bestFit="1" customWidth="1"/>
    <col min="9" max="9" width="7.4140625" bestFit="1" customWidth="1"/>
    <col min="14" max="14" width="16.71875" style="1" customWidth="1"/>
    <col min="15" max="15" width="25.484375" style="1" customWidth="1"/>
  </cols>
  <sheetData>
    <row r="2" spans="1:15" ht="31.5" customHeight="1" x14ac:dyDescent="0.15">
      <c r="B2" s="14" t="s">
        <v>11</v>
      </c>
      <c r="C2" s="14"/>
      <c r="D2" s="14"/>
      <c r="E2" s="14"/>
      <c r="F2" s="14"/>
      <c r="G2" s="14"/>
      <c r="H2" s="14"/>
      <c r="I2" s="2"/>
      <c r="J2" s="2"/>
      <c r="K2" s="2"/>
      <c r="L2" s="2"/>
      <c r="N2" s="1" t="s">
        <v>5</v>
      </c>
      <c r="O2" s="1" t="s">
        <v>6</v>
      </c>
    </row>
    <row r="3" spans="1:15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N3" s="1" t="s">
        <v>0</v>
      </c>
      <c r="O3" s="1" t="s">
        <v>2</v>
      </c>
    </row>
    <row r="4" spans="1:15" x14ac:dyDescent="0.15">
      <c r="B4" s="13" t="s">
        <v>12</v>
      </c>
      <c r="C4" s="13"/>
      <c r="D4" s="13"/>
      <c r="E4" s="13"/>
      <c r="F4" s="13"/>
      <c r="G4" s="13"/>
      <c r="N4" s="1" t="s">
        <v>1</v>
      </c>
      <c r="O4" s="1" t="s">
        <v>3</v>
      </c>
    </row>
    <row r="5" spans="1:15" x14ac:dyDescent="0.15">
      <c r="N5" s="1" t="s">
        <v>8</v>
      </c>
      <c r="O5" s="1" t="s">
        <v>7</v>
      </c>
    </row>
    <row r="6" spans="1:15" ht="12.75" customHeight="1" x14ac:dyDescent="0.15">
      <c r="A6" s="2"/>
      <c r="B6" s="14" t="s">
        <v>13</v>
      </c>
      <c r="C6" s="14"/>
      <c r="D6" s="14"/>
      <c r="E6" s="14"/>
      <c r="F6" s="14"/>
      <c r="G6" s="14"/>
      <c r="H6" s="2"/>
      <c r="I6" s="2"/>
      <c r="J6" s="2"/>
      <c r="K6" s="2"/>
      <c r="L6" s="2"/>
      <c r="M6" s="2"/>
      <c r="N6" s="1">
        <v>0</v>
      </c>
      <c r="O6" s="1" t="s">
        <v>4</v>
      </c>
    </row>
    <row r="7" spans="1:15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5" x14ac:dyDescent="0.15">
      <c r="B8" s="13" t="s">
        <v>14</v>
      </c>
      <c r="C8" s="13"/>
      <c r="D8" s="13"/>
      <c r="E8" s="13"/>
      <c r="F8" s="13"/>
      <c r="G8" s="13"/>
    </row>
    <row r="9" spans="1:15" x14ac:dyDescent="0.15">
      <c r="N9" s="1" t="s">
        <v>9</v>
      </c>
      <c r="O9" s="1" t="s">
        <v>10</v>
      </c>
    </row>
    <row r="10" spans="1:15" x14ac:dyDescent="0.15">
      <c r="N10" s="1" t="s">
        <v>15</v>
      </c>
      <c r="O10" s="1" t="s">
        <v>245</v>
      </c>
    </row>
    <row r="15" spans="1:15" x14ac:dyDescent="0.15">
      <c r="B15" t="s">
        <v>266</v>
      </c>
    </row>
    <row r="17" spans="2:2" x14ac:dyDescent="0.15">
      <c r="B17" t="s">
        <v>267</v>
      </c>
    </row>
    <row r="19" spans="2:2" x14ac:dyDescent="0.15">
      <c r="B19" t="s">
        <v>268</v>
      </c>
    </row>
    <row r="21" spans="2:2" x14ac:dyDescent="0.15">
      <c r="B21" t="s">
        <v>269</v>
      </c>
    </row>
    <row r="23" spans="2:2" x14ac:dyDescent="0.15">
      <c r="B23" t="s">
        <v>270</v>
      </c>
    </row>
  </sheetData>
  <dataConsolidate/>
  <mergeCells count="4">
    <mergeCell ref="B8:G8"/>
    <mergeCell ref="B2:H2"/>
    <mergeCell ref="B4:G4"/>
    <mergeCell ref="B6:G6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133"/>
  <sheetViews>
    <sheetView topLeftCell="A120" zoomScale="130" zoomScaleNormal="130" workbookViewId="0" xr3:uid="{842E5F09-E766-5B8D-85AF-A39847EA96FD}">
      <selection activeCell="A2" sqref="A2:A133"/>
    </sheetView>
  </sheetViews>
  <sheetFormatPr defaultColWidth="10.78515625" defaultRowHeight="12.75" x14ac:dyDescent="0.15"/>
  <cols>
    <col min="1" max="1" width="28.72265625" customWidth="1"/>
    <col min="2" max="2" width="22.3828125" customWidth="1"/>
  </cols>
  <sheetData>
    <row r="1" spans="1:4" x14ac:dyDescent="0.15">
      <c r="A1" t="s">
        <v>271</v>
      </c>
      <c r="B1" t="s">
        <v>254</v>
      </c>
      <c r="C1" t="s">
        <v>528</v>
      </c>
      <c r="D1" t="s">
        <v>264</v>
      </c>
    </row>
    <row r="2" spans="1:4" x14ac:dyDescent="0.15">
      <c r="A2" t="s">
        <v>417</v>
      </c>
      <c r="B2" t="s">
        <v>249</v>
      </c>
    </row>
    <row r="3" spans="1:4" x14ac:dyDescent="0.15">
      <c r="A3" t="s">
        <v>416</v>
      </c>
      <c r="B3" t="s">
        <v>249</v>
      </c>
    </row>
    <row r="4" spans="1:4" x14ac:dyDescent="0.15">
      <c r="A4" t="s">
        <v>272</v>
      </c>
      <c r="B4" t="s">
        <v>249</v>
      </c>
    </row>
    <row r="5" spans="1:4" x14ac:dyDescent="0.15">
      <c r="A5" t="s">
        <v>273</v>
      </c>
      <c r="B5" t="s">
        <v>249</v>
      </c>
    </row>
    <row r="6" spans="1:4" x14ac:dyDescent="0.15">
      <c r="A6" t="s">
        <v>274</v>
      </c>
      <c r="B6" t="s">
        <v>249</v>
      </c>
    </row>
    <row r="7" spans="1:4" x14ac:dyDescent="0.15">
      <c r="A7" t="s">
        <v>275</v>
      </c>
      <c r="B7" t="s">
        <v>249</v>
      </c>
    </row>
    <row r="8" spans="1:4" x14ac:dyDescent="0.15">
      <c r="A8" t="s">
        <v>276</v>
      </c>
      <c r="B8" t="s">
        <v>249</v>
      </c>
    </row>
    <row r="9" spans="1:4" x14ac:dyDescent="0.15">
      <c r="A9" t="s">
        <v>277</v>
      </c>
      <c r="B9" t="s">
        <v>249</v>
      </c>
    </row>
    <row r="10" spans="1:4" x14ac:dyDescent="0.15">
      <c r="A10" t="s">
        <v>278</v>
      </c>
      <c r="B10" t="s">
        <v>249</v>
      </c>
    </row>
    <row r="11" spans="1:4" x14ac:dyDescent="0.15">
      <c r="A11" t="s">
        <v>279</v>
      </c>
      <c r="B11" t="s">
        <v>249</v>
      </c>
    </row>
    <row r="12" spans="1:4" x14ac:dyDescent="0.15">
      <c r="A12" t="s">
        <v>280</v>
      </c>
      <c r="B12" t="s">
        <v>249</v>
      </c>
    </row>
    <row r="13" spans="1:4" x14ac:dyDescent="0.15">
      <c r="A13" t="s">
        <v>281</v>
      </c>
      <c r="B13" t="s">
        <v>249</v>
      </c>
    </row>
    <row r="14" spans="1:4" x14ac:dyDescent="0.15">
      <c r="A14" t="s">
        <v>518</v>
      </c>
      <c r="B14" t="s">
        <v>249</v>
      </c>
    </row>
    <row r="15" spans="1:4" x14ac:dyDescent="0.15">
      <c r="A15" t="s">
        <v>519</v>
      </c>
      <c r="B15" t="s">
        <v>249</v>
      </c>
    </row>
    <row r="16" spans="1:4" x14ac:dyDescent="0.15">
      <c r="A16" t="s">
        <v>517</v>
      </c>
      <c r="B16" t="s">
        <v>249</v>
      </c>
    </row>
    <row r="17" spans="1:2" x14ac:dyDescent="0.15">
      <c r="A17" t="s">
        <v>520</v>
      </c>
      <c r="B17" t="s">
        <v>249</v>
      </c>
    </row>
    <row r="18" spans="1:2" x14ac:dyDescent="0.15">
      <c r="A18" t="s">
        <v>521</v>
      </c>
      <c r="B18" t="s">
        <v>249</v>
      </c>
    </row>
    <row r="19" spans="1:2" x14ac:dyDescent="0.15">
      <c r="A19" t="s">
        <v>522</v>
      </c>
      <c r="B19" t="s">
        <v>249</v>
      </c>
    </row>
    <row r="20" spans="1:2" x14ac:dyDescent="0.15">
      <c r="A20" t="s">
        <v>523</v>
      </c>
      <c r="B20" t="s">
        <v>249</v>
      </c>
    </row>
    <row r="21" spans="1:2" x14ac:dyDescent="0.15">
      <c r="A21" t="s">
        <v>418</v>
      </c>
      <c r="B21" t="s">
        <v>249</v>
      </c>
    </row>
    <row r="22" spans="1:2" x14ac:dyDescent="0.15">
      <c r="A22" t="s">
        <v>419</v>
      </c>
      <c r="B22" t="s">
        <v>249</v>
      </c>
    </row>
    <row r="23" spans="1:2" x14ac:dyDescent="0.15">
      <c r="A23" t="s">
        <v>420</v>
      </c>
      <c r="B23" t="s">
        <v>249</v>
      </c>
    </row>
    <row r="24" spans="1:2" x14ac:dyDescent="0.15">
      <c r="A24" t="s">
        <v>421</v>
      </c>
      <c r="B24" t="s">
        <v>249</v>
      </c>
    </row>
    <row r="25" spans="1:2" x14ac:dyDescent="0.15">
      <c r="A25" t="s">
        <v>422</v>
      </c>
      <c r="B25" t="s">
        <v>249</v>
      </c>
    </row>
    <row r="26" spans="1:2" x14ac:dyDescent="0.15">
      <c r="A26" t="s">
        <v>423</v>
      </c>
      <c r="B26" t="s">
        <v>249</v>
      </c>
    </row>
    <row r="27" spans="1:2" x14ac:dyDescent="0.15">
      <c r="A27" t="s">
        <v>424</v>
      </c>
      <c r="B27" t="s">
        <v>249</v>
      </c>
    </row>
    <row r="28" spans="1:2" x14ac:dyDescent="0.15">
      <c r="A28" t="s">
        <v>425</v>
      </c>
      <c r="B28" t="s">
        <v>249</v>
      </c>
    </row>
    <row r="29" spans="1:2" x14ac:dyDescent="0.15">
      <c r="A29" t="s">
        <v>426</v>
      </c>
      <c r="B29" t="s">
        <v>249</v>
      </c>
    </row>
    <row r="30" spans="1:2" x14ac:dyDescent="0.15">
      <c r="A30" t="s">
        <v>427</v>
      </c>
      <c r="B30" t="s">
        <v>249</v>
      </c>
    </row>
    <row r="31" spans="1:2" x14ac:dyDescent="0.15">
      <c r="A31" t="s">
        <v>428</v>
      </c>
      <c r="B31" t="s">
        <v>249</v>
      </c>
    </row>
    <row r="32" spans="1:2" x14ac:dyDescent="0.15">
      <c r="A32" t="s">
        <v>429</v>
      </c>
      <c r="B32" t="s">
        <v>249</v>
      </c>
    </row>
    <row r="33" spans="1:2" x14ac:dyDescent="0.15">
      <c r="A33" t="s">
        <v>430</v>
      </c>
      <c r="B33" t="s">
        <v>249</v>
      </c>
    </row>
    <row r="34" spans="1:2" x14ac:dyDescent="0.15">
      <c r="A34" t="s">
        <v>433</v>
      </c>
      <c r="B34" t="s">
        <v>249</v>
      </c>
    </row>
    <row r="35" spans="1:2" x14ac:dyDescent="0.15">
      <c r="A35" t="s">
        <v>434</v>
      </c>
      <c r="B35" t="s">
        <v>249</v>
      </c>
    </row>
    <row r="36" spans="1:2" x14ac:dyDescent="0.15">
      <c r="A36" t="s">
        <v>435</v>
      </c>
      <c r="B36" t="s">
        <v>249</v>
      </c>
    </row>
    <row r="37" spans="1:2" x14ac:dyDescent="0.15">
      <c r="A37" t="s">
        <v>436</v>
      </c>
      <c r="B37" t="s">
        <v>249</v>
      </c>
    </row>
    <row r="38" spans="1:2" x14ac:dyDescent="0.15">
      <c r="A38" t="s">
        <v>431</v>
      </c>
      <c r="B38" t="s">
        <v>249</v>
      </c>
    </row>
    <row r="39" spans="1:2" x14ac:dyDescent="0.15">
      <c r="A39" t="s">
        <v>432</v>
      </c>
      <c r="B39" t="s">
        <v>249</v>
      </c>
    </row>
    <row r="40" spans="1:2" x14ac:dyDescent="0.15">
      <c r="A40" t="s">
        <v>437</v>
      </c>
      <c r="B40" t="s">
        <v>249</v>
      </c>
    </row>
    <row r="41" spans="1:2" x14ac:dyDescent="0.15">
      <c r="A41" t="s">
        <v>438</v>
      </c>
      <c r="B41" t="s">
        <v>249</v>
      </c>
    </row>
    <row r="42" spans="1:2" x14ac:dyDescent="0.15">
      <c r="A42" t="s">
        <v>444</v>
      </c>
      <c r="B42" t="s">
        <v>249</v>
      </c>
    </row>
    <row r="43" spans="1:2" x14ac:dyDescent="0.15">
      <c r="A43" t="s">
        <v>441</v>
      </c>
      <c r="B43" t="s">
        <v>249</v>
      </c>
    </row>
    <row r="44" spans="1:2" x14ac:dyDescent="0.15">
      <c r="A44" t="s">
        <v>442</v>
      </c>
      <c r="B44" t="s">
        <v>249</v>
      </c>
    </row>
    <row r="45" spans="1:2" x14ac:dyDescent="0.15">
      <c r="A45" t="s">
        <v>443</v>
      </c>
      <c r="B45" t="s">
        <v>249</v>
      </c>
    </row>
    <row r="46" spans="1:2" x14ac:dyDescent="0.15">
      <c r="A46" t="s">
        <v>439</v>
      </c>
      <c r="B46" t="s">
        <v>249</v>
      </c>
    </row>
    <row r="47" spans="1:2" x14ac:dyDescent="0.15">
      <c r="A47" t="s">
        <v>440</v>
      </c>
      <c r="B47" t="s">
        <v>249</v>
      </c>
    </row>
    <row r="48" spans="1:2" x14ac:dyDescent="0.15">
      <c r="A48" t="s">
        <v>445</v>
      </c>
      <c r="B48" t="s">
        <v>249</v>
      </c>
    </row>
    <row r="49" spans="1:2" x14ac:dyDescent="0.15">
      <c r="A49" t="s">
        <v>446</v>
      </c>
      <c r="B49" t="s">
        <v>249</v>
      </c>
    </row>
    <row r="50" spans="1:2" x14ac:dyDescent="0.15">
      <c r="A50" t="s">
        <v>449</v>
      </c>
      <c r="B50" t="s">
        <v>249</v>
      </c>
    </row>
    <row r="51" spans="1:2" x14ac:dyDescent="0.15">
      <c r="A51" t="s">
        <v>452</v>
      </c>
      <c r="B51" t="s">
        <v>249</v>
      </c>
    </row>
    <row r="52" spans="1:2" x14ac:dyDescent="0.15">
      <c r="A52" t="s">
        <v>450</v>
      </c>
      <c r="B52" t="s">
        <v>249</v>
      </c>
    </row>
    <row r="53" spans="1:2" x14ac:dyDescent="0.15">
      <c r="A53" t="s">
        <v>451</v>
      </c>
      <c r="B53" t="s">
        <v>249</v>
      </c>
    </row>
    <row r="54" spans="1:2" x14ac:dyDescent="0.15">
      <c r="A54" t="s">
        <v>447</v>
      </c>
      <c r="B54" t="s">
        <v>249</v>
      </c>
    </row>
    <row r="55" spans="1:2" x14ac:dyDescent="0.15">
      <c r="A55" t="s">
        <v>448</v>
      </c>
      <c r="B55" t="s">
        <v>249</v>
      </c>
    </row>
    <row r="56" spans="1:2" x14ac:dyDescent="0.15">
      <c r="A56" t="s">
        <v>453</v>
      </c>
      <c r="B56" t="s">
        <v>249</v>
      </c>
    </row>
    <row r="57" spans="1:2" x14ac:dyDescent="0.15">
      <c r="A57" t="s">
        <v>454</v>
      </c>
      <c r="B57" t="s">
        <v>249</v>
      </c>
    </row>
    <row r="58" spans="1:2" x14ac:dyDescent="0.15">
      <c r="A58" t="s">
        <v>457</v>
      </c>
      <c r="B58" t="s">
        <v>249</v>
      </c>
    </row>
    <row r="59" spans="1:2" x14ac:dyDescent="0.15">
      <c r="A59" t="s">
        <v>458</v>
      </c>
      <c r="B59" t="s">
        <v>249</v>
      </c>
    </row>
    <row r="60" spans="1:2" x14ac:dyDescent="0.15">
      <c r="A60" t="s">
        <v>460</v>
      </c>
      <c r="B60" t="s">
        <v>249</v>
      </c>
    </row>
    <row r="61" spans="1:2" x14ac:dyDescent="0.15">
      <c r="A61" t="s">
        <v>459</v>
      </c>
      <c r="B61" t="s">
        <v>249</v>
      </c>
    </row>
    <row r="62" spans="1:2" x14ac:dyDescent="0.15">
      <c r="A62" t="s">
        <v>455</v>
      </c>
      <c r="B62" t="s">
        <v>249</v>
      </c>
    </row>
    <row r="63" spans="1:2" x14ac:dyDescent="0.15">
      <c r="A63" t="s">
        <v>456</v>
      </c>
      <c r="B63" t="s">
        <v>249</v>
      </c>
    </row>
    <row r="64" spans="1:2" x14ac:dyDescent="0.15">
      <c r="A64" t="s">
        <v>461</v>
      </c>
      <c r="B64" t="s">
        <v>249</v>
      </c>
    </row>
    <row r="65" spans="1:2" x14ac:dyDescent="0.15">
      <c r="A65" t="s">
        <v>462</v>
      </c>
      <c r="B65" t="s">
        <v>249</v>
      </c>
    </row>
    <row r="66" spans="1:2" x14ac:dyDescent="0.15">
      <c r="A66" t="s">
        <v>465</v>
      </c>
      <c r="B66" t="s">
        <v>249</v>
      </c>
    </row>
    <row r="67" spans="1:2" x14ac:dyDescent="0.15">
      <c r="A67" t="s">
        <v>466</v>
      </c>
      <c r="B67" t="s">
        <v>249</v>
      </c>
    </row>
    <row r="68" spans="1:2" x14ac:dyDescent="0.15">
      <c r="A68" t="s">
        <v>467</v>
      </c>
      <c r="B68" t="s">
        <v>249</v>
      </c>
    </row>
    <row r="69" spans="1:2" x14ac:dyDescent="0.15">
      <c r="A69" t="s">
        <v>468</v>
      </c>
      <c r="B69" t="s">
        <v>249</v>
      </c>
    </row>
    <row r="70" spans="1:2" x14ac:dyDescent="0.15">
      <c r="A70" t="s">
        <v>463</v>
      </c>
      <c r="B70" t="s">
        <v>249</v>
      </c>
    </row>
    <row r="71" spans="1:2" x14ac:dyDescent="0.15">
      <c r="A71" t="s">
        <v>464</v>
      </c>
      <c r="B71" t="s">
        <v>249</v>
      </c>
    </row>
    <row r="72" spans="1:2" x14ac:dyDescent="0.15">
      <c r="A72" t="s">
        <v>469</v>
      </c>
      <c r="B72" t="s">
        <v>249</v>
      </c>
    </row>
    <row r="73" spans="1:2" x14ac:dyDescent="0.15">
      <c r="A73" t="s">
        <v>470</v>
      </c>
      <c r="B73" t="s">
        <v>249</v>
      </c>
    </row>
    <row r="74" spans="1:2" x14ac:dyDescent="0.15">
      <c r="A74" t="s">
        <v>473</v>
      </c>
      <c r="B74" t="s">
        <v>249</v>
      </c>
    </row>
    <row r="75" spans="1:2" x14ac:dyDescent="0.15">
      <c r="A75" t="s">
        <v>474</v>
      </c>
      <c r="B75" t="s">
        <v>249</v>
      </c>
    </row>
    <row r="76" spans="1:2" x14ac:dyDescent="0.15">
      <c r="A76" t="s">
        <v>475</v>
      </c>
      <c r="B76" t="s">
        <v>249</v>
      </c>
    </row>
    <row r="77" spans="1:2" x14ac:dyDescent="0.15">
      <c r="A77" t="s">
        <v>476</v>
      </c>
      <c r="B77" t="s">
        <v>249</v>
      </c>
    </row>
    <row r="78" spans="1:2" x14ac:dyDescent="0.15">
      <c r="A78" t="s">
        <v>471</v>
      </c>
      <c r="B78" t="s">
        <v>249</v>
      </c>
    </row>
    <row r="79" spans="1:2" x14ac:dyDescent="0.15">
      <c r="A79" t="s">
        <v>472</v>
      </c>
      <c r="B79" t="s">
        <v>249</v>
      </c>
    </row>
    <row r="80" spans="1:2" x14ac:dyDescent="0.15">
      <c r="A80" t="s">
        <v>477</v>
      </c>
      <c r="B80" t="s">
        <v>249</v>
      </c>
    </row>
    <row r="81" spans="1:2" x14ac:dyDescent="0.15">
      <c r="A81" t="s">
        <v>478</v>
      </c>
      <c r="B81" t="s">
        <v>249</v>
      </c>
    </row>
    <row r="82" spans="1:2" x14ac:dyDescent="0.15">
      <c r="A82" t="s">
        <v>481</v>
      </c>
      <c r="B82" t="s">
        <v>249</v>
      </c>
    </row>
    <row r="83" spans="1:2" x14ac:dyDescent="0.15">
      <c r="A83" t="s">
        <v>482</v>
      </c>
      <c r="B83" t="s">
        <v>249</v>
      </c>
    </row>
    <row r="84" spans="1:2" x14ac:dyDescent="0.15">
      <c r="A84" t="s">
        <v>483</v>
      </c>
      <c r="B84" t="s">
        <v>249</v>
      </c>
    </row>
    <row r="85" spans="1:2" x14ac:dyDescent="0.15">
      <c r="A85" t="s">
        <v>484</v>
      </c>
      <c r="B85" t="s">
        <v>249</v>
      </c>
    </row>
    <row r="86" spans="1:2" x14ac:dyDescent="0.15">
      <c r="A86" t="s">
        <v>479</v>
      </c>
      <c r="B86" t="s">
        <v>249</v>
      </c>
    </row>
    <row r="87" spans="1:2" x14ac:dyDescent="0.15">
      <c r="A87" t="s">
        <v>480</v>
      </c>
      <c r="B87" t="s">
        <v>249</v>
      </c>
    </row>
    <row r="88" spans="1:2" x14ac:dyDescent="0.15">
      <c r="A88" t="s">
        <v>485</v>
      </c>
      <c r="B88" t="s">
        <v>249</v>
      </c>
    </row>
    <row r="89" spans="1:2" x14ac:dyDescent="0.15">
      <c r="A89" t="s">
        <v>486</v>
      </c>
      <c r="B89" t="s">
        <v>249</v>
      </c>
    </row>
    <row r="90" spans="1:2" x14ac:dyDescent="0.15">
      <c r="A90" t="s">
        <v>489</v>
      </c>
      <c r="B90" t="s">
        <v>249</v>
      </c>
    </row>
    <row r="91" spans="1:2" x14ac:dyDescent="0.15">
      <c r="A91" t="s">
        <v>490</v>
      </c>
      <c r="B91" t="s">
        <v>249</v>
      </c>
    </row>
    <row r="92" spans="1:2" x14ac:dyDescent="0.15">
      <c r="A92" t="s">
        <v>491</v>
      </c>
      <c r="B92" t="s">
        <v>249</v>
      </c>
    </row>
    <row r="93" spans="1:2" x14ac:dyDescent="0.15">
      <c r="A93" t="s">
        <v>492</v>
      </c>
      <c r="B93" t="s">
        <v>249</v>
      </c>
    </row>
    <row r="94" spans="1:2" x14ac:dyDescent="0.15">
      <c r="A94" t="s">
        <v>487</v>
      </c>
      <c r="B94" t="s">
        <v>249</v>
      </c>
    </row>
    <row r="95" spans="1:2" x14ac:dyDescent="0.15">
      <c r="A95" t="s">
        <v>488</v>
      </c>
      <c r="B95" t="s">
        <v>249</v>
      </c>
    </row>
    <row r="96" spans="1:2" x14ac:dyDescent="0.15">
      <c r="A96" t="s">
        <v>493</v>
      </c>
      <c r="B96" t="s">
        <v>249</v>
      </c>
    </row>
    <row r="97" spans="1:2" x14ac:dyDescent="0.15">
      <c r="A97" t="s">
        <v>494</v>
      </c>
      <c r="B97" t="s">
        <v>249</v>
      </c>
    </row>
    <row r="98" spans="1:2" x14ac:dyDescent="0.15">
      <c r="A98" t="s">
        <v>497</v>
      </c>
      <c r="B98" t="s">
        <v>249</v>
      </c>
    </row>
    <row r="99" spans="1:2" x14ac:dyDescent="0.15">
      <c r="A99" t="s">
        <v>498</v>
      </c>
      <c r="B99" t="s">
        <v>249</v>
      </c>
    </row>
    <row r="100" spans="1:2" x14ac:dyDescent="0.15">
      <c r="A100" t="s">
        <v>499</v>
      </c>
      <c r="B100" t="s">
        <v>249</v>
      </c>
    </row>
    <row r="101" spans="1:2" x14ac:dyDescent="0.15">
      <c r="A101" t="s">
        <v>500</v>
      </c>
      <c r="B101" t="s">
        <v>249</v>
      </c>
    </row>
    <row r="102" spans="1:2" x14ac:dyDescent="0.15">
      <c r="A102" t="s">
        <v>495</v>
      </c>
      <c r="B102" t="s">
        <v>249</v>
      </c>
    </row>
    <row r="103" spans="1:2" x14ac:dyDescent="0.15">
      <c r="A103" t="s">
        <v>496</v>
      </c>
      <c r="B103" t="s">
        <v>249</v>
      </c>
    </row>
    <row r="104" spans="1:2" x14ac:dyDescent="0.15">
      <c r="A104" t="s">
        <v>501</v>
      </c>
      <c r="B104" t="s">
        <v>249</v>
      </c>
    </row>
    <row r="105" spans="1:2" x14ac:dyDescent="0.15">
      <c r="A105" t="s">
        <v>502</v>
      </c>
      <c r="B105" t="s">
        <v>249</v>
      </c>
    </row>
    <row r="106" spans="1:2" x14ac:dyDescent="0.15">
      <c r="A106" t="s">
        <v>505</v>
      </c>
      <c r="B106" t="s">
        <v>249</v>
      </c>
    </row>
    <row r="107" spans="1:2" x14ac:dyDescent="0.15">
      <c r="A107" t="s">
        <v>506</v>
      </c>
      <c r="B107" t="s">
        <v>249</v>
      </c>
    </row>
    <row r="108" spans="1:2" x14ac:dyDescent="0.15">
      <c r="A108" t="s">
        <v>507</v>
      </c>
      <c r="B108" t="s">
        <v>249</v>
      </c>
    </row>
    <row r="109" spans="1:2" x14ac:dyDescent="0.15">
      <c r="A109" t="s">
        <v>508</v>
      </c>
      <c r="B109" t="s">
        <v>249</v>
      </c>
    </row>
    <row r="110" spans="1:2" x14ac:dyDescent="0.15">
      <c r="A110" t="s">
        <v>503</v>
      </c>
      <c r="B110" t="s">
        <v>249</v>
      </c>
    </row>
    <row r="111" spans="1:2" x14ac:dyDescent="0.15">
      <c r="A111" t="s">
        <v>504</v>
      </c>
      <c r="B111" t="s">
        <v>249</v>
      </c>
    </row>
    <row r="112" spans="1:2" x14ac:dyDescent="0.15">
      <c r="A112" t="s">
        <v>509</v>
      </c>
      <c r="B112" t="s">
        <v>249</v>
      </c>
    </row>
    <row r="113" spans="1:2" x14ac:dyDescent="0.15">
      <c r="A113" t="s">
        <v>510</v>
      </c>
      <c r="B113" t="s">
        <v>249</v>
      </c>
    </row>
    <row r="114" spans="1:2" x14ac:dyDescent="0.15">
      <c r="A114" t="s">
        <v>513</v>
      </c>
      <c r="B114" t="s">
        <v>249</v>
      </c>
    </row>
    <row r="115" spans="1:2" x14ac:dyDescent="0.15">
      <c r="A115" t="s">
        <v>514</v>
      </c>
      <c r="B115" t="s">
        <v>249</v>
      </c>
    </row>
    <row r="116" spans="1:2" x14ac:dyDescent="0.15">
      <c r="A116" t="s">
        <v>515</v>
      </c>
      <c r="B116" t="s">
        <v>249</v>
      </c>
    </row>
    <row r="117" spans="1:2" x14ac:dyDescent="0.15">
      <c r="A117" t="s">
        <v>516</v>
      </c>
      <c r="B117" t="s">
        <v>249</v>
      </c>
    </row>
    <row r="118" spans="1:2" x14ac:dyDescent="0.15">
      <c r="A118" t="s">
        <v>511</v>
      </c>
      <c r="B118" t="s">
        <v>249</v>
      </c>
    </row>
    <row r="119" spans="1:2" x14ac:dyDescent="0.15">
      <c r="A119" t="s">
        <v>512</v>
      </c>
      <c r="B119" t="s">
        <v>249</v>
      </c>
    </row>
    <row r="120" spans="1:2" x14ac:dyDescent="0.15">
      <c r="A120" t="s">
        <v>282</v>
      </c>
      <c r="B120" t="s">
        <v>249</v>
      </c>
    </row>
    <row r="121" spans="1:2" x14ac:dyDescent="0.15">
      <c r="A121" t="s">
        <v>283</v>
      </c>
      <c r="B121" t="s">
        <v>249</v>
      </c>
    </row>
    <row r="122" spans="1:2" x14ac:dyDescent="0.15">
      <c r="A122" t="s">
        <v>284</v>
      </c>
      <c r="B122" t="s">
        <v>249</v>
      </c>
    </row>
    <row r="123" spans="1:2" x14ac:dyDescent="0.15">
      <c r="A123" t="s">
        <v>285</v>
      </c>
      <c r="B123" t="s">
        <v>249</v>
      </c>
    </row>
    <row r="124" spans="1:2" x14ac:dyDescent="0.15">
      <c r="A124" t="s">
        <v>286</v>
      </c>
      <c r="B124" t="s">
        <v>249</v>
      </c>
    </row>
    <row r="125" spans="1:2" x14ac:dyDescent="0.15">
      <c r="A125" t="s">
        <v>287</v>
      </c>
      <c r="B125" t="s">
        <v>249</v>
      </c>
    </row>
    <row r="126" spans="1:2" x14ac:dyDescent="0.15">
      <c r="A126" t="s">
        <v>288</v>
      </c>
      <c r="B126" t="s">
        <v>249</v>
      </c>
    </row>
    <row r="127" spans="1:2" x14ac:dyDescent="0.15">
      <c r="A127" t="s">
        <v>292</v>
      </c>
      <c r="B127" t="s">
        <v>249</v>
      </c>
    </row>
    <row r="128" spans="1:2" x14ac:dyDescent="0.15">
      <c r="A128" t="s">
        <v>290</v>
      </c>
      <c r="B128" t="s">
        <v>249</v>
      </c>
    </row>
    <row r="129" spans="1:2" x14ac:dyDescent="0.15">
      <c r="A129" t="s">
        <v>289</v>
      </c>
      <c r="B129" t="s">
        <v>249</v>
      </c>
    </row>
    <row r="130" spans="1:2" x14ac:dyDescent="0.15">
      <c r="A130" t="s">
        <v>293</v>
      </c>
      <c r="B130" t="s">
        <v>249</v>
      </c>
    </row>
    <row r="131" spans="1:2" x14ac:dyDescent="0.15">
      <c r="A131" t="s">
        <v>291</v>
      </c>
      <c r="B131" t="s">
        <v>249</v>
      </c>
    </row>
    <row r="132" spans="1:2" x14ac:dyDescent="0.15">
      <c r="A132" t="s">
        <v>294</v>
      </c>
      <c r="B132" t="s">
        <v>249</v>
      </c>
    </row>
    <row r="133" spans="1:2" x14ac:dyDescent="0.15">
      <c r="A133" t="s">
        <v>295</v>
      </c>
      <c r="B133" t="s">
        <v>249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23"/>
  <sheetViews>
    <sheetView topLeftCell="A104" workbookViewId="0" xr3:uid="{51F8DEE0-4D01-5F28-A812-FC0BD7CAC4A5}">
      <selection activeCell="A2" sqref="A2:A121"/>
    </sheetView>
  </sheetViews>
  <sheetFormatPr defaultColWidth="10.78515625" defaultRowHeight="12.75" x14ac:dyDescent="0.15"/>
  <cols>
    <col min="2" max="2" width="11.73046875" customWidth="1"/>
  </cols>
  <sheetData>
    <row r="1" spans="1:4" x14ac:dyDescent="0.15">
      <c r="A1" t="s">
        <v>527</v>
      </c>
      <c r="B1" t="s">
        <v>254</v>
      </c>
      <c r="C1" t="s">
        <v>528</v>
      </c>
      <c r="D1" t="s">
        <v>264</v>
      </c>
    </row>
    <row r="2" spans="1:4" x14ac:dyDescent="0.15">
      <c r="A2" s="11" t="s">
        <v>356</v>
      </c>
      <c r="B2" t="s">
        <v>249</v>
      </c>
    </row>
    <row r="3" spans="1:4" x14ac:dyDescent="0.15">
      <c r="A3" s="12" t="s">
        <v>357</v>
      </c>
      <c r="B3" t="s">
        <v>249</v>
      </c>
    </row>
    <row r="4" spans="1:4" x14ac:dyDescent="0.15">
      <c r="A4" s="11" t="s">
        <v>358</v>
      </c>
      <c r="B4" t="s">
        <v>249</v>
      </c>
    </row>
    <row r="5" spans="1:4" x14ac:dyDescent="0.15">
      <c r="A5" s="12" t="s">
        <v>359</v>
      </c>
      <c r="B5" t="s">
        <v>249</v>
      </c>
    </row>
    <row r="6" spans="1:4" x14ac:dyDescent="0.15">
      <c r="A6" s="11" t="s">
        <v>360</v>
      </c>
      <c r="B6" t="s">
        <v>249</v>
      </c>
    </row>
    <row r="7" spans="1:4" x14ac:dyDescent="0.15">
      <c r="A7" s="12" t="s">
        <v>361</v>
      </c>
      <c r="B7" t="s">
        <v>249</v>
      </c>
    </row>
    <row r="8" spans="1:4" x14ac:dyDescent="0.15">
      <c r="A8" s="11" t="s">
        <v>362</v>
      </c>
      <c r="B8" t="s">
        <v>249</v>
      </c>
    </row>
    <row r="9" spans="1:4" x14ac:dyDescent="0.15">
      <c r="A9" s="12" t="s">
        <v>363</v>
      </c>
      <c r="B9" t="s">
        <v>249</v>
      </c>
    </row>
    <row r="10" spans="1:4" x14ac:dyDescent="0.15">
      <c r="A10" s="11" t="s">
        <v>364</v>
      </c>
      <c r="B10" t="s">
        <v>249</v>
      </c>
    </row>
    <row r="11" spans="1:4" x14ac:dyDescent="0.15">
      <c r="A11" s="12" t="s">
        <v>365</v>
      </c>
      <c r="B11" t="s">
        <v>249</v>
      </c>
    </row>
    <row r="12" spans="1:4" x14ac:dyDescent="0.15">
      <c r="A12" s="11" t="s">
        <v>366</v>
      </c>
      <c r="B12" t="s">
        <v>249</v>
      </c>
    </row>
    <row r="13" spans="1:4" x14ac:dyDescent="0.15">
      <c r="A13" s="12" t="s">
        <v>367</v>
      </c>
      <c r="B13" t="s">
        <v>249</v>
      </c>
    </row>
    <row r="14" spans="1:4" x14ac:dyDescent="0.15">
      <c r="A14" s="11" t="s">
        <v>368</v>
      </c>
      <c r="B14" t="s">
        <v>249</v>
      </c>
    </row>
    <row r="15" spans="1:4" x14ac:dyDescent="0.15">
      <c r="A15" s="12" t="s">
        <v>369</v>
      </c>
      <c r="B15" t="s">
        <v>249</v>
      </c>
    </row>
    <row r="16" spans="1:4" x14ac:dyDescent="0.15">
      <c r="A16" s="11" t="s">
        <v>370</v>
      </c>
      <c r="B16" t="s">
        <v>249</v>
      </c>
    </row>
    <row r="17" spans="1:2" x14ac:dyDescent="0.15">
      <c r="A17" s="12" t="s">
        <v>371</v>
      </c>
      <c r="B17" t="s">
        <v>249</v>
      </c>
    </row>
    <row r="18" spans="1:2" x14ac:dyDescent="0.15">
      <c r="A18" s="11" t="s">
        <v>372</v>
      </c>
      <c r="B18" t="s">
        <v>249</v>
      </c>
    </row>
    <row r="19" spans="1:2" x14ac:dyDescent="0.15">
      <c r="A19" s="12" t="s">
        <v>373</v>
      </c>
      <c r="B19" t="s">
        <v>249</v>
      </c>
    </row>
    <row r="20" spans="1:2" x14ac:dyDescent="0.15">
      <c r="A20" s="11" t="s">
        <v>374</v>
      </c>
      <c r="B20" t="s">
        <v>249</v>
      </c>
    </row>
    <row r="21" spans="1:2" x14ac:dyDescent="0.15">
      <c r="A21" s="12" t="s">
        <v>375</v>
      </c>
      <c r="B21" t="s">
        <v>249</v>
      </c>
    </row>
    <row r="22" spans="1:2" x14ac:dyDescent="0.15">
      <c r="A22" s="11" t="s">
        <v>376</v>
      </c>
      <c r="B22" t="s">
        <v>249</v>
      </c>
    </row>
    <row r="23" spans="1:2" x14ac:dyDescent="0.15">
      <c r="A23" s="12" t="s">
        <v>377</v>
      </c>
      <c r="B23" t="s">
        <v>249</v>
      </c>
    </row>
    <row r="24" spans="1:2" x14ac:dyDescent="0.15">
      <c r="A24" s="11" t="s">
        <v>378</v>
      </c>
      <c r="B24" t="s">
        <v>249</v>
      </c>
    </row>
    <row r="25" spans="1:2" x14ac:dyDescent="0.15">
      <c r="A25" s="12" t="s">
        <v>379</v>
      </c>
      <c r="B25" t="s">
        <v>249</v>
      </c>
    </row>
    <row r="26" spans="1:2" x14ac:dyDescent="0.15">
      <c r="A26" s="11" t="s">
        <v>380</v>
      </c>
      <c r="B26" t="s">
        <v>249</v>
      </c>
    </row>
    <row r="27" spans="1:2" x14ac:dyDescent="0.15">
      <c r="A27" s="12" t="s">
        <v>381</v>
      </c>
      <c r="B27" t="s">
        <v>249</v>
      </c>
    </row>
    <row r="28" spans="1:2" x14ac:dyDescent="0.15">
      <c r="A28" s="11" t="s">
        <v>382</v>
      </c>
      <c r="B28" t="s">
        <v>249</v>
      </c>
    </row>
    <row r="29" spans="1:2" x14ac:dyDescent="0.15">
      <c r="A29" s="12" t="s">
        <v>383</v>
      </c>
      <c r="B29" t="s">
        <v>249</v>
      </c>
    </row>
    <row r="30" spans="1:2" x14ac:dyDescent="0.15">
      <c r="A30" s="11" t="s">
        <v>384</v>
      </c>
      <c r="B30" t="s">
        <v>249</v>
      </c>
    </row>
    <row r="31" spans="1:2" x14ac:dyDescent="0.15">
      <c r="A31" s="12" t="s">
        <v>385</v>
      </c>
      <c r="B31" t="s">
        <v>249</v>
      </c>
    </row>
    <row r="32" spans="1:2" x14ac:dyDescent="0.15">
      <c r="A32" s="11" t="s">
        <v>386</v>
      </c>
      <c r="B32" t="s">
        <v>249</v>
      </c>
    </row>
    <row r="33" spans="1:2" x14ac:dyDescent="0.15">
      <c r="A33" s="12" t="s">
        <v>387</v>
      </c>
      <c r="B33" t="s">
        <v>249</v>
      </c>
    </row>
    <row r="34" spans="1:2" x14ac:dyDescent="0.15">
      <c r="A34" s="11" t="s">
        <v>388</v>
      </c>
      <c r="B34" t="s">
        <v>249</v>
      </c>
    </row>
    <row r="35" spans="1:2" x14ac:dyDescent="0.15">
      <c r="A35" s="12" t="s">
        <v>389</v>
      </c>
      <c r="B35" t="s">
        <v>249</v>
      </c>
    </row>
    <row r="36" spans="1:2" x14ac:dyDescent="0.15">
      <c r="A36" s="11" t="s">
        <v>390</v>
      </c>
      <c r="B36" t="s">
        <v>249</v>
      </c>
    </row>
    <row r="37" spans="1:2" x14ac:dyDescent="0.15">
      <c r="A37" s="12" t="s">
        <v>391</v>
      </c>
      <c r="B37" t="s">
        <v>249</v>
      </c>
    </row>
    <row r="38" spans="1:2" x14ac:dyDescent="0.15">
      <c r="A38" s="11" t="s">
        <v>392</v>
      </c>
      <c r="B38" t="s">
        <v>249</v>
      </c>
    </row>
    <row r="39" spans="1:2" x14ac:dyDescent="0.15">
      <c r="A39" s="12" t="s">
        <v>393</v>
      </c>
      <c r="B39" t="s">
        <v>249</v>
      </c>
    </row>
    <row r="40" spans="1:2" x14ac:dyDescent="0.15">
      <c r="A40" s="11" t="s">
        <v>394</v>
      </c>
      <c r="B40" t="s">
        <v>249</v>
      </c>
    </row>
    <row r="41" spans="1:2" x14ac:dyDescent="0.15">
      <c r="A41" s="12" t="s">
        <v>395</v>
      </c>
      <c r="B41" t="s">
        <v>249</v>
      </c>
    </row>
    <row r="42" spans="1:2" x14ac:dyDescent="0.15">
      <c r="A42" s="11" t="s">
        <v>396</v>
      </c>
      <c r="B42" t="s">
        <v>249</v>
      </c>
    </row>
    <row r="43" spans="1:2" x14ac:dyDescent="0.15">
      <c r="A43" s="12" t="s">
        <v>397</v>
      </c>
      <c r="B43" t="s">
        <v>249</v>
      </c>
    </row>
    <row r="44" spans="1:2" x14ac:dyDescent="0.15">
      <c r="A44" s="11" t="s">
        <v>398</v>
      </c>
      <c r="B44" t="s">
        <v>249</v>
      </c>
    </row>
    <row r="45" spans="1:2" x14ac:dyDescent="0.15">
      <c r="A45" s="12" t="s">
        <v>399</v>
      </c>
      <c r="B45" t="s">
        <v>249</v>
      </c>
    </row>
    <row r="46" spans="1:2" x14ac:dyDescent="0.15">
      <c r="A46" s="11" t="s">
        <v>400</v>
      </c>
      <c r="B46" t="s">
        <v>249</v>
      </c>
    </row>
    <row r="47" spans="1:2" x14ac:dyDescent="0.15">
      <c r="A47" s="12" t="s">
        <v>401</v>
      </c>
      <c r="B47" t="s">
        <v>249</v>
      </c>
    </row>
    <row r="48" spans="1:2" x14ac:dyDescent="0.15">
      <c r="A48" s="11" t="s">
        <v>402</v>
      </c>
      <c r="B48" t="s">
        <v>249</v>
      </c>
    </row>
    <row r="49" spans="1:2" x14ac:dyDescent="0.15">
      <c r="A49" s="12" t="s">
        <v>403</v>
      </c>
      <c r="B49" t="s">
        <v>249</v>
      </c>
    </row>
    <row r="50" spans="1:2" x14ac:dyDescent="0.15">
      <c r="A50" s="11" t="s">
        <v>404</v>
      </c>
      <c r="B50" t="s">
        <v>249</v>
      </c>
    </row>
    <row r="51" spans="1:2" x14ac:dyDescent="0.15">
      <c r="A51" s="12" t="s">
        <v>405</v>
      </c>
      <c r="B51" t="s">
        <v>249</v>
      </c>
    </row>
    <row r="52" spans="1:2" x14ac:dyDescent="0.15">
      <c r="A52" s="11" t="s">
        <v>406</v>
      </c>
      <c r="B52" t="s">
        <v>249</v>
      </c>
    </row>
    <row r="53" spans="1:2" x14ac:dyDescent="0.15">
      <c r="A53" s="12" t="s">
        <v>407</v>
      </c>
      <c r="B53" t="s">
        <v>249</v>
      </c>
    </row>
    <row r="54" spans="1:2" x14ac:dyDescent="0.15">
      <c r="A54" s="11" t="s">
        <v>408</v>
      </c>
      <c r="B54" t="s">
        <v>249</v>
      </c>
    </row>
    <row r="55" spans="1:2" x14ac:dyDescent="0.15">
      <c r="A55" s="12" t="s">
        <v>409</v>
      </c>
      <c r="B55" t="s">
        <v>249</v>
      </c>
    </row>
    <row r="56" spans="1:2" x14ac:dyDescent="0.15">
      <c r="A56" s="11" t="s">
        <v>410</v>
      </c>
      <c r="B56" t="s">
        <v>249</v>
      </c>
    </row>
    <row r="57" spans="1:2" x14ac:dyDescent="0.15">
      <c r="A57" s="12" t="s">
        <v>411</v>
      </c>
      <c r="B57" t="s">
        <v>249</v>
      </c>
    </row>
    <row r="58" spans="1:2" x14ac:dyDescent="0.15">
      <c r="A58" s="11" t="s">
        <v>412</v>
      </c>
      <c r="B58" t="s">
        <v>249</v>
      </c>
    </row>
    <row r="59" spans="1:2" x14ac:dyDescent="0.15">
      <c r="A59" s="12" t="s">
        <v>413</v>
      </c>
      <c r="B59" t="s">
        <v>249</v>
      </c>
    </row>
    <row r="60" spans="1:2" x14ac:dyDescent="0.15">
      <c r="A60" s="11" t="s">
        <v>414</v>
      </c>
      <c r="B60" t="s">
        <v>249</v>
      </c>
    </row>
    <row r="61" spans="1:2" x14ac:dyDescent="0.15">
      <c r="A61" s="12" t="s">
        <v>415</v>
      </c>
      <c r="B61" t="s">
        <v>249</v>
      </c>
    </row>
    <row r="62" spans="1:2" x14ac:dyDescent="0.15">
      <c r="A62" s="11" t="s">
        <v>296</v>
      </c>
      <c r="B62" t="s">
        <v>249</v>
      </c>
    </row>
    <row r="63" spans="1:2" x14ac:dyDescent="0.15">
      <c r="A63" s="12" t="s">
        <v>297</v>
      </c>
      <c r="B63" t="s">
        <v>249</v>
      </c>
    </row>
    <row r="64" spans="1:2" x14ac:dyDescent="0.15">
      <c r="A64" s="11" t="s">
        <v>298</v>
      </c>
      <c r="B64" t="s">
        <v>249</v>
      </c>
    </row>
    <row r="65" spans="1:2" x14ac:dyDescent="0.15">
      <c r="A65" s="12" t="s">
        <v>299</v>
      </c>
      <c r="B65" t="s">
        <v>249</v>
      </c>
    </row>
    <row r="66" spans="1:2" x14ac:dyDescent="0.15">
      <c r="A66" s="11" t="s">
        <v>300</v>
      </c>
      <c r="B66" t="s">
        <v>249</v>
      </c>
    </row>
    <row r="67" spans="1:2" x14ac:dyDescent="0.15">
      <c r="A67" s="12" t="s">
        <v>301</v>
      </c>
      <c r="B67" t="s">
        <v>249</v>
      </c>
    </row>
    <row r="68" spans="1:2" x14ac:dyDescent="0.15">
      <c r="A68" s="11" t="s">
        <v>302</v>
      </c>
      <c r="B68" t="s">
        <v>249</v>
      </c>
    </row>
    <row r="69" spans="1:2" x14ac:dyDescent="0.15">
      <c r="A69" s="12" t="s">
        <v>303</v>
      </c>
      <c r="B69" t="s">
        <v>249</v>
      </c>
    </row>
    <row r="70" spans="1:2" x14ac:dyDescent="0.15">
      <c r="A70" s="11" t="s">
        <v>304</v>
      </c>
      <c r="B70" t="s">
        <v>249</v>
      </c>
    </row>
    <row r="71" spans="1:2" x14ac:dyDescent="0.15">
      <c r="A71" s="12" t="s">
        <v>305</v>
      </c>
      <c r="B71" t="s">
        <v>249</v>
      </c>
    </row>
    <row r="72" spans="1:2" x14ac:dyDescent="0.15">
      <c r="A72" s="11" t="s">
        <v>306</v>
      </c>
      <c r="B72" t="s">
        <v>249</v>
      </c>
    </row>
    <row r="73" spans="1:2" x14ac:dyDescent="0.15">
      <c r="A73" s="12" t="s">
        <v>307</v>
      </c>
      <c r="B73" t="s">
        <v>249</v>
      </c>
    </row>
    <row r="74" spans="1:2" x14ac:dyDescent="0.15">
      <c r="A74" s="11" t="s">
        <v>308</v>
      </c>
      <c r="B74" t="s">
        <v>249</v>
      </c>
    </row>
    <row r="75" spans="1:2" x14ac:dyDescent="0.15">
      <c r="A75" s="12" t="s">
        <v>309</v>
      </c>
      <c r="B75" t="s">
        <v>249</v>
      </c>
    </row>
    <row r="76" spans="1:2" x14ac:dyDescent="0.15">
      <c r="A76" s="11" t="s">
        <v>310</v>
      </c>
      <c r="B76" t="s">
        <v>249</v>
      </c>
    </row>
    <row r="77" spans="1:2" x14ac:dyDescent="0.15">
      <c r="A77" s="12" t="s">
        <v>311</v>
      </c>
      <c r="B77" t="s">
        <v>249</v>
      </c>
    </row>
    <row r="78" spans="1:2" x14ac:dyDescent="0.15">
      <c r="A78" s="11" t="s">
        <v>312</v>
      </c>
      <c r="B78" t="s">
        <v>249</v>
      </c>
    </row>
    <row r="79" spans="1:2" x14ac:dyDescent="0.15">
      <c r="A79" s="12" t="s">
        <v>313</v>
      </c>
      <c r="B79" t="s">
        <v>249</v>
      </c>
    </row>
    <row r="80" spans="1:2" x14ac:dyDescent="0.15">
      <c r="A80" s="11" t="s">
        <v>314</v>
      </c>
      <c r="B80" t="s">
        <v>249</v>
      </c>
    </row>
    <row r="81" spans="1:2" x14ac:dyDescent="0.15">
      <c r="A81" s="12" t="s">
        <v>315</v>
      </c>
      <c r="B81" t="s">
        <v>249</v>
      </c>
    </row>
    <row r="82" spans="1:2" x14ac:dyDescent="0.15">
      <c r="A82" s="11" t="s">
        <v>316</v>
      </c>
      <c r="B82" t="s">
        <v>249</v>
      </c>
    </row>
    <row r="83" spans="1:2" x14ac:dyDescent="0.15">
      <c r="A83" s="12" t="s">
        <v>317</v>
      </c>
      <c r="B83" t="s">
        <v>249</v>
      </c>
    </row>
    <row r="84" spans="1:2" x14ac:dyDescent="0.15">
      <c r="A84" s="11" t="s">
        <v>318</v>
      </c>
      <c r="B84" t="s">
        <v>249</v>
      </c>
    </row>
    <row r="85" spans="1:2" x14ac:dyDescent="0.15">
      <c r="A85" s="12" t="s">
        <v>319</v>
      </c>
      <c r="B85" t="s">
        <v>249</v>
      </c>
    </row>
    <row r="86" spans="1:2" x14ac:dyDescent="0.15">
      <c r="A86" s="11" t="s">
        <v>320</v>
      </c>
      <c r="B86" t="s">
        <v>249</v>
      </c>
    </row>
    <row r="87" spans="1:2" x14ac:dyDescent="0.15">
      <c r="A87" s="12" t="s">
        <v>321</v>
      </c>
      <c r="B87" t="s">
        <v>249</v>
      </c>
    </row>
    <row r="88" spans="1:2" x14ac:dyDescent="0.15">
      <c r="A88" s="11" t="s">
        <v>322</v>
      </c>
      <c r="B88" t="s">
        <v>249</v>
      </c>
    </row>
    <row r="89" spans="1:2" x14ac:dyDescent="0.15">
      <c r="A89" s="12" t="s">
        <v>323</v>
      </c>
      <c r="B89" t="s">
        <v>249</v>
      </c>
    </row>
    <row r="90" spans="1:2" x14ac:dyDescent="0.15">
      <c r="A90" s="11" t="s">
        <v>324</v>
      </c>
      <c r="B90" t="s">
        <v>249</v>
      </c>
    </row>
    <row r="91" spans="1:2" x14ac:dyDescent="0.15">
      <c r="A91" s="12" t="s">
        <v>325</v>
      </c>
      <c r="B91" t="s">
        <v>249</v>
      </c>
    </row>
    <row r="92" spans="1:2" x14ac:dyDescent="0.15">
      <c r="A92" s="11" t="s">
        <v>326</v>
      </c>
      <c r="B92" t="s">
        <v>249</v>
      </c>
    </row>
    <row r="93" spans="1:2" x14ac:dyDescent="0.15">
      <c r="A93" s="12" t="s">
        <v>327</v>
      </c>
      <c r="B93" t="s">
        <v>249</v>
      </c>
    </row>
    <row r="94" spans="1:2" x14ac:dyDescent="0.15">
      <c r="A94" s="11" t="s">
        <v>328</v>
      </c>
      <c r="B94" t="s">
        <v>249</v>
      </c>
    </row>
    <row r="95" spans="1:2" x14ac:dyDescent="0.15">
      <c r="A95" s="12" t="s">
        <v>329</v>
      </c>
      <c r="B95" t="s">
        <v>249</v>
      </c>
    </row>
    <row r="96" spans="1:2" x14ac:dyDescent="0.15">
      <c r="A96" s="11" t="s">
        <v>330</v>
      </c>
      <c r="B96" t="s">
        <v>249</v>
      </c>
    </row>
    <row r="97" spans="1:2" x14ac:dyDescent="0.15">
      <c r="A97" s="12" t="s">
        <v>331</v>
      </c>
      <c r="B97" t="s">
        <v>249</v>
      </c>
    </row>
    <row r="98" spans="1:2" x14ac:dyDescent="0.15">
      <c r="A98" s="11" t="s">
        <v>332</v>
      </c>
      <c r="B98" t="s">
        <v>249</v>
      </c>
    </row>
    <row r="99" spans="1:2" x14ac:dyDescent="0.15">
      <c r="A99" s="12" t="s">
        <v>333</v>
      </c>
      <c r="B99" t="s">
        <v>249</v>
      </c>
    </row>
    <row r="100" spans="1:2" x14ac:dyDescent="0.15">
      <c r="A100" s="11" t="s">
        <v>334</v>
      </c>
      <c r="B100" t="s">
        <v>249</v>
      </c>
    </row>
    <row r="101" spans="1:2" x14ac:dyDescent="0.15">
      <c r="A101" s="12" t="s">
        <v>335</v>
      </c>
      <c r="B101" t="s">
        <v>249</v>
      </c>
    </row>
    <row r="102" spans="1:2" x14ac:dyDescent="0.15">
      <c r="A102" s="11" t="s">
        <v>336</v>
      </c>
      <c r="B102" t="s">
        <v>249</v>
      </c>
    </row>
    <row r="103" spans="1:2" x14ac:dyDescent="0.15">
      <c r="A103" s="12" t="s">
        <v>337</v>
      </c>
      <c r="B103" t="s">
        <v>249</v>
      </c>
    </row>
    <row r="104" spans="1:2" x14ac:dyDescent="0.15">
      <c r="A104" s="11" t="s">
        <v>338</v>
      </c>
      <c r="B104" t="s">
        <v>249</v>
      </c>
    </row>
    <row r="105" spans="1:2" x14ac:dyDescent="0.15">
      <c r="A105" s="12" t="s">
        <v>339</v>
      </c>
      <c r="B105" t="s">
        <v>249</v>
      </c>
    </row>
    <row r="106" spans="1:2" x14ac:dyDescent="0.15">
      <c r="A106" s="11" t="s">
        <v>340</v>
      </c>
      <c r="B106" t="s">
        <v>249</v>
      </c>
    </row>
    <row r="107" spans="1:2" x14ac:dyDescent="0.15">
      <c r="A107" s="12" t="s">
        <v>341</v>
      </c>
      <c r="B107" t="s">
        <v>249</v>
      </c>
    </row>
    <row r="108" spans="1:2" x14ac:dyDescent="0.15">
      <c r="A108" s="11" t="s">
        <v>342</v>
      </c>
      <c r="B108" t="s">
        <v>249</v>
      </c>
    </row>
    <row r="109" spans="1:2" x14ac:dyDescent="0.15">
      <c r="A109" s="12" t="s">
        <v>343</v>
      </c>
      <c r="B109" t="s">
        <v>249</v>
      </c>
    </row>
    <row r="110" spans="1:2" x14ac:dyDescent="0.15">
      <c r="A110" s="11" t="s">
        <v>344</v>
      </c>
      <c r="B110" t="s">
        <v>249</v>
      </c>
    </row>
    <row r="111" spans="1:2" x14ac:dyDescent="0.15">
      <c r="A111" s="12" t="s">
        <v>345</v>
      </c>
      <c r="B111" t="s">
        <v>249</v>
      </c>
    </row>
    <row r="112" spans="1:2" x14ac:dyDescent="0.15">
      <c r="A112" s="11" t="s">
        <v>346</v>
      </c>
      <c r="B112" t="s">
        <v>249</v>
      </c>
    </row>
    <row r="113" spans="1:2" x14ac:dyDescent="0.15">
      <c r="A113" s="12" t="s">
        <v>347</v>
      </c>
      <c r="B113" t="s">
        <v>249</v>
      </c>
    </row>
    <row r="114" spans="1:2" x14ac:dyDescent="0.15">
      <c r="A114" s="11" t="s">
        <v>348</v>
      </c>
      <c r="B114" t="s">
        <v>249</v>
      </c>
    </row>
    <row r="115" spans="1:2" x14ac:dyDescent="0.15">
      <c r="A115" s="12" t="s">
        <v>349</v>
      </c>
      <c r="B115" t="s">
        <v>249</v>
      </c>
    </row>
    <row r="116" spans="1:2" x14ac:dyDescent="0.15">
      <c r="A116" s="11" t="s">
        <v>350</v>
      </c>
      <c r="B116" t="s">
        <v>249</v>
      </c>
    </row>
    <row r="117" spans="1:2" x14ac:dyDescent="0.15">
      <c r="A117" s="12" t="s">
        <v>351</v>
      </c>
      <c r="B117" t="s">
        <v>249</v>
      </c>
    </row>
    <row r="118" spans="1:2" x14ac:dyDescent="0.15">
      <c r="A118" s="11" t="s">
        <v>352</v>
      </c>
      <c r="B118" t="s">
        <v>249</v>
      </c>
    </row>
    <row r="119" spans="1:2" x14ac:dyDescent="0.15">
      <c r="A119" s="12" t="s">
        <v>353</v>
      </c>
      <c r="B119" t="s">
        <v>249</v>
      </c>
    </row>
    <row r="120" spans="1:2" x14ac:dyDescent="0.15">
      <c r="A120" s="11" t="s">
        <v>354</v>
      </c>
      <c r="B120" t="s">
        <v>249</v>
      </c>
    </row>
    <row r="121" spans="1:2" x14ac:dyDescent="0.15">
      <c r="A121" s="12" t="s">
        <v>355</v>
      </c>
      <c r="B121" t="s">
        <v>249</v>
      </c>
    </row>
    <row r="122" spans="1:2" x14ac:dyDescent="0.15">
      <c r="A122" s="11"/>
    </row>
    <row r="123" spans="1:2" x14ac:dyDescent="0.15">
      <c r="A123" s="12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6AA6D-FDFA-F048-BC0B-6BEBF48C25C4}">
  <dimension ref="A1:A252"/>
  <sheetViews>
    <sheetView tabSelected="1" topLeftCell="A190" zoomScaleNormal="60" zoomScaleSheetLayoutView="100" workbookViewId="0" xr3:uid="{2D7432F6-720E-5318-B054-70DA04F317D7}">
      <selection activeCell="C109" sqref="C109"/>
    </sheetView>
  </sheetViews>
  <sheetFormatPr defaultRowHeight="12.75" x14ac:dyDescent="0.15"/>
  <cols>
    <col min="1" max="1" width="27.375" customWidth="1"/>
  </cols>
  <sheetData>
    <row r="1" spans="1:1" x14ac:dyDescent="0.15">
      <c r="A1" s="15" t="s">
        <v>417</v>
      </c>
    </row>
    <row r="2" spans="1:1" x14ac:dyDescent="0.15">
      <c r="A2" s="16" t="s">
        <v>416</v>
      </c>
    </row>
    <row r="3" spans="1:1" x14ac:dyDescent="0.15">
      <c r="A3" s="15" t="s">
        <v>272</v>
      </c>
    </row>
    <row r="4" spans="1:1" x14ac:dyDescent="0.15">
      <c r="A4" s="16" t="s">
        <v>273</v>
      </c>
    </row>
    <row r="5" spans="1:1" x14ac:dyDescent="0.15">
      <c r="A5" s="15" t="s">
        <v>274</v>
      </c>
    </row>
    <row r="6" spans="1:1" x14ac:dyDescent="0.15">
      <c r="A6" s="16" t="s">
        <v>275</v>
      </c>
    </row>
    <row r="7" spans="1:1" x14ac:dyDescent="0.15">
      <c r="A7" s="15" t="s">
        <v>276</v>
      </c>
    </row>
    <row r="8" spans="1:1" x14ac:dyDescent="0.15">
      <c r="A8" s="16" t="s">
        <v>277</v>
      </c>
    </row>
    <row r="9" spans="1:1" x14ac:dyDescent="0.15">
      <c r="A9" s="15" t="s">
        <v>278</v>
      </c>
    </row>
    <row r="10" spans="1:1" x14ac:dyDescent="0.15">
      <c r="A10" s="16" t="s">
        <v>279</v>
      </c>
    </row>
    <row r="11" spans="1:1" x14ac:dyDescent="0.15">
      <c r="A11" s="15" t="s">
        <v>280</v>
      </c>
    </row>
    <row r="12" spans="1:1" x14ac:dyDescent="0.15">
      <c r="A12" s="16" t="s">
        <v>281</v>
      </c>
    </row>
    <row r="13" spans="1:1" x14ac:dyDescent="0.15">
      <c r="A13" s="15" t="s">
        <v>518</v>
      </c>
    </row>
    <row r="14" spans="1:1" x14ac:dyDescent="0.15">
      <c r="A14" s="16" t="s">
        <v>519</v>
      </c>
    </row>
    <row r="15" spans="1:1" x14ac:dyDescent="0.15">
      <c r="A15" s="15" t="s">
        <v>517</v>
      </c>
    </row>
    <row r="16" spans="1:1" x14ac:dyDescent="0.15">
      <c r="A16" s="16" t="s">
        <v>520</v>
      </c>
    </row>
    <row r="17" spans="1:1" x14ac:dyDescent="0.15">
      <c r="A17" s="15" t="s">
        <v>521</v>
      </c>
    </row>
    <row r="18" spans="1:1" x14ac:dyDescent="0.15">
      <c r="A18" s="16" t="s">
        <v>522</v>
      </c>
    </row>
    <row r="19" spans="1:1" x14ac:dyDescent="0.15">
      <c r="A19" s="15" t="s">
        <v>523</v>
      </c>
    </row>
    <row r="20" spans="1:1" x14ac:dyDescent="0.15">
      <c r="A20" s="16" t="s">
        <v>418</v>
      </c>
    </row>
    <row r="21" spans="1:1" x14ac:dyDescent="0.15">
      <c r="A21" s="15" t="s">
        <v>419</v>
      </c>
    </row>
    <row r="22" spans="1:1" x14ac:dyDescent="0.15">
      <c r="A22" s="16" t="s">
        <v>420</v>
      </c>
    </row>
    <row r="23" spans="1:1" x14ac:dyDescent="0.15">
      <c r="A23" s="15" t="s">
        <v>421</v>
      </c>
    </row>
    <row r="24" spans="1:1" x14ac:dyDescent="0.15">
      <c r="A24" s="16" t="s">
        <v>422</v>
      </c>
    </row>
    <row r="25" spans="1:1" x14ac:dyDescent="0.15">
      <c r="A25" s="15" t="s">
        <v>423</v>
      </c>
    </row>
    <row r="26" spans="1:1" x14ac:dyDescent="0.15">
      <c r="A26" s="16" t="s">
        <v>424</v>
      </c>
    </row>
    <row r="27" spans="1:1" x14ac:dyDescent="0.15">
      <c r="A27" s="15" t="s">
        <v>425</v>
      </c>
    </row>
    <row r="28" spans="1:1" x14ac:dyDescent="0.15">
      <c r="A28" s="16" t="s">
        <v>426</v>
      </c>
    </row>
    <row r="29" spans="1:1" x14ac:dyDescent="0.15">
      <c r="A29" s="15" t="s">
        <v>427</v>
      </c>
    </row>
    <row r="30" spans="1:1" x14ac:dyDescent="0.15">
      <c r="A30" s="16" t="s">
        <v>428</v>
      </c>
    </row>
    <row r="31" spans="1:1" x14ac:dyDescent="0.15">
      <c r="A31" s="15" t="s">
        <v>429</v>
      </c>
    </row>
    <row r="32" spans="1:1" x14ac:dyDescent="0.15">
      <c r="A32" s="16" t="s">
        <v>430</v>
      </c>
    </row>
    <row r="33" spans="1:1" x14ac:dyDescent="0.15">
      <c r="A33" s="15" t="s">
        <v>433</v>
      </c>
    </row>
    <row r="34" spans="1:1" x14ac:dyDescent="0.15">
      <c r="A34" s="16" t="s">
        <v>434</v>
      </c>
    </row>
    <row r="35" spans="1:1" x14ac:dyDescent="0.15">
      <c r="A35" s="15" t="s">
        <v>435</v>
      </c>
    </row>
    <row r="36" spans="1:1" x14ac:dyDescent="0.15">
      <c r="A36" s="16" t="s">
        <v>436</v>
      </c>
    </row>
    <row r="37" spans="1:1" x14ac:dyDescent="0.15">
      <c r="A37" s="15" t="s">
        <v>431</v>
      </c>
    </row>
    <row r="38" spans="1:1" x14ac:dyDescent="0.15">
      <c r="A38" s="16" t="s">
        <v>432</v>
      </c>
    </row>
    <row r="39" spans="1:1" x14ac:dyDescent="0.15">
      <c r="A39" s="15" t="s">
        <v>437</v>
      </c>
    </row>
    <row r="40" spans="1:1" x14ac:dyDescent="0.15">
      <c r="A40" s="16" t="s">
        <v>438</v>
      </c>
    </row>
    <row r="41" spans="1:1" x14ac:dyDescent="0.15">
      <c r="A41" s="15" t="s">
        <v>444</v>
      </c>
    </row>
    <row r="42" spans="1:1" x14ac:dyDescent="0.15">
      <c r="A42" s="16" t="s">
        <v>441</v>
      </c>
    </row>
    <row r="43" spans="1:1" x14ac:dyDescent="0.15">
      <c r="A43" s="15" t="s">
        <v>442</v>
      </c>
    </row>
    <row r="44" spans="1:1" x14ac:dyDescent="0.15">
      <c r="A44" s="16" t="s">
        <v>443</v>
      </c>
    </row>
    <row r="45" spans="1:1" x14ac:dyDescent="0.15">
      <c r="A45" s="15" t="s">
        <v>439</v>
      </c>
    </row>
    <row r="46" spans="1:1" x14ac:dyDescent="0.15">
      <c r="A46" s="16" t="s">
        <v>440</v>
      </c>
    </row>
    <row r="47" spans="1:1" x14ac:dyDescent="0.15">
      <c r="A47" s="15" t="s">
        <v>445</v>
      </c>
    </row>
    <row r="48" spans="1:1" x14ac:dyDescent="0.15">
      <c r="A48" s="16" t="s">
        <v>446</v>
      </c>
    </row>
    <row r="49" spans="1:1" x14ac:dyDescent="0.15">
      <c r="A49" s="15" t="s">
        <v>449</v>
      </c>
    </row>
    <row r="50" spans="1:1" x14ac:dyDescent="0.15">
      <c r="A50" s="16" t="s">
        <v>452</v>
      </c>
    </row>
    <row r="51" spans="1:1" x14ac:dyDescent="0.15">
      <c r="A51" s="15" t="s">
        <v>450</v>
      </c>
    </row>
    <row r="52" spans="1:1" x14ac:dyDescent="0.15">
      <c r="A52" s="16" t="s">
        <v>451</v>
      </c>
    </row>
    <row r="53" spans="1:1" x14ac:dyDescent="0.15">
      <c r="A53" s="15" t="s">
        <v>447</v>
      </c>
    </row>
    <row r="54" spans="1:1" x14ac:dyDescent="0.15">
      <c r="A54" s="16" t="s">
        <v>448</v>
      </c>
    </row>
    <row r="55" spans="1:1" x14ac:dyDescent="0.15">
      <c r="A55" s="15" t="s">
        <v>453</v>
      </c>
    </row>
    <row r="56" spans="1:1" x14ac:dyDescent="0.15">
      <c r="A56" s="16" t="s">
        <v>454</v>
      </c>
    </row>
    <row r="57" spans="1:1" x14ac:dyDescent="0.15">
      <c r="A57" s="15" t="s">
        <v>457</v>
      </c>
    </row>
    <row r="58" spans="1:1" x14ac:dyDescent="0.15">
      <c r="A58" s="16" t="s">
        <v>458</v>
      </c>
    </row>
    <row r="59" spans="1:1" x14ac:dyDescent="0.15">
      <c r="A59" s="15" t="s">
        <v>460</v>
      </c>
    </row>
    <row r="60" spans="1:1" x14ac:dyDescent="0.15">
      <c r="A60" s="16" t="s">
        <v>459</v>
      </c>
    </row>
    <row r="61" spans="1:1" x14ac:dyDescent="0.15">
      <c r="A61" s="15" t="s">
        <v>455</v>
      </c>
    </row>
    <row r="62" spans="1:1" x14ac:dyDescent="0.15">
      <c r="A62" s="16" t="s">
        <v>456</v>
      </c>
    </row>
    <row r="63" spans="1:1" x14ac:dyDescent="0.15">
      <c r="A63" s="15" t="s">
        <v>461</v>
      </c>
    </row>
    <row r="64" spans="1:1" x14ac:dyDescent="0.15">
      <c r="A64" s="16" t="s">
        <v>462</v>
      </c>
    </row>
    <row r="65" spans="1:1" x14ac:dyDescent="0.15">
      <c r="A65" s="15" t="s">
        <v>465</v>
      </c>
    </row>
    <row r="66" spans="1:1" x14ac:dyDescent="0.15">
      <c r="A66" s="16" t="s">
        <v>466</v>
      </c>
    </row>
    <row r="67" spans="1:1" x14ac:dyDescent="0.15">
      <c r="A67" s="15" t="s">
        <v>467</v>
      </c>
    </row>
    <row r="68" spans="1:1" x14ac:dyDescent="0.15">
      <c r="A68" s="16" t="s">
        <v>468</v>
      </c>
    </row>
    <row r="69" spans="1:1" x14ac:dyDescent="0.15">
      <c r="A69" s="15" t="s">
        <v>463</v>
      </c>
    </row>
    <row r="70" spans="1:1" x14ac:dyDescent="0.15">
      <c r="A70" s="16" t="s">
        <v>464</v>
      </c>
    </row>
    <row r="71" spans="1:1" x14ac:dyDescent="0.15">
      <c r="A71" s="15" t="s">
        <v>469</v>
      </c>
    </row>
    <row r="72" spans="1:1" x14ac:dyDescent="0.15">
      <c r="A72" s="16" t="s">
        <v>470</v>
      </c>
    </row>
    <row r="73" spans="1:1" x14ac:dyDescent="0.15">
      <c r="A73" s="15" t="s">
        <v>473</v>
      </c>
    </row>
    <row r="74" spans="1:1" x14ac:dyDescent="0.15">
      <c r="A74" s="16" t="s">
        <v>474</v>
      </c>
    </row>
    <row r="75" spans="1:1" x14ac:dyDescent="0.15">
      <c r="A75" s="15" t="s">
        <v>475</v>
      </c>
    </row>
    <row r="76" spans="1:1" x14ac:dyDescent="0.15">
      <c r="A76" s="16" t="s">
        <v>476</v>
      </c>
    </row>
    <row r="77" spans="1:1" x14ac:dyDescent="0.15">
      <c r="A77" s="15" t="s">
        <v>471</v>
      </c>
    </row>
    <row r="78" spans="1:1" x14ac:dyDescent="0.15">
      <c r="A78" s="16" t="s">
        <v>472</v>
      </c>
    </row>
    <row r="79" spans="1:1" x14ac:dyDescent="0.15">
      <c r="A79" s="15" t="s">
        <v>477</v>
      </c>
    </row>
    <row r="80" spans="1:1" x14ac:dyDescent="0.15">
      <c r="A80" s="16" t="s">
        <v>478</v>
      </c>
    </row>
    <row r="81" spans="1:1" x14ac:dyDescent="0.15">
      <c r="A81" s="15" t="s">
        <v>481</v>
      </c>
    </row>
    <row r="82" spans="1:1" x14ac:dyDescent="0.15">
      <c r="A82" s="16" t="s">
        <v>482</v>
      </c>
    </row>
    <row r="83" spans="1:1" x14ac:dyDescent="0.15">
      <c r="A83" s="15" t="s">
        <v>483</v>
      </c>
    </row>
    <row r="84" spans="1:1" x14ac:dyDescent="0.15">
      <c r="A84" s="16" t="s">
        <v>484</v>
      </c>
    </row>
    <row r="85" spans="1:1" x14ac:dyDescent="0.15">
      <c r="A85" s="15" t="s">
        <v>479</v>
      </c>
    </row>
    <row r="86" spans="1:1" x14ac:dyDescent="0.15">
      <c r="A86" s="16" t="s">
        <v>480</v>
      </c>
    </row>
    <row r="87" spans="1:1" x14ac:dyDescent="0.15">
      <c r="A87" s="15" t="s">
        <v>485</v>
      </c>
    </row>
    <row r="88" spans="1:1" x14ac:dyDescent="0.15">
      <c r="A88" s="16" t="s">
        <v>486</v>
      </c>
    </row>
    <row r="89" spans="1:1" x14ac:dyDescent="0.15">
      <c r="A89" s="15" t="s">
        <v>489</v>
      </c>
    </row>
    <row r="90" spans="1:1" x14ac:dyDescent="0.15">
      <c r="A90" s="16" t="s">
        <v>490</v>
      </c>
    </row>
    <row r="91" spans="1:1" x14ac:dyDescent="0.15">
      <c r="A91" s="15" t="s">
        <v>491</v>
      </c>
    </row>
    <row r="92" spans="1:1" x14ac:dyDescent="0.15">
      <c r="A92" s="16" t="s">
        <v>492</v>
      </c>
    </row>
    <row r="93" spans="1:1" x14ac:dyDescent="0.15">
      <c r="A93" s="15" t="s">
        <v>487</v>
      </c>
    </row>
    <row r="94" spans="1:1" x14ac:dyDescent="0.15">
      <c r="A94" s="16" t="s">
        <v>488</v>
      </c>
    </row>
    <row r="95" spans="1:1" x14ac:dyDescent="0.15">
      <c r="A95" s="15" t="s">
        <v>493</v>
      </c>
    </row>
    <row r="96" spans="1:1" x14ac:dyDescent="0.15">
      <c r="A96" s="16" t="s">
        <v>494</v>
      </c>
    </row>
    <row r="97" spans="1:1" x14ac:dyDescent="0.15">
      <c r="A97" s="15" t="s">
        <v>497</v>
      </c>
    </row>
    <row r="98" spans="1:1" x14ac:dyDescent="0.15">
      <c r="A98" s="16" t="s">
        <v>498</v>
      </c>
    </row>
    <row r="99" spans="1:1" x14ac:dyDescent="0.15">
      <c r="A99" s="15" t="s">
        <v>499</v>
      </c>
    </row>
    <row r="100" spans="1:1" x14ac:dyDescent="0.15">
      <c r="A100" s="16" t="s">
        <v>500</v>
      </c>
    </row>
    <row r="101" spans="1:1" x14ac:dyDescent="0.15">
      <c r="A101" s="15" t="s">
        <v>495</v>
      </c>
    </row>
    <row r="102" spans="1:1" x14ac:dyDescent="0.15">
      <c r="A102" s="16" t="s">
        <v>496</v>
      </c>
    </row>
    <row r="103" spans="1:1" x14ac:dyDescent="0.15">
      <c r="A103" s="15" t="s">
        <v>501</v>
      </c>
    </row>
    <row r="104" spans="1:1" x14ac:dyDescent="0.15">
      <c r="A104" s="16" t="s">
        <v>502</v>
      </c>
    </row>
    <row r="105" spans="1:1" x14ac:dyDescent="0.15">
      <c r="A105" s="15" t="s">
        <v>505</v>
      </c>
    </row>
    <row r="106" spans="1:1" x14ac:dyDescent="0.15">
      <c r="A106" s="16" t="s">
        <v>506</v>
      </c>
    </row>
    <row r="107" spans="1:1" x14ac:dyDescent="0.15">
      <c r="A107" s="15" t="s">
        <v>507</v>
      </c>
    </row>
    <row r="108" spans="1:1" x14ac:dyDescent="0.15">
      <c r="A108" s="16" t="s">
        <v>508</v>
      </c>
    </row>
    <row r="109" spans="1:1" x14ac:dyDescent="0.15">
      <c r="A109" s="15" t="s">
        <v>503</v>
      </c>
    </row>
    <row r="110" spans="1:1" x14ac:dyDescent="0.15">
      <c r="A110" s="16" t="s">
        <v>504</v>
      </c>
    </row>
    <row r="111" spans="1:1" x14ac:dyDescent="0.15">
      <c r="A111" s="15" t="s">
        <v>509</v>
      </c>
    </row>
    <row r="112" spans="1:1" x14ac:dyDescent="0.15">
      <c r="A112" s="16" t="s">
        <v>510</v>
      </c>
    </row>
    <row r="113" spans="1:1" x14ac:dyDescent="0.15">
      <c r="A113" s="15" t="s">
        <v>513</v>
      </c>
    </row>
    <row r="114" spans="1:1" x14ac:dyDescent="0.15">
      <c r="A114" s="16" t="s">
        <v>514</v>
      </c>
    </row>
    <row r="115" spans="1:1" x14ac:dyDescent="0.15">
      <c r="A115" s="15" t="s">
        <v>515</v>
      </c>
    </row>
    <row r="116" spans="1:1" x14ac:dyDescent="0.15">
      <c r="A116" s="16" t="s">
        <v>516</v>
      </c>
    </row>
    <row r="117" spans="1:1" x14ac:dyDescent="0.15">
      <c r="A117" s="15" t="s">
        <v>511</v>
      </c>
    </row>
    <row r="118" spans="1:1" x14ac:dyDescent="0.15">
      <c r="A118" s="16" t="s">
        <v>512</v>
      </c>
    </row>
    <row r="119" spans="1:1" x14ac:dyDescent="0.15">
      <c r="A119" s="15" t="s">
        <v>282</v>
      </c>
    </row>
    <row r="120" spans="1:1" x14ac:dyDescent="0.15">
      <c r="A120" s="16" t="s">
        <v>283</v>
      </c>
    </row>
    <row r="121" spans="1:1" x14ac:dyDescent="0.15">
      <c r="A121" s="15" t="s">
        <v>284</v>
      </c>
    </row>
    <row r="122" spans="1:1" x14ac:dyDescent="0.15">
      <c r="A122" s="16" t="s">
        <v>285</v>
      </c>
    </row>
    <row r="123" spans="1:1" x14ac:dyDescent="0.15">
      <c r="A123" s="15" t="s">
        <v>286</v>
      </c>
    </row>
    <row r="124" spans="1:1" x14ac:dyDescent="0.15">
      <c r="A124" s="16" t="s">
        <v>287</v>
      </c>
    </row>
    <row r="125" spans="1:1" x14ac:dyDescent="0.15">
      <c r="A125" s="15" t="s">
        <v>288</v>
      </c>
    </row>
    <row r="126" spans="1:1" x14ac:dyDescent="0.15">
      <c r="A126" s="16" t="s">
        <v>292</v>
      </c>
    </row>
    <row r="127" spans="1:1" x14ac:dyDescent="0.15">
      <c r="A127" s="15" t="s">
        <v>290</v>
      </c>
    </row>
    <row r="128" spans="1:1" x14ac:dyDescent="0.15">
      <c r="A128" s="16" t="s">
        <v>289</v>
      </c>
    </row>
    <row r="129" spans="1:1" x14ac:dyDescent="0.15">
      <c r="A129" s="15" t="s">
        <v>293</v>
      </c>
    </row>
    <row r="130" spans="1:1" x14ac:dyDescent="0.15">
      <c r="A130" s="16" t="s">
        <v>291</v>
      </c>
    </row>
    <row r="131" spans="1:1" x14ac:dyDescent="0.15">
      <c r="A131" s="15" t="s">
        <v>294</v>
      </c>
    </row>
    <row r="132" spans="1:1" x14ac:dyDescent="0.15">
      <c r="A132" s="16" t="s">
        <v>295</v>
      </c>
    </row>
    <row r="133" spans="1:1" x14ac:dyDescent="0.15">
      <c r="A133" s="11" t="s">
        <v>356</v>
      </c>
    </row>
    <row r="134" spans="1:1" x14ac:dyDescent="0.15">
      <c r="A134" s="12" t="s">
        <v>357</v>
      </c>
    </row>
    <row r="135" spans="1:1" x14ac:dyDescent="0.15">
      <c r="A135" s="11" t="s">
        <v>358</v>
      </c>
    </row>
    <row r="136" spans="1:1" x14ac:dyDescent="0.15">
      <c r="A136" s="12" t="s">
        <v>359</v>
      </c>
    </row>
    <row r="137" spans="1:1" x14ac:dyDescent="0.15">
      <c r="A137" s="11" t="s">
        <v>360</v>
      </c>
    </row>
    <row r="138" spans="1:1" x14ac:dyDescent="0.15">
      <c r="A138" s="12" t="s">
        <v>361</v>
      </c>
    </row>
    <row r="139" spans="1:1" x14ac:dyDescent="0.15">
      <c r="A139" s="11" t="s">
        <v>362</v>
      </c>
    </row>
    <row r="140" spans="1:1" x14ac:dyDescent="0.15">
      <c r="A140" s="12" t="s">
        <v>363</v>
      </c>
    </row>
    <row r="141" spans="1:1" x14ac:dyDescent="0.15">
      <c r="A141" s="11" t="s">
        <v>364</v>
      </c>
    </row>
    <row r="142" spans="1:1" x14ac:dyDescent="0.15">
      <c r="A142" s="12" t="s">
        <v>365</v>
      </c>
    </row>
    <row r="143" spans="1:1" x14ac:dyDescent="0.15">
      <c r="A143" s="11" t="s">
        <v>366</v>
      </c>
    </row>
    <row r="144" spans="1:1" x14ac:dyDescent="0.15">
      <c r="A144" s="12" t="s">
        <v>367</v>
      </c>
    </row>
    <row r="145" spans="1:1" x14ac:dyDescent="0.15">
      <c r="A145" s="11" t="s">
        <v>368</v>
      </c>
    </row>
    <row r="146" spans="1:1" x14ac:dyDescent="0.15">
      <c r="A146" s="12" t="s">
        <v>369</v>
      </c>
    </row>
    <row r="147" spans="1:1" x14ac:dyDescent="0.15">
      <c r="A147" s="11" t="s">
        <v>370</v>
      </c>
    </row>
    <row r="148" spans="1:1" x14ac:dyDescent="0.15">
      <c r="A148" s="12" t="s">
        <v>371</v>
      </c>
    </row>
    <row r="149" spans="1:1" x14ac:dyDescent="0.15">
      <c r="A149" s="11" t="s">
        <v>372</v>
      </c>
    </row>
    <row r="150" spans="1:1" x14ac:dyDescent="0.15">
      <c r="A150" s="12" t="s">
        <v>373</v>
      </c>
    </row>
    <row r="151" spans="1:1" x14ac:dyDescent="0.15">
      <c r="A151" s="11" t="s">
        <v>374</v>
      </c>
    </row>
    <row r="152" spans="1:1" x14ac:dyDescent="0.15">
      <c r="A152" s="12" t="s">
        <v>375</v>
      </c>
    </row>
    <row r="153" spans="1:1" x14ac:dyDescent="0.15">
      <c r="A153" s="11" t="s">
        <v>376</v>
      </c>
    </row>
    <row r="154" spans="1:1" x14ac:dyDescent="0.15">
      <c r="A154" s="12" t="s">
        <v>377</v>
      </c>
    </row>
    <row r="155" spans="1:1" x14ac:dyDescent="0.15">
      <c r="A155" s="11" t="s">
        <v>378</v>
      </c>
    </row>
    <row r="156" spans="1:1" x14ac:dyDescent="0.15">
      <c r="A156" s="12" t="s">
        <v>379</v>
      </c>
    </row>
    <row r="157" spans="1:1" x14ac:dyDescent="0.15">
      <c r="A157" s="11" t="s">
        <v>380</v>
      </c>
    </row>
    <row r="158" spans="1:1" x14ac:dyDescent="0.15">
      <c r="A158" s="12" t="s">
        <v>381</v>
      </c>
    </row>
    <row r="159" spans="1:1" x14ac:dyDescent="0.15">
      <c r="A159" s="11" t="s">
        <v>382</v>
      </c>
    </row>
    <row r="160" spans="1:1" x14ac:dyDescent="0.15">
      <c r="A160" s="12" t="s">
        <v>383</v>
      </c>
    </row>
    <row r="161" spans="1:1" x14ac:dyDescent="0.15">
      <c r="A161" s="11" t="s">
        <v>384</v>
      </c>
    </row>
    <row r="162" spans="1:1" x14ac:dyDescent="0.15">
      <c r="A162" s="12" t="s">
        <v>385</v>
      </c>
    </row>
    <row r="163" spans="1:1" x14ac:dyDescent="0.15">
      <c r="A163" s="11" t="s">
        <v>386</v>
      </c>
    </row>
    <row r="164" spans="1:1" x14ac:dyDescent="0.15">
      <c r="A164" s="12" t="s">
        <v>387</v>
      </c>
    </row>
    <row r="165" spans="1:1" x14ac:dyDescent="0.15">
      <c r="A165" s="11" t="s">
        <v>388</v>
      </c>
    </row>
    <row r="166" spans="1:1" x14ac:dyDescent="0.15">
      <c r="A166" s="12" t="s">
        <v>389</v>
      </c>
    </row>
    <row r="167" spans="1:1" x14ac:dyDescent="0.15">
      <c r="A167" s="11" t="s">
        <v>390</v>
      </c>
    </row>
    <row r="168" spans="1:1" x14ac:dyDescent="0.15">
      <c r="A168" s="12" t="s">
        <v>391</v>
      </c>
    </row>
    <row r="169" spans="1:1" x14ac:dyDescent="0.15">
      <c r="A169" s="11" t="s">
        <v>392</v>
      </c>
    </row>
    <row r="170" spans="1:1" x14ac:dyDescent="0.15">
      <c r="A170" s="12" t="s">
        <v>393</v>
      </c>
    </row>
    <row r="171" spans="1:1" x14ac:dyDescent="0.15">
      <c r="A171" s="11" t="s">
        <v>394</v>
      </c>
    </row>
    <row r="172" spans="1:1" x14ac:dyDescent="0.15">
      <c r="A172" s="12" t="s">
        <v>395</v>
      </c>
    </row>
    <row r="173" spans="1:1" x14ac:dyDescent="0.15">
      <c r="A173" s="11" t="s">
        <v>396</v>
      </c>
    </row>
    <row r="174" spans="1:1" x14ac:dyDescent="0.15">
      <c r="A174" s="12" t="s">
        <v>397</v>
      </c>
    </row>
    <row r="175" spans="1:1" x14ac:dyDescent="0.15">
      <c r="A175" s="11" t="s">
        <v>398</v>
      </c>
    </row>
    <row r="176" spans="1:1" x14ac:dyDescent="0.15">
      <c r="A176" s="12" t="s">
        <v>399</v>
      </c>
    </row>
    <row r="177" spans="1:1" x14ac:dyDescent="0.15">
      <c r="A177" s="11" t="s">
        <v>400</v>
      </c>
    </row>
    <row r="178" spans="1:1" x14ac:dyDescent="0.15">
      <c r="A178" s="12" t="s">
        <v>401</v>
      </c>
    </row>
    <row r="179" spans="1:1" x14ac:dyDescent="0.15">
      <c r="A179" s="11" t="s">
        <v>402</v>
      </c>
    </row>
    <row r="180" spans="1:1" x14ac:dyDescent="0.15">
      <c r="A180" s="12" t="s">
        <v>403</v>
      </c>
    </row>
    <row r="181" spans="1:1" x14ac:dyDescent="0.15">
      <c r="A181" s="11" t="s">
        <v>404</v>
      </c>
    </row>
    <row r="182" spans="1:1" x14ac:dyDescent="0.15">
      <c r="A182" s="12" t="s">
        <v>405</v>
      </c>
    </row>
    <row r="183" spans="1:1" x14ac:dyDescent="0.15">
      <c r="A183" s="11" t="s">
        <v>406</v>
      </c>
    </row>
    <row r="184" spans="1:1" x14ac:dyDescent="0.15">
      <c r="A184" s="12" t="s">
        <v>407</v>
      </c>
    </row>
    <row r="185" spans="1:1" x14ac:dyDescent="0.15">
      <c r="A185" s="11" t="s">
        <v>408</v>
      </c>
    </row>
    <row r="186" spans="1:1" x14ac:dyDescent="0.15">
      <c r="A186" s="12" t="s">
        <v>409</v>
      </c>
    </row>
    <row r="187" spans="1:1" x14ac:dyDescent="0.15">
      <c r="A187" s="11" t="s">
        <v>410</v>
      </c>
    </row>
    <row r="188" spans="1:1" x14ac:dyDescent="0.15">
      <c r="A188" s="12" t="s">
        <v>411</v>
      </c>
    </row>
    <row r="189" spans="1:1" x14ac:dyDescent="0.15">
      <c r="A189" s="11" t="s">
        <v>412</v>
      </c>
    </row>
    <row r="190" spans="1:1" x14ac:dyDescent="0.15">
      <c r="A190" s="12" t="s">
        <v>413</v>
      </c>
    </row>
    <row r="191" spans="1:1" x14ac:dyDescent="0.15">
      <c r="A191" s="11" t="s">
        <v>414</v>
      </c>
    </row>
    <row r="192" spans="1:1" x14ac:dyDescent="0.15">
      <c r="A192" s="12" t="s">
        <v>415</v>
      </c>
    </row>
    <row r="193" spans="1:1" x14ac:dyDescent="0.15">
      <c r="A193" s="11" t="s">
        <v>296</v>
      </c>
    </row>
    <row r="194" spans="1:1" x14ac:dyDescent="0.15">
      <c r="A194" s="12" t="s">
        <v>297</v>
      </c>
    </row>
    <row r="195" spans="1:1" x14ac:dyDescent="0.15">
      <c r="A195" s="11" t="s">
        <v>298</v>
      </c>
    </row>
    <row r="196" spans="1:1" x14ac:dyDescent="0.15">
      <c r="A196" s="12" t="s">
        <v>299</v>
      </c>
    </row>
    <row r="197" spans="1:1" x14ac:dyDescent="0.15">
      <c r="A197" s="11" t="s">
        <v>300</v>
      </c>
    </row>
    <row r="198" spans="1:1" x14ac:dyDescent="0.15">
      <c r="A198" s="12" t="s">
        <v>301</v>
      </c>
    </row>
    <row r="199" spans="1:1" x14ac:dyDescent="0.15">
      <c r="A199" s="11" t="s">
        <v>302</v>
      </c>
    </row>
    <row r="200" spans="1:1" x14ac:dyDescent="0.15">
      <c r="A200" s="12" t="s">
        <v>303</v>
      </c>
    </row>
    <row r="201" spans="1:1" x14ac:dyDescent="0.15">
      <c r="A201" s="11" t="s">
        <v>304</v>
      </c>
    </row>
    <row r="202" spans="1:1" x14ac:dyDescent="0.15">
      <c r="A202" s="12" t="s">
        <v>305</v>
      </c>
    </row>
    <row r="203" spans="1:1" x14ac:dyDescent="0.15">
      <c r="A203" s="11" t="s">
        <v>306</v>
      </c>
    </row>
    <row r="204" spans="1:1" x14ac:dyDescent="0.15">
      <c r="A204" s="12" t="s">
        <v>307</v>
      </c>
    </row>
    <row r="205" spans="1:1" x14ac:dyDescent="0.15">
      <c r="A205" s="11" t="s">
        <v>308</v>
      </c>
    </row>
    <row r="206" spans="1:1" x14ac:dyDescent="0.15">
      <c r="A206" s="12" t="s">
        <v>309</v>
      </c>
    </row>
    <row r="207" spans="1:1" x14ac:dyDescent="0.15">
      <c r="A207" s="11" t="s">
        <v>310</v>
      </c>
    </row>
    <row r="208" spans="1:1" x14ac:dyDescent="0.15">
      <c r="A208" s="12" t="s">
        <v>311</v>
      </c>
    </row>
    <row r="209" spans="1:1" x14ac:dyDescent="0.15">
      <c r="A209" s="11" t="s">
        <v>312</v>
      </c>
    </row>
    <row r="210" spans="1:1" x14ac:dyDescent="0.15">
      <c r="A210" s="12" t="s">
        <v>313</v>
      </c>
    </row>
    <row r="211" spans="1:1" x14ac:dyDescent="0.15">
      <c r="A211" s="11" t="s">
        <v>314</v>
      </c>
    </row>
    <row r="212" spans="1:1" x14ac:dyDescent="0.15">
      <c r="A212" s="12" t="s">
        <v>315</v>
      </c>
    </row>
    <row r="213" spans="1:1" x14ac:dyDescent="0.15">
      <c r="A213" s="11" t="s">
        <v>316</v>
      </c>
    </row>
    <row r="214" spans="1:1" x14ac:dyDescent="0.15">
      <c r="A214" s="12" t="s">
        <v>317</v>
      </c>
    </row>
    <row r="215" spans="1:1" x14ac:dyDescent="0.15">
      <c r="A215" s="11" t="s">
        <v>318</v>
      </c>
    </row>
    <row r="216" spans="1:1" x14ac:dyDescent="0.15">
      <c r="A216" s="12" t="s">
        <v>319</v>
      </c>
    </row>
    <row r="217" spans="1:1" x14ac:dyDescent="0.15">
      <c r="A217" s="11" t="s">
        <v>320</v>
      </c>
    </row>
    <row r="218" spans="1:1" x14ac:dyDescent="0.15">
      <c r="A218" s="12" t="s">
        <v>321</v>
      </c>
    </row>
    <row r="219" spans="1:1" x14ac:dyDescent="0.15">
      <c r="A219" s="11" t="s">
        <v>322</v>
      </c>
    </row>
    <row r="220" spans="1:1" x14ac:dyDescent="0.15">
      <c r="A220" s="12" t="s">
        <v>323</v>
      </c>
    </row>
    <row r="221" spans="1:1" x14ac:dyDescent="0.15">
      <c r="A221" s="11" t="s">
        <v>324</v>
      </c>
    </row>
    <row r="222" spans="1:1" x14ac:dyDescent="0.15">
      <c r="A222" s="12" t="s">
        <v>325</v>
      </c>
    </row>
    <row r="223" spans="1:1" x14ac:dyDescent="0.15">
      <c r="A223" s="11" t="s">
        <v>326</v>
      </c>
    </row>
    <row r="224" spans="1:1" x14ac:dyDescent="0.15">
      <c r="A224" s="12" t="s">
        <v>327</v>
      </c>
    </row>
    <row r="225" spans="1:1" x14ac:dyDescent="0.15">
      <c r="A225" s="11" t="s">
        <v>328</v>
      </c>
    </row>
    <row r="226" spans="1:1" x14ac:dyDescent="0.15">
      <c r="A226" s="12" t="s">
        <v>329</v>
      </c>
    </row>
    <row r="227" spans="1:1" x14ac:dyDescent="0.15">
      <c r="A227" s="11" t="s">
        <v>330</v>
      </c>
    </row>
    <row r="228" spans="1:1" x14ac:dyDescent="0.15">
      <c r="A228" s="12" t="s">
        <v>331</v>
      </c>
    </row>
    <row r="229" spans="1:1" x14ac:dyDescent="0.15">
      <c r="A229" s="11" t="s">
        <v>332</v>
      </c>
    </row>
    <row r="230" spans="1:1" x14ac:dyDescent="0.15">
      <c r="A230" s="12" t="s">
        <v>333</v>
      </c>
    </row>
    <row r="231" spans="1:1" x14ac:dyDescent="0.15">
      <c r="A231" s="11" t="s">
        <v>334</v>
      </c>
    </row>
    <row r="232" spans="1:1" x14ac:dyDescent="0.15">
      <c r="A232" s="12" t="s">
        <v>335</v>
      </c>
    </row>
    <row r="233" spans="1:1" x14ac:dyDescent="0.15">
      <c r="A233" s="11" t="s">
        <v>336</v>
      </c>
    </row>
    <row r="234" spans="1:1" x14ac:dyDescent="0.15">
      <c r="A234" s="12" t="s">
        <v>337</v>
      </c>
    </row>
    <row r="235" spans="1:1" x14ac:dyDescent="0.15">
      <c r="A235" s="11" t="s">
        <v>338</v>
      </c>
    </row>
    <row r="236" spans="1:1" x14ac:dyDescent="0.15">
      <c r="A236" s="12" t="s">
        <v>339</v>
      </c>
    </row>
    <row r="237" spans="1:1" x14ac:dyDescent="0.15">
      <c r="A237" s="11" t="s">
        <v>340</v>
      </c>
    </row>
    <row r="238" spans="1:1" x14ac:dyDescent="0.15">
      <c r="A238" s="12" t="s">
        <v>341</v>
      </c>
    </row>
    <row r="239" spans="1:1" x14ac:dyDescent="0.15">
      <c r="A239" s="11" t="s">
        <v>342</v>
      </c>
    </row>
    <row r="240" spans="1:1" x14ac:dyDescent="0.15">
      <c r="A240" s="12" t="s">
        <v>343</v>
      </c>
    </row>
    <row r="241" spans="1:1" x14ac:dyDescent="0.15">
      <c r="A241" s="11" t="s">
        <v>344</v>
      </c>
    </row>
    <row r="242" spans="1:1" x14ac:dyDescent="0.15">
      <c r="A242" s="12" t="s">
        <v>345</v>
      </c>
    </row>
    <row r="243" spans="1:1" x14ac:dyDescent="0.15">
      <c r="A243" s="11" t="s">
        <v>346</v>
      </c>
    </row>
    <row r="244" spans="1:1" x14ac:dyDescent="0.15">
      <c r="A244" s="12" t="s">
        <v>347</v>
      </c>
    </row>
    <row r="245" spans="1:1" x14ac:dyDescent="0.15">
      <c r="A245" s="11" t="s">
        <v>348</v>
      </c>
    </row>
    <row r="246" spans="1:1" x14ac:dyDescent="0.15">
      <c r="A246" s="12" t="s">
        <v>349</v>
      </c>
    </row>
    <row r="247" spans="1:1" x14ac:dyDescent="0.15">
      <c r="A247" s="11" t="s">
        <v>350</v>
      </c>
    </row>
    <row r="248" spans="1:1" x14ac:dyDescent="0.15">
      <c r="A248" s="12" t="s">
        <v>351</v>
      </c>
    </row>
    <row r="249" spans="1:1" x14ac:dyDescent="0.15">
      <c r="A249" s="11" t="s">
        <v>352</v>
      </c>
    </row>
    <row r="250" spans="1:1" x14ac:dyDescent="0.15">
      <c r="A250" s="12" t="s">
        <v>353</v>
      </c>
    </row>
    <row r="251" spans="1:1" x14ac:dyDescent="0.15">
      <c r="A251" s="11" t="s">
        <v>354</v>
      </c>
    </row>
    <row r="252" spans="1:1" x14ac:dyDescent="0.15">
      <c r="A252" s="12" t="s">
        <v>355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�� 
</file>

<file path=customXml/itemProps1.xml><?xml version="1.0" encoding="utf-8"?>
<ds:datastoreItem xmlns:ds="http://schemas.openxmlformats.org/officeDocument/2006/customXml" ds:itemID="{8757A0B3-945E-491C-8C52-19038FFE9B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DB1_IMAGE</vt:lpstr>
      <vt:lpstr>DB2_SEQUENCE</vt:lpstr>
      <vt:lpstr>Tableau correspondance</vt:lpstr>
      <vt:lpstr>Tableau ES</vt:lpstr>
      <vt:lpstr>Tableau synoptique</vt:lpstr>
      <vt:lpstr>Objet possible simulation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utilisateur</cp:lastModifiedBy>
  <cp:lastPrinted>2018-05-14T10:11:28Z</cp:lastPrinted>
  <dcterms:created xsi:type="dcterms:W3CDTF">2018-03-28T14:41:34Z</dcterms:created>
  <dcterms:modified xsi:type="dcterms:W3CDTF">2018-07-27T16:47:22Z</dcterms:modified>
</cp:coreProperties>
</file>