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C:\Users\soulehug\Desktop\"/>
    </mc:Choice>
  </mc:AlternateContent>
  <xr:revisionPtr revIDLastSave="0" documentId="13_ncr:1_{740B6B01-E9BA-44D2-8A45-0A8241F832B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TO-Calculator" sheetId="1" r:id="rId1"/>
    <sheet name="TO-Resultat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207" i="2" l="1"/>
  <c r="N207" i="2"/>
  <c r="M207" i="2"/>
  <c r="L207" i="2"/>
  <c r="K207" i="2"/>
  <c r="J207" i="2"/>
  <c r="I207" i="2"/>
  <c r="H207" i="2"/>
  <c r="O206" i="2"/>
  <c r="N206" i="2"/>
  <c r="M206" i="2"/>
  <c r="L206" i="2"/>
  <c r="K206" i="2"/>
  <c r="J206" i="2"/>
  <c r="I206" i="2"/>
  <c r="H206" i="2"/>
  <c r="O205" i="2"/>
  <c r="N205" i="2"/>
  <c r="M205" i="2"/>
  <c r="L205" i="2"/>
  <c r="K205" i="2"/>
  <c r="J205" i="2"/>
  <c r="I205" i="2"/>
  <c r="H205" i="2"/>
  <c r="O204" i="2"/>
  <c r="N204" i="2"/>
  <c r="M204" i="2"/>
  <c r="L204" i="2"/>
  <c r="K204" i="2"/>
  <c r="J204" i="2"/>
  <c r="I204" i="2"/>
  <c r="H204" i="2"/>
  <c r="O203" i="2"/>
  <c r="N203" i="2"/>
  <c r="M203" i="2"/>
  <c r="L203" i="2"/>
  <c r="K203" i="2"/>
  <c r="J203" i="2"/>
  <c r="I203" i="2"/>
  <c r="H203" i="2"/>
  <c r="O202" i="2"/>
  <c r="N202" i="2"/>
  <c r="M202" i="2"/>
  <c r="L202" i="2"/>
  <c r="K202" i="2"/>
  <c r="J202" i="2"/>
  <c r="I202" i="2"/>
  <c r="H202" i="2"/>
  <c r="O201" i="2"/>
  <c r="N201" i="2"/>
  <c r="M201" i="2"/>
  <c r="L201" i="2"/>
  <c r="K201" i="2"/>
  <c r="J201" i="2"/>
  <c r="I201" i="2"/>
  <c r="H201" i="2"/>
  <c r="O200" i="2"/>
  <c r="N200" i="2"/>
  <c r="M200" i="2"/>
  <c r="L200" i="2"/>
  <c r="K200" i="2"/>
  <c r="J200" i="2"/>
  <c r="I200" i="2"/>
  <c r="H200" i="2"/>
  <c r="O199" i="2"/>
  <c r="N199" i="2"/>
  <c r="M199" i="2"/>
  <c r="L199" i="2"/>
  <c r="K199" i="2"/>
  <c r="J199" i="2"/>
  <c r="I199" i="2"/>
  <c r="H199" i="2"/>
  <c r="O198" i="2"/>
  <c r="N198" i="2"/>
  <c r="M198" i="2"/>
  <c r="L198" i="2"/>
  <c r="K198" i="2"/>
  <c r="J198" i="2"/>
  <c r="I198" i="2"/>
  <c r="H198" i="2"/>
  <c r="O197" i="2"/>
  <c r="N197" i="2"/>
  <c r="M197" i="2"/>
  <c r="L197" i="2"/>
  <c r="K197" i="2"/>
  <c r="J197" i="2"/>
  <c r="I197" i="2"/>
  <c r="H197" i="2"/>
  <c r="O196" i="2"/>
  <c r="N196" i="2"/>
  <c r="M196" i="2"/>
  <c r="L196" i="2"/>
  <c r="K196" i="2"/>
  <c r="J196" i="2"/>
  <c r="I196" i="2"/>
  <c r="H196" i="2"/>
  <c r="O195" i="2"/>
  <c r="N195" i="2"/>
  <c r="M195" i="2"/>
  <c r="L195" i="2"/>
  <c r="K195" i="2"/>
  <c r="J195" i="2"/>
  <c r="I195" i="2"/>
  <c r="H195" i="2"/>
  <c r="O194" i="2"/>
  <c r="N194" i="2"/>
  <c r="M194" i="2"/>
  <c r="L194" i="2"/>
  <c r="K194" i="2"/>
  <c r="J194" i="2"/>
  <c r="I194" i="2"/>
  <c r="H194" i="2"/>
  <c r="O193" i="2"/>
  <c r="N193" i="2"/>
  <c r="M193" i="2"/>
  <c r="L193" i="2"/>
  <c r="K193" i="2"/>
  <c r="J193" i="2"/>
  <c r="I193" i="2"/>
  <c r="H193" i="2"/>
  <c r="O192" i="2"/>
  <c r="N192" i="2"/>
  <c r="M192" i="2"/>
  <c r="L192" i="2"/>
  <c r="K192" i="2"/>
  <c r="J192" i="2"/>
  <c r="I192" i="2"/>
  <c r="H192" i="2"/>
  <c r="O191" i="2"/>
  <c r="N191" i="2"/>
  <c r="M191" i="2"/>
  <c r="L191" i="2"/>
  <c r="K191" i="2"/>
  <c r="J191" i="2"/>
  <c r="I191" i="2"/>
  <c r="H191" i="2"/>
  <c r="O190" i="2"/>
  <c r="N190" i="2"/>
  <c r="M190" i="2"/>
  <c r="L190" i="2"/>
  <c r="K190" i="2"/>
  <c r="J190" i="2"/>
  <c r="I190" i="2"/>
  <c r="H190" i="2"/>
  <c r="O189" i="2"/>
  <c r="N189" i="2"/>
  <c r="M189" i="2"/>
  <c r="L189" i="2"/>
  <c r="K189" i="2"/>
  <c r="J189" i="2"/>
  <c r="I189" i="2"/>
  <c r="H189" i="2"/>
  <c r="O188" i="2"/>
  <c r="N188" i="2"/>
  <c r="M188" i="2"/>
  <c r="L188" i="2"/>
  <c r="K188" i="2"/>
  <c r="J188" i="2"/>
  <c r="I188" i="2"/>
  <c r="H188" i="2"/>
  <c r="O187" i="2"/>
  <c r="N187" i="2"/>
  <c r="M187" i="2"/>
  <c r="L187" i="2"/>
  <c r="K187" i="2"/>
  <c r="J187" i="2"/>
  <c r="I187" i="2"/>
  <c r="H187" i="2"/>
  <c r="O186" i="2"/>
  <c r="N186" i="2"/>
  <c r="M186" i="2"/>
  <c r="L186" i="2"/>
  <c r="K186" i="2"/>
  <c r="J186" i="2"/>
  <c r="I186" i="2"/>
  <c r="H186" i="2"/>
  <c r="O185" i="2"/>
  <c r="N185" i="2"/>
  <c r="M185" i="2"/>
  <c r="L185" i="2"/>
  <c r="K185" i="2"/>
  <c r="J185" i="2"/>
  <c r="I185" i="2"/>
  <c r="H185" i="2"/>
  <c r="O184" i="2"/>
  <c r="N184" i="2"/>
  <c r="M184" i="2"/>
  <c r="L184" i="2"/>
  <c r="K184" i="2"/>
  <c r="J184" i="2"/>
  <c r="I184" i="2"/>
  <c r="H184" i="2"/>
  <c r="O183" i="2"/>
  <c r="N183" i="2"/>
  <c r="M183" i="2"/>
  <c r="L183" i="2"/>
  <c r="K183" i="2"/>
  <c r="J183" i="2"/>
  <c r="I183" i="2"/>
  <c r="H183" i="2"/>
  <c r="O182" i="2"/>
  <c r="N182" i="2"/>
  <c r="M182" i="2"/>
  <c r="L182" i="2"/>
  <c r="K182" i="2"/>
  <c r="J182" i="2"/>
  <c r="I182" i="2"/>
  <c r="H182" i="2"/>
  <c r="O181" i="2"/>
  <c r="N181" i="2"/>
  <c r="M181" i="2"/>
  <c r="L181" i="2"/>
  <c r="K181" i="2"/>
  <c r="J181" i="2"/>
  <c r="I181" i="2"/>
  <c r="H181" i="2"/>
  <c r="O180" i="2"/>
  <c r="N180" i="2"/>
  <c r="M180" i="2"/>
  <c r="L180" i="2"/>
  <c r="K180" i="2"/>
  <c r="J180" i="2"/>
  <c r="I180" i="2"/>
  <c r="H180" i="2"/>
  <c r="O179" i="2"/>
  <c r="N179" i="2"/>
  <c r="M179" i="2"/>
  <c r="L179" i="2"/>
  <c r="K179" i="2"/>
  <c r="J179" i="2"/>
  <c r="I179" i="2"/>
  <c r="H179" i="2"/>
  <c r="O178" i="2"/>
  <c r="N178" i="2"/>
  <c r="M178" i="2"/>
  <c r="L178" i="2"/>
  <c r="K178" i="2"/>
  <c r="J178" i="2"/>
  <c r="I178" i="2"/>
  <c r="H178" i="2"/>
  <c r="O177" i="2"/>
  <c r="N177" i="2"/>
  <c r="M177" i="2"/>
  <c r="L177" i="2"/>
  <c r="K177" i="2"/>
  <c r="J177" i="2"/>
  <c r="I177" i="2"/>
  <c r="H177" i="2"/>
  <c r="O176" i="2"/>
  <c r="N176" i="2"/>
  <c r="M176" i="2"/>
  <c r="L176" i="2"/>
  <c r="K176" i="2"/>
  <c r="J176" i="2"/>
  <c r="I176" i="2"/>
  <c r="H176" i="2"/>
  <c r="O175" i="2"/>
  <c r="N175" i="2"/>
  <c r="M175" i="2"/>
  <c r="L175" i="2"/>
  <c r="K175" i="2"/>
  <c r="J175" i="2"/>
  <c r="I175" i="2"/>
  <c r="H175" i="2"/>
  <c r="O174" i="2"/>
  <c r="N174" i="2"/>
  <c r="M174" i="2"/>
  <c r="L174" i="2"/>
  <c r="K174" i="2"/>
  <c r="J174" i="2"/>
  <c r="I174" i="2"/>
  <c r="H174" i="2"/>
  <c r="O173" i="2"/>
  <c r="N173" i="2"/>
  <c r="M173" i="2"/>
  <c r="L173" i="2"/>
  <c r="K173" i="2"/>
  <c r="J173" i="2"/>
  <c r="I173" i="2"/>
  <c r="H173" i="2"/>
  <c r="O172" i="2"/>
  <c r="N172" i="2"/>
  <c r="M172" i="2"/>
  <c r="L172" i="2"/>
  <c r="K172" i="2"/>
  <c r="J172" i="2"/>
  <c r="I172" i="2"/>
  <c r="H172" i="2"/>
  <c r="O171" i="2"/>
  <c r="N171" i="2"/>
  <c r="M171" i="2"/>
  <c r="L171" i="2"/>
  <c r="K171" i="2"/>
  <c r="J171" i="2"/>
  <c r="I171" i="2"/>
  <c r="H171" i="2"/>
  <c r="O170" i="2"/>
  <c r="N170" i="2"/>
  <c r="M170" i="2"/>
  <c r="L170" i="2"/>
  <c r="K170" i="2"/>
  <c r="J170" i="2"/>
  <c r="I170" i="2"/>
  <c r="H170" i="2"/>
  <c r="O169" i="2"/>
  <c r="N169" i="2"/>
  <c r="M169" i="2"/>
  <c r="L169" i="2"/>
  <c r="K169" i="2"/>
  <c r="J169" i="2"/>
  <c r="I169" i="2"/>
  <c r="H169" i="2"/>
  <c r="O168" i="2"/>
  <c r="N168" i="2"/>
  <c r="M168" i="2"/>
  <c r="L168" i="2"/>
  <c r="K168" i="2"/>
  <c r="J168" i="2"/>
  <c r="I168" i="2"/>
  <c r="H168" i="2"/>
  <c r="O167" i="2"/>
  <c r="N167" i="2"/>
  <c r="M167" i="2"/>
  <c r="L167" i="2"/>
  <c r="K167" i="2"/>
  <c r="J167" i="2"/>
  <c r="I167" i="2"/>
  <c r="H167" i="2"/>
  <c r="O166" i="2"/>
  <c r="N166" i="2"/>
  <c r="M166" i="2"/>
  <c r="L166" i="2"/>
  <c r="K166" i="2"/>
  <c r="J166" i="2"/>
  <c r="I166" i="2"/>
  <c r="H166" i="2"/>
  <c r="O165" i="2"/>
  <c r="N165" i="2"/>
  <c r="M165" i="2"/>
  <c r="L165" i="2"/>
  <c r="K165" i="2"/>
  <c r="J165" i="2"/>
  <c r="I165" i="2"/>
  <c r="H165" i="2"/>
  <c r="O164" i="2"/>
  <c r="N164" i="2"/>
  <c r="M164" i="2"/>
  <c r="L164" i="2"/>
  <c r="K164" i="2"/>
  <c r="J164" i="2"/>
  <c r="I164" i="2"/>
  <c r="H164" i="2"/>
  <c r="O163" i="2"/>
  <c r="N163" i="2"/>
  <c r="M163" i="2"/>
  <c r="L163" i="2"/>
  <c r="K163" i="2"/>
  <c r="J163" i="2"/>
  <c r="I163" i="2"/>
  <c r="H163" i="2"/>
  <c r="O162" i="2"/>
  <c r="N162" i="2"/>
  <c r="M162" i="2"/>
  <c r="L162" i="2"/>
  <c r="K162" i="2"/>
  <c r="J162" i="2"/>
  <c r="I162" i="2"/>
  <c r="H162" i="2"/>
  <c r="O161" i="2"/>
  <c r="N161" i="2"/>
  <c r="M161" i="2"/>
  <c r="L161" i="2"/>
  <c r="K161" i="2"/>
  <c r="J161" i="2"/>
  <c r="I161" i="2"/>
  <c r="H161" i="2"/>
  <c r="O160" i="2"/>
  <c r="N160" i="2"/>
  <c r="M160" i="2"/>
  <c r="L160" i="2"/>
  <c r="K160" i="2"/>
  <c r="J160" i="2"/>
  <c r="I160" i="2"/>
  <c r="H160" i="2"/>
  <c r="O159" i="2"/>
  <c r="N159" i="2"/>
  <c r="M159" i="2"/>
  <c r="L159" i="2"/>
  <c r="K159" i="2"/>
  <c r="J159" i="2"/>
  <c r="I159" i="2"/>
  <c r="H159" i="2"/>
  <c r="O158" i="2"/>
  <c r="N158" i="2"/>
  <c r="M158" i="2"/>
  <c r="L158" i="2"/>
  <c r="K158" i="2"/>
  <c r="J158" i="2"/>
  <c r="I158" i="2"/>
  <c r="H158" i="2"/>
  <c r="O157" i="2"/>
  <c r="N157" i="2"/>
  <c r="M157" i="2"/>
  <c r="L157" i="2"/>
  <c r="K157" i="2"/>
  <c r="J157" i="2"/>
  <c r="I157" i="2"/>
  <c r="H157" i="2"/>
  <c r="O156" i="2"/>
  <c r="N156" i="2"/>
  <c r="M156" i="2"/>
  <c r="L156" i="2"/>
  <c r="K156" i="2"/>
  <c r="J156" i="2"/>
  <c r="I156" i="2"/>
  <c r="H156" i="2"/>
  <c r="O155" i="2"/>
  <c r="N155" i="2"/>
  <c r="M155" i="2"/>
  <c r="L155" i="2"/>
  <c r="K155" i="2"/>
  <c r="J155" i="2"/>
  <c r="I155" i="2"/>
  <c r="H155" i="2"/>
  <c r="O154" i="2"/>
  <c r="N154" i="2"/>
  <c r="M154" i="2"/>
  <c r="L154" i="2"/>
  <c r="K154" i="2"/>
  <c r="J154" i="2"/>
  <c r="I154" i="2"/>
  <c r="H154" i="2"/>
  <c r="O153" i="2"/>
  <c r="N153" i="2"/>
  <c r="M153" i="2"/>
  <c r="L153" i="2"/>
  <c r="K153" i="2"/>
  <c r="J153" i="2"/>
  <c r="I153" i="2"/>
  <c r="H153" i="2"/>
  <c r="O152" i="2"/>
  <c r="N152" i="2"/>
  <c r="M152" i="2"/>
  <c r="L152" i="2"/>
  <c r="K152" i="2"/>
  <c r="J152" i="2"/>
  <c r="I152" i="2"/>
  <c r="H152" i="2"/>
  <c r="O151" i="2"/>
  <c r="N151" i="2"/>
  <c r="M151" i="2"/>
  <c r="L151" i="2"/>
  <c r="K151" i="2"/>
  <c r="J151" i="2"/>
  <c r="I151" i="2"/>
  <c r="H151" i="2"/>
  <c r="O150" i="2"/>
  <c r="N150" i="2"/>
  <c r="M150" i="2"/>
  <c r="L150" i="2"/>
  <c r="K150" i="2"/>
  <c r="J150" i="2"/>
  <c r="I150" i="2"/>
  <c r="H150" i="2"/>
  <c r="O149" i="2"/>
  <c r="N149" i="2"/>
  <c r="M149" i="2"/>
  <c r="L149" i="2"/>
  <c r="K149" i="2"/>
  <c r="J149" i="2"/>
  <c r="I149" i="2"/>
  <c r="H149" i="2"/>
  <c r="O148" i="2"/>
  <c r="N148" i="2"/>
  <c r="M148" i="2"/>
  <c r="L148" i="2"/>
  <c r="K148" i="2"/>
  <c r="J148" i="2"/>
  <c r="I148" i="2"/>
  <c r="H148" i="2"/>
  <c r="O147" i="2"/>
  <c r="N147" i="2"/>
  <c r="M147" i="2"/>
  <c r="L147" i="2"/>
  <c r="K147" i="2"/>
  <c r="J147" i="2"/>
  <c r="I147" i="2"/>
  <c r="H147" i="2"/>
  <c r="O146" i="2"/>
  <c r="N146" i="2"/>
  <c r="M146" i="2"/>
  <c r="L146" i="2"/>
  <c r="K146" i="2"/>
  <c r="J146" i="2"/>
  <c r="I146" i="2"/>
  <c r="H146" i="2"/>
  <c r="O145" i="2"/>
  <c r="N145" i="2"/>
  <c r="M145" i="2"/>
  <c r="L145" i="2"/>
  <c r="K145" i="2"/>
  <c r="J145" i="2"/>
  <c r="I145" i="2"/>
  <c r="H145" i="2"/>
  <c r="O144" i="2"/>
  <c r="N144" i="2"/>
  <c r="M144" i="2"/>
  <c r="L144" i="2"/>
  <c r="K144" i="2"/>
  <c r="J144" i="2"/>
  <c r="I144" i="2"/>
  <c r="H144" i="2"/>
  <c r="O143" i="2"/>
  <c r="N143" i="2"/>
  <c r="M143" i="2"/>
  <c r="L143" i="2"/>
  <c r="K143" i="2"/>
  <c r="J143" i="2"/>
  <c r="I143" i="2"/>
  <c r="H143" i="2"/>
  <c r="O142" i="2"/>
  <c r="N142" i="2"/>
  <c r="M142" i="2"/>
  <c r="L142" i="2"/>
  <c r="K142" i="2"/>
  <c r="J142" i="2"/>
  <c r="I142" i="2"/>
  <c r="H142" i="2"/>
  <c r="O141" i="2"/>
  <c r="N141" i="2"/>
  <c r="M141" i="2"/>
  <c r="L141" i="2"/>
  <c r="K141" i="2"/>
  <c r="J141" i="2"/>
  <c r="I141" i="2"/>
  <c r="H141" i="2"/>
  <c r="O140" i="2"/>
  <c r="N140" i="2"/>
  <c r="M140" i="2"/>
  <c r="L140" i="2"/>
  <c r="K140" i="2"/>
  <c r="J140" i="2"/>
  <c r="I140" i="2"/>
  <c r="H140" i="2"/>
  <c r="O139" i="2"/>
  <c r="N139" i="2"/>
  <c r="M139" i="2"/>
  <c r="L139" i="2"/>
  <c r="K139" i="2"/>
  <c r="J139" i="2"/>
  <c r="I139" i="2"/>
  <c r="H139" i="2"/>
  <c r="O138" i="2"/>
  <c r="N138" i="2"/>
  <c r="M138" i="2"/>
  <c r="L138" i="2"/>
  <c r="K138" i="2"/>
  <c r="J138" i="2"/>
  <c r="I138" i="2"/>
  <c r="H138" i="2"/>
  <c r="O137" i="2"/>
  <c r="N137" i="2"/>
  <c r="M137" i="2"/>
  <c r="L137" i="2"/>
  <c r="K137" i="2"/>
  <c r="J137" i="2"/>
  <c r="I137" i="2"/>
  <c r="H137" i="2"/>
  <c r="O136" i="2"/>
  <c r="N136" i="2"/>
  <c r="M136" i="2"/>
  <c r="L136" i="2"/>
  <c r="K136" i="2"/>
  <c r="J136" i="2"/>
  <c r="I136" i="2"/>
  <c r="H136" i="2"/>
  <c r="O135" i="2"/>
  <c r="N135" i="2"/>
  <c r="M135" i="2"/>
  <c r="L135" i="2"/>
  <c r="K135" i="2"/>
  <c r="J135" i="2"/>
  <c r="I135" i="2"/>
  <c r="H135" i="2"/>
  <c r="O134" i="2"/>
  <c r="N134" i="2"/>
  <c r="M134" i="2"/>
  <c r="L134" i="2"/>
  <c r="K134" i="2"/>
  <c r="J134" i="2"/>
  <c r="I134" i="2"/>
  <c r="H134" i="2"/>
  <c r="O133" i="2"/>
  <c r="N133" i="2"/>
  <c r="M133" i="2"/>
  <c r="L133" i="2"/>
  <c r="K133" i="2"/>
  <c r="J133" i="2"/>
  <c r="I133" i="2"/>
  <c r="H133" i="2"/>
  <c r="O132" i="2"/>
  <c r="N132" i="2"/>
  <c r="M132" i="2"/>
  <c r="L132" i="2"/>
  <c r="K132" i="2"/>
  <c r="J132" i="2"/>
  <c r="I132" i="2"/>
  <c r="H132" i="2"/>
  <c r="O131" i="2"/>
  <c r="N131" i="2"/>
  <c r="M131" i="2"/>
  <c r="L131" i="2"/>
  <c r="K131" i="2"/>
  <c r="J131" i="2"/>
  <c r="I131" i="2"/>
  <c r="H131" i="2"/>
  <c r="O130" i="2"/>
  <c r="N130" i="2"/>
  <c r="M130" i="2"/>
  <c r="L130" i="2"/>
  <c r="K130" i="2"/>
  <c r="J130" i="2"/>
  <c r="I130" i="2"/>
  <c r="H130" i="2"/>
  <c r="O129" i="2"/>
  <c r="N129" i="2"/>
  <c r="M129" i="2"/>
  <c r="L129" i="2"/>
  <c r="K129" i="2"/>
  <c r="J129" i="2"/>
  <c r="I129" i="2"/>
  <c r="H129" i="2"/>
  <c r="O128" i="2"/>
  <c r="N128" i="2"/>
  <c r="M128" i="2"/>
  <c r="L128" i="2"/>
  <c r="K128" i="2"/>
  <c r="J128" i="2"/>
  <c r="I128" i="2"/>
  <c r="H128" i="2"/>
  <c r="O127" i="2"/>
  <c r="N127" i="2"/>
  <c r="M127" i="2"/>
  <c r="L127" i="2"/>
  <c r="K127" i="2"/>
  <c r="J127" i="2"/>
  <c r="I127" i="2"/>
  <c r="H127" i="2"/>
  <c r="O126" i="2"/>
  <c r="N126" i="2"/>
  <c r="M126" i="2"/>
  <c r="L126" i="2"/>
  <c r="K126" i="2"/>
  <c r="J126" i="2"/>
  <c r="I126" i="2"/>
  <c r="H126" i="2"/>
  <c r="O125" i="2"/>
  <c r="N125" i="2"/>
  <c r="M125" i="2"/>
  <c r="L125" i="2"/>
  <c r="K125" i="2"/>
  <c r="J125" i="2"/>
  <c r="I125" i="2"/>
  <c r="H125" i="2"/>
  <c r="O124" i="2"/>
  <c r="N124" i="2"/>
  <c r="M124" i="2"/>
  <c r="L124" i="2"/>
  <c r="K124" i="2"/>
  <c r="J124" i="2"/>
  <c r="I124" i="2"/>
  <c r="H124" i="2"/>
  <c r="O123" i="2"/>
  <c r="N123" i="2"/>
  <c r="M123" i="2"/>
  <c r="L123" i="2"/>
  <c r="K123" i="2"/>
  <c r="J123" i="2"/>
  <c r="I123" i="2"/>
  <c r="H123" i="2"/>
  <c r="O122" i="2"/>
  <c r="N122" i="2"/>
  <c r="M122" i="2"/>
  <c r="L122" i="2"/>
  <c r="K122" i="2"/>
  <c r="J122" i="2"/>
  <c r="I122" i="2"/>
  <c r="H122" i="2"/>
  <c r="O121" i="2"/>
  <c r="N121" i="2"/>
  <c r="M121" i="2"/>
  <c r="L121" i="2"/>
  <c r="K121" i="2"/>
  <c r="J121" i="2"/>
  <c r="I121" i="2"/>
  <c r="H121" i="2"/>
  <c r="O120" i="2"/>
  <c r="N120" i="2"/>
  <c r="M120" i="2"/>
  <c r="L120" i="2"/>
  <c r="K120" i="2"/>
  <c r="J120" i="2"/>
  <c r="I120" i="2"/>
  <c r="H120" i="2"/>
  <c r="O119" i="2"/>
  <c r="N119" i="2"/>
  <c r="M119" i="2"/>
  <c r="L119" i="2"/>
  <c r="K119" i="2"/>
  <c r="J119" i="2"/>
  <c r="I119" i="2"/>
  <c r="H119" i="2"/>
  <c r="O118" i="2"/>
  <c r="N118" i="2"/>
  <c r="M118" i="2"/>
  <c r="L118" i="2"/>
  <c r="K118" i="2"/>
  <c r="J118" i="2"/>
  <c r="I118" i="2"/>
  <c r="H118" i="2"/>
  <c r="O117" i="2"/>
  <c r="N117" i="2"/>
  <c r="M117" i="2"/>
  <c r="L117" i="2"/>
  <c r="K117" i="2"/>
  <c r="J117" i="2"/>
  <c r="I117" i="2"/>
  <c r="H117" i="2"/>
  <c r="O116" i="2"/>
  <c r="N116" i="2"/>
  <c r="M116" i="2"/>
  <c r="L116" i="2"/>
  <c r="K116" i="2"/>
  <c r="J116" i="2"/>
  <c r="I116" i="2"/>
  <c r="H116" i="2"/>
  <c r="O115" i="2"/>
  <c r="N115" i="2"/>
  <c r="M115" i="2"/>
  <c r="L115" i="2"/>
  <c r="K115" i="2"/>
  <c r="J115" i="2"/>
  <c r="I115" i="2"/>
  <c r="H115" i="2"/>
  <c r="O114" i="2"/>
  <c r="N114" i="2"/>
  <c r="M114" i="2"/>
  <c r="L114" i="2"/>
  <c r="K114" i="2"/>
  <c r="J114" i="2"/>
  <c r="I114" i="2"/>
  <c r="H114" i="2"/>
  <c r="O113" i="2"/>
  <c r="N113" i="2"/>
  <c r="M113" i="2"/>
  <c r="L113" i="2"/>
  <c r="K113" i="2"/>
  <c r="J113" i="2"/>
  <c r="I113" i="2"/>
  <c r="H113" i="2"/>
  <c r="O112" i="2"/>
  <c r="N112" i="2"/>
  <c r="M112" i="2"/>
  <c r="L112" i="2"/>
  <c r="K112" i="2"/>
  <c r="J112" i="2"/>
  <c r="I112" i="2"/>
  <c r="H112" i="2"/>
  <c r="O110" i="2"/>
  <c r="N110" i="2"/>
  <c r="M110" i="2"/>
  <c r="L110" i="2"/>
  <c r="K110" i="2"/>
  <c r="J110" i="2"/>
  <c r="I110" i="2"/>
  <c r="H110" i="2"/>
  <c r="O109" i="2"/>
  <c r="N109" i="2"/>
  <c r="M109" i="2"/>
  <c r="L109" i="2"/>
  <c r="K109" i="2"/>
  <c r="J109" i="2"/>
  <c r="I109" i="2"/>
  <c r="H109" i="2"/>
  <c r="O108" i="2"/>
  <c r="N108" i="2"/>
  <c r="M108" i="2"/>
  <c r="L108" i="2"/>
  <c r="K108" i="2"/>
  <c r="J108" i="2"/>
  <c r="I108" i="2"/>
  <c r="H108" i="2"/>
  <c r="O107" i="2"/>
  <c r="N107" i="2"/>
  <c r="M107" i="2"/>
  <c r="L107" i="2"/>
  <c r="K107" i="2"/>
  <c r="J107" i="2"/>
  <c r="I107" i="2"/>
  <c r="H107" i="2"/>
  <c r="O106" i="2"/>
  <c r="N106" i="2"/>
  <c r="M106" i="2"/>
  <c r="L106" i="2"/>
  <c r="K106" i="2"/>
  <c r="J106" i="2"/>
  <c r="I106" i="2"/>
  <c r="H106" i="2"/>
  <c r="O105" i="2"/>
  <c r="N105" i="2"/>
  <c r="M105" i="2"/>
  <c r="L105" i="2"/>
  <c r="K105" i="2"/>
  <c r="J105" i="2"/>
  <c r="I105" i="2"/>
  <c r="H105" i="2"/>
  <c r="O104" i="2"/>
  <c r="N104" i="2"/>
  <c r="M104" i="2"/>
  <c r="L104" i="2"/>
  <c r="K104" i="2"/>
  <c r="J104" i="2"/>
  <c r="I104" i="2"/>
  <c r="H104" i="2"/>
  <c r="O103" i="2"/>
  <c r="N103" i="2"/>
  <c r="M103" i="2"/>
  <c r="L103" i="2"/>
  <c r="K103" i="2"/>
  <c r="J103" i="2"/>
  <c r="I103" i="2"/>
  <c r="H103" i="2"/>
  <c r="O102" i="2"/>
  <c r="N102" i="2"/>
  <c r="M102" i="2"/>
  <c r="L102" i="2"/>
  <c r="K102" i="2"/>
  <c r="J102" i="2"/>
  <c r="I102" i="2"/>
  <c r="H102" i="2"/>
  <c r="O101" i="2"/>
  <c r="N101" i="2"/>
  <c r="M101" i="2"/>
  <c r="L101" i="2"/>
  <c r="K101" i="2"/>
  <c r="J101" i="2"/>
  <c r="I101" i="2"/>
  <c r="H101" i="2"/>
  <c r="O100" i="2"/>
  <c r="N100" i="2"/>
  <c r="M100" i="2"/>
  <c r="L100" i="2"/>
  <c r="K100" i="2"/>
  <c r="J100" i="2"/>
  <c r="I100" i="2"/>
  <c r="H100" i="2"/>
  <c r="O99" i="2"/>
  <c r="N99" i="2"/>
  <c r="M99" i="2"/>
  <c r="L99" i="2"/>
  <c r="K99" i="2"/>
  <c r="J99" i="2"/>
  <c r="I99" i="2"/>
  <c r="H99" i="2"/>
  <c r="O98" i="2"/>
  <c r="N98" i="2"/>
  <c r="M98" i="2"/>
  <c r="L98" i="2"/>
  <c r="K98" i="2"/>
  <c r="J98" i="2"/>
  <c r="I98" i="2"/>
  <c r="H98" i="2"/>
  <c r="O97" i="2"/>
  <c r="N97" i="2"/>
  <c r="M97" i="2"/>
  <c r="L97" i="2"/>
  <c r="K97" i="2"/>
  <c r="J97" i="2"/>
  <c r="I97" i="2"/>
  <c r="H97" i="2"/>
  <c r="O96" i="2"/>
  <c r="N96" i="2"/>
  <c r="M96" i="2"/>
  <c r="L96" i="2"/>
  <c r="K96" i="2"/>
  <c r="J96" i="2"/>
  <c r="I96" i="2"/>
  <c r="H96" i="2"/>
  <c r="O95" i="2"/>
  <c r="N95" i="2"/>
  <c r="M95" i="2"/>
  <c r="L95" i="2"/>
  <c r="K95" i="2"/>
  <c r="J95" i="2"/>
  <c r="I95" i="2"/>
  <c r="H95" i="2"/>
  <c r="O94" i="2"/>
  <c r="N94" i="2"/>
  <c r="M94" i="2"/>
  <c r="L94" i="2"/>
  <c r="K94" i="2"/>
  <c r="J94" i="2"/>
  <c r="I94" i="2"/>
  <c r="H94" i="2"/>
  <c r="O93" i="2"/>
  <c r="N93" i="2"/>
  <c r="M93" i="2"/>
  <c r="L93" i="2"/>
  <c r="K93" i="2"/>
  <c r="J93" i="2"/>
  <c r="I93" i="2"/>
  <c r="H93" i="2"/>
  <c r="O92" i="2"/>
  <c r="N92" i="2"/>
  <c r="M92" i="2"/>
  <c r="L92" i="2"/>
  <c r="K92" i="2"/>
  <c r="J92" i="2"/>
  <c r="I92" i="2"/>
  <c r="H92" i="2"/>
  <c r="O91" i="2"/>
  <c r="N91" i="2"/>
  <c r="M91" i="2"/>
  <c r="L91" i="2"/>
  <c r="K91" i="2"/>
  <c r="J91" i="2"/>
  <c r="I91" i="2"/>
  <c r="H91" i="2"/>
  <c r="O90" i="2"/>
  <c r="N90" i="2"/>
  <c r="M90" i="2"/>
  <c r="L90" i="2"/>
  <c r="K90" i="2"/>
  <c r="J90" i="2"/>
  <c r="I90" i="2"/>
  <c r="H90" i="2"/>
  <c r="O89" i="2"/>
  <c r="N89" i="2"/>
  <c r="M89" i="2"/>
  <c r="L89" i="2"/>
  <c r="K89" i="2"/>
  <c r="J89" i="2"/>
  <c r="I89" i="2"/>
  <c r="H89" i="2"/>
  <c r="O88" i="2"/>
  <c r="N88" i="2"/>
  <c r="M88" i="2"/>
  <c r="L88" i="2"/>
  <c r="K88" i="2"/>
  <c r="J88" i="2"/>
  <c r="I88" i="2"/>
  <c r="H88" i="2"/>
  <c r="O87" i="2"/>
  <c r="N87" i="2"/>
  <c r="M87" i="2"/>
  <c r="L87" i="2"/>
  <c r="K87" i="2"/>
  <c r="J87" i="2"/>
  <c r="I87" i="2"/>
  <c r="H87" i="2"/>
  <c r="O86" i="2"/>
  <c r="N86" i="2"/>
  <c r="M86" i="2"/>
  <c r="L86" i="2"/>
  <c r="K86" i="2"/>
  <c r="J86" i="2"/>
  <c r="I86" i="2"/>
  <c r="H86" i="2"/>
  <c r="O85" i="2"/>
  <c r="N85" i="2"/>
  <c r="M85" i="2"/>
  <c r="L85" i="2"/>
  <c r="K85" i="2"/>
  <c r="J85" i="2"/>
  <c r="I85" i="2"/>
  <c r="H85" i="2"/>
  <c r="O84" i="2"/>
  <c r="N84" i="2"/>
  <c r="M84" i="2"/>
  <c r="L84" i="2"/>
  <c r="K84" i="2"/>
  <c r="J84" i="2"/>
  <c r="I84" i="2"/>
  <c r="H84" i="2"/>
  <c r="O83" i="2"/>
  <c r="N83" i="2"/>
  <c r="M83" i="2"/>
  <c r="L83" i="2"/>
  <c r="K83" i="2"/>
  <c r="J83" i="2"/>
  <c r="I83" i="2"/>
  <c r="H83" i="2"/>
  <c r="O82" i="2"/>
  <c r="N82" i="2"/>
  <c r="M82" i="2"/>
  <c r="L82" i="2"/>
  <c r="K82" i="2"/>
  <c r="J82" i="2"/>
  <c r="I82" i="2"/>
  <c r="H82" i="2"/>
  <c r="O81" i="2"/>
  <c r="N81" i="2"/>
  <c r="M81" i="2"/>
  <c r="L81" i="2"/>
  <c r="K81" i="2"/>
  <c r="J81" i="2"/>
  <c r="I81" i="2"/>
  <c r="H81" i="2"/>
  <c r="O80" i="2"/>
  <c r="N80" i="2"/>
  <c r="M80" i="2"/>
  <c r="L80" i="2"/>
  <c r="K80" i="2"/>
  <c r="J80" i="2"/>
  <c r="I80" i="2"/>
  <c r="H80" i="2"/>
  <c r="O79" i="2"/>
  <c r="N79" i="2"/>
  <c r="M79" i="2"/>
  <c r="L79" i="2"/>
  <c r="K79" i="2"/>
  <c r="J79" i="2"/>
  <c r="I79" i="2"/>
  <c r="H79" i="2"/>
  <c r="O78" i="2"/>
  <c r="N78" i="2"/>
  <c r="M78" i="2"/>
  <c r="L78" i="2"/>
  <c r="K78" i="2"/>
  <c r="J78" i="2"/>
  <c r="I78" i="2"/>
  <c r="H78" i="2"/>
  <c r="O77" i="2"/>
  <c r="N77" i="2"/>
  <c r="M77" i="2"/>
  <c r="L77" i="2"/>
  <c r="K77" i="2"/>
  <c r="J77" i="2"/>
  <c r="I77" i="2"/>
  <c r="H77" i="2"/>
  <c r="O76" i="2"/>
  <c r="N76" i="2"/>
  <c r="M76" i="2"/>
  <c r="L76" i="2"/>
  <c r="K76" i="2"/>
  <c r="J76" i="2"/>
  <c r="I76" i="2"/>
  <c r="H76" i="2"/>
  <c r="O75" i="2"/>
  <c r="N75" i="2"/>
  <c r="M75" i="2"/>
  <c r="L75" i="2"/>
  <c r="K75" i="2"/>
  <c r="J75" i="2"/>
  <c r="I75" i="2"/>
  <c r="H75" i="2"/>
  <c r="O74" i="2"/>
  <c r="N74" i="2"/>
  <c r="M74" i="2"/>
  <c r="L74" i="2"/>
  <c r="K74" i="2"/>
  <c r="J74" i="2"/>
  <c r="I74" i="2"/>
  <c r="H74" i="2"/>
  <c r="O73" i="2"/>
  <c r="N73" i="2"/>
  <c r="M73" i="2"/>
  <c r="L73" i="2"/>
  <c r="K73" i="2"/>
  <c r="J73" i="2"/>
  <c r="I73" i="2"/>
  <c r="H73" i="2"/>
  <c r="O72" i="2"/>
  <c r="N72" i="2"/>
  <c r="M72" i="2"/>
  <c r="L72" i="2"/>
  <c r="K72" i="2"/>
  <c r="J72" i="2"/>
  <c r="I72" i="2"/>
  <c r="H72" i="2"/>
  <c r="O71" i="2"/>
  <c r="N71" i="2"/>
  <c r="M71" i="2"/>
  <c r="L71" i="2"/>
  <c r="K71" i="2"/>
  <c r="J71" i="2"/>
  <c r="I71" i="2"/>
  <c r="H71" i="2"/>
  <c r="O70" i="2"/>
  <c r="N70" i="2"/>
  <c r="M70" i="2"/>
  <c r="L70" i="2"/>
  <c r="K70" i="2"/>
  <c r="J70" i="2"/>
  <c r="I70" i="2"/>
  <c r="H70" i="2"/>
  <c r="O69" i="2"/>
  <c r="N69" i="2"/>
  <c r="M69" i="2"/>
  <c r="L69" i="2"/>
  <c r="K69" i="2"/>
  <c r="J69" i="2"/>
  <c r="I69" i="2"/>
  <c r="H69" i="2"/>
  <c r="O68" i="2"/>
  <c r="N68" i="2"/>
  <c r="M68" i="2"/>
  <c r="L68" i="2"/>
  <c r="K68" i="2"/>
  <c r="J68" i="2"/>
  <c r="I68" i="2"/>
  <c r="H68" i="2"/>
  <c r="O67" i="2"/>
  <c r="N67" i="2"/>
  <c r="M67" i="2"/>
  <c r="L67" i="2"/>
  <c r="K67" i="2"/>
  <c r="J67" i="2"/>
  <c r="I67" i="2"/>
  <c r="H67" i="2"/>
  <c r="O66" i="2"/>
  <c r="N66" i="2"/>
  <c r="M66" i="2"/>
  <c r="L66" i="2"/>
  <c r="K66" i="2"/>
  <c r="J66" i="2"/>
  <c r="I66" i="2"/>
  <c r="H66" i="2"/>
  <c r="O65" i="2"/>
  <c r="N65" i="2"/>
  <c r="M65" i="2"/>
  <c r="L65" i="2"/>
  <c r="K65" i="2"/>
  <c r="J65" i="2"/>
  <c r="I65" i="2"/>
  <c r="H65" i="2"/>
  <c r="O64" i="2"/>
  <c r="N64" i="2"/>
  <c r="M64" i="2"/>
  <c r="L64" i="2"/>
  <c r="K64" i="2"/>
  <c r="J64" i="2"/>
  <c r="I64" i="2"/>
  <c r="H64" i="2"/>
  <c r="O63" i="2"/>
  <c r="N63" i="2"/>
  <c r="M63" i="2"/>
  <c r="L63" i="2"/>
  <c r="K63" i="2"/>
  <c r="J63" i="2"/>
  <c r="I63" i="2"/>
  <c r="H63" i="2"/>
  <c r="O62" i="2"/>
  <c r="N62" i="2"/>
  <c r="M62" i="2"/>
  <c r="L62" i="2"/>
  <c r="K62" i="2"/>
  <c r="J62" i="2"/>
  <c r="I62" i="2"/>
  <c r="H62" i="2"/>
  <c r="O61" i="2"/>
  <c r="N61" i="2"/>
  <c r="M61" i="2"/>
  <c r="L61" i="2"/>
  <c r="K61" i="2"/>
  <c r="J61" i="2"/>
  <c r="I61" i="2"/>
  <c r="H61" i="2"/>
  <c r="O60" i="2"/>
  <c r="N60" i="2"/>
  <c r="M60" i="2"/>
  <c r="L60" i="2"/>
  <c r="K60" i="2"/>
  <c r="J60" i="2"/>
  <c r="I60" i="2"/>
  <c r="H60" i="2"/>
  <c r="O59" i="2"/>
  <c r="N59" i="2"/>
  <c r="M59" i="2"/>
  <c r="L59" i="2"/>
  <c r="K59" i="2"/>
  <c r="J59" i="2"/>
  <c r="I59" i="2"/>
  <c r="H59" i="2"/>
  <c r="O58" i="2"/>
  <c r="N58" i="2"/>
  <c r="M58" i="2"/>
  <c r="L58" i="2"/>
  <c r="K58" i="2"/>
  <c r="J58" i="2"/>
  <c r="I58" i="2"/>
  <c r="H58" i="2"/>
  <c r="O57" i="2"/>
  <c r="N57" i="2"/>
  <c r="M57" i="2"/>
  <c r="L57" i="2"/>
  <c r="K57" i="2"/>
  <c r="J57" i="2"/>
  <c r="I57" i="2"/>
  <c r="H57" i="2"/>
  <c r="O56" i="2"/>
  <c r="N56" i="2"/>
  <c r="M56" i="2"/>
  <c r="L56" i="2"/>
  <c r="K56" i="2"/>
  <c r="J56" i="2"/>
  <c r="I56" i="2"/>
  <c r="H56" i="2"/>
  <c r="O55" i="2"/>
  <c r="N55" i="2"/>
  <c r="M55" i="2"/>
  <c r="L55" i="2"/>
  <c r="K55" i="2"/>
  <c r="J55" i="2"/>
  <c r="I55" i="2"/>
  <c r="H55" i="2"/>
  <c r="O54" i="2"/>
  <c r="N54" i="2"/>
  <c r="M54" i="2"/>
  <c r="L54" i="2"/>
  <c r="K54" i="2"/>
  <c r="J54" i="2"/>
  <c r="I54" i="2"/>
  <c r="H54" i="2"/>
  <c r="O53" i="2"/>
  <c r="N53" i="2"/>
  <c r="M53" i="2"/>
  <c r="L53" i="2"/>
  <c r="K53" i="2"/>
  <c r="J53" i="2"/>
  <c r="I53" i="2"/>
  <c r="H53" i="2"/>
  <c r="O52" i="2"/>
  <c r="N52" i="2"/>
  <c r="M52" i="2"/>
  <c r="L52" i="2"/>
  <c r="K52" i="2"/>
  <c r="J52" i="2"/>
  <c r="I52" i="2"/>
  <c r="H52" i="2"/>
  <c r="O51" i="2"/>
  <c r="N51" i="2"/>
  <c r="M51" i="2"/>
  <c r="L51" i="2"/>
  <c r="K51" i="2"/>
  <c r="J51" i="2"/>
  <c r="I51" i="2"/>
  <c r="H51" i="2"/>
  <c r="O50" i="2"/>
  <c r="N50" i="2"/>
  <c r="M50" i="2"/>
  <c r="L50" i="2"/>
  <c r="K50" i="2"/>
  <c r="J50" i="2"/>
  <c r="I50" i="2"/>
  <c r="H50" i="2"/>
  <c r="O49" i="2"/>
  <c r="N49" i="2"/>
  <c r="M49" i="2"/>
  <c r="L49" i="2"/>
  <c r="K49" i="2"/>
  <c r="J49" i="2"/>
  <c r="I49" i="2"/>
  <c r="H49" i="2"/>
  <c r="O48" i="2"/>
  <c r="N48" i="2"/>
  <c r="M48" i="2"/>
  <c r="L48" i="2"/>
  <c r="K48" i="2"/>
  <c r="J48" i="2"/>
  <c r="I48" i="2"/>
  <c r="H48" i="2"/>
  <c r="O47" i="2"/>
  <c r="N47" i="2"/>
  <c r="M47" i="2"/>
  <c r="L47" i="2"/>
  <c r="K47" i="2"/>
  <c r="J47" i="2"/>
  <c r="I47" i="2"/>
  <c r="H47" i="2"/>
  <c r="O46" i="2"/>
  <c r="N46" i="2"/>
  <c r="M46" i="2"/>
  <c r="L46" i="2"/>
  <c r="K46" i="2"/>
  <c r="J46" i="2"/>
  <c r="I46" i="2"/>
  <c r="H46" i="2"/>
  <c r="O45" i="2"/>
  <c r="N45" i="2"/>
  <c r="M45" i="2"/>
  <c r="L45" i="2"/>
  <c r="K45" i="2"/>
  <c r="J45" i="2"/>
  <c r="I45" i="2"/>
  <c r="H45" i="2"/>
  <c r="O44" i="2"/>
  <c r="N44" i="2"/>
  <c r="M44" i="2"/>
  <c r="L44" i="2"/>
  <c r="K44" i="2"/>
  <c r="J44" i="2"/>
  <c r="I44" i="2"/>
  <c r="H44" i="2"/>
  <c r="O43" i="2"/>
  <c r="N43" i="2"/>
  <c r="M43" i="2"/>
  <c r="L43" i="2"/>
  <c r="K43" i="2"/>
  <c r="J43" i="2"/>
  <c r="I43" i="2"/>
  <c r="H43" i="2"/>
  <c r="O42" i="2"/>
  <c r="N42" i="2"/>
  <c r="M42" i="2"/>
  <c r="L42" i="2"/>
  <c r="K42" i="2"/>
  <c r="J42" i="2"/>
  <c r="I42" i="2"/>
  <c r="H42" i="2"/>
  <c r="O41" i="2"/>
  <c r="N41" i="2"/>
  <c r="M41" i="2"/>
  <c r="L41" i="2"/>
  <c r="K41" i="2"/>
  <c r="J41" i="2"/>
  <c r="I41" i="2"/>
  <c r="H41" i="2"/>
  <c r="O40" i="2"/>
  <c r="N40" i="2"/>
  <c r="M40" i="2"/>
  <c r="L40" i="2"/>
  <c r="K40" i="2"/>
  <c r="J40" i="2"/>
  <c r="I40" i="2"/>
  <c r="H40" i="2"/>
  <c r="O39" i="2"/>
  <c r="N39" i="2"/>
  <c r="M39" i="2"/>
  <c r="L39" i="2"/>
  <c r="K39" i="2"/>
  <c r="J39" i="2"/>
  <c r="I39" i="2"/>
  <c r="H39" i="2"/>
  <c r="O38" i="2"/>
  <c r="N38" i="2"/>
  <c r="M38" i="2"/>
  <c r="L38" i="2"/>
  <c r="K38" i="2"/>
  <c r="J38" i="2"/>
  <c r="I38" i="2"/>
  <c r="H38" i="2"/>
  <c r="O37" i="2"/>
  <c r="N37" i="2"/>
  <c r="M37" i="2"/>
  <c r="L37" i="2"/>
  <c r="K37" i="2"/>
  <c r="J37" i="2"/>
  <c r="I37" i="2"/>
  <c r="H37" i="2"/>
  <c r="O36" i="2"/>
  <c r="N36" i="2"/>
  <c r="M36" i="2"/>
  <c r="L36" i="2"/>
  <c r="K36" i="2"/>
  <c r="J36" i="2"/>
  <c r="I36" i="2"/>
  <c r="H36" i="2"/>
  <c r="O35" i="2"/>
  <c r="N35" i="2"/>
  <c r="M35" i="2"/>
  <c r="L35" i="2"/>
  <c r="K35" i="2"/>
  <c r="J35" i="2"/>
  <c r="I35" i="2"/>
  <c r="H35" i="2"/>
  <c r="O34" i="2"/>
  <c r="N34" i="2"/>
  <c r="M34" i="2"/>
  <c r="L34" i="2"/>
  <c r="K34" i="2"/>
  <c r="J34" i="2"/>
  <c r="I34" i="2"/>
  <c r="H34" i="2"/>
  <c r="O33" i="2"/>
  <c r="N33" i="2"/>
  <c r="M33" i="2"/>
  <c r="L33" i="2"/>
  <c r="K33" i="2"/>
  <c r="J33" i="2"/>
  <c r="I33" i="2"/>
  <c r="H33" i="2"/>
  <c r="O32" i="2"/>
  <c r="N32" i="2"/>
  <c r="M32" i="2"/>
  <c r="L32" i="2"/>
  <c r="K32" i="2"/>
  <c r="J32" i="2"/>
  <c r="I32" i="2"/>
  <c r="H32" i="2"/>
  <c r="O31" i="2"/>
  <c r="N31" i="2"/>
  <c r="M31" i="2"/>
  <c r="L31" i="2"/>
  <c r="K31" i="2"/>
  <c r="J31" i="2"/>
  <c r="I31" i="2"/>
  <c r="H31" i="2"/>
  <c r="O30" i="2"/>
  <c r="N30" i="2"/>
  <c r="M30" i="2"/>
  <c r="L30" i="2"/>
  <c r="K30" i="2"/>
  <c r="J30" i="2"/>
  <c r="I30" i="2"/>
  <c r="H30" i="2"/>
  <c r="O29" i="2"/>
  <c r="N29" i="2"/>
  <c r="M29" i="2"/>
  <c r="L29" i="2"/>
  <c r="K29" i="2"/>
  <c r="J29" i="2"/>
  <c r="I29" i="2"/>
  <c r="H29" i="2"/>
  <c r="O28" i="2"/>
  <c r="N28" i="2"/>
  <c r="M28" i="2"/>
  <c r="L28" i="2"/>
  <c r="K28" i="2"/>
  <c r="J28" i="2"/>
  <c r="I28" i="2"/>
  <c r="H28" i="2"/>
  <c r="O27" i="2"/>
  <c r="N27" i="2"/>
  <c r="M27" i="2"/>
  <c r="L27" i="2"/>
  <c r="K27" i="2"/>
  <c r="J27" i="2"/>
  <c r="I27" i="2"/>
  <c r="H27" i="2"/>
  <c r="O26" i="2"/>
  <c r="N26" i="2"/>
  <c r="M26" i="2"/>
  <c r="L26" i="2"/>
  <c r="K26" i="2"/>
  <c r="J26" i="2"/>
  <c r="I26" i="2"/>
  <c r="H26" i="2"/>
  <c r="O25" i="2"/>
  <c r="N25" i="2"/>
  <c r="M25" i="2"/>
  <c r="L25" i="2"/>
  <c r="K25" i="2"/>
  <c r="J25" i="2"/>
  <c r="I25" i="2"/>
  <c r="H25" i="2"/>
  <c r="O24" i="2"/>
  <c r="N24" i="2"/>
  <c r="M24" i="2"/>
  <c r="L24" i="2"/>
  <c r="K24" i="2"/>
  <c r="J24" i="2"/>
  <c r="I24" i="2"/>
  <c r="H24" i="2"/>
  <c r="O23" i="2"/>
  <c r="N23" i="2"/>
  <c r="M23" i="2"/>
  <c r="L23" i="2"/>
  <c r="K23" i="2"/>
  <c r="J23" i="2"/>
  <c r="I23" i="2"/>
  <c r="H23" i="2"/>
  <c r="O22" i="2"/>
  <c r="N22" i="2"/>
  <c r="M22" i="2"/>
  <c r="L22" i="2"/>
  <c r="K22" i="2"/>
  <c r="J22" i="2"/>
  <c r="I22" i="2"/>
  <c r="H22" i="2"/>
  <c r="O21" i="2"/>
  <c r="N21" i="2"/>
  <c r="M21" i="2"/>
  <c r="L21" i="2"/>
  <c r="K21" i="2"/>
  <c r="J21" i="2"/>
  <c r="I21" i="2"/>
  <c r="H21" i="2"/>
  <c r="O20" i="2"/>
  <c r="N20" i="2"/>
  <c r="M20" i="2"/>
  <c r="L20" i="2"/>
  <c r="K20" i="2"/>
  <c r="J20" i="2"/>
  <c r="I20" i="2"/>
  <c r="H20" i="2"/>
  <c r="O19" i="2"/>
  <c r="N19" i="2"/>
  <c r="M19" i="2"/>
  <c r="L19" i="2"/>
  <c r="K19" i="2"/>
  <c r="J19" i="2"/>
  <c r="I19" i="2"/>
  <c r="H19" i="2"/>
  <c r="O18" i="2"/>
  <c r="N18" i="2"/>
  <c r="M18" i="2"/>
  <c r="L18" i="2"/>
  <c r="K18" i="2"/>
  <c r="J18" i="2"/>
  <c r="I18" i="2"/>
  <c r="H18" i="2"/>
  <c r="O17" i="2"/>
  <c r="N17" i="2"/>
  <c r="M17" i="2"/>
  <c r="L17" i="2"/>
  <c r="K17" i="2"/>
  <c r="J17" i="2"/>
  <c r="I17" i="2"/>
  <c r="H17" i="2"/>
  <c r="O16" i="2"/>
  <c r="N16" i="2"/>
  <c r="M16" i="2"/>
  <c r="L16" i="2"/>
  <c r="K16" i="2"/>
  <c r="J16" i="2"/>
  <c r="I16" i="2"/>
  <c r="H16" i="2"/>
  <c r="O15" i="2"/>
  <c r="N15" i="2"/>
  <c r="M15" i="2"/>
  <c r="L15" i="2"/>
  <c r="K15" i="2"/>
  <c r="J15" i="2"/>
  <c r="I15" i="2"/>
  <c r="H15" i="2"/>
  <c r="O14" i="2"/>
  <c r="N14" i="2"/>
  <c r="M14" i="2"/>
  <c r="L14" i="2"/>
  <c r="K14" i="2"/>
  <c r="J14" i="2"/>
  <c r="I14" i="2"/>
  <c r="H14" i="2"/>
  <c r="O13" i="2"/>
  <c r="N13" i="2"/>
  <c r="M13" i="2"/>
  <c r="L13" i="2"/>
  <c r="K13" i="2"/>
  <c r="J13" i="2"/>
  <c r="I13" i="2"/>
  <c r="H13" i="2"/>
  <c r="O12" i="2"/>
  <c r="N12" i="2"/>
  <c r="M12" i="2"/>
  <c r="L12" i="2"/>
  <c r="K12" i="2"/>
  <c r="J12" i="2"/>
  <c r="I12" i="2"/>
  <c r="H12" i="2"/>
  <c r="O11" i="2"/>
  <c r="N11" i="2"/>
  <c r="M11" i="2"/>
  <c r="L11" i="2"/>
  <c r="K11" i="2"/>
  <c r="J11" i="2"/>
  <c r="I11" i="2"/>
  <c r="H11" i="2"/>
  <c r="DB789" i="1"/>
  <c r="DA789" i="1"/>
  <c r="CZ789" i="1"/>
  <c r="CY789" i="1"/>
  <c r="CX789" i="1"/>
  <c r="CW789" i="1"/>
  <c r="CV789" i="1"/>
  <c r="CU789" i="1"/>
  <c r="CT789" i="1"/>
  <c r="CS789" i="1"/>
  <c r="CR789" i="1"/>
  <c r="CQ789" i="1"/>
  <c r="CP789" i="1"/>
  <c r="CO789" i="1"/>
  <c r="CN789" i="1"/>
  <c r="CM789" i="1"/>
  <c r="CL789" i="1"/>
  <c r="CK789" i="1"/>
  <c r="CJ789" i="1"/>
  <c r="CI789" i="1"/>
  <c r="CH789" i="1"/>
  <c r="CG789" i="1"/>
  <c r="CF789" i="1"/>
  <c r="CE789" i="1"/>
  <c r="CD789" i="1"/>
  <c r="CC789" i="1"/>
  <c r="CB789" i="1"/>
  <c r="CA789" i="1"/>
  <c r="BZ789" i="1"/>
  <c r="BY789" i="1"/>
  <c r="BX789" i="1"/>
  <c r="BW789" i="1"/>
  <c r="BV789" i="1"/>
  <c r="BU789" i="1"/>
  <c r="BT789" i="1"/>
  <c r="BS789" i="1"/>
  <c r="BR789" i="1"/>
  <c r="BQ789" i="1"/>
  <c r="BP789" i="1"/>
  <c r="BO789" i="1"/>
  <c r="BN789" i="1"/>
  <c r="BM789" i="1"/>
  <c r="BL789" i="1"/>
  <c r="BK789" i="1"/>
  <c r="BJ789" i="1"/>
  <c r="BI789" i="1"/>
  <c r="BH789" i="1"/>
  <c r="BG789" i="1"/>
  <c r="BF789" i="1"/>
  <c r="BE789" i="1"/>
  <c r="BD789" i="1"/>
  <c r="BC789" i="1"/>
  <c r="BB789" i="1"/>
  <c r="BA789" i="1"/>
  <c r="AZ789" i="1"/>
  <c r="AY789" i="1"/>
  <c r="AX789" i="1"/>
  <c r="AW789" i="1"/>
  <c r="AV789" i="1"/>
  <c r="AU789" i="1"/>
  <c r="AT789" i="1"/>
  <c r="AS789" i="1"/>
  <c r="AR789" i="1"/>
  <c r="AQ789" i="1"/>
  <c r="AP789" i="1"/>
  <c r="AO789" i="1"/>
  <c r="AN789" i="1"/>
  <c r="AM789" i="1"/>
  <c r="AL789" i="1"/>
  <c r="AK789" i="1"/>
  <c r="AJ789" i="1"/>
  <c r="AI789" i="1"/>
  <c r="AH789" i="1"/>
  <c r="AG789" i="1"/>
  <c r="AF789" i="1"/>
  <c r="AE789" i="1"/>
  <c r="AD789" i="1"/>
  <c r="AC789" i="1"/>
  <c r="AB789" i="1"/>
  <c r="AA789" i="1"/>
  <c r="Z789" i="1"/>
  <c r="Y789" i="1"/>
  <c r="X789" i="1"/>
  <c r="W789" i="1"/>
  <c r="V789" i="1"/>
  <c r="U789" i="1"/>
  <c r="T789" i="1"/>
  <c r="S789" i="1"/>
  <c r="R789" i="1"/>
  <c r="Q789" i="1"/>
  <c r="P789" i="1"/>
  <c r="O789" i="1"/>
  <c r="N789" i="1"/>
  <c r="M789" i="1"/>
  <c r="L789" i="1"/>
  <c r="K789" i="1"/>
  <c r="J789" i="1"/>
  <c r="I789" i="1"/>
  <c r="H789" i="1"/>
  <c r="G789" i="1"/>
  <c r="E789" i="1"/>
  <c r="DB788" i="1"/>
  <c r="DA788" i="1"/>
  <c r="CZ788" i="1"/>
  <c r="CY788" i="1"/>
  <c r="CX788" i="1"/>
  <c r="CW788" i="1"/>
  <c r="CV788" i="1"/>
  <c r="CU788" i="1"/>
  <c r="CT788" i="1"/>
  <c r="CS788" i="1"/>
  <c r="CR788" i="1"/>
  <c r="CQ788" i="1"/>
  <c r="CP788" i="1"/>
  <c r="CO788" i="1"/>
  <c r="CN788" i="1"/>
  <c r="CM788" i="1"/>
  <c r="CL788" i="1"/>
  <c r="CK788" i="1"/>
  <c r="CJ788" i="1"/>
  <c r="CI788" i="1"/>
  <c r="CH788" i="1"/>
  <c r="CG788" i="1"/>
  <c r="CF788" i="1"/>
  <c r="CE788" i="1"/>
  <c r="CD788" i="1"/>
  <c r="CC788" i="1"/>
  <c r="CB788" i="1"/>
  <c r="CA788" i="1"/>
  <c r="BZ788" i="1"/>
  <c r="BY788" i="1"/>
  <c r="BX788" i="1"/>
  <c r="BW788" i="1"/>
  <c r="BV788" i="1"/>
  <c r="BU788" i="1"/>
  <c r="BT788" i="1"/>
  <c r="BS788" i="1"/>
  <c r="BR788" i="1"/>
  <c r="BQ788" i="1"/>
  <c r="BP788" i="1"/>
  <c r="BO788" i="1"/>
  <c r="BN788" i="1"/>
  <c r="BM788" i="1"/>
  <c r="BL788" i="1"/>
  <c r="BK788" i="1"/>
  <c r="BJ788" i="1"/>
  <c r="BI788" i="1"/>
  <c r="BH788" i="1"/>
  <c r="BG788" i="1"/>
  <c r="BF788" i="1"/>
  <c r="BE788" i="1"/>
  <c r="BD788" i="1"/>
  <c r="BC788" i="1"/>
  <c r="BB788" i="1"/>
  <c r="BA788" i="1"/>
  <c r="AZ788" i="1"/>
  <c r="AY788" i="1"/>
  <c r="AX788" i="1"/>
  <c r="AW788" i="1"/>
  <c r="AV788" i="1"/>
  <c r="AU788" i="1"/>
  <c r="AT788" i="1"/>
  <c r="AS788" i="1"/>
  <c r="AR788" i="1"/>
  <c r="AQ788" i="1"/>
  <c r="AP788" i="1"/>
  <c r="AO788" i="1"/>
  <c r="AN788" i="1"/>
  <c r="AM788" i="1"/>
  <c r="AL788" i="1"/>
  <c r="AK788" i="1"/>
  <c r="AJ788" i="1"/>
  <c r="AI788" i="1"/>
  <c r="AH788" i="1"/>
  <c r="AG788" i="1"/>
  <c r="AF788" i="1"/>
  <c r="AE788" i="1"/>
  <c r="AD788" i="1"/>
  <c r="AC788" i="1"/>
  <c r="AB788" i="1"/>
  <c r="AA788" i="1"/>
  <c r="Z788" i="1"/>
  <c r="Y788" i="1"/>
  <c r="X788" i="1"/>
  <c r="W788" i="1"/>
  <c r="V788" i="1"/>
  <c r="U788" i="1"/>
  <c r="T788" i="1"/>
  <c r="S788" i="1"/>
  <c r="R788" i="1"/>
  <c r="Q788" i="1"/>
  <c r="P788" i="1"/>
  <c r="O788" i="1"/>
  <c r="N788" i="1"/>
  <c r="M788" i="1"/>
  <c r="L788" i="1"/>
  <c r="K788" i="1"/>
  <c r="J788" i="1"/>
  <c r="I788" i="1"/>
  <c r="H788" i="1"/>
  <c r="G788" i="1"/>
  <c r="E788" i="1"/>
  <c r="DB787" i="1"/>
  <c r="DA787" i="1"/>
  <c r="CZ787" i="1"/>
  <c r="CY787" i="1"/>
  <c r="CX787" i="1"/>
  <c r="CW787" i="1"/>
  <c r="CV787" i="1"/>
  <c r="CU787" i="1"/>
  <c r="CT787" i="1"/>
  <c r="CS787" i="1"/>
  <c r="CR787" i="1"/>
  <c r="CQ787" i="1"/>
  <c r="CP787" i="1"/>
  <c r="CO787" i="1"/>
  <c r="CN787" i="1"/>
  <c r="CM787" i="1"/>
  <c r="CL787" i="1"/>
  <c r="CK787" i="1"/>
  <c r="CJ787" i="1"/>
  <c r="CI787" i="1"/>
  <c r="CH787" i="1"/>
  <c r="CG787" i="1"/>
  <c r="CF787" i="1"/>
  <c r="CE787" i="1"/>
  <c r="CD787" i="1"/>
  <c r="CC787" i="1"/>
  <c r="CB787" i="1"/>
  <c r="CA787" i="1"/>
  <c r="BZ787" i="1"/>
  <c r="BY787" i="1"/>
  <c r="BX787" i="1"/>
  <c r="BW787" i="1"/>
  <c r="BV787" i="1"/>
  <c r="BU787" i="1"/>
  <c r="BT787" i="1"/>
  <c r="BS787" i="1"/>
  <c r="BR787" i="1"/>
  <c r="BQ787" i="1"/>
  <c r="BP787" i="1"/>
  <c r="BO787" i="1"/>
  <c r="BN787" i="1"/>
  <c r="BM787" i="1"/>
  <c r="BL787" i="1"/>
  <c r="BK787" i="1"/>
  <c r="BJ787" i="1"/>
  <c r="BI787" i="1"/>
  <c r="BH787" i="1"/>
  <c r="BG787" i="1"/>
  <c r="BF787" i="1"/>
  <c r="BE787" i="1"/>
  <c r="BD787" i="1"/>
  <c r="BC787" i="1"/>
  <c r="BB787" i="1"/>
  <c r="BA787" i="1"/>
  <c r="AZ787" i="1"/>
  <c r="AY787" i="1"/>
  <c r="AX787" i="1"/>
  <c r="AW787" i="1"/>
  <c r="AV787" i="1"/>
  <c r="AU787" i="1"/>
  <c r="AT787" i="1"/>
  <c r="AS787" i="1"/>
  <c r="AR787" i="1"/>
  <c r="AQ787" i="1"/>
  <c r="AP787" i="1"/>
  <c r="AO787" i="1"/>
  <c r="AN787" i="1"/>
  <c r="AM787" i="1"/>
  <c r="AL787" i="1"/>
  <c r="AK787" i="1"/>
  <c r="AJ787" i="1"/>
  <c r="AI787" i="1"/>
  <c r="AH787" i="1"/>
  <c r="AG787" i="1"/>
  <c r="AF787" i="1"/>
  <c r="AE787" i="1"/>
  <c r="AD787" i="1"/>
  <c r="AC787" i="1"/>
  <c r="AB787" i="1"/>
  <c r="AA787" i="1"/>
  <c r="Z787" i="1"/>
  <c r="Y787" i="1"/>
  <c r="X787" i="1"/>
  <c r="W787" i="1"/>
  <c r="V787" i="1"/>
  <c r="U787" i="1"/>
  <c r="T787" i="1"/>
  <c r="S787" i="1"/>
  <c r="R787" i="1"/>
  <c r="Q787" i="1"/>
  <c r="P787" i="1"/>
  <c r="O787" i="1"/>
  <c r="N787" i="1"/>
  <c r="M787" i="1"/>
  <c r="L787" i="1"/>
  <c r="K787" i="1"/>
  <c r="J787" i="1"/>
  <c r="I787" i="1"/>
  <c r="H787" i="1"/>
  <c r="G787" i="1"/>
  <c r="E787" i="1"/>
  <c r="DB786" i="1"/>
  <c r="DA786" i="1"/>
  <c r="CZ786" i="1"/>
  <c r="CY786" i="1"/>
  <c r="CX786" i="1"/>
  <c r="CW786" i="1"/>
  <c r="CV786" i="1"/>
  <c r="CU786" i="1"/>
  <c r="CT786" i="1"/>
  <c r="CS786" i="1"/>
  <c r="CR786" i="1"/>
  <c r="CQ786" i="1"/>
  <c r="CP786" i="1"/>
  <c r="CO786" i="1"/>
  <c r="CN786" i="1"/>
  <c r="CM786" i="1"/>
  <c r="CL786" i="1"/>
  <c r="CK786" i="1"/>
  <c r="CJ786" i="1"/>
  <c r="CI786" i="1"/>
  <c r="CH786" i="1"/>
  <c r="CG786" i="1"/>
  <c r="CF786" i="1"/>
  <c r="CE786" i="1"/>
  <c r="CD786" i="1"/>
  <c r="CC786" i="1"/>
  <c r="CB786" i="1"/>
  <c r="CA786" i="1"/>
  <c r="BZ786" i="1"/>
  <c r="BY786" i="1"/>
  <c r="BX786" i="1"/>
  <c r="BW786" i="1"/>
  <c r="BV786" i="1"/>
  <c r="BU786" i="1"/>
  <c r="BT786" i="1"/>
  <c r="BS786" i="1"/>
  <c r="BR786" i="1"/>
  <c r="BQ786" i="1"/>
  <c r="BP786" i="1"/>
  <c r="BO786" i="1"/>
  <c r="BN786" i="1"/>
  <c r="BM786" i="1"/>
  <c r="BL786" i="1"/>
  <c r="BK786" i="1"/>
  <c r="BJ786" i="1"/>
  <c r="BI786" i="1"/>
  <c r="BH786" i="1"/>
  <c r="BG786" i="1"/>
  <c r="BF786" i="1"/>
  <c r="BE786" i="1"/>
  <c r="BD786" i="1"/>
  <c r="BC786" i="1"/>
  <c r="BB786" i="1"/>
  <c r="BA786" i="1"/>
  <c r="AZ786" i="1"/>
  <c r="AY786" i="1"/>
  <c r="AX786" i="1"/>
  <c r="AW786" i="1"/>
  <c r="AV786" i="1"/>
  <c r="AU786" i="1"/>
  <c r="AT786" i="1"/>
  <c r="AS786" i="1"/>
  <c r="AR786" i="1"/>
  <c r="AQ786" i="1"/>
  <c r="AP786" i="1"/>
  <c r="AO786" i="1"/>
  <c r="AN786" i="1"/>
  <c r="AM786" i="1"/>
  <c r="AL786" i="1"/>
  <c r="AK786" i="1"/>
  <c r="AJ786" i="1"/>
  <c r="AI786" i="1"/>
  <c r="AH786" i="1"/>
  <c r="AG786" i="1"/>
  <c r="AF786" i="1"/>
  <c r="AE786" i="1"/>
  <c r="AD786" i="1"/>
  <c r="AC786" i="1"/>
  <c r="AB786" i="1"/>
  <c r="AA786" i="1"/>
  <c r="Z786" i="1"/>
  <c r="Y786" i="1"/>
  <c r="X786" i="1"/>
  <c r="W786" i="1"/>
  <c r="V786" i="1"/>
  <c r="U786" i="1"/>
  <c r="T786" i="1"/>
  <c r="S786" i="1"/>
  <c r="R786" i="1"/>
  <c r="Q786" i="1"/>
  <c r="P786" i="1"/>
  <c r="O786" i="1"/>
  <c r="N786" i="1"/>
  <c r="M786" i="1"/>
  <c r="L786" i="1"/>
  <c r="K786" i="1"/>
  <c r="J786" i="1"/>
  <c r="I786" i="1"/>
  <c r="H786" i="1"/>
  <c r="G786" i="1"/>
  <c r="E786" i="1"/>
  <c r="DB785" i="1"/>
  <c r="DA785" i="1"/>
  <c r="CZ785" i="1"/>
  <c r="CY785" i="1"/>
  <c r="CX785" i="1"/>
  <c r="CW785" i="1"/>
  <c r="CV785" i="1"/>
  <c r="CU785" i="1"/>
  <c r="CT785" i="1"/>
  <c r="CS785" i="1"/>
  <c r="CR785" i="1"/>
  <c r="CQ785" i="1"/>
  <c r="CP785" i="1"/>
  <c r="CO785" i="1"/>
  <c r="CN785" i="1"/>
  <c r="CM785" i="1"/>
  <c r="CL785" i="1"/>
  <c r="CK785" i="1"/>
  <c r="CJ785" i="1"/>
  <c r="CI785" i="1"/>
  <c r="CH785" i="1"/>
  <c r="CG785" i="1"/>
  <c r="CF785" i="1"/>
  <c r="CE785" i="1"/>
  <c r="CD785" i="1"/>
  <c r="CC785" i="1"/>
  <c r="CB785" i="1"/>
  <c r="CA785" i="1"/>
  <c r="BZ785" i="1"/>
  <c r="BY785" i="1"/>
  <c r="BX785" i="1"/>
  <c r="BW785" i="1"/>
  <c r="BV785" i="1"/>
  <c r="BU785" i="1"/>
  <c r="BT785" i="1"/>
  <c r="BS785" i="1"/>
  <c r="BR785" i="1"/>
  <c r="BQ785" i="1"/>
  <c r="BP785" i="1"/>
  <c r="BO785" i="1"/>
  <c r="BN785" i="1"/>
  <c r="BM785" i="1"/>
  <c r="BL785" i="1"/>
  <c r="BK785" i="1"/>
  <c r="BJ785" i="1"/>
  <c r="BI785" i="1"/>
  <c r="BH785" i="1"/>
  <c r="BG785" i="1"/>
  <c r="BF785" i="1"/>
  <c r="BE785" i="1"/>
  <c r="BD785" i="1"/>
  <c r="BC785" i="1"/>
  <c r="BB785" i="1"/>
  <c r="BA785" i="1"/>
  <c r="AZ785" i="1"/>
  <c r="AY785" i="1"/>
  <c r="AX785" i="1"/>
  <c r="AW785" i="1"/>
  <c r="AV785" i="1"/>
  <c r="AU785" i="1"/>
  <c r="AT785" i="1"/>
  <c r="AS785" i="1"/>
  <c r="AR785" i="1"/>
  <c r="AQ785" i="1"/>
  <c r="AP785" i="1"/>
  <c r="AO785" i="1"/>
  <c r="AN785" i="1"/>
  <c r="AM785" i="1"/>
  <c r="AL785" i="1"/>
  <c r="AK785" i="1"/>
  <c r="AJ785" i="1"/>
  <c r="AI785" i="1"/>
  <c r="AH785" i="1"/>
  <c r="AG785" i="1"/>
  <c r="AF785" i="1"/>
  <c r="AE785" i="1"/>
  <c r="AD785" i="1"/>
  <c r="AC785" i="1"/>
  <c r="AB785" i="1"/>
  <c r="AA785" i="1"/>
  <c r="Z785" i="1"/>
  <c r="Y785" i="1"/>
  <c r="X785" i="1"/>
  <c r="W785" i="1"/>
  <c r="W51" i="1" s="1"/>
  <c r="V785" i="1"/>
  <c r="U785" i="1"/>
  <c r="T785" i="1"/>
  <c r="S785" i="1"/>
  <c r="S51" i="1" s="1"/>
  <c r="R785" i="1"/>
  <c r="Q785" i="1"/>
  <c r="P785" i="1"/>
  <c r="O785" i="1"/>
  <c r="O51" i="1" s="1"/>
  <c r="N785" i="1"/>
  <c r="M785" i="1"/>
  <c r="L785" i="1"/>
  <c r="K785" i="1"/>
  <c r="K51" i="1" s="1"/>
  <c r="J785" i="1"/>
  <c r="I785" i="1"/>
  <c r="H785" i="1"/>
  <c r="G785" i="1"/>
  <c r="G51" i="1" s="1"/>
  <c r="E785" i="1"/>
  <c r="DB784" i="1"/>
  <c r="DA784" i="1"/>
  <c r="CZ784" i="1"/>
  <c r="CZ50" i="1" s="1"/>
  <c r="CY784" i="1"/>
  <c r="CX784" i="1"/>
  <c r="CW784" i="1"/>
  <c r="CV784" i="1"/>
  <c r="CV50" i="1" s="1"/>
  <c r="CU784" i="1"/>
  <c r="CT784" i="1"/>
  <c r="CS784" i="1"/>
  <c r="CR784" i="1"/>
  <c r="CR50" i="1" s="1"/>
  <c r="CQ784" i="1"/>
  <c r="CP784" i="1"/>
  <c r="CO784" i="1"/>
  <c r="CN784" i="1"/>
  <c r="CN50" i="1" s="1"/>
  <c r="CM784" i="1"/>
  <c r="CL784" i="1"/>
  <c r="CK784" i="1"/>
  <c r="CJ784" i="1"/>
  <c r="CJ50" i="1" s="1"/>
  <c r="CI784" i="1"/>
  <c r="CH784" i="1"/>
  <c r="CG784" i="1"/>
  <c r="CF784" i="1"/>
  <c r="CF50" i="1" s="1"/>
  <c r="CE784" i="1"/>
  <c r="CD784" i="1"/>
  <c r="CC784" i="1"/>
  <c r="CB784" i="1"/>
  <c r="CB50" i="1" s="1"/>
  <c r="CA784" i="1"/>
  <c r="BZ784" i="1"/>
  <c r="BY784" i="1"/>
  <c r="BX784" i="1"/>
  <c r="BX50" i="1" s="1"/>
  <c r="BW784" i="1"/>
  <c r="BV784" i="1"/>
  <c r="BU784" i="1"/>
  <c r="BT784" i="1"/>
  <c r="BT50" i="1" s="1"/>
  <c r="BS784" i="1"/>
  <c r="BR784" i="1"/>
  <c r="BQ784" i="1"/>
  <c r="BP784" i="1"/>
  <c r="BP50" i="1" s="1"/>
  <c r="BO784" i="1"/>
  <c r="BN784" i="1"/>
  <c r="BM784" i="1"/>
  <c r="BL784" i="1"/>
  <c r="BL50" i="1" s="1"/>
  <c r="BK784" i="1"/>
  <c r="BJ784" i="1"/>
  <c r="BI784" i="1"/>
  <c r="BH784" i="1"/>
  <c r="BH50" i="1" s="1"/>
  <c r="BG784" i="1"/>
  <c r="BF784" i="1"/>
  <c r="BE784" i="1"/>
  <c r="BD784" i="1"/>
  <c r="BD50" i="1" s="1"/>
  <c r="BC784" i="1"/>
  <c r="BB784" i="1"/>
  <c r="BA784" i="1"/>
  <c r="AZ784" i="1"/>
  <c r="AZ50" i="1" s="1"/>
  <c r="AY784" i="1"/>
  <c r="AX784" i="1"/>
  <c r="AW784" i="1"/>
  <c r="AV784" i="1"/>
  <c r="AV50" i="1" s="1"/>
  <c r="AU784" i="1"/>
  <c r="AT784" i="1"/>
  <c r="AS784" i="1"/>
  <c r="AR784" i="1"/>
  <c r="AR50" i="1" s="1"/>
  <c r="AQ784" i="1"/>
  <c r="AP784" i="1"/>
  <c r="AO784" i="1"/>
  <c r="AN784" i="1"/>
  <c r="AN50" i="1" s="1"/>
  <c r="AM784" i="1"/>
  <c r="AL784" i="1"/>
  <c r="AK784" i="1"/>
  <c r="AJ784" i="1"/>
  <c r="AJ50" i="1" s="1"/>
  <c r="AI784" i="1"/>
  <c r="AH784" i="1"/>
  <c r="AG784" i="1"/>
  <c r="AF784" i="1"/>
  <c r="AF50" i="1" s="1"/>
  <c r="AE784" i="1"/>
  <c r="AD784" i="1"/>
  <c r="AC784" i="1"/>
  <c r="AB784" i="1"/>
  <c r="AB50" i="1" s="1"/>
  <c r="AA784" i="1"/>
  <c r="Z784" i="1"/>
  <c r="Y784" i="1"/>
  <c r="X784" i="1"/>
  <c r="X50" i="1" s="1"/>
  <c r="W784" i="1"/>
  <c r="V784" i="1"/>
  <c r="U784" i="1"/>
  <c r="T784" i="1"/>
  <c r="T50" i="1" s="1"/>
  <c r="S784" i="1"/>
  <c r="R784" i="1"/>
  <c r="Q784" i="1"/>
  <c r="P784" i="1"/>
  <c r="P50" i="1" s="1"/>
  <c r="O784" i="1"/>
  <c r="N784" i="1"/>
  <c r="M784" i="1"/>
  <c r="L784" i="1"/>
  <c r="L50" i="1" s="1"/>
  <c r="K784" i="1"/>
  <c r="J784" i="1"/>
  <c r="I784" i="1"/>
  <c r="H784" i="1"/>
  <c r="H50" i="1" s="1"/>
  <c r="G784" i="1"/>
  <c r="E784" i="1"/>
  <c r="DB783" i="1"/>
  <c r="DA783" i="1"/>
  <c r="DA49" i="1" s="1"/>
  <c r="CZ783" i="1"/>
  <c r="CY783" i="1"/>
  <c r="CX783" i="1"/>
  <c r="CW783" i="1"/>
  <c r="CW49" i="1" s="1"/>
  <c r="CV783" i="1"/>
  <c r="CU783" i="1"/>
  <c r="CT783" i="1"/>
  <c r="CS783" i="1"/>
  <c r="CS49" i="1" s="1"/>
  <c r="CR783" i="1"/>
  <c r="CQ783" i="1"/>
  <c r="CP783" i="1"/>
  <c r="CO783" i="1"/>
  <c r="CO49" i="1" s="1"/>
  <c r="CN783" i="1"/>
  <c r="CM783" i="1"/>
  <c r="CL783" i="1"/>
  <c r="CK783" i="1"/>
  <c r="CK49" i="1" s="1"/>
  <c r="CJ783" i="1"/>
  <c r="CI783" i="1"/>
  <c r="CH783" i="1"/>
  <c r="CG783" i="1"/>
  <c r="CG49" i="1" s="1"/>
  <c r="CF783" i="1"/>
  <c r="CE783" i="1"/>
  <c r="CD783" i="1"/>
  <c r="CC783" i="1"/>
  <c r="CC49" i="1" s="1"/>
  <c r="CB783" i="1"/>
  <c r="CA783" i="1"/>
  <c r="BZ783" i="1"/>
  <c r="BY783" i="1"/>
  <c r="BY49" i="1" s="1"/>
  <c r="BX783" i="1"/>
  <c r="BW783" i="1"/>
  <c r="BV783" i="1"/>
  <c r="BU783" i="1"/>
  <c r="BU49" i="1" s="1"/>
  <c r="BT783" i="1"/>
  <c r="BS783" i="1"/>
  <c r="BR783" i="1"/>
  <c r="BQ783" i="1"/>
  <c r="BQ49" i="1" s="1"/>
  <c r="BP783" i="1"/>
  <c r="BO783" i="1"/>
  <c r="BN783" i="1"/>
  <c r="BM783" i="1"/>
  <c r="BM49" i="1" s="1"/>
  <c r="BL783" i="1"/>
  <c r="BK783" i="1"/>
  <c r="BJ783" i="1"/>
  <c r="BI783" i="1"/>
  <c r="BI49" i="1" s="1"/>
  <c r="BH783" i="1"/>
  <c r="BG783" i="1"/>
  <c r="BF783" i="1"/>
  <c r="BE783" i="1"/>
  <c r="BE49" i="1" s="1"/>
  <c r="BD783" i="1"/>
  <c r="BC783" i="1"/>
  <c r="BB783" i="1"/>
  <c r="BA783" i="1"/>
  <c r="BA49" i="1" s="1"/>
  <c r="AZ783" i="1"/>
  <c r="AY783" i="1"/>
  <c r="AX783" i="1"/>
  <c r="AW783" i="1"/>
  <c r="AW49" i="1" s="1"/>
  <c r="AV783" i="1"/>
  <c r="AU783" i="1"/>
  <c r="AT783" i="1"/>
  <c r="AS783" i="1"/>
  <c r="AS49" i="1" s="1"/>
  <c r="AR783" i="1"/>
  <c r="AQ783" i="1"/>
  <c r="AP783" i="1"/>
  <c r="AO783" i="1"/>
  <c r="AO49" i="1" s="1"/>
  <c r="AN783" i="1"/>
  <c r="AM783" i="1"/>
  <c r="AL783" i="1"/>
  <c r="AK783" i="1"/>
  <c r="AK49" i="1" s="1"/>
  <c r="AJ783" i="1"/>
  <c r="AI783" i="1"/>
  <c r="AH783" i="1"/>
  <c r="AG783" i="1"/>
  <c r="AG49" i="1" s="1"/>
  <c r="AF783" i="1"/>
  <c r="AE783" i="1"/>
  <c r="AD783" i="1"/>
  <c r="AC783" i="1"/>
  <c r="AC49" i="1" s="1"/>
  <c r="AB783" i="1"/>
  <c r="AA783" i="1"/>
  <c r="Z783" i="1"/>
  <c r="Y783" i="1"/>
  <c r="Y49" i="1" s="1"/>
  <c r="X783" i="1"/>
  <c r="W783" i="1"/>
  <c r="V783" i="1"/>
  <c r="U783" i="1"/>
  <c r="U49" i="1" s="1"/>
  <c r="T783" i="1"/>
  <c r="S783" i="1"/>
  <c r="R783" i="1"/>
  <c r="Q783" i="1"/>
  <c r="Q49" i="1" s="1"/>
  <c r="P783" i="1"/>
  <c r="O783" i="1"/>
  <c r="N783" i="1"/>
  <c r="M783" i="1"/>
  <c r="M49" i="1" s="1"/>
  <c r="L783" i="1"/>
  <c r="K783" i="1"/>
  <c r="J783" i="1"/>
  <c r="I783" i="1"/>
  <c r="I49" i="1" s="1"/>
  <c r="H783" i="1"/>
  <c r="G783" i="1"/>
  <c r="E783" i="1"/>
  <c r="DB782" i="1"/>
  <c r="DB48" i="1" s="1"/>
  <c r="DA782" i="1"/>
  <c r="CZ782" i="1"/>
  <c r="CY782" i="1"/>
  <c r="CX782" i="1"/>
  <c r="CX48" i="1" s="1"/>
  <c r="CW782" i="1"/>
  <c r="CV782" i="1"/>
  <c r="CU782" i="1"/>
  <c r="CT782" i="1"/>
  <c r="CT48" i="1" s="1"/>
  <c r="CS782" i="1"/>
  <c r="CR782" i="1"/>
  <c r="CQ782" i="1"/>
  <c r="CP782" i="1"/>
  <c r="CP48" i="1" s="1"/>
  <c r="CO782" i="1"/>
  <c r="CN782" i="1"/>
  <c r="CM782" i="1"/>
  <c r="CL782" i="1"/>
  <c r="CL48" i="1" s="1"/>
  <c r="CK782" i="1"/>
  <c r="CJ782" i="1"/>
  <c r="CI782" i="1"/>
  <c r="CH782" i="1"/>
  <c r="CH48" i="1" s="1"/>
  <c r="CG782" i="1"/>
  <c r="CF782" i="1"/>
  <c r="CE782" i="1"/>
  <c r="CD782" i="1"/>
  <c r="CD48" i="1" s="1"/>
  <c r="CC782" i="1"/>
  <c r="CB782" i="1"/>
  <c r="CA782" i="1"/>
  <c r="BZ782" i="1"/>
  <c r="BZ48" i="1" s="1"/>
  <c r="BY782" i="1"/>
  <c r="BX782" i="1"/>
  <c r="BW782" i="1"/>
  <c r="BV782" i="1"/>
  <c r="BV48" i="1" s="1"/>
  <c r="BU782" i="1"/>
  <c r="BT782" i="1"/>
  <c r="BS782" i="1"/>
  <c r="BR782" i="1"/>
  <c r="BR48" i="1" s="1"/>
  <c r="BQ782" i="1"/>
  <c r="BP782" i="1"/>
  <c r="BO782" i="1"/>
  <c r="BN782" i="1"/>
  <c r="BN48" i="1" s="1"/>
  <c r="BM782" i="1"/>
  <c r="BL782" i="1"/>
  <c r="BK782" i="1"/>
  <c r="BJ782" i="1"/>
  <c r="BJ48" i="1" s="1"/>
  <c r="BI782" i="1"/>
  <c r="BH782" i="1"/>
  <c r="BG782" i="1"/>
  <c r="BF782" i="1"/>
  <c r="BF48" i="1" s="1"/>
  <c r="BE782" i="1"/>
  <c r="BD782" i="1"/>
  <c r="BC782" i="1"/>
  <c r="BB782" i="1"/>
  <c r="BB48" i="1" s="1"/>
  <c r="BA782" i="1"/>
  <c r="AZ782" i="1"/>
  <c r="AY782" i="1"/>
  <c r="AX782" i="1"/>
  <c r="AX48" i="1" s="1"/>
  <c r="AW782" i="1"/>
  <c r="AV782" i="1"/>
  <c r="AU782" i="1"/>
  <c r="AT782" i="1"/>
  <c r="AT48" i="1" s="1"/>
  <c r="AS782" i="1"/>
  <c r="AR782" i="1"/>
  <c r="AQ782" i="1"/>
  <c r="AP782" i="1"/>
  <c r="AP48" i="1" s="1"/>
  <c r="AO782" i="1"/>
  <c r="AN782" i="1"/>
  <c r="AM782" i="1"/>
  <c r="AL782" i="1"/>
  <c r="AL48" i="1" s="1"/>
  <c r="AK782" i="1"/>
  <c r="AJ782" i="1"/>
  <c r="AI782" i="1"/>
  <c r="AH782" i="1"/>
  <c r="AH48" i="1" s="1"/>
  <c r="AG782" i="1"/>
  <c r="AF782" i="1"/>
  <c r="AE782" i="1"/>
  <c r="AD782" i="1"/>
  <c r="AD48" i="1" s="1"/>
  <c r="AC782" i="1"/>
  <c r="AB782" i="1"/>
  <c r="AA782" i="1"/>
  <c r="Z782" i="1"/>
  <c r="Z48" i="1" s="1"/>
  <c r="Y782" i="1"/>
  <c r="X782" i="1"/>
  <c r="W782" i="1"/>
  <c r="V782" i="1"/>
  <c r="V48" i="1" s="1"/>
  <c r="U782" i="1"/>
  <c r="T782" i="1"/>
  <c r="S782" i="1"/>
  <c r="R782" i="1"/>
  <c r="R48" i="1" s="1"/>
  <c r="Q782" i="1"/>
  <c r="P782" i="1"/>
  <c r="O782" i="1"/>
  <c r="N782" i="1"/>
  <c r="N48" i="1" s="1"/>
  <c r="M782" i="1"/>
  <c r="L782" i="1"/>
  <c r="K782" i="1"/>
  <c r="J782" i="1"/>
  <c r="J48" i="1" s="1"/>
  <c r="I782" i="1"/>
  <c r="H782" i="1"/>
  <c r="G782" i="1"/>
  <c r="E782" i="1"/>
  <c r="DB781" i="1"/>
  <c r="DA781" i="1"/>
  <c r="CZ781" i="1"/>
  <c r="CY781" i="1"/>
  <c r="CY47" i="1" s="1"/>
  <c r="CX781" i="1"/>
  <c r="CW781" i="1"/>
  <c r="CV781" i="1"/>
  <c r="CU781" i="1"/>
  <c r="CU47" i="1" s="1"/>
  <c r="CT781" i="1"/>
  <c r="CS781" i="1"/>
  <c r="CR781" i="1"/>
  <c r="CQ781" i="1"/>
  <c r="CQ47" i="1" s="1"/>
  <c r="CP781" i="1"/>
  <c r="CO781" i="1"/>
  <c r="CN781" i="1"/>
  <c r="CM781" i="1"/>
  <c r="CM47" i="1" s="1"/>
  <c r="CL781" i="1"/>
  <c r="CK781" i="1"/>
  <c r="CJ781" i="1"/>
  <c r="CI781" i="1"/>
  <c r="CI47" i="1" s="1"/>
  <c r="CH781" i="1"/>
  <c r="CG781" i="1"/>
  <c r="CF781" i="1"/>
  <c r="CE781" i="1"/>
  <c r="CE47" i="1" s="1"/>
  <c r="CD781" i="1"/>
  <c r="CC781" i="1"/>
  <c r="CB781" i="1"/>
  <c r="CA781" i="1"/>
  <c r="CA47" i="1" s="1"/>
  <c r="BZ781" i="1"/>
  <c r="BY781" i="1"/>
  <c r="BX781" i="1"/>
  <c r="BW781" i="1"/>
  <c r="BW47" i="1" s="1"/>
  <c r="BV781" i="1"/>
  <c r="BU781" i="1"/>
  <c r="BT781" i="1"/>
  <c r="BS781" i="1"/>
  <c r="BS47" i="1" s="1"/>
  <c r="BR781" i="1"/>
  <c r="BQ781" i="1"/>
  <c r="BP781" i="1"/>
  <c r="BO781" i="1"/>
  <c r="BO47" i="1" s="1"/>
  <c r="BN781" i="1"/>
  <c r="BM781" i="1"/>
  <c r="BL781" i="1"/>
  <c r="BK781" i="1"/>
  <c r="BK47" i="1" s="1"/>
  <c r="BJ781" i="1"/>
  <c r="BI781" i="1"/>
  <c r="BH781" i="1"/>
  <c r="BG781" i="1"/>
  <c r="BG47" i="1" s="1"/>
  <c r="BF781" i="1"/>
  <c r="BE781" i="1"/>
  <c r="BD781" i="1"/>
  <c r="BC781" i="1"/>
  <c r="BC47" i="1" s="1"/>
  <c r="BB781" i="1"/>
  <c r="BA781" i="1"/>
  <c r="AZ781" i="1"/>
  <c r="AY781" i="1"/>
  <c r="AY47" i="1" s="1"/>
  <c r="AX781" i="1"/>
  <c r="AW781" i="1"/>
  <c r="AV781" i="1"/>
  <c r="AU781" i="1"/>
  <c r="AU47" i="1" s="1"/>
  <c r="AT781" i="1"/>
  <c r="AS781" i="1"/>
  <c r="AR781" i="1"/>
  <c r="AQ781" i="1"/>
  <c r="AQ47" i="1" s="1"/>
  <c r="AP781" i="1"/>
  <c r="AO781" i="1"/>
  <c r="AN781" i="1"/>
  <c r="AM781" i="1"/>
  <c r="AM47" i="1" s="1"/>
  <c r="AL781" i="1"/>
  <c r="AK781" i="1"/>
  <c r="AJ781" i="1"/>
  <c r="AI781" i="1"/>
  <c r="AI47" i="1" s="1"/>
  <c r="AH781" i="1"/>
  <c r="AG781" i="1"/>
  <c r="AF781" i="1"/>
  <c r="AE781" i="1"/>
  <c r="AE47" i="1" s="1"/>
  <c r="AD781" i="1"/>
  <c r="AC781" i="1"/>
  <c r="AB781" i="1"/>
  <c r="AA781" i="1"/>
  <c r="AA47" i="1" s="1"/>
  <c r="Z781" i="1"/>
  <c r="Y781" i="1"/>
  <c r="X781" i="1"/>
  <c r="W781" i="1"/>
  <c r="W47" i="1" s="1"/>
  <c r="V781" i="1"/>
  <c r="U781" i="1"/>
  <c r="T781" i="1"/>
  <c r="S781" i="1"/>
  <c r="S47" i="1" s="1"/>
  <c r="R781" i="1"/>
  <c r="Q781" i="1"/>
  <c r="P781" i="1"/>
  <c r="O781" i="1"/>
  <c r="O47" i="1" s="1"/>
  <c r="N781" i="1"/>
  <c r="M781" i="1"/>
  <c r="L781" i="1"/>
  <c r="K781" i="1"/>
  <c r="K47" i="1" s="1"/>
  <c r="J781" i="1"/>
  <c r="I781" i="1"/>
  <c r="H781" i="1"/>
  <c r="G781" i="1"/>
  <c r="G47" i="1" s="1"/>
  <c r="E781" i="1"/>
  <c r="DB780" i="1"/>
  <c r="DA780" i="1"/>
  <c r="CZ780" i="1"/>
  <c r="CZ46" i="1" s="1"/>
  <c r="CY780" i="1"/>
  <c r="CX780" i="1"/>
  <c r="CW780" i="1"/>
  <c r="CV780" i="1"/>
  <c r="CV46" i="1" s="1"/>
  <c r="CU780" i="1"/>
  <c r="CT780" i="1"/>
  <c r="CS780" i="1"/>
  <c r="CR780" i="1"/>
  <c r="CR46" i="1" s="1"/>
  <c r="CQ780" i="1"/>
  <c r="CP780" i="1"/>
  <c r="CO780" i="1"/>
  <c r="CN780" i="1"/>
  <c r="CN46" i="1" s="1"/>
  <c r="CM780" i="1"/>
  <c r="CL780" i="1"/>
  <c r="CK780" i="1"/>
  <c r="CJ780" i="1"/>
  <c r="CJ46" i="1" s="1"/>
  <c r="CI780" i="1"/>
  <c r="CH780" i="1"/>
  <c r="CG780" i="1"/>
  <c r="CF780" i="1"/>
  <c r="CF46" i="1" s="1"/>
  <c r="CE780" i="1"/>
  <c r="CD780" i="1"/>
  <c r="CC780" i="1"/>
  <c r="CB780" i="1"/>
  <c r="CB46" i="1" s="1"/>
  <c r="CA780" i="1"/>
  <c r="BZ780" i="1"/>
  <c r="BY780" i="1"/>
  <c r="BX780" i="1"/>
  <c r="BX46" i="1" s="1"/>
  <c r="BW780" i="1"/>
  <c r="BV780" i="1"/>
  <c r="BU780" i="1"/>
  <c r="BT780" i="1"/>
  <c r="BT46" i="1" s="1"/>
  <c r="BS780" i="1"/>
  <c r="BR780" i="1"/>
  <c r="BQ780" i="1"/>
  <c r="BP780" i="1"/>
  <c r="BP46" i="1" s="1"/>
  <c r="BO780" i="1"/>
  <c r="BN780" i="1"/>
  <c r="BM780" i="1"/>
  <c r="BL780" i="1"/>
  <c r="BL46" i="1" s="1"/>
  <c r="BK780" i="1"/>
  <c r="BJ780" i="1"/>
  <c r="BI780" i="1"/>
  <c r="BH780" i="1"/>
  <c r="BH46" i="1" s="1"/>
  <c r="BG780" i="1"/>
  <c r="BF780" i="1"/>
  <c r="BE780" i="1"/>
  <c r="BD780" i="1"/>
  <c r="BD46" i="1" s="1"/>
  <c r="BC780" i="1"/>
  <c r="BB780" i="1"/>
  <c r="BA780" i="1"/>
  <c r="AZ780" i="1"/>
  <c r="AZ46" i="1" s="1"/>
  <c r="AY780" i="1"/>
  <c r="AX780" i="1"/>
  <c r="AW780" i="1"/>
  <c r="AV780" i="1"/>
  <c r="AV46" i="1" s="1"/>
  <c r="AU780" i="1"/>
  <c r="AT780" i="1"/>
  <c r="AS780" i="1"/>
  <c r="AR780" i="1"/>
  <c r="AR46" i="1" s="1"/>
  <c r="AQ780" i="1"/>
  <c r="AP780" i="1"/>
  <c r="AO780" i="1"/>
  <c r="AN780" i="1"/>
  <c r="AN46" i="1" s="1"/>
  <c r="AM780" i="1"/>
  <c r="AL780" i="1"/>
  <c r="AK780" i="1"/>
  <c r="AJ780" i="1"/>
  <c r="AJ46" i="1" s="1"/>
  <c r="AI780" i="1"/>
  <c r="AH780" i="1"/>
  <c r="AG780" i="1"/>
  <c r="AF780" i="1"/>
  <c r="AF46" i="1" s="1"/>
  <c r="AE780" i="1"/>
  <c r="AD780" i="1"/>
  <c r="AC780" i="1"/>
  <c r="AB780" i="1"/>
  <c r="AB46" i="1" s="1"/>
  <c r="AA780" i="1"/>
  <c r="Z780" i="1"/>
  <c r="Y780" i="1"/>
  <c r="X780" i="1"/>
  <c r="X46" i="1" s="1"/>
  <c r="W780" i="1"/>
  <c r="V780" i="1"/>
  <c r="U780" i="1"/>
  <c r="T780" i="1"/>
  <c r="T46" i="1" s="1"/>
  <c r="S780" i="1"/>
  <c r="R780" i="1"/>
  <c r="Q780" i="1"/>
  <c r="P780" i="1"/>
  <c r="P46" i="1" s="1"/>
  <c r="O780" i="1"/>
  <c r="N780" i="1"/>
  <c r="M780" i="1"/>
  <c r="L780" i="1"/>
  <c r="L46" i="1" s="1"/>
  <c r="K780" i="1"/>
  <c r="J780" i="1"/>
  <c r="I780" i="1"/>
  <c r="H780" i="1"/>
  <c r="H46" i="1" s="1"/>
  <c r="G780" i="1"/>
  <c r="E780" i="1"/>
  <c r="DB779" i="1"/>
  <c r="DA779" i="1"/>
  <c r="DA45" i="1" s="1"/>
  <c r="CZ779" i="1"/>
  <c r="CY779" i="1"/>
  <c r="CX779" i="1"/>
  <c r="CW779" i="1"/>
  <c r="CW45" i="1" s="1"/>
  <c r="CV779" i="1"/>
  <c r="CU779" i="1"/>
  <c r="CT779" i="1"/>
  <c r="CS779" i="1"/>
  <c r="CS45" i="1" s="1"/>
  <c r="CR779" i="1"/>
  <c r="CQ779" i="1"/>
  <c r="CP779" i="1"/>
  <c r="CO779" i="1"/>
  <c r="CO45" i="1" s="1"/>
  <c r="CN779" i="1"/>
  <c r="CM779" i="1"/>
  <c r="CL779" i="1"/>
  <c r="CK779" i="1"/>
  <c r="CK45" i="1" s="1"/>
  <c r="CJ779" i="1"/>
  <c r="CI779" i="1"/>
  <c r="CH779" i="1"/>
  <c r="CG779" i="1"/>
  <c r="CG45" i="1" s="1"/>
  <c r="CF779" i="1"/>
  <c r="CE779" i="1"/>
  <c r="CD779" i="1"/>
  <c r="CC779" i="1"/>
  <c r="CC45" i="1" s="1"/>
  <c r="CB779" i="1"/>
  <c r="CA779" i="1"/>
  <c r="BZ779" i="1"/>
  <c r="BY779" i="1"/>
  <c r="BY45" i="1" s="1"/>
  <c r="BX779" i="1"/>
  <c r="BW779" i="1"/>
  <c r="BV779" i="1"/>
  <c r="BU779" i="1"/>
  <c r="BU45" i="1" s="1"/>
  <c r="BT779" i="1"/>
  <c r="BS779" i="1"/>
  <c r="BR779" i="1"/>
  <c r="BQ779" i="1"/>
  <c r="BQ45" i="1" s="1"/>
  <c r="BP779" i="1"/>
  <c r="BO779" i="1"/>
  <c r="BN779" i="1"/>
  <c r="BM779" i="1"/>
  <c r="BM45" i="1" s="1"/>
  <c r="BL779" i="1"/>
  <c r="BK779" i="1"/>
  <c r="BJ779" i="1"/>
  <c r="BI779" i="1"/>
  <c r="BI45" i="1" s="1"/>
  <c r="BH779" i="1"/>
  <c r="BG779" i="1"/>
  <c r="BF779" i="1"/>
  <c r="BE779" i="1"/>
  <c r="BE45" i="1" s="1"/>
  <c r="BD779" i="1"/>
  <c r="BC779" i="1"/>
  <c r="BB779" i="1"/>
  <c r="BA779" i="1"/>
  <c r="BA45" i="1" s="1"/>
  <c r="AZ779" i="1"/>
  <c r="AY779" i="1"/>
  <c r="AX779" i="1"/>
  <c r="AW779" i="1"/>
  <c r="AW45" i="1" s="1"/>
  <c r="AV779" i="1"/>
  <c r="AU779" i="1"/>
  <c r="AT779" i="1"/>
  <c r="AS779" i="1"/>
  <c r="AS45" i="1" s="1"/>
  <c r="AR779" i="1"/>
  <c r="AQ779" i="1"/>
  <c r="AP779" i="1"/>
  <c r="AO779" i="1"/>
  <c r="AO45" i="1" s="1"/>
  <c r="AN779" i="1"/>
  <c r="AM779" i="1"/>
  <c r="AL779" i="1"/>
  <c r="AK779" i="1"/>
  <c r="AK45" i="1" s="1"/>
  <c r="AJ779" i="1"/>
  <c r="AI779" i="1"/>
  <c r="AH779" i="1"/>
  <c r="AG779" i="1"/>
  <c r="AG45" i="1" s="1"/>
  <c r="AF779" i="1"/>
  <c r="AE779" i="1"/>
  <c r="AD779" i="1"/>
  <c r="AC779" i="1"/>
  <c r="AC45" i="1" s="1"/>
  <c r="AB779" i="1"/>
  <c r="AA779" i="1"/>
  <c r="Z779" i="1"/>
  <c r="Y779" i="1"/>
  <c r="Y45" i="1" s="1"/>
  <c r="X779" i="1"/>
  <c r="W779" i="1"/>
  <c r="V779" i="1"/>
  <c r="U779" i="1"/>
  <c r="U45" i="1" s="1"/>
  <c r="T779" i="1"/>
  <c r="S779" i="1"/>
  <c r="R779" i="1"/>
  <c r="Q779" i="1"/>
  <c r="Q45" i="1" s="1"/>
  <c r="P779" i="1"/>
  <c r="O779" i="1"/>
  <c r="N779" i="1"/>
  <c r="M779" i="1"/>
  <c r="M45" i="1" s="1"/>
  <c r="L779" i="1"/>
  <c r="K779" i="1"/>
  <c r="J779" i="1"/>
  <c r="I779" i="1"/>
  <c r="I45" i="1" s="1"/>
  <c r="H779" i="1"/>
  <c r="G779" i="1"/>
  <c r="E779" i="1"/>
  <c r="DB778" i="1"/>
  <c r="DB44" i="1" s="1"/>
  <c r="DA778" i="1"/>
  <c r="CZ778" i="1"/>
  <c r="CY778" i="1"/>
  <c r="CX778" i="1"/>
  <c r="CX44" i="1" s="1"/>
  <c r="CW778" i="1"/>
  <c r="CV778" i="1"/>
  <c r="CU778" i="1"/>
  <c r="CT778" i="1"/>
  <c r="CT44" i="1" s="1"/>
  <c r="CS778" i="1"/>
  <c r="CR778" i="1"/>
  <c r="CQ778" i="1"/>
  <c r="CP778" i="1"/>
  <c r="CP44" i="1" s="1"/>
  <c r="CO778" i="1"/>
  <c r="CN778" i="1"/>
  <c r="CM778" i="1"/>
  <c r="CL778" i="1"/>
  <c r="CL44" i="1" s="1"/>
  <c r="CK778" i="1"/>
  <c r="CJ778" i="1"/>
  <c r="CI778" i="1"/>
  <c r="CH778" i="1"/>
  <c r="CH44" i="1" s="1"/>
  <c r="CG778" i="1"/>
  <c r="CF778" i="1"/>
  <c r="CE778" i="1"/>
  <c r="CD778" i="1"/>
  <c r="CD44" i="1" s="1"/>
  <c r="CC778" i="1"/>
  <c r="CB778" i="1"/>
  <c r="CA778" i="1"/>
  <c r="BZ778" i="1"/>
  <c r="BZ44" i="1" s="1"/>
  <c r="BY778" i="1"/>
  <c r="BX778" i="1"/>
  <c r="BW778" i="1"/>
  <c r="BV778" i="1"/>
  <c r="BV44" i="1" s="1"/>
  <c r="BU778" i="1"/>
  <c r="BT778" i="1"/>
  <c r="BS778" i="1"/>
  <c r="BR778" i="1"/>
  <c r="BQ778" i="1"/>
  <c r="BP778" i="1"/>
  <c r="BO778" i="1"/>
  <c r="BN778" i="1"/>
  <c r="BM778" i="1"/>
  <c r="BL778" i="1"/>
  <c r="BK778" i="1"/>
  <c r="BJ778" i="1"/>
  <c r="BI778" i="1"/>
  <c r="BH778" i="1"/>
  <c r="BG778" i="1"/>
  <c r="BF778" i="1"/>
  <c r="BE778" i="1"/>
  <c r="BD778" i="1"/>
  <c r="BC778" i="1"/>
  <c r="BB778" i="1"/>
  <c r="BA778" i="1"/>
  <c r="AZ778" i="1"/>
  <c r="AY778" i="1"/>
  <c r="AX778" i="1"/>
  <c r="AW778" i="1"/>
  <c r="AV778" i="1"/>
  <c r="AU778" i="1"/>
  <c r="AT778" i="1"/>
  <c r="AS778" i="1"/>
  <c r="AR778" i="1"/>
  <c r="AQ778" i="1"/>
  <c r="AP778" i="1"/>
  <c r="AO778" i="1"/>
  <c r="AN778" i="1"/>
  <c r="AM778" i="1"/>
  <c r="AL778" i="1"/>
  <c r="AK778" i="1"/>
  <c r="AJ778" i="1"/>
  <c r="AI778" i="1"/>
  <c r="AH778" i="1"/>
  <c r="AG778" i="1"/>
  <c r="AF778" i="1"/>
  <c r="AE778" i="1"/>
  <c r="AD778" i="1"/>
  <c r="AC778" i="1"/>
  <c r="AB778" i="1"/>
  <c r="AA778" i="1"/>
  <c r="Z778" i="1"/>
  <c r="Y778" i="1"/>
  <c r="X778" i="1"/>
  <c r="W778" i="1"/>
  <c r="V778" i="1"/>
  <c r="U778" i="1"/>
  <c r="T778" i="1"/>
  <c r="S778" i="1"/>
  <c r="R778" i="1"/>
  <c r="Q778" i="1"/>
  <c r="P778" i="1"/>
  <c r="O778" i="1"/>
  <c r="N778" i="1"/>
  <c r="M778" i="1"/>
  <c r="L778" i="1"/>
  <c r="K778" i="1"/>
  <c r="J778" i="1"/>
  <c r="I778" i="1"/>
  <c r="H778" i="1"/>
  <c r="G778" i="1"/>
  <c r="E778" i="1"/>
  <c r="DB777" i="1"/>
  <c r="DA777" i="1"/>
  <c r="CZ777" i="1"/>
  <c r="CY777" i="1"/>
  <c r="CX777" i="1"/>
  <c r="CW777" i="1"/>
  <c r="CV777" i="1"/>
  <c r="CU777" i="1"/>
  <c r="CT777" i="1"/>
  <c r="CS777" i="1"/>
  <c r="CR777" i="1"/>
  <c r="CQ777" i="1"/>
  <c r="CP777" i="1"/>
  <c r="CO777" i="1"/>
  <c r="CN777" i="1"/>
  <c r="CM777" i="1"/>
  <c r="CL777" i="1"/>
  <c r="CK777" i="1"/>
  <c r="CJ777" i="1"/>
  <c r="CI777" i="1"/>
  <c r="CH777" i="1"/>
  <c r="CG777" i="1"/>
  <c r="CF777" i="1"/>
  <c r="CE777" i="1"/>
  <c r="CD777" i="1"/>
  <c r="CC777" i="1"/>
  <c r="CB777" i="1"/>
  <c r="CA777" i="1"/>
  <c r="BZ777" i="1"/>
  <c r="BY777" i="1"/>
  <c r="BX777" i="1"/>
  <c r="BW777" i="1"/>
  <c r="BV777" i="1"/>
  <c r="BU777" i="1"/>
  <c r="BT777" i="1"/>
  <c r="BS777" i="1"/>
  <c r="BR777" i="1"/>
  <c r="BQ777" i="1"/>
  <c r="BP777" i="1"/>
  <c r="BO777" i="1"/>
  <c r="BN777" i="1"/>
  <c r="BM777" i="1"/>
  <c r="BL777" i="1"/>
  <c r="BK777" i="1"/>
  <c r="BJ777" i="1"/>
  <c r="BI777" i="1"/>
  <c r="BH777" i="1"/>
  <c r="BG777" i="1"/>
  <c r="BF777" i="1"/>
  <c r="BE777" i="1"/>
  <c r="BD777" i="1"/>
  <c r="BC777" i="1"/>
  <c r="BB777" i="1"/>
  <c r="BA777" i="1"/>
  <c r="AZ777" i="1"/>
  <c r="AY777" i="1"/>
  <c r="AX777" i="1"/>
  <c r="AW777" i="1"/>
  <c r="AV777" i="1"/>
  <c r="AU777" i="1"/>
  <c r="AT777" i="1"/>
  <c r="AS777" i="1"/>
  <c r="AR777" i="1"/>
  <c r="AQ777" i="1"/>
  <c r="AP777" i="1"/>
  <c r="AO777" i="1"/>
  <c r="AN777" i="1"/>
  <c r="AM777" i="1"/>
  <c r="AL777" i="1"/>
  <c r="AK777" i="1"/>
  <c r="AJ777" i="1"/>
  <c r="AI777" i="1"/>
  <c r="AH777" i="1"/>
  <c r="AG777" i="1"/>
  <c r="AF777" i="1"/>
  <c r="AE777" i="1"/>
  <c r="AD777" i="1"/>
  <c r="AC777" i="1"/>
  <c r="AB777" i="1"/>
  <c r="AA777" i="1"/>
  <c r="Z777" i="1"/>
  <c r="Y777" i="1"/>
  <c r="X777" i="1"/>
  <c r="W777" i="1"/>
  <c r="V777" i="1"/>
  <c r="U777" i="1"/>
  <c r="T777" i="1"/>
  <c r="S777" i="1"/>
  <c r="R777" i="1"/>
  <c r="Q777" i="1"/>
  <c r="P777" i="1"/>
  <c r="O777" i="1"/>
  <c r="N777" i="1"/>
  <c r="M777" i="1"/>
  <c r="L777" i="1"/>
  <c r="K777" i="1"/>
  <c r="J777" i="1"/>
  <c r="I777" i="1"/>
  <c r="H777" i="1"/>
  <c r="G777" i="1"/>
  <c r="E777" i="1"/>
  <c r="DB776" i="1"/>
  <c r="DA776" i="1"/>
  <c r="CZ776" i="1"/>
  <c r="CY776" i="1"/>
  <c r="CX776" i="1"/>
  <c r="CW776" i="1"/>
  <c r="CV776" i="1"/>
  <c r="CU776" i="1"/>
  <c r="CT776" i="1"/>
  <c r="CS776" i="1"/>
  <c r="CR776" i="1"/>
  <c r="CQ776" i="1"/>
  <c r="CP776" i="1"/>
  <c r="CO776" i="1"/>
  <c r="CN776" i="1"/>
  <c r="CM776" i="1"/>
  <c r="CL776" i="1"/>
  <c r="CK776" i="1"/>
  <c r="CJ776" i="1"/>
  <c r="CI776" i="1"/>
  <c r="CH776" i="1"/>
  <c r="CG776" i="1"/>
  <c r="CF776" i="1"/>
  <c r="CE776" i="1"/>
  <c r="CD776" i="1"/>
  <c r="CC776" i="1"/>
  <c r="CB776" i="1"/>
  <c r="CA776" i="1"/>
  <c r="BZ776" i="1"/>
  <c r="BY776" i="1"/>
  <c r="BX776" i="1"/>
  <c r="BW776" i="1"/>
  <c r="BV776" i="1"/>
  <c r="BU776" i="1"/>
  <c r="BT776" i="1"/>
  <c r="BS776" i="1"/>
  <c r="BR776" i="1"/>
  <c r="BQ776" i="1"/>
  <c r="BP776" i="1"/>
  <c r="BO776" i="1"/>
  <c r="BN776" i="1"/>
  <c r="BM776" i="1"/>
  <c r="BL776" i="1"/>
  <c r="BK776" i="1"/>
  <c r="BJ776" i="1"/>
  <c r="BI776" i="1"/>
  <c r="BH776" i="1"/>
  <c r="BG776" i="1"/>
  <c r="BF776" i="1"/>
  <c r="BE776" i="1"/>
  <c r="BD776" i="1"/>
  <c r="BC776" i="1"/>
  <c r="BB776" i="1"/>
  <c r="BA776" i="1"/>
  <c r="AZ776" i="1"/>
  <c r="AY776" i="1"/>
  <c r="AX776" i="1"/>
  <c r="AW776" i="1"/>
  <c r="AV776" i="1"/>
  <c r="AU776" i="1"/>
  <c r="AT776" i="1"/>
  <c r="AS776" i="1"/>
  <c r="AR776" i="1"/>
  <c r="AQ776" i="1"/>
  <c r="AP776" i="1"/>
  <c r="AO776" i="1"/>
  <c r="AN776" i="1"/>
  <c r="AM776" i="1"/>
  <c r="AL776" i="1"/>
  <c r="AK776" i="1"/>
  <c r="AJ776" i="1"/>
  <c r="AI776" i="1"/>
  <c r="AH776" i="1"/>
  <c r="AG776" i="1"/>
  <c r="AF776" i="1"/>
  <c r="AE776" i="1"/>
  <c r="AD776" i="1"/>
  <c r="AC776" i="1"/>
  <c r="AB776" i="1"/>
  <c r="AA776" i="1"/>
  <c r="Z776" i="1"/>
  <c r="Y776" i="1"/>
  <c r="X776" i="1"/>
  <c r="W776" i="1"/>
  <c r="V776" i="1"/>
  <c r="U776" i="1"/>
  <c r="T776" i="1"/>
  <c r="S776" i="1"/>
  <c r="R776" i="1"/>
  <c r="Q776" i="1"/>
  <c r="P776" i="1"/>
  <c r="O776" i="1"/>
  <c r="N776" i="1"/>
  <c r="M776" i="1"/>
  <c r="L776" i="1"/>
  <c r="K776" i="1"/>
  <c r="J776" i="1"/>
  <c r="I776" i="1"/>
  <c r="H776" i="1"/>
  <c r="G776" i="1"/>
  <c r="E776" i="1"/>
  <c r="DB775" i="1"/>
  <c r="DA775" i="1"/>
  <c r="CZ775" i="1"/>
  <c r="CY775" i="1"/>
  <c r="CX775" i="1"/>
  <c r="CW775" i="1"/>
  <c r="CV775" i="1"/>
  <c r="CU775" i="1"/>
  <c r="CT775" i="1"/>
  <c r="CS775" i="1"/>
  <c r="CR775" i="1"/>
  <c r="CQ775" i="1"/>
  <c r="CP775" i="1"/>
  <c r="CO775" i="1"/>
  <c r="CN775" i="1"/>
  <c r="CM775" i="1"/>
  <c r="CL775" i="1"/>
  <c r="CK775" i="1"/>
  <c r="CJ775" i="1"/>
  <c r="CI775" i="1"/>
  <c r="CH775" i="1"/>
  <c r="CG775" i="1"/>
  <c r="CF775" i="1"/>
  <c r="CE775" i="1"/>
  <c r="CD775" i="1"/>
  <c r="CC775" i="1"/>
  <c r="CB775" i="1"/>
  <c r="CA775" i="1"/>
  <c r="BZ775" i="1"/>
  <c r="BY775" i="1"/>
  <c r="BX775" i="1"/>
  <c r="BW775" i="1"/>
  <c r="BV775" i="1"/>
  <c r="BU775" i="1"/>
  <c r="BT775" i="1"/>
  <c r="BS775" i="1"/>
  <c r="BR775" i="1"/>
  <c r="BQ775" i="1"/>
  <c r="BP775" i="1"/>
  <c r="BO775" i="1"/>
  <c r="BN775" i="1"/>
  <c r="BM775" i="1"/>
  <c r="BL775" i="1"/>
  <c r="BK775" i="1"/>
  <c r="BJ775" i="1"/>
  <c r="BI775" i="1"/>
  <c r="BH775" i="1"/>
  <c r="BG775" i="1"/>
  <c r="BF775" i="1"/>
  <c r="BE775" i="1"/>
  <c r="BD775" i="1"/>
  <c r="BC775" i="1"/>
  <c r="BB775" i="1"/>
  <c r="BA775" i="1"/>
  <c r="AZ775" i="1"/>
  <c r="AY775" i="1"/>
  <c r="AX775" i="1"/>
  <c r="AW775" i="1"/>
  <c r="AV775" i="1"/>
  <c r="AU775" i="1"/>
  <c r="AT775" i="1"/>
  <c r="AS775" i="1"/>
  <c r="AR775" i="1"/>
  <c r="AQ775" i="1"/>
  <c r="AP775" i="1"/>
  <c r="AO775" i="1"/>
  <c r="AN775" i="1"/>
  <c r="AM775" i="1"/>
  <c r="AL775" i="1"/>
  <c r="AK775" i="1"/>
  <c r="AJ775" i="1"/>
  <c r="AI775" i="1"/>
  <c r="AH775" i="1"/>
  <c r="AG775" i="1"/>
  <c r="AF775" i="1"/>
  <c r="AE775" i="1"/>
  <c r="AD775" i="1"/>
  <c r="AC775" i="1"/>
  <c r="AB775" i="1"/>
  <c r="AA775" i="1"/>
  <c r="Z775" i="1"/>
  <c r="Y775" i="1"/>
  <c r="X775" i="1"/>
  <c r="W775" i="1"/>
  <c r="V775" i="1"/>
  <c r="U775" i="1"/>
  <c r="T775" i="1"/>
  <c r="S775" i="1"/>
  <c r="R775" i="1"/>
  <c r="Q775" i="1"/>
  <c r="P775" i="1"/>
  <c r="O775" i="1"/>
  <c r="N775" i="1"/>
  <c r="M775" i="1"/>
  <c r="L775" i="1"/>
  <c r="K775" i="1"/>
  <c r="J775" i="1"/>
  <c r="I775" i="1"/>
  <c r="H775" i="1"/>
  <c r="G775" i="1"/>
  <c r="E775" i="1"/>
  <c r="DB774" i="1"/>
  <c r="DA774" i="1"/>
  <c r="CZ774" i="1"/>
  <c r="CY774" i="1"/>
  <c r="CX774" i="1"/>
  <c r="CW774" i="1"/>
  <c r="CV774" i="1"/>
  <c r="CU774" i="1"/>
  <c r="CT774" i="1"/>
  <c r="CS774" i="1"/>
  <c r="CR774" i="1"/>
  <c r="CQ774" i="1"/>
  <c r="CP774" i="1"/>
  <c r="CO774" i="1"/>
  <c r="CN774" i="1"/>
  <c r="CM774" i="1"/>
  <c r="CL774" i="1"/>
  <c r="CK774" i="1"/>
  <c r="CJ774" i="1"/>
  <c r="CI774" i="1"/>
  <c r="CH774" i="1"/>
  <c r="CG774" i="1"/>
  <c r="CF774" i="1"/>
  <c r="CE774" i="1"/>
  <c r="CD774" i="1"/>
  <c r="CD40" i="1" s="1"/>
  <c r="CC774" i="1"/>
  <c r="CB774" i="1"/>
  <c r="CA774" i="1"/>
  <c r="BZ774" i="1"/>
  <c r="BZ40" i="1" s="1"/>
  <c r="BY774" i="1"/>
  <c r="BX774" i="1"/>
  <c r="BW774" i="1"/>
  <c r="BV774" i="1"/>
  <c r="BV40" i="1" s="1"/>
  <c r="BU774" i="1"/>
  <c r="BT774" i="1"/>
  <c r="BS774" i="1"/>
  <c r="BR774" i="1"/>
  <c r="BR40" i="1" s="1"/>
  <c r="BQ774" i="1"/>
  <c r="BP774" i="1"/>
  <c r="BO774" i="1"/>
  <c r="BN774" i="1"/>
  <c r="BN40" i="1" s="1"/>
  <c r="BM774" i="1"/>
  <c r="BL774" i="1"/>
  <c r="BK774" i="1"/>
  <c r="BJ774" i="1"/>
  <c r="BJ40" i="1" s="1"/>
  <c r="BI774" i="1"/>
  <c r="BH774" i="1"/>
  <c r="BG774" i="1"/>
  <c r="BF774" i="1"/>
  <c r="BF40" i="1" s="1"/>
  <c r="BE774" i="1"/>
  <c r="BD774" i="1"/>
  <c r="BC774" i="1"/>
  <c r="BB774" i="1"/>
  <c r="BB40" i="1" s="1"/>
  <c r="BA774" i="1"/>
  <c r="AZ774" i="1"/>
  <c r="AY774" i="1"/>
  <c r="AX774" i="1"/>
  <c r="AX40" i="1" s="1"/>
  <c r="AW774" i="1"/>
  <c r="AV774" i="1"/>
  <c r="AU774" i="1"/>
  <c r="AT774" i="1"/>
  <c r="AT40" i="1" s="1"/>
  <c r="AS774" i="1"/>
  <c r="AR774" i="1"/>
  <c r="AQ774" i="1"/>
  <c r="AP774" i="1"/>
  <c r="AP40" i="1" s="1"/>
  <c r="AO774" i="1"/>
  <c r="AN774" i="1"/>
  <c r="AM774" i="1"/>
  <c r="AL774" i="1"/>
  <c r="AL40" i="1" s="1"/>
  <c r="AK774" i="1"/>
  <c r="AJ774" i="1"/>
  <c r="AI774" i="1"/>
  <c r="AH774" i="1"/>
  <c r="AH40" i="1" s="1"/>
  <c r="AG774" i="1"/>
  <c r="AF774" i="1"/>
  <c r="AE774" i="1"/>
  <c r="AD774" i="1"/>
  <c r="AD40" i="1" s="1"/>
  <c r="AC774" i="1"/>
  <c r="AB774" i="1"/>
  <c r="AA774" i="1"/>
  <c r="Z774" i="1"/>
  <c r="Z40" i="1" s="1"/>
  <c r="Y774" i="1"/>
  <c r="X774" i="1"/>
  <c r="W774" i="1"/>
  <c r="V774" i="1"/>
  <c r="V40" i="1" s="1"/>
  <c r="U774" i="1"/>
  <c r="T774" i="1"/>
  <c r="S774" i="1"/>
  <c r="R774" i="1"/>
  <c r="R40" i="1" s="1"/>
  <c r="Q774" i="1"/>
  <c r="P774" i="1"/>
  <c r="O774" i="1"/>
  <c r="N774" i="1"/>
  <c r="N40" i="1" s="1"/>
  <c r="M774" i="1"/>
  <c r="L774" i="1"/>
  <c r="K774" i="1"/>
  <c r="J774" i="1"/>
  <c r="J40" i="1" s="1"/>
  <c r="I774" i="1"/>
  <c r="H774" i="1"/>
  <c r="G774" i="1"/>
  <c r="E774" i="1"/>
  <c r="DB773" i="1"/>
  <c r="DA773" i="1"/>
  <c r="CZ773" i="1"/>
  <c r="CY773" i="1"/>
  <c r="CY39" i="1" s="1"/>
  <c r="CX773" i="1"/>
  <c r="CW773" i="1"/>
  <c r="CV773" i="1"/>
  <c r="CU773" i="1"/>
  <c r="CU39" i="1" s="1"/>
  <c r="CT773" i="1"/>
  <c r="CS773" i="1"/>
  <c r="CR773" i="1"/>
  <c r="CQ773" i="1"/>
  <c r="CQ39" i="1" s="1"/>
  <c r="CP773" i="1"/>
  <c r="CO773" i="1"/>
  <c r="CN773" i="1"/>
  <c r="CM773" i="1"/>
  <c r="CM39" i="1" s="1"/>
  <c r="CL773" i="1"/>
  <c r="CK773" i="1"/>
  <c r="CJ773" i="1"/>
  <c r="CI773" i="1"/>
  <c r="CI39" i="1" s="1"/>
  <c r="CH773" i="1"/>
  <c r="CG773" i="1"/>
  <c r="CF773" i="1"/>
  <c r="CE773" i="1"/>
  <c r="CE39" i="1" s="1"/>
  <c r="CD773" i="1"/>
  <c r="CC773" i="1"/>
  <c r="CB773" i="1"/>
  <c r="CA773" i="1"/>
  <c r="CA39" i="1" s="1"/>
  <c r="BZ773" i="1"/>
  <c r="BY773" i="1"/>
  <c r="BX773" i="1"/>
  <c r="BW773" i="1"/>
  <c r="BW39" i="1" s="1"/>
  <c r="BV773" i="1"/>
  <c r="BU773" i="1"/>
  <c r="BT773" i="1"/>
  <c r="BS773" i="1"/>
  <c r="BS39" i="1" s="1"/>
  <c r="BR773" i="1"/>
  <c r="BQ773" i="1"/>
  <c r="BP773" i="1"/>
  <c r="BO773" i="1"/>
  <c r="BO39" i="1" s="1"/>
  <c r="BN773" i="1"/>
  <c r="BM773" i="1"/>
  <c r="BL773" i="1"/>
  <c r="BK773" i="1"/>
  <c r="BK39" i="1" s="1"/>
  <c r="BJ773" i="1"/>
  <c r="BI773" i="1"/>
  <c r="BH773" i="1"/>
  <c r="BG773" i="1"/>
  <c r="BG39" i="1" s="1"/>
  <c r="BF773" i="1"/>
  <c r="BE773" i="1"/>
  <c r="BD773" i="1"/>
  <c r="BC773" i="1"/>
  <c r="BC39" i="1" s="1"/>
  <c r="BB773" i="1"/>
  <c r="BA773" i="1"/>
  <c r="AZ773" i="1"/>
  <c r="AY773" i="1"/>
  <c r="AY39" i="1" s="1"/>
  <c r="AX773" i="1"/>
  <c r="AW773" i="1"/>
  <c r="AV773" i="1"/>
  <c r="AU773" i="1"/>
  <c r="AU39" i="1" s="1"/>
  <c r="AT773" i="1"/>
  <c r="AS773" i="1"/>
  <c r="AR773" i="1"/>
  <c r="AQ773" i="1"/>
  <c r="AQ39" i="1" s="1"/>
  <c r="AP773" i="1"/>
  <c r="AO773" i="1"/>
  <c r="AN773" i="1"/>
  <c r="AM773" i="1"/>
  <c r="AM39" i="1" s="1"/>
  <c r="AL773" i="1"/>
  <c r="AK773" i="1"/>
  <c r="AJ773" i="1"/>
  <c r="AI773" i="1"/>
  <c r="AI39" i="1" s="1"/>
  <c r="AH773" i="1"/>
  <c r="AG773" i="1"/>
  <c r="AF773" i="1"/>
  <c r="AE773" i="1"/>
  <c r="AE39" i="1" s="1"/>
  <c r="AD773" i="1"/>
  <c r="AC773" i="1"/>
  <c r="AB773" i="1"/>
  <c r="AA773" i="1"/>
  <c r="AA39" i="1" s="1"/>
  <c r="Z773" i="1"/>
  <c r="Y773" i="1"/>
  <c r="X773" i="1"/>
  <c r="W773" i="1"/>
  <c r="W39" i="1" s="1"/>
  <c r="V773" i="1"/>
  <c r="U773" i="1"/>
  <c r="T773" i="1"/>
  <c r="S773" i="1"/>
  <c r="S39" i="1" s="1"/>
  <c r="R773" i="1"/>
  <c r="Q773" i="1"/>
  <c r="P773" i="1"/>
  <c r="O773" i="1"/>
  <c r="O39" i="1" s="1"/>
  <c r="N773" i="1"/>
  <c r="M773" i="1"/>
  <c r="L773" i="1"/>
  <c r="K773" i="1"/>
  <c r="K39" i="1" s="1"/>
  <c r="J773" i="1"/>
  <c r="I773" i="1"/>
  <c r="H773" i="1"/>
  <c r="G773" i="1"/>
  <c r="G39" i="1" s="1"/>
  <c r="F39" i="1" s="1"/>
  <c r="E773" i="1"/>
  <c r="DB772" i="1"/>
  <c r="DA772" i="1"/>
  <c r="CZ772" i="1"/>
  <c r="CZ38" i="1" s="1"/>
  <c r="CY772" i="1"/>
  <c r="CX772" i="1"/>
  <c r="CW772" i="1"/>
  <c r="CV772" i="1"/>
  <c r="CV38" i="1" s="1"/>
  <c r="CU772" i="1"/>
  <c r="CT772" i="1"/>
  <c r="CS772" i="1"/>
  <c r="CR772" i="1"/>
  <c r="CR38" i="1" s="1"/>
  <c r="CQ772" i="1"/>
  <c r="CP772" i="1"/>
  <c r="CO772" i="1"/>
  <c r="CN772" i="1"/>
  <c r="CN38" i="1" s="1"/>
  <c r="CM772" i="1"/>
  <c r="CL772" i="1"/>
  <c r="CK772" i="1"/>
  <c r="CJ772" i="1"/>
  <c r="CJ38" i="1" s="1"/>
  <c r="CI772" i="1"/>
  <c r="CH772" i="1"/>
  <c r="CG772" i="1"/>
  <c r="CF772" i="1"/>
  <c r="CF38" i="1" s="1"/>
  <c r="CE772" i="1"/>
  <c r="CD772" i="1"/>
  <c r="CC772" i="1"/>
  <c r="CB772" i="1"/>
  <c r="CB38" i="1" s="1"/>
  <c r="CA772" i="1"/>
  <c r="BZ772" i="1"/>
  <c r="BY772" i="1"/>
  <c r="BX772" i="1"/>
  <c r="BX38" i="1" s="1"/>
  <c r="BW772" i="1"/>
  <c r="BV772" i="1"/>
  <c r="BU772" i="1"/>
  <c r="BT772" i="1"/>
  <c r="BT38" i="1" s="1"/>
  <c r="BS772" i="1"/>
  <c r="BR772" i="1"/>
  <c r="BQ772" i="1"/>
  <c r="BP772" i="1"/>
  <c r="BP38" i="1" s="1"/>
  <c r="BO772" i="1"/>
  <c r="BN772" i="1"/>
  <c r="BM772" i="1"/>
  <c r="BL772" i="1"/>
  <c r="BL38" i="1" s="1"/>
  <c r="BK772" i="1"/>
  <c r="BJ772" i="1"/>
  <c r="BI772" i="1"/>
  <c r="BH772" i="1"/>
  <c r="BH38" i="1" s="1"/>
  <c r="BG772" i="1"/>
  <c r="BF772" i="1"/>
  <c r="BE772" i="1"/>
  <c r="BD772" i="1"/>
  <c r="BD38" i="1" s="1"/>
  <c r="BC772" i="1"/>
  <c r="BB772" i="1"/>
  <c r="BA772" i="1"/>
  <c r="AZ772" i="1"/>
  <c r="AZ38" i="1" s="1"/>
  <c r="AY772" i="1"/>
  <c r="AX772" i="1"/>
  <c r="AW772" i="1"/>
  <c r="AV772" i="1"/>
  <c r="AV38" i="1" s="1"/>
  <c r="AU772" i="1"/>
  <c r="AT772" i="1"/>
  <c r="AS772" i="1"/>
  <c r="AR772" i="1"/>
  <c r="AR38" i="1" s="1"/>
  <c r="AQ772" i="1"/>
  <c r="AP772" i="1"/>
  <c r="AO772" i="1"/>
  <c r="AN772" i="1"/>
  <c r="AN38" i="1" s="1"/>
  <c r="AM772" i="1"/>
  <c r="AL772" i="1"/>
  <c r="AK772" i="1"/>
  <c r="AJ772" i="1"/>
  <c r="AJ38" i="1" s="1"/>
  <c r="AI772" i="1"/>
  <c r="AH772" i="1"/>
  <c r="AG772" i="1"/>
  <c r="AF772" i="1"/>
  <c r="AF38" i="1" s="1"/>
  <c r="AE772" i="1"/>
  <c r="AD772" i="1"/>
  <c r="AC772" i="1"/>
  <c r="AB772" i="1"/>
  <c r="AB38" i="1" s="1"/>
  <c r="AA772" i="1"/>
  <c r="Z772" i="1"/>
  <c r="Y772" i="1"/>
  <c r="X772" i="1"/>
  <c r="X38" i="1" s="1"/>
  <c r="W772" i="1"/>
  <c r="V772" i="1"/>
  <c r="U772" i="1"/>
  <c r="T772" i="1"/>
  <c r="T38" i="1" s="1"/>
  <c r="S772" i="1"/>
  <c r="R772" i="1"/>
  <c r="Q772" i="1"/>
  <c r="P772" i="1"/>
  <c r="P38" i="1" s="1"/>
  <c r="O772" i="1"/>
  <c r="N772" i="1"/>
  <c r="M772" i="1"/>
  <c r="L772" i="1"/>
  <c r="L38" i="1" s="1"/>
  <c r="K772" i="1"/>
  <c r="J772" i="1"/>
  <c r="I772" i="1"/>
  <c r="H772" i="1"/>
  <c r="H38" i="1" s="1"/>
  <c r="F38" i="1" s="1"/>
  <c r="G772" i="1"/>
  <c r="E772" i="1"/>
  <c r="DB771" i="1"/>
  <c r="DA771" i="1"/>
  <c r="DA37" i="1" s="1"/>
  <c r="CZ771" i="1"/>
  <c r="CY771" i="1"/>
  <c r="CX771" i="1"/>
  <c r="CW771" i="1"/>
  <c r="CW37" i="1" s="1"/>
  <c r="CV771" i="1"/>
  <c r="CU771" i="1"/>
  <c r="CT771" i="1"/>
  <c r="CS771" i="1"/>
  <c r="CS37" i="1" s="1"/>
  <c r="CR771" i="1"/>
  <c r="CQ771" i="1"/>
  <c r="CP771" i="1"/>
  <c r="CO771" i="1"/>
  <c r="CO37" i="1" s="1"/>
  <c r="CN771" i="1"/>
  <c r="CM771" i="1"/>
  <c r="CL771" i="1"/>
  <c r="CK771" i="1"/>
  <c r="CK37" i="1" s="1"/>
  <c r="CJ771" i="1"/>
  <c r="CI771" i="1"/>
  <c r="CH771" i="1"/>
  <c r="CG771" i="1"/>
  <c r="CG37" i="1" s="1"/>
  <c r="CF771" i="1"/>
  <c r="CE771" i="1"/>
  <c r="CD771" i="1"/>
  <c r="CC771" i="1"/>
  <c r="CC37" i="1" s="1"/>
  <c r="CB771" i="1"/>
  <c r="CA771" i="1"/>
  <c r="BZ771" i="1"/>
  <c r="BY771" i="1"/>
  <c r="BY37" i="1" s="1"/>
  <c r="BX771" i="1"/>
  <c r="BW771" i="1"/>
  <c r="BV771" i="1"/>
  <c r="BU771" i="1"/>
  <c r="BU37" i="1" s="1"/>
  <c r="BT771" i="1"/>
  <c r="BS771" i="1"/>
  <c r="BR771" i="1"/>
  <c r="BQ771" i="1"/>
  <c r="BQ37" i="1" s="1"/>
  <c r="BP771" i="1"/>
  <c r="BO771" i="1"/>
  <c r="BN771" i="1"/>
  <c r="BM771" i="1"/>
  <c r="BM37" i="1" s="1"/>
  <c r="BL771" i="1"/>
  <c r="BK771" i="1"/>
  <c r="BJ771" i="1"/>
  <c r="BI771" i="1"/>
  <c r="BI37" i="1" s="1"/>
  <c r="BH771" i="1"/>
  <c r="BG771" i="1"/>
  <c r="BF771" i="1"/>
  <c r="BE771" i="1"/>
  <c r="BE37" i="1" s="1"/>
  <c r="BD771" i="1"/>
  <c r="BC771" i="1"/>
  <c r="BB771" i="1"/>
  <c r="BA771" i="1"/>
  <c r="BA37" i="1" s="1"/>
  <c r="AZ771" i="1"/>
  <c r="AY771" i="1"/>
  <c r="AX771" i="1"/>
  <c r="AW771" i="1"/>
  <c r="AW37" i="1" s="1"/>
  <c r="AV771" i="1"/>
  <c r="AU771" i="1"/>
  <c r="AT771" i="1"/>
  <c r="AS771" i="1"/>
  <c r="AS37" i="1" s="1"/>
  <c r="AR771" i="1"/>
  <c r="AQ771" i="1"/>
  <c r="AP771" i="1"/>
  <c r="AO771" i="1"/>
  <c r="AO37" i="1" s="1"/>
  <c r="AN771" i="1"/>
  <c r="AM771" i="1"/>
  <c r="AL771" i="1"/>
  <c r="AK771" i="1"/>
  <c r="AK37" i="1" s="1"/>
  <c r="AJ771" i="1"/>
  <c r="AI771" i="1"/>
  <c r="AH771" i="1"/>
  <c r="AG771" i="1"/>
  <c r="AG37" i="1" s="1"/>
  <c r="AF771" i="1"/>
  <c r="AE771" i="1"/>
  <c r="AD771" i="1"/>
  <c r="AC771" i="1"/>
  <c r="AC37" i="1" s="1"/>
  <c r="AB771" i="1"/>
  <c r="AA771" i="1"/>
  <c r="Z771" i="1"/>
  <c r="Y771" i="1"/>
  <c r="Y37" i="1" s="1"/>
  <c r="X771" i="1"/>
  <c r="W771" i="1"/>
  <c r="V771" i="1"/>
  <c r="U771" i="1"/>
  <c r="U37" i="1" s="1"/>
  <c r="T771" i="1"/>
  <c r="S771" i="1"/>
  <c r="R771" i="1"/>
  <c r="Q771" i="1"/>
  <c r="Q37" i="1" s="1"/>
  <c r="P771" i="1"/>
  <c r="O771" i="1"/>
  <c r="N771" i="1"/>
  <c r="M771" i="1"/>
  <c r="M37" i="1" s="1"/>
  <c r="L771" i="1"/>
  <c r="K771" i="1"/>
  <c r="J771" i="1"/>
  <c r="I771" i="1"/>
  <c r="I37" i="1" s="1"/>
  <c r="H771" i="1"/>
  <c r="G771" i="1"/>
  <c r="E771" i="1"/>
  <c r="DB770" i="1"/>
  <c r="DB36" i="1" s="1"/>
  <c r="DA770" i="1"/>
  <c r="CZ770" i="1"/>
  <c r="CY770" i="1"/>
  <c r="CX770" i="1"/>
  <c r="CX36" i="1" s="1"/>
  <c r="CW770" i="1"/>
  <c r="CV770" i="1"/>
  <c r="CU770" i="1"/>
  <c r="CT770" i="1"/>
  <c r="CT36" i="1" s="1"/>
  <c r="CS770" i="1"/>
  <c r="CR770" i="1"/>
  <c r="CQ770" i="1"/>
  <c r="CP770" i="1"/>
  <c r="CP36" i="1" s="1"/>
  <c r="CO770" i="1"/>
  <c r="CN770" i="1"/>
  <c r="CM770" i="1"/>
  <c r="CL770" i="1"/>
  <c r="CL36" i="1" s="1"/>
  <c r="CK770" i="1"/>
  <c r="CJ770" i="1"/>
  <c r="CI770" i="1"/>
  <c r="CH770" i="1"/>
  <c r="CH36" i="1" s="1"/>
  <c r="CG770" i="1"/>
  <c r="CF770" i="1"/>
  <c r="CE770" i="1"/>
  <c r="CD770" i="1"/>
  <c r="CD36" i="1" s="1"/>
  <c r="CC770" i="1"/>
  <c r="CB770" i="1"/>
  <c r="CA770" i="1"/>
  <c r="BZ770" i="1"/>
  <c r="BZ36" i="1" s="1"/>
  <c r="BY770" i="1"/>
  <c r="BX770" i="1"/>
  <c r="BW770" i="1"/>
  <c r="BV770" i="1"/>
  <c r="BV36" i="1" s="1"/>
  <c r="BU770" i="1"/>
  <c r="BT770" i="1"/>
  <c r="BS770" i="1"/>
  <c r="BR770" i="1"/>
  <c r="BR36" i="1" s="1"/>
  <c r="BQ770" i="1"/>
  <c r="BP770" i="1"/>
  <c r="BO770" i="1"/>
  <c r="BN770" i="1"/>
  <c r="BN36" i="1" s="1"/>
  <c r="BM770" i="1"/>
  <c r="BL770" i="1"/>
  <c r="BK770" i="1"/>
  <c r="BJ770" i="1"/>
  <c r="BJ36" i="1" s="1"/>
  <c r="BI770" i="1"/>
  <c r="BH770" i="1"/>
  <c r="BG770" i="1"/>
  <c r="BF770" i="1"/>
  <c r="BF36" i="1" s="1"/>
  <c r="BE770" i="1"/>
  <c r="BD770" i="1"/>
  <c r="BC770" i="1"/>
  <c r="BB770" i="1"/>
  <c r="BB36" i="1" s="1"/>
  <c r="BA770" i="1"/>
  <c r="AZ770" i="1"/>
  <c r="AY770" i="1"/>
  <c r="AX770" i="1"/>
  <c r="AX36" i="1" s="1"/>
  <c r="AW770" i="1"/>
  <c r="AV770" i="1"/>
  <c r="AU770" i="1"/>
  <c r="AT770" i="1"/>
  <c r="AT36" i="1" s="1"/>
  <c r="AS770" i="1"/>
  <c r="AR770" i="1"/>
  <c r="AQ770" i="1"/>
  <c r="AP770" i="1"/>
  <c r="AP36" i="1" s="1"/>
  <c r="AO770" i="1"/>
  <c r="AN770" i="1"/>
  <c r="AM770" i="1"/>
  <c r="AL770" i="1"/>
  <c r="AL36" i="1" s="1"/>
  <c r="AK770" i="1"/>
  <c r="AJ770" i="1"/>
  <c r="AI770" i="1"/>
  <c r="AH770" i="1"/>
  <c r="AH36" i="1" s="1"/>
  <c r="AG770" i="1"/>
  <c r="AF770" i="1"/>
  <c r="AE770" i="1"/>
  <c r="AD770" i="1"/>
  <c r="AD36" i="1" s="1"/>
  <c r="AC770" i="1"/>
  <c r="AB770" i="1"/>
  <c r="AA770" i="1"/>
  <c r="Z770" i="1"/>
  <c r="Z36" i="1" s="1"/>
  <c r="Y770" i="1"/>
  <c r="X770" i="1"/>
  <c r="W770" i="1"/>
  <c r="V770" i="1"/>
  <c r="V36" i="1" s="1"/>
  <c r="U770" i="1"/>
  <c r="T770" i="1"/>
  <c r="S770" i="1"/>
  <c r="R770" i="1"/>
  <c r="R36" i="1" s="1"/>
  <c r="Q770" i="1"/>
  <c r="P770" i="1"/>
  <c r="O770" i="1"/>
  <c r="N770" i="1"/>
  <c r="N36" i="1" s="1"/>
  <c r="M770" i="1"/>
  <c r="L770" i="1"/>
  <c r="K770" i="1"/>
  <c r="J770" i="1"/>
  <c r="J36" i="1" s="1"/>
  <c r="I770" i="1"/>
  <c r="H770" i="1"/>
  <c r="G770" i="1"/>
  <c r="E770" i="1"/>
  <c r="DB769" i="1"/>
  <c r="DA769" i="1"/>
  <c r="CZ769" i="1"/>
  <c r="CY769" i="1"/>
  <c r="CY35" i="1" s="1"/>
  <c r="CX769" i="1"/>
  <c r="CW769" i="1"/>
  <c r="CV769" i="1"/>
  <c r="CU769" i="1"/>
  <c r="CU35" i="1" s="1"/>
  <c r="CT769" i="1"/>
  <c r="CS769" i="1"/>
  <c r="CR769" i="1"/>
  <c r="CQ769" i="1"/>
  <c r="CQ35" i="1" s="1"/>
  <c r="CP769" i="1"/>
  <c r="CO769" i="1"/>
  <c r="CN769" i="1"/>
  <c r="CM769" i="1"/>
  <c r="CM35" i="1" s="1"/>
  <c r="CL769" i="1"/>
  <c r="CK769" i="1"/>
  <c r="CJ769" i="1"/>
  <c r="CI769" i="1"/>
  <c r="CI35" i="1" s="1"/>
  <c r="CH769" i="1"/>
  <c r="CG769" i="1"/>
  <c r="CF769" i="1"/>
  <c r="CE769" i="1"/>
  <c r="CE35" i="1" s="1"/>
  <c r="CD769" i="1"/>
  <c r="CC769" i="1"/>
  <c r="CB769" i="1"/>
  <c r="CA769" i="1"/>
  <c r="CA35" i="1" s="1"/>
  <c r="BZ769" i="1"/>
  <c r="BY769" i="1"/>
  <c r="BX769" i="1"/>
  <c r="BW769" i="1"/>
  <c r="BW35" i="1" s="1"/>
  <c r="BW746" i="1" s="1"/>
  <c r="BV769" i="1"/>
  <c r="BU769" i="1"/>
  <c r="BT769" i="1"/>
  <c r="BS769" i="1"/>
  <c r="BS35" i="1" s="1"/>
  <c r="BS746" i="1" s="1"/>
  <c r="BR769" i="1"/>
  <c r="BQ769" i="1"/>
  <c r="BP769" i="1"/>
  <c r="BO769" i="1"/>
  <c r="BO35" i="1" s="1"/>
  <c r="BO746" i="1" s="1"/>
  <c r="BN769" i="1"/>
  <c r="BM769" i="1"/>
  <c r="BL769" i="1"/>
  <c r="BK769" i="1"/>
  <c r="BK35" i="1" s="1"/>
  <c r="BK746" i="1" s="1"/>
  <c r="BJ769" i="1"/>
  <c r="BI769" i="1"/>
  <c r="BH769" i="1"/>
  <c r="BG769" i="1"/>
  <c r="BG35" i="1" s="1"/>
  <c r="BG746" i="1" s="1"/>
  <c r="BF769" i="1"/>
  <c r="BE769" i="1"/>
  <c r="BD769" i="1"/>
  <c r="BC769" i="1"/>
  <c r="BC35" i="1" s="1"/>
  <c r="BC746" i="1" s="1"/>
  <c r="BB769" i="1"/>
  <c r="BA769" i="1"/>
  <c r="AZ769" i="1"/>
  <c r="AY769" i="1"/>
  <c r="AY35" i="1" s="1"/>
  <c r="AY746" i="1" s="1"/>
  <c r="AX769" i="1"/>
  <c r="AW769" i="1"/>
  <c r="AV769" i="1"/>
  <c r="AU769" i="1"/>
  <c r="AU35" i="1" s="1"/>
  <c r="AU746" i="1" s="1"/>
  <c r="AT769" i="1"/>
  <c r="AS769" i="1"/>
  <c r="AR769" i="1"/>
  <c r="AQ769" i="1"/>
  <c r="AQ35" i="1" s="1"/>
  <c r="AQ746" i="1" s="1"/>
  <c r="AP769" i="1"/>
  <c r="AO769" i="1"/>
  <c r="AN769" i="1"/>
  <c r="AM769" i="1"/>
  <c r="AM35" i="1" s="1"/>
  <c r="AM746" i="1" s="1"/>
  <c r="AL769" i="1"/>
  <c r="AK769" i="1"/>
  <c r="AJ769" i="1"/>
  <c r="AI769" i="1"/>
  <c r="AI35" i="1" s="1"/>
  <c r="AI746" i="1" s="1"/>
  <c r="AH769" i="1"/>
  <c r="AG769" i="1"/>
  <c r="AF769" i="1"/>
  <c r="AE769" i="1"/>
  <c r="AE35" i="1" s="1"/>
  <c r="AE746" i="1" s="1"/>
  <c r="AD769" i="1"/>
  <c r="AC769" i="1"/>
  <c r="AB769" i="1"/>
  <c r="AA769" i="1"/>
  <c r="AA35" i="1" s="1"/>
  <c r="AA746" i="1" s="1"/>
  <c r="Z769" i="1"/>
  <c r="Y769" i="1"/>
  <c r="X769" i="1"/>
  <c r="W769" i="1"/>
  <c r="W35" i="1" s="1"/>
  <c r="W746" i="1" s="1"/>
  <c r="V769" i="1"/>
  <c r="U769" i="1"/>
  <c r="T769" i="1"/>
  <c r="S769" i="1"/>
  <c r="S35" i="1" s="1"/>
  <c r="S746" i="1" s="1"/>
  <c r="R769" i="1"/>
  <c r="Q769" i="1"/>
  <c r="P769" i="1"/>
  <c r="O769" i="1"/>
  <c r="O35" i="1" s="1"/>
  <c r="O746" i="1" s="1"/>
  <c r="N769" i="1"/>
  <c r="M769" i="1"/>
  <c r="L769" i="1"/>
  <c r="K769" i="1"/>
  <c r="K35" i="1" s="1"/>
  <c r="K746" i="1" s="1"/>
  <c r="J769" i="1"/>
  <c r="I769" i="1"/>
  <c r="H769" i="1"/>
  <c r="G769" i="1"/>
  <c r="G35" i="1" s="1"/>
  <c r="G746" i="1" s="1"/>
  <c r="E769" i="1"/>
  <c r="DB768" i="1"/>
  <c r="DA768" i="1"/>
  <c r="CZ768" i="1"/>
  <c r="CZ34" i="1" s="1"/>
  <c r="CY768" i="1"/>
  <c r="CX768" i="1"/>
  <c r="CW768" i="1"/>
  <c r="CV768" i="1"/>
  <c r="CV34" i="1" s="1"/>
  <c r="CU768" i="1"/>
  <c r="CT768" i="1"/>
  <c r="CS768" i="1"/>
  <c r="CR768" i="1"/>
  <c r="CR34" i="1" s="1"/>
  <c r="CQ768" i="1"/>
  <c r="CP768" i="1"/>
  <c r="CO768" i="1"/>
  <c r="CN768" i="1"/>
  <c r="CN34" i="1" s="1"/>
  <c r="CM768" i="1"/>
  <c r="CL768" i="1"/>
  <c r="CK768" i="1"/>
  <c r="CJ768" i="1"/>
  <c r="CJ34" i="1" s="1"/>
  <c r="CI768" i="1"/>
  <c r="CH768" i="1"/>
  <c r="CG768" i="1"/>
  <c r="CF768" i="1"/>
  <c r="CF34" i="1" s="1"/>
  <c r="CE768" i="1"/>
  <c r="CD768" i="1"/>
  <c r="CC768" i="1"/>
  <c r="CB768" i="1"/>
  <c r="CB34" i="1" s="1"/>
  <c r="CA768" i="1"/>
  <c r="BZ768" i="1"/>
  <c r="BY768" i="1"/>
  <c r="BX768" i="1"/>
  <c r="BX34" i="1" s="1"/>
  <c r="BX745" i="1" s="1"/>
  <c r="BW768" i="1"/>
  <c r="BV768" i="1"/>
  <c r="BU768" i="1"/>
  <c r="BT768" i="1"/>
  <c r="BT34" i="1" s="1"/>
  <c r="BT745" i="1" s="1"/>
  <c r="BS768" i="1"/>
  <c r="BR768" i="1"/>
  <c r="BQ768" i="1"/>
  <c r="BP768" i="1"/>
  <c r="BP34" i="1" s="1"/>
  <c r="BP745" i="1" s="1"/>
  <c r="BO768" i="1"/>
  <c r="BN768" i="1"/>
  <c r="BM768" i="1"/>
  <c r="BL768" i="1"/>
  <c r="BL34" i="1" s="1"/>
  <c r="BL745" i="1" s="1"/>
  <c r="BK768" i="1"/>
  <c r="BJ768" i="1"/>
  <c r="BI768" i="1"/>
  <c r="BH768" i="1"/>
  <c r="BH34" i="1" s="1"/>
  <c r="BH745" i="1" s="1"/>
  <c r="BG768" i="1"/>
  <c r="BF768" i="1"/>
  <c r="BE768" i="1"/>
  <c r="BD768" i="1"/>
  <c r="BD34" i="1" s="1"/>
  <c r="BD745" i="1" s="1"/>
  <c r="BC768" i="1"/>
  <c r="BB768" i="1"/>
  <c r="BA768" i="1"/>
  <c r="AZ768" i="1"/>
  <c r="AZ34" i="1" s="1"/>
  <c r="AZ745" i="1" s="1"/>
  <c r="AY768" i="1"/>
  <c r="AX768" i="1"/>
  <c r="AW768" i="1"/>
  <c r="AV768" i="1"/>
  <c r="AV34" i="1" s="1"/>
  <c r="AV745" i="1" s="1"/>
  <c r="AU768" i="1"/>
  <c r="AT768" i="1"/>
  <c r="AS768" i="1"/>
  <c r="AR768" i="1"/>
  <c r="AR34" i="1" s="1"/>
  <c r="AR745" i="1" s="1"/>
  <c r="AQ768" i="1"/>
  <c r="AP768" i="1"/>
  <c r="AO768" i="1"/>
  <c r="AN768" i="1"/>
  <c r="AN34" i="1" s="1"/>
  <c r="AN745" i="1" s="1"/>
  <c r="AM768" i="1"/>
  <c r="AL768" i="1"/>
  <c r="AK768" i="1"/>
  <c r="AJ768" i="1"/>
  <c r="AJ34" i="1" s="1"/>
  <c r="AJ745" i="1" s="1"/>
  <c r="AI768" i="1"/>
  <c r="AH768" i="1"/>
  <c r="AG768" i="1"/>
  <c r="AF768" i="1"/>
  <c r="AF34" i="1" s="1"/>
  <c r="AF745" i="1" s="1"/>
  <c r="AE768" i="1"/>
  <c r="AD768" i="1"/>
  <c r="AC768" i="1"/>
  <c r="AB768" i="1"/>
  <c r="AB34" i="1" s="1"/>
  <c r="AB745" i="1" s="1"/>
  <c r="AA768" i="1"/>
  <c r="Z768" i="1"/>
  <c r="Y768" i="1"/>
  <c r="X768" i="1"/>
  <c r="X34" i="1" s="1"/>
  <c r="X745" i="1" s="1"/>
  <c r="W768" i="1"/>
  <c r="V768" i="1"/>
  <c r="U768" i="1"/>
  <c r="T768" i="1"/>
  <c r="T34" i="1" s="1"/>
  <c r="T745" i="1" s="1"/>
  <c r="S768" i="1"/>
  <c r="R768" i="1"/>
  <c r="Q768" i="1"/>
  <c r="P768" i="1"/>
  <c r="P34" i="1" s="1"/>
  <c r="P745" i="1" s="1"/>
  <c r="O768" i="1"/>
  <c r="N768" i="1"/>
  <c r="M768" i="1"/>
  <c r="L768" i="1"/>
  <c r="L34" i="1" s="1"/>
  <c r="L745" i="1" s="1"/>
  <c r="K768" i="1"/>
  <c r="J768" i="1"/>
  <c r="I768" i="1"/>
  <c r="H768" i="1"/>
  <c r="H34" i="1" s="1"/>
  <c r="H745" i="1" s="1"/>
  <c r="G768" i="1"/>
  <c r="E768" i="1"/>
  <c r="DB767" i="1"/>
  <c r="DA767" i="1"/>
  <c r="DA33" i="1" s="1"/>
  <c r="CZ767" i="1"/>
  <c r="CY767" i="1"/>
  <c r="CX767" i="1"/>
  <c r="CW767" i="1"/>
  <c r="CW33" i="1" s="1"/>
  <c r="CV767" i="1"/>
  <c r="CU767" i="1"/>
  <c r="CT767" i="1"/>
  <c r="CS767" i="1"/>
  <c r="CS33" i="1" s="1"/>
  <c r="CR767" i="1"/>
  <c r="CQ767" i="1"/>
  <c r="CP767" i="1"/>
  <c r="CO767" i="1"/>
  <c r="CO33" i="1" s="1"/>
  <c r="CN767" i="1"/>
  <c r="CM767" i="1"/>
  <c r="CL767" i="1"/>
  <c r="CK767" i="1"/>
  <c r="CK33" i="1" s="1"/>
  <c r="CJ767" i="1"/>
  <c r="CI767" i="1"/>
  <c r="CH767" i="1"/>
  <c r="CG767" i="1"/>
  <c r="CG33" i="1" s="1"/>
  <c r="CF767" i="1"/>
  <c r="CE767" i="1"/>
  <c r="CD767" i="1"/>
  <c r="CC767" i="1"/>
  <c r="CC33" i="1" s="1"/>
  <c r="CB767" i="1"/>
  <c r="CA767" i="1"/>
  <c r="BZ767" i="1"/>
  <c r="BY767" i="1"/>
  <c r="BY33" i="1" s="1"/>
  <c r="BX767" i="1"/>
  <c r="BW767" i="1"/>
  <c r="BV767" i="1"/>
  <c r="BU767" i="1"/>
  <c r="BU33" i="1" s="1"/>
  <c r="BU744" i="1" s="1"/>
  <c r="BT767" i="1"/>
  <c r="BS767" i="1"/>
  <c r="BR767" i="1"/>
  <c r="BQ767" i="1"/>
  <c r="BQ33" i="1" s="1"/>
  <c r="BQ744" i="1" s="1"/>
  <c r="BP767" i="1"/>
  <c r="BO767" i="1"/>
  <c r="BN767" i="1"/>
  <c r="BM767" i="1"/>
  <c r="BM33" i="1" s="1"/>
  <c r="BM744" i="1" s="1"/>
  <c r="BL767" i="1"/>
  <c r="BK767" i="1"/>
  <c r="BJ767" i="1"/>
  <c r="BI767" i="1"/>
  <c r="BI33" i="1" s="1"/>
  <c r="BI744" i="1" s="1"/>
  <c r="BH767" i="1"/>
  <c r="BG767" i="1"/>
  <c r="BF767" i="1"/>
  <c r="BE767" i="1"/>
  <c r="BE33" i="1" s="1"/>
  <c r="BE744" i="1" s="1"/>
  <c r="BD767" i="1"/>
  <c r="BC767" i="1"/>
  <c r="BB767" i="1"/>
  <c r="BA767" i="1"/>
  <c r="BA33" i="1" s="1"/>
  <c r="BA744" i="1" s="1"/>
  <c r="AZ767" i="1"/>
  <c r="AY767" i="1"/>
  <c r="AX767" i="1"/>
  <c r="AW767" i="1"/>
  <c r="AW33" i="1" s="1"/>
  <c r="AW744" i="1" s="1"/>
  <c r="AV767" i="1"/>
  <c r="AU767" i="1"/>
  <c r="AT767" i="1"/>
  <c r="AS767" i="1"/>
  <c r="AS33" i="1" s="1"/>
  <c r="AS744" i="1" s="1"/>
  <c r="AR767" i="1"/>
  <c r="AQ767" i="1"/>
  <c r="AP767" i="1"/>
  <c r="AO767" i="1"/>
  <c r="AO33" i="1" s="1"/>
  <c r="AO744" i="1" s="1"/>
  <c r="AN767" i="1"/>
  <c r="AM767" i="1"/>
  <c r="AL767" i="1"/>
  <c r="AK767" i="1"/>
  <c r="AK33" i="1" s="1"/>
  <c r="AK744" i="1" s="1"/>
  <c r="AJ767" i="1"/>
  <c r="AI767" i="1"/>
  <c r="AH767" i="1"/>
  <c r="AG767" i="1"/>
  <c r="AG33" i="1" s="1"/>
  <c r="AG744" i="1" s="1"/>
  <c r="AF767" i="1"/>
  <c r="AE767" i="1"/>
  <c r="AD767" i="1"/>
  <c r="AC767" i="1"/>
  <c r="AC33" i="1" s="1"/>
  <c r="AC744" i="1" s="1"/>
  <c r="AB767" i="1"/>
  <c r="AA767" i="1"/>
  <c r="Z767" i="1"/>
  <c r="Y767" i="1"/>
  <c r="Y33" i="1" s="1"/>
  <c r="Y744" i="1" s="1"/>
  <c r="X767" i="1"/>
  <c r="W767" i="1"/>
  <c r="V767" i="1"/>
  <c r="U767" i="1"/>
  <c r="U33" i="1" s="1"/>
  <c r="U744" i="1" s="1"/>
  <c r="T767" i="1"/>
  <c r="S767" i="1"/>
  <c r="R767" i="1"/>
  <c r="Q767" i="1"/>
  <c r="Q33" i="1" s="1"/>
  <c r="Q744" i="1" s="1"/>
  <c r="P767" i="1"/>
  <c r="O767" i="1"/>
  <c r="N767" i="1"/>
  <c r="M767" i="1"/>
  <c r="M33" i="1" s="1"/>
  <c r="M744" i="1" s="1"/>
  <c r="L767" i="1"/>
  <c r="K767" i="1"/>
  <c r="J767" i="1"/>
  <c r="I767" i="1"/>
  <c r="I33" i="1" s="1"/>
  <c r="I744" i="1" s="1"/>
  <c r="H767" i="1"/>
  <c r="G767" i="1"/>
  <c r="E767" i="1"/>
  <c r="DB766" i="1"/>
  <c r="DB32" i="1" s="1"/>
  <c r="DA766" i="1"/>
  <c r="CZ766" i="1"/>
  <c r="CY766" i="1"/>
  <c r="CX766" i="1"/>
  <c r="CX32" i="1" s="1"/>
  <c r="CW766" i="1"/>
  <c r="CV766" i="1"/>
  <c r="CU766" i="1"/>
  <c r="CT766" i="1"/>
  <c r="CT32" i="1" s="1"/>
  <c r="CS766" i="1"/>
  <c r="CR766" i="1"/>
  <c r="CQ766" i="1"/>
  <c r="CP766" i="1"/>
  <c r="CP32" i="1" s="1"/>
  <c r="CO766" i="1"/>
  <c r="CN766" i="1"/>
  <c r="CM766" i="1"/>
  <c r="CL766" i="1"/>
  <c r="CL32" i="1" s="1"/>
  <c r="CK766" i="1"/>
  <c r="CJ766" i="1"/>
  <c r="CI766" i="1"/>
  <c r="CH766" i="1"/>
  <c r="CH32" i="1" s="1"/>
  <c r="CG766" i="1"/>
  <c r="CF766" i="1"/>
  <c r="CE766" i="1"/>
  <c r="CD766" i="1"/>
  <c r="CD32" i="1" s="1"/>
  <c r="CC766" i="1"/>
  <c r="CB766" i="1"/>
  <c r="CA766" i="1"/>
  <c r="BZ766" i="1"/>
  <c r="BZ32" i="1" s="1"/>
  <c r="BY766" i="1"/>
  <c r="BX766" i="1"/>
  <c r="BW766" i="1"/>
  <c r="BV766" i="1"/>
  <c r="BV32" i="1" s="1"/>
  <c r="BV743" i="1" s="1"/>
  <c r="BU766" i="1"/>
  <c r="BT766" i="1"/>
  <c r="BS766" i="1"/>
  <c r="BR766" i="1"/>
  <c r="BR32" i="1" s="1"/>
  <c r="BR743" i="1" s="1"/>
  <c r="BQ766" i="1"/>
  <c r="BP766" i="1"/>
  <c r="BO766" i="1"/>
  <c r="BN766" i="1"/>
  <c r="BN32" i="1" s="1"/>
  <c r="BN743" i="1" s="1"/>
  <c r="BM766" i="1"/>
  <c r="BL766" i="1"/>
  <c r="BK766" i="1"/>
  <c r="BJ766" i="1"/>
  <c r="BJ32" i="1" s="1"/>
  <c r="BJ743" i="1" s="1"/>
  <c r="BI766" i="1"/>
  <c r="BH766" i="1"/>
  <c r="BG766" i="1"/>
  <c r="BF766" i="1"/>
  <c r="BF32" i="1" s="1"/>
  <c r="BF743" i="1" s="1"/>
  <c r="BE766" i="1"/>
  <c r="BD766" i="1"/>
  <c r="BC766" i="1"/>
  <c r="BB766" i="1"/>
  <c r="BB32" i="1" s="1"/>
  <c r="BB743" i="1" s="1"/>
  <c r="BA766" i="1"/>
  <c r="AZ766" i="1"/>
  <c r="AY766" i="1"/>
  <c r="AX766" i="1"/>
  <c r="AX32" i="1" s="1"/>
  <c r="AX743" i="1" s="1"/>
  <c r="AW766" i="1"/>
  <c r="AV766" i="1"/>
  <c r="AU766" i="1"/>
  <c r="AT766" i="1"/>
  <c r="AT32" i="1" s="1"/>
  <c r="AT743" i="1" s="1"/>
  <c r="AS766" i="1"/>
  <c r="AR766" i="1"/>
  <c r="AQ766" i="1"/>
  <c r="AP766" i="1"/>
  <c r="AP32" i="1" s="1"/>
  <c r="AP743" i="1" s="1"/>
  <c r="AO766" i="1"/>
  <c r="AN766" i="1"/>
  <c r="AM766" i="1"/>
  <c r="AL766" i="1"/>
  <c r="AL32" i="1" s="1"/>
  <c r="AL743" i="1" s="1"/>
  <c r="AK766" i="1"/>
  <c r="AJ766" i="1"/>
  <c r="AI766" i="1"/>
  <c r="AH766" i="1"/>
  <c r="AH32" i="1" s="1"/>
  <c r="AH743" i="1" s="1"/>
  <c r="AG766" i="1"/>
  <c r="AF766" i="1"/>
  <c r="AE766" i="1"/>
  <c r="AD766" i="1"/>
  <c r="AD32" i="1" s="1"/>
  <c r="AD743" i="1" s="1"/>
  <c r="AC766" i="1"/>
  <c r="AB766" i="1"/>
  <c r="AA766" i="1"/>
  <c r="Z766" i="1"/>
  <c r="Z32" i="1" s="1"/>
  <c r="Z743" i="1" s="1"/>
  <c r="Y766" i="1"/>
  <c r="X766" i="1"/>
  <c r="W766" i="1"/>
  <c r="V766" i="1"/>
  <c r="V32" i="1" s="1"/>
  <c r="V743" i="1" s="1"/>
  <c r="U766" i="1"/>
  <c r="T766" i="1"/>
  <c r="S766" i="1"/>
  <c r="R766" i="1"/>
  <c r="R32" i="1" s="1"/>
  <c r="R743" i="1" s="1"/>
  <c r="Q766" i="1"/>
  <c r="P766" i="1"/>
  <c r="O766" i="1"/>
  <c r="N766" i="1"/>
  <c r="N32" i="1" s="1"/>
  <c r="N743" i="1" s="1"/>
  <c r="M766" i="1"/>
  <c r="L766" i="1"/>
  <c r="K766" i="1"/>
  <c r="J766" i="1"/>
  <c r="J32" i="1" s="1"/>
  <c r="J743" i="1" s="1"/>
  <c r="I766" i="1"/>
  <c r="H766" i="1"/>
  <c r="G766" i="1"/>
  <c r="E766" i="1"/>
  <c r="DB765" i="1"/>
  <c r="DA765" i="1"/>
  <c r="CZ765" i="1"/>
  <c r="CY765" i="1"/>
  <c r="CY31" i="1" s="1"/>
  <c r="CX765" i="1"/>
  <c r="CW765" i="1"/>
  <c r="CV765" i="1"/>
  <c r="CU765" i="1"/>
  <c r="CU31" i="1" s="1"/>
  <c r="CT765" i="1"/>
  <c r="CS765" i="1"/>
  <c r="CR765" i="1"/>
  <c r="CQ765" i="1"/>
  <c r="CQ31" i="1" s="1"/>
  <c r="CP765" i="1"/>
  <c r="CO765" i="1"/>
  <c r="CN765" i="1"/>
  <c r="CM765" i="1"/>
  <c r="CM31" i="1" s="1"/>
  <c r="CL765" i="1"/>
  <c r="CK765" i="1"/>
  <c r="CJ765" i="1"/>
  <c r="CI765" i="1"/>
  <c r="CI31" i="1" s="1"/>
  <c r="CH765" i="1"/>
  <c r="CG765" i="1"/>
  <c r="CF765" i="1"/>
  <c r="CE765" i="1"/>
  <c r="CE31" i="1" s="1"/>
  <c r="CD765" i="1"/>
  <c r="CC765" i="1"/>
  <c r="CB765" i="1"/>
  <c r="CA765" i="1"/>
  <c r="CA31" i="1" s="1"/>
  <c r="BZ765" i="1"/>
  <c r="BY765" i="1"/>
  <c r="BX765" i="1"/>
  <c r="BW765" i="1"/>
  <c r="BW31" i="1" s="1"/>
  <c r="BW742" i="1" s="1"/>
  <c r="BV765" i="1"/>
  <c r="BU765" i="1"/>
  <c r="BT765" i="1"/>
  <c r="BS765" i="1"/>
  <c r="BS31" i="1" s="1"/>
  <c r="BS742" i="1" s="1"/>
  <c r="BR765" i="1"/>
  <c r="BQ765" i="1"/>
  <c r="BP765" i="1"/>
  <c r="BO765" i="1"/>
  <c r="BO31" i="1" s="1"/>
  <c r="BO742" i="1" s="1"/>
  <c r="BN765" i="1"/>
  <c r="BM765" i="1"/>
  <c r="BL765" i="1"/>
  <c r="BK765" i="1"/>
  <c r="BK31" i="1" s="1"/>
  <c r="BK742" i="1" s="1"/>
  <c r="BJ765" i="1"/>
  <c r="BI765" i="1"/>
  <c r="BH765" i="1"/>
  <c r="BG765" i="1"/>
  <c r="BG31" i="1" s="1"/>
  <c r="BG742" i="1" s="1"/>
  <c r="BF765" i="1"/>
  <c r="BE765" i="1"/>
  <c r="BD765" i="1"/>
  <c r="BC765" i="1"/>
  <c r="BC31" i="1" s="1"/>
  <c r="BC742" i="1" s="1"/>
  <c r="BB765" i="1"/>
  <c r="BA765" i="1"/>
  <c r="AZ765" i="1"/>
  <c r="AY765" i="1"/>
  <c r="AY31" i="1" s="1"/>
  <c r="AY742" i="1" s="1"/>
  <c r="AX765" i="1"/>
  <c r="AW765" i="1"/>
  <c r="AV765" i="1"/>
  <c r="AU765" i="1"/>
  <c r="AU31" i="1" s="1"/>
  <c r="AU742" i="1" s="1"/>
  <c r="AT765" i="1"/>
  <c r="AS765" i="1"/>
  <c r="AR765" i="1"/>
  <c r="AQ765" i="1"/>
  <c r="AQ31" i="1" s="1"/>
  <c r="AQ742" i="1" s="1"/>
  <c r="AP765" i="1"/>
  <c r="AO765" i="1"/>
  <c r="AN765" i="1"/>
  <c r="AM765" i="1"/>
  <c r="AM31" i="1" s="1"/>
  <c r="AM742" i="1" s="1"/>
  <c r="AL765" i="1"/>
  <c r="AK765" i="1"/>
  <c r="AJ765" i="1"/>
  <c r="AI765" i="1"/>
  <c r="AI31" i="1" s="1"/>
  <c r="AI742" i="1" s="1"/>
  <c r="AH765" i="1"/>
  <c r="AG765" i="1"/>
  <c r="AF765" i="1"/>
  <c r="AE765" i="1"/>
  <c r="AE31" i="1" s="1"/>
  <c r="AE742" i="1" s="1"/>
  <c r="AD765" i="1"/>
  <c r="AC765" i="1"/>
  <c r="AB765" i="1"/>
  <c r="AA765" i="1"/>
  <c r="AA31" i="1" s="1"/>
  <c r="AA742" i="1" s="1"/>
  <c r="Z765" i="1"/>
  <c r="Y765" i="1"/>
  <c r="X765" i="1"/>
  <c r="W765" i="1"/>
  <c r="W31" i="1" s="1"/>
  <c r="W742" i="1" s="1"/>
  <c r="V765" i="1"/>
  <c r="U765" i="1"/>
  <c r="T765" i="1"/>
  <c r="S765" i="1"/>
  <c r="S31" i="1" s="1"/>
  <c r="S742" i="1" s="1"/>
  <c r="R765" i="1"/>
  <c r="Q765" i="1"/>
  <c r="P765" i="1"/>
  <c r="O765" i="1"/>
  <c r="O31" i="1" s="1"/>
  <c r="O742" i="1" s="1"/>
  <c r="N765" i="1"/>
  <c r="M765" i="1"/>
  <c r="L765" i="1"/>
  <c r="K765" i="1"/>
  <c r="K31" i="1" s="1"/>
  <c r="K742" i="1" s="1"/>
  <c r="J765" i="1"/>
  <c r="I765" i="1"/>
  <c r="H765" i="1"/>
  <c r="G765" i="1"/>
  <c r="G31" i="1" s="1"/>
  <c r="E765" i="1"/>
  <c r="DB764" i="1"/>
  <c r="DA764" i="1"/>
  <c r="CZ764" i="1"/>
  <c r="CZ30" i="1" s="1"/>
  <c r="CY764" i="1"/>
  <c r="CX764" i="1"/>
  <c r="CW764" i="1"/>
  <c r="CV764" i="1"/>
  <c r="CV30" i="1" s="1"/>
  <c r="CU764" i="1"/>
  <c r="CT764" i="1"/>
  <c r="CS764" i="1"/>
  <c r="CR764" i="1"/>
  <c r="CR30" i="1" s="1"/>
  <c r="CQ764" i="1"/>
  <c r="CP764" i="1"/>
  <c r="CO764" i="1"/>
  <c r="CN764" i="1"/>
  <c r="CN30" i="1" s="1"/>
  <c r="CM764" i="1"/>
  <c r="CL764" i="1"/>
  <c r="CK764" i="1"/>
  <c r="CJ764" i="1"/>
  <c r="CJ30" i="1" s="1"/>
  <c r="CI764" i="1"/>
  <c r="CH764" i="1"/>
  <c r="CG764" i="1"/>
  <c r="CF764" i="1"/>
  <c r="CF30" i="1" s="1"/>
  <c r="CE764" i="1"/>
  <c r="CD764" i="1"/>
  <c r="CC764" i="1"/>
  <c r="CB764" i="1"/>
  <c r="CB30" i="1" s="1"/>
  <c r="CA764" i="1"/>
  <c r="BZ764" i="1"/>
  <c r="BY764" i="1"/>
  <c r="BX764" i="1"/>
  <c r="BX30" i="1" s="1"/>
  <c r="BX741" i="1" s="1"/>
  <c r="BW764" i="1"/>
  <c r="BV764" i="1"/>
  <c r="BU764" i="1"/>
  <c r="BT764" i="1"/>
  <c r="BT30" i="1" s="1"/>
  <c r="BT741" i="1" s="1"/>
  <c r="BS764" i="1"/>
  <c r="BR764" i="1"/>
  <c r="BQ764" i="1"/>
  <c r="BP764" i="1"/>
  <c r="BP30" i="1" s="1"/>
  <c r="BP741" i="1" s="1"/>
  <c r="BO764" i="1"/>
  <c r="BN764" i="1"/>
  <c r="BM764" i="1"/>
  <c r="BL764" i="1"/>
  <c r="BL30" i="1" s="1"/>
  <c r="BL741" i="1" s="1"/>
  <c r="BK764" i="1"/>
  <c r="BJ764" i="1"/>
  <c r="BI764" i="1"/>
  <c r="BH764" i="1"/>
  <c r="BH30" i="1" s="1"/>
  <c r="BH741" i="1" s="1"/>
  <c r="BG764" i="1"/>
  <c r="BF764" i="1"/>
  <c r="BE764" i="1"/>
  <c r="BD764" i="1"/>
  <c r="BD30" i="1" s="1"/>
  <c r="BD741" i="1" s="1"/>
  <c r="BC764" i="1"/>
  <c r="BB764" i="1"/>
  <c r="BA764" i="1"/>
  <c r="AZ764" i="1"/>
  <c r="AZ30" i="1" s="1"/>
  <c r="AZ741" i="1" s="1"/>
  <c r="AY764" i="1"/>
  <c r="AX764" i="1"/>
  <c r="AW764" i="1"/>
  <c r="AV764" i="1"/>
  <c r="AV30" i="1" s="1"/>
  <c r="AV741" i="1" s="1"/>
  <c r="AU764" i="1"/>
  <c r="AT764" i="1"/>
  <c r="AS764" i="1"/>
  <c r="AR764" i="1"/>
  <c r="AR30" i="1" s="1"/>
  <c r="AR741" i="1" s="1"/>
  <c r="AQ764" i="1"/>
  <c r="AP764" i="1"/>
  <c r="AO764" i="1"/>
  <c r="AN764" i="1"/>
  <c r="AN30" i="1" s="1"/>
  <c r="AN741" i="1" s="1"/>
  <c r="AM764" i="1"/>
  <c r="AL764" i="1"/>
  <c r="AK764" i="1"/>
  <c r="AJ764" i="1"/>
  <c r="AJ30" i="1" s="1"/>
  <c r="AJ741" i="1" s="1"/>
  <c r="AI764" i="1"/>
  <c r="AH764" i="1"/>
  <c r="AG764" i="1"/>
  <c r="AF764" i="1"/>
  <c r="AF30" i="1" s="1"/>
  <c r="AF741" i="1" s="1"/>
  <c r="AE764" i="1"/>
  <c r="AD764" i="1"/>
  <c r="AC764" i="1"/>
  <c r="AB764" i="1"/>
  <c r="AB30" i="1" s="1"/>
  <c r="AB741" i="1" s="1"/>
  <c r="AA764" i="1"/>
  <c r="Z764" i="1"/>
  <c r="Y764" i="1"/>
  <c r="X764" i="1"/>
  <c r="X30" i="1" s="1"/>
  <c r="X741" i="1" s="1"/>
  <c r="W764" i="1"/>
  <c r="V764" i="1"/>
  <c r="U764" i="1"/>
  <c r="T764" i="1"/>
  <c r="T30" i="1" s="1"/>
  <c r="T741" i="1" s="1"/>
  <c r="S764" i="1"/>
  <c r="R764" i="1"/>
  <c r="Q764" i="1"/>
  <c r="P764" i="1"/>
  <c r="P30" i="1" s="1"/>
  <c r="P741" i="1" s="1"/>
  <c r="O764" i="1"/>
  <c r="N764" i="1"/>
  <c r="M764" i="1"/>
  <c r="L764" i="1"/>
  <c r="L30" i="1" s="1"/>
  <c r="L741" i="1" s="1"/>
  <c r="K764" i="1"/>
  <c r="J764" i="1"/>
  <c r="I764" i="1"/>
  <c r="H764" i="1"/>
  <c r="H30" i="1" s="1"/>
  <c r="G764" i="1"/>
  <c r="E764" i="1"/>
  <c r="DB763" i="1"/>
  <c r="DA763" i="1"/>
  <c r="DA29" i="1" s="1"/>
  <c r="CZ763" i="1"/>
  <c r="CY763" i="1"/>
  <c r="CX763" i="1"/>
  <c r="CW763" i="1"/>
  <c r="CW29" i="1" s="1"/>
  <c r="CV763" i="1"/>
  <c r="CU763" i="1"/>
  <c r="CT763" i="1"/>
  <c r="CS763" i="1"/>
  <c r="CS29" i="1" s="1"/>
  <c r="CR763" i="1"/>
  <c r="CQ763" i="1"/>
  <c r="CP763" i="1"/>
  <c r="CO763" i="1"/>
  <c r="CO29" i="1" s="1"/>
  <c r="CN763" i="1"/>
  <c r="CM763" i="1"/>
  <c r="CL763" i="1"/>
  <c r="CK763" i="1"/>
  <c r="CK29" i="1" s="1"/>
  <c r="CJ763" i="1"/>
  <c r="CI763" i="1"/>
  <c r="CH763" i="1"/>
  <c r="CG763" i="1"/>
  <c r="CG29" i="1" s="1"/>
  <c r="CF763" i="1"/>
  <c r="CE763" i="1"/>
  <c r="CD763" i="1"/>
  <c r="CC763" i="1"/>
  <c r="CC29" i="1" s="1"/>
  <c r="CB763" i="1"/>
  <c r="CA763" i="1"/>
  <c r="BZ763" i="1"/>
  <c r="BY763" i="1"/>
  <c r="BY29" i="1" s="1"/>
  <c r="BX763" i="1"/>
  <c r="BW763" i="1"/>
  <c r="BV763" i="1"/>
  <c r="BU763" i="1"/>
  <c r="BU29" i="1" s="1"/>
  <c r="BU740" i="1" s="1"/>
  <c r="BT763" i="1"/>
  <c r="BS763" i="1"/>
  <c r="BR763" i="1"/>
  <c r="BQ763" i="1"/>
  <c r="BQ29" i="1" s="1"/>
  <c r="BQ740" i="1" s="1"/>
  <c r="BP763" i="1"/>
  <c r="BO763" i="1"/>
  <c r="BN763" i="1"/>
  <c r="BM763" i="1"/>
  <c r="BM29" i="1" s="1"/>
  <c r="BM740" i="1" s="1"/>
  <c r="BL763" i="1"/>
  <c r="BK763" i="1"/>
  <c r="BJ763" i="1"/>
  <c r="BI763" i="1"/>
  <c r="BI29" i="1" s="1"/>
  <c r="BI740" i="1" s="1"/>
  <c r="BH763" i="1"/>
  <c r="BG763" i="1"/>
  <c r="BF763" i="1"/>
  <c r="BE763" i="1"/>
  <c r="BE29" i="1" s="1"/>
  <c r="BE740" i="1" s="1"/>
  <c r="BD763" i="1"/>
  <c r="BC763" i="1"/>
  <c r="BB763" i="1"/>
  <c r="BA763" i="1"/>
  <c r="BA29" i="1" s="1"/>
  <c r="BA740" i="1" s="1"/>
  <c r="AZ763" i="1"/>
  <c r="AY763" i="1"/>
  <c r="AX763" i="1"/>
  <c r="AW763" i="1"/>
  <c r="AW29" i="1" s="1"/>
  <c r="AW740" i="1" s="1"/>
  <c r="AV763" i="1"/>
  <c r="AU763" i="1"/>
  <c r="AT763" i="1"/>
  <c r="AS763" i="1"/>
  <c r="AS29" i="1" s="1"/>
  <c r="AS740" i="1" s="1"/>
  <c r="AR763" i="1"/>
  <c r="AQ763" i="1"/>
  <c r="AP763" i="1"/>
  <c r="AO763" i="1"/>
  <c r="AO29" i="1" s="1"/>
  <c r="AO740" i="1" s="1"/>
  <c r="AN763" i="1"/>
  <c r="AM763" i="1"/>
  <c r="AL763" i="1"/>
  <c r="AK763" i="1"/>
  <c r="AK29" i="1" s="1"/>
  <c r="AK740" i="1" s="1"/>
  <c r="AJ763" i="1"/>
  <c r="AI763" i="1"/>
  <c r="AH763" i="1"/>
  <c r="AG763" i="1"/>
  <c r="AG29" i="1" s="1"/>
  <c r="AG740" i="1" s="1"/>
  <c r="AF763" i="1"/>
  <c r="AE763" i="1"/>
  <c r="AD763" i="1"/>
  <c r="AC763" i="1"/>
  <c r="AC29" i="1" s="1"/>
  <c r="AC740" i="1" s="1"/>
  <c r="AB763" i="1"/>
  <c r="AA763" i="1"/>
  <c r="Z763" i="1"/>
  <c r="Y763" i="1"/>
  <c r="Y29" i="1" s="1"/>
  <c r="Y740" i="1" s="1"/>
  <c r="X763" i="1"/>
  <c r="W763" i="1"/>
  <c r="V763" i="1"/>
  <c r="U763" i="1"/>
  <c r="U29" i="1" s="1"/>
  <c r="U740" i="1" s="1"/>
  <c r="T763" i="1"/>
  <c r="S763" i="1"/>
  <c r="R763" i="1"/>
  <c r="Q763" i="1"/>
  <c r="Q29" i="1" s="1"/>
  <c r="Q740" i="1" s="1"/>
  <c r="P763" i="1"/>
  <c r="O763" i="1"/>
  <c r="N763" i="1"/>
  <c r="M763" i="1"/>
  <c r="M29" i="1" s="1"/>
  <c r="M740" i="1" s="1"/>
  <c r="L763" i="1"/>
  <c r="K763" i="1"/>
  <c r="J763" i="1"/>
  <c r="I763" i="1"/>
  <c r="I29" i="1" s="1"/>
  <c r="H763" i="1"/>
  <c r="G763" i="1"/>
  <c r="E763" i="1"/>
  <c r="DB762" i="1"/>
  <c r="DB28" i="1" s="1"/>
  <c r="DA762" i="1"/>
  <c r="CZ762" i="1"/>
  <c r="CY762" i="1"/>
  <c r="CX762" i="1"/>
  <c r="CX28" i="1" s="1"/>
  <c r="CW762" i="1"/>
  <c r="CV762" i="1"/>
  <c r="CU762" i="1"/>
  <c r="CT762" i="1"/>
  <c r="CT28" i="1" s="1"/>
  <c r="CS762" i="1"/>
  <c r="CR762" i="1"/>
  <c r="CQ762" i="1"/>
  <c r="CP762" i="1"/>
  <c r="CP28" i="1" s="1"/>
  <c r="CO762" i="1"/>
  <c r="CN762" i="1"/>
  <c r="CM762" i="1"/>
  <c r="CL762" i="1"/>
  <c r="CL28" i="1" s="1"/>
  <c r="CK762" i="1"/>
  <c r="CJ762" i="1"/>
  <c r="CI762" i="1"/>
  <c r="CH762" i="1"/>
  <c r="CH28" i="1" s="1"/>
  <c r="CG762" i="1"/>
  <c r="CF762" i="1"/>
  <c r="CE762" i="1"/>
  <c r="CD762" i="1"/>
  <c r="CD28" i="1" s="1"/>
  <c r="CC762" i="1"/>
  <c r="CB762" i="1"/>
  <c r="CA762" i="1"/>
  <c r="BZ762" i="1"/>
  <c r="BZ28" i="1" s="1"/>
  <c r="BY762" i="1"/>
  <c r="BX762" i="1"/>
  <c r="BW762" i="1"/>
  <c r="BV762" i="1"/>
  <c r="BV28" i="1" s="1"/>
  <c r="BV739" i="1" s="1"/>
  <c r="BU762" i="1"/>
  <c r="BT762" i="1"/>
  <c r="BS762" i="1"/>
  <c r="BR762" i="1"/>
  <c r="BR28" i="1" s="1"/>
  <c r="BR739" i="1" s="1"/>
  <c r="BQ762" i="1"/>
  <c r="BP762" i="1"/>
  <c r="BO762" i="1"/>
  <c r="BN762" i="1"/>
  <c r="BN28" i="1" s="1"/>
  <c r="BN739" i="1" s="1"/>
  <c r="BM762" i="1"/>
  <c r="BL762" i="1"/>
  <c r="BK762" i="1"/>
  <c r="BJ762" i="1"/>
  <c r="BJ28" i="1" s="1"/>
  <c r="BJ739" i="1" s="1"/>
  <c r="BI762" i="1"/>
  <c r="BH762" i="1"/>
  <c r="BG762" i="1"/>
  <c r="BF762" i="1"/>
  <c r="BF28" i="1" s="1"/>
  <c r="BF739" i="1" s="1"/>
  <c r="BE762" i="1"/>
  <c r="BD762" i="1"/>
  <c r="BC762" i="1"/>
  <c r="BB762" i="1"/>
  <c r="BB28" i="1" s="1"/>
  <c r="BB739" i="1" s="1"/>
  <c r="BA762" i="1"/>
  <c r="AZ762" i="1"/>
  <c r="AY762" i="1"/>
  <c r="AX762" i="1"/>
  <c r="AX28" i="1" s="1"/>
  <c r="AX739" i="1" s="1"/>
  <c r="AW762" i="1"/>
  <c r="AV762" i="1"/>
  <c r="AU762" i="1"/>
  <c r="AT762" i="1"/>
  <c r="AT28" i="1" s="1"/>
  <c r="AT739" i="1" s="1"/>
  <c r="AS762" i="1"/>
  <c r="AR762" i="1"/>
  <c r="AQ762" i="1"/>
  <c r="AP762" i="1"/>
  <c r="AP28" i="1" s="1"/>
  <c r="AP739" i="1" s="1"/>
  <c r="AO762" i="1"/>
  <c r="AN762" i="1"/>
  <c r="AM762" i="1"/>
  <c r="AL762" i="1"/>
  <c r="AL28" i="1" s="1"/>
  <c r="AL739" i="1" s="1"/>
  <c r="AK762" i="1"/>
  <c r="AJ762" i="1"/>
  <c r="AI762" i="1"/>
  <c r="AH762" i="1"/>
  <c r="AH28" i="1" s="1"/>
  <c r="AH739" i="1" s="1"/>
  <c r="AG762" i="1"/>
  <c r="AF762" i="1"/>
  <c r="AE762" i="1"/>
  <c r="AD762" i="1"/>
  <c r="AD28" i="1" s="1"/>
  <c r="AD739" i="1" s="1"/>
  <c r="AC762" i="1"/>
  <c r="AB762" i="1"/>
  <c r="AA762" i="1"/>
  <c r="Z762" i="1"/>
  <c r="Z28" i="1" s="1"/>
  <c r="Z739" i="1" s="1"/>
  <c r="Y762" i="1"/>
  <c r="X762" i="1"/>
  <c r="W762" i="1"/>
  <c r="V762" i="1"/>
  <c r="V28" i="1" s="1"/>
  <c r="V739" i="1" s="1"/>
  <c r="U762" i="1"/>
  <c r="T762" i="1"/>
  <c r="S762" i="1"/>
  <c r="R762" i="1"/>
  <c r="R28" i="1" s="1"/>
  <c r="R739" i="1" s="1"/>
  <c r="Q762" i="1"/>
  <c r="P762" i="1"/>
  <c r="O762" i="1"/>
  <c r="N762" i="1"/>
  <c r="N28" i="1" s="1"/>
  <c r="N739" i="1" s="1"/>
  <c r="M762" i="1"/>
  <c r="L762" i="1"/>
  <c r="K762" i="1"/>
  <c r="J762" i="1"/>
  <c r="J28" i="1" s="1"/>
  <c r="J739" i="1" s="1"/>
  <c r="I762" i="1"/>
  <c r="H762" i="1"/>
  <c r="G762" i="1"/>
  <c r="E762" i="1"/>
  <c r="DB761" i="1"/>
  <c r="DA761" i="1"/>
  <c r="CZ761" i="1"/>
  <c r="CY761" i="1"/>
  <c r="CY27" i="1" s="1"/>
  <c r="CX761" i="1"/>
  <c r="CW761" i="1"/>
  <c r="CV761" i="1"/>
  <c r="CU761" i="1"/>
  <c r="CU27" i="1" s="1"/>
  <c r="CT761" i="1"/>
  <c r="CS761" i="1"/>
  <c r="CR761" i="1"/>
  <c r="CQ761" i="1"/>
  <c r="CQ27" i="1" s="1"/>
  <c r="CP761" i="1"/>
  <c r="CO761" i="1"/>
  <c r="CN761" i="1"/>
  <c r="CM761" i="1"/>
  <c r="CM27" i="1" s="1"/>
  <c r="CL761" i="1"/>
  <c r="CK761" i="1"/>
  <c r="CJ761" i="1"/>
  <c r="CI761" i="1"/>
  <c r="CI27" i="1" s="1"/>
  <c r="CH761" i="1"/>
  <c r="CG761" i="1"/>
  <c r="CF761" i="1"/>
  <c r="CE761" i="1"/>
  <c r="CE27" i="1" s="1"/>
  <c r="CD761" i="1"/>
  <c r="CC761" i="1"/>
  <c r="CB761" i="1"/>
  <c r="CA761" i="1"/>
  <c r="CA27" i="1" s="1"/>
  <c r="BZ761" i="1"/>
  <c r="BY761" i="1"/>
  <c r="BX761" i="1"/>
  <c r="BW761" i="1"/>
  <c r="BW27" i="1" s="1"/>
  <c r="BW738" i="1" s="1"/>
  <c r="BV761" i="1"/>
  <c r="BU761" i="1"/>
  <c r="BT761" i="1"/>
  <c r="BS761" i="1"/>
  <c r="BS27" i="1" s="1"/>
  <c r="BS738" i="1" s="1"/>
  <c r="BR761" i="1"/>
  <c r="BQ761" i="1"/>
  <c r="BP761" i="1"/>
  <c r="BO761" i="1"/>
  <c r="BO27" i="1" s="1"/>
  <c r="BO738" i="1" s="1"/>
  <c r="BN761" i="1"/>
  <c r="BM761" i="1"/>
  <c r="BL761" i="1"/>
  <c r="BK761" i="1"/>
  <c r="BK27" i="1" s="1"/>
  <c r="BK738" i="1" s="1"/>
  <c r="BJ761" i="1"/>
  <c r="BI761" i="1"/>
  <c r="BH761" i="1"/>
  <c r="BG761" i="1"/>
  <c r="BG27" i="1" s="1"/>
  <c r="BG738" i="1" s="1"/>
  <c r="BF761" i="1"/>
  <c r="BE761" i="1"/>
  <c r="BD761" i="1"/>
  <c r="BC761" i="1"/>
  <c r="BC27" i="1" s="1"/>
  <c r="BC738" i="1" s="1"/>
  <c r="BB761" i="1"/>
  <c r="BA761" i="1"/>
  <c r="AZ761" i="1"/>
  <c r="AY761" i="1"/>
  <c r="AY27" i="1" s="1"/>
  <c r="AY738" i="1" s="1"/>
  <c r="AX761" i="1"/>
  <c r="AW761" i="1"/>
  <c r="AV761" i="1"/>
  <c r="AU761" i="1"/>
  <c r="AU27" i="1" s="1"/>
  <c r="AU738" i="1" s="1"/>
  <c r="AT761" i="1"/>
  <c r="AS761" i="1"/>
  <c r="AR761" i="1"/>
  <c r="AQ761" i="1"/>
  <c r="AQ27" i="1" s="1"/>
  <c r="AQ738" i="1" s="1"/>
  <c r="AP761" i="1"/>
  <c r="AO761" i="1"/>
  <c r="AN761" i="1"/>
  <c r="AM761" i="1"/>
  <c r="AM27" i="1" s="1"/>
  <c r="AM738" i="1" s="1"/>
  <c r="AL761" i="1"/>
  <c r="AK761" i="1"/>
  <c r="AJ761" i="1"/>
  <c r="AI761" i="1"/>
  <c r="AI27" i="1" s="1"/>
  <c r="AI738" i="1" s="1"/>
  <c r="AH761" i="1"/>
  <c r="AG761" i="1"/>
  <c r="AF761" i="1"/>
  <c r="AE761" i="1"/>
  <c r="AE27" i="1" s="1"/>
  <c r="AE738" i="1" s="1"/>
  <c r="AD761" i="1"/>
  <c r="AC761" i="1"/>
  <c r="AB761" i="1"/>
  <c r="AA761" i="1"/>
  <c r="AA27" i="1" s="1"/>
  <c r="AA738" i="1" s="1"/>
  <c r="Z761" i="1"/>
  <c r="Y761" i="1"/>
  <c r="X761" i="1"/>
  <c r="W761" i="1"/>
  <c r="W27" i="1" s="1"/>
  <c r="W738" i="1" s="1"/>
  <c r="V761" i="1"/>
  <c r="U761" i="1"/>
  <c r="T761" i="1"/>
  <c r="S761" i="1"/>
  <c r="S27" i="1" s="1"/>
  <c r="S738" i="1" s="1"/>
  <c r="R761" i="1"/>
  <c r="Q761" i="1"/>
  <c r="P761" i="1"/>
  <c r="O761" i="1"/>
  <c r="O27" i="1" s="1"/>
  <c r="O738" i="1" s="1"/>
  <c r="N761" i="1"/>
  <c r="M761" i="1"/>
  <c r="L761" i="1"/>
  <c r="K761" i="1"/>
  <c r="K27" i="1" s="1"/>
  <c r="K738" i="1" s="1"/>
  <c r="J761" i="1"/>
  <c r="I761" i="1"/>
  <c r="H761" i="1"/>
  <c r="G761" i="1"/>
  <c r="G27" i="1" s="1"/>
  <c r="E761" i="1"/>
  <c r="DB760" i="1"/>
  <c r="DA760" i="1"/>
  <c r="CZ760" i="1"/>
  <c r="CZ26" i="1" s="1"/>
  <c r="CY760" i="1"/>
  <c r="CX760" i="1"/>
  <c r="CW760" i="1"/>
  <c r="CV760" i="1"/>
  <c r="CV26" i="1" s="1"/>
  <c r="CU760" i="1"/>
  <c r="CT760" i="1"/>
  <c r="CS760" i="1"/>
  <c r="CR760" i="1"/>
  <c r="CR26" i="1" s="1"/>
  <c r="CQ760" i="1"/>
  <c r="CP760" i="1"/>
  <c r="CO760" i="1"/>
  <c r="CN760" i="1"/>
  <c r="CN26" i="1" s="1"/>
  <c r="CM760" i="1"/>
  <c r="CL760" i="1"/>
  <c r="CK760" i="1"/>
  <c r="CJ760" i="1"/>
  <c r="CJ26" i="1" s="1"/>
  <c r="CI760" i="1"/>
  <c r="CH760" i="1"/>
  <c r="CG760" i="1"/>
  <c r="CF760" i="1"/>
  <c r="CF26" i="1" s="1"/>
  <c r="CE760" i="1"/>
  <c r="CD760" i="1"/>
  <c r="CC760" i="1"/>
  <c r="CB760" i="1"/>
  <c r="CB26" i="1" s="1"/>
  <c r="CA760" i="1"/>
  <c r="BZ760" i="1"/>
  <c r="BY760" i="1"/>
  <c r="BX760" i="1"/>
  <c r="BX26" i="1" s="1"/>
  <c r="BX737" i="1" s="1"/>
  <c r="BW760" i="1"/>
  <c r="BV760" i="1"/>
  <c r="BU760" i="1"/>
  <c r="BT760" i="1"/>
  <c r="BT26" i="1" s="1"/>
  <c r="BT737" i="1" s="1"/>
  <c r="BS760" i="1"/>
  <c r="BR760" i="1"/>
  <c r="BQ760" i="1"/>
  <c r="BP760" i="1"/>
  <c r="BP26" i="1" s="1"/>
  <c r="BP737" i="1" s="1"/>
  <c r="BO760" i="1"/>
  <c r="BN760" i="1"/>
  <c r="BM760" i="1"/>
  <c r="BL760" i="1"/>
  <c r="BL26" i="1" s="1"/>
  <c r="BL737" i="1" s="1"/>
  <c r="BK760" i="1"/>
  <c r="BJ760" i="1"/>
  <c r="BI760" i="1"/>
  <c r="BH760" i="1"/>
  <c r="BH26" i="1" s="1"/>
  <c r="BH737" i="1" s="1"/>
  <c r="BG760" i="1"/>
  <c r="BF760" i="1"/>
  <c r="BE760" i="1"/>
  <c r="BD760" i="1"/>
  <c r="BD26" i="1" s="1"/>
  <c r="BD737" i="1" s="1"/>
  <c r="BC760" i="1"/>
  <c r="BB760" i="1"/>
  <c r="BA760" i="1"/>
  <c r="AZ760" i="1"/>
  <c r="AZ26" i="1" s="1"/>
  <c r="AZ737" i="1" s="1"/>
  <c r="AY760" i="1"/>
  <c r="AX760" i="1"/>
  <c r="AW760" i="1"/>
  <c r="AV760" i="1"/>
  <c r="AV26" i="1" s="1"/>
  <c r="AV737" i="1" s="1"/>
  <c r="AU760" i="1"/>
  <c r="AT760" i="1"/>
  <c r="AS760" i="1"/>
  <c r="AR760" i="1"/>
  <c r="AR26" i="1" s="1"/>
  <c r="AR737" i="1" s="1"/>
  <c r="AQ760" i="1"/>
  <c r="AP760" i="1"/>
  <c r="AO760" i="1"/>
  <c r="AN760" i="1"/>
  <c r="AN26" i="1" s="1"/>
  <c r="AN737" i="1" s="1"/>
  <c r="AM760" i="1"/>
  <c r="AL760" i="1"/>
  <c r="AK760" i="1"/>
  <c r="AJ760" i="1"/>
  <c r="AJ26" i="1" s="1"/>
  <c r="AJ737" i="1" s="1"/>
  <c r="AI760" i="1"/>
  <c r="AH760" i="1"/>
  <c r="AG760" i="1"/>
  <c r="AF760" i="1"/>
  <c r="AF26" i="1" s="1"/>
  <c r="AF737" i="1" s="1"/>
  <c r="AE760" i="1"/>
  <c r="AD760" i="1"/>
  <c r="AC760" i="1"/>
  <c r="AB760" i="1"/>
  <c r="AB26" i="1" s="1"/>
  <c r="AB737" i="1" s="1"/>
  <c r="AA760" i="1"/>
  <c r="Z760" i="1"/>
  <c r="Y760" i="1"/>
  <c r="X760" i="1"/>
  <c r="X26" i="1" s="1"/>
  <c r="X737" i="1" s="1"/>
  <c r="W760" i="1"/>
  <c r="V760" i="1"/>
  <c r="U760" i="1"/>
  <c r="T760" i="1"/>
  <c r="T26" i="1" s="1"/>
  <c r="T737" i="1" s="1"/>
  <c r="S760" i="1"/>
  <c r="R760" i="1"/>
  <c r="Q760" i="1"/>
  <c r="P760" i="1"/>
  <c r="P26" i="1" s="1"/>
  <c r="P737" i="1" s="1"/>
  <c r="O760" i="1"/>
  <c r="N760" i="1"/>
  <c r="M760" i="1"/>
  <c r="L760" i="1"/>
  <c r="L26" i="1" s="1"/>
  <c r="L737" i="1" s="1"/>
  <c r="K760" i="1"/>
  <c r="J760" i="1"/>
  <c r="I760" i="1"/>
  <c r="H760" i="1"/>
  <c r="H26" i="1" s="1"/>
  <c r="G760" i="1"/>
  <c r="E760" i="1"/>
  <c r="DB759" i="1"/>
  <c r="DA759" i="1"/>
  <c r="DA25" i="1" s="1"/>
  <c r="CZ759" i="1"/>
  <c r="CY759" i="1"/>
  <c r="CX759" i="1"/>
  <c r="CW759" i="1"/>
  <c r="CW25" i="1" s="1"/>
  <c r="CV759" i="1"/>
  <c r="CU759" i="1"/>
  <c r="CT759" i="1"/>
  <c r="CS759" i="1"/>
  <c r="CS25" i="1" s="1"/>
  <c r="CR759" i="1"/>
  <c r="CQ759" i="1"/>
  <c r="CP759" i="1"/>
  <c r="CO759" i="1"/>
  <c r="CO25" i="1" s="1"/>
  <c r="CN759" i="1"/>
  <c r="CM759" i="1"/>
  <c r="CL759" i="1"/>
  <c r="CK759" i="1"/>
  <c r="CK25" i="1" s="1"/>
  <c r="CJ759" i="1"/>
  <c r="CI759" i="1"/>
  <c r="CH759" i="1"/>
  <c r="CG759" i="1"/>
  <c r="CG25" i="1" s="1"/>
  <c r="CF759" i="1"/>
  <c r="CE759" i="1"/>
  <c r="CD759" i="1"/>
  <c r="CC759" i="1"/>
  <c r="CC25" i="1" s="1"/>
  <c r="CB759" i="1"/>
  <c r="CA759" i="1"/>
  <c r="BZ759" i="1"/>
  <c r="BY759" i="1"/>
  <c r="BY25" i="1" s="1"/>
  <c r="BX759" i="1"/>
  <c r="BW759" i="1"/>
  <c r="BV759" i="1"/>
  <c r="BU759" i="1"/>
  <c r="BU25" i="1" s="1"/>
  <c r="BU736" i="1" s="1"/>
  <c r="BT759" i="1"/>
  <c r="BS759" i="1"/>
  <c r="BR759" i="1"/>
  <c r="BQ759" i="1"/>
  <c r="BQ25" i="1" s="1"/>
  <c r="BQ736" i="1" s="1"/>
  <c r="BP759" i="1"/>
  <c r="BO759" i="1"/>
  <c r="BN759" i="1"/>
  <c r="BM759" i="1"/>
  <c r="BM25" i="1" s="1"/>
  <c r="BM736" i="1" s="1"/>
  <c r="BL759" i="1"/>
  <c r="BK759" i="1"/>
  <c r="BJ759" i="1"/>
  <c r="BI759" i="1"/>
  <c r="BI25" i="1" s="1"/>
  <c r="BI736" i="1" s="1"/>
  <c r="BH759" i="1"/>
  <c r="BG759" i="1"/>
  <c r="BF759" i="1"/>
  <c r="BE759" i="1"/>
  <c r="BE25" i="1" s="1"/>
  <c r="BE736" i="1" s="1"/>
  <c r="BD759" i="1"/>
  <c r="BC759" i="1"/>
  <c r="BB759" i="1"/>
  <c r="BA759" i="1"/>
  <c r="BA25" i="1" s="1"/>
  <c r="BA736" i="1" s="1"/>
  <c r="AZ759" i="1"/>
  <c r="AY759" i="1"/>
  <c r="AX759" i="1"/>
  <c r="AW759" i="1"/>
  <c r="AW25" i="1" s="1"/>
  <c r="AW736" i="1" s="1"/>
  <c r="AV759" i="1"/>
  <c r="AU759" i="1"/>
  <c r="AT759" i="1"/>
  <c r="AS759" i="1"/>
  <c r="AS25" i="1" s="1"/>
  <c r="AS736" i="1" s="1"/>
  <c r="AR759" i="1"/>
  <c r="AQ759" i="1"/>
  <c r="AP759" i="1"/>
  <c r="AO759" i="1"/>
  <c r="AO25" i="1" s="1"/>
  <c r="AO736" i="1" s="1"/>
  <c r="AN759" i="1"/>
  <c r="AM759" i="1"/>
  <c r="AL759" i="1"/>
  <c r="AK759" i="1"/>
  <c r="AK25" i="1" s="1"/>
  <c r="AK736" i="1" s="1"/>
  <c r="AJ759" i="1"/>
  <c r="AI759" i="1"/>
  <c r="AH759" i="1"/>
  <c r="AG759" i="1"/>
  <c r="AG25" i="1" s="1"/>
  <c r="AG736" i="1" s="1"/>
  <c r="AF759" i="1"/>
  <c r="AE759" i="1"/>
  <c r="AD759" i="1"/>
  <c r="AC759" i="1"/>
  <c r="AC25" i="1" s="1"/>
  <c r="AC736" i="1" s="1"/>
  <c r="AB759" i="1"/>
  <c r="AA759" i="1"/>
  <c r="Z759" i="1"/>
  <c r="Y759" i="1"/>
  <c r="Y25" i="1" s="1"/>
  <c r="Y736" i="1" s="1"/>
  <c r="X759" i="1"/>
  <c r="W759" i="1"/>
  <c r="V759" i="1"/>
  <c r="U759" i="1"/>
  <c r="U25" i="1" s="1"/>
  <c r="U736" i="1" s="1"/>
  <c r="T759" i="1"/>
  <c r="S759" i="1"/>
  <c r="R759" i="1"/>
  <c r="Q759" i="1"/>
  <c r="Q25" i="1" s="1"/>
  <c r="Q736" i="1" s="1"/>
  <c r="P759" i="1"/>
  <c r="O759" i="1"/>
  <c r="N759" i="1"/>
  <c r="M759" i="1"/>
  <c r="M25" i="1" s="1"/>
  <c r="M736" i="1" s="1"/>
  <c r="L759" i="1"/>
  <c r="K759" i="1"/>
  <c r="J759" i="1"/>
  <c r="I759" i="1"/>
  <c r="I25" i="1" s="1"/>
  <c r="H759" i="1"/>
  <c r="G759" i="1"/>
  <c r="E759" i="1"/>
  <c r="DB758" i="1"/>
  <c r="DB24" i="1" s="1"/>
  <c r="DA758" i="1"/>
  <c r="CZ758" i="1"/>
  <c r="CY758" i="1"/>
  <c r="CX758" i="1"/>
  <c r="CX24" i="1" s="1"/>
  <c r="CW758" i="1"/>
  <c r="CV758" i="1"/>
  <c r="CU758" i="1"/>
  <c r="CT758" i="1"/>
  <c r="CT24" i="1" s="1"/>
  <c r="CS758" i="1"/>
  <c r="CR758" i="1"/>
  <c r="CQ758" i="1"/>
  <c r="CP758" i="1"/>
  <c r="CP24" i="1" s="1"/>
  <c r="CO758" i="1"/>
  <c r="CN758" i="1"/>
  <c r="CM758" i="1"/>
  <c r="CL758" i="1"/>
  <c r="CL24" i="1" s="1"/>
  <c r="CK758" i="1"/>
  <c r="CJ758" i="1"/>
  <c r="CI758" i="1"/>
  <c r="CH758" i="1"/>
  <c r="CH24" i="1" s="1"/>
  <c r="CG758" i="1"/>
  <c r="CF758" i="1"/>
  <c r="CE758" i="1"/>
  <c r="CD758" i="1"/>
  <c r="CD24" i="1" s="1"/>
  <c r="CC758" i="1"/>
  <c r="CB758" i="1"/>
  <c r="CA758" i="1"/>
  <c r="BZ758" i="1"/>
  <c r="BZ24" i="1" s="1"/>
  <c r="BY758" i="1"/>
  <c r="BX758" i="1"/>
  <c r="BW758" i="1"/>
  <c r="BV758" i="1"/>
  <c r="BV24" i="1" s="1"/>
  <c r="BV735" i="1" s="1"/>
  <c r="BU758" i="1"/>
  <c r="BT758" i="1"/>
  <c r="BS758" i="1"/>
  <c r="BR758" i="1"/>
  <c r="BR24" i="1" s="1"/>
  <c r="BR735" i="1" s="1"/>
  <c r="BQ758" i="1"/>
  <c r="BP758" i="1"/>
  <c r="BO758" i="1"/>
  <c r="BN758" i="1"/>
  <c r="BN24" i="1" s="1"/>
  <c r="BN735" i="1" s="1"/>
  <c r="BM758" i="1"/>
  <c r="BL758" i="1"/>
  <c r="BK758" i="1"/>
  <c r="BJ758" i="1"/>
  <c r="BJ24" i="1" s="1"/>
  <c r="BJ735" i="1" s="1"/>
  <c r="BI758" i="1"/>
  <c r="BH758" i="1"/>
  <c r="BG758" i="1"/>
  <c r="BF758" i="1"/>
  <c r="BF24" i="1" s="1"/>
  <c r="BF735" i="1" s="1"/>
  <c r="BE758" i="1"/>
  <c r="BD758" i="1"/>
  <c r="BC758" i="1"/>
  <c r="BB758" i="1"/>
  <c r="BB24" i="1" s="1"/>
  <c r="BB735" i="1" s="1"/>
  <c r="BA758" i="1"/>
  <c r="AZ758" i="1"/>
  <c r="AY758" i="1"/>
  <c r="AX758" i="1"/>
  <c r="AX24" i="1" s="1"/>
  <c r="AX735" i="1" s="1"/>
  <c r="AW758" i="1"/>
  <c r="AV758" i="1"/>
  <c r="AU758" i="1"/>
  <c r="AT758" i="1"/>
  <c r="AT24" i="1" s="1"/>
  <c r="AT735" i="1" s="1"/>
  <c r="AS758" i="1"/>
  <c r="AR758" i="1"/>
  <c r="AQ758" i="1"/>
  <c r="AP758" i="1"/>
  <c r="AP24" i="1" s="1"/>
  <c r="AP735" i="1" s="1"/>
  <c r="AO758" i="1"/>
  <c r="AN758" i="1"/>
  <c r="AM758" i="1"/>
  <c r="AL758" i="1"/>
  <c r="AL24" i="1" s="1"/>
  <c r="AL735" i="1" s="1"/>
  <c r="AK758" i="1"/>
  <c r="AJ758" i="1"/>
  <c r="AI758" i="1"/>
  <c r="AH758" i="1"/>
  <c r="AH24" i="1" s="1"/>
  <c r="AH735" i="1" s="1"/>
  <c r="AG758" i="1"/>
  <c r="AF758" i="1"/>
  <c r="AE758" i="1"/>
  <c r="AD758" i="1"/>
  <c r="AD24" i="1" s="1"/>
  <c r="AD735" i="1" s="1"/>
  <c r="AC758" i="1"/>
  <c r="AB758" i="1"/>
  <c r="AA758" i="1"/>
  <c r="Z758" i="1"/>
  <c r="Z24" i="1" s="1"/>
  <c r="Z735" i="1" s="1"/>
  <c r="Y758" i="1"/>
  <c r="X758" i="1"/>
  <c r="W758" i="1"/>
  <c r="V758" i="1"/>
  <c r="V24" i="1" s="1"/>
  <c r="V735" i="1" s="1"/>
  <c r="U758" i="1"/>
  <c r="T758" i="1"/>
  <c r="S758" i="1"/>
  <c r="R758" i="1"/>
  <c r="R24" i="1" s="1"/>
  <c r="R735" i="1" s="1"/>
  <c r="Q758" i="1"/>
  <c r="P758" i="1"/>
  <c r="O758" i="1"/>
  <c r="N758" i="1"/>
  <c r="N24" i="1" s="1"/>
  <c r="N735" i="1" s="1"/>
  <c r="M758" i="1"/>
  <c r="L758" i="1"/>
  <c r="K758" i="1"/>
  <c r="J758" i="1"/>
  <c r="J24" i="1" s="1"/>
  <c r="J735" i="1" s="1"/>
  <c r="I758" i="1"/>
  <c r="H758" i="1"/>
  <c r="G758" i="1"/>
  <c r="E758" i="1"/>
  <c r="DB757" i="1"/>
  <c r="DA757" i="1"/>
  <c r="CZ757" i="1"/>
  <c r="CY757" i="1"/>
  <c r="CY23" i="1" s="1"/>
  <c r="CX757" i="1"/>
  <c r="CW757" i="1"/>
  <c r="CV757" i="1"/>
  <c r="CU757" i="1"/>
  <c r="CU23" i="1" s="1"/>
  <c r="CT757" i="1"/>
  <c r="CS757" i="1"/>
  <c r="CR757" i="1"/>
  <c r="CQ757" i="1"/>
  <c r="CQ23" i="1" s="1"/>
  <c r="CP757" i="1"/>
  <c r="CO757" i="1"/>
  <c r="CN757" i="1"/>
  <c r="CM757" i="1"/>
  <c r="CM23" i="1" s="1"/>
  <c r="CL757" i="1"/>
  <c r="CK757" i="1"/>
  <c r="CJ757" i="1"/>
  <c r="CI757" i="1"/>
  <c r="CI23" i="1" s="1"/>
  <c r="CH757" i="1"/>
  <c r="CG757" i="1"/>
  <c r="CF757" i="1"/>
  <c r="CE757" i="1"/>
  <c r="CE23" i="1" s="1"/>
  <c r="CD757" i="1"/>
  <c r="CC757" i="1"/>
  <c r="CB757" i="1"/>
  <c r="CA757" i="1"/>
  <c r="CA23" i="1" s="1"/>
  <c r="BZ757" i="1"/>
  <c r="BY757" i="1"/>
  <c r="BX757" i="1"/>
  <c r="BW757" i="1"/>
  <c r="BW23" i="1" s="1"/>
  <c r="BW734" i="1" s="1"/>
  <c r="BV757" i="1"/>
  <c r="BU757" i="1"/>
  <c r="BT757" i="1"/>
  <c r="BS757" i="1"/>
  <c r="BS23" i="1" s="1"/>
  <c r="BS734" i="1" s="1"/>
  <c r="BR757" i="1"/>
  <c r="BQ757" i="1"/>
  <c r="BP757" i="1"/>
  <c r="BO757" i="1"/>
  <c r="BO23" i="1" s="1"/>
  <c r="BO734" i="1" s="1"/>
  <c r="BN757" i="1"/>
  <c r="BM757" i="1"/>
  <c r="BL757" i="1"/>
  <c r="BK757" i="1"/>
  <c r="BK23" i="1" s="1"/>
  <c r="BK734" i="1" s="1"/>
  <c r="BJ757" i="1"/>
  <c r="BI757" i="1"/>
  <c r="BH757" i="1"/>
  <c r="BG757" i="1"/>
  <c r="BG23" i="1" s="1"/>
  <c r="BG734" i="1" s="1"/>
  <c r="BF757" i="1"/>
  <c r="BE757" i="1"/>
  <c r="BD757" i="1"/>
  <c r="BC757" i="1"/>
  <c r="BC23" i="1" s="1"/>
  <c r="BC734" i="1" s="1"/>
  <c r="BB757" i="1"/>
  <c r="BA757" i="1"/>
  <c r="AZ757" i="1"/>
  <c r="AY757" i="1"/>
  <c r="AY23" i="1" s="1"/>
  <c r="AY734" i="1" s="1"/>
  <c r="AX757" i="1"/>
  <c r="AW757" i="1"/>
  <c r="AV757" i="1"/>
  <c r="AU757" i="1"/>
  <c r="AU23" i="1" s="1"/>
  <c r="AU734" i="1" s="1"/>
  <c r="AT757" i="1"/>
  <c r="AS757" i="1"/>
  <c r="AR757" i="1"/>
  <c r="AQ757" i="1"/>
  <c r="AQ23" i="1" s="1"/>
  <c r="AQ734" i="1" s="1"/>
  <c r="AP757" i="1"/>
  <c r="AO757" i="1"/>
  <c r="AN757" i="1"/>
  <c r="AM757" i="1"/>
  <c r="AM23" i="1" s="1"/>
  <c r="AM734" i="1" s="1"/>
  <c r="AL757" i="1"/>
  <c r="AK757" i="1"/>
  <c r="AJ757" i="1"/>
  <c r="AI757" i="1"/>
  <c r="AI23" i="1" s="1"/>
  <c r="AI734" i="1" s="1"/>
  <c r="AH757" i="1"/>
  <c r="AG757" i="1"/>
  <c r="AF757" i="1"/>
  <c r="AE757" i="1"/>
  <c r="AE23" i="1" s="1"/>
  <c r="AE734" i="1" s="1"/>
  <c r="AD757" i="1"/>
  <c r="AC757" i="1"/>
  <c r="AB757" i="1"/>
  <c r="AA757" i="1"/>
  <c r="AA23" i="1" s="1"/>
  <c r="AA734" i="1" s="1"/>
  <c r="Z757" i="1"/>
  <c r="Y757" i="1"/>
  <c r="X757" i="1"/>
  <c r="W757" i="1"/>
  <c r="W23" i="1" s="1"/>
  <c r="W734" i="1" s="1"/>
  <c r="V757" i="1"/>
  <c r="U757" i="1"/>
  <c r="T757" i="1"/>
  <c r="S757" i="1"/>
  <c r="S23" i="1" s="1"/>
  <c r="S734" i="1" s="1"/>
  <c r="R757" i="1"/>
  <c r="Q757" i="1"/>
  <c r="P757" i="1"/>
  <c r="O757" i="1"/>
  <c r="O23" i="1" s="1"/>
  <c r="O734" i="1" s="1"/>
  <c r="N757" i="1"/>
  <c r="M757" i="1"/>
  <c r="L757" i="1"/>
  <c r="K757" i="1"/>
  <c r="K23" i="1" s="1"/>
  <c r="K734" i="1" s="1"/>
  <c r="J757" i="1"/>
  <c r="I757" i="1"/>
  <c r="H757" i="1"/>
  <c r="G757" i="1"/>
  <c r="G23" i="1" s="1"/>
  <c r="E757" i="1"/>
  <c r="DB756" i="1"/>
  <c r="DA756" i="1"/>
  <c r="CZ756" i="1"/>
  <c r="CZ22" i="1" s="1"/>
  <c r="CY756" i="1"/>
  <c r="CX756" i="1"/>
  <c r="CW756" i="1"/>
  <c r="CV756" i="1"/>
  <c r="CV22" i="1" s="1"/>
  <c r="CU756" i="1"/>
  <c r="CT756" i="1"/>
  <c r="CS756" i="1"/>
  <c r="CR756" i="1"/>
  <c r="CR22" i="1" s="1"/>
  <c r="CQ756" i="1"/>
  <c r="CP756" i="1"/>
  <c r="CO756" i="1"/>
  <c r="CN756" i="1"/>
  <c r="CN22" i="1" s="1"/>
  <c r="CM756" i="1"/>
  <c r="CL756" i="1"/>
  <c r="CK756" i="1"/>
  <c r="CJ756" i="1"/>
  <c r="CJ22" i="1" s="1"/>
  <c r="CI756" i="1"/>
  <c r="CH756" i="1"/>
  <c r="CG756" i="1"/>
  <c r="CF756" i="1"/>
  <c r="CF22" i="1" s="1"/>
  <c r="CE756" i="1"/>
  <c r="CD756" i="1"/>
  <c r="CC756" i="1"/>
  <c r="CB756" i="1"/>
  <c r="CB22" i="1" s="1"/>
  <c r="CA756" i="1"/>
  <c r="BZ756" i="1"/>
  <c r="BY756" i="1"/>
  <c r="BX756" i="1"/>
  <c r="BX22" i="1" s="1"/>
  <c r="BX733" i="1" s="1"/>
  <c r="BW756" i="1"/>
  <c r="BV756" i="1"/>
  <c r="BU756" i="1"/>
  <c r="BT756" i="1"/>
  <c r="BT22" i="1" s="1"/>
  <c r="BT733" i="1" s="1"/>
  <c r="BS756" i="1"/>
  <c r="BR756" i="1"/>
  <c r="BQ756" i="1"/>
  <c r="BP756" i="1"/>
  <c r="BP22" i="1" s="1"/>
  <c r="BP733" i="1" s="1"/>
  <c r="BO756" i="1"/>
  <c r="BN756" i="1"/>
  <c r="BM756" i="1"/>
  <c r="BL756" i="1"/>
  <c r="BL22" i="1" s="1"/>
  <c r="BL733" i="1" s="1"/>
  <c r="BK756" i="1"/>
  <c r="BJ756" i="1"/>
  <c r="BI756" i="1"/>
  <c r="BH756" i="1"/>
  <c r="BH22" i="1" s="1"/>
  <c r="BH733" i="1" s="1"/>
  <c r="BG756" i="1"/>
  <c r="BF756" i="1"/>
  <c r="BE756" i="1"/>
  <c r="BD756" i="1"/>
  <c r="BD22" i="1" s="1"/>
  <c r="BD733" i="1" s="1"/>
  <c r="BC756" i="1"/>
  <c r="BB756" i="1"/>
  <c r="BA756" i="1"/>
  <c r="AZ756" i="1"/>
  <c r="AZ22" i="1" s="1"/>
  <c r="AZ733" i="1" s="1"/>
  <c r="AY756" i="1"/>
  <c r="AX756" i="1"/>
  <c r="AW756" i="1"/>
  <c r="AV756" i="1"/>
  <c r="AV22" i="1" s="1"/>
  <c r="AV733" i="1" s="1"/>
  <c r="AU756" i="1"/>
  <c r="AT756" i="1"/>
  <c r="AS756" i="1"/>
  <c r="AR756" i="1"/>
  <c r="AR22" i="1" s="1"/>
  <c r="AR733" i="1" s="1"/>
  <c r="AQ756" i="1"/>
  <c r="AP756" i="1"/>
  <c r="AO756" i="1"/>
  <c r="AN756" i="1"/>
  <c r="AN22" i="1" s="1"/>
  <c r="AN733" i="1" s="1"/>
  <c r="AM756" i="1"/>
  <c r="AL756" i="1"/>
  <c r="AK756" i="1"/>
  <c r="AJ756" i="1"/>
  <c r="AJ22" i="1" s="1"/>
  <c r="AJ733" i="1" s="1"/>
  <c r="AI756" i="1"/>
  <c r="AH756" i="1"/>
  <c r="AG756" i="1"/>
  <c r="AF756" i="1"/>
  <c r="AF22" i="1" s="1"/>
  <c r="AF733" i="1" s="1"/>
  <c r="AE756" i="1"/>
  <c r="AD756" i="1"/>
  <c r="AC756" i="1"/>
  <c r="AB756" i="1"/>
  <c r="AB22" i="1" s="1"/>
  <c r="AB733" i="1" s="1"/>
  <c r="AA756" i="1"/>
  <c r="Z756" i="1"/>
  <c r="Y756" i="1"/>
  <c r="X756" i="1"/>
  <c r="X22" i="1" s="1"/>
  <c r="X733" i="1" s="1"/>
  <c r="W756" i="1"/>
  <c r="V756" i="1"/>
  <c r="U756" i="1"/>
  <c r="T756" i="1"/>
  <c r="T22" i="1" s="1"/>
  <c r="T733" i="1" s="1"/>
  <c r="S756" i="1"/>
  <c r="R756" i="1"/>
  <c r="Q756" i="1"/>
  <c r="P756" i="1"/>
  <c r="P22" i="1" s="1"/>
  <c r="P733" i="1" s="1"/>
  <c r="O756" i="1"/>
  <c r="N756" i="1"/>
  <c r="M756" i="1"/>
  <c r="L756" i="1"/>
  <c r="L22" i="1" s="1"/>
  <c r="L733" i="1" s="1"/>
  <c r="K756" i="1"/>
  <c r="J756" i="1"/>
  <c r="I756" i="1"/>
  <c r="H756" i="1"/>
  <c r="H22" i="1" s="1"/>
  <c r="G756" i="1"/>
  <c r="E756" i="1"/>
  <c r="DB755" i="1"/>
  <c r="DA755" i="1"/>
  <c r="DA21" i="1" s="1"/>
  <c r="CZ755" i="1"/>
  <c r="CY755" i="1"/>
  <c r="CX755" i="1"/>
  <c r="CW755" i="1"/>
  <c r="CW21" i="1" s="1"/>
  <c r="CV755" i="1"/>
  <c r="CU755" i="1"/>
  <c r="CT755" i="1"/>
  <c r="CS755" i="1"/>
  <c r="CS21" i="1" s="1"/>
  <c r="CR755" i="1"/>
  <c r="CQ755" i="1"/>
  <c r="CP755" i="1"/>
  <c r="CO755" i="1"/>
  <c r="CO21" i="1" s="1"/>
  <c r="CN755" i="1"/>
  <c r="CM755" i="1"/>
  <c r="CL755" i="1"/>
  <c r="CK755" i="1"/>
  <c r="CK21" i="1" s="1"/>
  <c r="CJ755" i="1"/>
  <c r="CI755" i="1"/>
  <c r="CH755" i="1"/>
  <c r="CG755" i="1"/>
  <c r="CG21" i="1" s="1"/>
  <c r="CF755" i="1"/>
  <c r="CE755" i="1"/>
  <c r="CD755" i="1"/>
  <c r="CC755" i="1"/>
  <c r="CC21" i="1" s="1"/>
  <c r="CB755" i="1"/>
  <c r="CA755" i="1"/>
  <c r="BZ755" i="1"/>
  <c r="BY755" i="1"/>
  <c r="BY21" i="1" s="1"/>
  <c r="BX755" i="1"/>
  <c r="BW755" i="1"/>
  <c r="BV755" i="1"/>
  <c r="BU755" i="1"/>
  <c r="BU21" i="1" s="1"/>
  <c r="BU732" i="1" s="1"/>
  <c r="BT755" i="1"/>
  <c r="BS755" i="1"/>
  <c r="BR755" i="1"/>
  <c r="BQ755" i="1"/>
  <c r="BQ21" i="1" s="1"/>
  <c r="BQ732" i="1" s="1"/>
  <c r="BP755" i="1"/>
  <c r="BO755" i="1"/>
  <c r="BN755" i="1"/>
  <c r="BM755" i="1"/>
  <c r="BM21" i="1" s="1"/>
  <c r="BM732" i="1" s="1"/>
  <c r="BL755" i="1"/>
  <c r="BK755" i="1"/>
  <c r="BJ755" i="1"/>
  <c r="BI755" i="1"/>
  <c r="BI21" i="1" s="1"/>
  <c r="BI732" i="1" s="1"/>
  <c r="BH755" i="1"/>
  <c r="BG755" i="1"/>
  <c r="BF755" i="1"/>
  <c r="BE755" i="1"/>
  <c r="BE21" i="1" s="1"/>
  <c r="BE732" i="1" s="1"/>
  <c r="BD755" i="1"/>
  <c r="BC755" i="1"/>
  <c r="BB755" i="1"/>
  <c r="BA755" i="1"/>
  <c r="BA21" i="1" s="1"/>
  <c r="BA732" i="1" s="1"/>
  <c r="AZ755" i="1"/>
  <c r="AY755" i="1"/>
  <c r="AX755" i="1"/>
  <c r="AW755" i="1"/>
  <c r="AW21" i="1" s="1"/>
  <c r="AW732" i="1" s="1"/>
  <c r="AV755" i="1"/>
  <c r="AU755" i="1"/>
  <c r="AT755" i="1"/>
  <c r="AS755" i="1"/>
  <c r="AS21" i="1" s="1"/>
  <c r="AS732" i="1" s="1"/>
  <c r="AR755" i="1"/>
  <c r="AQ755" i="1"/>
  <c r="AP755" i="1"/>
  <c r="AO755" i="1"/>
  <c r="AO21" i="1" s="1"/>
  <c r="AO732" i="1" s="1"/>
  <c r="AN755" i="1"/>
  <c r="AM755" i="1"/>
  <c r="AL755" i="1"/>
  <c r="AK755" i="1"/>
  <c r="AK21" i="1" s="1"/>
  <c r="AK732" i="1" s="1"/>
  <c r="AJ755" i="1"/>
  <c r="AI755" i="1"/>
  <c r="AH755" i="1"/>
  <c r="AG755" i="1"/>
  <c r="AG21" i="1" s="1"/>
  <c r="AG732" i="1" s="1"/>
  <c r="AF755" i="1"/>
  <c r="AE755" i="1"/>
  <c r="AD755" i="1"/>
  <c r="AC755" i="1"/>
  <c r="AC21" i="1" s="1"/>
  <c r="AC732" i="1" s="1"/>
  <c r="AB755" i="1"/>
  <c r="AA755" i="1"/>
  <c r="Z755" i="1"/>
  <c r="Y755" i="1"/>
  <c r="Y21" i="1" s="1"/>
  <c r="Y732" i="1" s="1"/>
  <c r="X755" i="1"/>
  <c r="W755" i="1"/>
  <c r="V755" i="1"/>
  <c r="U755" i="1"/>
  <c r="U21" i="1" s="1"/>
  <c r="U732" i="1" s="1"/>
  <c r="T755" i="1"/>
  <c r="S755" i="1"/>
  <c r="R755" i="1"/>
  <c r="Q755" i="1"/>
  <c r="Q21" i="1" s="1"/>
  <c r="Q732" i="1" s="1"/>
  <c r="P755" i="1"/>
  <c r="O755" i="1"/>
  <c r="N755" i="1"/>
  <c r="M755" i="1"/>
  <c r="M21" i="1" s="1"/>
  <c r="M732" i="1" s="1"/>
  <c r="L755" i="1"/>
  <c r="K755" i="1"/>
  <c r="J755" i="1"/>
  <c r="I755" i="1"/>
  <c r="I21" i="1" s="1"/>
  <c r="H755" i="1"/>
  <c r="G755" i="1"/>
  <c r="E755" i="1"/>
  <c r="DB754" i="1"/>
  <c r="DB20" i="1" s="1"/>
  <c r="DA754" i="1"/>
  <c r="CZ754" i="1"/>
  <c r="CY754" i="1"/>
  <c r="CX754" i="1"/>
  <c r="CX20" i="1" s="1"/>
  <c r="CW754" i="1"/>
  <c r="CV754" i="1"/>
  <c r="CU754" i="1"/>
  <c r="CT754" i="1"/>
  <c r="CT20" i="1" s="1"/>
  <c r="CS754" i="1"/>
  <c r="CR754" i="1"/>
  <c r="CQ754" i="1"/>
  <c r="CP754" i="1"/>
  <c r="CP20" i="1" s="1"/>
  <c r="CO754" i="1"/>
  <c r="CN754" i="1"/>
  <c r="CM754" i="1"/>
  <c r="CL754" i="1"/>
  <c r="CL20" i="1" s="1"/>
  <c r="CK754" i="1"/>
  <c r="CJ754" i="1"/>
  <c r="CI754" i="1"/>
  <c r="CH754" i="1"/>
  <c r="CH20" i="1" s="1"/>
  <c r="CG754" i="1"/>
  <c r="CF754" i="1"/>
  <c r="CE754" i="1"/>
  <c r="CD754" i="1"/>
  <c r="CD20" i="1" s="1"/>
  <c r="CC754" i="1"/>
  <c r="CB754" i="1"/>
  <c r="CA754" i="1"/>
  <c r="BZ754" i="1"/>
  <c r="BZ20" i="1" s="1"/>
  <c r="BY754" i="1"/>
  <c r="BX754" i="1"/>
  <c r="BW754" i="1"/>
  <c r="BV754" i="1"/>
  <c r="BV20" i="1" s="1"/>
  <c r="BV731" i="1" s="1"/>
  <c r="BU754" i="1"/>
  <c r="BT754" i="1"/>
  <c r="BS754" i="1"/>
  <c r="BR754" i="1"/>
  <c r="BR20" i="1" s="1"/>
  <c r="BR731" i="1" s="1"/>
  <c r="BQ754" i="1"/>
  <c r="BP754" i="1"/>
  <c r="BO754" i="1"/>
  <c r="BN754" i="1"/>
  <c r="BN20" i="1" s="1"/>
  <c r="BN731" i="1" s="1"/>
  <c r="BM754" i="1"/>
  <c r="BL754" i="1"/>
  <c r="BK754" i="1"/>
  <c r="BJ754" i="1"/>
  <c r="BJ20" i="1" s="1"/>
  <c r="BJ731" i="1" s="1"/>
  <c r="BI754" i="1"/>
  <c r="BH754" i="1"/>
  <c r="BG754" i="1"/>
  <c r="BF754" i="1"/>
  <c r="BF20" i="1" s="1"/>
  <c r="BF731" i="1" s="1"/>
  <c r="BE754" i="1"/>
  <c r="BD754" i="1"/>
  <c r="BC754" i="1"/>
  <c r="BB754" i="1"/>
  <c r="BB20" i="1" s="1"/>
  <c r="BB731" i="1" s="1"/>
  <c r="BA754" i="1"/>
  <c r="AZ754" i="1"/>
  <c r="AY754" i="1"/>
  <c r="AX754" i="1"/>
  <c r="AX20" i="1" s="1"/>
  <c r="AX731" i="1" s="1"/>
  <c r="AW754" i="1"/>
  <c r="AV754" i="1"/>
  <c r="AU754" i="1"/>
  <c r="AT754" i="1"/>
  <c r="AT20" i="1" s="1"/>
  <c r="AT731" i="1" s="1"/>
  <c r="AS754" i="1"/>
  <c r="AR754" i="1"/>
  <c r="AQ754" i="1"/>
  <c r="AP754" i="1"/>
  <c r="AP20" i="1" s="1"/>
  <c r="AP731" i="1" s="1"/>
  <c r="AO754" i="1"/>
  <c r="AN754" i="1"/>
  <c r="AM754" i="1"/>
  <c r="AL754" i="1"/>
  <c r="AL20" i="1" s="1"/>
  <c r="AL731" i="1" s="1"/>
  <c r="AK754" i="1"/>
  <c r="AJ754" i="1"/>
  <c r="AI754" i="1"/>
  <c r="AH754" i="1"/>
  <c r="AH20" i="1" s="1"/>
  <c r="AH731" i="1" s="1"/>
  <c r="AG754" i="1"/>
  <c r="AF754" i="1"/>
  <c r="AE754" i="1"/>
  <c r="AD754" i="1"/>
  <c r="AD20" i="1" s="1"/>
  <c r="AD731" i="1" s="1"/>
  <c r="AC754" i="1"/>
  <c r="AB754" i="1"/>
  <c r="AA754" i="1"/>
  <c r="Z754" i="1"/>
  <c r="Z20" i="1" s="1"/>
  <c r="Z731" i="1" s="1"/>
  <c r="Y754" i="1"/>
  <c r="X754" i="1"/>
  <c r="W754" i="1"/>
  <c r="V754" i="1"/>
  <c r="V20" i="1" s="1"/>
  <c r="V731" i="1" s="1"/>
  <c r="U754" i="1"/>
  <c r="T754" i="1"/>
  <c r="S754" i="1"/>
  <c r="R754" i="1"/>
  <c r="R20" i="1" s="1"/>
  <c r="R731" i="1" s="1"/>
  <c r="Q754" i="1"/>
  <c r="P754" i="1"/>
  <c r="O754" i="1"/>
  <c r="N754" i="1"/>
  <c r="N20" i="1" s="1"/>
  <c r="N731" i="1" s="1"/>
  <c r="M754" i="1"/>
  <c r="L754" i="1"/>
  <c r="K754" i="1"/>
  <c r="J754" i="1"/>
  <c r="J20" i="1" s="1"/>
  <c r="J731" i="1" s="1"/>
  <c r="I754" i="1"/>
  <c r="H754" i="1"/>
  <c r="G754" i="1"/>
  <c r="E754" i="1"/>
  <c r="DB753" i="1"/>
  <c r="DA753" i="1"/>
  <c r="CZ753" i="1"/>
  <c r="CY753" i="1"/>
  <c r="CY19" i="1" s="1"/>
  <c r="CX753" i="1"/>
  <c r="CW753" i="1"/>
  <c r="CV753" i="1"/>
  <c r="CU753" i="1"/>
  <c r="CU19" i="1" s="1"/>
  <c r="CT753" i="1"/>
  <c r="CS753" i="1"/>
  <c r="CR753" i="1"/>
  <c r="CQ753" i="1"/>
  <c r="CQ19" i="1" s="1"/>
  <c r="CP753" i="1"/>
  <c r="CO753" i="1"/>
  <c r="CN753" i="1"/>
  <c r="CM753" i="1"/>
  <c r="CM19" i="1" s="1"/>
  <c r="CL753" i="1"/>
  <c r="CK753" i="1"/>
  <c r="CJ753" i="1"/>
  <c r="CI753" i="1"/>
  <c r="CI19" i="1" s="1"/>
  <c r="CH753" i="1"/>
  <c r="CG753" i="1"/>
  <c r="CF753" i="1"/>
  <c r="CE753" i="1"/>
  <c r="CE19" i="1" s="1"/>
  <c r="CD753" i="1"/>
  <c r="CC753" i="1"/>
  <c r="CB753" i="1"/>
  <c r="CA753" i="1"/>
  <c r="CA19" i="1" s="1"/>
  <c r="BZ753" i="1"/>
  <c r="BY753" i="1"/>
  <c r="BX753" i="1"/>
  <c r="BW753" i="1"/>
  <c r="BW19" i="1" s="1"/>
  <c r="BW730" i="1" s="1"/>
  <c r="BV753" i="1"/>
  <c r="BU753" i="1"/>
  <c r="BT753" i="1"/>
  <c r="BS753" i="1"/>
  <c r="BS19" i="1" s="1"/>
  <c r="BS730" i="1" s="1"/>
  <c r="BR753" i="1"/>
  <c r="BQ753" i="1"/>
  <c r="BP753" i="1"/>
  <c r="BO753" i="1"/>
  <c r="BO19" i="1" s="1"/>
  <c r="BO730" i="1" s="1"/>
  <c r="BN753" i="1"/>
  <c r="BM753" i="1"/>
  <c r="BL753" i="1"/>
  <c r="BK753" i="1"/>
  <c r="BK19" i="1" s="1"/>
  <c r="BK730" i="1" s="1"/>
  <c r="BJ753" i="1"/>
  <c r="BI753" i="1"/>
  <c r="BH753" i="1"/>
  <c r="BG753" i="1"/>
  <c r="BG19" i="1" s="1"/>
  <c r="BG730" i="1" s="1"/>
  <c r="BF753" i="1"/>
  <c r="BE753" i="1"/>
  <c r="BD753" i="1"/>
  <c r="BC753" i="1"/>
  <c r="BC19" i="1" s="1"/>
  <c r="BC730" i="1" s="1"/>
  <c r="BB753" i="1"/>
  <c r="BA753" i="1"/>
  <c r="AZ753" i="1"/>
  <c r="AY753" i="1"/>
  <c r="AY19" i="1" s="1"/>
  <c r="AY730" i="1" s="1"/>
  <c r="AX753" i="1"/>
  <c r="AW753" i="1"/>
  <c r="AV753" i="1"/>
  <c r="AU753" i="1"/>
  <c r="AU19" i="1" s="1"/>
  <c r="AU730" i="1" s="1"/>
  <c r="AT753" i="1"/>
  <c r="AS753" i="1"/>
  <c r="AR753" i="1"/>
  <c r="AQ753" i="1"/>
  <c r="AQ19" i="1" s="1"/>
  <c r="AQ730" i="1" s="1"/>
  <c r="AP753" i="1"/>
  <c r="AO753" i="1"/>
  <c r="AN753" i="1"/>
  <c r="AM753" i="1"/>
  <c r="AM19" i="1" s="1"/>
  <c r="AM730" i="1" s="1"/>
  <c r="AL753" i="1"/>
  <c r="AK753" i="1"/>
  <c r="AJ753" i="1"/>
  <c r="AI753" i="1"/>
  <c r="AI19" i="1" s="1"/>
  <c r="AI730" i="1" s="1"/>
  <c r="AH753" i="1"/>
  <c r="AG753" i="1"/>
  <c r="AF753" i="1"/>
  <c r="AE753" i="1"/>
  <c r="AE19" i="1" s="1"/>
  <c r="AE730" i="1" s="1"/>
  <c r="AD753" i="1"/>
  <c r="AC753" i="1"/>
  <c r="AB753" i="1"/>
  <c r="AA753" i="1"/>
  <c r="AA19" i="1" s="1"/>
  <c r="AA730" i="1" s="1"/>
  <c r="Z753" i="1"/>
  <c r="Y753" i="1"/>
  <c r="X753" i="1"/>
  <c r="W753" i="1"/>
  <c r="W19" i="1" s="1"/>
  <c r="W730" i="1" s="1"/>
  <c r="V753" i="1"/>
  <c r="U753" i="1"/>
  <c r="T753" i="1"/>
  <c r="S753" i="1"/>
  <c r="S19" i="1" s="1"/>
  <c r="S730" i="1" s="1"/>
  <c r="R753" i="1"/>
  <c r="Q753" i="1"/>
  <c r="P753" i="1"/>
  <c r="O753" i="1"/>
  <c r="O19" i="1" s="1"/>
  <c r="O730" i="1" s="1"/>
  <c r="N753" i="1"/>
  <c r="M753" i="1"/>
  <c r="L753" i="1"/>
  <c r="K753" i="1"/>
  <c r="K19" i="1" s="1"/>
  <c r="K730" i="1" s="1"/>
  <c r="J753" i="1"/>
  <c r="I753" i="1"/>
  <c r="H753" i="1"/>
  <c r="G753" i="1"/>
  <c r="G19" i="1" s="1"/>
  <c r="E753" i="1"/>
  <c r="DB752" i="1"/>
  <c r="DA752" i="1"/>
  <c r="CZ752" i="1"/>
  <c r="CZ18" i="1" s="1"/>
  <c r="CY752" i="1"/>
  <c r="CX752" i="1"/>
  <c r="CW752" i="1"/>
  <c r="CV752" i="1"/>
  <c r="CV18" i="1" s="1"/>
  <c r="CV56" i="1" s="1"/>
  <c r="CU752" i="1"/>
  <c r="CT752" i="1"/>
  <c r="CS752" i="1"/>
  <c r="CR752" i="1"/>
  <c r="CR18" i="1" s="1"/>
  <c r="CQ752" i="1"/>
  <c r="CP752" i="1"/>
  <c r="CO752" i="1"/>
  <c r="CN752" i="1"/>
  <c r="CN18" i="1" s="1"/>
  <c r="CM752" i="1"/>
  <c r="CL752" i="1"/>
  <c r="CK752" i="1"/>
  <c r="CJ752" i="1"/>
  <c r="CJ18" i="1" s="1"/>
  <c r="CI752" i="1"/>
  <c r="CH752" i="1"/>
  <c r="CG752" i="1"/>
  <c r="CF752" i="1"/>
  <c r="CF18" i="1" s="1"/>
  <c r="CE752" i="1"/>
  <c r="CD752" i="1"/>
  <c r="CC752" i="1"/>
  <c r="CB752" i="1"/>
  <c r="CB18" i="1" s="1"/>
  <c r="CB56" i="1" s="1"/>
  <c r="CA752" i="1"/>
  <c r="BZ752" i="1"/>
  <c r="BY752" i="1"/>
  <c r="BX752" i="1"/>
  <c r="BX18" i="1" s="1"/>
  <c r="BX729" i="1" s="1"/>
  <c r="BW752" i="1"/>
  <c r="BV752" i="1"/>
  <c r="BU752" i="1"/>
  <c r="BT752" i="1"/>
  <c r="BT18" i="1" s="1"/>
  <c r="BT729" i="1" s="1"/>
  <c r="BS752" i="1"/>
  <c r="BR752" i="1"/>
  <c r="BQ752" i="1"/>
  <c r="BP752" i="1"/>
  <c r="BP18" i="1" s="1"/>
  <c r="BO752" i="1"/>
  <c r="BN752" i="1"/>
  <c r="BM752" i="1"/>
  <c r="BL752" i="1"/>
  <c r="BL18" i="1" s="1"/>
  <c r="BL729" i="1" s="1"/>
  <c r="BK752" i="1"/>
  <c r="BJ752" i="1"/>
  <c r="BI752" i="1"/>
  <c r="BH752" i="1"/>
  <c r="BH18" i="1" s="1"/>
  <c r="BH729" i="1" s="1"/>
  <c r="BG752" i="1"/>
  <c r="BF752" i="1"/>
  <c r="BE752" i="1"/>
  <c r="BD752" i="1"/>
  <c r="BD18" i="1" s="1"/>
  <c r="BD729" i="1" s="1"/>
  <c r="BC752" i="1"/>
  <c r="BB752" i="1"/>
  <c r="BA752" i="1"/>
  <c r="AZ752" i="1"/>
  <c r="AZ18" i="1" s="1"/>
  <c r="AZ729" i="1" s="1"/>
  <c r="AY752" i="1"/>
  <c r="AX752" i="1"/>
  <c r="AW752" i="1"/>
  <c r="AV752" i="1"/>
  <c r="AV18" i="1" s="1"/>
  <c r="AU752" i="1"/>
  <c r="AT752" i="1"/>
  <c r="AS752" i="1"/>
  <c r="AR752" i="1"/>
  <c r="AR18" i="1" s="1"/>
  <c r="AR729" i="1" s="1"/>
  <c r="AQ752" i="1"/>
  <c r="AP752" i="1"/>
  <c r="AO752" i="1"/>
  <c r="AN752" i="1"/>
  <c r="AN18" i="1" s="1"/>
  <c r="AN729" i="1" s="1"/>
  <c r="AM752" i="1"/>
  <c r="AL752" i="1"/>
  <c r="AK752" i="1"/>
  <c r="AJ752" i="1"/>
  <c r="AJ18" i="1" s="1"/>
  <c r="AI752" i="1"/>
  <c r="AH752" i="1"/>
  <c r="AG752" i="1"/>
  <c r="AF752" i="1"/>
  <c r="AF18" i="1" s="1"/>
  <c r="AF729" i="1" s="1"/>
  <c r="AE752" i="1"/>
  <c r="AD752" i="1"/>
  <c r="AC752" i="1"/>
  <c r="AB752" i="1"/>
  <c r="AB18" i="1" s="1"/>
  <c r="AB729" i="1" s="1"/>
  <c r="AA752" i="1"/>
  <c r="Z752" i="1"/>
  <c r="Y752" i="1"/>
  <c r="X752" i="1"/>
  <c r="X18" i="1" s="1"/>
  <c r="X729" i="1" s="1"/>
  <c r="W752" i="1"/>
  <c r="V752" i="1"/>
  <c r="U752" i="1"/>
  <c r="T752" i="1"/>
  <c r="T18" i="1" s="1"/>
  <c r="T729" i="1" s="1"/>
  <c r="S752" i="1"/>
  <c r="R752" i="1"/>
  <c r="Q752" i="1"/>
  <c r="P752" i="1"/>
  <c r="P18" i="1" s="1"/>
  <c r="O752" i="1"/>
  <c r="N752" i="1"/>
  <c r="M752" i="1"/>
  <c r="L752" i="1"/>
  <c r="L18" i="1" s="1"/>
  <c r="L729" i="1" s="1"/>
  <c r="K752" i="1"/>
  <c r="J752" i="1"/>
  <c r="I752" i="1"/>
  <c r="H752" i="1"/>
  <c r="H18" i="1" s="1"/>
  <c r="G752" i="1"/>
  <c r="E752" i="1"/>
  <c r="DB751" i="1"/>
  <c r="DA751" i="1"/>
  <c r="DA17" i="1" s="1"/>
  <c r="CZ751" i="1"/>
  <c r="CY751" i="1"/>
  <c r="CX751" i="1"/>
  <c r="CW751" i="1"/>
  <c r="CW17" i="1" s="1"/>
  <c r="CV751" i="1"/>
  <c r="CU751" i="1"/>
  <c r="CT751" i="1"/>
  <c r="CS751" i="1"/>
  <c r="CS17" i="1" s="1"/>
  <c r="CR751" i="1"/>
  <c r="CQ751" i="1"/>
  <c r="CP751" i="1"/>
  <c r="CO751" i="1"/>
  <c r="CO17" i="1" s="1"/>
  <c r="CN751" i="1"/>
  <c r="CM751" i="1"/>
  <c r="CL751" i="1"/>
  <c r="CK751" i="1"/>
  <c r="CK17" i="1" s="1"/>
  <c r="CK56" i="1" s="1"/>
  <c r="CJ751" i="1"/>
  <c r="CI751" i="1"/>
  <c r="CH751" i="1"/>
  <c r="CG751" i="1"/>
  <c r="CG17" i="1" s="1"/>
  <c r="CF751" i="1"/>
  <c r="CE751" i="1"/>
  <c r="CD751" i="1"/>
  <c r="CC751" i="1"/>
  <c r="CC17" i="1" s="1"/>
  <c r="CC56" i="1" s="1"/>
  <c r="CB751" i="1"/>
  <c r="CA751" i="1"/>
  <c r="BZ751" i="1"/>
  <c r="BY751" i="1"/>
  <c r="BY17" i="1" s="1"/>
  <c r="BX751" i="1"/>
  <c r="BW751" i="1"/>
  <c r="BV751" i="1"/>
  <c r="BU751" i="1"/>
  <c r="BU17" i="1" s="1"/>
  <c r="BU728" i="1" s="1"/>
  <c r="BT751" i="1"/>
  <c r="BS751" i="1"/>
  <c r="BR751" i="1"/>
  <c r="BQ751" i="1"/>
  <c r="BQ17" i="1" s="1"/>
  <c r="BQ728" i="1" s="1"/>
  <c r="BP751" i="1"/>
  <c r="BO751" i="1"/>
  <c r="BN751" i="1"/>
  <c r="BM751" i="1"/>
  <c r="BM17" i="1" s="1"/>
  <c r="BM728" i="1" s="1"/>
  <c r="BL751" i="1"/>
  <c r="BK751" i="1"/>
  <c r="BJ751" i="1"/>
  <c r="BI751" i="1"/>
  <c r="BI17" i="1" s="1"/>
  <c r="BI728" i="1" s="1"/>
  <c r="BH751" i="1"/>
  <c r="BG751" i="1"/>
  <c r="BF751" i="1"/>
  <c r="BE751" i="1"/>
  <c r="BE17" i="1" s="1"/>
  <c r="BD751" i="1"/>
  <c r="BC751" i="1"/>
  <c r="BB751" i="1"/>
  <c r="BA751" i="1"/>
  <c r="BA17" i="1" s="1"/>
  <c r="BA728" i="1" s="1"/>
  <c r="AZ751" i="1"/>
  <c r="AY751" i="1"/>
  <c r="AX751" i="1"/>
  <c r="AW751" i="1"/>
  <c r="AW17" i="1" s="1"/>
  <c r="AV751" i="1"/>
  <c r="AU751" i="1"/>
  <c r="AT751" i="1"/>
  <c r="AS751" i="1"/>
  <c r="AS17" i="1" s="1"/>
  <c r="AS728" i="1" s="1"/>
  <c r="AR751" i="1"/>
  <c r="AQ751" i="1"/>
  <c r="AP751" i="1"/>
  <c r="AO751" i="1"/>
  <c r="AO17" i="1" s="1"/>
  <c r="AO728" i="1" s="1"/>
  <c r="AN751" i="1"/>
  <c r="AM751" i="1"/>
  <c r="AL751" i="1"/>
  <c r="AK751" i="1"/>
  <c r="AK17" i="1" s="1"/>
  <c r="AK728" i="1" s="1"/>
  <c r="AJ751" i="1"/>
  <c r="AI751" i="1"/>
  <c r="AH751" i="1"/>
  <c r="AG751" i="1"/>
  <c r="AG17" i="1" s="1"/>
  <c r="AG728" i="1" s="1"/>
  <c r="AF751" i="1"/>
  <c r="AE751" i="1"/>
  <c r="AD751" i="1"/>
  <c r="AC751" i="1"/>
  <c r="AC17" i="1" s="1"/>
  <c r="AC728" i="1" s="1"/>
  <c r="AB751" i="1"/>
  <c r="AA751" i="1"/>
  <c r="Z751" i="1"/>
  <c r="Y751" i="1"/>
  <c r="Y17" i="1" s="1"/>
  <c r="X751" i="1"/>
  <c r="W751" i="1"/>
  <c r="V751" i="1"/>
  <c r="U751" i="1"/>
  <c r="U17" i="1" s="1"/>
  <c r="U728" i="1" s="1"/>
  <c r="T751" i="1"/>
  <c r="S751" i="1"/>
  <c r="R751" i="1"/>
  <c r="Q751" i="1"/>
  <c r="Q17" i="1" s="1"/>
  <c r="P751" i="1"/>
  <c r="O751" i="1"/>
  <c r="N751" i="1"/>
  <c r="M751" i="1"/>
  <c r="M17" i="1" s="1"/>
  <c r="M728" i="1" s="1"/>
  <c r="L751" i="1"/>
  <c r="K751" i="1"/>
  <c r="J751" i="1"/>
  <c r="I751" i="1"/>
  <c r="I17" i="1" s="1"/>
  <c r="H751" i="1"/>
  <c r="G751" i="1"/>
  <c r="E751" i="1"/>
  <c r="DB750" i="1"/>
  <c r="DB16" i="1" s="1"/>
  <c r="DB56" i="1" s="1"/>
  <c r="DA750" i="1"/>
  <c r="CZ750" i="1"/>
  <c r="CY750" i="1"/>
  <c r="CX750" i="1"/>
  <c r="CX16" i="1" s="1"/>
  <c r="CX56" i="1" s="1"/>
  <c r="CW750" i="1"/>
  <c r="CV750" i="1"/>
  <c r="CU750" i="1"/>
  <c r="CT750" i="1"/>
  <c r="CT16" i="1" s="1"/>
  <c r="CT56" i="1" s="1"/>
  <c r="CS750" i="1"/>
  <c r="CR750" i="1"/>
  <c r="CQ750" i="1"/>
  <c r="CP750" i="1"/>
  <c r="CP16" i="1" s="1"/>
  <c r="CP56" i="1" s="1"/>
  <c r="CO750" i="1"/>
  <c r="CN750" i="1"/>
  <c r="CM750" i="1"/>
  <c r="CL750" i="1"/>
  <c r="CL16" i="1" s="1"/>
  <c r="CL56" i="1" s="1"/>
  <c r="CK750" i="1"/>
  <c r="CJ750" i="1"/>
  <c r="CI750" i="1"/>
  <c r="CH750" i="1"/>
  <c r="CH16" i="1" s="1"/>
  <c r="CH56" i="1" s="1"/>
  <c r="CG750" i="1"/>
  <c r="CF750" i="1"/>
  <c r="CE750" i="1"/>
  <c r="CD750" i="1"/>
  <c r="CD16" i="1" s="1"/>
  <c r="CD56" i="1" s="1"/>
  <c r="CC750" i="1"/>
  <c r="CB750" i="1"/>
  <c r="CA750" i="1"/>
  <c r="BZ750" i="1"/>
  <c r="BZ16" i="1" s="1"/>
  <c r="BZ56" i="1" s="1"/>
  <c r="BY750" i="1"/>
  <c r="BX750" i="1"/>
  <c r="BW750" i="1"/>
  <c r="BV750" i="1"/>
  <c r="BV16" i="1" s="1"/>
  <c r="BU750" i="1"/>
  <c r="BT750" i="1"/>
  <c r="BS750" i="1"/>
  <c r="BR750" i="1"/>
  <c r="BR16" i="1" s="1"/>
  <c r="BQ750" i="1"/>
  <c r="BP750" i="1"/>
  <c r="BO750" i="1"/>
  <c r="BN750" i="1"/>
  <c r="BN16" i="1" s="1"/>
  <c r="BM750" i="1"/>
  <c r="BL750" i="1"/>
  <c r="BK750" i="1"/>
  <c r="BJ750" i="1"/>
  <c r="BJ16" i="1" s="1"/>
  <c r="BI750" i="1"/>
  <c r="BH750" i="1"/>
  <c r="BG750" i="1"/>
  <c r="BF750" i="1"/>
  <c r="BF16" i="1" s="1"/>
  <c r="BE750" i="1"/>
  <c r="BD750" i="1"/>
  <c r="BC750" i="1"/>
  <c r="BB750" i="1"/>
  <c r="BB16" i="1" s="1"/>
  <c r="BA750" i="1"/>
  <c r="AZ750" i="1"/>
  <c r="AY750" i="1"/>
  <c r="AX750" i="1"/>
  <c r="AX16" i="1" s="1"/>
  <c r="AW750" i="1"/>
  <c r="AV750" i="1"/>
  <c r="AU750" i="1"/>
  <c r="AT750" i="1"/>
  <c r="AT16" i="1" s="1"/>
  <c r="AS750" i="1"/>
  <c r="AR750" i="1"/>
  <c r="AQ750" i="1"/>
  <c r="AP750" i="1"/>
  <c r="AP16" i="1" s="1"/>
  <c r="AO750" i="1"/>
  <c r="AN750" i="1"/>
  <c r="AM750" i="1"/>
  <c r="AL750" i="1"/>
  <c r="AL16" i="1" s="1"/>
  <c r="AK750" i="1"/>
  <c r="AJ750" i="1"/>
  <c r="AI750" i="1"/>
  <c r="AH750" i="1"/>
  <c r="AH16" i="1" s="1"/>
  <c r="AG750" i="1"/>
  <c r="AF750" i="1"/>
  <c r="AE750" i="1"/>
  <c r="AD750" i="1"/>
  <c r="AD16" i="1" s="1"/>
  <c r="AC750" i="1"/>
  <c r="AB750" i="1"/>
  <c r="AA750" i="1"/>
  <c r="Z750" i="1"/>
  <c r="Z16" i="1" s="1"/>
  <c r="Y750" i="1"/>
  <c r="X750" i="1"/>
  <c r="W750" i="1"/>
  <c r="V750" i="1"/>
  <c r="V16" i="1" s="1"/>
  <c r="U750" i="1"/>
  <c r="T750" i="1"/>
  <c r="S750" i="1"/>
  <c r="R750" i="1"/>
  <c r="R16" i="1" s="1"/>
  <c r="Q750" i="1"/>
  <c r="P750" i="1"/>
  <c r="O750" i="1"/>
  <c r="N750" i="1"/>
  <c r="N16" i="1" s="1"/>
  <c r="M750" i="1"/>
  <c r="L750" i="1"/>
  <c r="K750" i="1"/>
  <c r="J750" i="1"/>
  <c r="J16" i="1" s="1"/>
  <c r="I750" i="1"/>
  <c r="H750" i="1"/>
  <c r="G750" i="1"/>
  <c r="E750" i="1"/>
  <c r="F746" i="1"/>
  <c r="E746" i="1"/>
  <c r="F745" i="1"/>
  <c r="E745" i="1"/>
  <c r="F744" i="1"/>
  <c r="E744" i="1"/>
  <c r="F743" i="1"/>
  <c r="E743" i="1"/>
  <c r="F742" i="1"/>
  <c r="E742" i="1"/>
  <c r="F741" i="1"/>
  <c r="E741" i="1"/>
  <c r="F740" i="1"/>
  <c r="E740" i="1"/>
  <c r="F739" i="1"/>
  <c r="E739" i="1"/>
  <c r="F738" i="1"/>
  <c r="E738" i="1"/>
  <c r="F737" i="1"/>
  <c r="E737" i="1"/>
  <c r="F736" i="1"/>
  <c r="E736" i="1"/>
  <c r="F735" i="1"/>
  <c r="E735" i="1"/>
  <c r="F734" i="1"/>
  <c r="E734" i="1"/>
  <c r="F733" i="1"/>
  <c r="E733" i="1"/>
  <c r="F732" i="1"/>
  <c r="E732" i="1"/>
  <c r="F731" i="1"/>
  <c r="E731" i="1"/>
  <c r="F730" i="1"/>
  <c r="E730" i="1"/>
  <c r="F729" i="1"/>
  <c r="E729" i="1"/>
  <c r="F728" i="1"/>
  <c r="E728" i="1"/>
  <c r="F727" i="1"/>
  <c r="F747" i="1" s="1"/>
  <c r="E727" i="1"/>
  <c r="BX726" i="1"/>
  <c r="BW726" i="1"/>
  <c r="BV726" i="1"/>
  <c r="BU726" i="1"/>
  <c r="BT726" i="1"/>
  <c r="BS726" i="1"/>
  <c r="BR726" i="1"/>
  <c r="BQ726" i="1"/>
  <c r="BP726" i="1"/>
  <c r="BO726" i="1"/>
  <c r="BN726" i="1"/>
  <c r="BM726" i="1"/>
  <c r="BL726" i="1"/>
  <c r="BK726" i="1"/>
  <c r="BJ726" i="1"/>
  <c r="BI726" i="1"/>
  <c r="BH726" i="1"/>
  <c r="BG726" i="1"/>
  <c r="BF726" i="1"/>
  <c r="BE726" i="1"/>
  <c r="BD726" i="1"/>
  <c r="BC726" i="1"/>
  <c r="BB726" i="1"/>
  <c r="BA726" i="1"/>
  <c r="AZ726" i="1"/>
  <c r="AY726" i="1"/>
  <c r="AX726" i="1"/>
  <c r="AW726" i="1"/>
  <c r="AV726" i="1"/>
  <c r="AU726" i="1"/>
  <c r="AT726" i="1"/>
  <c r="AS726" i="1"/>
  <c r="AR726" i="1"/>
  <c r="AQ726" i="1"/>
  <c r="AP726" i="1"/>
  <c r="AO726" i="1"/>
  <c r="AN726" i="1"/>
  <c r="AM726" i="1"/>
  <c r="AL726" i="1"/>
  <c r="AK726" i="1"/>
  <c r="AJ726" i="1"/>
  <c r="AI726" i="1"/>
  <c r="AH726" i="1"/>
  <c r="AG726" i="1"/>
  <c r="AF726" i="1"/>
  <c r="AE726" i="1"/>
  <c r="AD726" i="1"/>
  <c r="AC726" i="1"/>
  <c r="AB726" i="1"/>
  <c r="AA726" i="1"/>
  <c r="Z726" i="1"/>
  <c r="Y726" i="1"/>
  <c r="X726" i="1"/>
  <c r="W726" i="1"/>
  <c r="V726" i="1"/>
  <c r="U726" i="1"/>
  <c r="T726" i="1"/>
  <c r="S726" i="1"/>
  <c r="R726" i="1"/>
  <c r="Q726" i="1"/>
  <c r="P726" i="1"/>
  <c r="O726" i="1"/>
  <c r="N726" i="1"/>
  <c r="M726" i="1"/>
  <c r="L726" i="1"/>
  <c r="K726" i="1"/>
  <c r="J726" i="1"/>
  <c r="I726" i="1"/>
  <c r="H726" i="1"/>
  <c r="G726" i="1"/>
  <c r="BX720" i="1"/>
  <c r="BW720" i="1"/>
  <c r="BV720" i="1"/>
  <c r="BU720" i="1"/>
  <c r="BT720" i="1"/>
  <c r="BS720" i="1"/>
  <c r="BR720" i="1"/>
  <c r="BQ720" i="1"/>
  <c r="BP720" i="1"/>
  <c r="BO720" i="1"/>
  <c r="BN720" i="1"/>
  <c r="BM720" i="1"/>
  <c r="BL720" i="1"/>
  <c r="BK720" i="1"/>
  <c r="BJ720" i="1"/>
  <c r="BI720" i="1"/>
  <c r="BH720" i="1"/>
  <c r="BG720" i="1"/>
  <c r="BF720" i="1"/>
  <c r="BE720" i="1"/>
  <c r="BD720" i="1"/>
  <c r="BC720" i="1"/>
  <c r="BB720" i="1"/>
  <c r="BA720" i="1"/>
  <c r="AZ720" i="1"/>
  <c r="AY720" i="1"/>
  <c r="AX720" i="1"/>
  <c r="AW720" i="1"/>
  <c r="AV720" i="1"/>
  <c r="AU720" i="1"/>
  <c r="AT720" i="1"/>
  <c r="AS720" i="1"/>
  <c r="AR720" i="1"/>
  <c r="AQ720" i="1"/>
  <c r="AP720" i="1"/>
  <c r="AO720" i="1"/>
  <c r="AN720" i="1"/>
  <c r="AM720" i="1"/>
  <c r="AL720" i="1"/>
  <c r="AK720" i="1"/>
  <c r="AJ720" i="1"/>
  <c r="AI720" i="1"/>
  <c r="AH720" i="1"/>
  <c r="AG720" i="1"/>
  <c r="AF720" i="1"/>
  <c r="AE720" i="1"/>
  <c r="AD720" i="1"/>
  <c r="AC720" i="1"/>
  <c r="AB720" i="1"/>
  <c r="AA720" i="1"/>
  <c r="Z720" i="1"/>
  <c r="Y720" i="1"/>
  <c r="X720" i="1"/>
  <c r="W720" i="1"/>
  <c r="V720" i="1"/>
  <c r="U720" i="1"/>
  <c r="T720" i="1"/>
  <c r="S720" i="1"/>
  <c r="R720" i="1"/>
  <c r="Q720" i="1"/>
  <c r="P720" i="1"/>
  <c r="O720" i="1"/>
  <c r="N720" i="1"/>
  <c r="M720" i="1"/>
  <c r="L720" i="1"/>
  <c r="K720" i="1"/>
  <c r="J720" i="1"/>
  <c r="I720" i="1"/>
  <c r="H720" i="1"/>
  <c r="G720" i="1"/>
  <c r="DB686" i="1"/>
  <c r="DA686" i="1"/>
  <c r="CZ686" i="1"/>
  <c r="CY686" i="1"/>
  <c r="CX686" i="1"/>
  <c r="CW686" i="1"/>
  <c r="CV686" i="1"/>
  <c r="CU686" i="1"/>
  <c r="CT686" i="1"/>
  <c r="CS686" i="1"/>
  <c r="CR686" i="1"/>
  <c r="CQ686" i="1"/>
  <c r="CP686" i="1"/>
  <c r="CO686" i="1"/>
  <c r="CN686" i="1"/>
  <c r="CM686" i="1"/>
  <c r="CL686" i="1"/>
  <c r="CK686" i="1"/>
  <c r="CJ686" i="1"/>
  <c r="CI686" i="1"/>
  <c r="CH686" i="1"/>
  <c r="CG686" i="1"/>
  <c r="CF686" i="1"/>
  <c r="CE686" i="1"/>
  <c r="CD686" i="1"/>
  <c r="CC686" i="1"/>
  <c r="CB686" i="1"/>
  <c r="CA686" i="1"/>
  <c r="BZ686" i="1"/>
  <c r="BY686" i="1"/>
  <c r="BX686" i="1"/>
  <c r="BW686" i="1"/>
  <c r="BV686" i="1"/>
  <c r="BU686" i="1"/>
  <c r="BT686" i="1"/>
  <c r="BS686" i="1"/>
  <c r="BR686" i="1"/>
  <c r="BQ686" i="1"/>
  <c r="BP686" i="1"/>
  <c r="BO686" i="1"/>
  <c r="BN686" i="1"/>
  <c r="BM686" i="1"/>
  <c r="BL686" i="1"/>
  <c r="BK686" i="1"/>
  <c r="BJ686" i="1"/>
  <c r="BI686" i="1"/>
  <c r="BH686" i="1"/>
  <c r="BG686" i="1"/>
  <c r="BF686" i="1"/>
  <c r="BE686" i="1"/>
  <c r="BD686" i="1"/>
  <c r="BC686" i="1"/>
  <c r="BB686" i="1"/>
  <c r="BA686" i="1"/>
  <c r="AZ686" i="1"/>
  <c r="AY686" i="1"/>
  <c r="AX686" i="1"/>
  <c r="AW686" i="1"/>
  <c r="AV686" i="1"/>
  <c r="AU686" i="1"/>
  <c r="AT686" i="1"/>
  <c r="AS686" i="1"/>
  <c r="AR686" i="1"/>
  <c r="AQ686" i="1"/>
  <c r="AP686" i="1"/>
  <c r="AO686" i="1"/>
  <c r="AN686" i="1"/>
  <c r="AM686" i="1"/>
  <c r="AL686" i="1"/>
  <c r="AK686" i="1"/>
  <c r="AJ686" i="1"/>
  <c r="AI686" i="1"/>
  <c r="AH686" i="1"/>
  <c r="AG686" i="1"/>
  <c r="AF686" i="1"/>
  <c r="AE686" i="1"/>
  <c r="AD686" i="1"/>
  <c r="AC686" i="1"/>
  <c r="AB686" i="1"/>
  <c r="AA686" i="1"/>
  <c r="Z686" i="1"/>
  <c r="Y686" i="1"/>
  <c r="X686" i="1"/>
  <c r="W686" i="1"/>
  <c r="V686" i="1"/>
  <c r="U686" i="1"/>
  <c r="T686" i="1"/>
  <c r="S686" i="1"/>
  <c r="R686" i="1"/>
  <c r="Q686" i="1"/>
  <c r="P686" i="1"/>
  <c r="O686" i="1"/>
  <c r="N686" i="1"/>
  <c r="M686" i="1"/>
  <c r="L686" i="1"/>
  <c r="K686" i="1"/>
  <c r="J686" i="1"/>
  <c r="I686" i="1"/>
  <c r="H686" i="1"/>
  <c r="G686" i="1"/>
  <c r="F685" i="1"/>
  <c r="F684" i="1"/>
  <c r="F683" i="1"/>
  <c r="F682" i="1"/>
  <c r="F681" i="1"/>
  <c r="F680" i="1"/>
  <c r="F679" i="1"/>
  <c r="F678" i="1"/>
  <c r="F677" i="1"/>
  <c r="F676" i="1"/>
  <c r="F675" i="1"/>
  <c r="F674" i="1"/>
  <c r="F673" i="1"/>
  <c r="F672" i="1"/>
  <c r="F671" i="1"/>
  <c r="F670" i="1"/>
  <c r="F669" i="1"/>
  <c r="F668" i="1"/>
  <c r="F667" i="1"/>
  <c r="F666" i="1"/>
  <c r="F665" i="1"/>
  <c r="F664" i="1"/>
  <c r="F663" i="1"/>
  <c r="F662" i="1"/>
  <c r="F661" i="1"/>
  <c r="F660" i="1"/>
  <c r="F659" i="1"/>
  <c r="F658" i="1"/>
  <c r="F657" i="1"/>
  <c r="F656" i="1"/>
  <c r="F655" i="1"/>
  <c r="F654" i="1"/>
  <c r="F653" i="1"/>
  <c r="F652" i="1"/>
  <c r="F651" i="1"/>
  <c r="F650" i="1"/>
  <c r="F649" i="1"/>
  <c r="F648" i="1"/>
  <c r="F647" i="1"/>
  <c r="F646" i="1"/>
  <c r="DB645" i="1"/>
  <c r="DA645" i="1"/>
  <c r="CZ645" i="1"/>
  <c r="CY645" i="1"/>
  <c r="CX645" i="1"/>
  <c r="CW645" i="1"/>
  <c r="CV645" i="1"/>
  <c r="CU645" i="1"/>
  <c r="CT645" i="1"/>
  <c r="CS645" i="1"/>
  <c r="CR645" i="1"/>
  <c r="CQ645" i="1"/>
  <c r="CP645" i="1"/>
  <c r="CO645" i="1"/>
  <c r="CN645" i="1"/>
  <c r="CM645" i="1"/>
  <c r="CL645" i="1"/>
  <c r="CK645" i="1"/>
  <c r="CJ645" i="1"/>
  <c r="CI645" i="1"/>
  <c r="CH645" i="1"/>
  <c r="CG645" i="1"/>
  <c r="CF645" i="1"/>
  <c r="CE645" i="1"/>
  <c r="CD645" i="1"/>
  <c r="CC645" i="1"/>
  <c r="CB645" i="1"/>
  <c r="CA645" i="1"/>
  <c r="BZ645" i="1"/>
  <c r="BY645" i="1"/>
  <c r="BX645" i="1"/>
  <c r="BW645" i="1"/>
  <c r="BV645" i="1"/>
  <c r="BU645" i="1"/>
  <c r="BT645" i="1"/>
  <c r="BS645" i="1"/>
  <c r="BR645" i="1"/>
  <c r="BQ645" i="1"/>
  <c r="BP645" i="1"/>
  <c r="BO645" i="1"/>
  <c r="BN645" i="1"/>
  <c r="BM645" i="1"/>
  <c r="BL645" i="1"/>
  <c r="BK645" i="1"/>
  <c r="BJ645" i="1"/>
  <c r="BI645" i="1"/>
  <c r="BH645" i="1"/>
  <c r="BG645" i="1"/>
  <c r="BF645" i="1"/>
  <c r="BE645" i="1"/>
  <c r="BD645" i="1"/>
  <c r="BC645" i="1"/>
  <c r="BB645" i="1"/>
  <c r="BA645" i="1"/>
  <c r="AZ645" i="1"/>
  <c r="AY645" i="1"/>
  <c r="AX645" i="1"/>
  <c r="AW645" i="1"/>
  <c r="AV645" i="1"/>
  <c r="AU645" i="1"/>
  <c r="AT645" i="1"/>
  <c r="AS645" i="1"/>
  <c r="AR645" i="1"/>
  <c r="AQ645" i="1"/>
  <c r="AP645" i="1"/>
  <c r="AO645" i="1"/>
  <c r="AN645" i="1"/>
  <c r="AM645" i="1"/>
  <c r="AL645" i="1"/>
  <c r="AK645" i="1"/>
  <c r="AJ645" i="1"/>
  <c r="AI645" i="1"/>
  <c r="AH645" i="1"/>
  <c r="AG645" i="1"/>
  <c r="AF645" i="1"/>
  <c r="AE645" i="1"/>
  <c r="AD645" i="1"/>
  <c r="AC645" i="1"/>
  <c r="AB645" i="1"/>
  <c r="AA645" i="1"/>
  <c r="Z645" i="1"/>
  <c r="Y645" i="1"/>
  <c r="X645" i="1"/>
  <c r="W645" i="1"/>
  <c r="V645" i="1"/>
  <c r="U645" i="1"/>
  <c r="T645" i="1"/>
  <c r="S645" i="1"/>
  <c r="R645" i="1"/>
  <c r="Q645" i="1"/>
  <c r="P645" i="1"/>
  <c r="O645" i="1"/>
  <c r="N645" i="1"/>
  <c r="M645" i="1"/>
  <c r="L645" i="1"/>
  <c r="K645" i="1"/>
  <c r="J645" i="1"/>
  <c r="I645" i="1"/>
  <c r="H645" i="1"/>
  <c r="G645" i="1"/>
  <c r="B645" i="1"/>
  <c r="D643" i="1"/>
  <c r="DB642" i="1"/>
  <c r="DA642" i="1"/>
  <c r="CZ642" i="1"/>
  <c r="CY642" i="1"/>
  <c r="CX642" i="1"/>
  <c r="CW642" i="1"/>
  <c r="CV642" i="1"/>
  <c r="CU642" i="1"/>
  <c r="CT642" i="1"/>
  <c r="CS642" i="1"/>
  <c r="CR642" i="1"/>
  <c r="CQ642" i="1"/>
  <c r="CP642" i="1"/>
  <c r="CO642" i="1"/>
  <c r="CN642" i="1"/>
  <c r="CM642" i="1"/>
  <c r="CL642" i="1"/>
  <c r="CK642" i="1"/>
  <c r="CJ642" i="1"/>
  <c r="CI642" i="1"/>
  <c r="CH642" i="1"/>
  <c r="CG642" i="1"/>
  <c r="CF642" i="1"/>
  <c r="CE642" i="1"/>
  <c r="CD642" i="1"/>
  <c r="CC642" i="1"/>
  <c r="CB642" i="1"/>
  <c r="CA642" i="1"/>
  <c r="BZ642" i="1"/>
  <c r="BY642" i="1"/>
  <c r="BX642" i="1"/>
  <c r="BW642" i="1"/>
  <c r="BV642" i="1"/>
  <c r="BU642" i="1"/>
  <c r="BT642" i="1"/>
  <c r="BS642" i="1"/>
  <c r="BR642" i="1"/>
  <c r="BQ642" i="1"/>
  <c r="BP642" i="1"/>
  <c r="BO642" i="1"/>
  <c r="BN642" i="1"/>
  <c r="BM642" i="1"/>
  <c r="BL642" i="1"/>
  <c r="BK642" i="1"/>
  <c r="BJ642" i="1"/>
  <c r="BI642" i="1"/>
  <c r="BH642" i="1"/>
  <c r="BG642" i="1"/>
  <c r="BF642" i="1"/>
  <c r="BE642" i="1"/>
  <c r="BD642" i="1"/>
  <c r="BC642" i="1"/>
  <c r="BB642" i="1"/>
  <c r="BA642" i="1"/>
  <c r="AZ642" i="1"/>
  <c r="AY642" i="1"/>
  <c r="AX642" i="1"/>
  <c r="AW642" i="1"/>
  <c r="AV642" i="1"/>
  <c r="AU642" i="1"/>
  <c r="AT642" i="1"/>
  <c r="AS642" i="1"/>
  <c r="AR642" i="1"/>
  <c r="AQ642" i="1"/>
  <c r="AP642" i="1"/>
  <c r="AO642" i="1"/>
  <c r="AN642" i="1"/>
  <c r="AM642" i="1"/>
  <c r="AL642" i="1"/>
  <c r="AK642" i="1"/>
  <c r="AJ642" i="1"/>
  <c r="AI642" i="1"/>
  <c r="AH642" i="1"/>
  <c r="AG642" i="1"/>
  <c r="AF642" i="1"/>
  <c r="AE642" i="1"/>
  <c r="AD642" i="1"/>
  <c r="AC642" i="1"/>
  <c r="AB642" i="1"/>
  <c r="AA642" i="1"/>
  <c r="Z642" i="1"/>
  <c r="Y642" i="1"/>
  <c r="X642" i="1"/>
  <c r="W642" i="1"/>
  <c r="V642" i="1"/>
  <c r="U642" i="1"/>
  <c r="T642" i="1"/>
  <c r="S642" i="1"/>
  <c r="R642" i="1"/>
  <c r="Q642" i="1"/>
  <c r="P642" i="1"/>
  <c r="O642" i="1"/>
  <c r="N642" i="1"/>
  <c r="M642" i="1"/>
  <c r="L642" i="1"/>
  <c r="K642" i="1"/>
  <c r="J642" i="1"/>
  <c r="I642" i="1"/>
  <c r="H642" i="1"/>
  <c r="G642" i="1"/>
  <c r="D642" i="1"/>
  <c r="DB641" i="1"/>
  <c r="DA641" i="1"/>
  <c r="CZ641" i="1"/>
  <c r="CY641" i="1"/>
  <c r="CX641" i="1"/>
  <c r="CW641" i="1"/>
  <c r="CV641" i="1"/>
  <c r="CU641" i="1"/>
  <c r="CT641" i="1"/>
  <c r="CS641" i="1"/>
  <c r="CR641" i="1"/>
  <c r="CQ641" i="1"/>
  <c r="CP641" i="1"/>
  <c r="CO641" i="1"/>
  <c r="CN641" i="1"/>
  <c r="CM641" i="1"/>
  <c r="CL641" i="1"/>
  <c r="CK641" i="1"/>
  <c r="CJ641" i="1"/>
  <c r="CI641" i="1"/>
  <c r="CH641" i="1"/>
  <c r="CG641" i="1"/>
  <c r="CF641" i="1"/>
  <c r="CE641" i="1"/>
  <c r="CD641" i="1"/>
  <c r="CC641" i="1"/>
  <c r="CB641" i="1"/>
  <c r="CA641" i="1"/>
  <c r="BZ641" i="1"/>
  <c r="BY641" i="1"/>
  <c r="BX641" i="1"/>
  <c r="BW641" i="1"/>
  <c r="BV641" i="1"/>
  <c r="BU641" i="1"/>
  <c r="BT641" i="1"/>
  <c r="BS641" i="1"/>
  <c r="BR641" i="1"/>
  <c r="BQ641" i="1"/>
  <c r="BP641" i="1"/>
  <c r="BO641" i="1"/>
  <c r="BN641" i="1"/>
  <c r="BM641" i="1"/>
  <c r="BL641" i="1"/>
  <c r="BK641" i="1"/>
  <c r="BJ641" i="1"/>
  <c r="BI641" i="1"/>
  <c r="BH641" i="1"/>
  <c r="BG641" i="1"/>
  <c r="BF641" i="1"/>
  <c r="BE641" i="1"/>
  <c r="BD641" i="1"/>
  <c r="BC641" i="1"/>
  <c r="BB641" i="1"/>
  <c r="BA641" i="1"/>
  <c r="AZ641" i="1"/>
  <c r="AY641" i="1"/>
  <c r="AX641" i="1"/>
  <c r="AW641" i="1"/>
  <c r="AV641" i="1"/>
  <c r="AU641" i="1"/>
  <c r="AT641" i="1"/>
  <c r="AS641" i="1"/>
  <c r="AR641" i="1"/>
  <c r="AQ641" i="1"/>
  <c r="AP641" i="1"/>
  <c r="AO641" i="1"/>
  <c r="AN641" i="1"/>
  <c r="AM641" i="1"/>
  <c r="AL641" i="1"/>
  <c r="AK641" i="1"/>
  <c r="AJ641" i="1"/>
  <c r="AI641" i="1"/>
  <c r="AH641" i="1"/>
  <c r="AG641" i="1"/>
  <c r="AF641" i="1"/>
  <c r="AE641" i="1"/>
  <c r="AD641" i="1"/>
  <c r="AC641" i="1"/>
  <c r="AB641" i="1"/>
  <c r="AA641" i="1"/>
  <c r="Z641" i="1"/>
  <c r="Y641" i="1"/>
  <c r="X641" i="1"/>
  <c r="W641" i="1"/>
  <c r="V641" i="1"/>
  <c r="U641" i="1"/>
  <c r="T641" i="1"/>
  <c r="S641" i="1"/>
  <c r="R641" i="1"/>
  <c r="Q641" i="1"/>
  <c r="P641" i="1"/>
  <c r="O641" i="1"/>
  <c r="N641" i="1"/>
  <c r="M641" i="1"/>
  <c r="L641" i="1"/>
  <c r="K641" i="1"/>
  <c r="J641" i="1"/>
  <c r="I641" i="1"/>
  <c r="H641" i="1"/>
  <c r="G641" i="1"/>
  <c r="F640" i="1"/>
  <c r="F639" i="1"/>
  <c r="F638" i="1"/>
  <c r="F637" i="1"/>
  <c r="F636" i="1"/>
  <c r="F635" i="1"/>
  <c r="F634" i="1"/>
  <c r="F633" i="1"/>
  <c r="F632" i="1"/>
  <c r="F631" i="1"/>
  <c r="F630" i="1"/>
  <c r="F629" i="1"/>
  <c r="F628" i="1"/>
  <c r="F627" i="1"/>
  <c r="F626" i="1"/>
  <c r="F625" i="1"/>
  <c r="F624" i="1"/>
  <c r="F623" i="1"/>
  <c r="F622" i="1"/>
  <c r="F621" i="1"/>
  <c r="F620" i="1"/>
  <c r="F619" i="1"/>
  <c r="F618" i="1"/>
  <c r="F617" i="1"/>
  <c r="F616" i="1"/>
  <c r="F615" i="1"/>
  <c r="F614" i="1"/>
  <c r="F613" i="1"/>
  <c r="F612" i="1"/>
  <c r="F611" i="1"/>
  <c r="F610" i="1"/>
  <c r="F609" i="1"/>
  <c r="F608" i="1"/>
  <c r="F607" i="1"/>
  <c r="F606" i="1"/>
  <c r="F605" i="1"/>
  <c r="F604" i="1"/>
  <c r="F603" i="1"/>
  <c r="F602" i="1"/>
  <c r="F601" i="1"/>
  <c r="DB600" i="1"/>
  <c r="DA600" i="1"/>
  <c r="CZ600" i="1"/>
  <c r="CY600" i="1"/>
  <c r="CX600" i="1"/>
  <c r="CW600" i="1"/>
  <c r="CV600" i="1"/>
  <c r="CU600" i="1"/>
  <c r="CT600" i="1"/>
  <c r="CS600" i="1"/>
  <c r="CR600" i="1"/>
  <c r="CQ600" i="1"/>
  <c r="CP600" i="1"/>
  <c r="CO600" i="1"/>
  <c r="CN600" i="1"/>
  <c r="CM600" i="1"/>
  <c r="CL600" i="1"/>
  <c r="CK600" i="1"/>
  <c r="CJ600" i="1"/>
  <c r="CI600" i="1"/>
  <c r="CH600" i="1"/>
  <c r="CG600" i="1"/>
  <c r="CF600" i="1"/>
  <c r="CE600" i="1"/>
  <c r="CD600" i="1"/>
  <c r="CC600" i="1"/>
  <c r="CB600" i="1"/>
  <c r="CA600" i="1"/>
  <c r="BZ600" i="1"/>
  <c r="BY600" i="1"/>
  <c r="BX600" i="1"/>
  <c r="BW600" i="1"/>
  <c r="BV600" i="1"/>
  <c r="BU600" i="1"/>
  <c r="BT600" i="1"/>
  <c r="BS600" i="1"/>
  <c r="BR600" i="1"/>
  <c r="BQ600" i="1"/>
  <c r="BP600" i="1"/>
  <c r="BO600" i="1"/>
  <c r="BN600" i="1"/>
  <c r="BM600" i="1"/>
  <c r="BL600" i="1"/>
  <c r="BK600" i="1"/>
  <c r="BJ600" i="1"/>
  <c r="BI600" i="1"/>
  <c r="BH600" i="1"/>
  <c r="BG600" i="1"/>
  <c r="BF600" i="1"/>
  <c r="BE600" i="1"/>
  <c r="BD600" i="1"/>
  <c r="BC600" i="1"/>
  <c r="BB600" i="1"/>
  <c r="BA600" i="1"/>
  <c r="AZ600" i="1"/>
  <c r="AY600" i="1"/>
  <c r="AX600" i="1"/>
  <c r="AW600" i="1"/>
  <c r="AV600" i="1"/>
  <c r="AU600" i="1"/>
  <c r="AT600" i="1"/>
  <c r="AS600" i="1"/>
  <c r="AR600" i="1"/>
  <c r="AQ600" i="1"/>
  <c r="AP600" i="1"/>
  <c r="AO600" i="1"/>
  <c r="AN600" i="1"/>
  <c r="AM600" i="1"/>
  <c r="AL600" i="1"/>
  <c r="AK600" i="1"/>
  <c r="AJ600" i="1"/>
  <c r="AI600" i="1"/>
  <c r="AH600" i="1"/>
  <c r="AG600" i="1"/>
  <c r="AF600" i="1"/>
  <c r="AE600" i="1"/>
  <c r="AD600" i="1"/>
  <c r="AC600" i="1"/>
  <c r="AB600" i="1"/>
  <c r="AA600" i="1"/>
  <c r="Z600" i="1"/>
  <c r="Y600" i="1"/>
  <c r="X600" i="1"/>
  <c r="W600" i="1"/>
  <c r="V600" i="1"/>
  <c r="U600" i="1"/>
  <c r="T600" i="1"/>
  <c r="S600" i="1"/>
  <c r="R600" i="1"/>
  <c r="Q600" i="1"/>
  <c r="P600" i="1"/>
  <c r="O600" i="1"/>
  <c r="N600" i="1"/>
  <c r="M600" i="1"/>
  <c r="L600" i="1"/>
  <c r="K600" i="1"/>
  <c r="J600" i="1"/>
  <c r="I600" i="1"/>
  <c r="H600" i="1"/>
  <c r="G600" i="1"/>
  <c r="B600" i="1"/>
  <c r="D598" i="1"/>
  <c r="DB597" i="1"/>
  <c r="DA597" i="1"/>
  <c r="CZ597" i="1"/>
  <c r="CY597" i="1"/>
  <c r="CX597" i="1"/>
  <c r="CW597" i="1"/>
  <c r="CV597" i="1"/>
  <c r="CU597" i="1"/>
  <c r="CT597" i="1"/>
  <c r="CS597" i="1"/>
  <c r="CR597" i="1"/>
  <c r="CQ597" i="1"/>
  <c r="CP597" i="1"/>
  <c r="CO597" i="1"/>
  <c r="CN597" i="1"/>
  <c r="CM597" i="1"/>
  <c r="CL597" i="1"/>
  <c r="CK597" i="1"/>
  <c r="CJ597" i="1"/>
  <c r="CI597" i="1"/>
  <c r="CH597" i="1"/>
  <c r="CG597" i="1"/>
  <c r="CF597" i="1"/>
  <c r="CE597" i="1"/>
  <c r="CD597" i="1"/>
  <c r="CC597" i="1"/>
  <c r="CB597" i="1"/>
  <c r="CA597" i="1"/>
  <c r="BZ597" i="1"/>
  <c r="BY597" i="1"/>
  <c r="BX597" i="1"/>
  <c r="BW597" i="1"/>
  <c r="BV597" i="1"/>
  <c r="BU597" i="1"/>
  <c r="BT597" i="1"/>
  <c r="BS597" i="1"/>
  <c r="BR597" i="1"/>
  <c r="BQ597" i="1"/>
  <c r="BP597" i="1"/>
  <c r="BO597" i="1"/>
  <c r="BN597" i="1"/>
  <c r="BM597" i="1"/>
  <c r="BL597" i="1"/>
  <c r="BK597" i="1"/>
  <c r="BJ597" i="1"/>
  <c r="BI597" i="1"/>
  <c r="BH597" i="1"/>
  <c r="BG597" i="1"/>
  <c r="BF597" i="1"/>
  <c r="BE597" i="1"/>
  <c r="BD597" i="1"/>
  <c r="BC597" i="1"/>
  <c r="BB597" i="1"/>
  <c r="BA597" i="1"/>
  <c r="AZ597" i="1"/>
  <c r="AY597" i="1"/>
  <c r="AX597" i="1"/>
  <c r="AW597" i="1"/>
  <c r="AV597" i="1"/>
  <c r="AU597" i="1"/>
  <c r="AT597" i="1"/>
  <c r="AS597" i="1"/>
  <c r="AR597" i="1"/>
  <c r="AQ597" i="1"/>
  <c r="AP597" i="1"/>
  <c r="AO597" i="1"/>
  <c r="AN597" i="1"/>
  <c r="AM597" i="1"/>
  <c r="AL597" i="1"/>
  <c r="AK597" i="1"/>
  <c r="AJ597" i="1"/>
  <c r="AI597" i="1"/>
  <c r="AH597" i="1"/>
  <c r="AG597" i="1"/>
  <c r="AF597" i="1"/>
  <c r="AE597" i="1"/>
  <c r="AD597" i="1"/>
  <c r="AC597" i="1"/>
  <c r="AB597" i="1"/>
  <c r="AA597" i="1"/>
  <c r="Z597" i="1"/>
  <c r="Y597" i="1"/>
  <c r="X597" i="1"/>
  <c r="W597" i="1"/>
  <c r="V597" i="1"/>
  <c r="U597" i="1"/>
  <c r="T597" i="1"/>
  <c r="S597" i="1"/>
  <c r="R597" i="1"/>
  <c r="Q597" i="1"/>
  <c r="P597" i="1"/>
  <c r="O597" i="1"/>
  <c r="N597" i="1"/>
  <c r="M597" i="1"/>
  <c r="L597" i="1"/>
  <c r="K597" i="1"/>
  <c r="J597" i="1"/>
  <c r="I597" i="1"/>
  <c r="H597" i="1"/>
  <c r="G597" i="1"/>
  <c r="D597" i="1"/>
  <c r="DB596" i="1"/>
  <c r="DA596" i="1"/>
  <c r="CZ596" i="1"/>
  <c r="CY596" i="1"/>
  <c r="CX596" i="1"/>
  <c r="CW596" i="1"/>
  <c r="CV596" i="1"/>
  <c r="CU596" i="1"/>
  <c r="CT596" i="1"/>
  <c r="CS596" i="1"/>
  <c r="CR596" i="1"/>
  <c r="CQ596" i="1"/>
  <c r="CP596" i="1"/>
  <c r="CO596" i="1"/>
  <c r="CN596" i="1"/>
  <c r="CM596" i="1"/>
  <c r="CL596" i="1"/>
  <c r="CK596" i="1"/>
  <c r="CJ596" i="1"/>
  <c r="CI596" i="1"/>
  <c r="CH596" i="1"/>
  <c r="CG596" i="1"/>
  <c r="CF596" i="1"/>
  <c r="CE596" i="1"/>
  <c r="CD596" i="1"/>
  <c r="CC596" i="1"/>
  <c r="CB596" i="1"/>
  <c r="CA596" i="1"/>
  <c r="BZ596" i="1"/>
  <c r="BY596" i="1"/>
  <c r="BX596" i="1"/>
  <c r="BW596" i="1"/>
  <c r="BV596" i="1"/>
  <c r="BU596" i="1"/>
  <c r="BT596" i="1"/>
  <c r="BS596" i="1"/>
  <c r="BR596" i="1"/>
  <c r="BQ596" i="1"/>
  <c r="BP596" i="1"/>
  <c r="BO596" i="1"/>
  <c r="BN596" i="1"/>
  <c r="BM596" i="1"/>
  <c r="BL596" i="1"/>
  <c r="BK596" i="1"/>
  <c r="BJ596" i="1"/>
  <c r="BI596" i="1"/>
  <c r="BH596" i="1"/>
  <c r="BG596" i="1"/>
  <c r="BF596" i="1"/>
  <c r="BE596" i="1"/>
  <c r="BD596" i="1"/>
  <c r="BC596" i="1"/>
  <c r="BB596" i="1"/>
  <c r="BA596" i="1"/>
  <c r="AZ596" i="1"/>
  <c r="AY596" i="1"/>
  <c r="AX596" i="1"/>
  <c r="AW596" i="1"/>
  <c r="AV596" i="1"/>
  <c r="AU596" i="1"/>
  <c r="AT596" i="1"/>
  <c r="AS596" i="1"/>
  <c r="AR596" i="1"/>
  <c r="AQ596" i="1"/>
  <c r="AP596" i="1"/>
  <c r="AO596" i="1"/>
  <c r="AN596" i="1"/>
  <c r="AM596" i="1"/>
  <c r="AL596" i="1"/>
  <c r="AK596" i="1"/>
  <c r="AJ596" i="1"/>
  <c r="AI596" i="1"/>
  <c r="AH596" i="1"/>
  <c r="AG596" i="1"/>
  <c r="AF596" i="1"/>
  <c r="AE596" i="1"/>
  <c r="AD596" i="1"/>
  <c r="AC596" i="1"/>
  <c r="AB596" i="1"/>
  <c r="AA596" i="1"/>
  <c r="Z596" i="1"/>
  <c r="Y596" i="1"/>
  <c r="X596" i="1"/>
  <c r="W596" i="1"/>
  <c r="V596" i="1"/>
  <c r="U596" i="1"/>
  <c r="T596" i="1"/>
  <c r="S596" i="1"/>
  <c r="R596" i="1"/>
  <c r="Q596" i="1"/>
  <c r="P596" i="1"/>
  <c r="O596" i="1"/>
  <c r="N596" i="1"/>
  <c r="M596" i="1"/>
  <c r="L596" i="1"/>
  <c r="K596" i="1"/>
  <c r="J596" i="1"/>
  <c r="I596" i="1"/>
  <c r="H596" i="1"/>
  <c r="G596" i="1"/>
  <c r="F595" i="1"/>
  <c r="F594" i="1"/>
  <c r="F593" i="1"/>
  <c r="F592" i="1"/>
  <c r="F591" i="1"/>
  <c r="F590" i="1"/>
  <c r="F589" i="1"/>
  <c r="F588" i="1"/>
  <c r="F587" i="1"/>
  <c r="F586" i="1"/>
  <c r="F585" i="1"/>
  <c r="F584" i="1"/>
  <c r="F583" i="1"/>
  <c r="F582" i="1"/>
  <c r="F581" i="1"/>
  <c r="F580" i="1"/>
  <c r="F579" i="1"/>
  <c r="F578" i="1"/>
  <c r="F577" i="1"/>
  <c r="F576" i="1"/>
  <c r="F575" i="1"/>
  <c r="F574" i="1"/>
  <c r="F573" i="1"/>
  <c r="F572" i="1"/>
  <c r="F571" i="1"/>
  <c r="F570" i="1"/>
  <c r="F569" i="1"/>
  <c r="F568" i="1"/>
  <c r="F567" i="1"/>
  <c r="F566" i="1"/>
  <c r="F565" i="1"/>
  <c r="F564" i="1"/>
  <c r="F563" i="1"/>
  <c r="F562" i="1"/>
  <c r="F561" i="1"/>
  <c r="F560" i="1"/>
  <c r="F559" i="1"/>
  <c r="F558" i="1"/>
  <c r="F557" i="1"/>
  <c r="F556" i="1"/>
  <c r="DB555" i="1"/>
  <c r="DA555" i="1"/>
  <c r="CZ555" i="1"/>
  <c r="CY555" i="1"/>
  <c r="CX555" i="1"/>
  <c r="CW555" i="1"/>
  <c r="CV555" i="1"/>
  <c r="CU555" i="1"/>
  <c r="CT555" i="1"/>
  <c r="CS555" i="1"/>
  <c r="CR555" i="1"/>
  <c r="CQ555" i="1"/>
  <c r="CP555" i="1"/>
  <c r="CO555" i="1"/>
  <c r="CN555" i="1"/>
  <c r="CM555" i="1"/>
  <c r="CL555" i="1"/>
  <c r="CK555" i="1"/>
  <c r="CJ555" i="1"/>
  <c r="CI555" i="1"/>
  <c r="CH555" i="1"/>
  <c r="CG555" i="1"/>
  <c r="CF555" i="1"/>
  <c r="CE555" i="1"/>
  <c r="CD555" i="1"/>
  <c r="CC555" i="1"/>
  <c r="CB555" i="1"/>
  <c r="CA555" i="1"/>
  <c r="BZ555" i="1"/>
  <c r="BY555" i="1"/>
  <c r="BX555" i="1"/>
  <c r="BW555" i="1"/>
  <c r="BV555" i="1"/>
  <c r="BU555" i="1"/>
  <c r="BT555" i="1"/>
  <c r="BS555" i="1"/>
  <c r="BR555" i="1"/>
  <c r="BQ555" i="1"/>
  <c r="BP555" i="1"/>
  <c r="BO555" i="1"/>
  <c r="BN555" i="1"/>
  <c r="BM555" i="1"/>
  <c r="BL555" i="1"/>
  <c r="BK555" i="1"/>
  <c r="BJ555" i="1"/>
  <c r="BI555" i="1"/>
  <c r="BH555" i="1"/>
  <c r="BG555" i="1"/>
  <c r="BF555" i="1"/>
  <c r="BE555" i="1"/>
  <c r="BD555" i="1"/>
  <c r="BC555" i="1"/>
  <c r="BB555" i="1"/>
  <c r="BA555" i="1"/>
  <c r="AZ555" i="1"/>
  <c r="AY555" i="1"/>
  <c r="AX555" i="1"/>
  <c r="AW555" i="1"/>
  <c r="AV555" i="1"/>
  <c r="AU555" i="1"/>
  <c r="AT555" i="1"/>
  <c r="AS555" i="1"/>
  <c r="AR555" i="1"/>
  <c r="AQ555" i="1"/>
  <c r="AP555" i="1"/>
  <c r="AO555" i="1"/>
  <c r="AN555" i="1"/>
  <c r="AM555" i="1"/>
  <c r="AL555" i="1"/>
  <c r="AK555" i="1"/>
  <c r="AJ555" i="1"/>
  <c r="AI555" i="1"/>
  <c r="AH555" i="1"/>
  <c r="AG555" i="1"/>
  <c r="AF555" i="1"/>
  <c r="AE555" i="1"/>
  <c r="AD555" i="1"/>
  <c r="AC555" i="1"/>
  <c r="AB555" i="1"/>
  <c r="AA555" i="1"/>
  <c r="Z555" i="1"/>
  <c r="Y555" i="1"/>
  <c r="X555" i="1"/>
  <c r="W555" i="1"/>
  <c r="V555" i="1"/>
  <c r="U555" i="1"/>
  <c r="T555" i="1"/>
  <c r="S555" i="1"/>
  <c r="R555" i="1"/>
  <c r="Q555" i="1"/>
  <c r="P555" i="1"/>
  <c r="O555" i="1"/>
  <c r="N555" i="1"/>
  <c r="M555" i="1"/>
  <c r="L555" i="1"/>
  <c r="K555" i="1"/>
  <c r="J555" i="1"/>
  <c r="I555" i="1"/>
  <c r="H555" i="1"/>
  <c r="G555" i="1"/>
  <c r="B555" i="1"/>
  <c r="D553" i="1"/>
  <c r="DB552" i="1"/>
  <c r="DA552" i="1"/>
  <c r="CZ552" i="1"/>
  <c r="CY552" i="1"/>
  <c r="CX552" i="1"/>
  <c r="CW552" i="1"/>
  <c r="CV552" i="1"/>
  <c r="CU552" i="1"/>
  <c r="CT552" i="1"/>
  <c r="CS552" i="1"/>
  <c r="CR552" i="1"/>
  <c r="CQ552" i="1"/>
  <c r="CP552" i="1"/>
  <c r="CO552" i="1"/>
  <c r="CN552" i="1"/>
  <c r="CM552" i="1"/>
  <c r="CL552" i="1"/>
  <c r="CK552" i="1"/>
  <c r="CJ552" i="1"/>
  <c r="CI552" i="1"/>
  <c r="CH552" i="1"/>
  <c r="CG552" i="1"/>
  <c r="CF552" i="1"/>
  <c r="CE552" i="1"/>
  <c r="CD552" i="1"/>
  <c r="CC552" i="1"/>
  <c r="CB552" i="1"/>
  <c r="CA552" i="1"/>
  <c r="BZ552" i="1"/>
  <c r="BY552" i="1"/>
  <c r="BX552" i="1"/>
  <c r="BW552" i="1"/>
  <c r="BV552" i="1"/>
  <c r="BU552" i="1"/>
  <c r="BT552" i="1"/>
  <c r="BS552" i="1"/>
  <c r="BR552" i="1"/>
  <c r="BQ552" i="1"/>
  <c r="BP552" i="1"/>
  <c r="BO552" i="1"/>
  <c r="BN552" i="1"/>
  <c r="BM552" i="1"/>
  <c r="BL552" i="1"/>
  <c r="BK552" i="1"/>
  <c r="BJ552" i="1"/>
  <c r="BI552" i="1"/>
  <c r="BH552" i="1"/>
  <c r="BG552" i="1"/>
  <c r="BF552" i="1"/>
  <c r="BE552" i="1"/>
  <c r="BD552" i="1"/>
  <c r="BC552" i="1"/>
  <c r="BB552" i="1"/>
  <c r="BA552" i="1"/>
  <c r="AZ552" i="1"/>
  <c r="AY552" i="1"/>
  <c r="AX552" i="1"/>
  <c r="AW552" i="1"/>
  <c r="AV552" i="1"/>
  <c r="AU552" i="1"/>
  <c r="AT552" i="1"/>
  <c r="AS552" i="1"/>
  <c r="AR552" i="1"/>
  <c r="AQ552" i="1"/>
  <c r="AP552" i="1"/>
  <c r="AO552" i="1"/>
  <c r="AN552" i="1"/>
  <c r="AM552" i="1"/>
  <c r="AL552" i="1"/>
  <c r="AK552" i="1"/>
  <c r="AJ552" i="1"/>
  <c r="AI552" i="1"/>
  <c r="AH552" i="1"/>
  <c r="AG552" i="1"/>
  <c r="AF552" i="1"/>
  <c r="AE552" i="1"/>
  <c r="AD552" i="1"/>
  <c r="AC552" i="1"/>
  <c r="AB552" i="1"/>
  <c r="AA552" i="1"/>
  <c r="Z552" i="1"/>
  <c r="Y552" i="1"/>
  <c r="X552" i="1"/>
  <c r="W552" i="1"/>
  <c r="V552" i="1"/>
  <c r="U552" i="1"/>
  <c r="T552" i="1"/>
  <c r="S552" i="1"/>
  <c r="R552" i="1"/>
  <c r="Q552" i="1"/>
  <c r="P552" i="1"/>
  <c r="O552" i="1"/>
  <c r="N552" i="1"/>
  <c r="M552" i="1"/>
  <c r="L552" i="1"/>
  <c r="K552" i="1"/>
  <c r="J552" i="1"/>
  <c r="I552" i="1"/>
  <c r="H552" i="1"/>
  <c r="G552" i="1"/>
  <c r="D552" i="1"/>
  <c r="DB551" i="1"/>
  <c r="DA551" i="1"/>
  <c r="CZ551" i="1"/>
  <c r="CY551" i="1"/>
  <c r="CX551" i="1"/>
  <c r="CW551" i="1"/>
  <c r="CV551" i="1"/>
  <c r="CU551" i="1"/>
  <c r="CT551" i="1"/>
  <c r="CS551" i="1"/>
  <c r="CR551" i="1"/>
  <c r="CQ551" i="1"/>
  <c r="CP551" i="1"/>
  <c r="CO551" i="1"/>
  <c r="CN551" i="1"/>
  <c r="CM551" i="1"/>
  <c r="CL551" i="1"/>
  <c r="CK551" i="1"/>
  <c r="CJ551" i="1"/>
  <c r="CI551" i="1"/>
  <c r="CH551" i="1"/>
  <c r="CG551" i="1"/>
  <c r="CF551" i="1"/>
  <c r="CE551" i="1"/>
  <c r="CD551" i="1"/>
  <c r="CC551" i="1"/>
  <c r="CB551" i="1"/>
  <c r="CA551" i="1"/>
  <c r="BZ551" i="1"/>
  <c r="BY551" i="1"/>
  <c r="BX551" i="1"/>
  <c r="BW551" i="1"/>
  <c r="BV551" i="1"/>
  <c r="BU551" i="1"/>
  <c r="BT551" i="1"/>
  <c r="BS551" i="1"/>
  <c r="BR551" i="1"/>
  <c r="BQ551" i="1"/>
  <c r="BP551" i="1"/>
  <c r="BO551" i="1"/>
  <c r="BN551" i="1"/>
  <c r="BM551" i="1"/>
  <c r="BL551" i="1"/>
  <c r="BK551" i="1"/>
  <c r="BJ551" i="1"/>
  <c r="BI551" i="1"/>
  <c r="BH551" i="1"/>
  <c r="BG551" i="1"/>
  <c r="BF551" i="1"/>
  <c r="BE551" i="1"/>
  <c r="BD551" i="1"/>
  <c r="BC551" i="1"/>
  <c r="BB551" i="1"/>
  <c r="BA551" i="1"/>
  <c r="AZ551" i="1"/>
  <c r="AY551" i="1"/>
  <c r="AX551" i="1"/>
  <c r="AW551" i="1"/>
  <c r="AV551" i="1"/>
  <c r="AU551" i="1"/>
  <c r="AT551" i="1"/>
  <c r="AS551" i="1"/>
  <c r="AR551" i="1"/>
  <c r="AQ551" i="1"/>
  <c r="AP551" i="1"/>
  <c r="AO551" i="1"/>
  <c r="AN551" i="1"/>
  <c r="AM551" i="1"/>
  <c r="AL551" i="1"/>
  <c r="AK551" i="1"/>
  <c r="AJ551" i="1"/>
  <c r="AI551" i="1"/>
  <c r="AH551" i="1"/>
  <c r="AG551" i="1"/>
  <c r="AF551" i="1"/>
  <c r="AE551" i="1"/>
  <c r="AD551" i="1"/>
  <c r="AC551" i="1"/>
  <c r="AB551" i="1"/>
  <c r="AA551" i="1"/>
  <c r="Z551" i="1"/>
  <c r="Y551" i="1"/>
  <c r="X551" i="1"/>
  <c r="W551" i="1"/>
  <c r="V551" i="1"/>
  <c r="U551" i="1"/>
  <c r="T551" i="1"/>
  <c r="S551" i="1"/>
  <c r="R551" i="1"/>
  <c r="Q551" i="1"/>
  <c r="P551" i="1"/>
  <c r="O551" i="1"/>
  <c r="N551" i="1"/>
  <c r="M551" i="1"/>
  <c r="L551" i="1"/>
  <c r="K551" i="1"/>
  <c r="J551" i="1"/>
  <c r="I551" i="1"/>
  <c r="H551" i="1"/>
  <c r="G551" i="1"/>
  <c r="F550" i="1"/>
  <c r="F549" i="1"/>
  <c r="F548" i="1"/>
  <c r="F547" i="1"/>
  <c r="F546" i="1"/>
  <c r="F545" i="1"/>
  <c r="F544" i="1"/>
  <c r="F543" i="1"/>
  <c r="F542" i="1"/>
  <c r="F541" i="1"/>
  <c r="F540" i="1"/>
  <c r="F539" i="1"/>
  <c r="F538" i="1"/>
  <c r="F537" i="1"/>
  <c r="F536" i="1"/>
  <c r="F535" i="1"/>
  <c r="F534" i="1"/>
  <c r="F533" i="1"/>
  <c r="F532" i="1"/>
  <c r="F531" i="1"/>
  <c r="F530" i="1"/>
  <c r="F529" i="1"/>
  <c r="F528" i="1"/>
  <c r="F527" i="1"/>
  <c r="F526" i="1"/>
  <c r="F525" i="1"/>
  <c r="F524" i="1"/>
  <c r="F523" i="1"/>
  <c r="F522" i="1"/>
  <c r="F521" i="1"/>
  <c r="F520" i="1"/>
  <c r="F519" i="1"/>
  <c r="F518" i="1"/>
  <c r="F517" i="1"/>
  <c r="F516" i="1"/>
  <c r="F515" i="1"/>
  <c r="F514" i="1"/>
  <c r="F513" i="1"/>
  <c r="F512" i="1"/>
  <c r="F511" i="1"/>
  <c r="DB510" i="1"/>
  <c r="DA510" i="1"/>
  <c r="CZ510" i="1"/>
  <c r="CY510" i="1"/>
  <c r="CX510" i="1"/>
  <c r="CW510" i="1"/>
  <c r="CV510" i="1"/>
  <c r="CU510" i="1"/>
  <c r="CT510" i="1"/>
  <c r="CS510" i="1"/>
  <c r="CR510" i="1"/>
  <c r="CQ510" i="1"/>
  <c r="CP510" i="1"/>
  <c r="CO510" i="1"/>
  <c r="CN510" i="1"/>
  <c r="CM510" i="1"/>
  <c r="CL510" i="1"/>
  <c r="CK510" i="1"/>
  <c r="CJ510" i="1"/>
  <c r="CI510" i="1"/>
  <c r="CH510" i="1"/>
  <c r="CG510" i="1"/>
  <c r="CF510" i="1"/>
  <c r="CE510" i="1"/>
  <c r="CD510" i="1"/>
  <c r="CC510" i="1"/>
  <c r="CB510" i="1"/>
  <c r="CA510" i="1"/>
  <c r="BZ510" i="1"/>
  <c r="BY510" i="1"/>
  <c r="BX510" i="1"/>
  <c r="BW510" i="1"/>
  <c r="BV510" i="1"/>
  <c r="BU510" i="1"/>
  <c r="BT510" i="1"/>
  <c r="BS510" i="1"/>
  <c r="BR510" i="1"/>
  <c r="BQ510" i="1"/>
  <c r="BP510" i="1"/>
  <c r="BO510" i="1"/>
  <c r="BN510" i="1"/>
  <c r="BM510" i="1"/>
  <c r="BL510" i="1"/>
  <c r="BK510" i="1"/>
  <c r="BJ510" i="1"/>
  <c r="BI510" i="1"/>
  <c r="BH510" i="1"/>
  <c r="BG510" i="1"/>
  <c r="BF510" i="1"/>
  <c r="BE510" i="1"/>
  <c r="BD510" i="1"/>
  <c r="BC510" i="1"/>
  <c r="BB510" i="1"/>
  <c r="BA510" i="1"/>
  <c r="AZ510" i="1"/>
  <c r="AY510" i="1"/>
  <c r="AX510" i="1"/>
  <c r="AW510" i="1"/>
  <c r="AV510" i="1"/>
  <c r="AU510" i="1"/>
  <c r="AT510" i="1"/>
  <c r="AS510" i="1"/>
  <c r="AR510" i="1"/>
  <c r="AQ510" i="1"/>
  <c r="AP510" i="1"/>
  <c r="AO510" i="1"/>
  <c r="AN510" i="1"/>
  <c r="AM510" i="1"/>
  <c r="AL510" i="1"/>
  <c r="AK510" i="1"/>
  <c r="AJ510" i="1"/>
  <c r="AI510" i="1"/>
  <c r="AH510" i="1"/>
  <c r="AG510" i="1"/>
  <c r="AF510" i="1"/>
  <c r="AE510" i="1"/>
  <c r="AD510" i="1"/>
  <c r="AC510" i="1"/>
  <c r="AB510" i="1"/>
  <c r="AA510" i="1"/>
  <c r="Z510" i="1"/>
  <c r="Y510" i="1"/>
  <c r="X510" i="1"/>
  <c r="W510" i="1"/>
  <c r="V510" i="1"/>
  <c r="U510" i="1"/>
  <c r="T510" i="1"/>
  <c r="S510" i="1"/>
  <c r="R510" i="1"/>
  <c r="Q510" i="1"/>
  <c r="P510" i="1"/>
  <c r="O510" i="1"/>
  <c r="N510" i="1"/>
  <c r="M510" i="1"/>
  <c r="L510" i="1"/>
  <c r="K510" i="1"/>
  <c r="J510" i="1"/>
  <c r="I510" i="1"/>
  <c r="H510" i="1"/>
  <c r="G510" i="1"/>
  <c r="B510" i="1"/>
  <c r="CZ509" i="1"/>
  <c r="CZ508" i="1" s="1"/>
  <c r="CJ509" i="1"/>
  <c r="CJ508" i="1" s="1"/>
  <c r="BT509" i="1"/>
  <c r="BT508" i="1" s="1"/>
  <c r="BD509" i="1"/>
  <c r="BD508" i="1" s="1"/>
  <c r="AN509" i="1"/>
  <c r="AN508" i="1" s="1"/>
  <c r="X509" i="1"/>
  <c r="X508" i="1" s="1"/>
  <c r="H509" i="1"/>
  <c r="H508" i="1" s="1"/>
  <c r="D508" i="1"/>
  <c r="DB507" i="1"/>
  <c r="DA507" i="1"/>
  <c r="CZ507" i="1"/>
  <c r="CY507" i="1"/>
  <c r="CX507" i="1"/>
  <c r="CW507" i="1"/>
  <c r="CV507" i="1"/>
  <c r="CU507" i="1"/>
  <c r="CT507" i="1"/>
  <c r="CS507" i="1"/>
  <c r="CR507" i="1"/>
  <c r="CQ507" i="1"/>
  <c r="CP507" i="1"/>
  <c r="CO507" i="1"/>
  <c r="CN507" i="1"/>
  <c r="CM507" i="1"/>
  <c r="CL507" i="1"/>
  <c r="CK507" i="1"/>
  <c r="CJ507" i="1"/>
  <c r="CI507" i="1"/>
  <c r="CH507" i="1"/>
  <c r="CG507" i="1"/>
  <c r="CF507" i="1"/>
  <c r="CE507" i="1"/>
  <c r="CD507" i="1"/>
  <c r="CC507" i="1"/>
  <c r="CB507" i="1"/>
  <c r="CA507" i="1"/>
  <c r="BZ507" i="1"/>
  <c r="BY507" i="1"/>
  <c r="BX507" i="1"/>
  <c r="BW507" i="1"/>
  <c r="BV507" i="1"/>
  <c r="BU507" i="1"/>
  <c r="BT507" i="1"/>
  <c r="BS507" i="1"/>
  <c r="BR507" i="1"/>
  <c r="BQ507" i="1"/>
  <c r="BP507" i="1"/>
  <c r="BO507" i="1"/>
  <c r="BN507" i="1"/>
  <c r="BM507" i="1"/>
  <c r="BL507" i="1"/>
  <c r="BK507" i="1"/>
  <c r="BJ507" i="1"/>
  <c r="BI507" i="1"/>
  <c r="BH507" i="1"/>
  <c r="BG507" i="1"/>
  <c r="BF507" i="1"/>
  <c r="BE507" i="1"/>
  <c r="BD507" i="1"/>
  <c r="BC507" i="1"/>
  <c r="BB507" i="1"/>
  <c r="BA507" i="1"/>
  <c r="AZ507" i="1"/>
  <c r="AY507" i="1"/>
  <c r="AX507" i="1"/>
  <c r="AW507" i="1"/>
  <c r="AV507" i="1"/>
  <c r="AU507" i="1"/>
  <c r="AT507" i="1"/>
  <c r="AS507" i="1"/>
  <c r="AR507" i="1"/>
  <c r="AQ507" i="1"/>
  <c r="AP507" i="1"/>
  <c r="AO507" i="1"/>
  <c r="AN507" i="1"/>
  <c r="AM507" i="1"/>
  <c r="AL507" i="1"/>
  <c r="AK507" i="1"/>
  <c r="AJ507" i="1"/>
  <c r="AI507" i="1"/>
  <c r="AH507" i="1"/>
  <c r="AG507" i="1"/>
  <c r="AF507" i="1"/>
  <c r="AE507" i="1"/>
  <c r="AD507" i="1"/>
  <c r="AC507" i="1"/>
  <c r="AB507" i="1"/>
  <c r="AA507" i="1"/>
  <c r="Z507" i="1"/>
  <c r="Y507" i="1"/>
  <c r="X507" i="1"/>
  <c r="W507" i="1"/>
  <c r="V507" i="1"/>
  <c r="U507" i="1"/>
  <c r="T507" i="1"/>
  <c r="S507" i="1"/>
  <c r="R507" i="1"/>
  <c r="Q507" i="1"/>
  <c r="P507" i="1"/>
  <c r="O507" i="1"/>
  <c r="N507" i="1"/>
  <c r="M507" i="1"/>
  <c r="L507" i="1"/>
  <c r="K507" i="1"/>
  <c r="J507" i="1"/>
  <c r="I507" i="1"/>
  <c r="H507" i="1"/>
  <c r="G507" i="1"/>
  <c r="D507" i="1"/>
  <c r="DB506" i="1"/>
  <c r="DA506" i="1"/>
  <c r="CZ506" i="1"/>
  <c r="CY506" i="1"/>
  <c r="CX506" i="1"/>
  <c r="CW506" i="1"/>
  <c r="CV506" i="1"/>
  <c r="CU506" i="1"/>
  <c r="CT506" i="1"/>
  <c r="CS506" i="1"/>
  <c r="CR506" i="1"/>
  <c r="CQ506" i="1"/>
  <c r="CP506" i="1"/>
  <c r="CO506" i="1"/>
  <c r="CN506" i="1"/>
  <c r="CM506" i="1"/>
  <c r="CL506" i="1"/>
  <c r="CK506" i="1"/>
  <c r="CJ506" i="1"/>
  <c r="CI506" i="1"/>
  <c r="CH506" i="1"/>
  <c r="CG506" i="1"/>
  <c r="CF506" i="1"/>
  <c r="CE506" i="1"/>
  <c r="CD506" i="1"/>
  <c r="CC506" i="1"/>
  <c r="CB506" i="1"/>
  <c r="CA506" i="1"/>
  <c r="BZ506" i="1"/>
  <c r="BY506" i="1"/>
  <c r="BX506" i="1"/>
  <c r="BW506" i="1"/>
  <c r="BV506" i="1"/>
  <c r="BU506" i="1"/>
  <c r="BT506" i="1"/>
  <c r="BS506" i="1"/>
  <c r="BR506" i="1"/>
  <c r="BQ506" i="1"/>
  <c r="BP506" i="1"/>
  <c r="BO506" i="1"/>
  <c r="BN506" i="1"/>
  <c r="BM506" i="1"/>
  <c r="BL506" i="1"/>
  <c r="BK506" i="1"/>
  <c r="BJ506" i="1"/>
  <c r="BI506" i="1"/>
  <c r="BH506" i="1"/>
  <c r="BG506" i="1"/>
  <c r="BF506" i="1"/>
  <c r="BE506" i="1"/>
  <c r="BD506" i="1"/>
  <c r="BC506" i="1"/>
  <c r="BB506" i="1"/>
  <c r="BA506" i="1"/>
  <c r="AZ506" i="1"/>
  <c r="AY506" i="1"/>
  <c r="AX506" i="1"/>
  <c r="AW506" i="1"/>
  <c r="AV506" i="1"/>
  <c r="AU506" i="1"/>
  <c r="AT506" i="1"/>
  <c r="AS506" i="1"/>
  <c r="AR506" i="1"/>
  <c r="AQ506" i="1"/>
  <c r="AP506" i="1"/>
  <c r="AO506" i="1"/>
  <c r="AN506" i="1"/>
  <c r="AM506" i="1"/>
  <c r="AL506" i="1"/>
  <c r="AK506" i="1"/>
  <c r="AJ506" i="1"/>
  <c r="AI506" i="1"/>
  <c r="AH506" i="1"/>
  <c r="AG506" i="1"/>
  <c r="AF506" i="1"/>
  <c r="AE506" i="1"/>
  <c r="AD506" i="1"/>
  <c r="AC506" i="1"/>
  <c r="AB506" i="1"/>
  <c r="AA506" i="1"/>
  <c r="Z506" i="1"/>
  <c r="Y506" i="1"/>
  <c r="X506" i="1"/>
  <c r="W506" i="1"/>
  <c r="V506" i="1"/>
  <c r="U506" i="1"/>
  <c r="T506" i="1"/>
  <c r="S506" i="1"/>
  <c r="R506" i="1"/>
  <c r="Q506" i="1"/>
  <c r="P506" i="1"/>
  <c r="O506" i="1"/>
  <c r="N506" i="1"/>
  <c r="M506" i="1"/>
  <c r="L506" i="1"/>
  <c r="K506" i="1"/>
  <c r="J506" i="1"/>
  <c r="I506" i="1"/>
  <c r="H506" i="1"/>
  <c r="G506" i="1"/>
  <c r="F505" i="1"/>
  <c r="F504" i="1"/>
  <c r="F503" i="1"/>
  <c r="F502" i="1"/>
  <c r="F501" i="1"/>
  <c r="F500" i="1"/>
  <c r="F499" i="1"/>
  <c r="F498" i="1"/>
  <c r="F497" i="1"/>
  <c r="F496" i="1"/>
  <c r="F495" i="1"/>
  <c r="F494" i="1"/>
  <c r="F493" i="1"/>
  <c r="F492" i="1"/>
  <c r="F491" i="1"/>
  <c r="F490" i="1"/>
  <c r="F489" i="1"/>
  <c r="F488" i="1"/>
  <c r="F487" i="1"/>
  <c r="F486" i="1"/>
  <c r="F485" i="1"/>
  <c r="F484" i="1"/>
  <c r="F483" i="1"/>
  <c r="F482" i="1"/>
  <c r="F481" i="1"/>
  <c r="F480" i="1"/>
  <c r="F479" i="1"/>
  <c r="F478" i="1"/>
  <c r="F477" i="1"/>
  <c r="F476" i="1"/>
  <c r="F475" i="1"/>
  <c r="F474" i="1"/>
  <c r="F473" i="1"/>
  <c r="F472" i="1"/>
  <c r="F471" i="1"/>
  <c r="F470" i="1"/>
  <c r="F469" i="1"/>
  <c r="F468" i="1"/>
  <c r="F467" i="1"/>
  <c r="F466" i="1"/>
  <c r="DB465" i="1"/>
  <c r="DA465" i="1"/>
  <c r="CZ465" i="1"/>
  <c r="CY465" i="1"/>
  <c r="CX465" i="1"/>
  <c r="CW465" i="1"/>
  <c r="CV465" i="1"/>
  <c r="CU465" i="1"/>
  <c r="CT465" i="1"/>
  <c r="CS465" i="1"/>
  <c r="CR465" i="1"/>
  <c r="CQ465" i="1"/>
  <c r="CP465" i="1"/>
  <c r="CO465" i="1"/>
  <c r="CN465" i="1"/>
  <c r="CM465" i="1"/>
  <c r="CL465" i="1"/>
  <c r="CK465" i="1"/>
  <c r="CJ465" i="1"/>
  <c r="CI465" i="1"/>
  <c r="CH465" i="1"/>
  <c r="CG465" i="1"/>
  <c r="CF465" i="1"/>
  <c r="CE465" i="1"/>
  <c r="CD465" i="1"/>
  <c r="CC465" i="1"/>
  <c r="CB465" i="1"/>
  <c r="CA465" i="1"/>
  <c r="BZ465" i="1"/>
  <c r="BY465" i="1"/>
  <c r="BX465" i="1"/>
  <c r="BW465" i="1"/>
  <c r="BV465" i="1"/>
  <c r="BU465" i="1"/>
  <c r="BT465" i="1"/>
  <c r="BS465" i="1"/>
  <c r="BR465" i="1"/>
  <c r="BQ465" i="1"/>
  <c r="BP465" i="1"/>
  <c r="BO465" i="1"/>
  <c r="BN465" i="1"/>
  <c r="BM465" i="1"/>
  <c r="BL465" i="1"/>
  <c r="BK465" i="1"/>
  <c r="BJ465" i="1"/>
  <c r="BI465" i="1"/>
  <c r="BH465" i="1"/>
  <c r="BG465" i="1"/>
  <c r="BF465" i="1"/>
  <c r="BE465" i="1"/>
  <c r="BD465" i="1"/>
  <c r="BC465" i="1"/>
  <c r="BB465" i="1"/>
  <c r="BA465" i="1"/>
  <c r="AZ465" i="1"/>
  <c r="AY465" i="1"/>
  <c r="AX465" i="1"/>
  <c r="AW465" i="1"/>
  <c r="AV465" i="1"/>
  <c r="AU465" i="1"/>
  <c r="AT465" i="1"/>
  <c r="AS465" i="1"/>
  <c r="AR465" i="1"/>
  <c r="AQ465" i="1"/>
  <c r="AP465" i="1"/>
  <c r="AO465" i="1"/>
  <c r="AN465" i="1"/>
  <c r="AM465" i="1"/>
  <c r="AL465" i="1"/>
  <c r="AK465" i="1"/>
  <c r="AJ465" i="1"/>
  <c r="AI465" i="1"/>
  <c r="AH465" i="1"/>
  <c r="AG465" i="1"/>
  <c r="AF465" i="1"/>
  <c r="AE465" i="1"/>
  <c r="AD465" i="1"/>
  <c r="AC465" i="1"/>
  <c r="AB465" i="1"/>
  <c r="AA465" i="1"/>
  <c r="Z465" i="1"/>
  <c r="Y465" i="1"/>
  <c r="X465" i="1"/>
  <c r="W465" i="1"/>
  <c r="V465" i="1"/>
  <c r="U465" i="1"/>
  <c r="T465" i="1"/>
  <c r="S465" i="1"/>
  <c r="R465" i="1"/>
  <c r="Q465" i="1"/>
  <c r="P465" i="1"/>
  <c r="O465" i="1"/>
  <c r="N465" i="1"/>
  <c r="M465" i="1"/>
  <c r="L465" i="1"/>
  <c r="K465" i="1"/>
  <c r="J465" i="1"/>
  <c r="I465" i="1"/>
  <c r="H465" i="1"/>
  <c r="G465" i="1"/>
  <c r="B465" i="1"/>
  <c r="CN464" i="1"/>
  <c r="CN463" i="1" s="1"/>
  <c r="BX464" i="1"/>
  <c r="BX463" i="1" s="1"/>
  <c r="BH464" i="1"/>
  <c r="BH463" i="1" s="1"/>
  <c r="AR464" i="1"/>
  <c r="AR463" i="1" s="1"/>
  <c r="AB464" i="1"/>
  <c r="AB463" i="1" s="1"/>
  <c r="L464" i="1"/>
  <c r="L463" i="1" s="1"/>
  <c r="D463" i="1"/>
  <c r="DB462" i="1"/>
  <c r="DA462" i="1"/>
  <c r="CZ462" i="1"/>
  <c r="CY462" i="1"/>
  <c r="CX462" i="1"/>
  <c r="CW462" i="1"/>
  <c r="CV462" i="1"/>
  <c r="CU462" i="1"/>
  <c r="CT462" i="1"/>
  <c r="CS462" i="1"/>
  <c r="CR462" i="1"/>
  <c r="CQ462" i="1"/>
  <c r="CP462" i="1"/>
  <c r="CO462" i="1"/>
  <c r="CN462" i="1"/>
  <c r="CM462" i="1"/>
  <c r="CL462" i="1"/>
  <c r="CK462" i="1"/>
  <c r="CJ462" i="1"/>
  <c r="CI462" i="1"/>
  <c r="CH462" i="1"/>
  <c r="CG462" i="1"/>
  <c r="CF462" i="1"/>
  <c r="CE462" i="1"/>
  <c r="CD462" i="1"/>
  <c r="CC462" i="1"/>
  <c r="CB462" i="1"/>
  <c r="CA462" i="1"/>
  <c r="BZ462" i="1"/>
  <c r="BY462" i="1"/>
  <c r="BX462" i="1"/>
  <c r="BW462" i="1"/>
  <c r="BV462" i="1"/>
  <c r="BU462" i="1"/>
  <c r="BT462" i="1"/>
  <c r="BS462" i="1"/>
  <c r="BR462" i="1"/>
  <c r="BQ462" i="1"/>
  <c r="BP462" i="1"/>
  <c r="BO462" i="1"/>
  <c r="BN462" i="1"/>
  <c r="BM462" i="1"/>
  <c r="BL462" i="1"/>
  <c r="BK462" i="1"/>
  <c r="BJ462" i="1"/>
  <c r="BI462" i="1"/>
  <c r="BH462" i="1"/>
  <c r="BG462" i="1"/>
  <c r="BF462" i="1"/>
  <c r="BE462" i="1"/>
  <c r="BD462" i="1"/>
  <c r="BC462" i="1"/>
  <c r="BB462" i="1"/>
  <c r="BA462" i="1"/>
  <c r="AZ462" i="1"/>
  <c r="AY462" i="1"/>
  <c r="AX462" i="1"/>
  <c r="AW462" i="1"/>
  <c r="AV462" i="1"/>
  <c r="AU462" i="1"/>
  <c r="AT462" i="1"/>
  <c r="AS462" i="1"/>
  <c r="AR462" i="1"/>
  <c r="AQ462" i="1"/>
  <c r="AP462" i="1"/>
  <c r="AO462" i="1"/>
  <c r="AN462" i="1"/>
  <c r="AM462" i="1"/>
  <c r="AL462" i="1"/>
  <c r="AK462" i="1"/>
  <c r="AJ462" i="1"/>
  <c r="AI462" i="1"/>
  <c r="AH462" i="1"/>
  <c r="AG462" i="1"/>
  <c r="AF462" i="1"/>
  <c r="AE462" i="1"/>
  <c r="AD462" i="1"/>
  <c r="AC462" i="1"/>
  <c r="AB462" i="1"/>
  <c r="AA462" i="1"/>
  <c r="Z462" i="1"/>
  <c r="Y462" i="1"/>
  <c r="X462" i="1"/>
  <c r="W462" i="1"/>
  <c r="V462" i="1"/>
  <c r="U462" i="1"/>
  <c r="T462" i="1"/>
  <c r="S462" i="1"/>
  <c r="R462" i="1"/>
  <c r="Q462" i="1"/>
  <c r="P462" i="1"/>
  <c r="O462" i="1"/>
  <c r="N462" i="1"/>
  <c r="M462" i="1"/>
  <c r="L462" i="1"/>
  <c r="K462" i="1"/>
  <c r="J462" i="1"/>
  <c r="I462" i="1"/>
  <c r="H462" i="1"/>
  <c r="G462" i="1"/>
  <c r="D462" i="1"/>
  <c r="DB461" i="1"/>
  <c r="DA461" i="1"/>
  <c r="CZ461" i="1"/>
  <c r="CY461" i="1"/>
  <c r="CX461" i="1"/>
  <c r="CW461" i="1"/>
  <c r="CV461" i="1"/>
  <c r="CU461" i="1"/>
  <c r="CT461" i="1"/>
  <c r="CS461" i="1"/>
  <c r="CR461" i="1"/>
  <c r="CQ461" i="1"/>
  <c r="CP461" i="1"/>
  <c r="CO461" i="1"/>
  <c r="CN461" i="1"/>
  <c r="CM461" i="1"/>
  <c r="CL461" i="1"/>
  <c r="CK461" i="1"/>
  <c r="CJ461" i="1"/>
  <c r="CI461" i="1"/>
  <c r="CH461" i="1"/>
  <c r="CG461" i="1"/>
  <c r="CF461" i="1"/>
  <c r="CE461" i="1"/>
  <c r="CD461" i="1"/>
  <c r="CC461" i="1"/>
  <c r="CB461" i="1"/>
  <c r="CA461" i="1"/>
  <c r="BZ461" i="1"/>
  <c r="BY461" i="1"/>
  <c r="BX461" i="1"/>
  <c r="BW461" i="1"/>
  <c r="BV461" i="1"/>
  <c r="BU461" i="1"/>
  <c r="BT461" i="1"/>
  <c r="BS461" i="1"/>
  <c r="BR461" i="1"/>
  <c r="BQ461" i="1"/>
  <c r="BP461" i="1"/>
  <c r="BO461" i="1"/>
  <c r="BN461" i="1"/>
  <c r="BM461" i="1"/>
  <c r="BL461" i="1"/>
  <c r="BK461" i="1"/>
  <c r="BJ461" i="1"/>
  <c r="BI461" i="1"/>
  <c r="BH461" i="1"/>
  <c r="BG461" i="1"/>
  <c r="BF461" i="1"/>
  <c r="BE461" i="1"/>
  <c r="BD461" i="1"/>
  <c r="BC461" i="1"/>
  <c r="BB461" i="1"/>
  <c r="BA461" i="1"/>
  <c r="AZ461" i="1"/>
  <c r="AY461" i="1"/>
  <c r="AX461" i="1"/>
  <c r="AW461" i="1"/>
  <c r="AV461" i="1"/>
  <c r="AU461" i="1"/>
  <c r="AT461" i="1"/>
  <c r="AS461" i="1"/>
  <c r="AR461" i="1"/>
  <c r="AQ461" i="1"/>
  <c r="AP461" i="1"/>
  <c r="AO461" i="1"/>
  <c r="AN461" i="1"/>
  <c r="AM461" i="1"/>
  <c r="AL461" i="1"/>
  <c r="AK461" i="1"/>
  <c r="AJ461" i="1"/>
  <c r="AI461" i="1"/>
  <c r="AH461" i="1"/>
  <c r="AG461" i="1"/>
  <c r="AF461" i="1"/>
  <c r="AE461" i="1"/>
  <c r="AD461" i="1"/>
  <c r="AC461" i="1"/>
  <c r="AB461" i="1"/>
  <c r="AA461" i="1"/>
  <c r="Z461" i="1"/>
  <c r="Y461" i="1"/>
  <c r="X461" i="1"/>
  <c r="W461" i="1"/>
  <c r="V461" i="1"/>
  <c r="U461" i="1"/>
  <c r="T461" i="1"/>
  <c r="S461" i="1"/>
  <c r="R461" i="1"/>
  <c r="Q461" i="1"/>
  <c r="P461" i="1"/>
  <c r="O461" i="1"/>
  <c r="N461" i="1"/>
  <c r="M461" i="1"/>
  <c r="L461" i="1"/>
  <c r="K461" i="1"/>
  <c r="J461" i="1"/>
  <c r="I461" i="1"/>
  <c r="H461" i="1"/>
  <c r="G461" i="1"/>
  <c r="F460" i="1"/>
  <c r="F459" i="1"/>
  <c r="F458" i="1"/>
  <c r="F457" i="1"/>
  <c r="F456" i="1"/>
  <c r="F455" i="1"/>
  <c r="F454" i="1"/>
  <c r="F453" i="1"/>
  <c r="F452" i="1"/>
  <c r="F451" i="1"/>
  <c r="F450" i="1"/>
  <c r="F449" i="1"/>
  <c r="F448" i="1"/>
  <c r="F447" i="1"/>
  <c r="F446" i="1"/>
  <c r="F445" i="1"/>
  <c r="F444" i="1"/>
  <c r="F443" i="1"/>
  <c r="F442" i="1"/>
  <c r="F441" i="1"/>
  <c r="F440" i="1"/>
  <c r="F439" i="1"/>
  <c r="F438" i="1"/>
  <c r="F437" i="1"/>
  <c r="F436" i="1"/>
  <c r="F435" i="1"/>
  <c r="F434" i="1"/>
  <c r="F433" i="1"/>
  <c r="F432" i="1"/>
  <c r="F431" i="1"/>
  <c r="F430" i="1"/>
  <c r="F429" i="1"/>
  <c r="F428" i="1"/>
  <c r="F427" i="1"/>
  <c r="F426" i="1"/>
  <c r="F425" i="1"/>
  <c r="F424" i="1"/>
  <c r="F423" i="1"/>
  <c r="F422" i="1"/>
  <c r="F421" i="1"/>
  <c r="DB420" i="1"/>
  <c r="DA420" i="1"/>
  <c r="CZ420" i="1"/>
  <c r="CY420" i="1"/>
  <c r="CX420" i="1"/>
  <c r="CW420" i="1"/>
  <c r="CV420" i="1"/>
  <c r="CU420" i="1"/>
  <c r="CT420" i="1"/>
  <c r="CS420" i="1"/>
  <c r="CR420" i="1"/>
  <c r="CQ420" i="1"/>
  <c r="CP420" i="1"/>
  <c r="CO420" i="1"/>
  <c r="CN420" i="1"/>
  <c r="CM420" i="1"/>
  <c r="CL420" i="1"/>
  <c r="CK420" i="1"/>
  <c r="CJ420" i="1"/>
  <c r="CI420" i="1"/>
  <c r="CH420" i="1"/>
  <c r="CG420" i="1"/>
  <c r="CF420" i="1"/>
  <c r="CE420" i="1"/>
  <c r="CD420" i="1"/>
  <c r="CC420" i="1"/>
  <c r="CB420" i="1"/>
  <c r="CA420" i="1"/>
  <c r="BZ420" i="1"/>
  <c r="BY420" i="1"/>
  <c r="BX420" i="1"/>
  <c r="BW420" i="1"/>
  <c r="BV420" i="1"/>
  <c r="BU420" i="1"/>
  <c r="BT420" i="1"/>
  <c r="BS420" i="1"/>
  <c r="BR420" i="1"/>
  <c r="BQ420" i="1"/>
  <c r="BP420" i="1"/>
  <c r="BO420" i="1"/>
  <c r="BN420" i="1"/>
  <c r="BM420" i="1"/>
  <c r="BL420" i="1"/>
  <c r="BK420" i="1"/>
  <c r="BJ420" i="1"/>
  <c r="BI420" i="1"/>
  <c r="BH420" i="1"/>
  <c r="BG420" i="1"/>
  <c r="BF420" i="1"/>
  <c r="BE420" i="1"/>
  <c r="BD420" i="1"/>
  <c r="BC420" i="1"/>
  <c r="BB420" i="1"/>
  <c r="BA420" i="1"/>
  <c r="AZ420" i="1"/>
  <c r="AY420" i="1"/>
  <c r="AX420" i="1"/>
  <c r="AW420" i="1"/>
  <c r="AV420" i="1"/>
  <c r="AU420" i="1"/>
  <c r="AT420" i="1"/>
  <c r="AS420" i="1"/>
  <c r="AR420" i="1"/>
  <c r="AQ420" i="1"/>
  <c r="AP420" i="1"/>
  <c r="AO420" i="1"/>
  <c r="AN420" i="1"/>
  <c r="AM420" i="1"/>
  <c r="AL420" i="1"/>
  <c r="AK420" i="1"/>
  <c r="AJ420" i="1"/>
  <c r="AI420" i="1"/>
  <c r="AH420" i="1"/>
  <c r="AG420" i="1"/>
  <c r="AF420" i="1"/>
  <c r="AE420" i="1"/>
  <c r="AD420" i="1"/>
  <c r="AC420" i="1"/>
  <c r="AB420" i="1"/>
  <c r="AA420" i="1"/>
  <c r="Z420" i="1"/>
  <c r="Y420" i="1"/>
  <c r="X420" i="1"/>
  <c r="W420" i="1"/>
  <c r="V420" i="1"/>
  <c r="U420" i="1"/>
  <c r="T420" i="1"/>
  <c r="S420" i="1"/>
  <c r="R420" i="1"/>
  <c r="Q420" i="1"/>
  <c r="P420" i="1"/>
  <c r="O420" i="1"/>
  <c r="N420" i="1"/>
  <c r="M420" i="1"/>
  <c r="L420" i="1"/>
  <c r="K420" i="1"/>
  <c r="J420" i="1"/>
  <c r="I420" i="1"/>
  <c r="H420" i="1"/>
  <c r="G420" i="1"/>
  <c r="B420" i="1"/>
  <c r="CN419" i="1"/>
  <c r="CN418" i="1" s="1"/>
  <c r="BX419" i="1"/>
  <c r="BX418" i="1" s="1"/>
  <c r="BH419" i="1"/>
  <c r="BH418" i="1" s="1"/>
  <c r="AR419" i="1"/>
  <c r="AR418" i="1" s="1"/>
  <c r="AB419" i="1"/>
  <c r="AB418" i="1" s="1"/>
  <c r="L419" i="1"/>
  <c r="L418" i="1" s="1"/>
  <c r="D418" i="1"/>
  <c r="DB417" i="1"/>
  <c r="DA417" i="1"/>
  <c r="CZ417" i="1"/>
  <c r="CY417" i="1"/>
  <c r="CX417" i="1"/>
  <c r="CW417" i="1"/>
  <c r="CV417" i="1"/>
  <c r="CU417" i="1"/>
  <c r="CT417" i="1"/>
  <c r="CS417" i="1"/>
  <c r="CR417" i="1"/>
  <c r="CQ417" i="1"/>
  <c r="CP417" i="1"/>
  <c r="CO417" i="1"/>
  <c r="CN417" i="1"/>
  <c r="CM417" i="1"/>
  <c r="CL417" i="1"/>
  <c r="CK417" i="1"/>
  <c r="CJ417" i="1"/>
  <c r="CI417" i="1"/>
  <c r="CH417" i="1"/>
  <c r="CG417" i="1"/>
  <c r="CF417" i="1"/>
  <c r="CE417" i="1"/>
  <c r="CD417" i="1"/>
  <c r="CC417" i="1"/>
  <c r="CB417" i="1"/>
  <c r="CA417" i="1"/>
  <c r="BZ417" i="1"/>
  <c r="BY417" i="1"/>
  <c r="BX417" i="1"/>
  <c r="BW417" i="1"/>
  <c r="BV417" i="1"/>
  <c r="BU417" i="1"/>
  <c r="BT417" i="1"/>
  <c r="BS417" i="1"/>
  <c r="BR417" i="1"/>
  <c r="BQ417" i="1"/>
  <c r="BP417" i="1"/>
  <c r="BO417" i="1"/>
  <c r="BN417" i="1"/>
  <c r="BM417" i="1"/>
  <c r="BL417" i="1"/>
  <c r="BK417" i="1"/>
  <c r="BJ417" i="1"/>
  <c r="BI417" i="1"/>
  <c r="BH417" i="1"/>
  <c r="BG417" i="1"/>
  <c r="BF417" i="1"/>
  <c r="BE417" i="1"/>
  <c r="BD417" i="1"/>
  <c r="BC417" i="1"/>
  <c r="BB417" i="1"/>
  <c r="BA417" i="1"/>
  <c r="AZ417" i="1"/>
  <c r="AY417" i="1"/>
  <c r="AX417" i="1"/>
  <c r="AW417" i="1"/>
  <c r="AV417" i="1"/>
  <c r="AU417" i="1"/>
  <c r="AT417" i="1"/>
  <c r="AS417" i="1"/>
  <c r="AR417" i="1"/>
  <c r="AQ417" i="1"/>
  <c r="AP417" i="1"/>
  <c r="AO417" i="1"/>
  <c r="AN417" i="1"/>
  <c r="AM417" i="1"/>
  <c r="AL417" i="1"/>
  <c r="AK417" i="1"/>
  <c r="AJ417" i="1"/>
  <c r="AI417" i="1"/>
  <c r="AH417" i="1"/>
  <c r="AG417" i="1"/>
  <c r="AF417" i="1"/>
  <c r="AE417" i="1"/>
  <c r="AD417" i="1"/>
  <c r="AC417" i="1"/>
  <c r="AB417" i="1"/>
  <c r="AA417" i="1"/>
  <c r="Z417" i="1"/>
  <c r="Y417" i="1"/>
  <c r="X417" i="1"/>
  <c r="W417" i="1"/>
  <c r="V417" i="1"/>
  <c r="U417" i="1"/>
  <c r="T417" i="1"/>
  <c r="S417" i="1"/>
  <c r="R417" i="1"/>
  <c r="Q417" i="1"/>
  <c r="P417" i="1"/>
  <c r="O417" i="1"/>
  <c r="N417" i="1"/>
  <c r="M417" i="1"/>
  <c r="L417" i="1"/>
  <c r="K417" i="1"/>
  <c r="J417" i="1"/>
  <c r="I417" i="1"/>
  <c r="H417" i="1"/>
  <c r="G417" i="1"/>
  <c r="D417" i="1"/>
  <c r="DB416" i="1"/>
  <c r="DA416" i="1"/>
  <c r="CZ416" i="1"/>
  <c r="CY416" i="1"/>
  <c r="CX416" i="1"/>
  <c r="CW416" i="1"/>
  <c r="CV416" i="1"/>
  <c r="CU416" i="1"/>
  <c r="CT416" i="1"/>
  <c r="CS416" i="1"/>
  <c r="CR416" i="1"/>
  <c r="CQ416" i="1"/>
  <c r="CP416" i="1"/>
  <c r="CO416" i="1"/>
  <c r="CN416" i="1"/>
  <c r="CM416" i="1"/>
  <c r="CL416" i="1"/>
  <c r="CK416" i="1"/>
  <c r="CJ416" i="1"/>
  <c r="CI416" i="1"/>
  <c r="CH416" i="1"/>
  <c r="CG416" i="1"/>
  <c r="CF416" i="1"/>
  <c r="CE416" i="1"/>
  <c r="CD416" i="1"/>
  <c r="CC416" i="1"/>
  <c r="CB416" i="1"/>
  <c r="CA416" i="1"/>
  <c r="BZ416" i="1"/>
  <c r="BY416" i="1"/>
  <c r="BX416" i="1"/>
  <c r="BW416" i="1"/>
  <c r="BV416" i="1"/>
  <c r="BU416" i="1"/>
  <c r="BT416" i="1"/>
  <c r="BS416" i="1"/>
  <c r="BR416" i="1"/>
  <c r="BQ416" i="1"/>
  <c r="BP416" i="1"/>
  <c r="BO416" i="1"/>
  <c r="BN416" i="1"/>
  <c r="BM416" i="1"/>
  <c r="BL416" i="1"/>
  <c r="BK416" i="1"/>
  <c r="BJ416" i="1"/>
  <c r="BI416" i="1"/>
  <c r="BH416" i="1"/>
  <c r="BG416" i="1"/>
  <c r="BF416" i="1"/>
  <c r="BE416" i="1"/>
  <c r="BD416" i="1"/>
  <c r="BC416" i="1"/>
  <c r="BB416" i="1"/>
  <c r="BA416" i="1"/>
  <c r="AZ416" i="1"/>
  <c r="AY416" i="1"/>
  <c r="AX416" i="1"/>
  <c r="AW416" i="1"/>
  <c r="AV416" i="1"/>
  <c r="AU416" i="1"/>
  <c r="AT416" i="1"/>
  <c r="AS416" i="1"/>
  <c r="AR416" i="1"/>
  <c r="AQ416" i="1"/>
  <c r="AP416" i="1"/>
  <c r="AO416" i="1"/>
  <c r="AN416" i="1"/>
  <c r="AM416" i="1"/>
  <c r="AL416" i="1"/>
  <c r="AK416" i="1"/>
  <c r="AJ416" i="1"/>
  <c r="AI416" i="1"/>
  <c r="AH416" i="1"/>
  <c r="AG416" i="1"/>
  <c r="AF416" i="1"/>
  <c r="AE416" i="1"/>
  <c r="AD416" i="1"/>
  <c r="AC416" i="1"/>
  <c r="AB416" i="1"/>
  <c r="AA416" i="1"/>
  <c r="Z416" i="1"/>
  <c r="Y416" i="1"/>
  <c r="X416" i="1"/>
  <c r="W416" i="1"/>
  <c r="V416" i="1"/>
  <c r="U416" i="1"/>
  <c r="T416" i="1"/>
  <c r="S416" i="1"/>
  <c r="R416" i="1"/>
  <c r="Q416" i="1"/>
  <c r="P416" i="1"/>
  <c r="O416" i="1"/>
  <c r="N416" i="1"/>
  <c r="M416" i="1"/>
  <c r="L416" i="1"/>
  <c r="K416" i="1"/>
  <c r="J416" i="1"/>
  <c r="I416" i="1"/>
  <c r="H416" i="1"/>
  <c r="G416" i="1"/>
  <c r="F415" i="1"/>
  <c r="F414" i="1"/>
  <c r="F413" i="1"/>
  <c r="F412" i="1"/>
  <c r="F411" i="1"/>
  <c r="F410" i="1"/>
  <c r="F409" i="1"/>
  <c r="F408" i="1"/>
  <c r="F407" i="1"/>
  <c r="F406" i="1"/>
  <c r="F405" i="1"/>
  <c r="F404" i="1"/>
  <c r="F403" i="1"/>
  <c r="F402" i="1"/>
  <c r="F401" i="1"/>
  <c r="F400" i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DB375" i="1"/>
  <c r="DA375" i="1"/>
  <c r="CZ375" i="1"/>
  <c r="CY375" i="1"/>
  <c r="CX375" i="1"/>
  <c r="CW375" i="1"/>
  <c r="CV375" i="1"/>
  <c r="CU375" i="1"/>
  <c r="CT375" i="1"/>
  <c r="CS375" i="1"/>
  <c r="CR375" i="1"/>
  <c r="CQ375" i="1"/>
  <c r="CP375" i="1"/>
  <c r="CO375" i="1"/>
  <c r="CN375" i="1"/>
  <c r="CM375" i="1"/>
  <c r="CL375" i="1"/>
  <c r="CK375" i="1"/>
  <c r="CJ375" i="1"/>
  <c r="CI375" i="1"/>
  <c r="CH375" i="1"/>
  <c r="CG375" i="1"/>
  <c r="CF375" i="1"/>
  <c r="CE375" i="1"/>
  <c r="CD375" i="1"/>
  <c r="CC375" i="1"/>
  <c r="CB375" i="1"/>
  <c r="CA375" i="1"/>
  <c r="BZ375" i="1"/>
  <c r="BY375" i="1"/>
  <c r="BX375" i="1"/>
  <c r="BW375" i="1"/>
  <c r="BV375" i="1"/>
  <c r="BU375" i="1"/>
  <c r="BT375" i="1"/>
  <c r="BS375" i="1"/>
  <c r="BR375" i="1"/>
  <c r="BQ375" i="1"/>
  <c r="BP375" i="1"/>
  <c r="BO375" i="1"/>
  <c r="BN375" i="1"/>
  <c r="BM375" i="1"/>
  <c r="BL375" i="1"/>
  <c r="BK375" i="1"/>
  <c r="BJ375" i="1"/>
  <c r="BI375" i="1"/>
  <c r="BH375" i="1"/>
  <c r="BG375" i="1"/>
  <c r="BF375" i="1"/>
  <c r="BE375" i="1"/>
  <c r="BD375" i="1"/>
  <c r="BC375" i="1"/>
  <c r="BB375" i="1"/>
  <c r="BA375" i="1"/>
  <c r="AZ375" i="1"/>
  <c r="AY375" i="1"/>
  <c r="AX375" i="1"/>
  <c r="AW375" i="1"/>
  <c r="AV375" i="1"/>
  <c r="AU375" i="1"/>
  <c r="AT375" i="1"/>
  <c r="AS375" i="1"/>
  <c r="AR375" i="1"/>
  <c r="AQ375" i="1"/>
  <c r="AP375" i="1"/>
  <c r="AO375" i="1"/>
  <c r="AN375" i="1"/>
  <c r="AM375" i="1"/>
  <c r="AL375" i="1"/>
  <c r="AK375" i="1"/>
  <c r="AJ375" i="1"/>
  <c r="AI375" i="1"/>
  <c r="AH375" i="1"/>
  <c r="AG375" i="1"/>
  <c r="AF375" i="1"/>
  <c r="AE375" i="1"/>
  <c r="AD375" i="1"/>
  <c r="AC375" i="1"/>
  <c r="AB375" i="1"/>
  <c r="AA375" i="1"/>
  <c r="Z375" i="1"/>
  <c r="Y375" i="1"/>
  <c r="X375" i="1"/>
  <c r="W375" i="1"/>
  <c r="V375" i="1"/>
  <c r="U375" i="1"/>
  <c r="T375" i="1"/>
  <c r="S375" i="1"/>
  <c r="R375" i="1"/>
  <c r="Q375" i="1"/>
  <c r="P375" i="1"/>
  <c r="O375" i="1"/>
  <c r="N375" i="1"/>
  <c r="M375" i="1"/>
  <c r="L375" i="1"/>
  <c r="K375" i="1"/>
  <c r="J375" i="1"/>
  <c r="I375" i="1"/>
  <c r="H375" i="1"/>
  <c r="G375" i="1"/>
  <c r="B375" i="1"/>
  <c r="CR374" i="1"/>
  <c r="CR373" i="1" s="1"/>
  <c r="BW374" i="1"/>
  <c r="BW373" i="1" s="1"/>
  <c r="BL374" i="1"/>
  <c r="BL373" i="1" s="1"/>
  <c r="AQ374" i="1"/>
  <c r="AQ373" i="1" s="1"/>
  <c r="AF374" i="1"/>
  <c r="AF373" i="1" s="1"/>
  <c r="K374" i="1"/>
  <c r="K373" i="1" s="1"/>
  <c r="D373" i="1"/>
  <c r="DB372" i="1"/>
  <c r="DA372" i="1"/>
  <c r="CZ372" i="1"/>
  <c r="CY372" i="1"/>
  <c r="CX372" i="1"/>
  <c r="CW372" i="1"/>
  <c r="CV372" i="1"/>
  <c r="CU372" i="1"/>
  <c r="CT372" i="1"/>
  <c r="CS372" i="1"/>
  <c r="CR372" i="1"/>
  <c r="CQ372" i="1"/>
  <c r="CP372" i="1"/>
  <c r="CO372" i="1"/>
  <c r="CN372" i="1"/>
  <c r="CM372" i="1"/>
  <c r="CL372" i="1"/>
  <c r="CK372" i="1"/>
  <c r="CJ372" i="1"/>
  <c r="CI372" i="1"/>
  <c r="CH372" i="1"/>
  <c r="CG372" i="1"/>
  <c r="CF372" i="1"/>
  <c r="CE372" i="1"/>
  <c r="CD372" i="1"/>
  <c r="CC372" i="1"/>
  <c r="CB372" i="1"/>
  <c r="CA372" i="1"/>
  <c r="BZ372" i="1"/>
  <c r="BY372" i="1"/>
  <c r="BX372" i="1"/>
  <c r="BW372" i="1"/>
  <c r="BV372" i="1"/>
  <c r="BU372" i="1"/>
  <c r="BT372" i="1"/>
  <c r="BS372" i="1"/>
  <c r="BR372" i="1"/>
  <c r="BQ372" i="1"/>
  <c r="BP372" i="1"/>
  <c r="BO372" i="1"/>
  <c r="BN372" i="1"/>
  <c r="BM372" i="1"/>
  <c r="BL372" i="1"/>
  <c r="BK372" i="1"/>
  <c r="BJ372" i="1"/>
  <c r="BI372" i="1"/>
  <c r="BH372" i="1"/>
  <c r="BG372" i="1"/>
  <c r="BF372" i="1"/>
  <c r="BE372" i="1"/>
  <c r="BD372" i="1"/>
  <c r="BC372" i="1"/>
  <c r="BB372" i="1"/>
  <c r="BA372" i="1"/>
  <c r="AZ372" i="1"/>
  <c r="AY372" i="1"/>
  <c r="AX372" i="1"/>
  <c r="AW372" i="1"/>
  <c r="AV372" i="1"/>
  <c r="AU372" i="1"/>
  <c r="AT372" i="1"/>
  <c r="AS372" i="1"/>
  <c r="AR372" i="1"/>
  <c r="AQ372" i="1"/>
  <c r="AP372" i="1"/>
  <c r="AO372" i="1"/>
  <c r="AN372" i="1"/>
  <c r="AM372" i="1"/>
  <c r="AL372" i="1"/>
  <c r="AK372" i="1"/>
  <c r="AJ372" i="1"/>
  <c r="AI372" i="1"/>
  <c r="AH372" i="1"/>
  <c r="AG372" i="1"/>
  <c r="AF372" i="1"/>
  <c r="AE372" i="1"/>
  <c r="AD372" i="1"/>
  <c r="AC372" i="1"/>
  <c r="AB372" i="1"/>
  <c r="AA372" i="1"/>
  <c r="Z372" i="1"/>
  <c r="Y372" i="1"/>
  <c r="X372" i="1"/>
  <c r="W372" i="1"/>
  <c r="V372" i="1"/>
  <c r="U372" i="1"/>
  <c r="T372" i="1"/>
  <c r="S372" i="1"/>
  <c r="R372" i="1"/>
  <c r="Q372" i="1"/>
  <c r="P372" i="1"/>
  <c r="O372" i="1"/>
  <c r="N372" i="1"/>
  <c r="M372" i="1"/>
  <c r="L372" i="1"/>
  <c r="K372" i="1"/>
  <c r="J372" i="1"/>
  <c r="I372" i="1"/>
  <c r="H372" i="1"/>
  <c r="G372" i="1"/>
  <c r="D372" i="1"/>
  <c r="DB371" i="1"/>
  <c r="DA371" i="1"/>
  <c r="CZ371" i="1"/>
  <c r="CY371" i="1"/>
  <c r="CX371" i="1"/>
  <c r="CW371" i="1"/>
  <c r="CV371" i="1"/>
  <c r="CU371" i="1"/>
  <c r="CT371" i="1"/>
  <c r="CS371" i="1"/>
  <c r="CR371" i="1"/>
  <c r="CQ371" i="1"/>
  <c r="CP371" i="1"/>
  <c r="CO371" i="1"/>
  <c r="CN371" i="1"/>
  <c r="CM371" i="1"/>
  <c r="CL371" i="1"/>
  <c r="CK371" i="1"/>
  <c r="CJ371" i="1"/>
  <c r="CI371" i="1"/>
  <c r="CH371" i="1"/>
  <c r="CG371" i="1"/>
  <c r="CF371" i="1"/>
  <c r="CE371" i="1"/>
  <c r="CD371" i="1"/>
  <c r="CC371" i="1"/>
  <c r="CB371" i="1"/>
  <c r="CA371" i="1"/>
  <c r="BZ371" i="1"/>
  <c r="BY371" i="1"/>
  <c r="BX371" i="1"/>
  <c r="BW371" i="1"/>
  <c r="BV371" i="1"/>
  <c r="BU371" i="1"/>
  <c r="BT371" i="1"/>
  <c r="BS371" i="1"/>
  <c r="BR371" i="1"/>
  <c r="BQ371" i="1"/>
  <c r="BP371" i="1"/>
  <c r="BO371" i="1"/>
  <c r="BN371" i="1"/>
  <c r="BM371" i="1"/>
  <c r="BL371" i="1"/>
  <c r="BK371" i="1"/>
  <c r="BJ371" i="1"/>
  <c r="BI371" i="1"/>
  <c r="BH371" i="1"/>
  <c r="BG371" i="1"/>
  <c r="BF371" i="1"/>
  <c r="BE371" i="1"/>
  <c r="BD371" i="1"/>
  <c r="BC371" i="1"/>
  <c r="BB371" i="1"/>
  <c r="BA371" i="1"/>
  <c r="AZ371" i="1"/>
  <c r="AY371" i="1"/>
  <c r="AX371" i="1"/>
  <c r="AW371" i="1"/>
  <c r="AV371" i="1"/>
  <c r="AU371" i="1"/>
  <c r="AT371" i="1"/>
  <c r="AS371" i="1"/>
  <c r="AR371" i="1"/>
  <c r="AQ371" i="1"/>
  <c r="AP371" i="1"/>
  <c r="AO371" i="1"/>
  <c r="AN371" i="1"/>
  <c r="AM371" i="1"/>
  <c r="AL371" i="1"/>
  <c r="AK371" i="1"/>
  <c r="AJ371" i="1"/>
  <c r="AI371" i="1"/>
  <c r="AH371" i="1"/>
  <c r="AG371" i="1"/>
  <c r="AF371" i="1"/>
  <c r="AE371" i="1"/>
  <c r="AD371" i="1"/>
  <c r="AC371" i="1"/>
  <c r="AB371" i="1"/>
  <c r="AA371" i="1"/>
  <c r="Z371" i="1"/>
  <c r="Y371" i="1"/>
  <c r="X371" i="1"/>
  <c r="W371" i="1"/>
  <c r="V371" i="1"/>
  <c r="U371" i="1"/>
  <c r="T371" i="1"/>
  <c r="S371" i="1"/>
  <c r="R371" i="1"/>
  <c r="Q371" i="1"/>
  <c r="P371" i="1"/>
  <c r="O371" i="1"/>
  <c r="N371" i="1"/>
  <c r="M371" i="1"/>
  <c r="L371" i="1"/>
  <c r="K371" i="1"/>
  <c r="J371" i="1"/>
  <c r="I371" i="1"/>
  <c r="H371" i="1"/>
  <c r="G371" i="1"/>
  <c r="F370" i="1"/>
  <c r="F369" i="1"/>
  <c r="F368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DB330" i="1"/>
  <c r="DA330" i="1"/>
  <c r="CZ330" i="1"/>
  <c r="CY330" i="1"/>
  <c r="CX330" i="1"/>
  <c r="CW330" i="1"/>
  <c r="CV330" i="1"/>
  <c r="CU330" i="1"/>
  <c r="CT330" i="1"/>
  <c r="CS330" i="1"/>
  <c r="CR330" i="1"/>
  <c r="CQ330" i="1"/>
  <c r="CP330" i="1"/>
  <c r="CO330" i="1"/>
  <c r="CN330" i="1"/>
  <c r="CM330" i="1"/>
  <c r="CL330" i="1"/>
  <c r="CK330" i="1"/>
  <c r="CJ330" i="1"/>
  <c r="CI330" i="1"/>
  <c r="CH330" i="1"/>
  <c r="CG330" i="1"/>
  <c r="CF330" i="1"/>
  <c r="CE330" i="1"/>
  <c r="CD330" i="1"/>
  <c r="CC330" i="1"/>
  <c r="CB330" i="1"/>
  <c r="CA330" i="1"/>
  <c r="BZ330" i="1"/>
  <c r="BY330" i="1"/>
  <c r="BX330" i="1"/>
  <c r="BW330" i="1"/>
  <c r="BV330" i="1"/>
  <c r="BU330" i="1"/>
  <c r="BT330" i="1"/>
  <c r="BS330" i="1"/>
  <c r="BR330" i="1"/>
  <c r="BQ330" i="1"/>
  <c r="BP330" i="1"/>
  <c r="BO330" i="1"/>
  <c r="BN330" i="1"/>
  <c r="BM330" i="1"/>
  <c r="BL330" i="1"/>
  <c r="BK330" i="1"/>
  <c r="BJ330" i="1"/>
  <c r="BI330" i="1"/>
  <c r="BH330" i="1"/>
  <c r="BG330" i="1"/>
  <c r="BF330" i="1"/>
  <c r="BE330" i="1"/>
  <c r="BD330" i="1"/>
  <c r="BC330" i="1"/>
  <c r="BB330" i="1"/>
  <c r="BA330" i="1"/>
  <c r="AZ330" i="1"/>
  <c r="AY330" i="1"/>
  <c r="AX330" i="1"/>
  <c r="AW330" i="1"/>
  <c r="AV330" i="1"/>
  <c r="AU330" i="1"/>
  <c r="AT330" i="1"/>
  <c r="AS330" i="1"/>
  <c r="AR330" i="1"/>
  <c r="AQ330" i="1"/>
  <c r="AP330" i="1"/>
  <c r="AO330" i="1"/>
  <c r="AN330" i="1"/>
  <c r="AM330" i="1"/>
  <c r="AL330" i="1"/>
  <c r="AK330" i="1"/>
  <c r="AJ330" i="1"/>
  <c r="AI330" i="1"/>
  <c r="AH330" i="1"/>
  <c r="AG330" i="1"/>
  <c r="AF330" i="1"/>
  <c r="AE330" i="1"/>
  <c r="AD330" i="1"/>
  <c r="AC330" i="1"/>
  <c r="AB330" i="1"/>
  <c r="AA330" i="1"/>
  <c r="Z330" i="1"/>
  <c r="Y330" i="1"/>
  <c r="X330" i="1"/>
  <c r="W330" i="1"/>
  <c r="V330" i="1"/>
  <c r="U330" i="1"/>
  <c r="T330" i="1"/>
  <c r="S330" i="1"/>
  <c r="R330" i="1"/>
  <c r="Q330" i="1"/>
  <c r="P330" i="1"/>
  <c r="O330" i="1"/>
  <c r="N330" i="1"/>
  <c r="M330" i="1"/>
  <c r="L330" i="1"/>
  <c r="K330" i="1"/>
  <c r="J330" i="1"/>
  <c r="I330" i="1"/>
  <c r="H330" i="1"/>
  <c r="G330" i="1"/>
  <c r="B330" i="1"/>
  <c r="CZ329" i="1"/>
  <c r="CZ328" i="1" s="1"/>
  <c r="CR329" i="1"/>
  <c r="CR328" i="1" s="1"/>
  <c r="CJ329" i="1"/>
  <c r="CJ328" i="1" s="1"/>
  <c r="CB329" i="1"/>
  <c r="CB328" i="1" s="1"/>
  <c r="BT329" i="1"/>
  <c r="BT328" i="1" s="1"/>
  <c r="BL329" i="1"/>
  <c r="BL328" i="1" s="1"/>
  <c r="BD329" i="1"/>
  <c r="BD328" i="1" s="1"/>
  <c r="AV329" i="1"/>
  <c r="AV328" i="1" s="1"/>
  <c r="AN329" i="1"/>
  <c r="AN328" i="1" s="1"/>
  <c r="AF329" i="1"/>
  <c r="AF328" i="1" s="1"/>
  <c r="X329" i="1"/>
  <c r="X328" i="1" s="1"/>
  <c r="P329" i="1"/>
  <c r="P328" i="1" s="1"/>
  <c r="H329" i="1"/>
  <c r="D328" i="1"/>
  <c r="DB327" i="1"/>
  <c r="DA327" i="1"/>
  <c r="CZ327" i="1"/>
  <c r="CY327" i="1"/>
  <c r="CX327" i="1"/>
  <c r="CW327" i="1"/>
  <c r="CV327" i="1"/>
  <c r="CU327" i="1"/>
  <c r="CT327" i="1"/>
  <c r="CS327" i="1"/>
  <c r="CR327" i="1"/>
  <c r="CQ327" i="1"/>
  <c r="CP327" i="1"/>
  <c r="CO327" i="1"/>
  <c r="CN327" i="1"/>
  <c r="CM327" i="1"/>
  <c r="CL327" i="1"/>
  <c r="CK327" i="1"/>
  <c r="CJ327" i="1"/>
  <c r="CI327" i="1"/>
  <c r="CH327" i="1"/>
  <c r="CG327" i="1"/>
  <c r="CF327" i="1"/>
  <c r="CE327" i="1"/>
  <c r="CD327" i="1"/>
  <c r="CC327" i="1"/>
  <c r="CB327" i="1"/>
  <c r="CA327" i="1"/>
  <c r="BZ327" i="1"/>
  <c r="BY327" i="1"/>
  <c r="BX327" i="1"/>
  <c r="BW327" i="1"/>
  <c r="BV327" i="1"/>
  <c r="BU327" i="1"/>
  <c r="BT327" i="1"/>
  <c r="BS327" i="1"/>
  <c r="BR327" i="1"/>
  <c r="BQ327" i="1"/>
  <c r="BP327" i="1"/>
  <c r="BO327" i="1"/>
  <c r="BN327" i="1"/>
  <c r="BM327" i="1"/>
  <c r="BL327" i="1"/>
  <c r="BK327" i="1"/>
  <c r="BJ327" i="1"/>
  <c r="BI327" i="1"/>
  <c r="BH327" i="1"/>
  <c r="BG327" i="1"/>
  <c r="BF327" i="1"/>
  <c r="BE327" i="1"/>
  <c r="BD327" i="1"/>
  <c r="BC327" i="1"/>
  <c r="BB327" i="1"/>
  <c r="BA327" i="1"/>
  <c r="AZ327" i="1"/>
  <c r="AY327" i="1"/>
  <c r="AX327" i="1"/>
  <c r="AW327" i="1"/>
  <c r="AV327" i="1"/>
  <c r="AU327" i="1"/>
  <c r="AT327" i="1"/>
  <c r="AS327" i="1"/>
  <c r="AR327" i="1"/>
  <c r="AQ327" i="1"/>
  <c r="AP327" i="1"/>
  <c r="AO327" i="1"/>
  <c r="AN327" i="1"/>
  <c r="AM327" i="1"/>
  <c r="AL327" i="1"/>
  <c r="AK327" i="1"/>
  <c r="AJ327" i="1"/>
  <c r="AI327" i="1"/>
  <c r="AH327" i="1"/>
  <c r="AG327" i="1"/>
  <c r="AF327" i="1"/>
  <c r="AE327" i="1"/>
  <c r="AD327" i="1"/>
  <c r="AC327" i="1"/>
  <c r="AB327" i="1"/>
  <c r="AA327" i="1"/>
  <c r="Z327" i="1"/>
  <c r="Y327" i="1"/>
  <c r="X327" i="1"/>
  <c r="W327" i="1"/>
  <c r="V327" i="1"/>
  <c r="U327" i="1"/>
  <c r="T327" i="1"/>
  <c r="S327" i="1"/>
  <c r="R327" i="1"/>
  <c r="Q327" i="1"/>
  <c r="P327" i="1"/>
  <c r="O327" i="1"/>
  <c r="N327" i="1"/>
  <c r="M327" i="1"/>
  <c r="L327" i="1"/>
  <c r="K327" i="1"/>
  <c r="J327" i="1"/>
  <c r="I327" i="1"/>
  <c r="H327" i="1"/>
  <c r="G327" i="1"/>
  <c r="D327" i="1"/>
  <c r="DB326" i="1"/>
  <c r="DA326" i="1"/>
  <c r="CZ326" i="1"/>
  <c r="CY326" i="1"/>
  <c r="CX326" i="1"/>
  <c r="CW326" i="1"/>
  <c r="CV326" i="1"/>
  <c r="CU326" i="1"/>
  <c r="CT326" i="1"/>
  <c r="CS326" i="1"/>
  <c r="CR326" i="1"/>
  <c r="CQ326" i="1"/>
  <c r="CP326" i="1"/>
  <c r="CO326" i="1"/>
  <c r="CN326" i="1"/>
  <c r="CM326" i="1"/>
  <c r="CL326" i="1"/>
  <c r="CK326" i="1"/>
  <c r="CJ326" i="1"/>
  <c r="CI326" i="1"/>
  <c r="CH326" i="1"/>
  <c r="CG326" i="1"/>
  <c r="CF326" i="1"/>
  <c r="CE326" i="1"/>
  <c r="CD326" i="1"/>
  <c r="CC326" i="1"/>
  <c r="CB326" i="1"/>
  <c r="CA326" i="1"/>
  <c r="BZ326" i="1"/>
  <c r="BY326" i="1"/>
  <c r="BX326" i="1"/>
  <c r="BW326" i="1"/>
  <c r="BV326" i="1"/>
  <c r="BU326" i="1"/>
  <c r="BT326" i="1"/>
  <c r="BS326" i="1"/>
  <c r="BR326" i="1"/>
  <c r="BQ326" i="1"/>
  <c r="BP326" i="1"/>
  <c r="BO326" i="1"/>
  <c r="BN326" i="1"/>
  <c r="BM326" i="1"/>
  <c r="BL326" i="1"/>
  <c r="BK326" i="1"/>
  <c r="BJ326" i="1"/>
  <c r="BI326" i="1"/>
  <c r="BH326" i="1"/>
  <c r="BG326" i="1"/>
  <c r="BF326" i="1"/>
  <c r="BE326" i="1"/>
  <c r="BD326" i="1"/>
  <c r="BC326" i="1"/>
  <c r="BB326" i="1"/>
  <c r="BA326" i="1"/>
  <c r="AZ326" i="1"/>
  <c r="AY326" i="1"/>
  <c r="AX326" i="1"/>
  <c r="AW326" i="1"/>
  <c r="AV326" i="1"/>
  <c r="AU326" i="1"/>
  <c r="AT326" i="1"/>
  <c r="AS326" i="1"/>
  <c r="AR326" i="1"/>
  <c r="AQ326" i="1"/>
  <c r="AP326" i="1"/>
  <c r="AO326" i="1"/>
  <c r="AN326" i="1"/>
  <c r="AM326" i="1"/>
  <c r="AL326" i="1"/>
  <c r="AK326" i="1"/>
  <c r="AJ326" i="1"/>
  <c r="AI326" i="1"/>
  <c r="AH326" i="1"/>
  <c r="AG326" i="1"/>
  <c r="AF326" i="1"/>
  <c r="AE326" i="1"/>
  <c r="AD326" i="1"/>
  <c r="AC326" i="1"/>
  <c r="AB326" i="1"/>
  <c r="AA326" i="1"/>
  <c r="Z326" i="1"/>
  <c r="Y326" i="1"/>
  <c r="X326" i="1"/>
  <c r="W326" i="1"/>
  <c r="V326" i="1"/>
  <c r="U326" i="1"/>
  <c r="T326" i="1"/>
  <c r="S326" i="1"/>
  <c r="R326" i="1"/>
  <c r="Q326" i="1"/>
  <c r="P326" i="1"/>
  <c r="O326" i="1"/>
  <c r="N326" i="1"/>
  <c r="M326" i="1"/>
  <c r="L326" i="1"/>
  <c r="K326" i="1"/>
  <c r="J326" i="1"/>
  <c r="I326" i="1"/>
  <c r="H326" i="1"/>
  <c r="G326" i="1"/>
  <c r="F325" i="1"/>
  <c r="F324" i="1"/>
  <c r="F323" i="1"/>
  <c r="F322" i="1"/>
  <c r="D322" i="1"/>
  <c r="D367" i="1" s="1"/>
  <c r="D412" i="1" s="1"/>
  <c r="D457" i="1" s="1"/>
  <c r="D502" i="1" s="1"/>
  <c r="D547" i="1" s="1"/>
  <c r="D592" i="1" s="1"/>
  <c r="D637" i="1" s="1"/>
  <c r="D682" i="1" s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F306" i="1"/>
  <c r="D306" i="1"/>
  <c r="D351" i="1" s="1"/>
  <c r="D396" i="1" s="1"/>
  <c r="D441" i="1" s="1"/>
  <c r="D486" i="1" s="1"/>
  <c r="D531" i="1" s="1"/>
  <c r="D576" i="1" s="1"/>
  <c r="D621" i="1" s="1"/>
  <c r="D666" i="1" s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D290" i="1"/>
  <c r="D335" i="1" s="1"/>
  <c r="D380" i="1" s="1"/>
  <c r="D425" i="1" s="1"/>
  <c r="D470" i="1" s="1"/>
  <c r="D515" i="1" s="1"/>
  <c r="D560" i="1" s="1"/>
  <c r="D605" i="1" s="1"/>
  <c r="D650" i="1" s="1"/>
  <c r="F289" i="1"/>
  <c r="F288" i="1"/>
  <c r="F287" i="1"/>
  <c r="F286" i="1"/>
  <c r="DB285" i="1"/>
  <c r="DA285" i="1"/>
  <c r="CZ285" i="1"/>
  <c r="CY285" i="1"/>
  <c r="CX285" i="1"/>
  <c r="CW285" i="1"/>
  <c r="CV285" i="1"/>
  <c r="CU285" i="1"/>
  <c r="CT285" i="1"/>
  <c r="CS285" i="1"/>
  <c r="CR285" i="1"/>
  <c r="CQ285" i="1"/>
  <c r="CP285" i="1"/>
  <c r="CO285" i="1"/>
  <c r="CN285" i="1"/>
  <c r="CM285" i="1"/>
  <c r="CL285" i="1"/>
  <c r="CK285" i="1"/>
  <c r="CJ285" i="1"/>
  <c r="CI285" i="1"/>
  <c r="CH285" i="1"/>
  <c r="CG285" i="1"/>
  <c r="CF285" i="1"/>
  <c r="CE285" i="1"/>
  <c r="CD285" i="1"/>
  <c r="CC285" i="1"/>
  <c r="CB285" i="1"/>
  <c r="CA285" i="1"/>
  <c r="BZ285" i="1"/>
  <c r="BY285" i="1"/>
  <c r="BX285" i="1"/>
  <c r="BW285" i="1"/>
  <c r="BV285" i="1"/>
  <c r="BU285" i="1"/>
  <c r="BT285" i="1"/>
  <c r="BS285" i="1"/>
  <c r="BR285" i="1"/>
  <c r="BQ285" i="1"/>
  <c r="BP285" i="1"/>
  <c r="BO285" i="1"/>
  <c r="BN285" i="1"/>
  <c r="BM285" i="1"/>
  <c r="BL285" i="1"/>
  <c r="BK285" i="1"/>
  <c r="BJ285" i="1"/>
  <c r="BI285" i="1"/>
  <c r="BH285" i="1"/>
  <c r="BG285" i="1"/>
  <c r="BF285" i="1"/>
  <c r="BE285" i="1"/>
  <c r="BD285" i="1"/>
  <c r="BC285" i="1"/>
  <c r="BB285" i="1"/>
  <c r="BA285" i="1"/>
  <c r="AZ285" i="1"/>
  <c r="AY285" i="1"/>
  <c r="AX285" i="1"/>
  <c r="AW285" i="1"/>
  <c r="AV285" i="1"/>
  <c r="AU285" i="1"/>
  <c r="AT285" i="1"/>
  <c r="AS285" i="1"/>
  <c r="AR285" i="1"/>
  <c r="AQ285" i="1"/>
  <c r="AP285" i="1"/>
  <c r="AO285" i="1"/>
  <c r="AN285" i="1"/>
  <c r="AM285" i="1"/>
  <c r="AL285" i="1"/>
  <c r="AK285" i="1"/>
  <c r="AJ285" i="1"/>
  <c r="AI285" i="1"/>
  <c r="AH285" i="1"/>
  <c r="AG285" i="1"/>
  <c r="AF285" i="1"/>
  <c r="AE285" i="1"/>
  <c r="AD285" i="1"/>
  <c r="AC285" i="1"/>
  <c r="AB285" i="1"/>
  <c r="AA285" i="1"/>
  <c r="Z285" i="1"/>
  <c r="Y285" i="1"/>
  <c r="X285" i="1"/>
  <c r="W285" i="1"/>
  <c r="V285" i="1"/>
  <c r="U285" i="1"/>
  <c r="T285" i="1"/>
  <c r="S285" i="1"/>
  <c r="R285" i="1"/>
  <c r="Q285" i="1"/>
  <c r="P285" i="1"/>
  <c r="O285" i="1"/>
  <c r="N285" i="1"/>
  <c r="M285" i="1"/>
  <c r="L285" i="1"/>
  <c r="K285" i="1"/>
  <c r="J285" i="1"/>
  <c r="I285" i="1"/>
  <c r="H285" i="1"/>
  <c r="G285" i="1"/>
  <c r="B285" i="1"/>
  <c r="D283" i="1"/>
  <c r="DB282" i="1"/>
  <c r="DA282" i="1"/>
  <c r="CZ282" i="1"/>
  <c r="CY282" i="1"/>
  <c r="CX282" i="1"/>
  <c r="CW282" i="1"/>
  <c r="CV282" i="1"/>
  <c r="CU282" i="1"/>
  <c r="CT282" i="1"/>
  <c r="CS282" i="1"/>
  <c r="CR282" i="1"/>
  <c r="CQ282" i="1"/>
  <c r="CP282" i="1"/>
  <c r="CO282" i="1"/>
  <c r="CN282" i="1"/>
  <c r="CM282" i="1"/>
  <c r="CL282" i="1"/>
  <c r="CK282" i="1"/>
  <c r="CJ282" i="1"/>
  <c r="CI282" i="1"/>
  <c r="CH282" i="1"/>
  <c r="CG282" i="1"/>
  <c r="CF282" i="1"/>
  <c r="CE282" i="1"/>
  <c r="CD282" i="1"/>
  <c r="CC282" i="1"/>
  <c r="CB282" i="1"/>
  <c r="CA282" i="1"/>
  <c r="BZ282" i="1"/>
  <c r="BY282" i="1"/>
  <c r="BX282" i="1"/>
  <c r="BW282" i="1"/>
  <c r="BV282" i="1"/>
  <c r="BU282" i="1"/>
  <c r="BT282" i="1"/>
  <c r="BS282" i="1"/>
  <c r="BR282" i="1"/>
  <c r="BQ282" i="1"/>
  <c r="BP282" i="1"/>
  <c r="BO282" i="1"/>
  <c r="BN282" i="1"/>
  <c r="BM282" i="1"/>
  <c r="BL282" i="1"/>
  <c r="BK282" i="1"/>
  <c r="BJ282" i="1"/>
  <c r="BI282" i="1"/>
  <c r="BH282" i="1"/>
  <c r="BG282" i="1"/>
  <c r="BF282" i="1"/>
  <c r="BE282" i="1"/>
  <c r="BD282" i="1"/>
  <c r="BC282" i="1"/>
  <c r="BB282" i="1"/>
  <c r="BA282" i="1"/>
  <c r="AZ282" i="1"/>
  <c r="AY282" i="1"/>
  <c r="AX282" i="1"/>
  <c r="AW282" i="1"/>
  <c r="AV282" i="1"/>
  <c r="AU282" i="1"/>
  <c r="AT282" i="1"/>
  <c r="AS282" i="1"/>
  <c r="AR282" i="1"/>
  <c r="AQ282" i="1"/>
  <c r="AP282" i="1"/>
  <c r="AO282" i="1"/>
  <c r="AN282" i="1"/>
  <c r="AM282" i="1"/>
  <c r="AL282" i="1"/>
  <c r="AK282" i="1"/>
  <c r="AJ282" i="1"/>
  <c r="AI282" i="1"/>
  <c r="AH282" i="1"/>
  <c r="AG282" i="1"/>
  <c r="AF282" i="1"/>
  <c r="AE282" i="1"/>
  <c r="AD282" i="1"/>
  <c r="AC282" i="1"/>
  <c r="AB282" i="1"/>
  <c r="AA282" i="1"/>
  <c r="Z282" i="1"/>
  <c r="Y282" i="1"/>
  <c r="X282" i="1"/>
  <c r="W282" i="1"/>
  <c r="V282" i="1"/>
  <c r="U282" i="1"/>
  <c r="T282" i="1"/>
  <c r="S282" i="1"/>
  <c r="R282" i="1"/>
  <c r="Q282" i="1"/>
  <c r="P282" i="1"/>
  <c r="O282" i="1"/>
  <c r="N282" i="1"/>
  <c r="M282" i="1"/>
  <c r="L282" i="1"/>
  <c r="K282" i="1"/>
  <c r="J282" i="1"/>
  <c r="I282" i="1"/>
  <c r="H282" i="1"/>
  <c r="G282" i="1"/>
  <c r="D282" i="1"/>
  <c r="DB281" i="1"/>
  <c r="DA281" i="1"/>
  <c r="CZ281" i="1"/>
  <c r="CY281" i="1"/>
  <c r="CX281" i="1"/>
  <c r="CW281" i="1"/>
  <c r="CV281" i="1"/>
  <c r="CU281" i="1"/>
  <c r="CT281" i="1"/>
  <c r="CS281" i="1"/>
  <c r="CR281" i="1"/>
  <c r="CQ281" i="1"/>
  <c r="CP281" i="1"/>
  <c r="CO281" i="1"/>
  <c r="CN281" i="1"/>
  <c r="CM281" i="1"/>
  <c r="CL281" i="1"/>
  <c r="CK281" i="1"/>
  <c r="CJ281" i="1"/>
  <c r="CI281" i="1"/>
  <c r="CH281" i="1"/>
  <c r="CG281" i="1"/>
  <c r="CF281" i="1"/>
  <c r="CE281" i="1"/>
  <c r="CD281" i="1"/>
  <c r="CC281" i="1"/>
  <c r="CB281" i="1"/>
  <c r="CA281" i="1"/>
  <c r="BZ281" i="1"/>
  <c r="BY281" i="1"/>
  <c r="BX281" i="1"/>
  <c r="BW281" i="1"/>
  <c r="BV281" i="1"/>
  <c r="BU281" i="1"/>
  <c r="BT281" i="1"/>
  <c r="BS281" i="1"/>
  <c r="BR281" i="1"/>
  <c r="BQ281" i="1"/>
  <c r="BP281" i="1"/>
  <c r="BO281" i="1"/>
  <c r="BN281" i="1"/>
  <c r="BM281" i="1"/>
  <c r="BL281" i="1"/>
  <c r="BK281" i="1"/>
  <c r="BJ281" i="1"/>
  <c r="BI281" i="1"/>
  <c r="BH281" i="1"/>
  <c r="BG281" i="1"/>
  <c r="BF281" i="1"/>
  <c r="BE281" i="1"/>
  <c r="BD281" i="1"/>
  <c r="BC281" i="1"/>
  <c r="BB281" i="1"/>
  <c r="BA281" i="1"/>
  <c r="AZ281" i="1"/>
  <c r="AY281" i="1"/>
  <c r="AX281" i="1"/>
  <c r="AW281" i="1"/>
  <c r="AV281" i="1"/>
  <c r="AU281" i="1"/>
  <c r="AT281" i="1"/>
  <c r="AS281" i="1"/>
  <c r="AR281" i="1"/>
  <c r="AQ281" i="1"/>
  <c r="AP281" i="1"/>
  <c r="AO281" i="1"/>
  <c r="AN281" i="1"/>
  <c r="AM281" i="1"/>
  <c r="AL281" i="1"/>
  <c r="AK281" i="1"/>
  <c r="AJ281" i="1"/>
  <c r="AI281" i="1"/>
  <c r="AH281" i="1"/>
  <c r="AG281" i="1"/>
  <c r="AF281" i="1"/>
  <c r="AE281" i="1"/>
  <c r="AD281" i="1"/>
  <c r="AC281" i="1"/>
  <c r="AB281" i="1"/>
  <c r="AA281" i="1"/>
  <c r="Z281" i="1"/>
  <c r="Y281" i="1"/>
  <c r="X281" i="1"/>
  <c r="W281" i="1"/>
  <c r="V281" i="1"/>
  <c r="U281" i="1"/>
  <c r="T281" i="1"/>
  <c r="S281" i="1"/>
  <c r="R281" i="1"/>
  <c r="Q281" i="1"/>
  <c r="P281" i="1"/>
  <c r="O281" i="1"/>
  <c r="N281" i="1"/>
  <c r="M281" i="1"/>
  <c r="L281" i="1"/>
  <c r="K281" i="1"/>
  <c r="J281" i="1"/>
  <c r="I281" i="1"/>
  <c r="H281" i="1"/>
  <c r="G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DB240" i="1"/>
  <c r="DA240" i="1"/>
  <c r="CZ240" i="1"/>
  <c r="CY240" i="1"/>
  <c r="CX240" i="1"/>
  <c r="CW240" i="1"/>
  <c r="CV240" i="1"/>
  <c r="CU240" i="1"/>
  <c r="CT240" i="1"/>
  <c r="CS240" i="1"/>
  <c r="CR240" i="1"/>
  <c r="CQ240" i="1"/>
  <c r="CP240" i="1"/>
  <c r="CO240" i="1"/>
  <c r="CN240" i="1"/>
  <c r="CM240" i="1"/>
  <c r="CL240" i="1"/>
  <c r="CK240" i="1"/>
  <c r="CJ240" i="1"/>
  <c r="CI240" i="1"/>
  <c r="CH240" i="1"/>
  <c r="CG240" i="1"/>
  <c r="CF240" i="1"/>
  <c r="CE240" i="1"/>
  <c r="CD240" i="1"/>
  <c r="CC240" i="1"/>
  <c r="CB240" i="1"/>
  <c r="CA240" i="1"/>
  <c r="BZ240" i="1"/>
  <c r="BY240" i="1"/>
  <c r="BX240" i="1"/>
  <c r="BW240" i="1"/>
  <c r="BV240" i="1"/>
  <c r="BU240" i="1"/>
  <c r="BT240" i="1"/>
  <c r="BS240" i="1"/>
  <c r="BR240" i="1"/>
  <c r="BQ240" i="1"/>
  <c r="BP240" i="1"/>
  <c r="BO240" i="1"/>
  <c r="BN240" i="1"/>
  <c r="BM240" i="1"/>
  <c r="BL240" i="1"/>
  <c r="BK240" i="1"/>
  <c r="BJ240" i="1"/>
  <c r="BI240" i="1"/>
  <c r="BH240" i="1"/>
  <c r="BG240" i="1"/>
  <c r="BF240" i="1"/>
  <c r="BE240" i="1"/>
  <c r="BD240" i="1"/>
  <c r="BC240" i="1"/>
  <c r="BB240" i="1"/>
  <c r="BA240" i="1"/>
  <c r="AZ240" i="1"/>
  <c r="AY240" i="1"/>
  <c r="AX240" i="1"/>
  <c r="AW240" i="1"/>
  <c r="AV240" i="1"/>
  <c r="AU240" i="1"/>
  <c r="AT240" i="1"/>
  <c r="AS240" i="1"/>
  <c r="AR240" i="1"/>
  <c r="AQ240" i="1"/>
  <c r="AP240" i="1"/>
  <c r="AO240" i="1"/>
  <c r="AN240" i="1"/>
  <c r="AM240" i="1"/>
  <c r="AL240" i="1"/>
  <c r="AK240" i="1"/>
  <c r="AJ240" i="1"/>
  <c r="AI240" i="1"/>
  <c r="AH240" i="1"/>
  <c r="AG240" i="1"/>
  <c r="AF240" i="1"/>
  <c r="AE240" i="1"/>
  <c r="AD240" i="1"/>
  <c r="AC240" i="1"/>
  <c r="AB240" i="1"/>
  <c r="AA240" i="1"/>
  <c r="Z240" i="1"/>
  <c r="Y240" i="1"/>
  <c r="X240" i="1"/>
  <c r="W240" i="1"/>
  <c r="V240" i="1"/>
  <c r="U240" i="1"/>
  <c r="T240" i="1"/>
  <c r="S240" i="1"/>
  <c r="R240" i="1"/>
  <c r="Q240" i="1"/>
  <c r="P240" i="1"/>
  <c r="O240" i="1"/>
  <c r="N240" i="1"/>
  <c r="M240" i="1"/>
  <c r="L240" i="1"/>
  <c r="K240" i="1"/>
  <c r="J240" i="1"/>
  <c r="I240" i="1"/>
  <c r="H240" i="1"/>
  <c r="G240" i="1"/>
  <c r="B240" i="1"/>
  <c r="D238" i="1"/>
  <c r="DB237" i="1"/>
  <c r="DA237" i="1"/>
  <c r="CZ237" i="1"/>
  <c r="CY237" i="1"/>
  <c r="CX237" i="1"/>
  <c r="CW237" i="1"/>
  <c r="CV237" i="1"/>
  <c r="CU237" i="1"/>
  <c r="CT237" i="1"/>
  <c r="CS237" i="1"/>
  <c r="CR237" i="1"/>
  <c r="CQ237" i="1"/>
  <c r="CP237" i="1"/>
  <c r="CO237" i="1"/>
  <c r="CN237" i="1"/>
  <c r="CM237" i="1"/>
  <c r="CL237" i="1"/>
  <c r="CK237" i="1"/>
  <c r="CJ237" i="1"/>
  <c r="CI237" i="1"/>
  <c r="CH237" i="1"/>
  <c r="CG237" i="1"/>
  <c r="CF237" i="1"/>
  <c r="CE237" i="1"/>
  <c r="CD237" i="1"/>
  <c r="CC237" i="1"/>
  <c r="CB237" i="1"/>
  <c r="CA237" i="1"/>
  <c r="BZ237" i="1"/>
  <c r="BY237" i="1"/>
  <c r="BX237" i="1"/>
  <c r="BW237" i="1"/>
  <c r="BV237" i="1"/>
  <c r="BU237" i="1"/>
  <c r="BT237" i="1"/>
  <c r="BS237" i="1"/>
  <c r="BR237" i="1"/>
  <c r="BQ237" i="1"/>
  <c r="BP237" i="1"/>
  <c r="BO237" i="1"/>
  <c r="BN237" i="1"/>
  <c r="BM237" i="1"/>
  <c r="BL237" i="1"/>
  <c r="BK237" i="1"/>
  <c r="BJ237" i="1"/>
  <c r="BI237" i="1"/>
  <c r="BH237" i="1"/>
  <c r="BG237" i="1"/>
  <c r="BF237" i="1"/>
  <c r="BE237" i="1"/>
  <c r="BD237" i="1"/>
  <c r="BC237" i="1"/>
  <c r="BB237" i="1"/>
  <c r="BA237" i="1"/>
  <c r="AZ237" i="1"/>
  <c r="AY237" i="1"/>
  <c r="AX237" i="1"/>
  <c r="AW237" i="1"/>
  <c r="AV237" i="1"/>
  <c r="AU237" i="1"/>
  <c r="AT237" i="1"/>
  <c r="AS237" i="1"/>
  <c r="AR237" i="1"/>
  <c r="AQ237" i="1"/>
  <c r="AP237" i="1"/>
  <c r="AO237" i="1"/>
  <c r="AN237" i="1"/>
  <c r="AM237" i="1"/>
  <c r="AL237" i="1"/>
  <c r="AK237" i="1"/>
  <c r="AJ237" i="1"/>
  <c r="AI237" i="1"/>
  <c r="AH237" i="1"/>
  <c r="AG237" i="1"/>
  <c r="AF237" i="1"/>
  <c r="AE237" i="1"/>
  <c r="AD237" i="1"/>
  <c r="AC237" i="1"/>
  <c r="AB237" i="1"/>
  <c r="AA237" i="1"/>
  <c r="Z237" i="1"/>
  <c r="Y237" i="1"/>
  <c r="X237" i="1"/>
  <c r="W237" i="1"/>
  <c r="V237" i="1"/>
  <c r="U237" i="1"/>
  <c r="T237" i="1"/>
  <c r="S237" i="1"/>
  <c r="R237" i="1"/>
  <c r="Q237" i="1"/>
  <c r="P237" i="1"/>
  <c r="O237" i="1"/>
  <c r="N237" i="1"/>
  <c r="M237" i="1"/>
  <c r="L237" i="1"/>
  <c r="K237" i="1"/>
  <c r="J237" i="1"/>
  <c r="I237" i="1"/>
  <c r="H237" i="1"/>
  <c r="G237" i="1"/>
  <c r="D237" i="1"/>
  <c r="DB236" i="1"/>
  <c r="DA236" i="1"/>
  <c r="CZ236" i="1"/>
  <c r="CY236" i="1"/>
  <c r="CX236" i="1"/>
  <c r="CW236" i="1"/>
  <c r="CV236" i="1"/>
  <c r="CU236" i="1"/>
  <c r="CT236" i="1"/>
  <c r="CS236" i="1"/>
  <c r="CR236" i="1"/>
  <c r="CQ236" i="1"/>
  <c r="CP236" i="1"/>
  <c r="CO236" i="1"/>
  <c r="CN236" i="1"/>
  <c r="CM236" i="1"/>
  <c r="CL236" i="1"/>
  <c r="CK236" i="1"/>
  <c r="CJ236" i="1"/>
  <c r="CI236" i="1"/>
  <c r="CH236" i="1"/>
  <c r="CG236" i="1"/>
  <c r="CF236" i="1"/>
  <c r="CE236" i="1"/>
  <c r="CD236" i="1"/>
  <c r="CC236" i="1"/>
  <c r="CB236" i="1"/>
  <c r="CA236" i="1"/>
  <c r="BZ236" i="1"/>
  <c r="BY236" i="1"/>
  <c r="BX236" i="1"/>
  <c r="BW236" i="1"/>
  <c r="BV236" i="1"/>
  <c r="BU236" i="1"/>
  <c r="BT236" i="1"/>
  <c r="BS236" i="1"/>
  <c r="BR236" i="1"/>
  <c r="BQ236" i="1"/>
  <c r="BP236" i="1"/>
  <c r="BO236" i="1"/>
  <c r="BN236" i="1"/>
  <c r="BM236" i="1"/>
  <c r="BL236" i="1"/>
  <c r="BK236" i="1"/>
  <c r="BJ236" i="1"/>
  <c r="BI236" i="1"/>
  <c r="BH236" i="1"/>
  <c r="BG236" i="1"/>
  <c r="BF236" i="1"/>
  <c r="BE236" i="1"/>
  <c r="BD236" i="1"/>
  <c r="BC236" i="1"/>
  <c r="BB236" i="1"/>
  <c r="BA236" i="1"/>
  <c r="AZ236" i="1"/>
  <c r="AY236" i="1"/>
  <c r="AX236" i="1"/>
  <c r="AW236" i="1"/>
  <c r="AV236" i="1"/>
  <c r="AU236" i="1"/>
  <c r="AT236" i="1"/>
  <c r="AS236" i="1"/>
  <c r="AR236" i="1"/>
  <c r="AQ236" i="1"/>
  <c r="AP236" i="1"/>
  <c r="AO236" i="1"/>
  <c r="AN236" i="1"/>
  <c r="AM236" i="1"/>
  <c r="AL236" i="1"/>
  <c r="AK236" i="1"/>
  <c r="AJ236" i="1"/>
  <c r="AI236" i="1"/>
  <c r="AH236" i="1"/>
  <c r="AG236" i="1"/>
  <c r="AF236" i="1"/>
  <c r="AE236" i="1"/>
  <c r="AD236" i="1"/>
  <c r="AC236" i="1"/>
  <c r="AB236" i="1"/>
  <c r="AA236" i="1"/>
  <c r="Z236" i="1"/>
  <c r="Y236" i="1"/>
  <c r="X236" i="1"/>
  <c r="W236" i="1"/>
  <c r="V236" i="1"/>
  <c r="U236" i="1"/>
  <c r="T236" i="1"/>
  <c r="S236" i="1"/>
  <c r="R236" i="1"/>
  <c r="Q236" i="1"/>
  <c r="P236" i="1"/>
  <c r="O236" i="1"/>
  <c r="N236" i="1"/>
  <c r="M236" i="1"/>
  <c r="L236" i="1"/>
  <c r="K236" i="1"/>
  <c r="J236" i="1"/>
  <c r="I236" i="1"/>
  <c r="H236" i="1"/>
  <c r="G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DB195" i="1"/>
  <c r="DA195" i="1"/>
  <c r="CZ195" i="1"/>
  <c r="CY195" i="1"/>
  <c r="CX195" i="1"/>
  <c r="CW195" i="1"/>
  <c r="CV195" i="1"/>
  <c r="CU195" i="1"/>
  <c r="CT195" i="1"/>
  <c r="CS195" i="1"/>
  <c r="CR195" i="1"/>
  <c r="CQ195" i="1"/>
  <c r="CP195" i="1"/>
  <c r="CO195" i="1"/>
  <c r="CN195" i="1"/>
  <c r="CM195" i="1"/>
  <c r="CL195" i="1"/>
  <c r="CK195" i="1"/>
  <c r="CJ195" i="1"/>
  <c r="CI195" i="1"/>
  <c r="CH195" i="1"/>
  <c r="CG195" i="1"/>
  <c r="CF195" i="1"/>
  <c r="CE195" i="1"/>
  <c r="CD195" i="1"/>
  <c r="CC195" i="1"/>
  <c r="CB195" i="1"/>
  <c r="CA195" i="1"/>
  <c r="BZ195" i="1"/>
  <c r="BY195" i="1"/>
  <c r="BX195" i="1"/>
  <c r="BW195" i="1"/>
  <c r="BV195" i="1"/>
  <c r="BU195" i="1"/>
  <c r="BT195" i="1"/>
  <c r="BS195" i="1"/>
  <c r="BR195" i="1"/>
  <c r="BQ195" i="1"/>
  <c r="BP195" i="1"/>
  <c r="BO195" i="1"/>
  <c r="BN195" i="1"/>
  <c r="BM195" i="1"/>
  <c r="BL195" i="1"/>
  <c r="BK195" i="1"/>
  <c r="BJ195" i="1"/>
  <c r="BI195" i="1"/>
  <c r="BH195" i="1"/>
  <c r="BG195" i="1"/>
  <c r="BF195" i="1"/>
  <c r="BE195" i="1"/>
  <c r="BD195" i="1"/>
  <c r="BC195" i="1"/>
  <c r="BB195" i="1"/>
  <c r="BA195" i="1"/>
  <c r="AZ195" i="1"/>
  <c r="AY195" i="1"/>
  <c r="AX195" i="1"/>
  <c r="AW195" i="1"/>
  <c r="AV195" i="1"/>
  <c r="AU195" i="1"/>
  <c r="AT195" i="1"/>
  <c r="AS195" i="1"/>
  <c r="AR195" i="1"/>
  <c r="AQ195" i="1"/>
  <c r="AP195" i="1"/>
  <c r="AO195" i="1"/>
  <c r="AN195" i="1"/>
  <c r="AM195" i="1"/>
  <c r="AL195" i="1"/>
  <c r="AK195" i="1"/>
  <c r="AJ195" i="1"/>
  <c r="AI195" i="1"/>
  <c r="AH195" i="1"/>
  <c r="AG195" i="1"/>
  <c r="AF195" i="1"/>
  <c r="AE195" i="1"/>
  <c r="AD195" i="1"/>
  <c r="AC195" i="1"/>
  <c r="AB195" i="1"/>
  <c r="AA195" i="1"/>
  <c r="Z195" i="1"/>
  <c r="Y195" i="1"/>
  <c r="X195" i="1"/>
  <c r="W195" i="1"/>
  <c r="V195" i="1"/>
  <c r="U195" i="1"/>
  <c r="T195" i="1"/>
  <c r="S195" i="1"/>
  <c r="R195" i="1"/>
  <c r="Q195" i="1"/>
  <c r="P195" i="1"/>
  <c r="O195" i="1"/>
  <c r="N195" i="1"/>
  <c r="M195" i="1"/>
  <c r="L195" i="1"/>
  <c r="K195" i="1"/>
  <c r="J195" i="1"/>
  <c r="I195" i="1"/>
  <c r="H195" i="1"/>
  <c r="G195" i="1"/>
  <c r="B195" i="1"/>
  <c r="D193" i="1"/>
  <c r="DB192" i="1"/>
  <c r="DA192" i="1"/>
  <c r="CZ192" i="1"/>
  <c r="CY192" i="1"/>
  <c r="CX192" i="1"/>
  <c r="CW192" i="1"/>
  <c r="CV192" i="1"/>
  <c r="CU192" i="1"/>
  <c r="CT192" i="1"/>
  <c r="CS192" i="1"/>
  <c r="CR192" i="1"/>
  <c r="CQ192" i="1"/>
  <c r="CP192" i="1"/>
  <c r="CO192" i="1"/>
  <c r="CN192" i="1"/>
  <c r="CM192" i="1"/>
  <c r="CL192" i="1"/>
  <c r="CK192" i="1"/>
  <c r="CJ192" i="1"/>
  <c r="CI192" i="1"/>
  <c r="CH192" i="1"/>
  <c r="CG192" i="1"/>
  <c r="CF192" i="1"/>
  <c r="CE192" i="1"/>
  <c r="CD192" i="1"/>
  <c r="CC192" i="1"/>
  <c r="CB192" i="1"/>
  <c r="CA192" i="1"/>
  <c r="BZ192" i="1"/>
  <c r="BY192" i="1"/>
  <c r="BX192" i="1"/>
  <c r="BW192" i="1"/>
  <c r="BV192" i="1"/>
  <c r="BU192" i="1"/>
  <c r="BT192" i="1"/>
  <c r="BS192" i="1"/>
  <c r="BR192" i="1"/>
  <c r="BQ192" i="1"/>
  <c r="BP192" i="1"/>
  <c r="BO192" i="1"/>
  <c r="BN192" i="1"/>
  <c r="BM192" i="1"/>
  <c r="BL192" i="1"/>
  <c r="BK192" i="1"/>
  <c r="BJ192" i="1"/>
  <c r="BI192" i="1"/>
  <c r="BH192" i="1"/>
  <c r="BG192" i="1"/>
  <c r="BF192" i="1"/>
  <c r="BE192" i="1"/>
  <c r="BD192" i="1"/>
  <c r="BC192" i="1"/>
  <c r="BB192" i="1"/>
  <c r="BA192" i="1"/>
  <c r="AZ192" i="1"/>
  <c r="AY192" i="1"/>
  <c r="AX192" i="1"/>
  <c r="AW192" i="1"/>
  <c r="AV192" i="1"/>
  <c r="AU192" i="1"/>
  <c r="AT192" i="1"/>
  <c r="AS192" i="1"/>
  <c r="AR192" i="1"/>
  <c r="AQ192" i="1"/>
  <c r="AP192" i="1"/>
  <c r="AO192" i="1"/>
  <c r="AN192" i="1"/>
  <c r="AM192" i="1"/>
  <c r="AL192" i="1"/>
  <c r="AK192" i="1"/>
  <c r="AJ192" i="1"/>
  <c r="AI192" i="1"/>
  <c r="AH192" i="1"/>
  <c r="AG192" i="1"/>
  <c r="AF192" i="1"/>
  <c r="AE192" i="1"/>
  <c r="AD192" i="1"/>
  <c r="AC192" i="1"/>
  <c r="AB192" i="1"/>
  <c r="AA192" i="1"/>
  <c r="Z192" i="1"/>
  <c r="Y192" i="1"/>
  <c r="X192" i="1"/>
  <c r="W192" i="1"/>
  <c r="V192" i="1"/>
  <c r="U192" i="1"/>
  <c r="T192" i="1"/>
  <c r="S192" i="1"/>
  <c r="R192" i="1"/>
  <c r="Q192" i="1"/>
  <c r="P192" i="1"/>
  <c r="O192" i="1"/>
  <c r="N192" i="1"/>
  <c r="M192" i="1"/>
  <c r="L192" i="1"/>
  <c r="K192" i="1"/>
  <c r="J192" i="1"/>
  <c r="I192" i="1"/>
  <c r="H192" i="1"/>
  <c r="G192" i="1"/>
  <c r="D192" i="1"/>
  <c r="DB191" i="1"/>
  <c r="DA191" i="1"/>
  <c r="CZ191" i="1"/>
  <c r="CY191" i="1"/>
  <c r="CX191" i="1"/>
  <c r="CW191" i="1"/>
  <c r="CV191" i="1"/>
  <c r="CU191" i="1"/>
  <c r="CT191" i="1"/>
  <c r="CS191" i="1"/>
  <c r="CR191" i="1"/>
  <c r="CQ191" i="1"/>
  <c r="CP191" i="1"/>
  <c r="CO191" i="1"/>
  <c r="CN191" i="1"/>
  <c r="CM191" i="1"/>
  <c r="CL191" i="1"/>
  <c r="CK191" i="1"/>
  <c r="CJ191" i="1"/>
  <c r="CI191" i="1"/>
  <c r="CH191" i="1"/>
  <c r="CG191" i="1"/>
  <c r="CF191" i="1"/>
  <c r="CE191" i="1"/>
  <c r="CD191" i="1"/>
  <c r="CC191" i="1"/>
  <c r="CB191" i="1"/>
  <c r="CA191" i="1"/>
  <c r="BZ191" i="1"/>
  <c r="BY191" i="1"/>
  <c r="BX191" i="1"/>
  <c r="BW191" i="1"/>
  <c r="BV191" i="1"/>
  <c r="BU191" i="1"/>
  <c r="BT191" i="1"/>
  <c r="BS191" i="1"/>
  <c r="BR191" i="1"/>
  <c r="BQ191" i="1"/>
  <c r="BP191" i="1"/>
  <c r="BO191" i="1"/>
  <c r="BN191" i="1"/>
  <c r="BM191" i="1"/>
  <c r="BL191" i="1"/>
  <c r="BK191" i="1"/>
  <c r="BJ191" i="1"/>
  <c r="BI191" i="1"/>
  <c r="BH191" i="1"/>
  <c r="BG191" i="1"/>
  <c r="BF191" i="1"/>
  <c r="BE191" i="1"/>
  <c r="BD191" i="1"/>
  <c r="BC191" i="1"/>
  <c r="BB191" i="1"/>
  <c r="BA191" i="1"/>
  <c r="AZ191" i="1"/>
  <c r="AY191" i="1"/>
  <c r="AX191" i="1"/>
  <c r="AW191" i="1"/>
  <c r="AV191" i="1"/>
  <c r="AU191" i="1"/>
  <c r="AT191" i="1"/>
  <c r="AS191" i="1"/>
  <c r="AR191" i="1"/>
  <c r="AQ191" i="1"/>
  <c r="AP191" i="1"/>
  <c r="AO191" i="1"/>
  <c r="AN191" i="1"/>
  <c r="AM191" i="1"/>
  <c r="AL191" i="1"/>
  <c r="AK191" i="1"/>
  <c r="AJ191" i="1"/>
  <c r="AI191" i="1"/>
  <c r="AH191" i="1"/>
  <c r="AG191" i="1"/>
  <c r="AF191" i="1"/>
  <c r="AE191" i="1"/>
  <c r="AD191" i="1"/>
  <c r="AC191" i="1"/>
  <c r="AB191" i="1"/>
  <c r="AA191" i="1"/>
  <c r="Z191" i="1"/>
  <c r="Y191" i="1"/>
  <c r="X191" i="1"/>
  <c r="W191" i="1"/>
  <c r="V191" i="1"/>
  <c r="U191" i="1"/>
  <c r="T191" i="1"/>
  <c r="S191" i="1"/>
  <c r="R191" i="1"/>
  <c r="Q191" i="1"/>
  <c r="P191" i="1"/>
  <c r="O191" i="1"/>
  <c r="N191" i="1"/>
  <c r="M191" i="1"/>
  <c r="L191" i="1"/>
  <c r="K191" i="1"/>
  <c r="J191" i="1"/>
  <c r="I191" i="1"/>
  <c r="H191" i="1"/>
  <c r="G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DB150" i="1"/>
  <c r="DA150" i="1"/>
  <c r="CZ150" i="1"/>
  <c r="CY150" i="1"/>
  <c r="CX150" i="1"/>
  <c r="CW150" i="1"/>
  <c r="CV150" i="1"/>
  <c r="CU150" i="1"/>
  <c r="CT150" i="1"/>
  <c r="CS150" i="1"/>
  <c r="CR150" i="1"/>
  <c r="CQ150" i="1"/>
  <c r="CP150" i="1"/>
  <c r="CO150" i="1"/>
  <c r="CN150" i="1"/>
  <c r="CM150" i="1"/>
  <c r="CL150" i="1"/>
  <c r="CK150" i="1"/>
  <c r="CJ150" i="1"/>
  <c r="CI150" i="1"/>
  <c r="CH150" i="1"/>
  <c r="CG150" i="1"/>
  <c r="CF150" i="1"/>
  <c r="CE150" i="1"/>
  <c r="CD150" i="1"/>
  <c r="CC150" i="1"/>
  <c r="CB150" i="1"/>
  <c r="CA150" i="1"/>
  <c r="BZ150" i="1"/>
  <c r="BY150" i="1"/>
  <c r="BX150" i="1"/>
  <c r="BW150" i="1"/>
  <c r="BV150" i="1"/>
  <c r="BU150" i="1"/>
  <c r="BT150" i="1"/>
  <c r="BS150" i="1"/>
  <c r="BR150" i="1"/>
  <c r="BQ150" i="1"/>
  <c r="BP150" i="1"/>
  <c r="BO150" i="1"/>
  <c r="BN150" i="1"/>
  <c r="BM150" i="1"/>
  <c r="BL150" i="1"/>
  <c r="BK150" i="1"/>
  <c r="BJ150" i="1"/>
  <c r="BI150" i="1"/>
  <c r="BH150" i="1"/>
  <c r="BG150" i="1"/>
  <c r="BF150" i="1"/>
  <c r="BE150" i="1"/>
  <c r="BD150" i="1"/>
  <c r="BC150" i="1"/>
  <c r="BB150" i="1"/>
  <c r="BA150" i="1"/>
  <c r="AZ150" i="1"/>
  <c r="AY150" i="1"/>
  <c r="AX150" i="1"/>
  <c r="AW150" i="1"/>
  <c r="AV150" i="1"/>
  <c r="AU150" i="1"/>
  <c r="AT150" i="1"/>
  <c r="AS150" i="1"/>
  <c r="AR150" i="1"/>
  <c r="AQ150" i="1"/>
  <c r="AP150" i="1"/>
  <c r="AO150" i="1"/>
  <c r="AN150" i="1"/>
  <c r="AM150" i="1"/>
  <c r="AL150" i="1"/>
  <c r="AK150" i="1"/>
  <c r="AJ150" i="1"/>
  <c r="AI150" i="1"/>
  <c r="AH150" i="1"/>
  <c r="AG150" i="1"/>
  <c r="AF150" i="1"/>
  <c r="AE150" i="1"/>
  <c r="AD150" i="1"/>
  <c r="AC150" i="1"/>
  <c r="AB150" i="1"/>
  <c r="AA150" i="1"/>
  <c r="Z150" i="1"/>
  <c r="Y150" i="1"/>
  <c r="X150" i="1"/>
  <c r="W150" i="1"/>
  <c r="V150" i="1"/>
  <c r="U150" i="1"/>
  <c r="T150" i="1"/>
  <c r="S150" i="1"/>
  <c r="R150" i="1"/>
  <c r="Q150" i="1"/>
  <c r="P150" i="1"/>
  <c r="O150" i="1"/>
  <c r="N150" i="1"/>
  <c r="M150" i="1"/>
  <c r="L150" i="1"/>
  <c r="K150" i="1"/>
  <c r="J150" i="1"/>
  <c r="I150" i="1"/>
  <c r="H150" i="1"/>
  <c r="G150" i="1"/>
  <c r="B150" i="1"/>
  <c r="D148" i="1"/>
  <c r="DB147" i="1"/>
  <c r="DA147" i="1"/>
  <c r="CZ147" i="1"/>
  <c r="CY147" i="1"/>
  <c r="CX147" i="1"/>
  <c r="CW147" i="1"/>
  <c r="CV147" i="1"/>
  <c r="CU147" i="1"/>
  <c r="CT147" i="1"/>
  <c r="CS147" i="1"/>
  <c r="CR147" i="1"/>
  <c r="CQ147" i="1"/>
  <c r="CP147" i="1"/>
  <c r="CO147" i="1"/>
  <c r="CN147" i="1"/>
  <c r="CM147" i="1"/>
  <c r="CL147" i="1"/>
  <c r="CK147" i="1"/>
  <c r="CJ147" i="1"/>
  <c r="CI147" i="1"/>
  <c r="CH147" i="1"/>
  <c r="CG147" i="1"/>
  <c r="CF147" i="1"/>
  <c r="CE147" i="1"/>
  <c r="CD147" i="1"/>
  <c r="CC147" i="1"/>
  <c r="CB147" i="1"/>
  <c r="CA147" i="1"/>
  <c r="BZ147" i="1"/>
  <c r="BY147" i="1"/>
  <c r="BX147" i="1"/>
  <c r="BW147" i="1"/>
  <c r="BV147" i="1"/>
  <c r="BU147" i="1"/>
  <c r="BT147" i="1"/>
  <c r="BS147" i="1"/>
  <c r="BR147" i="1"/>
  <c r="BQ147" i="1"/>
  <c r="BP147" i="1"/>
  <c r="BO147" i="1"/>
  <c r="BN147" i="1"/>
  <c r="BM147" i="1"/>
  <c r="BL147" i="1"/>
  <c r="BK147" i="1"/>
  <c r="BJ147" i="1"/>
  <c r="BI147" i="1"/>
  <c r="BH147" i="1"/>
  <c r="BG147" i="1"/>
  <c r="BF147" i="1"/>
  <c r="BE147" i="1"/>
  <c r="BD147" i="1"/>
  <c r="BC147" i="1"/>
  <c r="BB147" i="1"/>
  <c r="BA147" i="1"/>
  <c r="AZ147" i="1"/>
  <c r="AY147" i="1"/>
  <c r="AX147" i="1"/>
  <c r="AW147" i="1"/>
  <c r="AV147" i="1"/>
  <c r="AU147" i="1"/>
  <c r="AT147" i="1"/>
  <c r="AS147" i="1"/>
  <c r="AR147" i="1"/>
  <c r="AQ147" i="1"/>
  <c r="AP147" i="1"/>
  <c r="AO147" i="1"/>
  <c r="AN147" i="1"/>
  <c r="AM147" i="1"/>
  <c r="AL147" i="1"/>
  <c r="AK147" i="1"/>
  <c r="AJ147" i="1"/>
  <c r="AI147" i="1"/>
  <c r="AH147" i="1"/>
  <c r="AG147" i="1"/>
  <c r="AF147" i="1"/>
  <c r="AE147" i="1"/>
  <c r="AD147" i="1"/>
  <c r="AC147" i="1"/>
  <c r="AB147" i="1"/>
  <c r="AA147" i="1"/>
  <c r="Z147" i="1"/>
  <c r="Y147" i="1"/>
  <c r="X147" i="1"/>
  <c r="W147" i="1"/>
  <c r="V147" i="1"/>
  <c r="U147" i="1"/>
  <c r="T147" i="1"/>
  <c r="S147" i="1"/>
  <c r="R147" i="1"/>
  <c r="Q147" i="1"/>
  <c r="P147" i="1"/>
  <c r="O147" i="1"/>
  <c r="N147" i="1"/>
  <c r="M147" i="1"/>
  <c r="L147" i="1"/>
  <c r="K147" i="1"/>
  <c r="J147" i="1"/>
  <c r="I147" i="1"/>
  <c r="H147" i="1"/>
  <c r="G147" i="1"/>
  <c r="D147" i="1"/>
  <c r="DB146" i="1"/>
  <c r="DA146" i="1"/>
  <c r="CZ146" i="1"/>
  <c r="CY146" i="1"/>
  <c r="CX146" i="1"/>
  <c r="CW146" i="1"/>
  <c r="CV146" i="1"/>
  <c r="CU146" i="1"/>
  <c r="CT146" i="1"/>
  <c r="CS146" i="1"/>
  <c r="CR146" i="1"/>
  <c r="CQ146" i="1"/>
  <c r="CP146" i="1"/>
  <c r="CO146" i="1"/>
  <c r="CN146" i="1"/>
  <c r="CM146" i="1"/>
  <c r="CL146" i="1"/>
  <c r="CK146" i="1"/>
  <c r="CJ146" i="1"/>
  <c r="CI146" i="1"/>
  <c r="CH146" i="1"/>
  <c r="CG146" i="1"/>
  <c r="CF146" i="1"/>
  <c r="CE146" i="1"/>
  <c r="CD146" i="1"/>
  <c r="CC146" i="1"/>
  <c r="CB146" i="1"/>
  <c r="CA146" i="1"/>
  <c r="BZ146" i="1"/>
  <c r="BY146" i="1"/>
  <c r="BX146" i="1"/>
  <c r="BW146" i="1"/>
  <c r="BV146" i="1"/>
  <c r="BU146" i="1"/>
  <c r="BT146" i="1"/>
  <c r="BS146" i="1"/>
  <c r="BR146" i="1"/>
  <c r="BQ146" i="1"/>
  <c r="BP146" i="1"/>
  <c r="BO146" i="1"/>
  <c r="BN146" i="1"/>
  <c r="BM146" i="1"/>
  <c r="BL146" i="1"/>
  <c r="BK146" i="1"/>
  <c r="BJ146" i="1"/>
  <c r="BI146" i="1"/>
  <c r="BH146" i="1"/>
  <c r="BG146" i="1"/>
  <c r="BF146" i="1"/>
  <c r="BE146" i="1"/>
  <c r="BD146" i="1"/>
  <c r="BC146" i="1"/>
  <c r="BB146" i="1"/>
  <c r="BA146" i="1"/>
  <c r="AZ146" i="1"/>
  <c r="AY146" i="1"/>
  <c r="AX146" i="1"/>
  <c r="AW146" i="1"/>
  <c r="AV146" i="1"/>
  <c r="AU146" i="1"/>
  <c r="AT146" i="1"/>
  <c r="AS146" i="1"/>
  <c r="AR146" i="1"/>
  <c r="AQ146" i="1"/>
  <c r="AP146" i="1"/>
  <c r="AO146" i="1"/>
  <c r="AN146" i="1"/>
  <c r="AM146" i="1"/>
  <c r="AL146" i="1"/>
  <c r="AK146" i="1"/>
  <c r="AJ146" i="1"/>
  <c r="AI146" i="1"/>
  <c r="AH146" i="1"/>
  <c r="AG146" i="1"/>
  <c r="AF146" i="1"/>
  <c r="AE146" i="1"/>
  <c r="AD146" i="1"/>
  <c r="AC146" i="1"/>
  <c r="AB146" i="1"/>
  <c r="AA146" i="1"/>
  <c r="Z146" i="1"/>
  <c r="Y146" i="1"/>
  <c r="X146" i="1"/>
  <c r="W146" i="1"/>
  <c r="V146" i="1"/>
  <c r="U146" i="1"/>
  <c r="T146" i="1"/>
  <c r="S146" i="1"/>
  <c r="R146" i="1"/>
  <c r="Q146" i="1"/>
  <c r="P146" i="1"/>
  <c r="O146" i="1"/>
  <c r="N146" i="1"/>
  <c r="M146" i="1"/>
  <c r="L146" i="1"/>
  <c r="K146" i="1"/>
  <c r="J146" i="1"/>
  <c r="I146" i="1"/>
  <c r="H146" i="1"/>
  <c r="G146" i="1"/>
  <c r="F145" i="1"/>
  <c r="F144" i="1"/>
  <c r="F143" i="1"/>
  <c r="F142" i="1"/>
  <c r="F141" i="1"/>
  <c r="F140" i="1"/>
  <c r="D140" i="1"/>
  <c r="D185" i="1" s="1"/>
  <c r="D230" i="1" s="1"/>
  <c r="D275" i="1" s="1"/>
  <c r="D320" i="1" s="1"/>
  <c r="D365" i="1" s="1"/>
  <c r="D410" i="1" s="1"/>
  <c r="D455" i="1" s="1"/>
  <c r="D500" i="1" s="1"/>
  <c r="D545" i="1" s="1"/>
  <c r="D590" i="1" s="1"/>
  <c r="D635" i="1" s="1"/>
  <c r="D680" i="1" s="1"/>
  <c r="F139" i="1"/>
  <c r="F138" i="1"/>
  <c r="F137" i="1"/>
  <c r="E137" i="1"/>
  <c r="E182" i="1" s="1"/>
  <c r="E227" i="1" s="1"/>
  <c r="E272" i="1" s="1"/>
  <c r="E317" i="1" s="1"/>
  <c r="E362" i="1" s="1"/>
  <c r="E407" i="1" s="1"/>
  <c r="E452" i="1" s="1"/>
  <c r="E497" i="1" s="1"/>
  <c r="E542" i="1" s="1"/>
  <c r="E587" i="1" s="1"/>
  <c r="E632" i="1" s="1"/>
  <c r="E677" i="1" s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D124" i="1"/>
  <c r="D169" i="1" s="1"/>
  <c r="D214" i="1" s="1"/>
  <c r="D259" i="1" s="1"/>
  <c r="D304" i="1" s="1"/>
  <c r="D349" i="1" s="1"/>
  <c r="D394" i="1" s="1"/>
  <c r="D439" i="1" s="1"/>
  <c r="D484" i="1" s="1"/>
  <c r="D529" i="1" s="1"/>
  <c r="D574" i="1" s="1"/>
  <c r="D619" i="1" s="1"/>
  <c r="D664" i="1" s="1"/>
  <c r="F123" i="1"/>
  <c r="F122" i="1"/>
  <c r="F121" i="1"/>
  <c r="E121" i="1"/>
  <c r="E166" i="1" s="1"/>
  <c r="E211" i="1" s="1"/>
  <c r="E256" i="1" s="1"/>
  <c r="E301" i="1" s="1"/>
  <c r="E346" i="1" s="1"/>
  <c r="E391" i="1" s="1"/>
  <c r="E436" i="1" s="1"/>
  <c r="E481" i="1" s="1"/>
  <c r="E526" i="1" s="1"/>
  <c r="E571" i="1" s="1"/>
  <c r="E616" i="1" s="1"/>
  <c r="E661" i="1" s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D108" i="1"/>
  <c r="D153" i="1" s="1"/>
  <c r="D198" i="1" s="1"/>
  <c r="D243" i="1" s="1"/>
  <c r="D288" i="1" s="1"/>
  <c r="D333" i="1" s="1"/>
  <c r="D378" i="1" s="1"/>
  <c r="D423" i="1" s="1"/>
  <c r="D468" i="1" s="1"/>
  <c r="D513" i="1" s="1"/>
  <c r="D558" i="1" s="1"/>
  <c r="D603" i="1" s="1"/>
  <c r="D648" i="1" s="1"/>
  <c r="F107" i="1"/>
  <c r="F106" i="1"/>
  <c r="DB105" i="1"/>
  <c r="DA105" i="1"/>
  <c r="CZ105" i="1"/>
  <c r="CY105" i="1"/>
  <c r="CX105" i="1"/>
  <c r="CW105" i="1"/>
  <c r="CV105" i="1"/>
  <c r="CU105" i="1"/>
  <c r="CT105" i="1"/>
  <c r="CS105" i="1"/>
  <c r="CR105" i="1"/>
  <c r="CQ105" i="1"/>
  <c r="CP105" i="1"/>
  <c r="CO105" i="1"/>
  <c r="CN105" i="1"/>
  <c r="CM105" i="1"/>
  <c r="CL105" i="1"/>
  <c r="CK105" i="1"/>
  <c r="CJ105" i="1"/>
  <c r="CI105" i="1"/>
  <c r="CH105" i="1"/>
  <c r="CG105" i="1"/>
  <c r="CF105" i="1"/>
  <c r="CE105" i="1"/>
  <c r="CD105" i="1"/>
  <c r="CC105" i="1"/>
  <c r="CB105" i="1"/>
  <c r="CA105" i="1"/>
  <c r="BZ105" i="1"/>
  <c r="BY105" i="1"/>
  <c r="BX105" i="1"/>
  <c r="BW105" i="1"/>
  <c r="BV105" i="1"/>
  <c r="BU105" i="1"/>
  <c r="BT105" i="1"/>
  <c r="BS105" i="1"/>
  <c r="BR105" i="1"/>
  <c r="BQ105" i="1"/>
  <c r="BP105" i="1"/>
  <c r="BO105" i="1"/>
  <c r="BN105" i="1"/>
  <c r="BM105" i="1"/>
  <c r="BL105" i="1"/>
  <c r="BK105" i="1"/>
  <c r="BJ105" i="1"/>
  <c r="BI105" i="1"/>
  <c r="BH105" i="1"/>
  <c r="BG105" i="1"/>
  <c r="BF105" i="1"/>
  <c r="BE105" i="1"/>
  <c r="BD105" i="1"/>
  <c r="BC105" i="1"/>
  <c r="BB105" i="1"/>
  <c r="BA105" i="1"/>
  <c r="AZ105" i="1"/>
  <c r="AY105" i="1"/>
  <c r="AX105" i="1"/>
  <c r="AW105" i="1"/>
  <c r="AV105" i="1"/>
  <c r="AU105" i="1"/>
  <c r="AT105" i="1"/>
  <c r="AS105" i="1"/>
  <c r="AR105" i="1"/>
  <c r="AQ105" i="1"/>
  <c r="AP105" i="1"/>
  <c r="AO105" i="1"/>
  <c r="AN105" i="1"/>
  <c r="AM105" i="1"/>
  <c r="AL105" i="1"/>
  <c r="AK105" i="1"/>
  <c r="AJ105" i="1"/>
  <c r="AI105" i="1"/>
  <c r="AH105" i="1"/>
  <c r="AG105" i="1"/>
  <c r="AF105" i="1"/>
  <c r="AE105" i="1"/>
  <c r="AD105" i="1"/>
  <c r="AC105" i="1"/>
  <c r="AB105" i="1"/>
  <c r="AA105" i="1"/>
  <c r="Z105" i="1"/>
  <c r="Y105" i="1"/>
  <c r="X105" i="1"/>
  <c r="W105" i="1"/>
  <c r="V105" i="1"/>
  <c r="U105" i="1"/>
  <c r="T105" i="1"/>
  <c r="S105" i="1"/>
  <c r="R105" i="1"/>
  <c r="Q105" i="1"/>
  <c r="P105" i="1"/>
  <c r="O105" i="1"/>
  <c r="N105" i="1"/>
  <c r="M105" i="1"/>
  <c r="L105" i="1"/>
  <c r="K105" i="1"/>
  <c r="J105" i="1"/>
  <c r="I105" i="1"/>
  <c r="H105" i="1"/>
  <c r="G105" i="1"/>
  <c r="B105" i="1"/>
  <c r="DB104" i="1"/>
  <c r="DB103" i="1" s="1"/>
  <c r="BV104" i="1"/>
  <c r="BV103" i="1" s="1"/>
  <c r="AP104" i="1"/>
  <c r="AP103" i="1" s="1"/>
  <c r="J104" i="1"/>
  <c r="J103" i="1" s="1"/>
  <c r="D103" i="1"/>
  <c r="DB102" i="1"/>
  <c r="DA102" i="1"/>
  <c r="CZ102" i="1"/>
  <c r="CY102" i="1"/>
  <c r="CX102" i="1"/>
  <c r="CW102" i="1"/>
  <c r="CV102" i="1"/>
  <c r="CU102" i="1"/>
  <c r="CT102" i="1"/>
  <c r="CS102" i="1"/>
  <c r="CR102" i="1"/>
  <c r="CQ102" i="1"/>
  <c r="CP102" i="1"/>
  <c r="CO102" i="1"/>
  <c r="CN102" i="1"/>
  <c r="CM102" i="1"/>
  <c r="CL102" i="1"/>
  <c r="CK102" i="1"/>
  <c r="CJ102" i="1"/>
  <c r="CI102" i="1"/>
  <c r="CH102" i="1"/>
  <c r="CG102" i="1"/>
  <c r="CF102" i="1"/>
  <c r="CE102" i="1"/>
  <c r="CD102" i="1"/>
  <c r="CC102" i="1"/>
  <c r="CB102" i="1"/>
  <c r="CA102" i="1"/>
  <c r="BZ102" i="1"/>
  <c r="BY102" i="1"/>
  <c r="BX102" i="1"/>
  <c r="BW102" i="1"/>
  <c r="BV102" i="1"/>
  <c r="BU102" i="1"/>
  <c r="BT102" i="1"/>
  <c r="BS102" i="1"/>
  <c r="BR102" i="1"/>
  <c r="BQ102" i="1"/>
  <c r="BP102" i="1"/>
  <c r="BO102" i="1"/>
  <c r="BN102" i="1"/>
  <c r="BM102" i="1"/>
  <c r="BL102" i="1"/>
  <c r="BK102" i="1"/>
  <c r="BJ102" i="1"/>
  <c r="BI102" i="1"/>
  <c r="BH102" i="1"/>
  <c r="BG102" i="1"/>
  <c r="BF102" i="1"/>
  <c r="BE102" i="1"/>
  <c r="BD102" i="1"/>
  <c r="BC102" i="1"/>
  <c r="BB102" i="1"/>
  <c r="BA102" i="1"/>
  <c r="AZ102" i="1"/>
  <c r="AY102" i="1"/>
  <c r="AX102" i="1"/>
  <c r="AW102" i="1"/>
  <c r="AV102" i="1"/>
  <c r="AU102" i="1"/>
  <c r="AT102" i="1"/>
  <c r="AS102" i="1"/>
  <c r="AR102" i="1"/>
  <c r="AQ102" i="1"/>
  <c r="AP102" i="1"/>
  <c r="AO102" i="1"/>
  <c r="AN102" i="1"/>
  <c r="AM102" i="1"/>
  <c r="AL102" i="1"/>
  <c r="AK102" i="1"/>
  <c r="AJ102" i="1"/>
  <c r="AI102" i="1"/>
  <c r="AH102" i="1"/>
  <c r="AG102" i="1"/>
  <c r="AF102" i="1"/>
  <c r="AE102" i="1"/>
  <c r="AD102" i="1"/>
  <c r="AC102" i="1"/>
  <c r="AB102" i="1"/>
  <c r="AA102" i="1"/>
  <c r="Z102" i="1"/>
  <c r="Y102" i="1"/>
  <c r="X102" i="1"/>
  <c r="W102" i="1"/>
  <c r="V102" i="1"/>
  <c r="U102" i="1"/>
  <c r="T102" i="1"/>
  <c r="S102" i="1"/>
  <c r="R102" i="1"/>
  <c r="Q102" i="1"/>
  <c r="P102" i="1"/>
  <c r="O102" i="1"/>
  <c r="N102" i="1"/>
  <c r="M102" i="1"/>
  <c r="L102" i="1"/>
  <c r="K102" i="1"/>
  <c r="J102" i="1"/>
  <c r="I102" i="1"/>
  <c r="H102" i="1"/>
  <c r="G102" i="1"/>
  <c r="D102" i="1"/>
  <c r="DB101" i="1"/>
  <c r="DA101" i="1"/>
  <c r="CZ101" i="1"/>
  <c r="CY101" i="1"/>
  <c r="CX101" i="1"/>
  <c r="CW101" i="1"/>
  <c r="CV101" i="1"/>
  <c r="CU101" i="1"/>
  <c r="CT101" i="1"/>
  <c r="CS101" i="1"/>
  <c r="CR101" i="1"/>
  <c r="CQ101" i="1"/>
  <c r="CP101" i="1"/>
  <c r="CO101" i="1"/>
  <c r="CN101" i="1"/>
  <c r="CM101" i="1"/>
  <c r="CL101" i="1"/>
  <c r="CK101" i="1"/>
  <c r="CJ101" i="1"/>
  <c r="CI101" i="1"/>
  <c r="CH101" i="1"/>
  <c r="CG101" i="1"/>
  <c r="CF101" i="1"/>
  <c r="CE101" i="1"/>
  <c r="CD101" i="1"/>
  <c r="CC101" i="1"/>
  <c r="CB101" i="1"/>
  <c r="CA101" i="1"/>
  <c r="BZ101" i="1"/>
  <c r="BY101" i="1"/>
  <c r="BX101" i="1"/>
  <c r="BW101" i="1"/>
  <c r="BV101" i="1"/>
  <c r="BU101" i="1"/>
  <c r="BT101" i="1"/>
  <c r="BS101" i="1"/>
  <c r="BR101" i="1"/>
  <c r="BQ101" i="1"/>
  <c r="BP101" i="1"/>
  <c r="BO101" i="1"/>
  <c r="BN101" i="1"/>
  <c r="BM101" i="1"/>
  <c r="BL101" i="1"/>
  <c r="BK101" i="1"/>
  <c r="BJ101" i="1"/>
  <c r="BI101" i="1"/>
  <c r="BH101" i="1"/>
  <c r="BG101" i="1"/>
  <c r="BF101" i="1"/>
  <c r="BE101" i="1"/>
  <c r="BD101" i="1"/>
  <c r="BC101" i="1"/>
  <c r="BB101" i="1"/>
  <c r="BA101" i="1"/>
  <c r="AZ101" i="1"/>
  <c r="AY101" i="1"/>
  <c r="AX101" i="1"/>
  <c r="AW101" i="1"/>
  <c r="AV101" i="1"/>
  <c r="AU101" i="1"/>
  <c r="AT101" i="1"/>
  <c r="AS101" i="1"/>
  <c r="AR101" i="1"/>
  <c r="AQ101" i="1"/>
  <c r="AP101" i="1"/>
  <c r="AO101" i="1"/>
  <c r="AN101" i="1"/>
  <c r="AM101" i="1"/>
  <c r="AL101" i="1"/>
  <c r="AK101" i="1"/>
  <c r="AJ101" i="1"/>
  <c r="AI101" i="1"/>
  <c r="AH101" i="1"/>
  <c r="AG101" i="1"/>
  <c r="AF101" i="1"/>
  <c r="AE101" i="1"/>
  <c r="AD101" i="1"/>
  <c r="AC101" i="1"/>
  <c r="AB101" i="1"/>
  <c r="AA101" i="1"/>
  <c r="Z101" i="1"/>
  <c r="Y101" i="1"/>
  <c r="X101" i="1"/>
  <c r="W101" i="1"/>
  <c r="V101" i="1"/>
  <c r="U101" i="1"/>
  <c r="T101" i="1"/>
  <c r="S101" i="1"/>
  <c r="R101" i="1"/>
  <c r="Q101" i="1"/>
  <c r="P101" i="1"/>
  <c r="O101" i="1"/>
  <c r="N101" i="1"/>
  <c r="M101" i="1"/>
  <c r="L101" i="1"/>
  <c r="K101" i="1"/>
  <c r="J101" i="1"/>
  <c r="I101" i="1"/>
  <c r="H101" i="1"/>
  <c r="H58" i="1" s="1"/>
  <c r="F58" i="1" s="1"/>
  <c r="G101" i="1"/>
  <c r="JE100" i="1"/>
  <c r="JD100" i="1"/>
  <c r="JC100" i="1"/>
  <c r="JB100" i="1"/>
  <c r="JA100" i="1"/>
  <c r="IZ100" i="1"/>
  <c r="IY100" i="1"/>
  <c r="IX100" i="1"/>
  <c r="IW100" i="1"/>
  <c r="IV100" i="1"/>
  <c r="IU100" i="1"/>
  <c r="IT100" i="1"/>
  <c r="IS100" i="1"/>
  <c r="IR100" i="1"/>
  <c r="IQ100" i="1"/>
  <c r="IP100" i="1"/>
  <c r="IO100" i="1"/>
  <c r="IN100" i="1"/>
  <c r="IM100" i="1"/>
  <c r="IL100" i="1"/>
  <c r="IK100" i="1"/>
  <c r="IJ100" i="1"/>
  <c r="II100" i="1"/>
  <c r="IH100" i="1"/>
  <c r="IG100" i="1"/>
  <c r="IF100" i="1"/>
  <c r="IE100" i="1"/>
  <c r="ID100" i="1"/>
  <c r="IC100" i="1"/>
  <c r="IB100" i="1"/>
  <c r="IA100" i="1"/>
  <c r="HZ100" i="1"/>
  <c r="HY100" i="1"/>
  <c r="HX100" i="1"/>
  <c r="HW100" i="1"/>
  <c r="HV100" i="1"/>
  <c r="HU100" i="1"/>
  <c r="HT100" i="1"/>
  <c r="HS100" i="1"/>
  <c r="HR100" i="1"/>
  <c r="HQ100" i="1"/>
  <c r="HP100" i="1"/>
  <c r="HO100" i="1"/>
  <c r="HN100" i="1"/>
  <c r="HM100" i="1"/>
  <c r="HL100" i="1"/>
  <c r="HK100" i="1"/>
  <c r="HJ100" i="1"/>
  <c r="HI100" i="1"/>
  <c r="HH100" i="1"/>
  <c r="HG100" i="1"/>
  <c r="HF100" i="1"/>
  <c r="HE100" i="1"/>
  <c r="HD100" i="1"/>
  <c r="HC100" i="1"/>
  <c r="HB100" i="1"/>
  <c r="HA100" i="1"/>
  <c r="GZ100" i="1"/>
  <c r="GY100" i="1"/>
  <c r="GX100" i="1"/>
  <c r="GW100" i="1"/>
  <c r="GV100" i="1"/>
  <c r="GU100" i="1"/>
  <c r="GT100" i="1"/>
  <c r="GS100" i="1"/>
  <c r="GR100" i="1"/>
  <c r="GQ100" i="1"/>
  <c r="GP100" i="1"/>
  <c r="GO100" i="1"/>
  <c r="GN100" i="1"/>
  <c r="GM100" i="1"/>
  <c r="GL100" i="1"/>
  <c r="GK100" i="1"/>
  <c r="GJ100" i="1"/>
  <c r="GI100" i="1"/>
  <c r="GH100" i="1"/>
  <c r="GG100" i="1"/>
  <c r="GF100" i="1"/>
  <c r="GE100" i="1"/>
  <c r="GD100" i="1"/>
  <c r="GC100" i="1"/>
  <c r="GB100" i="1"/>
  <c r="GA100" i="1"/>
  <c r="FZ100" i="1"/>
  <c r="FY100" i="1"/>
  <c r="FX100" i="1"/>
  <c r="FW100" i="1"/>
  <c r="FV100" i="1"/>
  <c r="FU100" i="1"/>
  <c r="FT100" i="1"/>
  <c r="FS100" i="1"/>
  <c r="FR100" i="1"/>
  <c r="FQ100" i="1"/>
  <c r="FP100" i="1"/>
  <c r="FO100" i="1"/>
  <c r="FN100" i="1"/>
  <c r="FM100" i="1"/>
  <c r="FL100" i="1"/>
  <c r="FK100" i="1"/>
  <c r="FJ100" i="1"/>
  <c r="F100" i="1"/>
  <c r="E100" i="1"/>
  <c r="E145" i="1" s="1"/>
  <c r="E190" i="1" s="1"/>
  <c r="E235" i="1" s="1"/>
  <c r="E280" i="1" s="1"/>
  <c r="E325" i="1" s="1"/>
  <c r="E370" i="1" s="1"/>
  <c r="E415" i="1" s="1"/>
  <c r="E460" i="1" s="1"/>
  <c r="E505" i="1" s="1"/>
  <c r="E550" i="1" s="1"/>
  <c r="E595" i="1" s="1"/>
  <c r="E640" i="1" s="1"/>
  <c r="E685" i="1" s="1"/>
  <c r="D100" i="1"/>
  <c r="D145" i="1" s="1"/>
  <c r="D190" i="1" s="1"/>
  <c r="D235" i="1" s="1"/>
  <c r="D280" i="1" s="1"/>
  <c r="D325" i="1" s="1"/>
  <c r="D370" i="1" s="1"/>
  <c r="D415" i="1" s="1"/>
  <c r="D460" i="1" s="1"/>
  <c r="D505" i="1" s="1"/>
  <c r="D550" i="1" s="1"/>
  <c r="D595" i="1" s="1"/>
  <c r="D640" i="1" s="1"/>
  <c r="D685" i="1" s="1"/>
  <c r="JE99" i="1"/>
  <c r="JD99" i="1"/>
  <c r="JC99" i="1"/>
  <c r="JB99" i="1"/>
  <c r="JA99" i="1"/>
  <c r="IZ99" i="1"/>
  <c r="IY99" i="1"/>
  <c r="IX99" i="1"/>
  <c r="IW99" i="1"/>
  <c r="IV99" i="1"/>
  <c r="IU99" i="1"/>
  <c r="IT99" i="1"/>
  <c r="IS99" i="1"/>
  <c r="IR99" i="1"/>
  <c r="IQ99" i="1"/>
  <c r="IP99" i="1"/>
  <c r="IO99" i="1"/>
  <c r="IN99" i="1"/>
  <c r="IM99" i="1"/>
  <c r="IL99" i="1"/>
  <c r="IK99" i="1"/>
  <c r="IJ99" i="1"/>
  <c r="II99" i="1"/>
  <c r="IH99" i="1"/>
  <c r="IG99" i="1"/>
  <c r="IF99" i="1"/>
  <c r="IE99" i="1"/>
  <c r="ID99" i="1"/>
  <c r="IC99" i="1"/>
  <c r="IB99" i="1"/>
  <c r="IA99" i="1"/>
  <c r="HZ99" i="1"/>
  <c r="HY99" i="1"/>
  <c r="HX99" i="1"/>
  <c r="HW99" i="1"/>
  <c r="HV99" i="1"/>
  <c r="HU99" i="1"/>
  <c r="HT99" i="1"/>
  <c r="HS99" i="1"/>
  <c r="HR99" i="1"/>
  <c r="HQ99" i="1"/>
  <c r="HP99" i="1"/>
  <c r="HO99" i="1"/>
  <c r="HN99" i="1"/>
  <c r="HM99" i="1"/>
  <c r="HL99" i="1"/>
  <c r="HK99" i="1"/>
  <c r="HJ99" i="1"/>
  <c r="HI99" i="1"/>
  <c r="HH99" i="1"/>
  <c r="HG99" i="1"/>
  <c r="HF99" i="1"/>
  <c r="HE99" i="1"/>
  <c r="HD99" i="1"/>
  <c r="HC99" i="1"/>
  <c r="HB99" i="1"/>
  <c r="HA99" i="1"/>
  <c r="GZ99" i="1"/>
  <c r="GY99" i="1"/>
  <c r="GX99" i="1"/>
  <c r="GW99" i="1"/>
  <c r="GV99" i="1"/>
  <c r="GU99" i="1"/>
  <c r="GT99" i="1"/>
  <c r="GS99" i="1"/>
  <c r="GR99" i="1"/>
  <c r="GQ99" i="1"/>
  <c r="GP99" i="1"/>
  <c r="GO99" i="1"/>
  <c r="GN99" i="1"/>
  <c r="GM99" i="1"/>
  <c r="GL99" i="1"/>
  <c r="GK99" i="1"/>
  <c r="GJ99" i="1"/>
  <c r="GI99" i="1"/>
  <c r="GH99" i="1"/>
  <c r="GG99" i="1"/>
  <c r="GF99" i="1"/>
  <c r="GE99" i="1"/>
  <c r="GD99" i="1"/>
  <c r="GC99" i="1"/>
  <c r="GB99" i="1"/>
  <c r="GA99" i="1"/>
  <c r="FZ99" i="1"/>
  <c r="FY99" i="1"/>
  <c r="FX99" i="1"/>
  <c r="FW99" i="1"/>
  <c r="FV99" i="1"/>
  <c r="FU99" i="1"/>
  <c r="FT99" i="1"/>
  <c r="FS99" i="1"/>
  <c r="FR99" i="1"/>
  <c r="FQ99" i="1"/>
  <c r="FP99" i="1"/>
  <c r="FO99" i="1"/>
  <c r="FN99" i="1"/>
  <c r="FM99" i="1"/>
  <c r="FL99" i="1"/>
  <c r="FK99" i="1"/>
  <c r="FJ99" i="1"/>
  <c r="F99" i="1"/>
  <c r="E99" i="1"/>
  <c r="E144" i="1" s="1"/>
  <c r="E189" i="1" s="1"/>
  <c r="E234" i="1" s="1"/>
  <c r="E279" i="1" s="1"/>
  <c r="E324" i="1" s="1"/>
  <c r="E369" i="1" s="1"/>
  <c r="E414" i="1" s="1"/>
  <c r="E459" i="1" s="1"/>
  <c r="E504" i="1" s="1"/>
  <c r="E549" i="1" s="1"/>
  <c r="E594" i="1" s="1"/>
  <c r="E639" i="1" s="1"/>
  <c r="E684" i="1" s="1"/>
  <c r="D99" i="1"/>
  <c r="D144" i="1" s="1"/>
  <c r="D189" i="1" s="1"/>
  <c r="D234" i="1" s="1"/>
  <c r="D279" i="1" s="1"/>
  <c r="D324" i="1" s="1"/>
  <c r="D369" i="1" s="1"/>
  <c r="D414" i="1" s="1"/>
  <c r="D459" i="1" s="1"/>
  <c r="D504" i="1" s="1"/>
  <c r="D549" i="1" s="1"/>
  <c r="D594" i="1" s="1"/>
  <c r="D639" i="1" s="1"/>
  <c r="D684" i="1" s="1"/>
  <c r="JE98" i="1"/>
  <c r="JD98" i="1"/>
  <c r="JC98" i="1"/>
  <c r="JB98" i="1"/>
  <c r="JA98" i="1"/>
  <c r="IZ98" i="1"/>
  <c r="IY98" i="1"/>
  <c r="IX98" i="1"/>
  <c r="IW98" i="1"/>
  <c r="IV98" i="1"/>
  <c r="IU98" i="1"/>
  <c r="IT98" i="1"/>
  <c r="IS98" i="1"/>
  <c r="IR98" i="1"/>
  <c r="IQ98" i="1"/>
  <c r="IP98" i="1"/>
  <c r="IO98" i="1"/>
  <c r="IN98" i="1"/>
  <c r="IM98" i="1"/>
  <c r="IL98" i="1"/>
  <c r="IK98" i="1"/>
  <c r="IJ98" i="1"/>
  <c r="II98" i="1"/>
  <c r="IH98" i="1"/>
  <c r="IG98" i="1"/>
  <c r="IF98" i="1"/>
  <c r="IE98" i="1"/>
  <c r="ID98" i="1"/>
  <c r="IC98" i="1"/>
  <c r="IB98" i="1"/>
  <c r="IA98" i="1"/>
  <c r="HZ98" i="1"/>
  <c r="HY98" i="1"/>
  <c r="HX98" i="1"/>
  <c r="HW98" i="1"/>
  <c r="HV98" i="1"/>
  <c r="HU98" i="1"/>
  <c r="HT98" i="1"/>
  <c r="HS98" i="1"/>
  <c r="HR98" i="1"/>
  <c r="HQ98" i="1"/>
  <c r="HP98" i="1"/>
  <c r="HO98" i="1"/>
  <c r="HN98" i="1"/>
  <c r="HM98" i="1"/>
  <c r="HL98" i="1"/>
  <c r="HK98" i="1"/>
  <c r="HJ98" i="1"/>
  <c r="HI98" i="1"/>
  <c r="HH98" i="1"/>
  <c r="HG98" i="1"/>
  <c r="HF98" i="1"/>
  <c r="HE98" i="1"/>
  <c r="HD98" i="1"/>
  <c r="HC98" i="1"/>
  <c r="HB98" i="1"/>
  <c r="HA98" i="1"/>
  <c r="GZ98" i="1"/>
  <c r="GY98" i="1"/>
  <c r="GX98" i="1"/>
  <c r="GW98" i="1"/>
  <c r="GV98" i="1"/>
  <c r="GU98" i="1"/>
  <c r="GT98" i="1"/>
  <c r="GS98" i="1"/>
  <c r="GR98" i="1"/>
  <c r="GQ98" i="1"/>
  <c r="GP98" i="1"/>
  <c r="GO98" i="1"/>
  <c r="GN98" i="1"/>
  <c r="GM98" i="1"/>
  <c r="GL98" i="1"/>
  <c r="GK98" i="1"/>
  <c r="GJ98" i="1"/>
  <c r="GI98" i="1"/>
  <c r="GH98" i="1"/>
  <c r="GG98" i="1"/>
  <c r="GF98" i="1"/>
  <c r="GE98" i="1"/>
  <c r="GD98" i="1"/>
  <c r="GC98" i="1"/>
  <c r="GB98" i="1"/>
  <c r="GA98" i="1"/>
  <c r="FZ98" i="1"/>
  <c r="FY98" i="1"/>
  <c r="FX98" i="1"/>
  <c r="FW98" i="1"/>
  <c r="FV98" i="1"/>
  <c r="FU98" i="1"/>
  <c r="FT98" i="1"/>
  <c r="FS98" i="1"/>
  <c r="FR98" i="1"/>
  <c r="FQ98" i="1"/>
  <c r="FP98" i="1"/>
  <c r="FO98" i="1"/>
  <c r="FN98" i="1"/>
  <c r="FM98" i="1"/>
  <c r="FL98" i="1"/>
  <c r="FK98" i="1"/>
  <c r="FJ98" i="1"/>
  <c r="F98" i="1"/>
  <c r="E98" i="1"/>
  <c r="E143" i="1" s="1"/>
  <c r="E188" i="1" s="1"/>
  <c r="E233" i="1" s="1"/>
  <c r="E278" i="1" s="1"/>
  <c r="E323" i="1" s="1"/>
  <c r="E368" i="1" s="1"/>
  <c r="E413" i="1" s="1"/>
  <c r="E458" i="1" s="1"/>
  <c r="E503" i="1" s="1"/>
  <c r="E548" i="1" s="1"/>
  <c r="E593" i="1" s="1"/>
  <c r="E638" i="1" s="1"/>
  <c r="E683" i="1" s="1"/>
  <c r="D98" i="1"/>
  <c r="D143" i="1" s="1"/>
  <c r="D188" i="1" s="1"/>
  <c r="D233" i="1" s="1"/>
  <c r="D278" i="1" s="1"/>
  <c r="D323" i="1" s="1"/>
  <c r="D368" i="1" s="1"/>
  <c r="D413" i="1" s="1"/>
  <c r="D458" i="1" s="1"/>
  <c r="D503" i="1" s="1"/>
  <c r="D548" i="1" s="1"/>
  <c r="D593" i="1" s="1"/>
  <c r="D638" i="1" s="1"/>
  <c r="D683" i="1" s="1"/>
  <c r="JE97" i="1"/>
  <c r="JD97" i="1"/>
  <c r="JC97" i="1"/>
  <c r="JB97" i="1"/>
  <c r="JA97" i="1"/>
  <c r="IZ97" i="1"/>
  <c r="IY97" i="1"/>
  <c r="IX97" i="1"/>
  <c r="IW97" i="1"/>
  <c r="IV97" i="1"/>
  <c r="IU97" i="1"/>
  <c r="IT97" i="1"/>
  <c r="IS97" i="1"/>
  <c r="IR97" i="1"/>
  <c r="IQ97" i="1"/>
  <c r="IP97" i="1"/>
  <c r="IO97" i="1"/>
  <c r="IN97" i="1"/>
  <c r="IM97" i="1"/>
  <c r="IL97" i="1"/>
  <c r="IK97" i="1"/>
  <c r="IJ97" i="1"/>
  <c r="II97" i="1"/>
  <c r="IH97" i="1"/>
  <c r="IG97" i="1"/>
  <c r="IF97" i="1"/>
  <c r="IE97" i="1"/>
  <c r="ID97" i="1"/>
  <c r="IC97" i="1"/>
  <c r="IB97" i="1"/>
  <c r="IA97" i="1"/>
  <c r="HZ97" i="1"/>
  <c r="HY97" i="1"/>
  <c r="HX97" i="1"/>
  <c r="HW97" i="1"/>
  <c r="HV97" i="1"/>
  <c r="HU97" i="1"/>
  <c r="HT97" i="1"/>
  <c r="HS97" i="1"/>
  <c r="HR97" i="1"/>
  <c r="HQ97" i="1"/>
  <c r="HP97" i="1"/>
  <c r="HO97" i="1"/>
  <c r="HN97" i="1"/>
  <c r="HM97" i="1"/>
  <c r="HL97" i="1"/>
  <c r="HK97" i="1"/>
  <c r="HJ97" i="1"/>
  <c r="HI97" i="1"/>
  <c r="HH97" i="1"/>
  <c r="HG97" i="1"/>
  <c r="HF97" i="1"/>
  <c r="HE97" i="1"/>
  <c r="HD97" i="1"/>
  <c r="HC97" i="1"/>
  <c r="HB97" i="1"/>
  <c r="HA97" i="1"/>
  <c r="GZ97" i="1"/>
  <c r="GY97" i="1"/>
  <c r="GX97" i="1"/>
  <c r="GW97" i="1"/>
  <c r="GV97" i="1"/>
  <c r="GU97" i="1"/>
  <c r="GT97" i="1"/>
  <c r="GS97" i="1"/>
  <c r="GR97" i="1"/>
  <c r="GQ97" i="1"/>
  <c r="GP97" i="1"/>
  <c r="GO97" i="1"/>
  <c r="GN97" i="1"/>
  <c r="GM97" i="1"/>
  <c r="GL97" i="1"/>
  <c r="GK97" i="1"/>
  <c r="GJ97" i="1"/>
  <c r="GI97" i="1"/>
  <c r="GH97" i="1"/>
  <c r="GG97" i="1"/>
  <c r="GF97" i="1"/>
  <c r="GE97" i="1"/>
  <c r="GD97" i="1"/>
  <c r="GC97" i="1"/>
  <c r="GB97" i="1"/>
  <c r="GA97" i="1"/>
  <c r="FZ97" i="1"/>
  <c r="FY97" i="1"/>
  <c r="FX97" i="1"/>
  <c r="FW97" i="1"/>
  <c r="FV97" i="1"/>
  <c r="FU97" i="1"/>
  <c r="FT97" i="1"/>
  <c r="FS97" i="1"/>
  <c r="FR97" i="1"/>
  <c r="FQ97" i="1"/>
  <c r="FP97" i="1"/>
  <c r="FO97" i="1"/>
  <c r="FN97" i="1"/>
  <c r="FM97" i="1"/>
  <c r="FL97" i="1"/>
  <c r="FK97" i="1"/>
  <c r="FJ97" i="1"/>
  <c r="F97" i="1"/>
  <c r="E97" i="1"/>
  <c r="E142" i="1" s="1"/>
  <c r="E187" i="1" s="1"/>
  <c r="E232" i="1" s="1"/>
  <c r="E277" i="1" s="1"/>
  <c r="E322" i="1" s="1"/>
  <c r="E367" i="1" s="1"/>
  <c r="E412" i="1" s="1"/>
  <c r="E457" i="1" s="1"/>
  <c r="E502" i="1" s="1"/>
  <c r="E547" i="1" s="1"/>
  <c r="E592" i="1" s="1"/>
  <c r="E637" i="1" s="1"/>
  <c r="E682" i="1" s="1"/>
  <c r="D97" i="1"/>
  <c r="D142" i="1" s="1"/>
  <c r="D187" i="1" s="1"/>
  <c r="D232" i="1" s="1"/>
  <c r="D277" i="1" s="1"/>
  <c r="JE96" i="1"/>
  <c r="JD96" i="1"/>
  <c r="JC96" i="1"/>
  <c r="JB96" i="1"/>
  <c r="JA96" i="1"/>
  <c r="IZ96" i="1"/>
  <c r="IY96" i="1"/>
  <c r="IX96" i="1"/>
  <c r="IW96" i="1"/>
  <c r="IV96" i="1"/>
  <c r="IU96" i="1"/>
  <c r="IT96" i="1"/>
  <c r="IS96" i="1"/>
  <c r="IR96" i="1"/>
  <c r="IQ96" i="1"/>
  <c r="IP96" i="1"/>
  <c r="IO96" i="1"/>
  <c r="IN96" i="1"/>
  <c r="IM96" i="1"/>
  <c r="IL96" i="1"/>
  <c r="IK96" i="1"/>
  <c r="IJ96" i="1"/>
  <c r="II96" i="1"/>
  <c r="IH96" i="1"/>
  <c r="IG96" i="1"/>
  <c r="IF96" i="1"/>
  <c r="IE96" i="1"/>
  <c r="ID96" i="1"/>
  <c r="IC96" i="1"/>
  <c r="IB96" i="1"/>
  <c r="IA96" i="1"/>
  <c r="HZ96" i="1"/>
  <c r="HY96" i="1"/>
  <c r="HX96" i="1"/>
  <c r="HW96" i="1"/>
  <c r="HV96" i="1"/>
  <c r="HU96" i="1"/>
  <c r="HT96" i="1"/>
  <c r="HS96" i="1"/>
  <c r="HR96" i="1"/>
  <c r="HQ96" i="1"/>
  <c r="HP96" i="1"/>
  <c r="HO96" i="1"/>
  <c r="HN96" i="1"/>
  <c r="HM96" i="1"/>
  <c r="HL96" i="1"/>
  <c r="HK96" i="1"/>
  <c r="HJ96" i="1"/>
  <c r="HI96" i="1"/>
  <c r="HH96" i="1"/>
  <c r="HG96" i="1"/>
  <c r="HF96" i="1"/>
  <c r="HE96" i="1"/>
  <c r="HD96" i="1"/>
  <c r="HC96" i="1"/>
  <c r="HB96" i="1"/>
  <c r="HA96" i="1"/>
  <c r="GZ96" i="1"/>
  <c r="GY96" i="1"/>
  <c r="GX96" i="1"/>
  <c r="GW96" i="1"/>
  <c r="GV96" i="1"/>
  <c r="GU96" i="1"/>
  <c r="GT96" i="1"/>
  <c r="GS96" i="1"/>
  <c r="GR96" i="1"/>
  <c r="GQ96" i="1"/>
  <c r="GP96" i="1"/>
  <c r="GO96" i="1"/>
  <c r="GN96" i="1"/>
  <c r="GM96" i="1"/>
  <c r="GL96" i="1"/>
  <c r="GK96" i="1"/>
  <c r="GJ96" i="1"/>
  <c r="GI96" i="1"/>
  <c r="GH96" i="1"/>
  <c r="GG96" i="1"/>
  <c r="GF96" i="1"/>
  <c r="GE96" i="1"/>
  <c r="GD96" i="1"/>
  <c r="GC96" i="1"/>
  <c r="GB96" i="1"/>
  <c r="GA96" i="1"/>
  <c r="FZ96" i="1"/>
  <c r="FY96" i="1"/>
  <c r="FX96" i="1"/>
  <c r="FW96" i="1"/>
  <c r="FV96" i="1"/>
  <c r="FU96" i="1"/>
  <c r="FT96" i="1"/>
  <c r="FS96" i="1"/>
  <c r="FR96" i="1"/>
  <c r="FQ96" i="1"/>
  <c r="FP96" i="1"/>
  <c r="FO96" i="1"/>
  <c r="FN96" i="1"/>
  <c r="FM96" i="1"/>
  <c r="FL96" i="1"/>
  <c r="FK96" i="1"/>
  <c r="FJ96" i="1"/>
  <c r="F96" i="1"/>
  <c r="E96" i="1"/>
  <c r="E141" i="1" s="1"/>
  <c r="E186" i="1" s="1"/>
  <c r="E231" i="1" s="1"/>
  <c r="E276" i="1" s="1"/>
  <c r="E321" i="1" s="1"/>
  <c r="E366" i="1" s="1"/>
  <c r="E411" i="1" s="1"/>
  <c r="E456" i="1" s="1"/>
  <c r="E501" i="1" s="1"/>
  <c r="E546" i="1" s="1"/>
  <c r="E591" i="1" s="1"/>
  <c r="E636" i="1" s="1"/>
  <c r="E681" i="1" s="1"/>
  <c r="D96" i="1"/>
  <c r="D141" i="1" s="1"/>
  <c r="D186" i="1" s="1"/>
  <c r="D231" i="1" s="1"/>
  <c r="D276" i="1" s="1"/>
  <c r="D321" i="1" s="1"/>
  <c r="D366" i="1" s="1"/>
  <c r="D411" i="1" s="1"/>
  <c r="D456" i="1" s="1"/>
  <c r="D501" i="1" s="1"/>
  <c r="D546" i="1" s="1"/>
  <c r="D591" i="1" s="1"/>
  <c r="D636" i="1" s="1"/>
  <c r="D681" i="1" s="1"/>
  <c r="JE95" i="1"/>
  <c r="JD95" i="1"/>
  <c r="JC95" i="1"/>
  <c r="JB95" i="1"/>
  <c r="JA95" i="1"/>
  <c r="IZ95" i="1"/>
  <c r="IY95" i="1"/>
  <c r="IX95" i="1"/>
  <c r="IW95" i="1"/>
  <c r="IV95" i="1"/>
  <c r="IU95" i="1"/>
  <c r="IT95" i="1"/>
  <c r="IS95" i="1"/>
  <c r="IR95" i="1"/>
  <c r="IQ95" i="1"/>
  <c r="IP95" i="1"/>
  <c r="IO95" i="1"/>
  <c r="IN95" i="1"/>
  <c r="IM95" i="1"/>
  <c r="IL95" i="1"/>
  <c r="IK95" i="1"/>
  <c r="IJ95" i="1"/>
  <c r="II95" i="1"/>
  <c r="IH95" i="1"/>
  <c r="IG95" i="1"/>
  <c r="IF95" i="1"/>
  <c r="IE95" i="1"/>
  <c r="ID95" i="1"/>
  <c r="IC95" i="1"/>
  <c r="IB95" i="1"/>
  <c r="IA95" i="1"/>
  <c r="HZ95" i="1"/>
  <c r="HY95" i="1"/>
  <c r="HX95" i="1"/>
  <c r="HW95" i="1"/>
  <c r="HV95" i="1"/>
  <c r="HU95" i="1"/>
  <c r="HT95" i="1"/>
  <c r="HS95" i="1"/>
  <c r="HR95" i="1"/>
  <c r="HQ95" i="1"/>
  <c r="HP95" i="1"/>
  <c r="HO95" i="1"/>
  <c r="HN95" i="1"/>
  <c r="HM95" i="1"/>
  <c r="HL95" i="1"/>
  <c r="HK95" i="1"/>
  <c r="HJ95" i="1"/>
  <c r="HI95" i="1"/>
  <c r="HH95" i="1"/>
  <c r="HG95" i="1"/>
  <c r="HF95" i="1"/>
  <c r="HE95" i="1"/>
  <c r="HD95" i="1"/>
  <c r="HC95" i="1"/>
  <c r="HB95" i="1"/>
  <c r="HA95" i="1"/>
  <c r="GZ95" i="1"/>
  <c r="GY95" i="1"/>
  <c r="GX95" i="1"/>
  <c r="GW95" i="1"/>
  <c r="GV95" i="1"/>
  <c r="GU95" i="1"/>
  <c r="GT95" i="1"/>
  <c r="GS95" i="1"/>
  <c r="GR95" i="1"/>
  <c r="GQ95" i="1"/>
  <c r="GP95" i="1"/>
  <c r="GO95" i="1"/>
  <c r="GN95" i="1"/>
  <c r="GM95" i="1"/>
  <c r="GL95" i="1"/>
  <c r="GK95" i="1"/>
  <c r="GJ95" i="1"/>
  <c r="GI95" i="1"/>
  <c r="GH95" i="1"/>
  <c r="GG95" i="1"/>
  <c r="GF95" i="1"/>
  <c r="GE95" i="1"/>
  <c r="GD95" i="1"/>
  <c r="GC95" i="1"/>
  <c r="GB95" i="1"/>
  <c r="GA95" i="1"/>
  <c r="FZ95" i="1"/>
  <c r="FY95" i="1"/>
  <c r="FX95" i="1"/>
  <c r="FW95" i="1"/>
  <c r="FV95" i="1"/>
  <c r="FU95" i="1"/>
  <c r="FT95" i="1"/>
  <c r="FS95" i="1"/>
  <c r="FR95" i="1"/>
  <c r="FQ95" i="1"/>
  <c r="FP95" i="1"/>
  <c r="FO95" i="1"/>
  <c r="FN95" i="1"/>
  <c r="FM95" i="1"/>
  <c r="FL95" i="1"/>
  <c r="FK95" i="1"/>
  <c r="FJ95" i="1"/>
  <c r="F95" i="1"/>
  <c r="E95" i="1"/>
  <c r="E140" i="1" s="1"/>
  <c r="E185" i="1" s="1"/>
  <c r="E230" i="1" s="1"/>
  <c r="E275" i="1" s="1"/>
  <c r="E320" i="1" s="1"/>
  <c r="E365" i="1" s="1"/>
  <c r="E410" i="1" s="1"/>
  <c r="E455" i="1" s="1"/>
  <c r="E500" i="1" s="1"/>
  <c r="E545" i="1" s="1"/>
  <c r="E590" i="1" s="1"/>
  <c r="E635" i="1" s="1"/>
  <c r="E680" i="1" s="1"/>
  <c r="D95" i="1"/>
  <c r="JE94" i="1"/>
  <c r="JD94" i="1"/>
  <c r="JC94" i="1"/>
  <c r="JB94" i="1"/>
  <c r="JA94" i="1"/>
  <c r="IZ94" i="1"/>
  <c r="IY94" i="1"/>
  <c r="IX94" i="1"/>
  <c r="IW94" i="1"/>
  <c r="IV94" i="1"/>
  <c r="IU94" i="1"/>
  <c r="IT94" i="1"/>
  <c r="IS94" i="1"/>
  <c r="IR94" i="1"/>
  <c r="IQ94" i="1"/>
  <c r="IP94" i="1"/>
  <c r="IO94" i="1"/>
  <c r="IN94" i="1"/>
  <c r="IM94" i="1"/>
  <c r="IL94" i="1"/>
  <c r="IK94" i="1"/>
  <c r="IJ94" i="1"/>
  <c r="II94" i="1"/>
  <c r="IH94" i="1"/>
  <c r="IG94" i="1"/>
  <c r="IF94" i="1"/>
  <c r="IE94" i="1"/>
  <c r="ID94" i="1"/>
  <c r="IC94" i="1"/>
  <c r="IB94" i="1"/>
  <c r="IA94" i="1"/>
  <c r="HZ94" i="1"/>
  <c r="HY94" i="1"/>
  <c r="HX94" i="1"/>
  <c r="HW94" i="1"/>
  <c r="HV94" i="1"/>
  <c r="HU94" i="1"/>
  <c r="HT94" i="1"/>
  <c r="HS94" i="1"/>
  <c r="HR94" i="1"/>
  <c r="HQ94" i="1"/>
  <c r="HP94" i="1"/>
  <c r="HO94" i="1"/>
  <c r="HN94" i="1"/>
  <c r="HM94" i="1"/>
  <c r="HL94" i="1"/>
  <c r="HK94" i="1"/>
  <c r="HJ94" i="1"/>
  <c r="HI94" i="1"/>
  <c r="HH94" i="1"/>
  <c r="HG94" i="1"/>
  <c r="HF94" i="1"/>
  <c r="HE94" i="1"/>
  <c r="HD94" i="1"/>
  <c r="HC94" i="1"/>
  <c r="HB94" i="1"/>
  <c r="HA94" i="1"/>
  <c r="GZ94" i="1"/>
  <c r="GY94" i="1"/>
  <c r="GX94" i="1"/>
  <c r="GW94" i="1"/>
  <c r="GV94" i="1"/>
  <c r="GU94" i="1"/>
  <c r="GT94" i="1"/>
  <c r="GS94" i="1"/>
  <c r="GR94" i="1"/>
  <c r="GQ94" i="1"/>
  <c r="GP94" i="1"/>
  <c r="GO94" i="1"/>
  <c r="GN94" i="1"/>
  <c r="GM94" i="1"/>
  <c r="GL94" i="1"/>
  <c r="GK94" i="1"/>
  <c r="GJ94" i="1"/>
  <c r="GI94" i="1"/>
  <c r="GH94" i="1"/>
  <c r="GG94" i="1"/>
  <c r="GF94" i="1"/>
  <c r="GE94" i="1"/>
  <c r="GD94" i="1"/>
  <c r="GC94" i="1"/>
  <c r="GB94" i="1"/>
  <c r="GA94" i="1"/>
  <c r="FZ94" i="1"/>
  <c r="FY94" i="1"/>
  <c r="FX94" i="1"/>
  <c r="FW94" i="1"/>
  <c r="FV94" i="1"/>
  <c r="FU94" i="1"/>
  <c r="FT94" i="1"/>
  <c r="FS94" i="1"/>
  <c r="FR94" i="1"/>
  <c r="FQ94" i="1"/>
  <c r="FP94" i="1"/>
  <c r="FO94" i="1"/>
  <c r="FN94" i="1"/>
  <c r="FM94" i="1"/>
  <c r="FL94" i="1"/>
  <c r="FK94" i="1"/>
  <c r="FJ94" i="1"/>
  <c r="F94" i="1"/>
  <c r="E94" i="1"/>
  <c r="E139" i="1" s="1"/>
  <c r="E184" i="1" s="1"/>
  <c r="E229" i="1" s="1"/>
  <c r="E274" i="1" s="1"/>
  <c r="E319" i="1" s="1"/>
  <c r="E364" i="1" s="1"/>
  <c r="E409" i="1" s="1"/>
  <c r="E454" i="1" s="1"/>
  <c r="E499" i="1" s="1"/>
  <c r="E544" i="1" s="1"/>
  <c r="E589" i="1" s="1"/>
  <c r="E634" i="1" s="1"/>
  <c r="E679" i="1" s="1"/>
  <c r="D94" i="1"/>
  <c r="D139" i="1" s="1"/>
  <c r="D184" i="1" s="1"/>
  <c r="D229" i="1" s="1"/>
  <c r="D274" i="1" s="1"/>
  <c r="D319" i="1" s="1"/>
  <c r="D364" i="1" s="1"/>
  <c r="D409" i="1" s="1"/>
  <c r="D454" i="1" s="1"/>
  <c r="D499" i="1" s="1"/>
  <c r="D544" i="1" s="1"/>
  <c r="D589" i="1" s="1"/>
  <c r="D634" i="1" s="1"/>
  <c r="D679" i="1" s="1"/>
  <c r="JE93" i="1"/>
  <c r="JD93" i="1"/>
  <c r="JC93" i="1"/>
  <c r="JB93" i="1"/>
  <c r="JA93" i="1"/>
  <c r="IZ93" i="1"/>
  <c r="IY93" i="1"/>
  <c r="IX93" i="1"/>
  <c r="IW93" i="1"/>
  <c r="IV93" i="1"/>
  <c r="IU93" i="1"/>
  <c r="IT93" i="1"/>
  <c r="IS93" i="1"/>
  <c r="IR93" i="1"/>
  <c r="IQ93" i="1"/>
  <c r="IP93" i="1"/>
  <c r="IO93" i="1"/>
  <c r="IN93" i="1"/>
  <c r="IM93" i="1"/>
  <c r="IL93" i="1"/>
  <c r="IK93" i="1"/>
  <c r="IJ93" i="1"/>
  <c r="II93" i="1"/>
  <c r="IH93" i="1"/>
  <c r="IG93" i="1"/>
  <c r="IF93" i="1"/>
  <c r="IE93" i="1"/>
  <c r="ID93" i="1"/>
  <c r="IC93" i="1"/>
  <c r="IB93" i="1"/>
  <c r="IA93" i="1"/>
  <c r="HZ93" i="1"/>
  <c r="HY93" i="1"/>
  <c r="HX93" i="1"/>
  <c r="HW93" i="1"/>
  <c r="HV93" i="1"/>
  <c r="HU93" i="1"/>
  <c r="HT93" i="1"/>
  <c r="HS93" i="1"/>
  <c r="HR93" i="1"/>
  <c r="HQ93" i="1"/>
  <c r="HP93" i="1"/>
  <c r="HO93" i="1"/>
  <c r="HN93" i="1"/>
  <c r="HM93" i="1"/>
  <c r="HL93" i="1"/>
  <c r="HK93" i="1"/>
  <c r="HJ93" i="1"/>
  <c r="HI93" i="1"/>
  <c r="HH93" i="1"/>
  <c r="HG93" i="1"/>
  <c r="HF93" i="1"/>
  <c r="HE93" i="1"/>
  <c r="HD93" i="1"/>
  <c r="HC93" i="1"/>
  <c r="HB93" i="1"/>
  <c r="HA93" i="1"/>
  <c r="GZ93" i="1"/>
  <c r="GY93" i="1"/>
  <c r="GX93" i="1"/>
  <c r="GW93" i="1"/>
  <c r="GV93" i="1"/>
  <c r="GU93" i="1"/>
  <c r="GT93" i="1"/>
  <c r="GS93" i="1"/>
  <c r="GR93" i="1"/>
  <c r="GQ93" i="1"/>
  <c r="GP93" i="1"/>
  <c r="GO93" i="1"/>
  <c r="GN93" i="1"/>
  <c r="GM93" i="1"/>
  <c r="GL93" i="1"/>
  <c r="GK93" i="1"/>
  <c r="GJ93" i="1"/>
  <c r="GI93" i="1"/>
  <c r="GH93" i="1"/>
  <c r="GG93" i="1"/>
  <c r="GF93" i="1"/>
  <c r="GE93" i="1"/>
  <c r="GD93" i="1"/>
  <c r="GC93" i="1"/>
  <c r="GB93" i="1"/>
  <c r="GA93" i="1"/>
  <c r="FZ93" i="1"/>
  <c r="FY93" i="1"/>
  <c r="FX93" i="1"/>
  <c r="FW93" i="1"/>
  <c r="FV93" i="1"/>
  <c r="FU93" i="1"/>
  <c r="FT93" i="1"/>
  <c r="FS93" i="1"/>
  <c r="FR93" i="1"/>
  <c r="FQ93" i="1"/>
  <c r="FP93" i="1"/>
  <c r="FO93" i="1"/>
  <c r="FN93" i="1"/>
  <c r="FM93" i="1"/>
  <c r="FL93" i="1"/>
  <c r="FK93" i="1"/>
  <c r="FJ93" i="1"/>
  <c r="F93" i="1"/>
  <c r="E93" i="1"/>
  <c r="E138" i="1" s="1"/>
  <c r="E183" i="1" s="1"/>
  <c r="E228" i="1" s="1"/>
  <c r="E273" i="1" s="1"/>
  <c r="E318" i="1" s="1"/>
  <c r="E363" i="1" s="1"/>
  <c r="E408" i="1" s="1"/>
  <c r="E453" i="1" s="1"/>
  <c r="E498" i="1" s="1"/>
  <c r="E543" i="1" s="1"/>
  <c r="E588" i="1" s="1"/>
  <c r="E633" i="1" s="1"/>
  <c r="E678" i="1" s="1"/>
  <c r="D93" i="1"/>
  <c r="D138" i="1" s="1"/>
  <c r="D183" i="1" s="1"/>
  <c r="D228" i="1" s="1"/>
  <c r="D273" i="1" s="1"/>
  <c r="D318" i="1" s="1"/>
  <c r="D363" i="1" s="1"/>
  <c r="D408" i="1" s="1"/>
  <c r="D453" i="1" s="1"/>
  <c r="D498" i="1" s="1"/>
  <c r="D543" i="1" s="1"/>
  <c r="D588" i="1" s="1"/>
  <c r="D633" i="1" s="1"/>
  <c r="D678" i="1" s="1"/>
  <c r="JE92" i="1"/>
  <c r="JD92" i="1"/>
  <c r="JC92" i="1"/>
  <c r="JB92" i="1"/>
  <c r="JA92" i="1"/>
  <c r="IZ92" i="1"/>
  <c r="IY92" i="1"/>
  <c r="IX92" i="1"/>
  <c r="IW92" i="1"/>
  <c r="IV92" i="1"/>
  <c r="IU92" i="1"/>
  <c r="IT92" i="1"/>
  <c r="IS92" i="1"/>
  <c r="IR92" i="1"/>
  <c r="IQ92" i="1"/>
  <c r="IP92" i="1"/>
  <c r="IO92" i="1"/>
  <c r="IN92" i="1"/>
  <c r="IM92" i="1"/>
  <c r="IL92" i="1"/>
  <c r="IK92" i="1"/>
  <c r="IJ92" i="1"/>
  <c r="II92" i="1"/>
  <c r="IH92" i="1"/>
  <c r="IG92" i="1"/>
  <c r="IF92" i="1"/>
  <c r="IE92" i="1"/>
  <c r="ID92" i="1"/>
  <c r="IC92" i="1"/>
  <c r="IB92" i="1"/>
  <c r="IA92" i="1"/>
  <c r="HZ92" i="1"/>
  <c r="HY92" i="1"/>
  <c r="HX92" i="1"/>
  <c r="HW92" i="1"/>
  <c r="HV92" i="1"/>
  <c r="HU92" i="1"/>
  <c r="HT92" i="1"/>
  <c r="HS92" i="1"/>
  <c r="HR92" i="1"/>
  <c r="HQ92" i="1"/>
  <c r="HP92" i="1"/>
  <c r="HO92" i="1"/>
  <c r="HN92" i="1"/>
  <c r="HM92" i="1"/>
  <c r="HL92" i="1"/>
  <c r="HK92" i="1"/>
  <c r="HJ92" i="1"/>
  <c r="HI92" i="1"/>
  <c r="HH92" i="1"/>
  <c r="HG92" i="1"/>
  <c r="HF92" i="1"/>
  <c r="HE92" i="1"/>
  <c r="HD92" i="1"/>
  <c r="HC92" i="1"/>
  <c r="HB92" i="1"/>
  <c r="HA92" i="1"/>
  <c r="GZ92" i="1"/>
  <c r="GY92" i="1"/>
  <c r="GX92" i="1"/>
  <c r="GW92" i="1"/>
  <c r="GV92" i="1"/>
  <c r="GU92" i="1"/>
  <c r="GT92" i="1"/>
  <c r="GS92" i="1"/>
  <c r="GR92" i="1"/>
  <c r="GQ92" i="1"/>
  <c r="GP92" i="1"/>
  <c r="GO92" i="1"/>
  <c r="GN92" i="1"/>
  <c r="GM92" i="1"/>
  <c r="GL92" i="1"/>
  <c r="GK92" i="1"/>
  <c r="GJ92" i="1"/>
  <c r="GI92" i="1"/>
  <c r="GH92" i="1"/>
  <c r="GG92" i="1"/>
  <c r="GF92" i="1"/>
  <c r="GE92" i="1"/>
  <c r="GD92" i="1"/>
  <c r="GC92" i="1"/>
  <c r="GB92" i="1"/>
  <c r="GA92" i="1"/>
  <c r="FZ92" i="1"/>
  <c r="FY92" i="1"/>
  <c r="FX92" i="1"/>
  <c r="FW92" i="1"/>
  <c r="FV92" i="1"/>
  <c r="FU92" i="1"/>
  <c r="FT92" i="1"/>
  <c r="FS92" i="1"/>
  <c r="FR92" i="1"/>
  <c r="FQ92" i="1"/>
  <c r="FP92" i="1"/>
  <c r="FO92" i="1"/>
  <c r="FN92" i="1"/>
  <c r="FM92" i="1"/>
  <c r="FL92" i="1"/>
  <c r="FK92" i="1"/>
  <c r="FJ92" i="1"/>
  <c r="F92" i="1"/>
  <c r="E92" i="1"/>
  <c r="D92" i="1"/>
  <c r="D137" i="1" s="1"/>
  <c r="D182" i="1" s="1"/>
  <c r="D227" i="1" s="1"/>
  <c r="D272" i="1" s="1"/>
  <c r="D317" i="1" s="1"/>
  <c r="D362" i="1" s="1"/>
  <c r="D407" i="1" s="1"/>
  <c r="D452" i="1" s="1"/>
  <c r="D497" i="1" s="1"/>
  <c r="D542" i="1" s="1"/>
  <c r="D587" i="1" s="1"/>
  <c r="D632" i="1" s="1"/>
  <c r="D677" i="1" s="1"/>
  <c r="JE91" i="1"/>
  <c r="JD91" i="1"/>
  <c r="JC91" i="1"/>
  <c r="JB91" i="1"/>
  <c r="JA91" i="1"/>
  <c r="IZ91" i="1"/>
  <c r="IY91" i="1"/>
  <c r="IX91" i="1"/>
  <c r="IW91" i="1"/>
  <c r="IV91" i="1"/>
  <c r="IU91" i="1"/>
  <c r="IT91" i="1"/>
  <c r="IS91" i="1"/>
  <c r="IR91" i="1"/>
  <c r="IQ91" i="1"/>
  <c r="IP91" i="1"/>
  <c r="IO91" i="1"/>
  <c r="IN91" i="1"/>
  <c r="IM91" i="1"/>
  <c r="IL91" i="1"/>
  <c r="IK91" i="1"/>
  <c r="IJ91" i="1"/>
  <c r="II91" i="1"/>
  <c r="IH91" i="1"/>
  <c r="IG91" i="1"/>
  <c r="IF91" i="1"/>
  <c r="IE91" i="1"/>
  <c r="ID91" i="1"/>
  <c r="IC91" i="1"/>
  <c r="IB91" i="1"/>
  <c r="IA91" i="1"/>
  <c r="HZ91" i="1"/>
  <c r="HY91" i="1"/>
  <c r="HX91" i="1"/>
  <c r="HW91" i="1"/>
  <c r="HV91" i="1"/>
  <c r="HU91" i="1"/>
  <c r="HT91" i="1"/>
  <c r="HS91" i="1"/>
  <c r="HR91" i="1"/>
  <c r="HQ91" i="1"/>
  <c r="HP91" i="1"/>
  <c r="HO91" i="1"/>
  <c r="HN91" i="1"/>
  <c r="HM91" i="1"/>
  <c r="HL91" i="1"/>
  <c r="HK91" i="1"/>
  <c r="HJ91" i="1"/>
  <c r="HI91" i="1"/>
  <c r="HH91" i="1"/>
  <c r="HG91" i="1"/>
  <c r="HF91" i="1"/>
  <c r="HE91" i="1"/>
  <c r="HD91" i="1"/>
  <c r="HC91" i="1"/>
  <c r="HB91" i="1"/>
  <c r="HA91" i="1"/>
  <c r="GZ91" i="1"/>
  <c r="GY91" i="1"/>
  <c r="GX91" i="1"/>
  <c r="GW91" i="1"/>
  <c r="GV91" i="1"/>
  <c r="GU91" i="1"/>
  <c r="GT91" i="1"/>
  <c r="GS91" i="1"/>
  <c r="GR91" i="1"/>
  <c r="GQ91" i="1"/>
  <c r="GP91" i="1"/>
  <c r="GO91" i="1"/>
  <c r="GN91" i="1"/>
  <c r="GM91" i="1"/>
  <c r="GL91" i="1"/>
  <c r="GK91" i="1"/>
  <c r="GJ91" i="1"/>
  <c r="GI91" i="1"/>
  <c r="GH91" i="1"/>
  <c r="GG91" i="1"/>
  <c r="GF91" i="1"/>
  <c r="GE91" i="1"/>
  <c r="GD91" i="1"/>
  <c r="GC91" i="1"/>
  <c r="GB91" i="1"/>
  <c r="GA91" i="1"/>
  <c r="FZ91" i="1"/>
  <c r="FY91" i="1"/>
  <c r="FX91" i="1"/>
  <c r="FW91" i="1"/>
  <c r="FV91" i="1"/>
  <c r="FU91" i="1"/>
  <c r="FT91" i="1"/>
  <c r="FS91" i="1"/>
  <c r="FR91" i="1"/>
  <c r="FQ91" i="1"/>
  <c r="FP91" i="1"/>
  <c r="FO91" i="1"/>
  <c r="FN91" i="1"/>
  <c r="FM91" i="1"/>
  <c r="FL91" i="1"/>
  <c r="FK91" i="1"/>
  <c r="FJ91" i="1"/>
  <c r="F91" i="1"/>
  <c r="E91" i="1"/>
  <c r="E136" i="1" s="1"/>
  <c r="E181" i="1" s="1"/>
  <c r="E226" i="1" s="1"/>
  <c r="E271" i="1" s="1"/>
  <c r="E316" i="1" s="1"/>
  <c r="E361" i="1" s="1"/>
  <c r="E406" i="1" s="1"/>
  <c r="E451" i="1" s="1"/>
  <c r="E496" i="1" s="1"/>
  <c r="E541" i="1" s="1"/>
  <c r="E586" i="1" s="1"/>
  <c r="E631" i="1" s="1"/>
  <c r="E676" i="1" s="1"/>
  <c r="D91" i="1"/>
  <c r="D136" i="1" s="1"/>
  <c r="D181" i="1" s="1"/>
  <c r="D226" i="1" s="1"/>
  <c r="D271" i="1" s="1"/>
  <c r="D316" i="1" s="1"/>
  <c r="D361" i="1" s="1"/>
  <c r="D406" i="1" s="1"/>
  <c r="D451" i="1" s="1"/>
  <c r="D496" i="1" s="1"/>
  <c r="D541" i="1" s="1"/>
  <c r="D586" i="1" s="1"/>
  <c r="D631" i="1" s="1"/>
  <c r="D676" i="1" s="1"/>
  <c r="JE90" i="1"/>
  <c r="JD90" i="1"/>
  <c r="JC90" i="1"/>
  <c r="JB90" i="1"/>
  <c r="JA90" i="1"/>
  <c r="IZ90" i="1"/>
  <c r="IY90" i="1"/>
  <c r="IX90" i="1"/>
  <c r="IW90" i="1"/>
  <c r="IV90" i="1"/>
  <c r="IU90" i="1"/>
  <c r="IT90" i="1"/>
  <c r="IS90" i="1"/>
  <c r="IR90" i="1"/>
  <c r="IQ90" i="1"/>
  <c r="IP90" i="1"/>
  <c r="IO90" i="1"/>
  <c r="IN90" i="1"/>
  <c r="IM90" i="1"/>
  <c r="IL90" i="1"/>
  <c r="IK90" i="1"/>
  <c r="IJ90" i="1"/>
  <c r="II90" i="1"/>
  <c r="IH90" i="1"/>
  <c r="IG90" i="1"/>
  <c r="IF90" i="1"/>
  <c r="IE90" i="1"/>
  <c r="ID90" i="1"/>
  <c r="IC90" i="1"/>
  <c r="IB90" i="1"/>
  <c r="IA90" i="1"/>
  <c r="HZ90" i="1"/>
  <c r="HY90" i="1"/>
  <c r="HX90" i="1"/>
  <c r="HW90" i="1"/>
  <c r="HV90" i="1"/>
  <c r="HU90" i="1"/>
  <c r="HT90" i="1"/>
  <c r="HS90" i="1"/>
  <c r="HR90" i="1"/>
  <c r="HQ90" i="1"/>
  <c r="HP90" i="1"/>
  <c r="HO90" i="1"/>
  <c r="HN90" i="1"/>
  <c r="HM90" i="1"/>
  <c r="HL90" i="1"/>
  <c r="HK90" i="1"/>
  <c r="HJ90" i="1"/>
  <c r="HI90" i="1"/>
  <c r="HH90" i="1"/>
  <c r="HG90" i="1"/>
  <c r="HF90" i="1"/>
  <c r="HE90" i="1"/>
  <c r="HD90" i="1"/>
  <c r="HC90" i="1"/>
  <c r="HB90" i="1"/>
  <c r="HA90" i="1"/>
  <c r="GZ90" i="1"/>
  <c r="GY90" i="1"/>
  <c r="GX90" i="1"/>
  <c r="GW90" i="1"/>
  <c r="GV90" i="1"/>
  <c r="GU90" i="1"/>
  <c r="GT90" i="1"/>
  <c r="GS90" i="1"/>
  <c r="GR90" i="1"/>
  <c r="GQ90" i="1"/>
  <c r="GP90" i="1"/>
  <c r="GO90" i="1"/>
  <c r="GN90" i="1"/>
  <c r="GM90" i="1"/>
  <c r="GL90" i="1"/>
  <c r="GK90" i="1"/>
  <c r="GJ90" i="1"/>
  <c r="GI90" i="1"/>
  <c r="GH90" i="1"/>
  <c r="GG90" i="1"/>
  <c r="GF90" i="1"/>
  <c r="GE90" i="1"/>
  <c r="GD90" i="1"/>
  <c r="GC90" i="1"/>
  <c r="GB90" i="1"/>
  <c r="GA90" i="1"/>
  <c r="FZ90" i="1"/>
  <c r="FY90" i="1"/>
  <c r="FX90" i="1"/>
  <c r="FW90" i="1"/>
  <c r="FV90" i="1"/>
  <c r="FU90" i="1"/>
  <c r="FT90" i="1"/>
  <c r="FS90" i="1"/>
  <c r="FR90" i="1"/>
  <c r="FQ90" i="1"/>
  <c r="FP90" i="1"/>
  <c r="FO90" i="1"/>
  <c r="FN90" i="1"/>
  <c r="FM90" i="1"/>
  <c r="FL90" i="1"/>
  <c r="FK90" i="1"/>
  <c r="FJ90" i="1"/>
  <c r="F90" i="1"/>
  <c r="E90" i="1"/>
  <c r="E135" i="1" s="1"/>
  <c r="E180" i="1" s="1"/>
  <c r="E225" i="1" s="1"/>
  <c r="E270" i="1" s="1"/>
  <c r="E315" i="1" s="1"/>
  <c r="E360" i="1" s="1"/>
  <c r="E405" i="1" s="1"/>
  <c r="E450" i="1" s="1"/>
  <c r="E495" i="1" s="1"/>
  <c r="E540" i="1" s="1"/>
  <c r="E585" i="1" s="1"/>
  <c r="E630" i="1" s="1"/>
  <c r="E675" i="1" s="1"/>
  <c r="D90" i="1"/>
  <c r="D135" i="1" s="1"/>
  <c r="D180" i="1" s="1"/>
  <c r="D225" i="1" s="1"/>
  <c r="D270" i="1" s="1"/>
  <c r="D315" i="1" s="1"/>
  <c r="D360" i="1" s="1"/>
  <c r="D405" i="1" s="1"/>
  <c r="D450" i="1" s="1"/>
  <c r="D495" i="1" s="1"/>
  <c r="D540" i="1" s="1"/>
  <c r="D585" i="1" s="1"/>
  <c r="D630" i="1" s="1"/>
  <c r="D675" i="1" s="1"/>
  <c r="JE89" i="1"/>
  <c r="JD89" i="1"/>
  <c r="JC89" i="1"/>
  <c r="JB89" i="1"/>
  <c r="JA89" i="1"/>
  <c r="IZ89" i="1"/>
  <c r="IY89" i="1"/>
  <c r="IX89" i="1"/>
  <c r="IW89" i="1"/>
  <c r="IV89" i="1"/>
  <c r="IU89" i="1"/>
  <c r="IT89" i="1"/>
  <c r="IS89" i="1"/>
  <c r="IR89" i="1"/>
  <c r="IQ89" i="1"/>
  <c r="IP89" i="1"/>
  <c r="IO89" i="1"/>
  <c r="IN89" i="1"/>
  <c r="IM89" i="1"/>
  <c r="IL89" i="1"/>
  <c r="IK89" i="1"/>
  <c r="IJ89" i="1"/>
  <c r="II89" i="1"/>
  <c r="IH89" i="1"/>
  <c r="IG89" i="1"/>
  <c r="IF89" i="1"/>
  <c r="IE89" i="1"/>
  <c r="ID89" i="1"/>
  <c r="IC89" i="1"/>
  <c r="IB89" i="1"/>
  <c r="IA89" i="1"/>
  <c r="HZ89" i="1"/>
  <c r="HY89" i="1"/>
  <c r="HX89" i="1"/>
  <c r="HW89" i="1"/>
  <c r="HV89" i="1"/>
  <c r="HU89" i="1"/>
  <c r="HT89" i="1"/>
  <c r="HS89" i="1"/>
  <c r="HR89" i="1"/>
  <c r="HQ89" i="1"/>
  <c r="HP89" i="1"/>
  <c r="HO89" i="1"/>
  <c r="HN89" i="1"/>
  <c r="HM89" i="1"/>
  <c r="HL89" i="1"/>
  <c r="HK89" i="1"/>
  <c r="HJ89" i="1"/>
  <c r="HI89" i="1"/>
  <c r="HH89" i="1"/>
  <c r="HG89" i="1"/>
  <c r="HF89" i="1"/>
  <c r="HE89" i="1"/>
  <c r="HD89" i="1"/>
  <c r="HC89" i="1"/>
  <c r="HB89" i="1"/>
  <c r="HA89" i="1"/>
  <c r="GZ89" i="1"/>
  <c r="GY89" i="1"/>
  <c r="GX89" i="1"/>
  <c r="GW89" i="1"/>
  <c r="GV89" i="1"/>
  <c r="GU89" i="1"/>
  <c r="GT89" i="1"/>
  <c r="GS89" i="1"/>
  <c r="GR89" i="1"/>
  <c r="GQ89" i="1"/>
  <c r="GP89" i="1"/>
  <c r="GO89" i="1"/>
  <c r="GN89" i="1"/>
  <c r="GM89" i="1"/>
  <c r="GL89" i="1"/>
  <c r="GK89" i="1"/>
  <c r="GJ89" i="1"/>
  <c r="GI89" i="1"/>
  <c r="GH89" i="1"/>
  <c r="GG89" i="1"/>
  <c r="GF89" i="1"/>
  <c r="GE89" i="1"/>
  <c r="GD89" i="1"/>
  <c r="GC89" i="1"/>
  <c r="GB89" i="1"/>
  <c r="GA89" i="1"/>
  <c r="FZ89" i="1"/>
  <c r="FY89" i="1"/>
  <c r="FX89" i="1"/>
  <c r="FW89" i="1"/>
  <c r="FV89" i="1"/>
  <c r="FU89" i="1"/>
  <c r="FT89" i="1"/>
  <c r="FS89" i="1"/>
  <c r="FR89" i="1"/>
  <c r="FQ89" i="1"/>
  <c r="FP89" i="1"/>
  <c r="FO89" i="1"/>
  <c r="FN89" i="1"/>
  <c r="FM89" i="1"/>
  <c r="FL89" i="1"/>
  <c r="FK89" i="1"/>
  <c r="FJ89" i="1"/>
  <c r="F89" i="1"/>
  <c r="E89" i="1"/>
  <c r="E134" i="1" s="1"/>
  <c r="E179" i="1" s="1"/>
  <c r="E224" i="1" s="1"/>
  <c r="E269" i="1" s="1"/>
  <c r="E314" i="1" s="1"/>
  <c r="E359" i="1" s="1"/>
  <c r="E404" i="1" s="1"/>
  <c r="E449" i="1" s="1"/>
  <c r="E494" i="1" s="1"/>
  <c r="E539" i="1" s="1"/>
  <c r="E584" i="1" s="1"/>
  <c r="E629" i="1" s="1"/>
  <c r="E674" i="1" s="1"/>
  <c r="D89" i="1"/>
  <c r="D134" i="1" s="1"/>
  <c r="D179" i="1" s="1"/>
  <c r="D224" i="1" s="1"/>
  <c r="D269" i="1" s="1"/>
  <c r="D314" i="1" s="1"/>
  <c r="D359" i="1" s="1"/>
  <c r="D404" i="1" s="1"/>
  <c r="D449" i="1" s="1"/>
  <c r="D494" i="1" s="1"/>
  <c r="D539" i="1" s="1"/>
  <c r="D584" i="1" s="1"/>
  <c r="D629" i="1" s="1"/>
  <c r="D674" i="1" s="1"/>
  <c r="JE88" i="1"/>
  <c r="JD88" i="1"/>
  <c r="JC88" i="1"/>
  <c r="JB88" i="1"/>
  <c r="JA88" i="1"/>
  <c r="IZ88" i="1"/>
  <c r="IY88" i="1"/>
  <c r="IX88" i="1"/>
  <c r="IW88" i="1"/>
  <c r="IV88" i="1"/>
  <c r="IU88" i="1"/>
  <c r="IT88" i="1"/>
  <c r="IS88" i="1"/>
  <c r="IR88" i="1"/>
  <c r="IQ88" i="1"/>
  <c r="IP88" i="1"/>
  <c r="IO88" i="1"/>
  <c r="IN88" i="1"/>
  <c r="IM88" i="1"/>
  <c r="IL88" i="1"/>
  <c r="IK88" i="1"/>
  <c r="IJ88" i="1"/>
  <c r="II88" i="1"/>
  <c r="IH88" i="1"/>
  <c r="IG88" i="1"/>
  <c r="IF88" i="1"/>
  <c r="IE88" i="1"/>
  <c r="ID88" i="1"/>
  <c r="IC88" i="1"/>
  <c r="IB88" i="1"/>
  <c r="IA88" i="1"/>
  <c r="HZ88" i="1"/>
  <c r="HY88" i="1"/>
  <c r="HX88" i="1"/>
  <c r="HW88" i="1"/>
  <c r="HV88" i="1"/>
  <c r="HU88" i="1"/>
  <c r="HT88" i="1"/>
  <c r="HS88" i="1"/>
  <c r="HR88" i="1"/>
  <c r="HQ88" i="1"/>
  <c r="HP88" i="1"/>
  <c r="HO88" i="1"/>
  <c r="HN88" i="1"/>
  <c r="HM88" i="1"/>
  <c r="HL88" i="1"/>
  <c r="HK88" i="1"/>
  <c r="HJ88" i="1"/>
  <c r="HI88" i="1"/>
  <c r="HH88" i="1"/>
  <c r="HG88" i="1"/>
  <c r="HF88" i="1"/>
  <c r="HE88" i="1"/>
  <c r="HD88" i="1"/>
  <c r="HC88" i="1"/>
  <c r="HB88" i="1"/>
  <c r="HA88" i="1"/>
  <c r="GZ88" i="1"/>
  <c r="GY88" i="1"/>
  <c r="GX88" i="1"/>
  <c r="GW88" i="1"/>
  <c r="GV88" i="1"/>
  <c r="GU88" i="1"/>
  <c r="GT88" i="1"/>
  <c r="GS88" i="1"/>
  <c r="GR88" i="1"/>
  <c r="GQ88" i="1"/>
  <c r="GP88" i="1"/>
  <c r="GO88" i="1"/>
  <c r="GN88" i="1"/>
  <c r="GM88" i="1"/>
  <c r="GL88" i="1"/>
  <c r="GK88" i="1"/>
  <c r="GJ88" i="1"/>
  <c r="GI88" i="1"/>
  <c r="GH88" i="1"/>
  <c r="GG88" i="1"/>
  <c r="GF88" i="1"/>
  <c r="GE88" i="1"/>
  <c r="GD88" i="1"/>
  <c r="GC88" i="1"/>
  <c r="GB88" i="1"/>
  <c r="GA88" i="1"/>
  <c r="FZ88" i="1"/>
  <c r="FY88" i="1"/>
  <c r="FX88" i="1"/>
  <c r="FW88" i="1"/>
  <c r="FV88" i="1"/>
  <c r="FU88" i="1"/>
  <c r="FT88" i="1"/>
  <c r="FS88" i="1"/>
  <c r="FR88" i="1"/>
  <c r="FQ88" i="1"/>
  <c r="FP88" i="1"/>
  <c r="FO88" i="1"/>
  <c r="FN88" i="1"/>
  <c r="FM88" i="1"/>
  <c r="FL88" i="1"/>
  <c r="FK88" i="1"/>
  <c r="FJ88" i="1"/>
  <c r="F88" i="1"/>
  <c r="E88" i="1"/>
  <c r="E133" i="1" s="1"/>
  <c r="E178" i="1" s="1"/>
  <c r="E223" i="1" s="1"/>
  <c r="E268" i="1" s="1"/>
  <c r="E313" i="1" s="1"/>
  <c r="E358" i="1" s="1"/>
  <c r="E403" i="1" s="1"/>
  <c r="E448" i="1" s="1"/>
  <c r="E493" i="1" s="1"/>
  <c r="E538" i="1" s="1"/>
  <c r="E583" i="1" s="1"/>
  <c r="E628" i="1" s="1"/>
  <c r="E673" i="1" s="1"/>
  <c r="D88" i="1"/>
  <c r="D133" i="1" s="1"/>
  <c r="D178" i="1" s="1"/>
  <c r="D223" i="1" s="1"/>
  <c r="D268" i="1" s="1"/>
  <c r="D313" i="1" s="1"/>
  <c r="D358" i="1" s="1"/>
  <c r="D403" i="1" s="1"/>
  <c r="D448" i="1" s="1"/>
  <c r="D493" i="1" s="1"/>
  <c r="D538" i="1" s="1"/>
  <c r="D583" i="1" s="1"/>
  <c r="D628" i="1" s="1"/>
  <c r="D673" i="1" s="1"/>
  <c r="JE87" i="1"/>
  <c r="JD87" i="1"/>
  <c r="JC87" i="1"/>
  <c r="JB87" i="1"/>
  <c r="JA87" i="1"/>
  <c r="IZ87" i="1"/>
  <c r="IY87" i="1"/>
  <c r="IX87" i="1"/>
  <c r="IW87" i="1"/>
  <c r="IV87" i="1"/>
  <c r="IU87" i="1"/>
  <c r="IT87" i="1"/>
  <c r="IS87" i="1"/>
  <c r="IR87" i="1"/>
  <c r="IQ87" i="1"/>
  <c r="IP87" i="1"/>
  <c r="IO87" i="1"/>
  <c r="IN87" i="1"/>
  <c r="IM87" i="1"/>
  <c r="IL87" i="1"/>
  <c r="IK87" i="1"/>
  <c r="IJ87" i="1"/>
  <c r="II87" i="1"/>
  <c r="IH87" i="1"/>
  <c r="IG87" i="1"/>
  <c r="IF87" i="1"/>
  <c r="IE87" i="1"/>
  <c r="ID87" i="1"/>
  <c r="IC87" i="1"/>
  <c r="IB87" i="1"/>
  <c r="IA87" i="1"/>
  <c r="HZ87" i="1"/>
  <c r="HY87" i="1"/>
  <c r="HX87" i="1"/>
  <c r="HW87" i="1"/>
  <c r="HV87" i="1"/>
  <c r="HU87" i="1"/>
  <c r="HT87" i="1"/>
  <c r="HS87" i="1"/>
  <c r="HR87" i="1"/>
  <c r="HQ87" i="1"/>
  <c r="HP87" i="1"/>
  <c r="HO87" i="1"/>
  <c r="HN87" i="1"/>
  <c r="HM87" i="1"/>
  <c r="HL87" i="1"/>
  <c r="HK87" i="1"/>
  <c r="HJ87" i="1"/>
  <c r="HI87" i="1"/>
  <c r="HH87" i="1"/>
  <c r="HG87" i="1"/>
  <c r="HF87" i="1"/>
  <c r="HE87" i="1"/>
  <c r="HD87" i="1"/>
  <c r="HC87" i="1"/>
  <c r="HB87" i="1"/>
  <c r="HA87" i="1"/>
  <c r="GZ87" i="1"/>
  <c r="GY87" i="1"/>
  <c r="GX87" i="1"/>
  <c r="GW87" i="1"/>
  <c r="GV87" i="1"/>
  <c r="GU87" i="1"/>
  <c r="GT87" i="1"/>
  <c r="GS87" i="1"/>
  <c r="GR87" i="1"/>
  <c r="GQ87" i="1"/>
  <c r="GP87" i="1"/>
  <c r="GO87" i="1"/>
  <c r="GN87" i="1"/>
  <c r="GM87" i="1"/>
  <c r="GL87" i="1"/>
  <c r="GK87" i="1"/>
  <c r="GJ87" i="1"/>
  <c r="GI87" i="1"/>
  <c r="GH87" i="1"/>
  <c r="GG87" i="1"/>
  <c r="GF87" i="1"/>
  <c r="GE87" i="1"/>
  <c r="GD87" i="1"/>
  <c r="GC87" i="1"/>
  <c r="GB87" i="1"/>
  <c r="GA87" i="1"/>
  <c r="FZ87" i="1"/>
  <c r="FY87" i="1"/>
  <c r="FX87" i="1"/>
  <c r="FW87" i="1"/>
  <c r="FV87" i="1"/>
  <c r="FU87" i="1"/>
  <c r="FT87" i="1"/>
  <c r="FS87" i="1"/>
  <c r="FR87" i="1"/>
  <c r="FQ87" i="1"/>
  <c r="FP87" i="1"/>
  <c r="FO87" i="1"/>
  <c r="FN87" i="1"/>
  <c r="FM87" i="1"/>
  <c r="FL87" i="1"/>
  <c r="FK87" i="1"/>
  <c r="FJ87" i="1"/>
  <c r="F87" i="1"/>
  <c r="E87" i="1"/>
  <c r="E132" i="1" s="1"/>
  <c r="E177" i="1" s="1"/>
  <c r="E222" i="1" s="1"/>
  <c r="E267" i="1" s="1"/>
  <c r="E312" i="1" s="1"/>
  <c r="E357" i="1" s="1"/>
  <c r="E402" i="1" s="1"/>
  <c r="E447" i="1" s="1"/>
  <c r="E492" i="1" s="1"/>
  <c r="E537" i="1" s="1"/>
  <c r="E582" i="1" s="1"/>
  <c r="E627" i="1" s="1"/>
  <c r="E672" i="1" s="1"/>
  <c r="D87" i="1"/>
  <c r="D132" i="1" s="1"/>
  <c r="D177" i="1" s="1"/>
  <c r="D222" i="1" s="1"/>
  <c r="D267" i="1" s="1"/>
  <c r="D312" i="1" s="1"/>
  <c r="D357" i="1" s="1"/>
  <c r="D402" i="1" s="1"/>
  <c r="D447" i="1" s="1"/>
  <c r="D492" i="1" s="1"/>
  <c r="D537" i="1" s="1"/>
  <c r="D582" i="1" s="1"/>
  <c r="D627" i="1" s="1"/>
  <c r="D672" i="1" s="1"/>
  <c r="JE86" i="1"/>
  <c r="JD86" i="1"/>
  <c r="JC86" i="1"/>
  <c r="JB86" i="1"/>
  <c r="JA86" i="1"/>
  <c r="IZ86" i="1"/>
  <c r="IY86" i="1"/>
  <c r="IX86" i="1"/>
  <c r="IW86" i="1"/>
  <c r="IV86" i="1"/>
  <c r="IU86" i="1"/>
  <c r="IT86" i="1"/>
  <c r="IS86" i="1"/>
  <c r="IR86" i="1"/>
  <c r="IQ86" i="1"/>
  <c r="IP86" i="1"/>
  <c r="IO86" i="1"/>
  <c r="IN86" i="1"/>
  <c r="IM86" i="1"/>
  <c r="IL86" i="1"/>
  <c r="IK86" i="1"/>
  <c r="IJ86" i="1"/>
  <c r="II86" i="1"/>
  <c r="IH86" i="1"/>
  <c r="IG86" i="1"/>
  <c r="IF86" i="1"/>
  <c r="IE86" i="1"/>
  <c r="ID86" i="1"/>
  <c r="IC86" i="1"/>
  <c r="IB86" i="1"/>
  <c r="IA86" i="1"/>
  <c r="HZ86" i="1"/>
  <c r="HY86" i="1"/>
  <c r="HX86" i="1"/>
  <c r="HW86" i="1"/>
  <c r="HV86" i="1"/>
  <c r="HU86" i="1"/>
  <c r="HT86" i="1"/>
  <c r="HS86" i="1"/>
  <c r="HR86" i="1"/>
  <c r="HQ86" i="1"/>
  <c r="HP86" i="1"/>
  <c r="HO86" i="1"/>
  <c r="HN86" i="1"/>
  <c r="HM86" i="1"/>
  <c r="HL86" i="1"/>
  <c r="HK86" i="1"/>
  <c r="HJ86" i="1"/>
  <c r="HI86" i="1"/>
  <c r="HH86" i="1"/>
  <c r="HG86" i="1"/>
  <c r="HF86" i="1"/>
  <c r="HE86" i="1"/>
  <c r="HD86" i="1"/>
  <c r="HC86" i="1"/>
  <c r="HB86" i="1"/>
  <c r="HA86" i="1"/>
  <c r="GZ86" i="1"/>
  <c r="GY86" i="1"/>
  <c r="GX86" i="1"/>
  <c r="GW86" i="1"/>
  <c r="GV86" i="1"/>
  <c r="GU86" i="1"/>
  <c r="GT86" i="1"/>
  <c r="GS86" i="1"/>
  <c r="GR86" i="1"/>
  <c r="GQ86" i="1"/>
  <c r="GP86" i="1"/>
  <c r="GO86" i="1"/>
  <c r="GN86" i="1"/>
  <c r="GM86" i="1"/>
  <c r="GL86" i="1"/>
  <c r="GK86" i="1"/>
  <c r="GJ86" i="1"/>
  <c r="GI86" i="1"/>
  <c r="GH86" i="1"/>
  <c r="GG86" i="1"/>
  <c r="GF86" i="1"/>
  <c r="GE86" i="1"/>
  <c r="GD86" i="1"/>
  <c r="GC86" i="1"/>
  <c r="GB86" i="1"/>
  <c r="GA86" i="1"/>
  <c r="FZ86" i="1"/>
  <c r="FY86" i="1"/>
  <c r="FX86" i="1"/>
  <c r="FW86" i="1"/>
  <c r="FV86" i="1"/>
  <c r="FU86" i="1"/>
  <c r="FT86" i="1"/>
  <c r="FS86" i="1"/>
  <c r="FR86" i="1"/>
  <c r="FQ86" i="1"/>
  <c r="FP86" i="1"/>
  <c r="FO86" i="1"/>
  <c r="FN86" i="1"/>
  <c r="FM86" i="1"/>
  <c r="FL86" i="1"/>
  <c r="FK86" i="1"/>
  <c r="FJ86" i="1"/>
  <c r="F86" i="1"/>
  <c r="E86" i="1"/>
  <c r="E131" i="1" s="1"/>
  <c r="E176" i="1" s="1"/>
  <c r="E221" i="1" s="1"/>
  <c r="E266" i="1" s="1"/>
  <c r="E311" i="1" s="1"/>
  <c r="E356" i="1" s="1"/>
  <c r="E401" i="1" s="1"/>
  <c r="E446" i="1" s="1"/>
  <c r="E491" i="1" s="1"/>
  <c r="E536" i="1" s="1"/>
  <c r="E581" i="1" s="1"/>
  <c r="E626" i="1" s="1"/>
  <c r="E671" i="1" s="1"/>
  <c r="D86" i="1"/>
  <c r="D131" i="1" s="1"/>
  <c r="D176" i="1" s="1"/>
  <c r="D221" i="1" s="1"/>
  <c r="D266" i="1" s="1"/>
  <c r="D311" i="1" s="1"/>
  <c r="D356" i="1" s="1"/>
  <c r="D401" i="1" s="1"/>
  <c r="D446" i="1" s="1"/>
  <c r="D491" i="1" s="1"/>
  <c r="D536" i="1" s="1"/>
  <c r="D581" i="1" s="1"/>
  <c r="D626" i="1" s="1"/>
  <c r="D671" i="1" s="1"/>
  <c r="JE85" i="1"/>
  <c r="JD85" i="1"/>
  <c r="JC85" i="1"/>
  <c r="JB85" i="1"/>
  <c r="JA85" i="1"/>
  <c r="IZ85" i="1"/>
  <c r="IY85" i="1"/>
  <c r="IX85" i="1"/>
  <c r="IW85" i="1"/>
  <c r="IV85" i="1"/>
  <c r="IU85" i="1"/>
  <c r="IT85" i="1"/>
  <c r="IS85" i="1"/>
  <c r="IR85" i="1"/>
  <c r="IQ85" i="1"/>
  <c r="IP85" i="1"/>
  <c r="IO85" i="1"/>
  <c r="IN85" i="1"/>
  <c r="IM85" i="1"/>
  <c r="IL85" i="1"/>
  <c r="IK85" i="1"/>
  <c r="IJ85" i="1"/>
  <c r="II85" i="1"/>
  <c r="IH85" i="1"/>
  <c r="IG85" i="1"/>
  <c r="IF85" i="1"/>
  <c r="IE85" i="1"/>
  <c r="ID85" i="1"/>
  <c r="IC85" i="1"/>
  <c r="IB85" i="1"/>
  <c r="IA85" i="1"/>
  <c r="HZ85" i="1"/>
  <c r="HY85" i="1"/>
  <c r="HX85" i="1"/>
  <c r="HW85" i="1"/>
  <c r="HV85" i="1"/>
  <c r="HU85" i="1"/>
  <c r="HT85" i="1"/>
  <c r="HS85" i="1"/>
  <c r="HR85" i="1"/>
  <c r="HQ85" i="1"/>
  <c r="HP85" i="1"/>
  <c r="HO85" i="1"/>
  <c r="HN85" i="1"/>
  <c r="HM85" i="1"/>
  <c r="HL85" i="1"/>
  <c r="HK85" i="1"/>
  <c r="HJ85" i="1"/>
  <c r="HI85" i="1"/>
  <c r="HH85" i="1"/>
  <c r="HG85" i="1"/>
  <c r="HF85" i="1"/>
  <c r="HE85" i="1"/>
  <c r="HD85" i="1"/>
  <c r="HC85" i="1"/>
  <c r="HB85" i="1"/>
  <c r="HA85" i="1"/>
  <c r="GZ85" i="1"/>
  <c r="GY85" i="1"/>
  <c r="GX85" i="1"/>
  <c r="GW85" i="1"/>
  <c r="GV85" i="1"/>
  <c r="GU85" i="1"/>
  <c r="GT85" i="1"/>
  <c r="GS85" i="1"/>
  <c r="GR85" i="1"/>
  <c r="GQ85" i="1"/>
  <c r="GP85" i="1"/>
  <c r="GO85" i="1"/>
  <c r="GN85" i="1"/>
  <c r="GM85" i="1"/>
  <c r="GL85" i="1"/>
  <c r="GK85" i="1"/>
  <c r="GJ85" i="1"/>
  <c r="GI85" i="1"/>
  <c r="GH85" i="1"/>
  <c r="GG85" i="1"/>
  <c r="GF85" i="1"/>
  <c r="GE85" i="1"/>
  <c r="GD85" i="1"/>
  <c r="GC85" i="1"/>
  <c r="GB85" i="1"/>
  <c r="GA85" i="1"/>
  <c r="FZ85" i="1"/>
  <c r="FY85" i="1"/>
  <c r="FX85" i="1"/>
  <c r="FW85" i="1"/>
  <c r="FV85" i="1"/>
  <c r="FU85" i="1"/>
  <c r="FT85" i="1"/>
  <c r="FS85" i="1"/>
  <c r="FR85" i="1"/>
  <c r="FQ85" i="1"/>
  <c r="FP85" i="1"/>
  <c r="FO85" i="1"/>
  <c r="FN85" i="1"/>
  <c r="FM85" i="1"/>
  <c r="FL85" i="1"/>
  <c r="FK85" i="1"/>
  <c r="FJ85" i="1"/>
  <c r="F85" i="1"/>
  <c r="E85" i="1"/>
  <c r="E130" i="1" s="1"/>
  <c r="E175" i="1" s="1"/>
  <c r="E220" i="1" s="1"/>
  <c r="E265" i="1" s="1"/>
  <c r="E310" i="1" s="1"/>
  <c r="E355" i="1" s="1"/>
  <c r="E400" i="1" s="1"/>
  <c r="E445" i="1" s="1"/>
  <c r="E490" i="1" s="1"/>
  <c r="E535" i="1" s="1"/>
  <c r="E580" i="1" s="1"/>
  <c r="E625" i="1" s="1"/>
  <c r="E670" i="1" s="1"/>
  <c r="D85" i="1"/>
  <c r="D130" i="1" s="1"/>
  <c r="D175" i="1" s="1"/>
  <c r="D220" i="1" s="1"/>
  <c r="D265" i="1" s="1"/>
  <c r="D310" i="1" s="1"/>
  <c r="D355" i="1" s="1"/>
  <c r="D400" i="1" s="1"/>
  <c r="D445" i="1" s="1"/>
  <c r="D490" i="1" s="1"/>
  <c r="D535" i="1" s="1"/>
  <c r="D580" i="1" s="1"/>
  <c r="D625" i="1" s="1"/>
  <c r="D670" i="1" s="1"/>
  <c r="JE84" i="1"/>
  <c r="JD84" i="1"/>
  <c r="JC84" i="1"/>
  <c r="JB84" i="1"/>
  <c r="JA84" i="1"/>
  <c r="IZ84" i="1"/>
  <c r="IY84" i="1"/>
  <c r="IX84" i="1"/>
  <c r="IW84" i="1"/>
  <c r="IV84" i="1"/>
  <c r="IU84" i="1"/>
  <c r="IT84" i="1"/>
  <c r="IS84" i="1"/>
  <c r="IR84" i="1"/>
  <c r="IQ84" i="1"/>
  <c r="IP84" i="1"/>
  <c r="IO84" i="1"/>
  <c r="IN84" i="1"/>
  <c r="IM84" i="1"/>
  <c r="IL84" i="1"/>
  <c r="IK84" i="1"/>
  <c r="IJ84" i="1"/>
  <c r="II84" i="1"/>
  <c r="IH84" i="1"/>
  <c r="IG84" i="1"/>
  <c r="IF84" i="1"/>
  <c r="IE84" i="1"/>
  <c r="ID84" i="1"/>
  <c r="IC84" i="1"/>
  <c r="IB84" i="1"/>
  <c r="IA84" i="1"/>
  <c r="HZ84" i="1"/>
  <c r="HY84" i="1"/>
  <c r="HX84" i="1"/>
  <c r="HW84" i="1"/>
  <c r="HV84" i="1"/>
  <c r="HU84" i="1"/>
  <c r="HT84" i="1"/>
  <c r="HS84" i="1"/>
  <c r="HR84" i="1"/>
  <c r="HQ84" i="1"/>
  <c r="HP84" i="1"/>
  <c r="HO84" i="1"/>
  <c r="HN84" i="1"/>
  <c r="HM84" i="1"/>
  <c r="HL84" i="1"/>
  <c r="HK84" i="1"/>
  <c r="HJ84" i="1"/>
  <c r="HI84" i="1"/>
  <c r="HH84" i="1"/>
  <c r="HG84" i="1"/>
  <c r="HF84" i="1"/>
  <c r="HE84" i="1"/>
  <c r="HD84" i="1"/>
  <c r="HC84" i="1"/>
  <c r="HB84" i="1"/>
  <c r="HA84" i="1"/>
  <c r="GZ84" i="1"/>
  <c r="GY84" i="1"/>
  <c r="GX84" i="1"/>
  <c r="GW84" i="1"/>
  <c r="GV84" i="1"/>
  <c r="GU84" i="1"/>
  <c r="GT84" i="1"/>
  <c r="GS84" i="1"/>
  <c r="GR84" i="1"/>
  <c r="GQ84" i="1"/>
  <c r="GP84" i="1"/>
  <c r="GO84" i="1"/>
  <c r="GN84" i="1"/>
  <c r="GM84" i="1"/>
  <c r="GL84" i="1"/>
  <c r="GK84" i="1"/>
  <c r="GJ84" i="1"/>
  <c r="GI84" i="1"/>
  <c r="GH84" i="1"/>
  <c r="GG84" i="1"/>
  <c r="GF84" i="1"/>
  <c r="GE84" i="1"/>
  <c r="GD84" i="1"/>
  <c r="GC84" i="1"/>
  <c r="GB84" i="1"/>
  <c r="GA84" i="1"/>
  <c r="FZ84" i="1"/>
  <c r="FY84" i="1"/>
  <c r="FX84" i="1"/>
  <c r="FW84" i="1"/>
  <c r="FV84" i="1"/>
  <c r="FU84" i="1"/>
  <c r="FT84" i="1"/>
  <c r="FS84" i="1"/>
  <c r="FR84" i="1"/>
  <c r="FQ84" i="1"/>
  <c r="FP84" i="1"/>
  <c r="FO84" i="1"/>
  <c r="FN84" i="1"/>
  <c r="FM84" i="1"/>
  <c r="FL84" i="1"/>
  <c r="FK84" i="1"/>
  <c r="FJ84" i="1"/>
  <c r="F84" i="1"/>
  <c r="E84" i="1"/>
  <c r="E129" i="1" s="1"/>
  <c r="E174" i="1" s="1"/>
  <c r="E219" i="1" s="1"/>
  <c r="E264" i="1" s="1"/>
  <c r="E309" i="1" s="1"/>
  <c r="E354" i="1" s="1"/>
  <c r="E399" i="1" s="1"/>
  <c r="E444" i="1" s="1"/>
  <c r="E489" i="1" s="1"/>
  <c r="E534" i="1" s="1"/>
  <c r="E579" i="1" s="1"/>
  <c r="E624" i="1" s="1"/>
  <c r="E669" i="1" s="1"/>
  <c r="D84" i="1"/>
  <c r="D129" i="1" s="1"/>
  <c r="D174" i="1" s="1"/>
  <c r="D219" i="1" s="1"/>
  <c r="D264" i="1" s="1"/>
  <c r="D309" i="1" s="1"/>
  <c r="D354" i="1" s="1"/>
  <c r="D399" i="1" s="1"/>
  <c r="D444" i="1" s="1"/>
  <c r="D489" i="1" s="1"/>
  <c r="D534" i="1" s="1"/>
  <c r="D579" i="1" s="1"/>
  <c r="D624" i="1" s="1"/>
  <c r="D669" i="1" s="1"/>
  <c r="JE83" i="1"/>
  <c r="JD83" i="1"/>
  <c r="JC83" i="1"/>
  <c r="JB83" i="1"/>
  <c r="JA83" i="1"/>
  <c r="IZ83" i="1"/>
  <c r="IY83" i="1"/>
  <c r="IX83" i="1"/>
  <c r="IW83" i="1"/>
  <c r="IV83" i="1"/>
  <c r="IU83" i="1"/>
  <c r="IT83" i="1"/>
  <c r="IS83" i="1"/>
  <c r="IR83" i="1"/>
  <c r="IQ83" i="1"/>
  <c r="IP83" i="1"/>
  <c r="IO83" i="1"/>
  <c r="IN83" i="1"/>
  <c r="IM83" i="1"/>
  <c r="IL83" i="1"/>
  <c r="IK83" i="1"/>
  <c r="IJ83" i="1"/>
  <c r="II83" i="1"/>
  <c r="IH83" i="1"/>
  <c r="IG83" i="1"/>
  <c r="IF83" i="1"/>
  <c r="IE83" i="1"/>
  <c r="ID83" i="1"/>
  <c r="IC83" i="1"/>
  <c r="IB83" i="1"/>
  <c r="IA83" i="1"/>
  <c r="HZ83" i="1"/>
  <c r="HY83" i="1"/>
  <c r="HX83" i="1"/>
  <c r="HW83" i="1"/>
  <c r="HV83" i="1"/>
  <c r="HU83" i="1"/>
  <c r="HT83" i="1"/>
  <c r="HS83" i="1"/>
  <c r="HR83" i="1"/>
  <c r="HQ83" i="1"/>
  <c r="HP83" i="1"/>
  <c r="HO83" i="1"/>
  <c r="HN83" i="1"/>
  <c r="HM83" i="1"/>
  <c r="HL83" i="1"/>
  <c r="HK83" i="1"/>
  <c r="HJ83" i="1"/>
  <c r="HI83" i="1"/>
  <c r="HH83" i="1"/>
  <c r="HG83" i="1"/>
  <c r="HF83" i="1"/>
  <c r="HE83" i="1"/>
  <c r="HD83" i="1"/>
  <c r="HC83" i="1"/>
  <c r="HB83" i="1"/>
  <c r="HA83" i="1"/>
  <c r="GZ83" i="1"/>
  <c r="GY83" i="1"/>
  <c r="GX83" i="1"/>
  <c r="GW83" i="1"/>
  <c r="GV83" i="1"/>
  <c r="GU83" i="1"/>
  <c r="GT83" i="1"/>
  <c r="GS83" i="1"/>
  <c r="GR83" i="1"/>
  <c r="GQ83" i="1"/>
  <c r="GP83" i="1"/>
  <c r="GO83" i="1"/>
  <c r="GN83" i="1"/>
  <c r="GM83" i="1"/>
  <c r="GL83" i="1"/>
  <c r="GK83" i="1"/>
  <c r="GJ83" i="1"/>
  <c r="GI83" i="1"/>
  <c r="GH83" i="1"/>
  <c r="GG83" i="1"/>
  <c r="GF83" i="1"/>
  <c r="GE83" i="1"/>
  <c r="GD83" i="1"/>
  <c r="GC83" i="1"/>
  <c r="GB83" i="1"/>
  <c r="GA83" i="1"/>
  <c r="FZ83" i="1"/>
  <c r="FY83" i="1"/>
  <c r="FX83" i="1"/>
  <c r="FW83" i="1"/>
  <c r="FV83" i="1"/>
  <c r="FU83" i="1"/>
  <c r="FT83" i="1"/>
  <c r="FS83" i="1"/>
  <c r="FR83" i="1"/>
  <c r="FQ83" i="1"/>
  <c r="FP83" i="1"/>
  <c r="FO83" i="1"/>
  <c r="FN83" i="1"/>
  <c r="FM83" i="1"/>
  <c r="FL83" i="1"/>
  <c r="FK83" i="1"/>
  <c r="FJ83" i="1"/>
  <c r="F83" i="1"/>
  <c r="E83" i="1"/>
  <c r="E128" i="1" s="1"/>
  <c r="E173" i="1" s="1"/>
  <c r="E218" i="1" s="1"/>
  <c r="E263" i="1" s="1"/>
  <c r="E308" i="1" s="1"/>
  <c r="E353" i="1" s="1"/>
  <c r="E398" i="1" s="1"/>
  <c r="E443" i="1" s="1"/>
  <c r="E488" i="1" s="1"/>
  <c r="E533" i="1" s="1"/>
  <c r="E578" i="1" s="1"/>
  <c r="E623" i="1" s="1"/>
  <c r="E668" i="1" s="1"/>
  <c r="D83" i="1"/>
  <c r="D128" i="1" s="1"/>
  <c r="D173" i="1" s="1"/>
  <c r="D218" i="1" s="1"/>
  <c r="D263" i="1" s="1"/>
  <c r="D308" i="1" s="1"/>
  <c r="D353" i="1" s="1"/>
  <c r="D398" i="1" s="1"/>
  <c r="D443" i="1" s="1"/>
  <c r="D488" i="1" s="1"/>
  <c r="D533" i="1" s="1"/>
  <c r="D578" i="1" s="1"/>
  <c r="D623" i="1" s="1"/>
  <c r="D668" i="1" s="1"/>
  <c r="JE82" i="1"/>
  <c r="JD82" i="1"/>
  <c r="JC82" i="1"/>
  <c r="JB82" i="1"/>
  <c r="JA82" i="1"/>
  <c r="IZ82" i="1"/>
  <c r="IY82" i="1"/>
  <c r="IX82" i="1"/>
  <c r="IW82" i="1"/>
  <c r="IV82" i="1"/>
  <c r="IU82" i="1"/>
  <c r="IT82" i="1"/>
  <c r="IS82" i="1"/>
  <c r="IR82" i="1"/>
  <c r="IQ82" i="1"/>
  <c r="IP82" i="1"/>
  <c r="IO82" i="1"/>
  <c r="IN82" i="1"/>
  <c r="IM82" i="1"/>
  <c r="IL82" i="1"/>
  <c r="IK82" i="1"/>
  <c r="IJ82" i="1"/>
  <c r="II82" i="1"/>
  <c r="IH82" i="1"/>
  <c r="IG82" i="1"/>
  <c r="IF82" i="1"/>
  <c r="IE82" i="1"/>
  <c r="ID82" i="1"/>
  <c r="IC82" i="1"/>
  <c r="IB82" i="1"/>
  <c r="IA82" i="1"/>
  <c r="HZ82" i="1"/>
  <c r="HY82" i="1"/>
  <c r="HX82" i="1"/>
  <c r="HW82" i="1"/>
  <c r="HV82" i="1"/>
  <c r="HU82" i="1"/>
  <c r="HT82" i="1"/>
  <c r="HS82" i="1"/>
  <c r="HR82" i="1"/>
  <c r="HQ82" i="1"/>
  <c r="HP82" i="1"/>
  <c r="HO82" i="1"/>
  <c r="HN82" i="1"/>
  <c r="HM82" i="1"/>
  <c r="HL82" i="1"/>
  <c r="HK82" i="1"/>
  <c r="HJ82" i="1"/>
  <c r="HI82" i="1"/>
  <c r="HH82" i="1"/>
  <c r="HG82" i="1"/>
  <c r="HF82" i="1"/>
  <c r="HE82" i="1"/>
  <c r="HD82" i="1"/>
  <c r="HC82" i="1"/>
  <c r="HB82" i="1"/>
  <c r="HA82" i="1"/>
  <c r="GZ82" i="1"/>
  <c r="GY82" i="1"/>
  <c r="GX82" i="1"/>
  <c r="GW82" i="1"/>
  <c r="GV82" i="1"/>
  <c r="GU82" i="1"/>
  <c r="GT82" i="1"/>
  <c r="GS82" i="1"/>
  <c r="GR82" i="1"/>
  <c r="GQ82" i="1"/>
  <c r="GP82" i="1"/>
  <c r="GO82" i="1"/>
  <c r="GN82" i="1"/>
  <c r="GM82" i="1"/>
  <c r="GL82" i="1"/>
  <c r="GK82" i="1"/>
  <c r="GJ82" i="1"/>
  <c r="GI82" i="1"/>
  <c r="GH82" i="1"/>
  <c r="GG82" i="1"/>
  <c r="GF82" i="1"/>
  <c r="GE82" i="1"/>
  <c r="GD82" i="1"/>
  <c r="GC82" i="1"/>
  <c r="GB82" i="1"/>
  <c r="GA82" i="1"/>
  <c r="FZ82" i="1"/>
  <c r="FY82" i="1"/>
  <c r="FX82" i="1"/>
  <c r="FW82" i="1"/>
  <c r="FV82" i="1"/>
  <c r="FU82" i="1"/>
  <c r="FT82" i="1"/>
  <c r="FS82" i="1"/>
  <c r="FR82" i="1"/>
  <c r="FQ82" i="1"/>
  <c r="FP82" i="1"/>
  <c r="FO82" i="1"/>
  <c r="FN82" i="1"/>
  <c r="FM82" i="1"/>
  <c r="FL82" i="1"/>
  <c r="FK82" i="1"/>
  <c r="FJ82" i="1"/>
  <c r="F82" i="1"/>
  <c r="E82" i="1"/>
  <c r="E127" i="1" s="1"/>
  <c r="E172" i="1" s="1"/>
  <c r="E217" i="1" s="1"/>
  <c r="E262" i="1" s="1"/>
  <c r="E307" i="1" s="1"/>
  <c r="E352" i="1" s="1"/>
  <c r="E397" i="1" s="1"/>
  <c r="E442" i="1" s="1"/>
  <c r="E487" i="1" s="1"/>
  <c r="E532" i="1" s="1"/>
  <c r="E577" i="1" s="1"/>
  <c r="E622" i="1" s="1"/>
  <c r="E667" i="1" s="1"/>
  <c r="D82" i="1"/>
  <c r="D127" i="1" s="1"/>
  <c r="D172" i="1" s="1"/>
  <c r="D217" i="1" s="1"/>
  <c r="D262" i="1" s="1"/>
  <c r="D307" i="1" s="1"/>
  <c r="D352" i="1" s="1"/>
  <c r="D397" i="1" s="1"/>
  <c r="D442" i="1" s="1"/>
  <c r="D487" i="1" s="1"/>
  <c r="D532" i="1" s="1"/>
  <c r="D577" i="1" s="1"/>
  <c r="D622" i="1" s="1"/>
  <c r="D667" i="1" s="1"/>
  <c r="JE81" i="1"/>
  <c r="JD81" i="1"/>
  <c r="JC81" i="1"/>
  <c r="JB81" i="1"/>
  <c r="JA81" i="1"/>
  <c r="IZ81" i="1"/>
  <c r="IY81" i="1"/>
  <c r="IX81" i="1"/>
  <c r="IW81" i="1"/>
  <c r="IV81" i="1"/>
  <c r="IU81" i="1"/>
  <c r="IT81" i="1"/>
  <c r="IS81" i="1"/>
  <c r="IR81" i="1"/>
  <c r="IQ81" i="1"/>
  <c r="IP81" i="1"/>
  <c r="IO81" i="1"/>
  <c r="IN81" i="1"/>
  <c r="IM81" i="1"/>
  <c r="IL81" i="1"/>
  <c r="IK81" i="1"/>
  <c r="IJ81" i="1"/>
  <c r="II81" i="1"/>
  <c r="IH81" i="1"/>
  <c r="IG81" i="1"/>
  <c r="IF81" i="1"/>
  <c r="IE81" i="1"/>
  <c r="ID81" i="1"/>
  <c r="IC81" i="1"/>
  <c r="IB81" i="1"/>
  <c r="IA81" i="1"/>
  <c r="HZ81" i="1"/>
  <c r="HY81" i="1"/>
  <c r="HX81" i="1"/>
  <c r="HW81" i="1"/>
  <c r="HV81" i="1"/>
  <c r="HU81" i="1"/>
  <c r="HT81" i="1"/>
  <c r="HS81" i="1"/>
  <c r="HR81" i="1"/>
  <c r="HQ81" i="1"/>
  <c r="HP81" i="1"/>
  <c r="HO81" i="1"/>
  <c r="HN81" i="1"/>
  <c r="HM81" i="1"/>
  <c r="HL81" i="1"/>
  <c r="HK81" i="1"/>
  <c r="HJ81" i="1"/>
  <c r="HI81" i="1"/>
  <c r="HH81" i="1"/>
  <c r="HG81" i="1"/>
  <c r="HF81" i="1"/>
  <c r="HE81" i="1"/>
  <c r="HD81" i="1"/>
  <c r="HC81" i="1"/>
  <c r="HB81" i="1"/>
  <c r="HA81" i="1"/>
  <c r="GZ81" i="1"/>
  <c r="GY81" i="1"/>
  <c r="GX81" i="1"/>
  <c r="GW81" i="1"/>
  <c r="GV81" i="1"/>
  <c r="GU81" i="1"/>
  <c r="GT81" i="1"/>
  <c r="GS81" i="1"/>
  <c r="GR81" i="1"/>
  <c r="GQ81" i="1"/>
  <c r="GP81" i="1"/>
  <c r="GO81" i="1"/>
  <c r="GN81" i="1"/>
  <c r="GM81" i="1"/>
  <c r="GL81" i="1"/>
  <c r="GK81" i="1"/>
  <c r="GJ81" i="1"/>
  <c r="GI81" i="1"/>
  <c r="GH81" i="1"/>
  <c r="GG81" i="1"/>
  <c r="GF81" i="1"/>
  <c r="GE81" i="1"/>
  <c r="GD81" i="1"/>
  <c r="GC81" i="1"/>
  <c r="GB81" i="1"/>
  <c r="GA81" i="1"/>
  <c r="FZ81" i="1"/>
  <c r="FY81" i="1"/>
  <c r="FX81" i="1"/>
  <c r="FW81" i="1"/>
  <c r="FV81" i="1"/>
  <c r="FU81" i="1"/>
  <c r="FT81" i="1"/>
  <c r="FS81" i="1"/>
  <c r="FR81" i="1"/>
  <c r="FQ81" i="1"/>
  <c r="FP81" i="1"/>
  <c r="FO81" i="1"/>
  <c r="FN81" i="1"/>
  <c r="FM81" i="1"/>
  <c r="FL81" i="1"/>
  <c r="FK81" i="1"/>
  <c r="FJ81" i="1"/>
  <c r="F81" i="1"/>
  <c r="E81" i="1"/>
  <c r="E126" i="1" s="1"/>
  <c r="E171" i="1" s="1"/>
  <c r="E216" i="1" s="1"/>
  <c r="E261" i="1" s="1"/>
  <c r="E306" i="1" s="1"/>
  <c r="E351" i="1" s="1"/>
  <c r="E396" i="1" s="1"/>
  <c r="E441" i="1" s="1"/>
  <c r="E486" i="1" s="1"/>
  <c r="E531" i="1" s="1"/>
  <c r="E576" i="1" s="1"/>
  <c r="E621" i="1" s="1"/>
  <c r="E666" i="1" s="1"/>
  <c r="D81" i="1"/>
  <c r="D126" i="1" s="1"/>
  <c r="D171" i="1" s="1"/>
  <c r="D216" i="1" s="1"/>
  <c r="D261" i="1" s="1"/>
  <c r="JE80" i="1"/>
  <c r="JD80" i="1"/>
  <c r="JC80" i="1"/>
  <c r="JB80" i="1"/>
  <c r="JA80" i="1"/>
  <c r="IZ80" i="1"/>
  <c r="IY80" i="1"/>
  <c r="IX80" i="1"/>
  <c r="IW80" i="1"/>
  <c r="IV80" i="1"/>
  <c r="IU80" i="1"/>
  <c r="IT80" i="1"/>
  <c r="IS80" i="1"/>
  <c r="IR80" i="1"/>
  <c r="IQ80" i="1"/>
  <c r="IP80" i="1"/>
  <c r="IO80" i="1"/>
  <c r="IN80" i="1"/>
  <c r="IM80" i="1"/>
  <c r="IL80" i="1"/>
  <c r="IK80" i="1"/>
  <c r="IJ80" i="1"/>
  <c r="II80" i="1"/>
  <c r="IH80" i="1"/>
  <c r="IG80" i="1"/>
  <c r="IF80" i="1"/>
  <c r="IE80" i="1"/>
  <c r="ID80" i="1"/>
  <c r="IC80" i="1"/>
  <c r="IB80" i="1"/>
  <c r="IA80" i="1"/>
  <c r="HZ80" i="1"/>
  <c r="HY80" i="1"/>
  <c r="HX80" i="1"/>
  <c r="HW80" i="1"/>
  <c r="HV80" i="1"/>
  <c r="HU80" i="1"/>
  <c r="HT80" i="1"/>
  <c r="HS80" i="1"/>
  <c r="HR80" i="1"/>
  <c r="HQ80" i="1"/>
  <c r="HP80" i="1"/>
  <c r="HO80" i="1"/>
  <c r="HN80" i="1"/>
  <c r="HM80" i="1"/>
  <c r="HL80" i="1"/>
  <c r="HK80" i="1"/>
  <c r="HJ80" i="1"/>
  <c r="HI80" i="1"/>
  <c r="HH80" i="1"/>
  <c r="HG80" i="1"/>
  <c r="HF80" i="1"/>
  <c r="HE80" i="1"/>
  <c r="HD80" i="1"/>
  <c r="HC80" i="1"/>
  <c r="HB80" i="1"/>
  <c r="HA80" i="1"/>
  <c r="GZ80" i="1"/>
  <c r="GY80" i="1"/>
  <c r="GX80" i="1"/>
  <c r="GW80" i="1"/>
  <c r="GV80" i="1"/>
  <c r="GU80" i="1"/>
  <c r="GT80" i="1"/>
  <c r="GS80" i="1"/>
  <c r="GR80" i="1"/>
  <c r="GQ80" i="1"/>
  <c r="GP80" i="1"/>
  <c r="GO80" i="1"/>
  <c r="GN80" i="1"/>
  <c r="GM80" i="1"/>
  <c r="GL80" i="1"/>
  <c r="GK80" i="1"/>
  <c r="GJ80" i="1"/>
  <c r="GI80" i="1"/>
  <c r="GH80" i="1"/>
  <c r="GG80" i="1"/>
  <c r="GF80" i="1"/>
  <c r="GE80" i="1"/>
  <c r="GD80" i="1"/>
  <c r="GC80" i="1"/>
  <c r="GB80" i="1"/>
  <c r="GA80" i="1"/>
  <c r="FZ80" i="1"/>
  <c r="FY80" i="1"/>
  <c r="FX80" i="1"/>
  <c r="FW80" i="1"/>
  <c r="FV80" i="1"/>
  <c r="FU80" i="1"/>
  <c r="FT80" i="1"/>
  <c r="FS80" i="1"/>
  <c r="FR80" i="1"/>
  <c r="FQ80" i="1"/>
  <c r="FP80" i="1"/>
  <c r="FO80" i="1"/>
  <c r="FN80" i="1"/>
  <c r="FM80" i="1"/>
  <c r="FL80" i="1"/>
  <c r="FK80" i="1"/>
  <c r="FJ80" i="1"/>
  <c r="F80" i="1"/>
  <c r="E80" i="1"/>
  <c r="E125" i="1" s="1"/>
  <c r="E170" i="1" s="1"/>
  <c r="E215" i="1" s="1"/>
  <c r="E260" i="1" s="1"/>
  <c r="E305" i="1" s="1"/>
  <c r="E350" i="1" s="1"/>
  <c r="E395" i="1" s="1"/>
  <c r="E440" i="1" s="1"/>
  <c r="E485" i="1" s="1"/>
  <c r="E530" i="1" s="1"/>
  <c r="E575" i="1" s="1"/>
  <c r="E620" i="1" s="1"/>
  <c r="E665" i="1" s="1"/>
  <c r="D80" i="1"/>
  <c r="D125" i="1" s="1"/>
  <c r="D170" i="1" s="1"/>
  <c r="D215" i="1" s="1"/>
  <c r="D260" i="1" s="1"/>
  <c r="D305" i="1" s="1"/>
  <c r="D350" i="1" s="1"/>
  <c r="D395" i="1" s="1"/>
  <c r="D440" i="1" s="1"/>
  <c r="D485" i="1" s="1"/>
  <c r="D530" i="1" s="1"/>
  <c r="D575" i="1" s="1"/>
  <c r="D620" i="1" s="1"/>
  <c r="D665" i="1" s="1"/>
  <c r="JE79" i="1"/>
  <c r="JD79" i="1"/>
  <c r="JC79" i="1"/>
  <c r="JB79" i="1"/>
  <c r="JA79" i="1"/>
  <c r="IZ79" i="1"/>
  <c r="IY79" i="1"/>
  <c r="IX79" i="1"/>
  <c r="IW79" i="1"/>
  <c r="IV79" i="1"/>
  <c r="IU79" i="1"/>
  <c r="IT79" i="1"/>
  <c r="IS79" i="1"/>
  <c r="IR79" i="1"/>
  <c r="IQ79" i="1"/>
  <c r="IP79" i="1"/>
  <c r="IO79" i="1"/>
  <c r="IN79" i="1"/>
  <c r="IM79" i="1"/>
  <c r="IL79" i="1"/>
  <c r="IK79" i="1"/>
  <c r="IJ79" i="1"/>
  <c r="II79" i="1"/>
  <c r="IH79" i="1"/>
  <c r="IG79" i="1"/>
  <c r="IF79" i="1"/>
  <c r="IE79" i="1"/>
  <c r="ID79" i="1"/>
  <c r="IC79" i="1"/>
  <c r="IB79" i="1"/>
  <c r="IA79" i="1"/>
  <c r="HZ79" i="1"/>
  <c r="HY79" i="1"/>
  <c r="HX79" i="1"/>
  <c r="HW79" i="1"/>
  <c r="HV79" i="1"/>
  <c r="HU79" i="1"/>
  <c r="HT79" i="1"/>
  <c r="HS79" i="1"/>
  <c r="HR79" i="1"/>
  <c r="HQ79" i="1"/>
  <c r="HP79" i="1"/>
  <c r="HO79" i="1"/>
  <c r="HN79" i="1"/>
  <c r="HM79" i="1"/>
  <c r="HL79" i="1"/>
  <c r="HK79" i="1"/>
  <c r="HJ79" i="1"/>
  <c r="HI79" i="1"/>
  <c r="HH79" i="1"/>
  <c r="HG79" i="1"/>
  <c r="HF79" i="1"/>
  <c r="HE79" i="1"/>
  <c r="HD79" i="1"/>
  <c r="HC79" i="1"/>
  <c r="HB79" i="1"/>
  <c r="HA79" i="1"/>
  <c r="GZ79" i="1"/>
  <c r="GY79" i="1"/>
  <c r="GX79" i="1"/>
  <c r="GW79" i="1"/>
  <c r="GV79" i="1"/>
  <c r="GU79" i="1"/>
  <c r="GT79" i="1"/>
  <c r="GS79" i="1"/>
  <c r="GR79" i="1"/>
  <c r="GQ79" i="1"/>
  <c r="GP79" i="1"/>
  <c r="GO79" i="1"/>
  <c r="GN79" i="1"/>
  <c r="GM79" i="1"/>
  <c r="GL79" i="1"/>
  <c r="GK79" i="1"/>
  <c r="GJ79" i="1"/>
  <c r="GI79" i="1"/>
  <c r="GH79" i="1"/>
  <c r="GG79" i="1"/>
  <c r="GF79" i="1"/>
  <c r="GE79" i="1"/>
  <c r="GD79" i="1"/>
  <c r="GC79" i="1"/>
  <c r="GB79" i="1"/>
  <c r="GA79" i="1"/>
  <c r="FZ79" i="1"/>
  <c r="FY79" i="1"/>
  <c r="FX79" i="1"/>
  <c r="FW79" i="1"/>
  <c r="FV79" i="1"/>
  <c r="FU79" i="1"/>
  <c r="FT79" i="1"/>
  <c r="FS79" i="1"/>
  <c r="FR79" i="1"/>
  <c r="FQ79" i="1"/>
  <c r="FP79" i="1"/>
  <c r="FO79" i="1"/>
  <c r="FN79" i="1"/>
  <c r="FM79" i="1"/>
  <c r="FL79" i="1"/>
  <c r="FK79" i="1"/>
  <c r="FJ79" i="1"/>
  <c r="F79" i="1"/>
  <c r="E79" i="1"/>
  <c r="E124" i="1" s="1"/>
  <c r="E169" i="1" s="1"/>
  <c r="E214" i="1" s="1"/>
  <c r="E259" i="1" s="1"/>
  <c r="E304" i="1" s="1"/>
  <c r="E349" i="1" s="1"/>
  <c r="E394" i="1" s="1"/>
  <c r="E439" i="1" s="1"/>
  <c r="E484" i="1" s="1"/>
  <c r="E529" i="1" s="1"/>
  <c r="E574" i="1" s="1"/>
  <c r="E619" i="1" s="1"/>
  <c r="E664" i="1" s="1"/>
  <c r="D79" i="1"/>
  <c r="JE78" i="1"/>
  <c r="JD78" i="1"/>
  <c r="JC78" i="1"/>
  <c r="JB78" i="1"/>
  <c r="JA78" i="1"/>
  <c r="IZ78" i="1"/>
  <c r="IY78" i="1"/>
  <c r="IX78" i="1"/>
  <c r="IW78" i="1"/>
  <c r="IV78" i="1"/>
  <c r="IU78" i="1"/>
  <c r="IT78" i="1"/>
  <c r="IS78" i="1"/>
  <c r="IR78" i="1"/>
  <c r="IQ78" i="1"/>
  <c r="IP78" i="1"/>
  <c r="IO78" i="1"/>
  <c r="IN78" i="1"/>
  <c r="IM78" i="1"/>
  <c r="IL78" i="1"/>
  <c r="IK78" i="1"/>
  <c r="IJ78" i="1"/>
  <c r="II78" i="1"/>
  <c r="IH78" i="1"/>
  <c r="IG78" i="1"/>
  <c r="IF78" i="1"/>
  <c r="IE78" i="1"/>
  <c r="ID78" i="1"/>
  <c r="IC78" i="1"/>
  <c r="IB78" i="1"/>
  <c r="IA78" i="1"/>
  <c r="HZ78" i="1"/>
  <c r="HY78" i="1"/>
  <c r="HX78" i="1"/>
  <c r="HW78" i="1"/>
  <c r="HV78" i="1"/>
  <c r="HU78" i="1"/>
  <c r="HT78" i="1"/>
  <c r="HS78" i="1"/>
  <c r="HR78" i="1"/>
  <c r="HQ78" i="1"/>
  <c r="HP78" i="1"/>
  <c r="HO78" i="1"/>
  <c r="HN78" i="1"/>
  <c r="HM78" i="1"/>
  <c r="HL78" i="1"/>
  <c r="HK78" i="1"/>
  <c r="HJ78" i="1"/>
  <c r="HI78" i="1"/>
  <c r="HH78" i="1"/>
  <c r="HG78" i="1"/>
  <c r="HF78" i="1"/>
  <c r="HE78" i="1"/>
  <c r="HD78" i="1"/>
  <c r="HC78" i="1"/>
  <c r="HB78" i="1"/>
  <c r="HA78" i="1"/>
  <c r="GZ78" i="1"/>
  <c r="GY78" i="1"/>
  <c r="GX78" i="1"/>
  <c r="GW78" i="1"/>
  <c r="GV78" i="1"/>
  <c r="GU78" i="1"/>
  <c r="GT78" i="1"/>
  <c r="GS78" i="1"/>
  <c r="GR78" i="1"/>
  <c r="GQ78" i="1"/>
  <c r="GP78" i="1"/>
  <c r="GO78" i="1"/>
  <c r="GN78" i="1"/>
  <c r="GM78" i="1"/>
  <c r="GL78" i="1"/>
  <c r="GK78" i="1"/>
  <c r="GJ78" i="1"/>
  <c r="GI78" i="1"/>
  <c r="GH78" i="1"/>
  <c r="GG78" i="1"/>
  <c r="GF78" i="1"/>
  <c r="GE78" i="1"/>
  <c r="GD78" i="1"/>
  <c r="GC78" i="1"/>
  <c r="GB78" i="1"/>
  <c r="GA78" i="1"/>
  <c r="FZ78" i="1"/>
  <c r="FY78" i="1"/>
  <c r="FX78" i="1"/>
  <c r="FW78" i="1"/>
  <c r="FV78" i="1"/>
  <c r="FU78" i="1"/>
  <c r="FT78" i="1"/>
  <c r="FS78" i="1"/>
  <c r="FR78" i="1"/>
  <c r="FQ78" i="1"/>
  <c r="FP78" i="1"/>
  <c r="FO78" i="1"/>
  <c r="FN78" i="1"/>
  <c r="FM78" i="1"/>
  <c r="FL78" i="1"/>
  <c r="FK78" i="1"/>
  <c r="FJ78" i="1"/>
  <c r="F78" i="1"/>
  <c r="E78" i="1"/>
  <c r="E123" i="1" s="1"/>
  <c r="E168" i="1" s="1"/>
  <c r="E213" i="1" s="1"/>
  <c r="E258" i="1" s="1"/>
  <c r="E303" i="1" s="1"/>
  <c r="E348" i="1" s="1"/>
  <c r="E393" i="1" s="1"/>
  <c r="E438" i="1" s="1"/>
  <c r="E483" i="1" s="1"/>
  <c r="E528" i="1" s="1"/>
  <c r="E573" i="1" s="1"/>
  <c r="E618" i="1" s="1"/>
  <c r="E663" i="1" s="1"/>
  <c r="D78" i="1"/>
  <c r="D123" i="1" s="1"/>
  <c r="D168" i="1" s="1"/>
  <c r="D213" i="1" s="1"/>
  <c r="D258" i="1" s="1"/>
  <c r="D303" i="1" s="1"/>
  <c r="D348" i="1" s="1"/>
  <c r="D393" i="1" s="1"/>
  <c r="D438" i="1" s="1"/>
  <c r="D483" i="1" s="1"/>
  <c r="D528" i="1" s="1"/>
  <c r="D573" i="1" s="1"/>
  <c r="D618" i="1" s="1"/>
  <c r="D663" i="1" s="1"/>
  <c r="JE77" i="1"/>
  <c r="JD77" i="1"/>
  <c r="JC77" i="1"/>
  <c r="JB77" i="1"/>
  <c r="JA77" i="1"/>
  <c r="IZ77" i="1"/>
  <c r="IY77" i="1"/>
  <c r="IX77" i="1"/>
  <c r="IW77" i="1"/>
  <c r="IV77" i="1"/>
  <c r="IU77" i="1"/>
  <c r="IT77" i="1"/>
  <c r="IS77" i="1"/>
  <c r="IR77" i="1"/>
  <c r="IQ77" i="1"/>
  <c r="IP77" i="1"/>
  <c r="IO77" i="1"/>
  <c r="IN77" i="1"/>
  <c r="IM77" i="1"/>
  <c r="IL77" i="1"/>
  <c r="IK77" i="1"/>
  <c r="IJ77" i="1"/>
  <c r="II77" i="1"/>
  <c r="IH77" i="1"/>
  <c r="IG77" i="1"/>
  <c r="IF77" i="1"/>
  <c r="IE77" i="1"/>
  <c r="ID77" i="1"/>
  <c r="IC77" i="1"/>
  <c r="IB77" i="1"/>
  <c r="IA77" i="1"/>
  <c r="HZ77" i="1"/>
  <c r="HY77" i="1"/>
  <c r="HX77" i="1"/>
  <c r="HW77" i="1"/>
  <c r="HV77" i="1"/>
  <c r="HU77" i="1"/>
  <c r="HT77" i="1"/>
  <c r="HS77" i="1"/>
  <c r="HR77" i="1"/>
  <c r="HQ77" i="1"/>
  <c r="HP77" i="1"/>
  <c r="HO77" i="1"/>
  <c r="HN77" i="1"/>
  <c r="HM77" i="1"/>
  <c r="HL77" i="1"/>
  <c r="HK77" i="1"/>
  <c r="HJ77" i="1"/>
  <c r="HI77" i="1"/>
  <c r="HH77" i="1"/>
  <c r="HG77" i="1"/>
  <c r="HF77" i="1"/>
  <c r="HE77" i="1"/>
  <c r="HD77" i="1"/>
  <c r="HC77" i="1"/>
  <c r="HB77" i="1"/>
  <c r="HA77" i="1"/>
  <c r="GZ77" i="1"/>
  <c r="GY77" i="1"/>
  <c r="GX77" i="1"/>
  <c r="GW77" i="1"/>
  <c r="GV77" i="1"/>
  <c r="GU77" i="1"/>
  <c r="GT77" i="1"/>
  <c r="GS77" i="1"/>
  <c r="GR77" i="1"/>
  <c r="GQ77" i="1"/>
  <c r="GP77" i="1"/>
  <c r="GO77" i="1"/>
  <c r="GN77" i="1"/>
  <c r="GM77" i="1"/>
  <c r="GL77" i="1"/>
  <c r="GK77" i="1"/>
  <c r="GJ77" i="1"/>
  <c r="GI77" i="1"/>
  <c r="GH77" i="1"/>
  <c r="GG77" i="1"/>
  <c r="GF77" i="1"/>
  <c r="GE77" i="1"/>
  <c r="GD77" i="1"/>
  <c r="GC77" i="1"/>
  <c r="GB77" i="1"/>
  <c r="GA77" i="1"/>
  <c r="FZ77" i="1"/>
  <c r="FY77" i="1"/>
  <c r="FX77" i="1"/>
  <c r="FW77" i="1"/>
  <c r="FV77" i="1"/>
  <c r="FU77" i="1"/>
  <c r="FT77" i="1"/>
  <c r="FS77" i="1"/>
  <c r="FR77" i="1"/>
  <c r="FQ77" i="1"/>
  <c r="FP77" i="1"/>
  <c r="FO77" i="1"/>
  <c r="FN77" i="1"/>
  <c r="FM77" i="1"/>
  <c r="FL77" i="1"/>
  <c r="FK77" i="1"/>
  <c r="FJ77" i="1"/>
  <c r="F77" i="1"/>
  <c r="E77" i="1"/>
  <c r="E122" i="1" s="1"/>
  <c r="E167" i="1" s="1"/>
  <c r="E212" i="1" s="1"/>
  <c r="E257" i="1" s="1"/>
  <c r="E302" i="1" s="1"/>
  <c r="E347" i="1" s="1"/>
  <c r="E392" i="1" s="1"/>
  <c r="E437" i="1" s="1"/>
  <c r="E482" i="1" s="1"/>
  <c r="E527" i="1" s="1"/>
  <c r="E572" i="1" s="1"/>
  <c r="E617" i="1" s="1"/>
  <c r="E662" i="1" s="1"/>
  <c r="D77" i="1"/>
  <c r="D122" i="1" s="1"/>
  <c r="D167" i="1" s="1"/>
  <c r="D212" i="1" s="1"/>
  <c r="D257" i="1" s="1"/>
  <c r="D302" i="1" s="1"/>
  <c r="D347" i="1" s="1"/>
  <c r="D392" i="1" s="1"/>
  <c r="D437" i="1" s="1"/>
  <c r="D482" i="1" s="1"/>
  <c r="D527" i="1" s="1"/>
  <c r="D572" i="1" s="1"/>
  <c r="D617" i="1" s="1"/>
  <c r="D662" i="1" s="1"/>
  <c r="JE76" i="1"/>
  <c r="JD76" i="1"/>
  <c r="JC76" i="1"/>
  <c r="JB76" i="1"/>
  <c r="JA76" i="1"/>
  <c r="IZ76" i="1"/>
  <c r="IY76" i="1"/>
  <c r="IX76" i="1"/>
  <c r="IW76" i="1"/>
  <c r="IV76" i="1"/>
  <c r="IU76" i="1"/>
  <c r="IT76" i="1"/>
  <c r="IS76" i="1"/>
  <c r="IR76" i="1"/>
  <c r="IQ76" i="1"/>
  <c r="IP76" i="1"/>
  <c r="IO76" i="1"/>
  <c r="IN76" i="1"/>
  <c r="IM76" i="1"/>
  <c r="IL76" i="1"/>
  <c r="IK76" i="1"/>
  <c r="IJ76" i="1"/>
  <c r="II76" i="1"/>
  <c r="IH76" i="1"/>
  <c r="IG76" i="1"/>
  <c r="IF76" i="1"/>
  <c r="IE76" i="1"/>
  <c r="ID76" i="1"/>
  <c r="IC76" i="1"/>
  <c r="IB76" i="1"/>
  <c r="IA76" i="1"/>
  <c r="HZ76" i="1"/>
  <c r="HY76" i="1"/>
  <c r="HX76" i="1"/>
  <c r="HW76" i="1"/>
  <c r="HV76" i="1"/>
  <c r="HU76" i="1"/>
  <c r="HT76" i="1"/>
  <c r="HS76" i="1"/>
  <c r="HR76" i="1"/>
  <c r="HQ76" i="1"/>
  <c r="HP76" i="1"/>
  <c r="HO76" i="1"/>
  <c r="HN76" i="1"/>
  <c r="HM76" i="1"/>
  <c r="HL76" i="1"/>
  <c r="HK76" i="1"/>
  <c r="HJ76" i="1"/>
  <c r="HI76" i="1"/>
  <c r="HH76" i="1"/>
  <c r="HG76" i="1"/>
  <c r="HF76" i="1"/>
  <c r="HE76" i="1"/>
  <c r="HD76" i="1"/>
  <c r="HC76" i="1"/>
  <c r="HB76" i="1"/>
  <c r="HA76" i="1"/>
  <c r="GZ76" i="1"/>
  <c r="GY76" i="1"/>
  <c r="GX76" i="1"/>
  <c r="GW76" i="1"/>
  <c r="GV76" i="1"/>
  <c r="GU76" i="1"/>
  <c r="GT76" i="1"/>
  <c r="GS76" i="1"/>
  <c r="GR76" i="1"/>
  <c r="GQ76" i="1"/>
  <c r="GP76" i="1"/>
  <c r="GO76" i="1"/>
  <c r="GN76" i="1"/>
  <c r="GM76" i="1"/>
  <c r="GL76" i="1"/>
  <c r="GK76" i="1"/>
  <c r="GJ76" i="1"/>
  <c r="GI76" i="1"/>
  <c r="GH76" i="1"/>
  <c r="GG76" i="1"/>
  <c r="GF76" i="1"/>
  <c r="GE76" i="1"/>
  <c r="GD76" i="1"/>
  <c r="GC76" i="1"/>
  <c r="GB76" i="1"/>
  <c r="GA76" i="1"/>
  <c r="FZ76" i="1"/>
  <c r="FY76" i="1"/>
  <c r="FX76" i="1"/>
  <c r="FW76" i="1"/>
  <c r="FV76" i="1"/>
  <c r="FU76" i="1"/>
  <c r="FT76" i="1"/>
  <c r="FS76" i="1"/>
  <c r="FR76" i="1"/>
  <c r="FQ76" i="1"/>
  <c r="FP76" i="1"/>
  <c r="FO76" i="1"/>
  <c r="FN76" i="1"/>
  <c r="FM76" i="1"/>
  <c r="FL76" i="1"/>
  <c r="FK76" i="1"/>
  <c r="FJ76" i="1"/>
  <c r="F76" i="1"/>
  <c r="E76" i="1"/>
  <c r="D76" i="1"/>
  <c r="D121" i="1" s="1"/>
  <c r="D166" i="1" s="1"/>
  <c r="D211" i="1" s="1"/>
  <c r="D256" i="1" s="1"/>
  <c r="D301" i="1" s="1"/>
  <c r="D346" i="1" s="1"/>
  <c r="D391" i="1" s="1"/>
  <c r="D436" i="1" s="1"/>
  <c r="D481" i="1" s="1"/>
  <c r="D526" i="1" s="1"/>
  <c r="D571" i="1" s="1"/>
  <c r="D616" i="1" s="1"/>
  <c r="D661" i="1" s="1"/>
  <c r="JE75" i="1"/>
  <c r="JD75" i="1"/>
  <c r="JC75" i="1"/>
  <c r="JB75" i="1"/>
  <c r="JA75" i="1"/>
  <c r="IZ75" i="1"/>
  <c r="IY75" i="1"/>
  <c r="IX75" i="1"/>
  <c r="IW75" i="1"/>
  <c r="IV75" i="1"/>
  <c r="IU75" i="1"/>
  <c r="IT75" i="1"/>
  <c r="IS75" i="1"/>
  <c r="IR75" i="1"/>
  <c r="IQ75" i="1"/>
  <c r="IP75" i="1"/>
  <c r="IO75" i="1"/>
  <c r="IN75" i="1"/>
  <c r="IM75" i="1"/>
  <c r="IL75" i="1"/>
  <c r="IK75" i="1"/>
  <c r="IJ75" i="1"/>
  <c r="II75" i="1"/>
  <c r="IH75" i="1"/>
  <c r="IG75" i="1"/>
  <c r="IF75" i="1"/>
  <c r="IE75" i="1"/>
  <c r="ID75" i="1"/>
  <c r="IC75" i="1"/>
  <c r="IB75" i="1"/>
  <c r="IA75" i="1"/>
  <c r="HZ75" i="1"/>
  <c r="HY75" i="1"/>
  <c r="HX75" i="1"/>
  <c r="HW75" i="1"/>
  <c r="HV75" i="1"/>
  <c r="HU75" i="1"/>
  <c r="HT75" i="1"/>
  <c r="HS75" i="1"/>
  <c r="HR75" i="1"/>
  <c r="HQ75" i="1"/>
  <c r="HP75" i="1"/>
  <c r="HO75" i="1"/>
  <c r="HN75" i="1"/>
  <c r="HM75" i="1"/>
  <c r="HL75" i="1"/>
  <c r="HK75" i="1"/>
  <c r="HJ75" i="1"/>
  <c r="HI75" i="1"/>
  <c r="HH75" i="1"/>
  <c r="HG75" i="1"/>
  <c r="HF75" i="1"/>
  <c r="HE75" i="1"/>
  <c r="HD75" i="1"/>
  <c r="HC75" i="1"/>
  <c r="HB75" i="1"/>
  <c r="HA75" i="1"/>
  <c r="GZ75" i="1"/>
  <c r="GY75" i="1"/>
  <c r="GX75" i="1"/>
  <c r="GW75" i="1"/>
  <c r="GV75" i="1"/>
  <c r="GU75" i="1"/>
  <c r="GT75" i="1"/>
  <c r="GS75" i="1"/>
  <c r="GR75" i="1"/>
  <c r="GQ75" i="1"/>
  <c r="GP75" i="1"/>
  <c r="GO75" i="1"/>
  <c r="GN75" i="1"/>
  <c r="GM75" i="1"/>
  <c r="GL75" i="1"/>
  <c r="GK75" i="1"/>
  <c r="GJ75" i="1"/>
  <c r="GI75" i="1"/>
  <c r="GH75" i="1"/>
  <c r="GG75" i="1"/>
  <c r="GF75" i="1"/>
  <c r="GE75" i="1"/>
  <c r="GD75" i="1"/>
  <c r="GC75" i="1"/>
  <c r="GB75" i="1"/>
  <c r="GA75" i="1"/>
  <c r="FZ75" i="1"/>
  <c r="FY75" i="1"/>
  <c r="FX75" i="1"/>
  <c r="FW75" i="1"/>
  <c r="FV75" i="1"/>
  <c r="FU75" i="1"/>
  <c r="FT75" i="1"/>
  <c r="FS75" i="1"/>
  <c r="FR75" i="1"/>
  <c r="FQ75" i="1"/>
  <c r="FP75" i="1"/>
  <c r="FO75" i="1"/>
  <c r="FN75" i="1"/>
  <c r="FM75" i="1"/>
  <c r="FL75" i="1"/>
  <c r="FK75" i="1"/>
  <c r="FJ75" i="1"/>
  <c r="F75" i="1"/>
  <c r="E75" i="1"/>
  <c r="E120" i="1" s="1"/>
  <c r="E165" i="1" s="1"/>
  <c r="E210" i="1" s="1"/>
  <c r="E255" i="1" s="1"/>
  <c r="E300" i="1" s="1"/>
  <c r="E345" i="1" s="1"/>
  <c r="E390" i="1" s="1"/>
  <c r="E435" i="1" s="1"/>
  <c r="E480" i="1" s="1"/>
  <c r="E525" i="1" s="1"/>
  <c r="E570" i="1" s="1"/>
  <c r="E615" i="1" s="1"/>
  <c r="E660" i="1" s="1"/>
  <c r="D75" i="1"/>
  <c r="D120" i="1" s="1"/>
  <c r="D165" i="1" s="1"/>
  <c r="D210" i="1" s="1"/>
  <c r="D255" i="1" s="1"/>
  <c r="D300" i="1" s="1"/>
  <c r="D345" i="1" s="1"/>
  <c r="D390" i="1" s="1"/>
  <c r="D435" i="1" s="1"/>
  <c r="D480" i="1" s="1"/>
  <c r="D525" i="1" s="1"/>
  <c r="D570" i="1" s="1"/>
  <c r="D615" i="1" s="1"/>
  <c r="D660" i="1" s="1"/>
  <c r="JE74" i="1"/>
  <c r="JD74" i="1"/>
  <c r="JC74" i="1"/>
  <c r="JB74" i="1"/>
  <c r="JA74" i="1"/>
  <c r="IZ74" i="1"/>
  <c r="IY74" i="1"/>
  <c r="IX74" i="1"/>
  <c r="IW74" i="1"/>
  <c r="IV74" i="1"/>
  <c r="IU74" i="1"/>
  <c r="IT74" i="1"/>
  <c r="IS74" i="1"/>
  <c r="IR74" i="1"/>
  <c r="IQ74" i="1"/>
  <c r="IP74" i="1"/>
  <c r="IO74" i="1"/>
  <c r="IN74" i="1"/>
  <c r="IM74" i="1"/>
  <c r="IL74" i="1"/>
  <c r="IK74" i="1"/>
  <c r="IJ74" i="1"/>
  <c r="II74" i="1"/>
  <c r="IH74" i="1"/>
  <c r="IG74" i="1"/>
  <c r="IF74" i="1"/>
  <c r="IE74" i="1"/>
  <c r="ID74" i="1"/>
  <c r="IC74" i="1"/>
  <c r="IB74" i="1"/>
  <c r="IA74" i="1"/>
  <c r="HZ74" i="1"/>
  <c r="HY74" i="1"/>
  <c r="HX74" i="1"/>
  <c r="HW74" i="1"/>
  <c r="HV74" i="1"/>
  <c r="HU74" i="1"/>
  <c r="HT74" i="1"/>
  <c r="HS74" i="1"/>
  <c r="HR74" i="1"/>
  <c r="HQ74" i="1"/>
  <c r="HP74" i="1"/>
  <c r="HO74" i="1"/>
  <c r="HN74" i="1"/>
  <c r="HM74" i="1"/>
  <c r="HL74" i="1"/>
  <c r="HK74" i="1"/>
  <c r="HJ74" i="1"/>
  <c r="HI74" i="1"/>
  <c r="HH74" i="1"/>
  <c r="HG74" i="1"/>
  <c r="HF74" i="1"/>
  <c r="HE74" i="1"/>
  <c r="HD74" i="1"/>
  <c r="HC74" i="1"/>
  <c r="HB74" i="1"/>
  <c r="HA74" i="1"/>
  <c r="GZ74" i="1"/>
  <c r="GY74" i="1"/>
  <c r="GX74" i="1"/>
  <c r="GW74" i="1"/>
  <c r="GV74" i="1"/>
  <c r="GU74" i="1"/>
  <c r="GT74" i="1"/>
  <c r="GS74" i="1"/>
  <c r="GR74" i="1"/>
  <c r="GQ74" i="1"/>
  <c r="GP74" i="1"/>
  <c r="GO74" i="1"/>
  <c r="GN74" i="1"/>
  <c r="GM74" i="1"/>
  <c r="GL74" i="1"/>
  <c r="GK74" i="1"/>
  <c r="GJ74" i="1"/>
  <c r="GI74" i="1"/>
  <c r="GH74" i="1"/>
  <c r="GG74" i="1"/>
  <c r="GF74" i="1"/>
  <c r="GE74" i="1"/>
  <c r="GD74" i="1"/>
  <c r="GC74" i="1"/>
  <c r="GB74" i="1"/>
  <c r="GA74" i="1"/>
  <c r="FZ74" i="1"/>
  <c r="FY74" i="1"/>
  <c r="FX74" i="1"/>
  <c r="FW74" i="1"/>
  <c r="FV74" i="1"/>
  <c r="FU74" i="1"/>
  <c r="FT74" i="1"/>
  <c r="FS74" i="1"/>
  <c r="FR74" i="1"/>
  <c r="FQ74" i="1"/>
  <c r="FP74" i="1"/>
  <c r="FO74" i="1"/>
  <c r="FN74" i="1"/>
  <c r="FM74" i="1"/>
  <c r="FL74" i="1"/>
  <c r="FK74" i="1"/>
  <c r="FJ74" i="1"/>
  <c r="F74" i="1"/>
  <c r="E74" i="1"/>
  <c r="E119" i="1" s="1"/>
  <c r="E164" i="1" s="1"/>
  <c r="E209" i="1" s="1"/>
  <c r="E254" i="1" s="1"/>
  <c r="E299" i="1" s="1"/>
  <c r="E344" i="1" s="1"/>
  <c r="E389" i="1" s="1"/>
  <c r="E434" i="1" s="1"/>
  <c r="E479" i="1" s="1"/>
  <c r="E524" i="1" s="1"/>
  <c r="E569" i="1" s="1"/>
  <c r="E614" i="1" s="1"/>
  <c r="E659" i="1" s="1"/>
  <c r="D74" i="1"/>
  <c r="D119" i="1" s="1"/>
  <c r="D164" i="1" s="1"/>
  <c r="D209" i="1" s="1"/>
  <c r="D254" i="1" s="1"/>
  <c r="D299" i="1" s="1"/>
  <c r="D344" i="1" s="1"/>
  <c r="D389" i="1" s="1"/>
  <c r="D434" i="1" s="1"/>
  <c r="D479" i="1" s="1"/>
  <c r="D524" i="1" s="1"/>
  <c r="D569" i="1" s="1"/>
  <c r="D614" i="1" s="1"/>
  <c r="D659" i="1" s="1"/>
  <c r="JE73" i="1"/>
  <c r="JD73" i="1"/>
  <c r="JC73" i="1"/>
  <c r="JB73" i="1"/>
  <c r="JA73" i="1"/>
  <c r="IZ73" i="1"/>
  <c r="IY73" i="1"/>
  <c r="IX73" i="1"/>
  <c r="IW73" i="1"/>
  <c r="IV73" i="1"/>
  <c r="IU73" i="1"/>
  <c r="IT73" i="1"/>
  <c r="IS73" i="1"/>
  <c r="IR73" i="1"/>
  <c r="IQ73" i="1"/>
  <c r="IP73" i="1"/>
  <c r="IO73" i="1"/>
  <c r="IN73" i="1"/>
  <c r="IM73" i="1"/>
  <c r="IL73" i="1"/>
  <c r="IK73" i="1"/>
  <c r="IJ73" i="1"/>
  <c r="II73" i="1"/>
  <c r="IH73" i="1"/>
  <c r="IG73" i="1"/>
  <c r="IF73" i="1"/>
  <c r="IE73" i="1"/>
  <c r="ID73" i="1"/>
  <c r="IC73" i="1"/>
  <c r="IB73" i="1"/>
  <c r="IA73" i="1"/>
  <c r="HZ73" i="1"/>
  <c r="HY73" i="1"/>
  <c r="HX73" i="1"/>
  <c r="HW73" i="1"/>
  <c r="HV73" i="1"/>
  <c r="HU73" i="1"/>
  <c r="HT73" i="1"/>
  <c r="HS73" i="1"/>
  <c r="HR73" i="1"/>
  <c r="HQ73" i="1"/>
  <c r="HP73" i="1"/>
  <c r="HO73" i="1"/>
  <c r="HN73" i="1"/>
  <c r="HM73" i="1"/>
  <c r="HL73" i="1"/>
  <c r="HK73" i="1"/>
  <c r="HJ73" i="1"/>
  <c r="HI73" i="1"/>
  <c r="HH73" i="1"/>
  <c r="HG73" i="1"/>
  <c r="HF73" i="1"/>
  <c r="HE73" i="1"/>
  <c r="HD73" i="1"/>
  <c r="HC73" i="1"/>
  <c r="HB73" i="1"/>
  <c r="HA73" i="1"/>
  <c r="GZ73" i="1"/>
  <c r="GY73" i="1"/>
  <c r="GX73" i="1"/>
  <c r="GW73" i="1"/>
  <c r="GV73" i="1"/>
  <c r="GU73" i="1"/>
  <c r="GT73" i="1"/>
  <c r="GS73" i="1"/>
  <c r="GR73" i="1"/>
  <c r="GQ73" i="1"/>
  <c r="GP73" i="1"/>
  <c r="GO73" i="1"/>
  <c r="GN73" i="1"/>
  <c r="GM73" i="1"/>
  <c r="GL73" i="1"/>
  <c r="GK73" i="1"/>
  <c r="GJ73" i="1"/>
  <c r="GI73" i="1"/>
  <c r="GH73" i="1"/>
  <c r="GG73" i="1"/>
  <c r="GF73" i="1"/>
  <c r="GE73" i="1"/>
  <c r="GD73" i="1"/>
  <c r="GC73" i="1"/>
  <c r="GB73" i="1"/>
  <c r="GA73" i="1"/>
  <c r="FZ73" i="1"/>
  <c r="FY73" i="1"/>
  <c r="FX73" i="1"/>
  <c r="FW73" i="1"/>
  <c r="FV73" i="1"/>
  <c r="FU73" i="1"/>
  <c r="FT73" i="1"/>
  <c r="FS73" i="1"/>
  <c r="FR73" i="1"/>
  <c r="FQ73" i="1"/>
  <c r="FP73" i="1"/>
  <c r="FO73" i="1"/>
  <c r="FN73" i="1"/>
  <c r="FM73" i="1"/>
  <c r="FL73" i="1"/>
  <c r="FK73" i="1"/>
  <c r="FJ73" i="1"/>
  <c r="F73" i="1"/>
  <c r="E73" i="1"/>
  <c r="E118" i="1" s="1"/>
  <c r="E163" i="1" s="1"/>
  <c r="E208" i="1" s="1"/>
  <c r="E253" i="1" s="1"/>
  <c r="E298" i="1" s="1"/>
  <c r="E343" i="1" s="1"/>
  <c r="E388" i="1" s="1"/>
  <c r="E433" i="1" s="1"/>
  <c r="E478" i="1" s="1"/>
  <c r="E523" i="1" s="1"/>
  <c r="E568" i="1" s="1"/>
  <c r="E613" i="1" s="1"/>
  <c r="E658" i="1" s="1"/>
  <c r="D73" i="1"/>
  <c r="D118" i="1" s="1"/>
  <c r="D163" i="1" s="1"/>
  <c r="D208" i="1" s="1"/>
  <c r="D253" i="1" s="1"/>
  <c r="D298" i="1" s="1"/>
  <c r="D343" i="1" s="1"/>
  <c r="D388" i="1" s="1"/>
  <c r="D433" i="1" s="1"/>
  <c r="D478" i="1" s="1"/>
  <c r="D523" i="1" s="1"/>
  <c r="D568" i="1" s="1"/>
  <c r="D613" i="1" s="1"/>
  <c r="D658" i="1" s="1"/>
  <c r="JE72" i="1"/>
  <c r="JD72" i="1"/>
  <c r="JC72" i="1"/>
  <c r="JB72" i="1"/>
  <c r="JA72" i="1"/>
  <c r="IZ72" i="1"/>
  <c r="IY72" i="1"/>
  <c r="IX72" i="1"/>
  <c r="IW72" i="1"/>
  <c r="IV72" i="1"/>
  <c r="IU72" i="1"/>
  <c r="IT72" i="1"/>
  <c r="IS72" i="1"/>
  <c r="IR72" i="1"/>
  <c r="IQ72" i="1"/>
  <c r="IP72" i="1"/>
  <c r="IO72" i="1"/>
  <c r="IN72" i="1"/>
  <c r="IM72" i="1"/>
  <c r="IL72" i="1"/>
  <c r="IK72" i="1"/>
  <c r="IJ72" i="1"/>
  <c r="II72" i="1"/>
  <c r="IH72" i="1"/>
  <c r="IG72" i="1"/>
  <c r="IF72" i="1"/>
  <c r="IE72" i="1"/>
  <c r="ID72" i="1"/>
  <c r="IC72" i="1"/>
  <c r="IB72" i="1"/>
  <c r="IA72" i="1"/>
  <c r="HZ72" i="1"/>
  <c r="HY72" i="1"/>
  <c r="HX72" i="1"/>
  <c r="HW72" i="1"/>
  <c r="HV72" i="1"/>
  <c r="HU72" i="1"/>
  <c r="HT72" i="1"/>
  <c r="HS72" i="1"/>
  <c r="HR72" i="1"/>
  <c r="HQ72" i="1"/>
  <c r="HP72" i="1"/>
  <c r="HO72" i="1"/>
  <c r="HN72" i="1"/>
  <c r="HM72" i="1"/>
  <c r="HL72" i="1"/>
  <c r="HK72" i="1"/>
  <c r="HJ72" i="1"/>
  <c r="HI72" i="1"/>
  <c r="HH72" i="1"/>
  <c r="HG72" i="1"/>
  <c r="HF72" i="1"/>
  <c r="HE72" i="1"/>
  <c r="HD72" i="1"/>
  <c r="HC72" i="1"/>
  <c r="HB72" i="1"/>
  <c r="HA72" i="1"/>
  <c r="GZ72" i="1"/>
  <c r="GY72" i="1"/>
  <c r="GX72" i="1"/>
  <c r="GW72" i="1"/>
  <c r="GV72" i="1"/>
  <c r="GU72" i="1"/>
  <c r="GT72" i="1"/>
  <c r="GS72" i="1"/>
  <c r="GR72" i="1"/>
  <c r="GQ72" i="1"/>
  <c r="GP72" i="1"/>
  <c r="GO72" i="1"/>
  <c r="GN72" i="1"/>
  <c r="GM72" i="1"/>
  <c r="GL72" i="1"/>
  <c r="GK72" i="1"/>
  <c r="GJ72" i="1"/>
  <c r="GI72" i="1"/>
  <c r="GH72" i="1"/>
  <c r="GG72" i="1"/>
  <c r="GF72" i="1"/>
  <c r="GE72" i="1"/>
  <c r="GD72" i="1"/>
  <c r="GC72" i="1"/>
  <c r="GB72" i="1"/>
  <c r="GA72" i="1"/>
  <c r="FZ72" i="1"/>
  <c r="FY72" i="1"/>
  <c r="FX72" i="1"/>
  <c r="FW72" i="1"/>
  <c r="FV72" i="1"/>
  <c r="FU72" i="1"/>
  <c r="FT72" i="1"/>
  <c r="FS72" i="1"/>
  <c r="FR72" i="1"/>
  <c r="FQ72" i="1"/>
  <c r="FP72" i="1"/>
  <c r="FO72" i="1"/>
  <c r="FN72" i="1"/>
  <c r="FM72" i="1"/>
  <c r="FL72" i="1"/>
  <c r="FK72" i="1"/>
  <c r="FJ72" i="1"/>
  <c r="F72" i="1"/>
  <c r="E72" i="1"/>
  <c r="E117" i="1" s="1"/>
  <c r="E162" i="1" s="1"/>
  <c r="E207" i="1" s="1"/>
  <c r="E252" i="1" s="1"/>
  <c r="E297" i="1" s="1"/>
  <c r="E342" i="1" s="1"/>
  <c r="E387" i="1" s="1"/>
  <c r="E432" i="1" s="1"/>
  <c r="E477" i="1" s="1"/>
  <c r="E522" i="1" s="1"/>
  <c r="E567" i="1" s="1"/>
  <c r="E612" i="1" s="1"/>
  <c r="E657" i="1" s="1"/>
  <c r="D72" i="1"/>
  <c r="D117" i="1" s="1"/>
  <c r="D162" i="1" s="1"/>
  <c r="D207" i="1" s="1"/>
  <c r="D252" i="1" s="1"/>
  <c r="D297" i="1" s="1"/>
  <c r="D342" i="1" s="1"/>
  <c r="D387" i="1" s="1"/>
  <c r="D432" i="1" s="1"/>
  <c r="D477" i="1" s="1"/>
  <c r="D522" i="1" s="1"/>
  <c r="D567" i="1" s="1"/>
  <c r="D612" i="1" s="1"/>
  <c r="D657" i="1" s="1"/>
  <c r="JE71" i="1"/>
  <c r="JD71" i="1"/>
  <c r="JC71" i="1"/>
  <c r="JB71" i="1"/>
  <c r="JA71" i="1"/>
  <c r="IZ71" i="1"/>
  <c r="IY71" i="1"/>
  <c r="IX71" i="1"/>
  <c r="IW71" i="1"/>
  <c r="IV71" i="1"/>
  <c r="IU71" i="1"/>
  <c r="IT71" i="1"/>
  <c r="IS71" i="1"/>
  <c r="IR71" i="1"/>
  <c r="IQ71" i="1"/>
  <c r="IP71" i="1"/>
  <c r="IO71" i="1"/>
  <c r="IN71" i="1"/>
  <c r="IM71" i="1"/>
  <c r="IL71" i="1"/>
  <c r="IK71" i="1"/>
  <c r="IJ71" i="1"/>
  <c r="II71" i="1"/>
  <c r="IH71" i="1"/>
  <c r="IG71" i="1"/>
  <c r="IF71" i="1"/>
  <c r="IE71" i="1"/>
  <c r="ID71" i="1"/>
  <c r="IC71" i="1"/>
  <c r="IB71" i="1"/>
  <c r="IA71" i="1"/>
  <c r="HZ71" i="1"/>
  <c r="HY71" i="1"/>
  <c r="HX71" i="1"/>
  <c r="HW71" i="1"/>
  <c r="HV71" i="1"/>
  <c r="HU71" i="1"/>
  <c r="HT71" i="1"/>
  <c r="HS71" i="1"/>
  <c r="HR71" i="1"/>
  <c r="HQ71" i="1"/>
  <c r="HP71" i="1"/>
  <c r="HO71" i="1"/>
  <c r="HN71" i="1"/>
  <c r="HM71" i="1"/>
  <c r="HL71" i="1"/>
  <c r="HK71" i="1"/>
  <c r="HJ71" i="1"/>
  <c r="HI71" i="1"/>
  <c r="HH71" i="1"/>
  <c r="HG71" i="1"/>
  <c r="HF71" i="1"/>
  <c r="HE71" i="1"/>
  <c r="HD71" i="1"/>
  <c r="HC71" i="1"/>
  <c r="HB71" i="1"/>
  <c r="HA71" i="1"/>
  <c r="GZ71" i="1"/>
  <c r="GY71" i="1"/>
  <c r="GX71" i="1"/>
  <c r="GW71" i="1"/>
  <c r="GV71" i="1"/>
  <c r="GU71" i="1"/>
  <c r="GT71" i="1"/>
  <c r="GS71" i="1"/>
  <c r="GR71" i="1"/>
  <c r="GQ71" i="1"/>
  <c r="GP71" i="1"/>
  <c r="GO71" i="1"/>
  <c r="GN71" i="1"/>
  <c r="GM71" i="1"/>
  <c r="GL71" i="1"/>
  <c r="GK71" i="1"/>
  <c r="GJ71" i="1"/>
  <c r="GI71" i="1"/>
  <c r="GH71" i="1"/>
  <c r="GG71" i="1"/>
  <c r="GF71" i="1"/>
  <c r="GE71" i="1"/>
  <c r="GD71" i="1"/>
  <c r="GC71" i="1"/>
  <c r="GB71" i="1"/>
  <c r="GA71" i="1"/>
  <c r="FZ71" i="1"/>
  <c r="FY71" i="1"/>
  <c r="FX71" i="1"/>
  <c r="FW71" i="1"/>
  <c r="FV71" i="1"/>
  <c r="FU71" i="1"/>
  <c r="FT71" i="1"/>
  <c r="FS71" i="1"/>
  <c r="FR71" i="1"/>
  <c r="FQ71" i="1"/>
  <c r="FP71" i="1"/>
  <c r="FO71" i="1"/>
  <c r="FN71" i="1"/>
  <c r="FM71" i="1"/>
  <c r="FL71" i="1"/>
  <c r="FK71" i="1"/>
  <c r="FJ71" i="1"/>
  <c r="F71" i="1"/>
  <c r="E71" i="1"/>
  <c r="E116" i="1" s="1"/>
  <c r="E161" i="1" s="1"/>
  <c r="E206" i="1" s="1"/>
  <c r="E251" i="1" s="1"/>
  <c r="E296" i="1" s="1"/>
  <c r="E341" i="1" s="1"/>
  <c r="E386" i="1" s="1"/>
  <c r="E431" i="1" s="1"/>
  <c r="E476" i="1" s="1"/>
  <c r="E521" i="1" s="1"/>
  <c r="E566" i="1" s="1"/>
  <c r="E611" i="1" s="1"/>
  <c r="E656" i="1" s="1"/>
  <c r="D71" i="1"/>
  <c r="D116" i="1" s="1"/>
  <c r="D161" i="1" s="1"/>
  <c r="D206" i="1" s="1"/>
  <c r="D251" i="1" s="1"/>
  <c r="D296" i="1" s="1"/>
  <c r="D341" i="1" s="1"/>
  <c r="D386" i="1" s="1"/>
  <c r="D431" i="1" s="1"/>
  <c r="D476" i="1" s="1"/>
  <c r="D521" i="1" s="1"/>
  <c r="D566" i="1" s="1"/>
  <c r="D611" i="1" s="1"/>
  <c r="D656" i="1" s="1"/>
  <c r="JE70" i="1"/>
  <c r="JD70" i="1"/>
  <c r="JC70" i="1"/>
  <c r="JB70" i="1"/>
  <c r="JA70" i="1"/>
  <c r="IZ70" i="1"/>
  <c r="IY70" i="1"/>
  <c r="IX70" i="1"/>
  <c r="IW70" i="1"/>
  <c r="IV70" i="1"/>
  <c r="IU70" i="1"/>
  <c r="IT70" i="1"/>
  <c r="IS70" i="1"/>
  <c r="IR70" i="1"/>
  <c r="IQ70" i="1"/>
  <c r="IP70" i="1"/>
  <c r="IO70" i="1"/>
  <c r="IN70" i="1"/>
  <c r="IM70" i="1"/>
  <c r="IL70" i="1"/>
  <c r="IK70" i="1"/>
  <c r="IJ70" i="1"/>
  <c r="II70" i="1"/>
  <c r="IH70" i="1"/>
  <c r="IG70" i="1"/>
  <c r="IF70" i="1"/>
  <c r="IE70" i="1"/>
  <c r="ID70" i="1"/>
  <c r="IC70" i="1"/>
  <c r="IB70" i="1"/>
  <c r="IA70" i="1"/>
  <c r="HZ70" i="1"/>
  <c r="HY70" i="1"/>
  <c r="HX70" i="1"/>
  <c r="HW70" i="1"/>
  <c r="HV70" i="1"/>
  <c r="HU70" i="1"/>
  <c r="HT70" i="1"/>
  <c r="HS70" i="1"/>
  <c r="HR70" i="1"/>
  <c r="HQ70" i="1"/>
  <c r="HP70" i="1"/>
  <c r="HO70" i="1"/>
  <c r="HN70" i="1"/>
  <c r="HM70" i="1"/>
  <c r="HL70" i="1"/>
  <c r="HK70" i="1"/>
  <c r="HJ70" i="1"/>
  <c r="HI70" i="1"/>
  <c r="HH70" i="1"/>
  <c r="HG70" i="1"/>
  <c r="HF70" i="1"/>
  <c r="HE70" i="1"/>
  <c r="HD70" i="1"/>
  <c r="HC70" i="1"/>
  <c r="HB70" i="1"/>
  <c r="HA70" i="1"/>
  <c r="GZ70" i="1"/>
  <c r="GY70" i="1"/>
  <c r="GX70" i="1"/>
  <c r="GW70" i="1"/>
  <c r="GV70" i="1"/>
  <c r="GU70" i="1"/>
  <c r="GT70" i="1"/>
  <c r="GS70" i="1"/>
  <c r="GR70" i="1"/>
  <c r="GQ70" i="1"/>
  <c r="GP70" i="1"/>
  <c r="GO70" i="1"/>
  <c r="GN70" i="1"/>
  <c r="GM70" i="1"/>
  <c r="GL70" i="1"/>
  <c r="GK70" i="1"/>
  <c r="GJ70" i="1"/>
  <c r="GI70" i="1"/>
  <c r="GH70" i="1"/>
  <c r="GG70" i="1"/>
  <c r="GF70" i="1"/>
  <c r="GE70" i="1"/>
  <c r="GD70" i="1"/>
  <c r="GC70" i="1"/>
  <c r="GB70" i="1"/>
  <c r="GA70" i="1"/>
  <c r="FZ70" i="1"/>
  <c r="FY70" i="1"/>
  <c r="FX70" i="1"/>
  <c r="FW70" i="1"/>
  <c r="FV70" i="1"/>
  <c r="FU70" i="1"/>
  <c r="FT70" i="1"/>
  <c r="FS70" i="1"/>
  <c r="FR70" i="1"/>
  <c r="FQ70" i="1"/>
  <c r="FP70" i="1"/>
  <c r="FO70" i="1"/>
  <c r="FN70" i="1"/>
  <c r="FM70" i="1"/>
  <c r="FL70" i="1"/>
  <c r="FK70" i="1"/>
  <c r="FJ70" i="1"/>
  <c r="F70" i="1"/>
  <c r="E70" i="1"/>
  <c r="E115" i="1" s="1"/>
  <c r="E160" i="1" s="1"/>
  <c r="E205" i="1" s="1"/>
  <c r="E250" i="1" s="1"/>
  <c r="E295" i="1" s="1"/>
  <c r="E340" i="1" s="1"/>
  <c r="E385" i="1" s="1"/>
  <c r="E430" i="1" s="1"/>
  <c r="E475" i="1" s="1"/>
  <c r="E520" i="1" s="1"/>
  <c r="E565" i="1" s="1"/>
  <c r="E610" i="1" s="1"/>
  <c r="E655" i="1" s="1"/>
  <c r="D70" i="1"/>
  <c r="D115" i="1" s="1"/>
  <c r="D160" i="1" s="1"/>
  <c r="D205" i="1" s="1"/>
  <c r="D250" i="1" s="1"/>
  <c r="D295" i="1" s="1"/>
  <c r="D340" i="1" s="1"/>
  <c r="D385" i="1" s="1"/>
  <c r="D430" i="1" s="1"/>
  <c r="D475" i="1" s="1"/>
  <c r="D520" i="1" s="1"/>
  <c r="D565" i="1" s="1"/>
  <c r="D610" i="1" s="1"/>
  <c r="D655" i="1" s="1"/>
  <c r="JE69" i="1"/>
  <c r="JD69" i="1"/>
  <c r="JC69" i="1"/>
  <c r="JB69" i="1"/>
  <c r="JA69" i="1"/>
  <c r="IZ69" i="1"/>
  <c r="IY69" i="1"/>
  <c r="IX69" i="1"/>
  <c r="IW69" i="1"/>
  <c r="IV69" i="1"/>
  <c r="IU69" i="1"/>
  <c r="IT69" i="1"/>
  <c r="IS69" i="1"/>
  <c r="IR69" i="1"/>
  <c r="IQ69" i="1"/>
  <c r="IP69" i="1"/>
  <c r="IO69" i="1"/>
  <c r="IN69" i="1"/>
  <c r="IM69" i="1"/>
  <c r="IL69" i="1"/>
  <c r="IK69" i="1"/>
  <c r="IJ69" i="1"/>
  <c r="II69" i="1"/>
  <c r="IH69" i="1"/>
  <c r="IG69" i="1"/>
  <c r="IF69" i="1"/>
  <c r="IE69" i="1"/>
  <c r="ID69" i="1"/>
  <c r="IC69" i="1"/>
  <c r="IB69" i="1"/>
  <c r="IA69" i="1"/>
  <c r="HZ69" i="1"/>
  <c r="HY69" i="1"/>
  <c r="HX69" i="1"/>
  <c r="HW69" i="1"/>
  <c r="HV69" i="1"/>
  <c r="HU69" i="1"/>
  <c r="HT69" i="1"/>
  <c r="HS69" i="1"/>
  <c r="HR69" i="1"/>
  <c r="HQ69" i="1"/>
  <c r="HP69" i="1"/>
  <c r="HO69" i="1"/>
  <c r="HN69" i="1"/>
  <c r="HM69" i="1"/>
  <c r="HL69" i="1"/>
  <c r="HK69" i="1"/>
  <c r="HJ69" i="1"/>
  <c r="HI69" i="1"/>
  <c r="HH69" i="1"/>
  <c r="HG69" i="1"/>
  <c r="HF69" i="1"/>
  <c r="HE69" i="1"/>
  <c r="HD69" i="1"/>
  <c r="HC69" i="1"/>
  <c r="HB69" i="1"/>
  <c r="HA69" i="1"/>
  <c r="GZ69" i="1"/>
  <c r="GY69" i="1"/>
  <c r="GX69" i="1"/>
  <c r="GW69" i="1"/>
  <c r="GV69" i="1"/>
  <c r="GU69" i="1"/>
  <c r="GT69" i="1"/>
  <c r="GS69" i="1"/>
  <c r="GR69" i="1"/>
  <c r="GQ69" i="1"/>
  <c r="GP69" i="1"/>
  <c r="GO69" i="1"/>
  <c r="GN69" i="1"/>
  <c r="GM69" i="1"/>
  <c r="GL69" i="1"/>
  <c r="GK69" i="1"/>
  <c r="GJ69" i="1"/>
  <c r="GI69" i="1"/>
  <c r="GH69" i="1"/>
  <c r="GG69" i="1"/>
  <c r="GF69" i="1"/>
  <c r="GE69" i="1"/>
  <c r="GD69" i="1"/>
  <c r="GC69" i="1"/>
  <c r="GB69" i="1"/>
  <c r="GA69" i="1"/>
  <c r="FZ69" i="1"/>
  <c r="FY69" i="1"/>
  <c r="FX69" i="1"/>
  <c r="FW69" i="1"/>
  <c r="FV69" i="1"/>
  <c r="FU69" i="1"/>
  <c r="FT69" i="1"/>
  <c r="FS69" i="1"/>
  <c r="FR69" i="1"/>
  <c r="FQ69" i="1"/>
  <c r="FP69" i="1"/>
  <c r="FO69" i="1"/>
  <c r="FN69" i="1"/>
  <c r="FM69" i="1"/>
  <c r="FL69" i="1"/>
  <c r="FK69" i="1"/>
  <c r="FJ69" i="1"/>
  <c r="F69" i="1"/>
  <c r="E69" i="1"/>
  <c r="E114" i="1" s="1"/>
  <c r="E159" i="1" s="1"/>
  <c r="E204" i="1" s="1"/>
  <c r="E249" i="1" s="1"/>
  <c r="E294" i="1" s="1"/>
  <c r="E339" i="1" s="1"/>
  <c r="E384" i="1" s="1"/>
  <c r="E429" i="1" s="1"/>
  <c r="E474" i="1" s="1"/>
  <c r="E519" i="1" s="1"/>
  <c r="E564" i="1" s="1"/>
  <c r="E609" i="1" s="1"/>
  <c r="E654" i="1" s="1"/>
  <c r="D69" i="1"/>
  <c r="D114" i="1" s="1"/>
  <c r="D159" i="1" s="1"/>
  <c r="D204" i="1" s="1"/>
  <c r="D249" i="1" s="1"/>
  <c r="D294" i="1" s="1"/>
  <c r="D339" i="1" s="1"/>
  <c r="D384" i="1" s="1"/>
  <c r="D429" i="1" s="1"/>
  <c r="D474" i="1" s="1"/>
  <c r="D519" i="1" s="1"/>
  <c r="D564" i="1" s="1"/>
  <c r="D609" i="1" s="1"/>
  <c r="D654" i="1" s="1"/>
  <c r="JE68" i="1"/>
  <c r="JD68" i="1"/>
  <c r="JC68" i="1"/>
  <c r="JB68" i="1"/>
  <c r="JA68" i="1"/>
  <c r="IZ68" i="1"/>
  <c r="IY68" i="1"/>
  <c r="IX68" i="1"/>
  <c r="IW68" i="1"/>
  <c r="IV68" i="1"/>
  <c r="IU68" i="1"/>
  <c r="IT68" i="1"/>
  <c r="IS68" i="1"/>
  <c r="IR68" i="1"/>
  <c r="IQ68" i="1"/>
  <c r="IP68" i="1"/>
  <c r="IO68" i="1"/>
  <c r="IN68" i="1"/>
  <c r="IM68" i="1"/>
  <c r="IL68" i="1"/>
  <c r="IK68" i="1"/>
  <c r="IJ68" i="1"/>
  <c r="II68" i="1"/>
  <c r="IH68" i="1"/>
  <c r="IG68" i="1"/>
  <c r="IF68" i="1"/>
  <c r="IE68" i="1"/>
  <c r="ID68" i="1"/>
  <c r="IC68" i="1"/>
  <c r="IB68" i="1"/>
  <c r="IA68" i="1"/>
  <c r="HZ68" i="1"/>
  <c r="HY68" i="1"/>
  <c r="HX68" i="1"/>
  <c r="HW68" i="1"/>
  <c r="HV68" i="1"/>
  <c r="HU68" i="1"/>
  <c r="HT68" i="1"/>
  <c r="HS68" i="1"/>
  <c r="HR68" i="1"/>
  <c r="HQ68" i="1"/>
  <c r="HP68" i="1"/>
  <c r="HO68" i="1"/>
  <c r="HN68" i="1"/>
  <c r="HM68" i="1"/>
  <c r="HL68" i="1"/>
  <c r="HK68" i="1"/>
  <c r="HJ68" i="1"/>
  <c r="HI68" i="1"/>
  <c r="HH68" i="1"/>
  <c r="HG68" i="1"/>
  <c r="HF68" i="1"/>
  <c r="HE68" i="1"/>
  <c r="HD68" i="1"/>
  <c r="HC68" i="1"/>
  <c r="HB68" i="1"/>
  <c r="HA68" i="1"/>
  <c r="GZ68" i="1"/>
  <c r="GY68" i="1"/>
  <c r="GX68" i="1"/>
  <c r="GW68" i="1"/>
  <c r="GV68" i="1"/>
  <c r="GU68" i="1"/>
  <c r="GT68" i="1"/>
  <c r="GS68" i="1"/>
  <c r="GR68" i="1"/>
  <c r="GQ68" i="1"/>
  <c r="GP68" i="1"/>
  <c r="GO68" i="1"/>
  <c r="GN68" i="1"/>
  <c r="GM68" i="1"/>
  <c r="GL68" i="1"/>
  <c r="GK68" i="1"/>
  <c r="GJ68" i="1"/>
  <c r="GI68" i="1"/>
  <c r="GH68" i="1"/>
  <c r="GG68" i="1"/>
  <c r="GF68" i="1"/>
  <c r="GE68" i="1"/>
  <c r="GD68" i="1"/>
  <c r="GC68" i="1"/>
  <c r="GB68" i="1"/>
  <c r="GA68" i="1"/>
  <c r="FZ68" i="1"/>
  <c r="FY68" i="1"/>
  <c r="FX68" i="1"/>
  <c r="FW68" i="1"/>
  <c r="FV68" i="1"/>
  <c r="FU68" i="1"/>
  <c r="FT68" i="1"/>
  <c r="FS68" i="1"/>
  <c r="FR68" i="1"/>
  <c r="FQ68" i="1"/>
  <c r="FP68" i="1"/>
  <c r="FO68" i="1"/>
  <c r="FN68" i="1"/>
  <c r="FM68" i="1"/>
  <c r="FL68" i="1"/>
  <c r="FK68" i="1"/>
  <c r="FJ68" i="1"/>
  <c r="F68" i="1"/>
  <c r="E68" i="1"/>
  <c r="E113" i="1" s="1"/>
  <c r="E158" i="1" s="1"/>
  <c r="E203" i="1" s="1"/>
  <c r="E248" i="1" s="1"/>
  <c r="E293" i="1" s="1"/>
  <c r="E338" i="1" s="1"/>
  <c r="E383" i="1" s="1"/>
  <c r="E428" i="1" s="1"/>
  <c r="E473" i="1" s="1"/>
  <c r="E518" i="1" s="1"/>
  <c r="E563" i="1" s="1"/>
  <c r="E608" i="1" s="1"/>
  <c r="E653" i="1" s="1"/>
  <c r="D68" i="1"/>
  <c r="D113" i="1" s="1"/>
  <c r="D158" i="1" s="1"/>
  <c r="D203" i="1" s="1"/>
  <c r="D248" i="1" s="1"/>
  <c r="D293" i="1" s="1"/>
  <c r="D338" i="1" s="1"/>
  <c r="D383" i="1" s="1"/>
  <c r="D428" i="1" s="1"/>
  <c r="D473" i="1" s="1"/>
  <c r="D518" i="1" s="1"/>
  <c r="D563" i="1" s="1"/>
  <c r="D608" i="1" s="1"/>
  <c r="D653" i="1" s="1"/>
  <c r="JE67" i="1"/>
  <c r="JD67" i="1"/>
  <c r="JC67" i="1"/>
  <c r="JB67" i="1"/>
  <c r="JA67" i="1"/>
  <c r="IZ67" i="1"/>
  <c r="IY67" i="1"/>
  <c r="IX67" i="1"/>
  <c r="IW67" i="1"/>
  <c r="IV67" i="1"/>
  <c r="IU67" i="1"/>
  <c r="IT67" i="1"/>
  <c r="IS67" i="1"/>
  <c r="IR67" i="1"/>
  <c r="IQ67" i="1"/>
  <c r="IP67" i="1"/>
  <c r="IO67" i="1"/>
  <c r="IN67" i="1"/>
  <c r="IM67" i="1"/>
  <c r="IL67" i="1"/>
  <c r="IK67" i="1"/>
  <c r="IJ67" i="1"/>
  <c r="II67" i="1"/>
  <c r="IH67" i="1"/>
  <c r="IG67" i="1"/>
  <c r="IF67" i="1"/>
  <c r="IE67" i="1"/>
  <c r="ID67" i="1"/>
  <c r="IC67" i="1"/>
  <c r="IB67" i="1"/>
  <c r="IA67" i="1"/>
  <c r="HZ67" i="1"/>
  <c r="HY67" i="1"/>
  <c r="HX67" i="1"/>
  <c r="HW67" i="1"/>
  <c r="HV67" i="1"/>
  <c r="HU67" i="1"/>
  <c r="HT67" i="1"/>
  <c r="HS67" i="1"/>
  <c r="HR67" i="1"/>
  <c r="HQ67" i="1"/>
  <c r="HP67" i="1"/>
  <c r="HO67" i="1"/>
  <c r="HN67" i="1"/>
  <c r="HM67" i="1"/>
  <c r="HL67" i="1"/>
  <c r="HK67" i="1"/>
  <c r="HJ67" i="1"/>
  <c r="HI67" i="1"/>
  <c r="HH67" i="1"/>
  <c r="HG67" i="1"/>
  <c r="HF67" i="1"/>
  <c r="HE67" i="1"/>
  <c r="HD67" i="1"/>
  <c r="HC67" i="1"/>
  <c r="HB67" i="1"/>
  <c r="HA67" i="1"/>
  <c r="GZ67" i="1"/>
  <c r="GY67" i="1"/>
  <c r="GX67" i="1"/>
  <c r="GW67" i="1"/>
  <c r="GV67" i="1"/>
  <c r="GU67" i="1"/>
  <c r="GT67" i="1"/>
  <c r="GS67" i="1"/>
  <c r="GR67" i="1"/>
  <c r="GQ67" i="1"/>
  <c r="GP67" i="1"/>
  <c r="GO67" i="1"/>
  <c r="GN67" i="1"/>
  <c r="GM67" i="1"/>
  <c r="GL67" i="1"/>
  <c r="GK67" i="1"/>
  <c r="GJ67" i="1"/>
  <c r="GI67" i="1"/>
  <c r="GH67" i="1"/>
  <c r="GG67" i="1"/>
  <c r="GF67" i="1"/>
  <c r="GE67" i="1"/>
  <c r="GD67" i="1"/>
  <c r="GC67" i="1"/>
  <c r="GB67" i="1"/>
  <c r="GA67" i="1"/>
  <c r="FZ67" i="1"/>
  <c r="FY67" i="1"/>
  <c r="FX67" i="1"/>
  <c r="FW67" i="1"/>
  <c r="FV67" i="1"/>
  <c r="FU67" i="1"/>
  <c r="FT67" i="1"/>
  <c r="FS67" i="1"/>
  <c r="FR67" i="1"/>
  <c r="FQ67" i="1"/>
  <c r="FP67" i="1"/>
  <c r="FO67" i="1"/>
  <c r="FN67" i="1"/>
  <c r="FM67" i="1"/>
  <c r="FL67" i="1"/>
  <c r="FK67" i="1"/>
  <c r="FJ67" i="1"/>
  <c r="F67" i="1"/>
  <c r="E67" i="1"/>
  <c r="E112" i="1" s="1"/>
  <c r="E157" i="1" s="1"/>
  <c r="E202" i="1" s="1"/>
  <c r="E247" i="1" s="1"/>
  <c r="E292" i="1" s="1"/>
  <c r="E337" i="1" s="1"/>
  <c r="E382" i="1" s="1"/>
  <c r="E427" i="1" s="1"/>
  <c r="E472" i="1" s="1"/>
  <c r="E517" i="1" s="1"/>
  <c r="E562" i="1" s="1"/>
  <c r="E607" i="1" s="1"/>
  <c r="E652" i="1" s="1"/>
  <c r="D67" i="1"/>
  <c r="D112" i="1" s="1"/>
  <c r="D157" i="1" s="1"/>
  <c r="D202" i="1" s="1"/>
  <c r="D247" i="1" s="1"/>
  <c r="D292" i="1" s="1"/>
  <c r="D337" i="1" s="1"/>
  <c r="D382" i="1" s="1"/>
  <c r="D427" i="1" s="1"/>
  <c r="D472" i="1" s="1"/>
  <c r="D517" i="1" s="1"/>
  <c r="D562" i="1" s="1"/>
  <c r="D607" i="1" s="1"/>
  <c r="D652" i="1" s="1"/>
  <c r="JE66" i="1"/>
  <c r="JD66" i="1"/>
  <c r="JC66" i="1"/>
  <c r="JB66" i="1"/>
  <c r="JA66" i="1"/>
  <c r="IZ66" i="1"/>
  <c r="IY66" i="1"/>
  <c r="IX66" i="1"/>
  <c r="IW66" i="1"/>
  <c r="IV66" i="1"/>
  <c r="IU66" i="1"/>
  <c r="IT66" i="1"/>
  <c r="IS66" i="1"/>
  <c r="IR66" i="1"/>
  <c r="IQ66" i="1"/>
  <c r="IP66" i="1"/>
  <c r="IO66" i="1"/>
  <c r="IN66" i="1"/>
  <c r="IM66" i="1"/>
  <c r="IL66" i="1"/>
  <c r="IK66" i="1"/>
  <c r="IJ66" i="1"/>
  <c r="II66" i="1"/>
  <c r="IH66" i="1"/>
  <c r="IG66" i="1"/>
  <c r="IF66" i="1"/>
  <c r="IE66" i="1"/>
  <c r="ID66" i="1"/>
  <c r="IC66" i="1"/>
  <c r="IB66" i="1"/>
  <c r="IA66" i="1"/>
  <c r="HZ66" i="1"/>
  <c r="HY66" i="1"/>
  <c r="HX66" i="1"/>
  <c r="HW66" i="1"/>
  <c r="HV66" i="1"/>
  <c r="HU66" i="1"/>
  <c r="HT66" i="1"/>
  <c r="HS66" i="1"/>
  <c r="HR66" i="1"/>
  <c r="HQ66" i="1"/>
  <c r="HP66" i="1"/>
  <c r="HO66" i="1"/>
  <c r="HN66" i="1"/>
  <c r="HM66" i="1"/>
  <c r="HL66" i="1"/>
  <c r="HK66" i="1"/>
  <c r="HJ66" i="1"/>
  <c r="HI66" i="1"/>
  <c r="HH66" i="1"/>
  <c r="HG66" i="1"/>
  <c r="HF66" i="1"/>
  <c r="HE66" i="1"/>
  <c r="HD66" i="1"/>
  <c r="HC66" i="1"/>
  <c r="HB66" i="1"/>
  <c r="HA66" i="1"/>
  <c r="GZ66" i="1"/>
  <c r="GY66" i="1"/>
  <c r="GX66" i="1"/>
  <c r="GW66" i="1"/>
  <c r="GV66" i="1"/>
  <c r="GU66" i="1"/>
  <c r="GT66" i="1"/>
  <c r="GS66" i="1"/>
  <c r="GR66" i="1"/>
  <c r="GQ66" i="1"/>
  <c r="GP66" i="1"/>
  <c r="GO66" i="1"/>
  <c r="GN66" i="1"/>
  <c r="GM66" i="1"/>
  <c r="GL66" i="1"/>
  <c r="GK66" i="1"/>
  <c r="GJ66" i="1"/>
  <c r="GI66" i="1"/>
  <c r="GH66" i="1"/>
  <c r="GG66" i="1"/>
  <c r="GF66" i="1"/>
  <c r="GE66" i="1"/>
  <c r="GD66" i="1"/>
  <c r="GC66" i="1"/>
  <c r="GB66" i="1"/>
  <c r="GA66" i="1"/>
  <c r="FZ66" i="1"/>
  <c r="FY66" i="1"/>
  <c r="FX66" i="1"/>
  <c r="FW66" i="1"/>
  <c r="FV66" i="1"/>
  <c r="FU66" i="1"/>
  <c r="FT66" i="1"/>
  <c r="FS66" i="1"/>
  <c r="FR66" i="1"/>
  <c r="FQ66" i="1"/>
  <c r="FP66" i="1"/>
  <c r="FO66" i="1"/>
  <c r="FN66" i="1"/>
  <c r="FM66" i="1"/>
  <c r="FL66" i="1"/>
  <c r="FK66" i="1"/>
  <c r="FJ66" i="1"/>
  <c r="F66" i="1"/>
  <c r="E66" i="1"/>
  <c r="E111" i="1" s="1"/>
  <c r="E156" i="1" s="1"/>
  <c r="E201" i="1" s="1"/>
  <c r="E246" i="1" s="1"/>
  <c r="E291" i="1" s="1"/>
  <c r="E336" i="1" s="1"/>
  <c r="E381" i="1" s="1"/>
  <c r="E426" i="1" s="1"/>
  <c r="E471" i="1" s="1"/>
  <c r="E516" i="1" s="1"/>
  <c r="E561" i="1" s="1"/>
  <c r="E606" i="1" s="1"/>
  <c r="E651" i="1" s="1"/>
  <c r="D66" i="1"/>
  <c r="D111" i="1" s="1"/>
  <c r="D156" i="1" s="1"/>
  <c r="D201" i="1" s="1"/>
  <c r="D246" i="1" s="1"/>
  <c r="D291" i="1" s="1"/>
  <c r="D336" i="1" s="1"/>
  <c r="D381" i="1" s="1"/>
  <c r="D426" i="1" s="1"/>
  <c r="D471" i="1" s="1"/>
  <c r="D516" i="1" s="1"/>
  <c r="D561" i="1" s="1"/>
  <c r="D606" i="1" s="1"/>
  <c r="D651" i="1" s="1"/>
  <c r="JE65" i="1"/>
  <c r="JD65" i="1"/>
  <c r="JC65" i="1"/>
  <c r="JB65" i="1"/>
  <c r="JA65" i="1"/>
  <c r="IZ65" i="1"/>
  <c r="IY65" i="1"/>
  <c r="IX65" i="1"/>
  <c r="IW65" i="1"/>
  <c r="IV65" i="1"/>
  <c r="IU65" i="1"/>
  <c r="IT65" i="1"/>
  <c r="IS65" i="1"/>
  <c r="IR65" i="1"/>
  <c r="IQ65" i="1"/>
  <c r="IP65" i="1"/>
  <c r="IO65" i="1"/>
  <c r="IN65" i="1"/>
  <c r="IM65" i="1"/>
  <c r="IL65" i="1"/>
  <c r="IK65" i="1"/>
  <c r="IJ65" i="1"/>
  <c r="II65" i="1"/>
  <c r="IH65" i="1"/>
  <c r="IG65" i="1"/>
  <c r="IF65" i="1"/>
  <c r="IE65" i="1"/>
  <c r="ID65" i="1"/>
  <c r="IC65" i="1"/>
  <c r="IB65" i="1"/>
  <c r="IA65" i="1"/>
  <c r="HZ65" i="1"/>
  <c r="HY65" i="1"/>
  <c r="HX65" i="1"/>
  <c r="HW65" i="1"/>
  <c r="HV65" i="1"/>
  <c r="HU65" i="1"/>
  <c r="HT65" i="1"/>
  <c r="HS65" i="1"/>
  <c r="HR65" i="1"/>
  <c r="HQ65" i="1"/>
  <c r="HP65" i="1"/>
  <c r="HO65" i="1"/>
  <c r="HN65" i="1"/>
  <c r="HM65" i="1"/>
  <c r="HL65" i="1"/>
  <c r="HK65" i="1"/>
  <c r="HJ65" i="1"/>
  <c r="HI65" i="1"/>
  <c r="HH65" i="1"/>
  <c r="HG65" i="1"/>
  <c r="HF65" i="1"/>
  <c r="HE65" i="1"/>
  <c r="HD65" i="1"/>
  <c r="HC65" i="1"/>
  <c r="HB65" i="1"/>
  <c r="HA65" i="1"/>
  <c r="GZ65" i="1"/>
  <c r="GY65" i="1"/>
  <c r="GX65" i="1"/>
  <c r="GW65" i="1"/>
  <c r="GV65" i="1"/>
  <c r="GU65" i="1"/>
  <c r="GT65" i="1"/>
  <c r="GS65" i="1"/>
  <c r="GR65" i="1"/>
  <c r="GQ65" i="1"/>
  <c r="GP65" i="1"/>
  <c r="GO65" i="1"/>
  <c r="GN65" i="1"/>
  <c r="GM65" i="1"/>
  <c r="GL65" i="1"/>
  <c r="GK65" i="1"/>
  <c r="GJ65" i="1"/>
  <c r="GI65" i="1"/>
  <c r="GH65" i="1"/>
  <c r="GG65" i="1"/>
  <c r="GF65" i="1"/>
  <c r="GE65" i="1"/>
  <c r="GD65" i="1"/>
  <c r="GC65" i="1"/>
  <c r="GB65" i="1"/>
  <c r="GA65" i="1"/>
  <c r="FZ65" i="1"/>
  <c r="FY65" i="1"/>
  <c r="FX65" i="1"/>
  <c r="FW65" i="1"/>
  <c r="FV65" i="1"/>
  <c r="FU65" i="1"/>
  <c r="FT65" i="1"/>
  <c r="FS65" i="1"/>
  <c r="FR65" i="1"/>
  <c r="FQ65" i="1"/>
  <c r="FP65" i="1"/>
  <c r="FO65" i="1"/>
  <c r="FN65" i="1"/>
  <c r="FM65" i="1"/>
  <c r="FL65" i="1"/>
  <c r="FK65" i="1"/>
  <c r="FJ65" i="1"/>
  <c r="F65" i="1"/>
  <c r="E65" i="1"/>
  <c r="E110" i="1" s="1"/>
  <c r="E155" i="1" s="1"/>
  <c r="E200" i="1" s="1"/>
  <c r="E245" i="1" s="1"/>
  <c r="E290" i="1" s="1"/>
  <c r="E335" i="1" s="1"/>
  <c r="E380" i="1" s="1"/>
  <c r="E425" i="1" s="1"/>
  <c r="E470" i="1" s="1"/>
  <c r="E515" i="1" s="1"/>
  <c r="E560" i="1" s="1"/>
  <c r="E605" i="1" s="1"/>
  <c r="E650" i="1" s="1"/>
  <c r="D65" i="1"/>
  <c r="D110" i="1" s="1"/>
  <c r="D155" i="1" s="1"/>
  <c r="D200" i="1" s="1"/>
  <c r="D245" i="1" s="1"/>
  <c r="JE64" i="1"/>
  <c r="JD64" i="1"/>
  <c r="JC64" i="1"/>
  <c r="JB64" i="1"/>
  <c r="JA64" i="1"/>
  <c r="IZ64" i="1"/>
  <c r="IY64" i="1"/>
  <c r="IX64" i="1"/>
  <c r="IW64" i="1"/>
  <c r="IV64" i="1"/>
  <c r="IU64" i="1"/>
  <c r="IT64" i="1"/>
  <c r="IS64" i="1"/>
  <c r="IR64" i="1"/>
  <c r="IQ64" i="1"/>
  <c r="IP64" i="1"/>
  <c r="IO64" i="1"/>
  <c r="IN64" i="1"/>
  <c r="IM64" i="1"/>
  <c r="IL64" i="1"/>
  <c r="IK64" i="1"/>
  <c r="IJ64" i="1"/>
  <c r="II64" i="1"/>
  <c r="IH64" i="1"/>
  <c r="IG64" i="1"/>
  <c r="IF64" i="1"/>
  <c r="IE64" i="1"/>
  <c r="ID64" i="1"/>
  <c r="IC64" i="1"/>
  <c r="IB64" i="1"/>
  <c r="IA64" i="1"/>
  <c r="HZ64" i="1"/>
  <c r="HY64" i="1"/>
  <c r="HX64" i="1"/>
  <c r="HW64" i="1"/>
  <c r="HV64" i="1"/>
  <c r="HU64" i="1"/>
  <c r="HT64" i="1"/>
  <c r="HS64" i="1"/>
  <c r="HR64" i="1"/>
  <c r="HQ64" i="1"/>
  <c r="HP64" i="1"/>
  <c r="HO64" i="1"/>
  <c r="HN64" i="1"/>
  <c r="HM64" i="1"/>
  <c r="HL64" i="1"/>
  <c r="HK64" i="1"/>
  <c r="HJ64" i="1"/>
  <c r="HI64" i="1"/>
  <c r="HH64" i="1"/>
  <c r="HG64" i="1"/>
  <c r="HF64" i="1"/>
  <c r="HE64" i="1"/>
  <c r="HD64" i="1"/>
  <c r="HC64" i="1"/>
  <c r="HB64" i="1"/>
  <c r="HA64" i="1"/>
  <c r="GZ64" i="1"/>
  <c r="GY64" i="1"/>
  <c r="GX64" i="1"/>
  <c r="GW64" i="1"/>
  <c r="GV64" i="1"/>
  <c r="GU64" i="1"/>
  <c r="GT64" i="1"/>
  <c r="GS64" i="1"/>
  <c r="GR64" i="1"/>
  <c r="GQ64" i="1"/>
  <c r="GP64" i="1"/>
  <c r="GO64" i="1"/>
  <c r="GN64" i="1"/>
  <c r="GM64" i="1"/>
  <c r="GL64" i="1"/>
  <c r="GK64" i="1"/>
  <c r="GJ64" i="1"/>
  <c r="GI64" i="1"/>
  <c r="GH64" i="1"/>
  <c r="GG64" i="1"/>
  <c r="GF64" i="1"/>
  <c r="GE64" i="1"/>
  <c r="GD64" i="1"/>
  <c r="GC64" i="1"/>
  <c r="GB64" i="1"/>
  <c r="GA64" i="1"/>
  <c r="FZ64" i="1"/>
  <c r="FY64" i="1"/>
  <c r="FX64" i="1"/>
  <c r="FW64" i="1"/>
  <c r="FV64" i="1"/>
  <c r="FU64" i="1"/>
  <c r="FT64" i="1"/>
  <c r="FS64" i="1"/>
  <c r="FR64" i="1"/>
  <c r="FQ64" i="1"/>
  <c r="FP64" i="1"/>
  <c r="FO64" i="1"/>
  <c r="FN64" i="1"/>
  <c r="FM64" i="1"/>
  <c r="FL64" i="1"/>
  <c r="FK64" i="1"/>
  <c r="FJ64" i="1"/>
  <c r="F64" i="1"/>
  <c r="E64" i="1"/>
  <c r="E109" i="1" s="1"/>
  <c r="E154" i="1" s="1"/>
  <c r="E199" i="1" s="1"/>
  <c r="E244" i="1" s="1"/>
  <c r="E289" i="1" s="1"/>
  <c r="E334" i="1" s="1"/>
  <c r="E379" i="1" s="1"/>
  <c r="E424" i="1" s="1"/>
  <c r="E469" i="1" s="1"/>
  <c r="E514" i="1" s="1"/>
  <c r="E559" i="1" s="1"/>
  <c r="E604" i="1" s="1"/>
  <c r="E649" i="1" s="1"/>
  <c r="D64" i="1"/>
  <c r="D109" i="1" s="1"/>
  <c r="D154" i="1" s="1"/>
  <c r="D199" i="1" s="1"/>
  <c r="D244" i="1" s="1"/>
  <c r="D289" i="1" s="1"/>
  <c r="D334" i="1" s="1"/>
  <c r="D379" i="1" s="1"/>
  <c r="D424" i="1" s="1"/>
  <c r="D469" i="1" s="1"/>
  <c r="D514" i="1" s="1"/>
  <c r="D559" i="1" s="1"/>
  <c r="D604" i="1" s="1"/>
  <c r="D649" i="1" s="1"/>
  <c r="JE63" i="1"/>
  <c r="JD63" i="1"/>
  <c r="JC63" i="1"/>
  <c r="JB63" i="1"/>
  <c r="JA63" i="1"/>
  <c r="IZ63" i="1"/>
  <c r="IY63" i="1"/>
  <c r="IX63" i="1"/>
  <c r="IW63" i="1"/>
  <c r="IV63" i="1"/>
  <c r="IU63" i="1"/>
  <c r="IT63" i="1"/>
  <c r="IS63" i="1"/>
  <c r="IR63" i="1"/>
  <c r="IQ63" i="1"/>
  <c r="IP63" i="1"/>
  <c r="IO63" i="1"/>
  <c r="IN63" i="1"/>
  <c r="IM63" i="1"/>
  <c r="IL63" i="1"/>
  <c r="IK63" i="1"/>
  <c r="IJ63" i="1"/>
  <c r="II63" i="1"/>
  <c r="IH63" i="1"/>
  <c r="IG63" i="1"/>
  <c r="IF63" i="1"/>
  <c r="IE63" i="1"/>
  <c r="ID63" i="1"/>
  <c r="IC63" i="1"/>
  <c r="IB63" i="1"/>
  <c r="IA63" i="1"/>
  <c r="HZ63" i="1"/>
  <c r="HY63" i="1"/>
  <c r="HX63" i="1"/>
  <c r="HW63" i="1"/>
  <c r="HV63" i="1"/>
  <c r="HU63" i="1"/>
  <c r="HT63" i="1"/>
  <c r="HS63" i="1"/>
  <c r="HR63" i="1"/>
  <c r="HQ63" i="1"/>
  <c r="HP63" i="1"/>
  <c r="HO63" i="1"/>
  <c r="HN63" i="1"/>
  <c r="HM63" i="1"/>
  <c r="HL63" i="1"/>
  <c r="HK63" i="1"/>
  <c r="HJ63" i="1"/>
  <c r="HI63" i="1"/>
  <c r="HH63" i="1"/>
  <c r="HG63" i="1"/>
  <c r="HF63" i="1"/>
  <c r="HE63" i="1"/>
  <c r="HD63" i="1"/>
  <c r="HC63" i="1"/>
  <c r="HB63" i="1"/>
  <c r="HA63" i="1"/>
  <c r="GZ63" i="1"/>
  <c r="GY63" i="1"/>
  <c r="GX63" i="1"/>
  <c r="GW63" i="1"/>
  <c r="GV63" i="1"/>
  <c r="GU63" i="1"/>
  <c r="GT63" i="1"/>
  <c r="GS63" i="1"/>
  <c r="GR63" i="1"/>
  <c r="GQ63" i="1"/>
  <c r="GP63" i="1"/>
  <c r="GO63" i="1"/>
  <c r="GN63" i="1"/>
  <c r="GM63" i="1"/>
  <c r="GL63" i="1"/>
  <c r="GK63" i="1"/>
  <c r="GJ63" i="1"/>
  <c r="GI63" i="1"/>
  <c r="GH63" i="1"/>
  <c r="GG63" i="1"/>
  <c r="GF63" i="1"/>
  <c r="GE63" i="1"/>
  <c r="GD63" i="1"/>
  <c r="GC63" i="1"/>
  <c r="GB63" i="1"/>
  <c r="GA63" i="1"/>
  <c r="FZ63" i="1"/>
  <c r="FY63" i="1"/>
  <c r="FX63" i="1"/>
  <c r="FW63" i="1"/>
  <c r="FV63" i="1"/>
  <c r="FU63" i="1"/>
  <c r="FT63" i="1"/>
  <c r="FS63" i="1"/>
  <c r="FR63" i="1"/>
  <c r="FQ63" i="1"/>
  <c r="FP63" i="1"/>
  <c r="FO63" i="1"/>
  <c r="FN63" i="1"/>
  <c r="FM63" i="1"/>
  <c r="FK63" i="1"/>
  <c r="FJ63" i="1"/>
  <c r="F63" i="1"/>
  <c r="E63" i="1"/>
  <c r="E108" i="1" s="1"/>
  <c r="E153" i="1" s="1"/>
  <c r="E198" i="1" s="1"/>
  <c r="E243" i="1" s="1"/>
  <c r="E288" i="1" s="1"/>
  <c r="E333" i="1" s="1"/>
  <c r="E378" i="1" s="1"/>
  <c r="E423" i="1" s="1"/>
  <c r="E468" i="1" s="1"/>
  <c r="E513" i="1" s="1"/>
  <c r="E558" i="1" s="1"/>
  <c r="E603" i="1" s="1"/>
  <c r="E648" i="1" s="1"/>
  <c r="D63" i="1"/>
  <c r="JE62" i="1"/>
  <c r="JD62" i="1"/>
  <c r="JC62" i="1"/>
  <c r="JB62" i="1"/>
  <c r="JA62" i="1"/>
  <c r="IZ62" i="1"/>
  <c r="IY62" i="1"/>
  <c r="IX62" i="1"/>
  <c r="IW62" i="1"/>
  <c r="IV62" i="1"/>
  <c r="IU62" i="1"/>
  <c r="IT62" i="1"/>
  <c r="IS62" i="1"/>
  <c r="IR62" i="1"/>
  <c r="IQ62" i="1"/>
  <c r="IP62" i="1"/>
  <c r="IO62" i="1"/>
  <c r="IN62" i="1"/>
  <c r="IM62" i="1"/>
  <c r="IL62" i="1"/>
  <c r="IK62" i="1"/>
  <c r="IJ62" i="1"/>
  <c r="II62" i="1"/>
  <c r="IH62" i="1"/>
  <c r="IG62" i="1"/>
  <c r="IF62" i="1"/>
  <c r="IE62" i="1"/>
  <c r="ID62" i="1"/>
  <c r="IC62" i="1"/>
  <c r="IB62" i="1"/>
  <c r="IA62" i="1"/>
  <c r="HZ62" i="1"/>
  <c r="HY62" i="1"/>
  <c r="HX62" i="1"/>
  <c r="HW62" i="1"/>
  <c r="HV62" i="1"/>
  <c r="HU62" i="1"/>
  <c r="HT62" i="1"/>
  <c r="HS62" i="1"/>
  <c r="HR62" i="1"/>
  <c r="HQ62" i="1"/>
  <c r="HP62" i="1"/>
  <c r="HO62" i="1"/>
  <c r="HN62" i="1"/>
  <c r="HM62" i="1"/>
  <c r="HL62" i="1"/>
  <c r="HK62" i="1"/>
  <c r="HJ62" i="1"/>
  <c r="HI62" i="1"/>
  <c r="HH62" i="1"/>
  <c r="HG62" i="1"/>
  <c r="HF62" i="1"/>
  <c r="HE62" i="1"/>
  <c r="HD62" i="1"/>
  <c r="HC62" i="1"/>
  <c r="HB62" i="1"/>
  <c r="HA62" i="1"/>
  <c r="GZ62" i="1"/>
  <c r="GY62" i="1"/>
  <c r="GX62" i="1"/>
  <c r="GW62" i="1"/>
  <c r="GV62" i="1"/>
  <c r="GU62" i="1"/>
  <c r="GT62" i="1"/>
  <c r="GS62" i="1"/>
  <c r="GR62" i="1"/>
  <c r="GQ62" i="1"/>
  <c r="GP62" i="1"/>
  <c r="GO62" i="1"/>
  <c r="GN62" i="1"/>
  <c r="GM62" i="1"/>
  <c r="GL62" i="1"/>
  <c r="GK62" i="1"/>
  <c r="GJ62" i="1"/>
  <c r="GI62" i="1"/>
  <c r="GH62" i="1"/>
  <c r="GG62" i="1"/>
  <c r="GF62" i="1"/>
  <c r="GE62" i="1"/>
  <c r="GD62" i="1"/>
  <c r="GC62" i="1"/>
  <c r="GB62" i="1"/>
  <c r="GA62" i="1"/>
  <c r="FZ62" i="1"/>
  <c r="FY62" i="1"/>
  <c r="FX62" i="1"/>
  <c r="FW62" i="1"/>
  <c r="FV62" i="1"/>
  <c r="FU62" i="1"/>
  <c r="FT62" i="1"/>
  <c r="FS62" i="1"/>
  <c r="FR62" i="1"/>
  <c r="FQ62" i="1"/>
  <c r="FP62" i="1"/>
  <c r="FO62" i="1"/>
  <c r="FN62" i="1"/>
  <c r="FM62" i="1"/>
  <c r="FL62" i="1"/>
  <c r="FJ62" i="1"/>
  <c r="F62" i="1"/>
  <c r="E62" i="1"/>
  <c r="E107" i="1" s="1"/>
  <c r="E152" i="1" s="1"/>
  <c r="E197" i="1" s="1"/>
  <c r="E242" i="1" s="1"/>
  <c r="E287" i="1" s="1"/>
  <c r="E332" i="1" s="1"/>
  <c r="E377" i="1" s="1"/>
  <c r="E422" i="1" s="1"/>
  <c r="E467" i="1" s="1"/>
  <c r="E512" i="1" s="1"/>
  <c r="E557" i="1" s="1"/>
  <c r="E602" i="1" s="1"/>
  <c r="E647" i="1" s="1"/>
  <c r="D62" i="1"/>
  <c r="D107" i="1" s="1"/>
  <c r="D152" i="1" s="1"/>
  <c r="D197" i="1" s="1"/>
  <c r="D242" i="1" s="1"/>
  <c r="D287" i="1" s="1"/>
  <c r="D332" i="1" s="1"/>
  <c r="D377" i="1" s="1"/>
  <c r="D422" i="1" s="1"/>
  <c r="D467" i="1" s="1"/>
  <c r="D512" i="1" s="1"/>
  <c r="D557" i="1" s="1"/>
  <c r="D602" i="1" s="1"/>
  <c r="D647" i="1" s="1"/>
  <c r="JE61" i="1"/>
  <c r="JD61" i="1"/>
  <c r="JC61" i="1"/>
  <c r="JB61" i="1"/>
  <c r="JA61" i="1"/>
  <c r="IZ61" i="1"/>
  <c r="IY61" i="1"/>
  <c r="IX61" i="1"/>
  <c r="IW61" i="1"/>
  <c r="IV61" i="1"/>
  <c r="IU61" i="1"/>
  <c r="IT61" i="1"/>
  <c r="IS61" i="1"/>
  <c r="IR61" i="1"/>
  <c r="IQ61" i="1"/>
  <c r="IP61" i="1"/>
  <c r="IO61" i="1"/>
  <c r="IN61" i="1"/>
  <c r="IM61" i="1"/>
  <c r="IL61" i="1"/>
  <c r="IK61" i="1"/>
  <c r="IJ61" i="1"/>
  <c r="II61" i="1"/>
  <c r="IH61" i="1"/>
  <c r="IG61" i="1"/>
  <c r="IF61" i="1"/>
  <c r="IE61" i="1"/>
  <c r="ID61" i="1"/>
  <c r="IC61" i="1"/>
  <c r="IB61" i="1"/>
  <c r="IA61" i="1"/>
  <c r="HZ61" i="1"/>
  <c r="HY61" i="1"/>
  <c r="HX61" i="1"/>
  <c r="HW61" i="1"/>
  <c r="HV61" i="1"/>
  <c r="HU61" i="1"/>
  <c r="HT61" i="1"/>
  <c r="HS61" i="1"/>
  <c r="HR61" i="1"/>
  <c r="HQ61" i="1"/>
  <c r="HP61" i="1"/>
  <c r="HO61" i="1"/>
  <c r="HN61" i="1"/>
  <c r="HM61" i="1"/>
  <c r="HL61" i="1"/>
  <c r="HK61" i="1"/>
  <c r="HJ61" i="1"/>
  <c r="HI61" i="1"/>
  <c r="HH61" i="1"/>
  <c r="HG61" i="1"/>
  <c r="HF61" i="1"/>
  <c r="HE61" i="1"/>
  <c r="HD61" i="1"/>
  <c r="HC61" i="1"/>
  <c r="HB61" i="1"/>
  <c r="HA61" i="1"/>
  <c r="GZ61" i="1"/>
  <c r="GY61" i="1"/>
  <c r="GX61" i="1"/>
  <c r="GW61" i="1"/>
  <c r="GV61" i="1"/>
  <c r="GU61" i="1"/>
  <c r="GT61" i="1"/>
  <c r="GS61" i="1"/>
  <c r="GR61" i="1"/>
  <c r="GQ61" i="1"/>
  <c r="GP61" i="1"/>
  <c r="GO61" i="1"/>
  <c r="GN61" i="1"/>
  <c r="GM61" i="1"/>
  <c r="GL61" i="1"/>
  <c r="GK61" i="1"/>
  <c r="GJ61" i="1"/>
  <c r="GI61" i="1"/>
  <c r="GH61" i="1"/>
  <c r="GG61" i="1"/>
  <c r="GF61" i="1"/>
  <c r="GE61" i="1"/>
  <c r="GD61" i="1"/>
  <c r="GC61" i="1"/>
  <c r="GB61" i="1"/>
  <c r="GA61" i="1"/>
  <c r="FZ61" i="1"/>
  <c r="FY61" i="1"/>
  <c r="FX61" i="1"/>
  <c r="FW61" i="1"/>
  <c r="FV61" i="1"/>
  <c r="FU61" i="1"/>
  <c r="FT61" i="1"/>
  <c r="FS61" i="1"/>
  <c r="FR61" i="1"/>
  <c r="FQ61" i="1"/>
  <c r="FP61" i="1"/>
  <c r="FO61" i="1"/>
  <c r="FN61" i="1"/>
  <c r="FM61" i="1"/>
  <c r="F61" i="1"/>
  <c r="E61" i="1"/>
  <c r="E106" i="1" s="1"/>
  <c r="E151" i="1" s="1"/>
  <c r="E196" i="1" s="1"/>
  <c r="E241" i="1" s="1"/>
  <c r="E286" i="1" s="1"/>
  <c r="E331" i="1" s="1"/>
  <c r="E376" i="1" s="1"/>
  <c r="E421" i="1" s="1"/>
  <c r="E466" i="1" s="1"/>
  <c r="E511" i="1" s="1"/>
  <c r="E556" i="1" s="1"/>
  <c r="E601" i="1" s="1"/>
  <c r="E646" i="1" s="1"/>
  <c r="D61" i="1"/>
  <c r="D106" i="1" s="1"/>
  <c r="D151" i="1" s="1"/>
  <c r="D196" i="1" s="1"/>
  <c r="D241" i="1" s="1"/>
  <c r="D286" i="1" s="1"/>
  <c r="D331" i="1" s="1"/>
  <c r="D376" i="1" s="1"/>
  <c r="D421" i="1" s="1"/>
  <c r="D466" i="1" s="1"/>
  <c r="D511" i="1" s="1"/>
  <c r="D556" i="1" s="1"/>
  <c r="D601" i="1" s="1"/>
  <c r="D646" i="1" s="1"/>
  <c r="JE60" i="1"/>
  <c r="JD60" i="1"/>
  <c r="JC60" i="1"/>
  <c r="JB60" i="1"/>
  <c r="JA60" i="1"/>
  <c r="IZ60" i="1"/>
  <c r="IY60" i="1"/>
  <c r="IX60" i="1"/>
  <c r="IW60" i="1"/>
  <c r="IV60" i="1"/>
  <c r="IU60" i="1"/>
  <c r="IT60" i="1"/>
  <c r="IS60" i="1"/>
  <c r="IR60" i="1"/>
  <c r="IQ60" i="1"/>
  <c r="IP60" i="1"/>
  <c r="IO60" i="1"/>
  <c r="IN60" i="1"/>
  <c r="IM60" i="1"/>
  <c r="IL60" i="1"/>
  <c r="IK60" i="1"/>
  <c r="IJ60" i="1"/>
  <c r="II60" i="1"/>
  <c r="IH60" i="1"/>
  <c r="IG60" i="1"/>
  <c r="IF60" i="1"/>
  <c r="IE60" i="1"/>
  <c r="ID60" i="1"/>
  <c r="IC60" i="1"/>
  <c r="IB60" i="1"/>
  <c r="IA60" i="1"/>
  <c r="HZ60" i="1"/>
  <c r="HY60" i="1"/>
  <c r="HX60" i="1"/>
  <c r="HW60" i="1"/>
  <c r="HV60" i="1"/>
  <c r="HU60" i="1"/>
  <c r="HT60" i="1"/>
  <c r="HS60" i="1"/>
  <c r="HR60" i="1"/>
  <c r="HQ60" i="1"/>
  <c r="HP60" i="1"/>
  <c r="HO60" i="1"/>
  <c r="HN60" i="1"/>
  <c r="HM60" i="1"/>
  <c r="HL60" i="1"/>
  <c r="HK60" i="1"/>
  <c r="HJ60" i="1"/>
  <c r="HI60" i="1"/>
  <c r="HH60" i="1"/>
  <c r="HG60" i="1"/>
  <c r="HF60" i="1"/>
  <c r="HE60" i="1"/>
  <c r="HD60" i="1"/>
  <c r="HC60" i="1"/>
  <c r="HB60" i="1"/>
  <c r="HA60" i="1"/>
  <c r="GZ60" i="1"/>
  <c r="GY60" i="1"/>
  <c r="GX60" i="1"/>
  <c r="GW60" i="1"/>
  <c r="GV60" i="1"/>
  <c r="GU60" i="1"/>
  <c r="GT60" i="1"/>
  <c r="GS60" i="1"/>
  <c r="GR60" i="1"/>
  <c r="GQ60" i="1"/>
  <c r="GP60" i="1"/>
  <c r="GO60" i="1"/>
  <c r="GN60" i="1"/>
  <c r="GM60" i="1"/>
  <c r="GL60" i="1"/>
  <c r="GK60" i="1"/>
  <c r="GJ60" i="1"/>
  <c r="GI60" i="1"/>
  <c r="GH60" i="1"/>
  <c r="GG60" i="1"/>
  <c r="GF60" i="1"/>
  <c r="GE60" i="1"/>
  <c r="GD60" i="1"/>
  <c r="GC60" i="1"/>
  <c r="GB60" i="1"/>
  <c r="GA60" i="1"/>
  <c r="FZ60" i="1"/>
  <c r="FY60" i="1"/>
  <c r="FX60" i="1"/>
  <c r="FW60" i="1"/>
  <c r="FV60" i="1"/>
  <c r="FU60" i="1"/>
  <c r="FT60" i="1"/>
  <c r="FS60" i="1"/>
  <c r="FR60" i="1"/>
  <c r="FQ60" i="1"/>
  <c r="FP60" i="1"/>
  <c r="FO60" i="1"/>
  <c r="FN60" i="1"/>
  <c r="FM60" i="1"/>
  <c r="FL60" i="1"/>
  <c r="FK60" i="1"/>
  <c r="FJ60" i="1"/>
  <c r="DB60" i="1"/>
  <c r="DA60" i="1"/>
  <c r="CZ60" i="1"/>
  <c r="CY60" i="1"/>
  <c r="CX60" i="1"/>
  <c r="CW60" i="1"/>
  <c r="CV60" i="1"/>
  <c r="CU60" i="1"/>
  <c r="CT60" i="1"/>
  <c r="CS60" i="1"/>
  <c r="CR60" i="1"/>
  <c r="CQ60" i="1"/>
  <c r="CP60" i="1"/>
  <c r="CO60" i="1"/>
  <c r="CN60" i="1"/>
  <c r="CM60" i="1"/>
  <c r="CL60" i="1"/>
  <c r="CK60" i="1"/>
  <c r="CJ60" i="1"/>
  <c r="CI60" i="1"/>
  <c r="CH60" i="1"/>
  <c r="CG60" i="1"/>
  <c r="CF60" i="1"/>
  <c r="CE60" i="1"/>
  <c r="CD60" i="1"/>
  <c r="CC60" i="1"/>
  <c r="CB60" i="1"/>
  <c r="CA60" i="1"/>
  <c r="BZ60" i="1"/>
  <c r="BY60" i="1"/>
  <c r="BX60" i="1"/>
  <c r="BW60" i="1"/>
  <c r="BV60" i="1"/>
  <c r="BU60" i="1"/>
  <c r="BT60" i="1"/>
  <c r="BS60" i="1"/>
  <c r="BR60" i="1"/>
  <c r="BQ60" i="1"/>
  <c r="BP60" i="1"/>
  <c r="BO60" i="1"/>
  <c r="BN60" i="1"/>
  <c r="BM60" i="1"/>
  <c r="BL60" i="1"/>
  <c r="BK60" i="1"/>
  <c r="BJ60" i="1"/>
  <c r="BI60" i="1"/>
  <c r="BH60" i="1"/>
  <c r="BG60" i="1"/>
  <c r="BF60" i="1"/>
  <c r="BE60" i="1"/>
  <c r="BD60" i="1"/>
  <c r="BC60" i="1"/>
  <c r="BB60" i="1"/>
  <c r="BA60" i="1"/>
  <c r="AZ60" i="1"/>
  <c r="AY60" i="1"/>
  <c r="AX60" i="1"/>
  <c r="AW60" i="1"/>
  <c r="AV60" i="1"/>
  <c r="AU60" i="1"/>
  <c r="AT60" i="1"/>
  <c r="AS60" i="1"/>
  <c r="AR60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E60" i="1"/>
  <c r="AD6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P60" i="1"/>
  <c r="O60" i="1"/>
  <c r="N60" i="1"/>
  <c r="M60" i="1"/>
  <c r="L60" i="1"/>
  <c r="K60" i="1"/>
  <c r="J60" i="1"/>
  <c r="I60" i="1"/>
  <c r="H60" i="1"/>
  <c r="G60" i="1"/>
  <c r="B60" i="1"/>
  <c r="DB59" i="1"/>
  <c r="DA59" i="1"/>
  <c r="DA239" i="1" s="1"/>
  <c r="DA238" i="1" s="1"/>
  <c r="CZ59" i="1"/>
  <c r="CZ284" i="1" s="1"/>
  <c r="CZ283" i="1" s="1"/>
  <c r="CY59" i="1"/>
  <c r="CX59" i="1"/>
  <c r="CW59" i="1"/>
  <c r="CV59" i="1"/>
  <c r="CV464" i="1" s="1"/>
  <c r="CV463" i="1" s="1"/>
  <c r="CU59" i="1"/>
  <c r="CU419" i="1" s="1"/>
  <c r="CU418" i="1" s="1"/>
  <c r="CT59" i="1"/>
  <c r="CT104" i="1" s="1"/>
  <c r="CT103" i="1" s="1"/>
  <c r="CS59" i="1"/>
  <c r="CR59" i="1"/>
  <c r="CR509" i="1" s="1"/>
  <c r="CR508" i="1" s="1"/>
  <c r="CQ59" i="1"/>
  <c r="CQ509" i="1" s="1"/>
  <c r="CQ508" i="1" s="1"/>
  <c r="CP59" i="1"/>
  <c r="CO59" i="1"/>
  <c r="CO194" i="1" s="1"/>
  <c r="CO193" i="1" s="1"/>
  <c r="CN59" i="1"/>
  <c r="CN329" i="1" s="1"/>
  <c r="CN328" i="1" s="1"/>
  <c r="CM59" i="1"/>
  <c r="CL59" i="1"/>
  <c r="CK59" i="1"/>
  <c r="CK104" i="1" s="1"/>
  <c r="CK103" i="1" s="1"/>
  <c r="CJ59" i="1"/>
  <c r="CJ284" i="1" s="1"/>
  <c r="CJ283" i="1" s="1"/>
  <c r="CI59" i="1"/>
  <c r="CH59" i="1"/>
  <c r="CH374" i="1" s="1"/>
  <c r="CH373" i="1" s="1"/>
  <c r="CG59" i="1"/>
  <c r="CF59" i="1"/>
  <c r="CF464" i="1" s="1"/>
  <c r="CF463" i="1" s="1"/>
  <c r="CE59" i="1"/>
  <c r="CE419" i="1" s="1"/>
  <c r="CE418" i="1" s="1"/>
  <c r="CD59" i="1"/>
  <c r="CC59" i="1"/>
  <c r="CC104" i="1" s="1"/>
  <c r="CC103" i="1" s="1"/>
  <c r="CB59" i="1"/>
  <c r="CB509" i="1" s="1"/>
  <c r="CB508" i="1" s="1"/>
  <c r="CA59" i="1"/>
  <c r="CA509" i="1" s="1"/>
  <c r="CA508" i="1" s="1"/>
  <c r="BZ59" i="1"/>
  <c r="BY59" i="1"/>
  <c r="BY104" i="1" s="1"/>
  <c r="BY103" i="1" s="1"/>
  <c r="BX59" i="1"/>
  <c r="BX329" i="1" s="1"/>
  <c r="BX328" i="1" s="1"/>
  <c r="BW59" i="1"/>
  <c r="BV59" i="1"/>
  <c r="BU59" i="1"/>
  <c r="BT59" i="1"/>
  <c r="BT284" i="1" s="1"/>
  <c r="BT283" i="1" s="1"/>
  <c r="BS59" i="1"/>
  <c r="BR59" i="1"/>
  <c r="BQ59" i="1"/>
  <c r="BQ149" i="1" s="1"/>
  <c r="BQ148" i="1" s="1"/>
  <c r="BP59" i="1"/>
  <c r="BP464" i="1" s="1"/>
  <c r="BP463" i="1" s="1"/>
  <c r="BO59" i="1"/>
  <c r="BO419" i="1" s="1"/>
  <c r="BO418" i="1" s="1"/>
  <c r="BN59" i="1"/>
  <c r="BN104" i="1" s="1"/>
  <c r="BN103" i="1" s="1"/>
  <c r="BM59" i="1"/>
  <c r="BM149" i="1" s="1"/>
  <c r="BM148" i="1" s="1"/>
  <c r="BL59" i="1"/>
  <c r="BL509" i="1" s="1"/>
  <c r="BL508" i="1" s="1"/>
  <c r="BK59" i="1"/>
  <c r="BK509" i="1" s="1"/>
  <c r="BK508" i="1" s="1"/>
  <c r="BJ59" i="1"/>
  <c r="BI59" i="1"/>
  <c r="BH59" i="1"/>
  <c r="BH329" i="1" s="1"/>
  <c r="BH328" i="1" s="1"/>
  <c r="BG59" i="1"/>
  <c r="BF59" i="1"/>
  <c r="BE59" i="1"/>
  <c r="BE239" i="1" s="1"/>
  <c r="BE238" i="1" s="1"/>
  <c r="BD59" i="1"/>
  <c r="BD284" i="1" s="1"/>
  <c r="BD283" i="1" s="1"/>
  <c r="BC59" i="1"/>
  <c r="BB59" i="1"/>
  <c r="BA59" i="1"/>
  <c r="BA194" i="1" s="1"/>
  <c r="BA193" i="1" s="1"/>
  <c r="AZ59" i="1"/>
  <c r="AZ464" i="1" s="1"/>
  <c r="AZ463" i="1" s="1"/>
  <c r="AY59" i="1"/>
  <c r="AY419" i="1" s="1"/>
  <c r="AY418" i="1" s="1"/>
  <c r="AX59" i="1"/>
  <c r="AW59" i="1"/>
  <c r="AV59" i="1"/>
  <c r="AV509" i="1" s="1"/>
  <c r="AV508" i="1" s="1"/>
  <c r="AU59" i="1"/>
  <c r="AU509" i="1" s="1"/>
  <c r="AU508" i="1" s="1"/>
  <c r="AT59" i="1"/>
  <c r="AS59" i="1"/>
  <c r="AS149" i="1" s="1"/>
  <c r="AS148" i="1" s="1"/>
  <c r="AR59" i="1"/>
  <c r="AR329" i="1" s="1"/>
  <c r="AR328" i="1" s="1"/>
  <c r="AQ59" i="1"/>
  <c r="AP59" i="1"/>
  <c r="AO59" i="1"/>
  <c r="AO239" i="1" s="1"/>
  <c r="AO238" i="1" s="1"/>
  <c r="AN59" i="1"/>
  <c r="AN284" i="1" s="1"/>
  <c r="AN283" i="1" s="1"/>
  <c r="AM59" i="1"/>
  <c r="AL59" i="1"/>
  <c r="AK59" i="1"/>
  <c r="AJ59" i="1"/>
  <c r="AJ464" i="1" s="1"/>
  <c r="AJ463" i="1" s="1"/>
  <c r="AI59" i="1"/>
  <c r="AI419" i="1" s="1"/>
  <c r="AI418" i="1" s="1"/>
  <c r="AH59" i="1"/>
  <c r="AH104" i="1" s="1"/>
  <c r="AH103" i="1" s="1"/>
  <c r="AG59" i="1"/>
  <c r="AG149" i="1" s="1"/>
  <c r="AG148" i="1" s="1"/>
  <c r="AF59" i="1"/>
  <c r="AF509" i="1" s="1"/>
  <c r="AF508" i="1" s="1"/>
  <c r="AE59" i="1"/>
  <c r="AE509" i="1" s="1"/>
  <c r="AE508" i="1" s="1"/>
  <c r="AD59" i="1"/>
  <c r="AC59" i="1"/>
  <c r="AB59" i="1"/>
  <c r="AB329" i="1" s="1"/>
  <c r="AB328" i="1" s="1"/>
  <c r="AA59" i="1"/>
  <c r="Z59" i="1"/>
  <c r="Z104" i="1" s="1"/>
  <c r="Z103" i="1" s="1"/>
  <c r="Y59" i="1"/>
  <c r="X59" i="1"/>
  <c r="X284" i="1" s="1"/>
  <c r="X283" i="1" s="1"/>
  <c r="W59" i="1"/>
  <c r="V59" i="1"/>
  <c r="U59" i="1"/>
  <c r="U149" i="1" s="1"/>
  <c r="U148" i="1" s="1"/>
  <c r="T59" i="1"/>
  <c r="T464" i="1" s="1"/>
  <c r="T463" i="1" s="1"/>
  <c r="S59" i="1"/>
  <c r="S419" i="1" s="1"/>
  <c r="S418" i="1" s="1"/>
  <c r="R59" i="1"/>
  <c r="Q59" i="1"/>
  <c r="Q149" i="1" s="1"/>
  <c r="Q148" i="1" s="1"/>
  <c r="P59" i="1"/>
  <c r="P509" i="1" s="1"/>
  <c r="P508" i="1" s="1"/>
  <c r="O59" i="1"/>
  <c r="O509" i="1" s="1"/>
  <c r="O508" i="1" s="1"/>
  <c r="N59" i="1"/>
  <c r="M59" i="1"/>
  <c r="L59" i="1"/>
  <c r="L329" i="1" s="1"/>
  <c r="L328" i="1" s="1"/>
  <c r="K59" i="1"/>
  <c r="J59" i="1"/>
  <c r="I59" i="1"/>
  <c r="FL61" i="1" s="1"/>
  <c r="H59" i="1"/>
  <c r="FK62" i="1" s="1"/>
  <c r="G59" i="1"/>
  <c r="DB58" i="1"/>
  <c r="DA58" i="1"/>
  <c r="CZ58" i="1"/>
  <c r="CY58" i="1"/>
  <c r="CX58" i="1"/>
  <c r="CW58" i="1"/>
  <c r="CV58" i="1"/>
  <c r="CU58" i="1"/>
  <c r="CT58" i="1"/>
  <c r="CS58" i="1"/>
  <c r="CR58" i="1"/>
  <c r="CQ58" i="1"/>
  <c r="CP58" i="1"/>
  <c r="CO58" i="1"/>
  <c r="CN58" i="1"/>
  <c r="CM58" i="1"/>
  <c r="CL58" i="1"/>
  <c r="CK58" i="1"/>
  <c r="CJ58" i="1"/>
  <c r="CI58" i="1"/>
  <c r="CH58" i="1"/>
  <c r="CG58" i="1"/>
  <c r="CF58" i="1"/>
  <c r="CE58" i="1"/>
  <c r="CD58" i="1"/>
  <c r="CC58" i="1"/>
  <c r="CB58" i="1"/>
  <c r="CA58" i="1"/>
  <c r="BZ58" i="1"/>
  <c r="BY58" i="1"/>
  <c r="BX58" i="1"/>
  <c r="BW58" i="1"/>
  <c r="BV58" i="1"/>
  <c r="BU58" i="1"/>
  <c r="BT58" i="1"/>
  <c r="BS58" i="1"/>
  <c r="BR58" i="1"/>
  <c r="BQ58" i="1"/>
  <c r="BP58" i="1"/>
  <c r="BO58" i="1"/>
  <c r="BN58" i="1"/>
  <c r="BM58" i="1"/>
  <c r="BL58" i="1"/>
  <c r="BK58" i="1"/>
  <c r="BJ58" i="1"/>
  <c r="BI58" i="1"/>
  <c r="BH58" i="1"/>
  <c r="BG58" i="1"/>
  <c r="BF58" i="1"/>
  <c r="BE58" i="1"/>
  <c r="BD58" i="1"/>
  <c r="BC58" i="1"/>
  <c r="BB58" i="1"/>
  <c r="BA58" i="1"/>
  <c r="AZ58" i="1"/>
  <c r="AY58" i="1"/>
  <c r="AX58" i="1"/>
  <c r="AW58" i="1"/>
  <c r="AV58" i="1"/>
  <c r="AU58" i="1"/>
  <c r="AT58" i="1"/>
  <c r="AS58" i="1"/>
  <c r="AR58" i="1"/>
  <c r="AQ58" i="1"/>
  <c r="AP58" i="1"/>
  <c r="AO58" i="1"/>
  <c r="AN58" i="1"/>
  <c r="AM58" i="1"/>
  <c r="AL58" i="1"/>
  <c r="AK58" i="1"/>
  <c r="AJ58" i="1"/>
  <c r="AI58" i="1"/>
  <c r="AH58" i="1"/>
  <c r="AG58" i="1"/>
  <c r="AF58" i="1"/>
  <c r="AE58" i="1"/>
  <c r="AD58" i="1"/>
  <c r="AC58" i="1"/>
  <c r="AB58" i="1"/>
  <c r="AA58" i="1"/>
  <c r="Z58" i="1"/>
  <c r="Y58" i="1"/>
  <c r="X58" i="1"/>
  <c r="W58" i="1"/>
  <c r="V58" i="1"/>
  <c r="U58" i="1"/>
  <c r="T58" i="1"/>
  <c r="S58" i="1"/>
  <c r="R58" i="1"/>
  <c r="Q58" i="1"/>
  <c r="P58" i="1"/>
  <c r="O58" i="1"/>
  <c r="N58" i="1"/>
  <c r="M58" i="1"/>
  <c r="L58" i="1"/>
  <c r="K58" i="1"/>
  <c r="J58" i="1"/>
  <c r="I58" i="1"/>
  <c r="G58" i="1"/>
  <c r="D58" i="1"/>
  <c r="CU57" i="1" s="1"/>
  <c r="CZ57" i="1"/>
  <c r="CR57" i="1"/>
  <c r="CN57" i="1"/>
  <c r="CF57" i="1"/>
  <c r="CE57" i="1"/>
  <c r="BW57" i="1"/>
  <c r="BT57" i="1"/>
  <c r="BL57" i="1"/>
  <c r="BH57" i="1"/>
  <c r="AZ57" i="1"/>
  <c r="AY57" i="1"/>
  <c r="AQ57" i="1"/>
  <c r="AN57" i="1"/>
  <c r="AF57" i="1"/>
  <c r="AB57" i="1"/>
  <c r="T57" i="1"/>
  <c r="S57" i="1"/>
  <c r="K57" i="1"/>
  <c r="H57" i="1"/>
  <c r="D57" i="1"/>
  <c r="DB55" i="1"/>
  <c r="DA55" i="1"/>
  <c r="CZ55" i="1"/>
  <c r="CY55" i="1"/>
  <c r="CX55" i="1"/>
  <c r="CW55" i="1"/>
  <c r="CV55" i="1"/>
  <c r="CU55" i="1"/>
  <c r="CT55" i="1"/>
  <c r="CS55" i="1"/>
  <c r="CR55" i="1"/>
  <c r="CQ55" i="1"/>
  <c r="CP55" i="1"/>
  <c r="CO55" i="1"/>
  <c r="CN55" i="1"/>
  <c r="CM55" i="1"/>
  <c r="CL55" i="1"/>
  <c r="CK55" i="1"/>
  <c r="CJ55" i="1"/>
  <c r="CI55" i="1"/>
  <c r="CH55" i="1"/>
  <c r="CG55" i="1"/>
  <c r="CF55" i="1"/>
  <c r="CE55" i="1"/>
  <c r="CD55" i="1"/>
  <c r="CC55" i="1"/>
  <c r="CB55" i="1"/>
  <c r="CA55" i="1"/>
  <c r="BZ55" i="1"/>
  <c r="BY55" i="1"/>
  <c r="BX55" i="1"/>
  <c r="BW55" i="1"/>
  <c r="BV55" i="1"/>
  <c r="BU55" i="1"/>
  <c r="BT55" i="1"/>
  <c r="BS55" i="1"/>
  <c r="BR55" i="1"/>
  <c r="BQ55" i="1"/>
  <c r="BP55" i="1"/>
  <c r="BO55" i="1"/>
  <c r="BN55" i="1"/>
  <c r="BM55" i="1"/>
  <c r="BL55" i="1"/>
  <c r="BK55" i="1"/>
  <c r="BJ55" i="1"/>
  <c r="BI55" i="1"/>
  <c r="BH55" i="1"/>
  <c r="BG55" i="1"/>
  <c r="BF55" i="1"/>
  <c r="BE55" i="1"/>
  <c r="BD55" i="1"/>
  <c r="BC55" i="1"/>
  <c r="BB55" i="1"/>
  <c r="BA55" i="1"/>
  <c r="AZ55" i="1"/>
  <c r="AY55" i="1"/>
  <c r="AX55" i="1"/>
  <c r="AW55" i="1"/>
  <c r="AV55" i="1"/>
  <c r="AU55" i="1"/>
  <c r="AT55" i="1"/>
  <c r="AS55" i="1"/>
  <c r="AR55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P55" i="1"/>
  <c r="O55" i="1"/>
  <c r="N55" i="1"/>
  <c r="M55" i="1"/>
  <c r="L55" i="1"/>
  <c r="K55" i="1"/>
  <c r="J55" i="1"/>
  <c r="I55" i="1"/>
  <c r="H55" i="1"/>
  <c r="G55" i="1"/>
  <c r="F55" i="1" s="1"/>
  <c r="DB54" i="1"/>
  <c r="DA54" i="1"/>
  <c r="CZ54" i="1"/>
  <c r="CY54" i="1"/>
  <c r="CX54" i="1"/>
  <c r="CW54" i="1"/>
  <c r="CV54" i="1"/>
  <c r="CU54" i="1"/>
  <c r="CT54" i="1"/>
  <c r="CS54" i="1"/>
  <c r="CR54" i="1"/>
  <c r="CQ54" i="1"/>
  <c r="CP54" i="1"/>
  <c r="CO54" i="1"/>
  <c r="CN54" i="1"/>
  <c r="CM54" i="1"/>
  <c r="CL54" i="1"/>
  <c r="CK54" i="1"/>
  <c r="CJ54" i="1"/>
  <c r="CI54" i="1"/>
  <c r="CH54" i="1"/>
  <c r="CG54" i="1"/>
  <c r="CF54" i="1"/>
  <c r="CE54" i="1"/>
  <c r="CD54" i="1"/>
  <c r="CC54" i="1"/>
  <c r="CB54" i="1"/>
  <c r="CA54" i="1"/>
  <c r="BZ54" i="1"/>
  <c r="BY54" i="1"/>
  <c r="BX54" i="1"/>
  <c r="BW54" i="1"/>
  <c r="BV54" i="1"/>
  <c r="BU54" i="1"/>
  <c r="BT54" i="1"/>
  <c r="BS54" i="1"/>
  <c r="BR54" i="1"/>
  <c r="BQ54" i="1"/>
  <c r="BP54" i="1"/>
  <c r="BO54" i="1"/>
  <c r="BN54" i="1"/>
  <c r="BM54" i="1"/>
  <c r="BL54" i="1"/>
  <c r="BK54" i="1"/>
  <c r="BJ54" i="1"/>
  <c r="BI54" i="1"/>
  <c r="BH54" i="1"/>
  <c r="BG54" i="1"/>
  <c r="BF54" i="1"/>
  <c r="BE54" i="1"/>
  <c r="BD54" i="1"/>
  <c r="BC54" i="1"/>
  <c r="BB54" i="1"/>
  <c r="BA54" i="1"/>
  <c r="AZ54" i="1"/>
  <c r="AY54" i="1"/>
  <c r="AX54" i="1"/>
  <c r="AW54" i="1"/>
  <c r="AV54" i="1"/>
  <c r="AU54" i="1"/>
  <c r="AT54" i="1"/>
  <c r="AS54" i="1"/>
  <c r="AR54" i="1"/>
  <c r="AQ54" i="1"/>
  <c r="AP54" i="1"/>
  <c r="AO54" i="1"/>
  <c r="AN54" i="1"/>
  <c r="AM54" i="1"/>
  <c r="AL54" i="1"/>
  <c r="AK54" i="1"/>
  <c r="AJ54" i="1"/>
  <c r="AI54" i="1"/>
  <c r="AH54" i="1"/>
  <c r="AG54" i="1"/>
  <c r="AF54" i="1"/>
  <c r="AE54" i="1"/>
  <c r="AD54" i="1"/>
  <c r="AC54" i="1"/>
  <c r="AB54" i="1"/>
  <c r="AA54" i="1"/>
  <c r="Z54" i="1"/>
  <c r="Y54" i="1"/>
  <c r="X54" i="1"/>
  <c r="W54" i="1"/>
  <c r="V54" i="1"/>
  <c r="U54" i="1"/>
  <c r="T54" i="1"/>
  <c r="S54" i="1"/>
  <c r="R54" i="1"/>
  <c r="Q54" i="1"/>
  <c r="P54" i="1"/>
  <c r="O54" i="1"/>
  <c r="N54" i="1"/>
  <c r="M54" i="1"/>
  <c r="L54" i="1"/>
  <c r="K54" i="1"/>
  <c r="J54" i="1"/>
  <c r="I54" i="1"/>
  <c r="F54" i="1" s="1"/>
  <c r="H54" i="1"/>
  <c r="G54" i="1"/>
  <c r="DB53" i="1"/>
  <c r="DA53" i="1"/>
  <c r="CZ53" i="1"/>
  <c r="CY53" i="1"/>
  <c r="CX53" i="1"/>
  <c r="CW53" i="1"/>
  <c r="CV53" i="1"/>
  <c r="CU53" i="1"/>
  <c r="CT53" i="1"/>
  <c r="CS53" i="1"/>
  <c r="CR53" i="1"/>
  <c r="CQ53" i="1"/>
  <c r="CP53" i="1"/>
  <c r="CO53" i="1"/>
  <c r="CN53" i="1"/>
  <c r="CM53" i="1"/>
  <c r="CL53" i="1"/>
  <c r="CK53" i="1"/>
  <c r="CJ53" i="1"/>
  <c r="CI53" i="1"/>
  <c r="CH53" i="1"/>
  <c r="CG53" i="1"/>
  <c r="CF53" i="1"/>
  <c r="CE53" i="1"/>
  <c r="CD53" i="1"/>
  <c r="CC53" i="1"/>
  <c r="CB53" i="1"/>
  <c r="CA53" i="1"/>
  <c r="BZ53" i="1"/>
  <c r="BY53" i="1"/>
  <c r="BX53" i="1"/>
  <c r="BW53" i="1"/>
  <c r="BV53" i="1"/>
  <c r="BU53" i="1"/>
  <c r="BT53" i="1"/>
  <c r="BS53" i="1"/>
  <c r="BR53" i="1"/>
  <c r="BQ53" i="1"/>
  <c r="BP53" i="1"/>
  <c r="BO53" i="1"/>
  <c r="BN53" i="1"/>
  <c r="BM53" i="1"/>
  <c r="BL53" i="1"/>
  <c r="BK53" i="1"/>
  <c r="BJ53" i="1"/>
  <c r="BI53" i="1"/>
  <c r="BH53" i="1"/>
  <c r="BG53" i="1"/>
  <c r="BF53" i="1"/>
  <c r="BE53" i="1"/>
  <c r="BD53" i="1"/>
  <c r="BC53" i="1"/>
  <c r="BB53" i="1"/>
  <c r="BA53" i="1"/>
  <c r="AZ53" i="1"/>
  <c r="AY53" i="1"/>
  <c r="AX53" i="1"/>
  <c r="AW53" i="1"/>
  <c r="AV53" i="1"/>
  <c r="AU53" i="1"/>
  <c r="AT53" i="1"/>
  <c r="AS53" i="1"/>
  <c r="AR53" i="1"/>
  <c r="AQ53" i="1"/>
  <c r="AP53" i="1"/>
  <c r="AO53" i="1"/>
  <c r="AN53" i="1"/>
  <c r="AM53" i="1"/>
  <c r="AL53" i="1"/>
  <c r="AK53" i="1"/>
  <c r="AJ53" i="1"/>
  <c r="AI53" i="1"/>
  <c r="AH53" i="1"/>
  <c r="AG53" i="1"/>
  <c r="AF53" i="1"/>
  <c r="AE53" i="1"/>
  <c r="AD53" i="1"/>
  <c r="AC53" i="1"/>
  <c r="AB53" i="1"/>
  <c r="AA53" i="1"/>
  <c r="Z53" i="1"/>
  <c r="Y53" i="1"/>
  <c r="X53" i="1"/>
  <c r="W53" i="1"/>
  <c r="V53" i="1"/>
  <c r="U53" i="1"/>
  <c r="T53" i="1"/>
  <c r="S53" i="1"/>
  <c r="R53" i="1"/>
  <c r="Q53" i="1"/>
  <c r="P53" i="1"/>
  <c r="O53" i="1"/>
  <c r="N53" i="1"/>
  <c r="M53" i="1"/>
  <c r="L53" i="1"/>
  <c r="K53" i="1"/>
  <c r="J53" i="1"/>
  <c r="I53" i="1"/>
  <c r="H53" i="1"/>
  <c r="G53" i="1"/>
  <c r="F53" i="1"/>
  <c r="DB52" i="1"/>
  <c r="DA52" i="1"/>
  <c r="CZ52" i="1"/>
  <c r="CY52" i="1"/>
  <c r="CX52" i="1"/>
  <c r="CW52" i="1"/>
  <c r="CV52" i="1"/>
  <c r="CU52" i="1"/>
  <c r="CT52" i="1"/>
  <c r="CS52" i="1"/>
  <c r="CR52" i="1"/>
  <c r="CQ52" i="1"/>
  <c r="CP52" i="1"/>
  <c r="CO52" i="1"/>
  <c r="CN52" i="1"/>
  <c r="CM52" i="1"/>
  <c r="CL52" i="1"/>
  <c r="CK52" i="1"/>
  <c r="CJ52" i="1"/>
  <c r="CI52" i="1"/>
  <c r="CH52" i="1"/>
  <c r="CG52" i="1"/>
  <c r="CF52" i="1"/>
  <c r="CE52" i="1"/>
  <c r="CD52" i="1"/>
  <c r="CC52" i="1"/>
  <c r="CB52" i="1"/>
  <c r="CA52" i="1"/>
  <c r="BZ52" i="1"/>
  <c r="BY52" i="1"/>
  <c r="BX52" i="1"/>
  <c r="BW52" i="1"/>
  <c r="BV52" i="1"/>
  <c r="BU52" i="1"/>
  <c r="BT52" i="1"/>
  <c r="BS52" i="1"/>
  <c r="BR52" i="1"/>
  <c r="BQ52" i="1"/>
  <c r="BP52" i="1"/>
  <c r="BO52" i="1"/>
  <c r="BN52" i="1"/>
  <c r="BM52" i="1"/>
  <c r="BL52" i="1"/>
  <c r="BK52" i="1"/>
  <c r="BJ52" i="1"/>
  <c r="BI52" i="1"/>
  <c r="BH52" i="1"/>
  <c r="BG52" i="1"/>
  <c r="BF52" i="1"/>
  <c r="BE52" i="1"/>
  <c r="BD52" i="1"/>
  <c r="BC52" i="1"/>
  <c r="BB52" i="1"/>
  <c r="BA52" i="1"/>
  <c r="AZ52" i="1"/>
  <c r="AY52" i="1"/>
  <c r="AX52" i="1"/>
  <c r="AW52" i="1"/>
  <c r="AV52" i="1"/>
  <c r="AU52" i="1"/>
  <c r="AT52" i="1"/>
  <c r="AS52" i="1"/>
  <c r="AR52" i="1"/>
  <c r="AQ52" i="1"/>
  <c r="AP52" i="1"/>
  <c r="AO52" i="1"/>
  <c r="AN52" i="1"/>
  <c r="AM52" i="1"/>
  <c r="AL52" i="1"/>
  <c r="AK52" i="1"/>
  <c r="AJ52" i="1"/>
  <c r="AI52" i="1"/>
  <c r="AH52" i="1"/>
  <c r="AG52" i="1"/>
  <c r="AF52" i="1"/>
  <c r="AE52" i="1"/>
  <c r="AD52" i="1"/>
  <c r="AC52" i="1"/>
  <c r="AB52" i="1"/>
  <c r="AA52" i="1"/>
  <c r="Z52" i="1"/>
  <c r="Y52" i="1"/>
  <c r="X52" i="1"/>
  <c r="W52" i="1"/>
  <c r="V52" i="1"/>
  <c r="U52" i="1"/>
  <c r="T52" i="1"/>
  <c r="S52" i="1"/>
  <c r="R52" i="1"/>
  <c r="Q52" i="1"/>
  <c r="P52" i="1"/>
  <c r="O52" i="1"/>
  <c r="N52" i="1"/>
  <c r="M52" i="1"/>
  <c r="L52" i="1"/>
  <c r="K52" i="1"/>
  <c r="J52" i="1"/>
  <c r="I52" i="1"/>
  <c r="H52" i="1"/>
  <c r="G52" i="1"/>
  <c r="F52" i="1" s="1"/>
  <c r="DB51" i="1"/>
  <c r="DA51" i="1"/>
  <c r="CZ51" i="1"/>
  <c r="CY51" i="1"/>
  <c r="CX51" i="1"/>
  <c r="CW51" i="1"/>
  <c r="CV51" i="1"/>
  <c r="CU51" i="1"/>
  <c r="CT51" i="1"/>
  <c r="CS51" i="1"/>
  <c r="CR51" i="1"/>
  <c r="CQ51" i="1"/>
  <c r="CP51" i="1"/>
  <c r="CO51" i="1"/>
  <c r="CN51" i="1"/>
  <c r="CM51" i="1"/>
  <c r="CL51" i="1"/>
  <c r="CK51" i="1"/>
  <c r="CJ51" i="1"/>
  <c r="CI51" i="1"/>
  <c r="CH51" i="1"/>
  <c r="CG51" i="1"/>
  <c r="CF51" i="1"/>
  <c r="CE51" i="1"/>
  <c r="CD51" i="1"/>
  <c r="CC51" i="1"/>
  <c r="CB51" i="1"/>
  <c r="CA51" i="1"/>
  <c r="BZ51" i="1"/>
  <c r="BY51" i="1"/>
  <c r="BX51" i="1"/>
  <c r="BW51" i="1"/>
  <c r="BV51" i="1"/>
  <c r="BU51" i="1"/>
  <c r="BT51" i="1"/>
  <c r="BS51" i="1"/>
  <c r="BR51" i="1"/>
  <c r="BQ51" i="1"/>
  <c r="BP51" i="1"/>
  <c r="BO51" i="1"/>
  <c r="BN51" i="1"/>
  <c r="BM51" i="1"/>
  <c r="BL51" i="1"/>
  <c r="BK51" i="1"/>
  <c r="BJ51" i="1"/>
  <c r="BI51" i="1"/>
  <c r="BH51" i="1"/>
  <c r="BG51" i="1"/>
  <c r="BF51" i="1"/>
  <c r="BE51" i="1"/>
  <c r="BD51" i="1"/>
  <c r="BC51" i="1"/>
  <c r="BB51" i="1"/>
  <c r="BA51" i="1"/>
  <c r="AZ51" i="1"/>
  <c r="AY51" i="1"/>
  <c r="AX51" i="1"/>
  <c r="AW51" i="1"/>
  <c r="AV51" i="1"/>
  <c r="AU51" i="1"/>
  <c r="AT51" i="1"/>
  <c r="AS51" i="1"/>
  <c r="AR51" i="1"/>
  <c r="AQ51" i="1"/>
  <c r="AP51" i="1"/>
  <c r="AO51" i="1"/>
  <c r="AN51" i="1"/>
  <c r="AM51" i="1"/>
  <c r="AL51" i="1"/>
  <c r="AK51" i="1"/>
  <c r="AJ51" i="1"/>
  <c r="AI51" i="1"/>
  <c r="AH51" i="1"/>
  <c r="AG51" i="1"/>
  <c r="AF51" i="1"/>
  <c r="AE51" i="1"/>
  <c r="AD51" i="1"/>
  <c r="AC51" i="1"/>
  <c r="AB51" i="1"/>
  <c r="AA51" i="1"/>
  <c r="Z51" i="1"/>
  <c r="Y51" i="1"/>
  <c r="X51" i="1"/>
  <c r="V51" i="1"/>
  <c r="U51" i="1"/>
  <c r="T51" i="1"/>
  <c r="R51" i="1"/>
  <c r="Q51" i="1"/>
  <c r="P51" i="1"/>
  <c r="N51" i="1"/>
  <c r="M51" i="1"/>
  <c r="L51" i="1"/>
  <c r="J51" i="1"/>
  <c r="I51" i="1"/>
  <c r="H51" i="1"/>
  <c r="DB50" i="1"/>
  <c r="DA50" i="1"/>
  <c r="CY50" i="1"/>
  <c r="CX50" i="1"/>
  <c r="CW50" i="1"/>
  <c r="CU50" i="1"/>
  <c r="CT50" i="1"/>
  <c r="CS50" i="1"/>
  <c r="CQ50" i="1"/>
  <c r="CP50" i="1"/>
  <c r="CO50" i="1"/>
  <c r="CM50" i="1"/>
  <c r="CL50" i="1"/>
  <c r="CK50" i="1"/>
  <c r="CI50" i="1"/>
  <c r="CH50" i="1"/>
  <c r="CG50" i="1"/>
  <c r="CE50" i="1"/>
  <c r="CD50" i="1"/>
  <c r="CC50" i="1"/>
  <c r="CA50" i="1"/>
  <c r="BZ50" i="1"/>
  <c r="BY50" i="1"/>
  <c r="BW50" i="1"/>
  <c r="BV50" i="1"/>
  <c r="BU50" i="1"/>
  <c r="BS50" i="1"/>
  <c r="BR50" i="1"/>
  <c r="BQ50" i="1"/>
  <c r="BO50" i="1"/>
  <c r="BN50" i="1"/>
  <c r="BM50" i="1"/>
  <c r="BK50" i="1"/>
  <c r="BJ50" i="1"/>
  <c r="BI50" i="1"/>
  <c r="BG50" i="1"/>
  <c r="BF50" i="1"/>
  <c r="BE50" i="1"/>
  <c r="BC50" i="1"/>
  <c r="BB50" i="1"/>
  <c r="BA50" i="1"/>
  <c r="AY50" i="1"/>
  <c r="AX50" i="1"/>
  <c r="AW50" i="1"/>
  <c r="AU50" i="1"/>
  <c r="AT50" i="1"/>
  <c r="AS50" i="1"/>
  <c r="AQ50" i="1"/>
  <c r="AP50" i="1"/>
  <c r="AO50" i="1"/>
  <c r="AM50" i="1"/>
  <c r="AL50" i="1"/>
  <c r="AK50" i="1"/>
  <c r="AI50" i="1"/>
  <c r="AH50" i="1"/>
  <c r="AG50" i="1"/>
  <c r="AE50" i="1"/>
  <c r="AD50" i="1"/>
  <c r="AC50" i="1"/>
  <c r="AA50" i="1"/>
  <c r="Z50" i="1"/>
  <c r="Y50" i="1"/>
  <c r="W50" i="1"/>
  <c r="V50" i="1"/>
  <c r="U50" i="1"/>
  <c r="S50" i="1"/>
  <c r="R50" i="1"/>
  <c r="Q50" i="1"/>
  <c r="O50" i="1"/>
  <c r="N50" i="1"/>
  <c r="M50" i="1"/>
  <c r="K50" i="1"/>
  <c r="J50" i="1"/>
  <c r="I50" i="1"/>
  <c r="G50" i="1"/>
  <c r="DB49" i="1"/>
  <c r="CZ49" i="1"/>
  <c r="CY49" i="1"/>
  <c r="CX49" i="1"/>
  <c r="CV49" i="1"/>
  <c r="CU49" i="1"/>
  <c r="CT49" i="1"/>
  <c r="CR49" i="1"/>
  <c r="CQ49" i="1"/>
  <c r="CP49" i="1"/>
  <c r="CN49" i="1"/>
  <c r="CM49" i="1"/>
  <c r="CL49" i="1"/>
  <c r="CJ49" i="1"/>
  <c r="CI49" i="1"/>
  <c r="CH49" i="1"/>
  <c r="CF49" i="1"/>
  <c r="CE49" i="1"/>
  <c r="CD49" i="1"/>
  <c r="CB49" i="1"/>
  <c r="CA49" i="1"/>
  <c r="BZ49" i="1"/>
  <c r="BX49" i="1"/>
  <c r="BW49" i="1"/>
  <c r="BV49" i="1"/>
  <c r="BT49" i="1"/>
  <c r="BS49" i="1"/>
  <c r="BR49" i="1"/>
  <c r="BP49" i="1"/>
  <c r="BO49" i="1"/>
  <c r="BN49" i="1"/>
  <c r="BL49" i="1"/>
  <c r="BK49" i="1"/>
  <c r="BJ49" i="1"/>
  <c r="BH49" i="1"/>
  <c r="BG49" i="1"/>
  <c r="BF49" i="1"/>
  <c r="BD49" i="1"/>
  <c r="BC49" i="1"/>
  <c r="BB49" i="1"/>
  <c r="AZ49" i="1"/>
  <c r="AY49" i="1"/>
  <c r="AX49" i="1"/>
  <c r="AV49" i="1"/>
  <c r="AU49" i="1"/>
  <c r="AT49" i="1"/>
  <c r="AR49" i="1"/>
  <c r="AQ49" i="1"/>
  <c r="AP49" i="1"/>
  <c r="AN49" i="1"/>
  <c r="AM49" i="1"/>
  <c r="AL49" i="1"/>
  <c r="AJ49" i="1"/>
  <c r="AI49" i="1"/>
  <c r="AH49" i="1"/>
  <c r="AF49" i="1"/>
  <c r="AE49" i="1"/>
  <c r="AD49" i="1"/>
  <c r="AB49" i="1"/>
  <c r="AA49" i="1"/>
  <c r="Z49" i="1"/>
  <c r="X49" i="1"/>
  <c r="W49" i="1"/>
  <c r="V49" i="1"/>
  <c r="T49" i="1"/>
  <c r="S49" i="1"/>
  <c r="R49" i="1"/>
  <c r="P49" i="1"/>
  <c r="O49" i="1"/>
  <c r="N49" i="1"/>
  <c r="L49" i="1"/>
  <c r="K49" i="1"/>
  <c r="J49" i="1"/>
  <c r="H49" i="1"/>
  <c r="G49" i="1"/>
  <c r="DA48" i="1"/>
  <c r="CZ48" i="1"/>
  <c r="CY48" i="1"/>
  <c r="CW48" i="1"/>
  <c r="CV48" i="1"/>
  <c r="CU48" i="1"/>
  <c r="CS48" i="1"/>
  <c r="CR48" i="1"/>
  <c r="CQ48" i="1"/>
  <c r="CO48" i="1"/>
  <c r="CN48" i="1"/>
  <c r="CM48" i="1"/>
  <c r="CK48" i="1"/>
  <c r="CJ48" i="1"/>
  <c r="CI48" i="1"/>
  <c r="CG48" i="1"/>
  <c r="CF48" i="1"/>
  <c r="CE48" i="1"/>
  <c r="CC48" i="1"/>
  <c r="CB48" i="1"/>
  <c r="CA48" i="1"/>
  <c r="BY48" i="1"/>
  <c r="BX48" i="1"/>
  <c r="BW48" i="1"/>
  <c r="BU48" i="1"/>
  <c r="BT48" i="1"/>
  <c r="BS48" i="1"/>
  <c r="BQ48" i="1"/>
  <c r="BP48" i="1"/>
  <c r="BO48" i="1"/>
  <c r="BM48" i="1"/>
  <c r="BL48" i="1"/>
  <c r="BK48" i="1"/>
  <c r="BI48" i="1"/>
  <c r="BH48" i="1"/>
  <c r="BG48" i="1"/>
  <c r="BE48" i="1"/>
  <c r="BD48" i="1"/>
  <c r="BC48" i="1"/>
  <c r="BA48" i="1"/>
  <c r="AZ48" i="1"/>
  <c r="AY48" i="1"/>
  <c r="AW48" i="1"/>
  <c r="AV48" i="1"/>
  <c r="AU48" i="1"/>
  <c r="AS48" i="1"/>
  <c r="AR48" i="1"/>
  <c r="AQ48" i="1"/>
  <c r="AO48" i="1"/>
  <c r="AN48" i="1"/>
  <c r="AM48" i="1"/>
  <c r="AK48" i="1"/>
  <c r="AJ48" i="1"/>
  <c r="AI48" i="1"/>
  <c r="AG48" i="1"/>
  <c r="AF48" i="1"/>
  <c r="AE48" i="1"/>
  <c r="AC48" i="1"/>
  <c r="AB48" i="1"/>
  <c r="AA48" i="1"/>
  <c r="Y48" i="1"/>
  <c r="X48" i="1"/>
  <c r="W48" i="1"/>
  <c r="U48" i="1"/>
  <c r="T48" i="1"/>
  <c r="S48" i="1"/>
  <c r="Q48" i="1"/>
  <c r="P48" i="1"/>
  <c r="O48" i="1"/>
  <c r="M48" i="1"/>
  <c r="L48" i="1"/>
  <c r="K48" i="1"/>
  <c r="I48" i="1"/>
  <c r="H48" i="1"/>
  <c r="G48" i="1"/>
  <c r="F48" i="1" s="1"/>
  <c r="DB47" i="1"/>
  <c r="DA47" i="1"/>
  <c r="CZ47" i="1"/>
  <c r="CX47" i="1"/>
  <c r="CW47" i="1"/>
  <c r="CV47" i="1"/>
  <c r="CT47" i="1"/>
  <c r="CS47" i="1"/>
  <c r="CR47" i="1"/>
  <c r="CP47" i="1"/>
  <c r="CO47" i="1"/>
  <c r="CN47" i="1"/>
  <c r="CL47" i="1"/>
  <c r="CK47" i="1"/>
  <c r="CJ47" i="1"/>
  <c r="CH47" i="1"/>
  <c r="CG47" i="1"/>
  <c r="CF47" i="1"/>
  <c r="CD47" i="1"/>
  <c r="CC47" i="1"/>
  <c r="CB47" i="1"/>
  <c r="BZ47" i="1"/>
  <c r="BY47" i="1"/>
  <c r="BX47" i="1"/>
  <c r="BV47" i="1"/>
  <c r="BU47" i="1"/>
  <c r="BT47" i="1"/>
  <c r="BR47" i="1"/>
  <c r="BQ47" i="1"/>
  <c r="BP47" i="1"/>
  <c r="BN47" i="1"/>
  <c r="BM47" i="1"/>
  <c r="BL47" i="1"/>
  <c r="BJ47" i="1"/>
  <c r="BI47" i="1"/>
  <c r="BH47" i="1"/>
  <c r="BF47" i="1"/>
  <c r="BE47" i="1"/>
  <c r="BD47" i="1"/>
  <c r="BB47" i="1"/>
  <c r="BA47" i="1"/>
  <c r="AZ47" i="1"/>
  <c r="AX47" i="1"/>
  <c r="AW47" i="1"/>
  <c r="AV47" i="1"/>
  <c r="AT47" i="1"/>
  <c r="AS47" i="1"/>
  <c r="AR47" i="1"/>
  <c r="AP47" i="1"/>
  <c r="AO47" i="1"/>
  <c r="AN47" i="1"/>
  <c r="AL47" i="1"/>
  <c r="AK47" i="1"/>
  <c r="AJ47" i="1"/>
  <c r="AH47" i="1"/>
  <c r="AG47" i="1"/>
  <c r="AF47" i="1"/>
  <c r="AD47" i="1"/>
  <c r="AC47" i="1"/>
  <c r="AB47" i="1"/>
  <c r="Z47" i="1"/>
  <c r="Y47" i="1"/>
  <c r="X47" i="1"/>
  <c r="V47" i="1"/>
  <c r="U47" i="1"/>
  <c r="T47" i="1"/>
  <c r="R47" i="1"/>
  <c r="Q47" i="1"/>
  <c r="P47" i="1"/>
  <c r="N47" i="1"/>
  <c r="M47" i="1"/>
  <c r="L47" i="1"/>
  <c r="J47" i="1"/>
  <c r="I47" i="1"/>
  <c r="H47" i="1"/>
  <c r="DB46" i="1"/>
  <c r="DA46" i="1"/>
  <c r="CY46" i="1"/>
  <c r="CX46" i="1"/>
  <c r="CW46" i="1"/>
  <c r="CU46" i="1"/>
  <c r="CT46" i="1"/>
  <c r="CS46" i="1"/>
  <c r="CQ46" i="1"/>
  <c r="CP46" i="1"/>
  <c r="CO46" i="1"/>
  <c r="CM46" i="1"/>
  <c r="CL46" i="1"/>
  <c r="CK46" i="1"/>
  <c r="CI46" i="1"/>
  <c r="CH46" i="1"/>
  <c r="CG46" i="1"/>
  <c r="CE46" i="1"/>
  <c r="CD46" i="1"/>
  <c r="CC46" i="1"/>
  <c r="CA46" i="1"/>
  <c r="BZ46" i="1"/>
  <c r="BY46" i="1"/>
  <c r="BW46" i="1"/>
  <c r="BV46" i="1"/>
  <c r="BU46" i="1"/>
  <c r="BS46" i="1"/>
  <c r="BR46" i="1"/>
  <c r="BQ46" i="1"/>
  <c r="BO46" i="1"/>
  <c r="BN46" i="1"/>
  <c r="BM46" i="1"/>
  <c r="BK46" i="1"/>
  <c r="BJ46" i="1"/>
  <c r="BI46" i="1"/>
  <c r="BG46" i="1"/>
  <c r="BF46" i="1"/>
  <c r="BE46" i="1"/>
  <c r="BC46" i="1"/>
  <c r="BB46" i="1"/>
  <c r="BA46" i="1"/>
  <c r="AY46" i="1"/>
  <c r="AX46" i="1"/>
  <c r="AW46" i="1"/>
  <c r="AU46" i="1"/>
  <c r="AT46" i="1"/>
  <c r="AS46" i="1"/>
  <c r="AQ46" i="1"/>
  <c r="AP46" i="1"/>
  <c r="AO46" i="1"/>
  <c r="AM46" i="1"/>
  <c r="AL46" i="1"/>
  <c r="AK46" i="1"/>
  <c r="AI46" i="1"/>
  <c r="AH46" i="1"/>
  <c r="AG46" i="1"/>
  <c r="AE46" i="1"/>
  <c r="AD46" i="1"/>
  <c r="AC46" i="1"/>
  <c r="AA46" i="1"/>
  <c r="Z46" i="1"/>
  <c r="Y46" i="1"/>
  <c r="W46" i="1"/>
  <c r="V46" i="1"/>
  <c r="U46" i="1"/>
  <c r="S46" i="1"/>
  <c r="R46" i="1"/>
  <c r="Q46" i="1"/>
  <c r="O46" i="1"/>
  <c r="N46" i="1"/>
  <c r="M46" i="1"/>
  <c r="K46" i="1"/>
  <c r="J46" i="1"/>
  <c r="F46" i="1" s="1"/>
  <c r="I46" i="1"/>
  <c r="G46" i="1"/>
  <c r="DB45" i="1"/>
  <c r="CZ45" i="1"/>
  <c r="CY45" i="1"/>
  <c r="CX45" i="1"/>
  <c r="CV45" i="1"/>
  <c r="CU45" i="1"/>
  <c r="CT45" i="1"/>
  <c r="CR45" i="1"/>
  <c r="CQ45" i="1"/>
  <c r="CP45" i="1"/>
  <c r="CN45" i="1"/>
  <c r="CM45" i="1"/>
  <c r="CL45" i="1"/>
  <c r="CJ45" i="1"/>
  <c r="CI45" i="1"/>
  <c r="CH45" i="1"/>
  <c r="CF45" i="1"/>
  <c r="CE45" i="1"/>
  <c r="CD45" i="1"/>
  <c r="CB45" i="1"/>
  <c r="CA45" i="1"/>
  <c r="BZ45" i="1"/>
  <c r="BX45" i="1"/>
  <c r="BW45" i="1"/>
  <c r="BV45" i="1"/>
  <c r="BT45" i="1"/>
  <c r="BS45" i="1"/>
  <c r="BR45" i="1"/>
  <c r="BP45" i="1"/>
  <c r="BO45" i="1"/>
  <c r="BN45" i="1"/>
  <c r="BL45" i="1"/>
  <c r="BK45" i="1"/>
  <c r="BJ45" i="1"/>
  <c r="BH45" i="1"/>
  <c r="BG45" i="1"/>
  <c r="BF45" i="1"/>
  <c r="BD45" i="1"/>
  <c r="BC45" i="1"/>
  <c r="BB45" i="1"/>
  <c r="AZ45" i="1"/>
  <c r="AY45" i="1"/>
  <c r="AX45" i="1"/>
  <c r="AV45" i="1"/>
  <c r="AU45" i="1"/>
  <c r="AT45" i="1"/>
  <c r="AR45" i="1"/>
  <c r="AQ45" i="1"/>
  <c r="AP45" i="1"/>
  <c r="AN45" i="1"/>
  <c r="AM45" i="1"/>
  <c r="AL45" i="1"/>
  <c r="AJ45" i="1"/>
  <c r="AI45" i="1"/>
  <c r="AH45" i="1"/>
  <c r="AF45" i="1"/>
  <c r="AE45" i="1"/>
  <c r="AD45" i="1"/>
  <c r="AB45" i="1"/>
  <c r="AA45" i="1"/>
  <c r="Z45" i="1"/>
  <c r="X45" i="1"/>
  <c r="W45" i="1"/>
  <c r="V45" i="1"/>
  <c r="T45" i="1"/>
  <c r="S45" i="1"/>
  <c r="R45" i="1"/>
  <c r="P45" i="1"/>
  <c r="O45" i="1"/>
  <c r="N45" i="1"/>
  <c r="L45" i="1"/>
  <c r="K45" i="1"/>
  <c r="J45" i="1"/>
  <c r="F45" i="1" s="1"/>
  <c r="H45" i="1"/>
  <c r="G45" i="1"/>
  <c r="DA44" i="1"/>
  <c r="CZ44" i="1"/>
  <c r="CY44" i="1"/>
  <c r="CW44" i="1"/>
  <c r="CV44" i="1"/>
  <c r="CU44" i="1"/>
  <c r="CS44" i="1"/>
  <c r="CR44" i="1"/>
  <c r="CQ44" i="1"/>
  <c r="CO44" i="1"/>
  <c r="CN44" i="1"/>
  <c r="CM44" i="1"/>
  <c r="CK44" i="1"/>
  <c r="CJ44" i="1"/>
  <c r="CI44" i="1"/>
  <c r="CG44" i="1"/>
  <c r="CF44" i="1"/>
  <c r="CE44" i="1"/>
  <c r="CC44" i="1"/>
  <c r="CB44" i="1"/>
  <c r="CA44" i="1"/>
  <c r="F44" i="1" s="1"/>
  <c r="BY44" i="1"/>
  <c r="BX44" i="1"/>
  <c r="BW44" i="1"/>
  <c r="BU44" i="1"/>
  <c r="BT44" i="1"/>
  <c r="BS44" i="1"/>
  <c r="BR44" i="1"/>
  <c r="BQ44" i="1"/>
  <c r="BP44" i="1"/>
  <c r="BO44" i="1"/>
  <c r="BN44" i="1"/>
  <c r="BM44" i="1"/>
  <c r="BL44" i="1"/>
  <c r="BK44" i="1"/>
  <c r="BJ44" i="1"/>
  <c r="BI44" i="1"/>
  <c r="BH44" i="1"/>
  <c r="BG44" i="1"/>
  <c r="BF44" i="1"/>
  <c r="BE44" i="1"/>
  <c r="BD44" i="1"/>
  <c r="BC44" i="1"/>
  <c r="BB44" i="1"/>
  <c r="BA44" i="1"/>
  <c r="AZ44" i="1"/>
  <c r="AY44" i="1"/>
  <c r="AX44" i="1"/>
  <c r="AW44" i="1"/>
  <c r="AV44" i="1"/>
  <c r="AU44" i="1"/>
  <c r="AT44" i="1"/>
  <c r="AS44" i="1"/>
  <c r="AR44" i="1"/>
  <c r="AQ44" i="1"/>
  <c r="AP44" i="1"/>
  <c r="AO44" i="1"/>
  <c r="AN44" i="1"/>
  <c r="AM44" i="1"/>
  <c r="AL44" i="1"/>
  <c r="AK44" i="1"/>
  <c r="AJ44" i="1"/>
  <c r="AI44" i="1"/>
  <c r="AH44" i="1"/>
  <c r="AG44" i="1"/>
  <c r="AF44" i="1"/>
  <c r="AE44" i="1"/>
  <c r="AD44" i="1"/>
  <c r="AC44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G44" i="1"/>
  <c r="DB43" i="1"/>
  <c r="DA43" i="1"/>
  <c r="CZ43" i="1"/>
  <c r="CY43" i="1"/>
  <c r="CX43" i="1"/>
  <c r="CW43" i="1"/>
  <c r="CV43" i="1"/>
  <c r="CU43" i="1"/>
  <c r="CT43" i="1"/>
  <c r="CS43" i="1"/>
  <c r="CR43" i="1"/>
  <c r="CQ43" i="1"/>
  <c r="CP43" i="1"/>
  <c r="CO43" i="1"/>
  <c r="CN43" i="1"/>
  <c r="CM43" i="1"/>
  <c r="CL43" i="1"/>
  <c r="CK43" i="1"/>
  <c r="CJ43" i="1"/>
  <c r="CI43" i="1"/>
  <c r="CH43" i="1"/>
  <c r="CG43" i="1"/>
  <c r="CF43" i="1"/>
  <c r="CE43" i="1"/>
  <c r="CD43" i="1"/>
  <c r="CC43" i="1"/>
  <c r="CB43" i="1"/>
  <c r="CA43" i="1"/>
  <c r="BZ43" i="1"/>
  <c r="BY43" i="1"/>
  <c r="BX43" i="1"/>
  <c r="BW43" i="1"/>
  <c r="BV43" i="1"/>
  <c r="BU43" i="1"/>
  <c r="BT43" i="1"/>
  <c r="BS43" i="1"/>
  <c r="BR43" i="1"/>
  <c r="BQ43" i="1"/>
  <c r="BP43" i="1"/>
  <c r="BO43" i="1"/>
  <c r="BN43" i="1"/>
  <c r="BM43" i="1"/>
  <c r="BL43" i="1"/>
  <c r="BK43" i="1"/>
  <c r="BJ43" i="1"/>
  <c r="BI43" i="1"/>
  <c r="BH43" i="1"/>
  <c r="BG43" i="1"/>
  <c r="BF43" i="1"/>
  <c r="BE43" i="1"/>
  <c r="BD43" i="1"/>
  <c r="BC43" i="1"/>
  <c r="BB43" i="1"/>
  <c r="BA43" i="1"/>
  <c r="AZ43" i="1"/>
  <c r="AY43" i="1"/>
  <c r="AX43" i="1"/>
  <c r="AW43" i="1"/>
  <c r="AV43" i="1"/>
  <c r="AU43" i="1"/>
  <c r="AT43" i="1"/>
  <c r="AS43" i="1"/>
  <c r="AR43" i="1"/>
  <c r="AQ43" i="1"/>
  <c r="AP43" i="1"/>
  <c r="AO43" i="1"/>
  <c r="AN43" i="1"/>
  <c r="AM43" i="1"/>
  <c r="AL43" i="1"/>
  <c r="AK43" i="1"/>
  <c r="AJ43" i="1"/>
  <c r="AI43" i="1"/>
  <c r="AH43" i="1"/>
  <c r="AG43" i="1"/>
  <c r="AF43" i="1"/>
  <c r="AE43" i="1"/>
  <c r="AD43" i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P43" i="1"/>
  <c r="O43" i="1"/>
  <c r="N43" i="1"/>
  <c r="M43" i="1"/>
  <c r="L43" i="1"/>
  <c r="K43" i="1"/>
  <c r="J43" i="1"/>
  <c r="I43" i="1"/>
  <c r="H43" i="1"/>
  <c r="G43" i="1"/>
  <c r="F43" i="1" s="1"/>
  <c r="DB42" i="1"/>
  <c r="DA42" i="1"/>
  <c r="CZ42" i="1"/>
  <c r="CY42" i="1"/>
  <c r="CX42" i="1"/>
  <c r="CW42" i="1"/>
  <c r="CV42" i="1"/>
  <c r="CU42" i="1"/>
  <c r="CT42" i="1"/>
  <c r="CS42" i="1"/>
  <c r="CR42" i="1"/>
  <c r="CQ42" i="1"/>
  <c r="CP42" i="1"/>
  <c r="CO42" i="1"/>
  <c r="CN42" i="1"/>
  <c r="CM42" i="1"/>
  <c r="CL42" i="1"/>
  <c r="CK42" i="1"/>
  <c r="CJ42" i="1"/>
  <c r="CI42" i="1"/>
  <c r="CH42" i="1"/>
  <c r="CG42" i="1"/>
  <c r="CF42" i="1"/>
  <c r="CE42" i="1"/>
  <c r="CD42" i="1"/>
  <c r="CC42" i="1"/>
  <c r="CB42" i="1"/>
  <c r="CA42" i="1"/>
  <c r="BZ42" i="1"/>
  <c r="BY42" i="1"/>
  <c r="BX42" i="1"/>
  <c r="BW42" i="1"/>
  <c r="BV42" i="1"/>
  <c r="BU42" i="1"/>
  <c r="BT42" i="1"/>
  <c r="BS42" i="1"/>
  <c r="BR42" i="1"/>
  <c r="BQ42" i="1"/>
  <c r="BP42" i="1"/>
  <c r="BO42" i="1"/>
  <c r="BN42" i="1"/>
  <c r="BM42" i="1"/>
  <c r="BL42" i="1"/>
  <c r="BK42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DB41" i="1"/>
  <c r="DA41" i="1"/>
  <c r="CZ41" i="1"/>
  <c r="CY41" i="1"/>
  <c r="CX41" i="1"/>
  <c r="CW41" i="1"/>
  <c r="CV41" i="1"/>
  <c r="CU41" i="1"/>
  <c r="CT41" i="1"/>
  <c r="CS41" i="1"/>
  <c r="CR41" i="1"/>
  <c r="CQ41" i="1"/>
  <c r="CP41" i="1"/>
  <c r="CO41" i="1"/>
  <c r="CN41" i="1"/>
  <c r="CM41" i="1"/>
  <c r="CL41" i="1"/>
  <c r="CK41" i="1"/>
  <c r="CJ41" i="1"/>
  <c r="CI41" i="1"/>
  <c r="CH41" i="1"/>
  <c r="CG41" i="1"/>
  <c r="CF41" i="1"/>
  <c r="CE41" i="1"/>
  <c r="CD41" i="1"/>
  <c r="CC41" i="1"/>
  <c r="CB41" i="1"/>
  <c r="CA41" i="1"/>
  <c r="BZ41" i="1"/>
  <c r="BY41" i="1"/>
  <c r="BX41" i="1"/>
  <c r="BW41" i="1"/>
  <c r="BV41" i="1"/>
  <c r="BU41" i="1"/>
  <c r="BT41" i="1"/>
  <c r="BS41" i="1"/>
  <c r="BR41" i="1"/>
  <c r="BQ41" i="1"/>
  <c r="BP41" i="1"/>
  <c r="BO41" i="1"/>
  <c r="BN41" i="1"/>
  <c r="BM41" i="1"/>
  <c r="BL41" i="1"/>
  <c r="BK41" i="1"/>
  <c r="BJ41" i="1"/>
  <c r="BI41" i="1"/>
  <c r="BH41" i="1"/>
  <c r="BG41" i="1"/>
  <c r="BF41" i="1"/>
  <c r="BE41" i="1"/>
  <c r="BD41" i="1"/>
  <c r="BC41" i="1"/>
  <c r="BB41" i="1"/>
  <c r="BA41" i="1"/>
  <c r="AZ41" i="1"/>
  <c r="AY41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 s="1"/>
  <c r="DB40" i="1"/>
  <c r="DA40" i="1"/>
  <c r="CZ40" i="1"/>
  <c r="CY40" i="1"/>
  <c r="CX40" i="1"/>
  <c r="CW40" i="1"/>
  <c r="CV40" i="1"/>
  <c r="CU40" i="1"/>
  <c r="CT40" i="1"/>
  <c r="CS40" i="1"/>
  <c r="CR40" i="1"/>
  <c r="CQ40" i="1"/>
  <c r="CP40" i="1"/>
  <c r="CO40" i="1"/>
  <c r="CN40" i="1"/>
  <c r="CM40" i="1"/>
  <c r="CL40" i="1"/>
  <c r="CK40" i="1"/>
  <c r="CJ40" i="1"/>
  <c r="CI40" i="1"/>
  <c r="CH40" i="1"/>
  <c r="CG40" i="1"/>
  <c r="CF40" i="1"/>
  <c r="CE40" i="1"/>
  <c r="CC40" i="1"/>
  <c r="CB40" i="1"/>
  <c r="CA40" i="1"/>
  <c r="BY40" i="1"/>
  <c r="BX40" i="1"/>
  <c r="BW40" i="1"/>
  <c r="BU40" i="1"/>
  <c r="BT40" i="1"/>
  <c r="BS40" i="1"/>
  <c r="BQ40" i="1"/>
  <c r="BP40" i="1"/>
  <c r="BO40" i="1"/>
  <c r="BM40" i="1"/>
  <c r="BL40" i="1"/>
  <c r="BK40" i="1"/>
  <c r="BI40" i="1"/>
  <c r="BH40" i="1"/>
  <c r="BG40" i="1"/>
  <c r="BE40" i="1"/>
  <c r="BD40" i="1"/>
  <c r="BC40" i="1"/>
  <c r="BA40" i="1"/>
  <c r="AZ40" i="1"/>
  <c r="AY40" i="1"/>
  <c r="AW40" i="1"/>
  <c r="AV40" i="1"/>
  <c r="AU40" i="1"/>
  <c r="AS40" i="1"/>
  <c r="AR40" i="1"/>
  <c r="AQ40" i="1"/>
  <c r="AO40" i="1"/>
  <c r="AN40" i="1"/>
  <c r="AM40" i="1"/>
  <c r="AK40" i="1"/>
  <c r="AJ40" i="1"/>
  <c r="AI40" i="1"/>
  <c r="AG40" i="1"/>
  <c r="AF40" i="1"/>
  <c r="AE40" i="1"/>
  <c r="AC40" i="1"/>
  <c r="AB40" i="1"/>
  <c r="AA40" i="1"/>
  <c r="Y40" i="1"/>
  <c r="X40" i="1"/>
  <c r="W40" i="1"/>
  <c r="U40" i="1"/>
  <c r="T40" i="1"/>
  <c r="S40" i="1"/>
  <c r="Q40" i="1"/>
  <c r="P40" i="1"/>
  <c r="O40" i="1"/>
  <c r="M40" i="1"/>
  <c r="L40" i="1"/>
  <c r="K40" i="1"/>
  <c r="I40" i="1"/>
  <c r="H40" i="1"/>
  <c r="G40" i="1"/>
  <c r="DB39" i="1"/>
  <c r="DA39" i="1"/>
  <c r="CZ39" i="1"/>
  <c r="CX39" i="1"/>
  <c r="CW39" i="1"/>
  <c r="CV39" i="1"/>
  <c r="CT39" i="1"/>
  <c r="CS39" i="1"/>
  <c r="CR39" i="1"/>
  <c r="CP39" i="1"/>
  <c r="CO39" i="1"/>
  <c r="CN39" i="1"/>
  <c r="CL39" i="1"/>
  <c r="CK39" i="1"/>
  <c r="CJ39" i="1"/>
  <c r="CH39" i="1"/>
  <c r="CG39" i="1"/>
  <c r="CF39" i="1"/>
  <c r="CD39" i="1"/>
  <c r="CC39" i="1"/>
  <c r="CB39" i="1"/>
  <c r="BZ39" i="1"/>
  <c r="BY39" i="1"/>
  <c r="BX39" i="1"/>
  <c r="BV39" i="1"/>
  <c r="BU39" i="1"/>
  <c r="BT39" i="1"/>
  <c r="BR39" i="1"/>
  <c r="BQ39" i="1"/>
  <c r="BP39" i="1"/>
  <c r="BN39" i="1"/>
  <c r="BM39" i="1"/>
  <c r="BL39" i="1"/>
  <c r="BJ39" i="1"/>
  <c r="BI39" i="1"/>
  <c r="BH39" i="1"/>
  <c r="BF39" i="1"/>
  <c r="BE39" i="1"/>
  <c r="BD39" i="1"/>
  <c r="BB39" i="1"/>
  <c r="BA39" i="1"/>
  <c r="AZ39" i="1"/>
  <c r="AX39" i="1"/>
  <c r="AW39" i="1"/>
  <c r="AV39" i="1"/>
  <c r="AT39" i="1"/>
  <c r="AS39" i="1"/>
  <c r="AR39" i="1"/>
  <c r="AP39" i="1"/>
  <c r="AO39" i="1"/>
  <c r="AN39" i="1"/>
  <c r="AL39" i="1"/>
  <c r="AK39" i="1"/>
  <c r="AJ39" i="1"/>
  <c r="AH39" i="1"/>
  <c r="AG39" i="1"/>
  <c r="AF39" i="1"/>
  <c r="AD39" i="1"/>
  <c r="AC39" i="1"/>
  <c r="AB39" i="1"/>
  <c r="Z39" i="1"/>
  <c r="Y39" i="1"/>
  <c r="X39" i="1"/>
  <c r="V39" i="1"/>
  <c r="U39" i="1"/>
  <c r="T39" i="1"/>
  <c r="R39" i="1"/>
  <c r="Q39" i="1"/>
  <c r="P39" i="1"/>
  <c r="N39" i="1"/>
  <c r="M39" i="1"/>
  <c r="L39" i="1"/>
  <c r="J39" i="1"/>
  <c r="I39" i="1"/>
  <c r="H39" i="1"/>
  <c r="DB38" i="1"/>
  <c r="DA38" i="1"/>
  <c r="CY38" i="1"/>
  <c r="CX38" i="1"/>
  <c r="CW38" i="1"/>
  <c r="CU38" i="1"/>
  <c r="CT38" i="1"/>
  <c r="CS38" i="1"/>
  <c r="CQ38" i="1"/>
  <c r="CP38" i="1"/>
  <c r="CO38" i="1"/>
  <c r="CM38" i="1"/>
  <c r="CL38" i="1"/>
  <c r="CK38" i="1"/>
  <c r="CI38" i="1"/>
  <c r="CH38" i="1"/>
  <c r="CG38" i="1"/>
  <c r="CE38" i="1"/>
  <c r="CD38" i="1"/>
  <c r="CC38" i="1"/>
  <c r="CA38" i="1"/>
  <c r="BZ38" i="1"/>
  <c r="BY38" i="1"/>
  <c r="BW38" i="1"/>
  <c r="BV38" i="1"/>
  <c r="BU38" i="1"/>
  <c r="BS38" i="1"/>
  <c r="BR38" i="1"/>
  <c r="BQ38" i="1"/>
  <c r="BO38" i="1"/>
  <c r="BN38" i="1"/>
  <c r="BM38" i="1"/>
  <c r="BK38" i="1"/>
  <c r="BJ38" i="1"/>
  <c r="BI38" i="1"/>
  <c r="BG38" i="1"/>
  <c r="BF38" i="1"/>
  <c r="BE38" i="1"/>
  <c r="BC38" i="1"/>
  <c r="BB38" i="1"/>
  <c r="BA38" i="1"/>
  <c r="AY38" i="1"/>
  <c r="AX38" i="1"/>
  <c r="AW38" i="1"/>
  <c r="AU38" i="1"/>
  <c r="AT38" i="1"/>
  <c r="AS38" i="1"/>
  <c r="AQ38" i="1"/>
  <c r="AP38" i="1"/>
  <c r="AO38" i="1"/>
  <c r="AM38" i="1"/>
  <c r="AL38" i="1"/>
  <c r="AK38" i="1"/>
  <c r="AI38" i="1"/>
  <c r="AH38" i="1"/>
  <c r="AG38" i="1"/>
  <c r="AE38" i="1"/>
  <c r="AD38" i="1"/>
  <c r="AC38" i="1"/>
  <c r="AA38" i="1"/>
  <c r="Z38" i="1"/>
  <c r="Y38" i="1"/>
  <c r="W38" i="1"/>
  <c r="V38" i="1"/>
  <c r="U38" i="1"/>
  <c r="S38" i="1"/>
  <c r="R38" i="1"/>
  <c r="Q38" i="1"/>
  <c r="O38" i="1"/>
  <c r="N38" i="1"/>
  <c r="M38" i="1"/>
  <c r="K38" i="1"/>
  <c r="J38" i="1"/>
  <c r="I38" i="1"/>
  <c r="G38" i="1"/>
  <c r="DB37" i="1"/>
  <c r="CZ37" i="1"/>
  <c r="CY37" i="1"/>
  <c r="CX37" i="1"/>
  <c r="CV37" i="1"/>
  <c r="CU37" i="1"/>
  <c r="CT37" i="1"/>
  <c r="CR37" i="1"/>
  <c r="CQ37" i="1"/>
  <c r="CP37" i="1"/>
  <c r="CN37" i="1"/>
  <c r="CM37" i="1"/>
  <c r="CL37" i="1"/>
  <c r="CJ37" i="1"/>
  <c r="CI37" i="1"/>
  <c r="CH37" i="1"/>
  <c r="CF37" i="1"/>
  <c r="CE37" i="1"/>
  <c r="CD37" i="1"/>
  <c r="CB37" i="1"/>
  <c r="CA37" i="1"/>
  <c r="BZ37" i="1"/>
  <c r="BX37" i="1"/>
  <c r="BW37" i="1"/>
  <c r="BV37" i="1"/>
  <c r="BT37" i="1"/>
  <c r="BS37" i="1"/>
  <c r="BR37" i="1"/>
  <c r="BP37" i="1"/>
  <c r="BO37" i="1"/>
  <c r="BN37" i="1"/>
  <c r="BL37" i="1"/>
  <c r="BK37" i="1"/>
  <c r="BJ37" i="1"/>
  <c r="BH37" i="1"/>
  <c r="BG37" i="1"/>
  <c r="BF37" i="1"/>
  <c r="BD37" i="1"/>
  <c r="BC37" i="1"/>
  <c r="BB37" i="1"/>
  <c r="AZ37" i="1"/>
  <c r="AY37" i="1"/>
  <c r="AX37" i="1"/>
  <c r="AV37" i="1"/>
  <c r="AU37" i="1"/>
  <c r="AT37" i="1"/>
  <c r="AR37" i="1"/>
  <c r="AQ37" i="1"/>
  <c r="AP37" i="1"/>
  <c r="AN37" i="1"/>
  <c r="AM37" i="1"/>
  <c r="AL37" i="1"/>
  <c r="AJ37" i="1"/>
  <c r="AI37" i="1"/>
  <c r="AH37" i="1"/>
  <c r="AF37" i="1"/>
  <c r="AE37" i="1"/>
  <c r="AD37" i="1"/>
  <c r="AB37" i="1"/>
  <c r="AA37" i="1"/>
  <c r="Z37" i="1"/>
  <c r="X37" i="1"/>
  <c r="W37" i="1"/>
  <c r="V37" i="1"/>
  <c r="T37" i="1"/>
  <c r="S37" i="1"/>
  <c r="R37" i="1"/>
  <c r="P37" i="1"/>
  <c r="O37" i="1"/>
  <c r="N37" i="1"/>
  <c r="L37" i="1"/>
  <c r="K37" i="1"/>
  <c r="J37" i="1"/>
  <c r="H37" i="1"/>
  <c r="G37" i="1"/>
  <c r="F37" i="1" s="1"/>
  <c r="DA36" i="1"/>
  <c r="CZ36" i="1"/>
  <c r="CY36" i="1"/>
  <c r="CW36" i="1"/>
  <c r="CV36" i="1"/>
  <c r="CU36" i="1"/>
  <c r="CS36" i="1"/>
  <c r="CR36" i="1"/>
  <c r="CQ36" i="1"/>
  <c r="CO36" i="1"/>
  <c r="CN36" i="1"/>
  <c r="CM36" i="1"/>
  <c r="CK36" i="1"/>
  <c r="CJ36" i="1"/>
  <c r="CI36" i="1"/>
  <c r="CG36" i="1"/>
  <c r="CF36" i="1"/>
  <c r="CE36" i="1"/>
  <c r="CC36" i="1"/>
  <c r="CB36" i="1"/>
  <c r="CA36" i="1"/>
  <c r="BY36" i="1"/>
  <c r="BX36" i="1"/>
  <c r="BW36" i="1"/>
  <c r="BU36" i="1"/>
  <c r="BT36" i="1"/>
  <c r="BS36" i="1"/>
  <c r="BQ36" i="1"/>
  <c r="BP36" i="1"/>
  <c r="BO36" i="1"/>
  <c r="BM36" i="1"/>
  <c r="BL36" i="1"/>
  <c r="BK36" i="1"/>
  <c r="BI36" i="1"/>
  <c r="BH36" i="1"/>
  <c r="BG36" i="1"/>
  <c r="BE36" i="1"/>
  <c r="BD36" i="1"/>
  <c r="BC36" i="1"/>
  <c r="BA36" i="1"/>
  <c r="AZ36" i="1"/>
  <c r="AY36" i="1"/>
  <c r="AW36" i="1"/>
  <c r="AV36" i="1"/>
  <c r="AU36" i="1"/>
  <c r="AS36" i="1"/>
  <c r="AR36" i="1"/>
  <c r="AQ36" i="1"/>
  <c r="AO36" i="1"/>
  <c r="AN36" i="1"/>
  <c r="AM36" i="1"/>
  <c r="AK36" i="1"/>
  <c r="AJ36" i="1"/>
  <c r="AI36" i="1"/>
  <c r="AG36" i="1"/>
  <c r="AF36" i="1"/>
  <c r="AE36" i="1"/>
  <c r="AC36" i="1"/>
  <c r="AB36" i="1"/>
  <c r="AA36" i="1"/>
  <c r="Y36" i="1"/>
  <c r="X36" i="1"/>
  <c r="W36" i="1"/>
  <c r="U36" i="1"/>
  <c r="T36" i="1"/>
  <c r="S36" i="1"/>
  <c r="Q36" i="1"/>
  <c r="P36" i="1"/>
  <c r="O36" i="1"/>
  <c r="M36" i="1"/>
  <c r="L36" i="1"/>
  <c r="K36" i="1"/>
  <c r="I36" i="1"/>
  <c r="H36" i="1"/>
  <c r="G36" i="1"/>
  <c r="F36" i="1" s="1"/>
  <c r="DB35" i="1"/>
  <c r="DA35" i="1"/>
  <c r="CZ35" i="1"/>
  <c r="CX35" i="1"/>
  <c r="CW35" i="1"/>
  <c r="CV35" i="1"/>
  <c r="CT35" i="1"/>
  <c r="CS35" i="1"/>
  <c r="CR35" i="1"/>
  <c r="CP35" i="1"/>
  <c r="CO35" i="1"/>
  <c r="CN35" i="1"/>
  <c r="CL35" i="1"/>
  <c r="CK35" i="1"/>
  <c r="CJ35" i="1"/>
  <c r="CH35" i="1"/>
  <c r="CG35" i="1"/>
  <c r="CF35" i="1"/>
  <c r="CD35" i="1"/>
  <c r="CC35" i="1"/>
  <c r="CB35" i="1"/>
  <c r="BZ35" i="1"/>
  <c r="BY35" i="1"/>
  <c r="BX35" i="1"/>
  <c r="BX746" i="1" s="1"/>
  <c r="BV35" i="1"/>
  <c r="BV746" i="1" s="1"/>
  <c r="BU35" i="1"/>
  <c r="BU746" i="1" s="1"/>
  <c r="BT35" i="1"/>
  <c r="BT746" i="1" s="1"/>
  <c r="BR35" i="1"/>
  <c r="BR746" i="1" s="1"/>
  <c r="BQ35" i="1"/>
  <c r="BQ746" i="1" s="1"/>
  <c r="BP35" i="1"/>
  <c r="BP746" i="1" s="1"/>
  <c r="BN35" i="1"/>
  <c r="BN746" i="1" s="1"/>
  <c r="BM35" i="1"/>
  <c r="BM746" i="1" s="1"/>
  <c r="BL35" i="1"/>
  <c r="BL746" i="1" s="1"/>
  <c r="BJ35" i="1"/>
  <c r="BJ746" i="1" s="1"/>
  <c r="BI35" i="1"/>
  <c r="BI746" i="1" s="1"/>
  <c r="BH35" i="1"/>
  <c r="BH746" i="1" s="1"/>
  <c r="BF35" i="1"/>
  <c r="BF746" i="1" s="1"/>
  <c r="BE35" i="1"/>
  <c r="BE746" i="1" s="1"/>
  <c r="BD35" i="1"/>
  <c r="BD746" i="1" s="1"/>
  <c r="BB35" i="1"/>
  <c r="BB746" i="1" s="1"/>
  <c r="BA35" i="1"/>
  <c r="BA746" i="1" s="1"/>
  <c r="AZ35" i="1"/>
  <c r="AZ746" i="1" s="1"/>
  <c r="AX35" i="1"/>
  <c r="AX746" i="1" s="1"/>
  <c r="AW35" i="1"/>
  <c r="AW746" i="1" s="1"/>
  <c r="AV35" i="1"/>
  <c r="AV746" i="1" s="1"/>
  <c r="AT35" i="1"/>
  <c r="AT746" i="1" s="1"/>
  <c r="AS35" i="1"/>
  <c r="AS746" i="1" s="1"/>
  <c r="AR35" i="1"/>
  <c r="AR746" i="1" s="1"/>
  <c r="AP35" i="1"/>
  <c r="AP746" i="1" s="1"/>
  <c r="AO35" i="1"/>
  <c r="AO746" i="1" s="1"/>
  <c r="AN35" i="1"/>
  <c r="AN746" i="1" s="1"/>
  <c r="AL35" i="1"/>
  <c r="AL746" i="1" s="1"/>
  <c r="AK35" i="1"/>
  <c r="AK746" i="1" s="1"/>
  <c r="AJ35" i="1"/>
  <c r="AJ746" i="1" s="1"/>
  <c r="AH35" i="1"/>
  <c r="AH746" i="1" s="1"/>
  <c r="AG35" i="1"/>
  <c r="AG746" i="1" s="1"/>
  <c r="AF35" i="1"/>
  <c r="AF746" i="1" s="1"/>
  <c r="AD35" i="1"/>
  <c r="AD746" i="1" s="1"/>
  <c r="AC35" i="1"/>
  <c r="AC746" i="1" s="1"/>
  <c r="AB35" i="1"/>
  <c r="AB746" i="1" s="1"/>
  <c r="Z35" i="1"/>
  <c r="Z746" i="1" s="1"/>
  <c r="Y35" i="1"/>
  <c r="Y746" i="1" s="1"/>
  <c r="X35" i="1"/>
  <c r="X746" i="1" s="1"/>
  <c r="V35" i="1"/>
  <c r="V746" i="1" s="1"/>
  <c r="U35" i="1"/>
  <c r="U746" i="1" s="1"/>
  <c r="T35" i="1"/>
  <c r="T746" i="1" s="1"/>
  <c r="R35" i="1"/>
  <c r="R746" i="1" s="1"/>
  <c r="Q35" i="1"/>
  <c r="Q746" i="1" s="1"/>
  <c r="P35" i="1"/>
  <c r="P746" i="1" s="1"/>
  <c r="N35" i="1"/>
  <c r="N746" i="1" s="1"/>
  <c r="M35" i="1"/>
  <c r="M746" i="1" s="1"/>
  <c r="L35" i="1"/>
  <c r="L746" i="1" s="1"/>
  <c r="J35" i="1"/>
  <c r="J746" i="1" s="1"/>
  <c r="I35" i="1"/>
  <c r="I746" i="1" s="1"/>
  <c r="H35" i="1"/>
  <c r="H746" i="1" s="1"/>
  <c r="DB34" i="1"/>
  <c r="DA34" i="1"/>
  <c r="CY34" i="1"/>
  <c r="CX34" i="1"/>
  <c r="CW34" i="1"/>
  <c r="CU34" i="1"/>
  <c r="CT34" i="1"/>
  <c r="CS34" i="1"/>
  <c r="CQ34" i="1"/>
  <c r="CP34" i="1"/>
  <c r="CO34" i="1"/>
  <c r="CM34" i="1"/>
  <c r="CL34" i="1"/>
  <c r="CK34" i="1"/>
  <c r="CI34" i="1"/>
  <c r="CH34" i="1"/>
  <c r="CG34" i="1"/>
  <c r="CE34" i="1"/>
  <c r="CD34" i="1"/>
  <c r="CC34" i="1"/>
  <c r="CA34" i="1"/>
  <c r="BZ34" i="1"/>
  <c r="BY34" i="1"/>
  <c r="BW34" i="1"/>
  <c r="BW745" i="1" s="1"/>
  <c r="BV34" i="1"/>
  <c r="BV745" i="1" s="1"/>
  <c r="BU34" i="1"/>
  <c r="BU745" i="1" s="1"/>
  <c r="BS34" i="1"/>
  <c r="BS745" i="1" s="1"/>
  <c r="BR34" i="1"/>
  <c r="BR745" i="1" s="1"/>
  <c r="BQ34" i="1"/>
  <c r="BQ745" i="1" s="1"/>
  <c r="BO34" i="1"/>
  <c r="BO745" i="1" s="1"/>
  <c r="BN34" i="1"/>
  <c r="BN745" i="1" s="1"/>
  <c r="BM34" i="1"/>
  <c r="BM745" i="1" s="1"/>
  <c r="BK34" i="1"/>
  <c r="BK745" i="1" s="1"/>
  <c r="BJ34" i="1"/>
  <c r="BJ745" i="1" s="1"/>
  <c r="BI34" i="1"/>
  <c r="BI745" i="1" s="1"/>
  <c r="BG34" i="1"/>
  <c r="BG745" i="1" s="1"/>
  <c r="BF34" i="1"/>
  <c r="BF745" i="1" s="1"/>
  <c r="BE34" i="1"/>
  <c r="BE745" i="1" s="1"/>
  <c r="BC34" i="1"/>
  <c r="BC745" i="1" s="1"/>
  <c r="BB34" i="1"/>
  <c r="BB745" i="1" s="1"/>
  <c r="BA34" i="1"/>
  <c r="BA745" i="1" s="1"/>
  <c r="AY34" i="1"/>
  <c r="AY745" i="1" s="1"/>
  <c r="AX34" i="1"/>
  <c r="AX745" i="1" s="1"/>
  <c r="AW34" i="1"/>
  <c r="AW745" i="1" s="1"/>
  <c r="AU34" i="1"/>
  <c r="AU745" i="1" s="1"/>
  <c r="AT34" i="1"/>
  <c r="AT745" i="1" s="1"/>
  <c r="AS34" i="1"/>
  <c r="AS745" i="1" s="1"/>
  <c r="AQ34" i="1"/>
  <c r="AQ745" i="1" s="1"/>
  <c r="AP34" i="1"/>
  <c r="AP745" i="1" s="1"/>
  <c r="AO34" i="1"/>
  <c r="AO745" i="1" s="1"/>
  <c r="AM34" i="1"/>
  <c r="AM745" i="1" s="1"/>
  <c r="AL34" i="1"/>
  <c r="AL745" i="1" s="1"/>
  <c r="AK34" i="1"/>
  <c r="AK745" i="1" s="1"/>
  <c r="AI34" i="1"/>
  <c r="AI745" i="1" s="1"/>
  <c r="AH34" i="1"/>
  <c r="AH745" i="1" s="1"/>
  <c r="AG34" i="1"/>
  <c r="AG745" i="1" s="1"/>
  <c r="AE34" i="1"/>
  <c r="AE745" i="1" s="1"/>
  <c r="AD34" i="1"/>
  <c r="AD745" i="1" s="1"/>
  <c r="AC34" i="1"/>
  <c r="AC745" i="1" s="1"/>
  <c r="AA34" i="1"/>
  <c r="AA745" i="1" s="1"/>
  <c r="Z34" i="1"/>
  <c r="Z745" i="1" s="1"/>
  <c r="Y34" i="1"/>
  <c r="Y745" i="1" s="1"/>
  <c r="W34" i="1"/>
  <c r="W745" i="1" s="1"/>
  <c r="V34" i="1"/>
  <c r="V745" i="1" s="1"/>
  <c r="U34" i="1"/>
  <c r="U745" i="1" s="1"/>
  <c r="S34" i="1"/>
  <c r="S745" i="1" s="1"/>
  <c r="R34" i="1"/>
  <c r="R745" i="1" s="1"/>
  <c r="Q34" i="1"/>
  <c r="Q745" i="1" s="1"/>
  <c r="O34" i="1"/>
  <c r="O745" i="1" s="1"/>
  <c r="N34" i="1"/>
  <c r="N745" i="1" s="1"/>
  <c r="M34" i="1"/>
  <c r="M745" i="1" s="1"/>
  <c r="K34" i="1"/>
  <c r="K745" i="1" s="1"/>
  <c r="J34" i="1"/>
  <c r="J745" i="1" s="1"/>
  <c r="I34" i="1"/>
  <c r="I745" i="1" s="1"/>
  <c r="G34" i="1"/>
  <c r="G745" i="1" s="1"/>
  <c r="DB33" i="1"/>
  <c r="CZ33" i="1"/>
  <c r="CY33" i="1"/>
  <c r="CX33" i="1"/>
  <c r="CV33" i="1"/>
  <c r="CU33" i="1"/>
  <c r="CT33" i="1"/>
  <c r="CR33" i="1"/>
  <c r="CQ33" i="1"/>
  <c r="CP33" i="1"/>
  <c r="CN33" i="1"/>
  <c r="CM33" i="1"/>
  <c r="CL33" i="1"/>
  <c r="CJ33" i="1"/>
  <c r="CI33" i="1"/>
  <c r="CH33" i="1"/>
  <c r="CF33" i="1"/>
  <c r="CE33" i="1"/>
  <c r="CD33" i="1"/>
  <c r="CB33" i="1"/>
  <c r="CA33" i="1"/>
  <c r="BZ33" i="1"/>
  <c r="BX33" i="1"/>
  <c r="BX744" i="1" s="1"/>
  <c r="BW33" i="1"/>
  <c r="BW744" i="1" s="1"/>
  <c r="BV33" i="1"/>
  <c r="BV744" i="1" s="1"/>
  <c r="BT33" i="1"/>
  <c r="BT744" i="1" s="1"/>
  <c r="BS33" i="1"/>
  <c r="BS744" i="1" s="1"/>
  <c r="BR33" i="1"/>
  <c r="BR744" i="1" s="1"/>
  <c r="BP33" i="1"/>
  <c r="BP744" i="1" s="1"/>
  <c r="BO33" i="1"/>
  <c r="BO744" i="1" s="1"/>
  <c r="BN33" i="1"/>
  <c r="BN744" i="1" s="1"/>
  <c r="BL33" i="1"/>
  <c r="BL744" i="1" s="1"/>
  <c r="BK33" i="1"/>
  <c r="BK744" i="1" s="1"/>
  <c r="BJ33" i="1"/>
  <c r="BJ744" i="1" s="1"/>
  <c r="BH33" i="1"/>
  <c r="BH744" i="1" s="1"/>
  <c r="BG33" i="1"/>
  <c r="BG744" i="1" s="1"/>
  <c r="BF33" i="1"/>
  <c r="BF744" i="1" s="1"/>
  <c r="BD33" i="1"/>
  <c r="BD744" i="1" s="1"/>
  <c r="BC33" i="1"/>
  <c r="BC744" i="1" s="1"/>
  <c r="BB33" i="1"/>
  <c r="BB744" i="1" s="1"/>
  <c r="AZ33" i="1"/>
  <c r="AZ744" i="1" s="1"/>
  <c r="AY33" i="1"/>
  <c r="AY744" i="1" s="1"/>
  <c r="AX33" i="1"/>
  <c r="AX744" i="1" s="1"/>
  <c r="AV33" i="1"/>
  <c r="AV744" i="1" s="1"/>
  <c r="AU33" i="1"/>
  <c r="AU744" i="1" s="1"/>
  <c r="AT33" i="1"/>
  <c r="AT744" i="1" s="1"/>
  <c r="AR33" i="1"/>
  <c r="AR744" i="1" s="1"/>
  <c r="AQ33" i="1"/>
  <c r="AQ744" i="1" s="1"/>
  <c r="AP33" i="1"/>
  <c r="AP744" i="1" s="1"/>
  <c r="AN33" i="1"/>
  <c r="AN744" i="1" s="1"/>
  <c r="AM33" i="1"/>
  <c r="AM744" i="1" s="1"/>
  <c r="AL33" i="1"/>
  <c r="AL744" i="1" s="1"/>
  <c r="AJ33" i="1"/>
  <c r="AJ744" i="1" s="1"/>
  <c r="AI33" i="1"/>
  <c r="AI744" i="1" s="1"/>
  <c r="AH33" i="1"/>
  <c r="AH744" i="1" s="1"/>
  <c r="AF33" i="1"/>
  <c r="AF744" i="1" s="1"/>
  <c r="AE33" i="1"/>
  <c r="AE744" i="1" s="1"/>
  <c r="AD33" i="1"/>
  <c r="AD744" i="1" s="1"/>
  <c r="AB33" i="1"/>
  <c r="AB744" i="1" s="1"/>
  <c r="AA33" i="1"/>
  <c r="AA744" i="1" s="1"/>
  <c r="Z33" i="1"/>
  <c r="Z744" i="1" s="1"/>
  <c r="X33" i="1"/>
  <c r="X744" i="1" s="1"/>
  <c r="W33" i="1"/>
  <c r="W744" i="1" s="1"/>
  <c r="V33" i="1"/>
  <c r="V744" i="1" s="1"/>
  <c r="T33" i="1"/>
  <c r="T744" i="1" s="1"/>
  <c r="S33" i="1"/>
  <c r="S744" i="1" s="1"/>
  <c r="R33" i="1"/>
  <c r="R744" i="1" s="1"/>
  <c r="P33" i="1"/>
  <c r="P744" i="1" s="1"/>
  <c r="O33" i="1"/>
  <c r="O744" i="1" s="1"/>
  <c r="N33" i="1"/>
  <c r="N744" i="1" s="1"/>
  <c r="L33" i="1"/>
  <c r="L744" i="1" s="1"/>
  <c r="K33" i="1"/>
  <c r="K744" i="1" s="1"/>
  <c r="J33" i="1"/>
  <c r="J744" i="1" s="1"/>
  <c r="H33" i="1"/>
  <c r="H744" i="1" s="1"/>
  <c r="G33" i="1"/>
  <c r="G744" i="1" s="1"/>
  <c r="F33" i="1"/>
  <c r="DA32" i="1"/>
  <c r="CZ32" i="1"/>
  <c r="CY32" i="1"/>
  <c r="CW32" i="1"/>
  <c r="CV32" i="1"/>
  <c r="CU32" i="1"/>
  <c r="CS32" i="1"/>
  <c r="CR32" i="1"/>
  <c r="CQ32" i="1"/>
  <c r="CO32" i="1"/>
  <c r="CN32" i="1"/>
  <c r="CM32" i="1"/>
  <c r="CK32" i="1"/>
  <c r="CJ32" i="1"/>
  <c r="CI32" i="1"/>
  <c r="CG32" i="1"/>
  <c r="CF32" i="1"/>
  <c r="CE32" i="1"/>
  <c r="CC32" i="1"/>
  <c r="CB32" i="1"/>
  <c r="CA32" i="1"/>
  <c r="BY32" i="1"/>
  <c r="BX32" i="1"/>
  <c r="BX743" i="1" s="1"/>
  <c r="BW32" i="1"/>
  <c r="BW743" i="1" s="1"/>
  <c r="BU32" i="1"/>
  <c r="BU743" i="1" s="1"/>
  <c r="BT32" i="1"/>
  <c r="BT743" i="1" s="1"/>
  <c r="BS32" i="1"/>
  <c r="BS743" i="1" s="1"/>
  <c r="BQ32" i="1"/>
  <c r="BQ743" i="1" s="1"/>
  <c r="BP32" i="1"/>
  <c r="BP743" i="1" s="1"/>
  <c r="BO32" i="1"/>
  <c r="BO743" i="1" s="1"/>
  <c r="BM32" i="1"/>
  <c r="BM743" i="1" s="1"/>
  <c r="BL32" i="1"/>
  <c r="BL743" i="1" s="1"/>
  <c r="BK32" i="1"/>
  <c r="BK743" i="1" s="1"/>
  <c r="BI32" i="1"/>
  <c r="BI743" i="1" s="1"/>
  <c r="BH32" i="1"/>
  <c r="BH743" i="1" s="1"/>
  <c r="BG32" i="1"/>
  <c r="BG743" i="1" s="1"/>
  <c r="BE32" i="1"/>
  <c r="BE743" i="1" s="1"/>
  <c r="BD32" i="1"/>
  <c r="BD743" i="1" s="1"/>
  <c r="BC32" i="1"/>
  <c r="BC743" i="1" s="1"/>
  <c r="BA32" i="1"/>
  <c r="BA743" i="1" s="1"/>
  <c r="AZ32" i="1"/>
  <c r="AZ743" i="1" s="1"/>
  <c r="AY32" i="1"/>
  <c r="AY743" i="1" s="1"/>
  <c r="AW32" i="1"/>
  <c r="AW743" i="1" s="1"/>
  <c r="AV32" i="1"/>
  <c r="AV743" i="1" s="1"/>
  <c r="AU32" i="1"/>
  <c r="AU743" i="1" s="1"/>
  <c r="AS32" i="1"/>
  <c r="AS743" i="1" s="1"/>
  <c r="AR32" i="1"/>
  <c r="AR743" i="1" s="1"/>
  <c r="AQ32" i="1"/>
  <c r="AQ743" i="1" s="1"/>
  <c r="AO32" i="1"/>
  <c r="AO743" i="1" s="1"/>
  <c r="AN32" i="1"/>
  <c r="AN743" i="1" s="1"/>
  <c r="AM32" i="1"/>
  <c r="AM743" i="1" s="1"/>
  <c r="AK32" i="1"/>
  <c r="AK743" i="1" s="1"/>
  <c r="AJ32" i="1"/>
  <c r="AJ743" i="1" s="1"/>
  <c r="AI32" i="1"/>
  <c r="AI743" i="1" s="1"/>
  <c r="AG32" i="1"/>
  <c r="AG743" i="1" s="1"/>
  <c r="AF32" i="1"/>
  <c r="AF743" i="1" s="1"/>
  <c r="AE32" i="1"/>
  <c r="AE743" i="1" s="1"/>
  <c r="AC32" i="1"/>
  <c r="AC743" i="1" s="1"/>
  <c r="AB32" i="1"/>
  <c r="AB743" i="1" s="1"/>
  <c r="AA32" i="1"/>
  <c r="AA743" i="1" s="1"/>
  <c r="Y32" i="1"/>
  <c r="Y743" i="1" s="1"/>
  <c r="X32" i="1"/>
  <c r="X743" i="1" s="1"/>
  <c r="W32" i="1"/>
  <c r="W743" i="1" s="1"/>
  <c r="U32" i="1"/>
  <c r="U743" i="1" s="1"/>
  <c r="T32" i="1"/>
  <c r="T743" i="1" s="1"/>
  <c r="S32" i="1"/>
  <c r="S743" i="1" s="1"/>
  <c r="Q32" i="1"/>
  <c r="Q743" i="1" s="1"/>
  <c r="P32" i="1"/>
  <c r="P743" i="1" s="1"/>
  <c r="O32" i="1"/>
  <c r="O743" i="1" s="1"/>
  <c r="M32" i="1"/>
  <c r="M743" i="1" s="1"/>
  <c r="L32" i="1"/>
  <c r="L743" i="1" s="1"/>
  <c r="K32" i="1"/>
  <c r="K743" i="1" s="1"/>
  <c r="I32" i="1"/>
  <c r="I743" i="1" s="1"/>
  <c r="H32" i="1"/>
  <c r="H743" i="1" s="1"/>
  <c r="G32" i="1"/>
  <c r="G743" i="1" s="1"/>
  <c r="DB31" i="1"/>
  <c r="DA31" i="1"/>
  <c r="CZ31" i="1"/>
  <c r="CX31" i="1"/>
  <c r="CW31" i="1"/>
  <c r="CV31" i="1"/>
  <c r="CT31" i="1"/>
  <c r="CS31" i="1"/>
  <c r="CR31" i="1"/>
  <c r="CP31" i="1"/>
  <c r="CO31" i="1"/>
  <c r="CN31" i="1"/>
  <c r="CL31" i="1"/>
  <c r="CK31" i="1"/>
  <c r="CJ31" i="1"/>
  <c r="CH31" i="1"/>
  <c r="CG31" i="1"/>
  <c r="CF31" i="1"/>
  <c r="CD31" i="1"/>
  <c r="CC31" i="1"/>
  <c r="CB31" i="1"/>
  <c r="BZ31" i="1"/>
  <c r="BY31" i="1"/>
  <c r="BX31" i="1"/>
  <c r="BX742" i="1" s="1"/>
  <c r="BV31" i="1"/>
  <c r="BV742" i="1" s="1"/>
  <c r="BU31" i="1"/>
  <c r="BU742" i="1" s="1"/>
  <c r="BT31" i="1"/>
  <c r="BT742" i="1" s="1"/>
  <c r="BR31" i="1"/>
  <c r="BR742" i="1" s="1"/>
  <c r="BQ31" i="1"/>
  <c r="BQ742" i="1" s="1"/>
  <c r="BP31" i="1"/>
  <c r="BP742" i="1" s="1"/>
  <c r="BN31" i="1"/>
  <c r="BN742" i="1" s="1"/>
  <c r="BM31" i="1"/>
  <c r="BM742" i="1" s="1"/>
  <c r="BL31" i="1"/>
  <c r="BL742" i="1" s="1"/>
  <c r="BJ31" i="1"/>
  <c r="BJ742" i="1" s="1"/>
  <c r="BI31" i="1"/>
  <c r="BI742" i="1" s="1"/>
  <c r="BH31" i="1"/>
  <c r="BH742" i="1" s="1"/>
  <c r="BF31" i="1"/>
  <c r="BF742" i="1" s="1"/>
  <c r="BE31" i="1"/>
  <c r="BE742" i="1" s="1"/>
  <c r="BD31" i="1"/>
  <c r="BD742" i="1" s="1"/>
  <c r="BB31" i="1"/>
  <c r="BB742" i="1" s="1"/>
  <c r="BA31" i="1"/>
  <c r="BA742" i="1" s="1"/>
  <c r="AZ31" i="1"/>
  <c r="AZ742" i="1" s="1"/>
  <c r="AX31" i="1"/>
  <c r="AX742" i="1" s="1"/>
  <c r="AW31" i="1"/>
  <c r="AW742" i="1" s="1"/>
  <c r="AV31" i="1"/>
  <c r="AV742" i="1" s="1"/>
  <c r="AT31" i="1"/>
  <c r="AT742" i="1" s="1"/>
  <c r="AS31" i="1"/>
  <c r="AS742" i="1" s="1"/>
  <c r="AR31" i="1"/>
  <c r="AR742" i="1" s="1"/>
  <c r="AP31" i="1"/>
  <c r="AP742" i="1" s="1"/>
  <c r="AO31" i="1"/>
  <c r="AO742" i="1" s="1"/>
  <c r="AN31" i="1"/>
  <c r="AN742" i="1" s="1"/>
  <c r="AL31" i="1"/>
  <c r="AL742" i="1" s="1"/>
  <c r="AK31" i="1"/>
  <c r="AK742" i="1" s="1"/>
  <c r="AJ31" i="1"/>
  <c r="AJ742" i="1" s="1"/>
  <c r="AH31" i="1"/>
  <c r="AH742" i="1" s="1"/>
  <c r="AG31" i="1"/>
  <c r="AG742" i="1" s="1"/>
  <c r="AF31" i="1"/>
  <c r="AF742" i="1" s="1"/>
  <c r="AD31" i="1"/>
  <c r="AD742" i="1" s="1"/>
  <c r="AC31" i="1"/>
  <c r="AC742" i="1" s="1"/>
  <c r="AB31" i="1"/>
  <c r="AB742" i="1" s="1"/>
  <c r="Z31" i="1"/>
  <c r="Z742" i="1" s="1"/>
  <c r="Y31" i="1"/>
  <c r="Y742" i="1" s="1"/>
  <c r="X31" i="1"/>
  <c r="X742" i="1" s="1"/>
  <c r="V31" i="1"/>
  <c r="V742" i="1" s="1"/>
  <c r="U31" i="1"/>
  <c r="U742" i="1" s="1"/>
  <c r="T31" i="1"/>
  <c r="T742" i="1" s="1"/>
  <c r="R31" i="1"/>
  <c r="R742" i="1" s="1"/>
  <c r="Q31" i="1"/>
  <c r="Q742" i="1" s="1"/>
  <c r="P31" i="1"/>
  <c r="P742" i="1" s="1"/>
  <c r="N31" i="1"/>
  <c r="N742" i="1" s="1"/>
  <c r="M31" i="1"/>
  <c r="M742" i="1" s="1"/>
  <c r="L31" i="1"/>
  <c r="L742" i="1" s="1"/>
  <c r="J31" i="1"/>
  <c r="J742" i="1" s="1"/>
  <c r="I31" i="1"/>
  <c r="I742" i="1" s="1"/>
  <c r="H31" i="1"/>
  <c r="H742" i="1" s="1"/>
  <c r="DB30" i="1"/>
  <c r="DA30" i="1"/>
  <c r="CY30" i="1"/>
  <c r="CX30" i="1"/>
  <c r="CW30" i="1"/>
  <c r="CU30" i="1"/>
  <c r="CT30" i="1"/>
  <c r="CS30" i="1"/>
  <c r="CQ30" i="1"/>
  <c r="CP30" i="1"/>
  <c r="CO30" i="1"/>
  <c r="CM30" i="1"/>
  <c r="CL30" i="1"/>
  <c r="CK30" i="1"/>
  <c r="CI30" i="1"/>
  <c r="CH30" i="1"/>
  <c r="CG30" i="1"/>
  <c r="CE30" i="1"/>
  <c r="CD30" i="1"/>
  <c r="CC30" i="1"/>
  <c r="CA30" i="1"/>
  <c r="BZ30" i="1"/>
  <c r="BY30" i="1"/>
  <c r="BW30" i="1"/>
  <c r="BW741" i="1" s="1"/>
  <c r="BV30" i="1"/>
  <c r="BV741" i="1" s="1"/>
  <c r="BU30" i="1"/>
  <c r="BU741" i="1" s="1"/>
  <c r="BS30" i="1"/>
  <c r="BS741" i="1" s="1"/>
  <c r="BR30" i="1"/>
  <c r="BR741" i="1" s="1"/>
  <c r="BQ30" i="1"/>
  <c r="BQ741" i="1" s="1"/>
  <c r="BO30" i="1"/>
  <c r="BO741" i="1" s="1"/>
  <c r="BN30" i="1"/>
  <c r="BN741" i="1" s="1"/>
  <c r="BM30" i="1"/>
  <c r="BM741" i="1" s="1"/>
  <c r="BK30" i="1"/>
  <c r="BK741" i="1" s="1"/>
  <c r="BJ30" i="1"/>
  <c r="BJ741" i="1" s="1"/>
  <c r="BI30" i="1"/>
  <c r="BI741" i="1" s="1"/>
  <c r="BG30" i="1"/>
  <c r="BG741" i="1" s="1"/>
  <c r="BF30" i="1"/>
  <c r="BF741" i="1" s="1"/>
  <c r="BE30" i="1"/>
  <c r="BE741" i="1" s="1"/>
  <c r="BC30" i="1"/>
  <c r="BC741" i="1" s="1"/>
  <c r="BB30" i="1"/>
  <c r="BB741" i="1" s="1"/>
  <c r="BA30" i="1"/>
  <c r="BA741" i="1" s="1"/>
  <c r="AY30" i="1"/>
  <c r="AY741" i="1" s="1"/>
  <c r="AX30" i="1"/>
  <c r="AX741" i="1" s="1"/>
  <c r="AW30" i="1"/>
  <c r="AW741" i="1" s="1"/>
  <c r="AU30" i="1"/>
  <c r="AU741" i="1" s="1"/>
  <c r="AT30" i="1"/>
  <c r="AT741" i="1" s="1"/>
  <c r="AS30" i="1"/>
  <c r="AS741" i="1" s="1"/>
  <c r="AQ30" i="1"/>
  <c r="AQ741" i="1" s="1"/>
  <c r="AP30" i="1"/>
  <c r="AP741" i="1" s="1"/>
  <c r="AO30" i="1"/>
  <c r="AO741" i="1" s="1"/>
  <c r="AM30" i="1"/>
  <c r="AM741" i="1" s="1"/>
  <c r="AL30" i="1"/>
  <c r="AL741" i="1" s="1"/>
  <c r="AK30" i="1"/>
  <c r="AK741" i="1" s="1"/>
  <c r="AI30" i="1"/>
  <c r="AI741" i="1" s="1"/>
  <c r="AH30" i="1"/>
  <c r="AH741" i="1" s="1"/>
  <c r="AG30" i="1"/>
  <c r="AG741" i="1" s="1"/>
  <c r="AE30" i="1"/>
  <c r="AE741" i="1" s="1"/>
  <c r="AD30" i="1"/>
  <c r="AD741" i="1" s="1"/>
  <c r="AC30" i="1"/>
  <c r="AC741" i="1" s="1"/>
  <c r="AA30" i="1"/>
  <c r="AA741" i="1" s="1"/>
  <c r="Z30" i="1"/>
  <c r="Z741" i="1" s="1"/>
  <c r="Y30" i="1"/>
  <c r="Y741" i="1" s="1"/>
  <c r="W30" i="1"/>
  <c r="W741" i="1" s="1"/>
  <c r="V30" i="1"/>
  <c r="V741" i="1" s="1"/>
  <c r="U30" i="1"/>
  <c r="U741" i="1" s="1"/>
  <c r="S30" i="1"/>
  <c r="S741" i="1" s="1"/>
  <c r="R30" i="1"/>
  <c r="R741" i="1" s="1"/>
  <c r="Q30" i="1"/>
  <c r="Q741" i="1" s="1"/>
  <c r="O30" i="1"/>
  <c r="O741" i="1" s="1"/>
  <c r="N30" i="1"/>
  <c r="N741" i="1" s="1"/>
  <c r="M30" i="1"/>
  <c r="M741" i="1" s="1"/>
  <c r="K30" i="1"/>
  <c r="K741" i="1" s="1"/>
  <c r="J30" i="1"/>
  <c r="J741" i="1" s="1"/>
  <c r="I30" i="1"/>
  <c r="I741" i="1" s="1"/>
  <c r="G30" i="1"/>
  <c r="G741" i="1" s="1"/>
  <c r="DB29" i="1"/>
  <c r="CZ29" i="1"/>
  <c r="CY29" i="1"/>
  <c r="CX29" i="1"/>
  <c r="CV29" i="1"/>
  <c r="CU29" i="1"/>
  <c r="CT29" i="1"/>
  <c r="CR29" i="1"/>
  <c r="CQ29" i="1"/>
  <c r="CP29" i="1"/>
  <c r="CN29" i="1"/>
  <c r="CM29" i="1"/>
  <c r="CL29" i="1"/>
  <c r="CJ29" i="1"/>
  <c r="CI29" i="1"/>
  <c r="CH29" i="1"/>
  <c r="CF29" i="1"/>
  <c r="CE29" i="1"/>
  <c r="CD29" i="1"/>
  <c r="CB29" i="1"/>
  <c r="CA29" i="1"/>
  <c r="BZ29" i="1"/>
  <c r="BX29" i="1"/>
  <c r="BX740" i="1" s="1"/>
  <c r="BW29" i="1"/>
  <c r="BW740" i="1" s="1"/>
  <c r="BV29" i="1"/>
  <c r="BV740" i="1" s="1"/>
  <c r="BT29" i="1"/>
  <c r="BT740" i="1" s="1"/>
  <c r="BS29" i="1"/>
  <c r="BS740" i="1" s="1"/>
  <c r="BR29" i="1"/>
  <c r="BR740" i="1" s="1"/>
  <c r="BP29" i="1"/>
  <c r="BP740" i="1" s="1"/>
  <c r="BO29" i="1"/>
  <c r="BO740" i="1" s="1"/>
  <c r="BN29" i="1"/>
  <c r="BN740" i="1" s="1"/>
  <c r="BL29" i="1"/>
  <c r="BL740" i="1" s="1"/>
  <c r="BK29" i="1"/>
  <c r="BK740" i="1" s="1"/>
  <c r="BJ29" i="1"/>
  <c r="BJ740" i="1" s="1"/>
  <c r="BH29" i="1"/>
  <c r="BH740" i="1" s="1"/>
  <c r="BG29" i="1"/>
  <c r="BG740" i="1" s="1"/>
  <c r="BF29" i="1"/>
  <c r="BF740" i="1" s="1"/>
  <c r="BD29" i="1"/>
  <c r="BD740" i="1" s="1"/>
  <c r="BC29" i="1"/>
  <c r="BC740" i="1" s="1"/>
  <c r="BB29" i="1"/>
  <c r="BB740" i="1" s="1"/>
  <c r="AZ29" i="1"/>
  <c r="AZ740" i="1" s="1"/>
  <c r="AY29" i="1"/>
  <c r="AY740" i="1" s="1"/>
  <c r="AX29" i="1"/>
  <c r="AX740" i="1" s="1"/>
  <c r="AV29" i="1"/>
  <c r="AV740" i="1" s="1"/>
  <c r="AU29" i="1"/>
  <c r="AU740" i="1" s="1"/>
  <c r="AT29" i="1"/>
  <c r="AT740" i="1" s="1"/>
  <c r="AR29" i="1"/>
  <c r="AR740" i="1" s="1"/>
  <c r="AQ29" i="1"/>
  <c r="AQ740" i="1" s="1"/>
  <c r="AP29" i="1"/>
  <c r="AP740" i="1" s="1"/>
  <c r="AN29" i="1"/>
  <c r="AN740" i="1" s="1"/>
  <c r="AM29" i="1"/>
  <c r="AM740" i="1" s="1"/>
  <c r="AL29" i="1"/>
  <c r="AL740" i="1" s="1"/>
  <c r="AJ29" i="1"/>
  <c r="AJ740" i="1" s="1"/>
  <c r="AI29" i="1"/>
  <c r="AI740" i="1" s="1"/>
  <c r="AH29" i="1"/>
  <c r="AH740" i="1" s="1"/>
  <c r="AF29" i="1"/>
  <c r="AF740" i="1" s="1"/>
  <c r="AE29" i="1"/>
  <c r="AE740" i="1" s="1"/>
  <c r="AD29" i="1"/>
  <c r="AD740" i="1" s="1"/>
  <c r="AB29" i="1"/>
  <c r="AB740" i="1" s="1"/>
  <c r="AA29" i="1"/>
  <c r="AA740" i="1" s="1"/>
  <c r="Z29" i="1"/>
  <c r="Z740" i="1" s="1"/>
  <c r="X29" i="1"/>
  <c r="X740" i="1" s="1"/>
  <c r="W29" i="1"/>
  <c r="W740" i="1" s="1"/>
  <c r="V29" i="1"/>
  <c r="V740" i="1" s="1"/>
  <c r="T29" i="1"/>
  <c r="T740" i="1" s="1"/>
  <c r="S29" i="1"/>
  <c r="S740" i="1" s="1"/>
  <c r="R29" i="1"/>
  <c r="R740" i="1" s="1"/>
  <c r="P29" i="1"/>
  <c r="P740" i="1" s="1"/>
  <c r="O29" i="1"/>
  <c r="O740" i="1" s="1"/>
  <c r="N29" i="1"/>
  <c r="N740" i="1" s="1"/>
  <c r="L29" i="1"/>
  <c r="L740" i="1" s="1"/>
  <c r="K29" i="1"/>
  <c r="K740" i="1" s="1"/>
  <c r="J29" i="1"/>
  <c r="J740" i="1" s="1"/>
  <c r="H29" i="1"/>
  <c r="H740" i="1" s="1"/>
  <c r="G29" i="1"/>
  <c r="G740" i="1" s="1"/>
  <c r="DA28" i="1"/>
  <c r="CZ28" i="1"/>
  <c r="CY28" i="1"/>
  <c r="CW28" i="1"/>
  <c r="CV28" i="1"/>
  <c r="CU28" i="1"/>
  <c r="CS28" i="1"/>
  <c r="CR28" i="1"/>
  <c r="CQ28" i="1"/>
  <c r="CO28" i="1"/>
  <c r="CN28" i="1"/>
  <c r="CM28" i="1"/>
  <c r="CK28" i="1"/>
  <c r="CJ28" i="1"/>
  <c r="CI28" i="1"/>
  <c r="CG28" i="1"/>
  <c r="CF28" i="1"/>
  <c r="CE28" i="1"/>
  <c r="CC28" i="1"/>
  <c r="CB28" i="1"/>
  <c r="CA28" i="1"/>
  <c r="BY28" i="1"/>
  <c r="BX28" i="1"/>
  <c r="BX739" i="1" s="1"/>
  <c r="BW28" i="1"/>
  <c r="BW739" i="1" s="1"/>
  <c r="BU28" i="1"/>
  <c r="BU739" i="1" s="1"/>
  <c r="BT28" i="1"/>
  <c r="BT739" i="1" s="1"/>
  <c r="BS28" i="1"/>
  <c r="BS739" i="1" s="1"/>
  <c r="BQ28" i="1"/>
  <c r="BQ739" i="1" s="1"/>
  <c r="BP28" i="1"/>
  <c r="BP739" i="1" s="1"/>
  <c r="BO28" i="1"/>
  <c r="BO739" i="1" s="1"/>
  <c r="BM28" i="1"/>
  <c r="BM739" i="1" s="1"/>
  <c r="BL28" i="1"/>
  <c r="BL739" i="1" s="1"/>
  <c r="BK28" i="1"/>
  <c r="BK739" i="1" s="1"/>
  <c r="BI28" i="1"/>
  <c r="BI739" i="1" s="1"/>
  <c r="BH28" i="1"/>
  <c r="BH739" i="1" s="1"/>
  <c r="BG28" i="1"/>
  <c r="BG739" i="1" s="1"/>
  <c r="BE28" i="1"/>
  <c r="BE739" i="1" s="1"/>
  <c r="BD28" i="1"/>
  <c r="BD739" i="1" s="1"/>
  <c r="BC28" i="1"/>
  <c r="BC739" i="1" s="1"/>
  <c r="BA28" i="1"/>
  <c r="BA739" i="1" s="1"/>
  <c r="AZ28" i="1"/>
  <c r="AZ739" i="1" s="1"/>
  <c r="AY28" i="1"/>
  <c r="AY739" i="1" s="1"/>
  <c r="AW28" i="1"/>
  <c r="AW739" i="1" s="1"/>
  <c r="AV28" i="1"/>
  <c r="AV739" i="1" s="1"/>
  <c r="AU28" i="1"/>
  <c r="AU739" i="1" s="1"/>
  <c r="AS28" i="1"/>
  <c r="AS739" i="1" s="1"/>
  <c r="AR28" i="1"/>
  <c r="AR739" i="1" s="1"/>
  <c r="AQ28" i="1"/>
  <c r="AQ739" i="1" s="1"/>
  <c r="AO28" i="1"/>
  <c r="AO739" i="1" s="1"/>
  <c r="AN28" i="1"/>
  <c r="AN739" i="1" s="1"/>
  <c r="AM28" i="1"/>
  <c r="AM739" i="1" s="1"/>
  <c r="AK28" i="1"/>
  <c r="AK739" i="1" s="1"/>
  <c r="AJ28" i="1"/>
  <c r="AJ739" i="1" s="1"/>
  <c r="AI28" i="1"/>
  <c r="AI739" i="1" s="1"/>
  <c r="AG28" i="1"/>
  <c r="AG739" i="1" s="1"/>
  <c r="AF28" i="1"/>
  <c r="AF739" i="1" s="1"/>
  <c r="AE28" i="1"/>
  <c r="AE739" i="1" s="1"/>
  <c r="AC28" i="1"/>
  <c r="AC739" i="1" s="1"/>
  <c r="AB28" i="1"/>
  <c r="AB739" i="1" s="1"/>
  <c r="AA28" i="1"/>
  <c r="AA739" i="1" s="1"/>
  <c r="Y28" i="1"/>
  <c r="Y739" i="1" s="1"/>
  <c r="X28" i="1"/>
  <c r="X739" i="1" s="1"/>
  <c r="W28" i="1"/>
  <c r="W739" i="1" s="1"/>
  <c r="U28" i="1"/>
  <c r="U739" i="1" s="1"/>
  <c r="T28" i="1"/>
  <c r="T739" i="1" s="1"/>
  <c r="S28" i="1"/>
  <c r="S739" i="1" s="1"/>
  <c r="Q28" i="1"/>
  <c r="Q739" i="1" s="1"/>
  <c r="P28" i="1"/>
  <c r="P739" i="1" s="1"/>
  <c r="O28" i="1"/>
  <c r="O739" i="1" s="1"/>
  <c r="M28" i="1"/>
  <c r="M739" i="1" s="1"/>
  <c r="L28" i="1"/>
  <c r="L739" i="1" s="1"/>
  <c r="K28" i="1"/>
  <c r="K739" i="1" s="1"/>
  <c r="I28" i="1"/>
  <c r="I739" i="1" s="1"/>
  <c r="H28" i="1"/>
  <c r="H739" i="1" s="1"/>
  <c r="G28" i="1"/>
  <c r="G739" i="1" s="1"/>
  <c r="DB27" i="1"/>
  <c r="DA27" i="1"/>
  <c r="CZ27" i="1"/>
  <c r="CX27" i="1"/>
  <c r="CW27" i="1"/>
  <c r="CV27" i="1"/>
  <c r="CT27" i="1"/>
  <c r="CS27" i="1"/>
  <c r="CR27" i="1"/>
  <c r="CP27" i="1"/>
  <c r="CO27" i="1"/>
  <c r="CN27" i="1"/>
  <c r="CL27" i="1"/>
  <c r="CK27" i="1"/>
  <c r="CJ27" i="1"/>
  <c r="CH27" i="1"/>
  <c r="CG27" i="1"/>
  <c r="CF27" i="1"/>
  <c r="CD27" i="1"/>
  <c r="CC27" i="1"/>
  <c r="CB27" i="1"/>
  <c r="BZ27" i="1"/>
  <c r="BY27" i="1"/>
  <c r="BX27" i="1"/>
  <c r="BX738" i="1" s="1"/>
  <c r="BV27" i="1"/>
  <c r="BV738" i="1" s="1"/>
  <c r="BU27" i="1"/>
  <c r="BU738" i="1" s="1"/>
  <c r="BT27" i="1"/>
  <c r="BT738" i="1" s="1"/>
  <c r="BR27" i="1"/>
  <c r="BR738" i="1" s="1"/>
  <c r="BQ27" i="1"/>
  <c r="BQ738" i="1" s="1"/>
  <c r="BP27" i="1"/>
  <c r="BP738" i="1" s="1"/>
  <c r="BN27" i="1"/>
  <c r="BN738" i="1" s="1"/>
  <c r="BM27" i="1"/>
  <c r="BM738" i="1" s="1"/>
  <c r="BL27" i="1"/>
  <c r="BL738" i="1" s="1"/>
  <c r="BJ27" i="1"/>
  <c r="BJ738" i="1" s="1"/>
  <c r="BI27" i="1"/>
  <c r="BI738" i="1" s="1"/>
  <c r="BH27" i="1"/>
  <c r="BH738" i="1" s="1"/>
  <c r="BF27" i="1"/>
  <c r="BF738" i="1" s="1"/>
  <c r="BE27" i="1"/>
  <c r="BE738" i="1" s="1"/>
  <c r="BD27" i="1"/>
  <c r="BD738" i="1" s="1"/>
  <c r="BB27" i="1"/>
  <c r="BB738" i="1" s="1"/>
  <c r="BA27" i="1"/>
  <c r="BA738" i="1" s="1"/>
  <c r="AZ27" i="1"/>
  <c r="AZ738" i="1" s="1"/>
  <c r="AX27" i="1"/>
  <c r="AX738" i="1" s="1"/>
  <c r="AW27" i="1"/>
  <c r="AW738" i="1" s="1"/>
  <c r="AV27" i="1"/>
  <c r="AV738" i="1" s="1"/>
  <c r="AT27" i="1"/>
  <c r="AT738" i="1" s="1"/>
  <c r="AS27" i="1"/>
  <c r="AS738" i="1" s="1"/>
  <c r="AR27" i="1"/>
  <c r="AR738" i="1" s="1"/>
  <c r="AP27" i="1"/>
  <c r="AP738" i="1" s="1"/>
  <c r="AO27" i="1"/>
  <c r="AO738" i="1" s="1"/>
  <c r="AN27" i="1"/>
  <c r="AN738" i="1" s="1"/>
  <c r="AL27" i="1"/>
  <c r="AL738" i="1" s="1"/>
  <c r="AK27" i="1"/>
  <c r="AK738" i="1" s="1"/>
  <c r="AJ27" i="1"/>
  <c r="AJ738" i="1" s="1"/>
  <c r="AH27" i="1"/>
  <c r="AH738" i="1" s="1"/>
  <c r="AG27" i="1"/>
  <c r="AG738" i="1" s="1"/>
  <c r="AF27" i="1"/>
  <c r="AF738" i="1" s="1"/>
  <c r="AD27" i="1"/>
  <c r="AD738" i="1" s="1"/>
  <c r="AC27" i="1"/>
  <c r="AC738" i="1" s="1"/>
  <c r="AB27" i="1"/>
  <c r="AB738" i="1" s="1"/>
  <c r="Z27" i="1"/>
  <c r="Z738" i="1" s="1"/>
  <c r="Y27" i="1"/>
  <c r="Y738" i="1" s="1"/>
  <c r="X27" i="1"/>
  <c r="X738" i="1" s="1"/>
  <c r="V27" i="1"/>
  <c r="V738" i="1" s="1"/>
  <c r="U27" i="1"/>
  <c r="U738" i="1" s="1"/>
  <c r="T27" i="1"/>
  <c r="T738" i="1" s="1"/>
  <c r="R27" i="1"/>
  <c r="R738" i="1" s="1"/>
  <c r="Q27" i="1"/>
  <c r="Q738" i="1" s="1"/>
  <c r="P27" i="1"/>
  <c r="P738" i="1" s="1"/>
  <c r="N27" i="1"/>
  <c r="N738" i="1" s="1"/>
  <c r="M27" i="1"/>
  <c r="M738" i="1" s="1"/>
  <c r="L27" i="1"/>
  <c r="L738" i="1" s="1"/>
  <c r="J27" i="1"/>
  <c r="J738" i="1" s="1"/>
  <c r="I27" i="1"/>
  <c r="I738" i="1" s="1"/>
  <c r="H27" i="1"/>
  <c r="H738" i="1" s="1"/>
  <c r="DB26" i="1"/>
  <c r="DA26" i="1"/>
  <c r="CY26" i="1"/>
  <c r="CX26" i="1"/>
  <c r="CW26" i="1"/>
  <c r="CU26" i="1"/>
  <c r="CT26" i="1"/>
  <c r="CS26" i="1"/>
  <c r="CQ26" i="1"/>
  <c r="CP26" i="1"/>
  <c r="CO26" i="1"/>
  <c r="CM26" i="1"/>
  <c r="CL26" i="1"/>
  <c r="CK26" i="1"/>
  <c r="CI26" i="1"/>
  <c r="CH26" i="1"/>
  <c r="CG26" i="1"/>
  <c r="CE26" i="1"/>
  <c r="CD26" i="1"/>
  <c r="CC26" i="1"/>
  <c r="CA26" i="1"/>
  <c r="BZ26" i="1"/>
  <c r="BY26" i="1"/>
  <c r="BW26" i="1"/>
  <c r="BW737" i="1" s="1"/>
  <c r="BV26" i="1"/>
  <c r="BV737" i="1" s="1"/>
  <c r="BU26" i="1"/>
  <c r="BU737" i="1" s="1"/>
  <c r="BS26" i="1"/>
  <c r="BS737" i="1" s="1"/>
  <c r="BR26" i="1"/>
  <c r="BR737" i="1" s="1"/>
  <c r="BQ26" i="1"/>
  <c r="BQ737" i="1" s="1"/>
  <c r="BO26" i="1"/>
  <c r="BO737" i="1" s="1"/>
  <c r="BN26" i="1"/>
  <c r="BN737" i="1" s="1"/>
  <c r="BM26" i="1"/>
  <c r="BM737" i="1" s="1"/>
  <c r="BK26" i="1"/>
  <c r="BK737" i="1" s="1"/>
  <c r="BJ26" i="1"/>
  <c r="BJ737" i="1" s="1"/>
  <c r="BI26" i="1"/>
  <c r="BI737" i="1" s="1"/>
  <c r="BG26" i="1"/>
  <c r="BG737" i="1" s="1"/>
  <c r="BF26" i="1"/>
  <c r="BF737" i="1" s="1"/>
  <c r="BE26" i="1"/>
  <c r="BE737" i="1" s="1"/>
  <c r="BC26" i="1"/>
  <c r="BC737" i="1" s="1"/>
  <c r="BB26" i="1"/>
  <c r="BB737" i="1" s="1"/>
  <c r="BA26" i="1"/>
  <c r="BA737" i="1" s="1"/>
  <c r="AY26" i="1"/>
  <c r="AY737" i="1" s="1"/>
  <c r="AX26" i="1"/>
  <c r="AX737" i="1" s="1"/>
  <c r="AW26" i="1"/>
  <c r="AW737" i="1" s="1"/>
  <c r="AU26" i="1"/>
  <c r="AU737" i="1" s="1"/>
  <c r="AT26" i="1"/>
  <c r="AT737" i="1" s="1"/>
  <c r="AS26" i="1"/>
  <c r="AS737" i="1" s="1"/>
  <c r="AQ26" i="1"/>
  <c r="AQ737" i="1" s="1"/>
  <c r="AP26" i="1"/>
  <c r="AP737" i="1" s="1"/>
  <c r="AO26" i="1"/>
  <c r="AO737" i="1" s="1"/>
  <c r="AM26" i="1"/>
  <c r="AM737" i="1" s="1"/>
  <c r="AL26" i="1"/>
  <c r="AL737" i="1" s="1"/>
  <c r="AK26" i="1"/>
  <c r="AK737" i="1" s="1"/>
  <c r="AI26" i="1"/>
  <c r="AI737" i="1" s="1"/>
  <c r="AH26" i="1"/>
  <c r="AH737" i="1" s="1"/>
  <c r="AG26" i="1"/>
  <c r="AG737" i="1" s="1"/>
  <c r="AE26" i="1"/>
  <c r="AE737" i="1" s="1"/>
  <c r="AD26" i="1"/>
  <c r="AD737" i="1" s="1"/>
  <c r="AC26" i="1"/>
  <c r="AC737" i="1" s="1"/>
  <c r="AA26" i="1"/>
  <c r="AA737" i="1" s="1"/>
  <c r="Z26" i="1"/>
  <c r="Z737" i="1" s="1"/>
  <c r="Y26" i="1"/>
  <c r="Y737" i="1" s="1"/>
  <c r="W26" i="1"/>
  <c r="W737" i="1" s="1"/>
  <c r="V26" i="1"/>
  <c r="V737" i="1" s="1"/>
  <c r="U26" i="1"/>
  <c r="U737" i="1" s="1"/>
  <c r="S26" i="1"/>
  <c r="S737" i="1" s="1"/>
  <c r="R26" i="1"/>
  <c r="R737" i="1" s="1"/>
  <c r="Q26" i="1"/>
  <c r="Q737" i="1" s="1"/>
  <c r="O26" i="1"/>
  <c r="O737" i="1" s="1"/>
  <c r="N26" i="1"/>
  <c r="N737" i="1" s="1"/>
  <c r="M26" i="1"/>
  <c r="M737" i="1" s="1"/>
  <c r="K26" i="1"/>
  <c r="K737" i="1" s="1"/>
  <c r="J26" i="1"/>
  <c r="J737" i="1" s="1"/>
  <c r="I26" i="1"/>
  <c r="I737" i="1" s="1"/>
  <c r="G26" i="1"/>
  <c r="G737" i="1" s="1"/>
  <c r="DB25" i="1"/>
  <c r="CZ25" i="1"/>
  <c r="CY25" i="1"/>
  <c r="CX25" i="1"/>
  <c r="CV25" i="1"/>
  <c r="CU25" i="1"/>
  <c r="CT25" i="1"/>
  <c r="CR25" i="1"/>
  <c r="CQ25" i="1"/>
  <c r="CP25" i="1"/>
  <c r="CN25" i="1"/>
  <c r="CM25" i="1"/>
  <c r="CL25" i="1"/>
  <c r="CJ25" i="1"/>
  <c r="CI25" i="1"/>
  <c r="CH25" i="1"/>
  <c r="CF25" i="1"/>
  <c r="CE25" i="1"/>
  <c r="CD25" i="1"/>
  <c r="CB25" i="1"/>
  <c r="CA25" i="1"/>
  <c r="BZ25" i="1"/>
  <c r="BX25" i="1"/>
  <c r="BX736" i="1" s="1"/>
  <c r="BW25" i="1"/>
  <c r="BW736" i="1" s="1"/>
  <c r="BV25" i="1"/>
  <c r="BV736" i="1" s="1"/>
  <c r="BT25" i="1"/>
  <c r="BT736" i="1" s="1"/>
  <c r="BS25" i="1"/>
  <c r="BS736" i="1" s="1"/>
  <c r="BR25" i="1"/>
  <c r="BR736" i="1" s="1"/>
  <c r="BP25" i="1"/>
  <c r="BP736" i="1" s="1"/>
  <c r="BO25" i="1"/>
  <c r="BO736" i="1" s="1"/>
  <c r="BN25" i="1"/>
  <c r="BN736" i="1" s="1"/>
  <c r="BL25" i="1"/>
  <c r="BL736" i="1" s="1"/>
  <c r="BK25" i="1"/>
  <c r="BK736" i="1" s="1"/>
  <c r="BJ25" i="1"/>
  <c r="BJ736" i="1" s="1"/>
  <c r="BH25" i="1"/>
  <c r="BH736" i="1" s="1"/>
  <c r="BG25" i="1"/>
  <c r="BG736" i="1" s="1"/>
  <c r="BF25" i="1"/>
  <c r="BF736" i="1" s="1"/>
  <c r="BD25" i="1"/>
  <c r="BD736" i="1" s="1"/>
  <c r="BC25" i="1"/>
  <c r="BC736" i="1" s="1"/>
  <c r="BB25" i="1"/>
  <c r="BB736" i="1" s="1"/>
  <c r="AZ25" i="1"/>
  <c r="AZ736" i="1" s="1"/>
  <c r="AY25" i="1"/>
  <c r="AY736" i="1" s="1"/>
  <c r="AX25" i="1"/>
  <c r="AX736" i="1" s="1"/>
  <c r="AV25" i="1"/>
  <c r="AV736" i="1" s="1"/>
  <c r="AU25" i="1"/>
  <c r="AU736" i="1" s="1"/>
  <c r="AT25" i="1"/>
  <c r="AT736" i="1" s="1"/>
  <c r="AR25" i="1"/>
  <c r="AR736" i="1" s="1"/>
  <c r="AQ25" i="1"/>
  <c r="AQ736" i="1" s="1"/>
  <c r="AP25" i="1"/>
  <c r="AP736" i="1" s="1"/>
  <c r="AN25" i="1"/>
  <c r="AN736" i="1" s="1"/>
  <c r="AM25" i="1"/>
  <c r="AM736" i="1" s="1"/>
  <c r="AL25" i="1"/>
  <c r="AL736" i="1" s="1"/>
  <c r="AJ25" i="1"/>
  <c r="AJ736" i="1" s="1"/>
  <c r="AI25" i="1"/>
  <c r="AI736" i="1" s="1"/>
  <c r="AH25" i="1"/>
  <c r="AH736" i="1" s="1"/>
  <c r="AF25" i="1"/>
  <c r="AF736" i="1" s="1"/>
  <c r="AE25" i="1"/>
  <c r="AE736" i="1" s="1"/>
  <c r="AD25" i="1"/>
  <c r="AD736" i="1" s="1"/>
  <c r="AB25" i="1"/>
  <c r="AB736" i="1" s="1"/>
  <c r="AA25" i="1"/>
  <c r="AA736" i="1" s="1"/>
  <c r="Z25" i="1"/>
  <c r="Z736" i="1" s="1"/>
  <c r="X25" i="1"/>
  <c r="X736" i="1" s="1"/>
  <c r="W25" i="1"/>
  <c r="W736" i="1" s="1"/>
  <c r="V25" i="1"/>
  <c r="V736" i="1" s="1"/>
  <c r="T25" i="1"/>
  <c r="T736" i="1" s="1"/>
  <c r="S25" i="1"/>
  <c r="S736" i="1" s="1"/>
  <c r="R25" i="1"/>
  <c r="R736" i="1" s="1"/>
  <c r="P25" i="1"/>
  <c r="P736" i="1" s="1"/>
  <c r="O25" i="1"/>
  <c r="O736" i="1" s="1"/>
  <c r="N25" i="1"/>
  <c r="N736" i="1" s="1"/>
  <c r="L25" i="1"/>
  <c r="L736" i="1" s="1"/>
  <c r="K25" i="1"/>
  <c r="K736" i="1" s="1"/>
  <c r="J25" i="1"/>
  <c r="J736" i="1" s="1"/>
  <c r="H25" i="1"/>
  <c r="H736" i="1" s="1"/>
  <c r="G25" i="1"/>
  <c r="G736" i="1" s="1"/>
  <c r="DA24" i="1"/>
  <c r="CZ24" i="1"/>
  <c r="CY24" i="1"/>
  <c r="CW24" i="1"/>
  <c r="CV24" i="1"/>
  <c r="CU24" i="1"/>
  <c r="CS24" i="1"/>
  <c r="CR24" i="1"/>
  <c r="CQ24" i="1"/>
  <c r="CO24" i="1"/>
  <c r="CN24" i="1"/>
  <c r="CM24" i="1"/>
  <c r="CK24" i="1"/>
  <c r="CJ24" i="1"/>
  <c r="CI24" i="1"/>
  <c r="CG24" i="1"/>
  <c r="CF24" i="1"/>
  <c r="CE24" i="1"/>
  <c r="CC24" i="1"/>
  <c r="CB24" i="1"/>
  <c r="CA24" i="1"/>
  <c r="BY24" i="1"/>
  <c r="BX24" i="1"/>
  <c r="BX735" i="1" s="1"/>
  <c r="BW24" i="1"/>
  <c r="BW735" i="1" s="1"/>
  <c r="BU24" i="1"/>
  <c r="BU735" i="1" s="1"/>
  <c r="BT24" i="1"/>
  <c r="BT735" i="1" s="1"/>
  <c r="BS24" i="1"/>
  <c r="BS735" i="1" s="1"/>
  <c r="BQ24" i="1"/>
  <c r="BQ735" i="1" s="1"/>
  <c r="BP24" i="1"/>
  <c r="BP735" i="1" s="1"/>
  <c r="BO24" i="1"/>
  <c r="BO735" i="1" s="1"/>
  <c r="BM24" i="1"/>
  <c r="BM735" i="1" s="1"/>
  <c r="BL24" i="1"/>
  <c r="BL735" i="1" s="1"/>
  <c r="BK24" i="1"/>
  <c r="BK735" i="1" s="1"/>
  <c r="BI24" i="1"/>
  <c r="BI735" i="1" s="1"/>
  <c r="BH24" i="1"/>
  <c r="BH735" i="1" s="1"/>
  <c r="BG24" i="1"/>
  <c r="BG735" i="1" s="1"/>
  <c r="BE24" i="1"/>
  <c r="BE735" i="1" s="1"/>
  <c r="BD24" i="1"/>
  <c r="BD735" i="1" s="1"/>
  <c r="BC24" i="1"/>
  <c r="BC735" i="1" s="1"/>
  <c r="BA24" i="1"/>
  <c r="BA735" i="1" s="1"/>
  <c r="AZ24" i="1"/>
  <c r="AZ735" i="1" s="1"/>
  <c r="AY24" i="1"/>
  <c r="AY735" i="1" s="1"/>
  <c r="AW24" i="1"/>
  <c r="AW735" i="1" s="1"/>
  <c r="AV24" i="1"/>
  <c r="AV735" i="1" s="1"/>
  <c r="AU24" i="1"/>
  <c r="AU735" i="1" s="1"/>
  <c r="AS24" i="1"/>
  <c r="AS735" i="1" s="1"/>
  <c r="AR24" i="1"/>
  <c r="AR735" i="1" s="1"/>
  <c r="AQ24" i="1"/>
  <c r="AQ735" i="1" s="1"/>
  <c r="AO24" i="1"/>
  <c r="AO735" i="1" s="1"/>
  <c r="AN24" i="1"/>
  <c r="AN735" i="1" s="1"/>
  <c r="AM24" i="1"/>
  <c r="AM735" i="1" s="1"/>
  <c r="AK24" i="1"/>
  <c r="AK735" i="1" s="1"/>
  <c r="AJ24" i="1"/>
  <c r="AJ735" i="1" s="1"/>
  <c r="AI24" i="1"/>
  <c r="AI735" i="1" s="1"/>
  <c r="AG24" i="1"/>
  <c r="AG735" i="1" s="1"/>
  <c r="AF24" i="1"/>
  <c r="AF735" i="1" s="1"/>
  <c r="AE24" i="1"/>
  <c r="AE735" i="1" s="1"/>
  <c r="AC24" i="1"/>
  <c r="AC735" i="1" s="1"/>
  <c r="AB24" i="1"/>
  <c r="AB735" i="1" s="1"/>
  <c r="AA24" i="1"/>
  <c r="AA735" i="1" s="1"/>
  <c r="Y24" i="1"/>
  <c r="Y735" i="1" s="1"/>
  <c r="X24" i="1"/>
  <c r="X735" i="1" s="1"/>
  <c r="W24" i="1"/>
  <c r="W735" i="1" s="1"/>
  <c r="U24" i="1"/>
  <c r="U735" i="1" s="1"/>
  <c r="T24" i="1"/>
  <c r="T735" i="1" s="1"/>
  <c r="S24" i="1"/>
  <c r="S735" i="1" s="1"/>
  <c r="Q24" i="1"/>
  <c r="Q735" i="1" s="1"/>
  <c r="P24" i="1"/>
  <c r="P735" i="1" s="1"/>
  <c r="O24" i="1"/>
  <c r="O735" i="1" s="1"/>
  <c r="M24" i="1"/>
  <c r="M735" i="1" s="1"/>
  <c r="L24" i="1"/>
  <c r="L735" i="1" s="1"/>
  <c r="K24" i="1"/>
  <c r="K735" i="1" s="1"/>
  <c r="I24" i="1"/>
  <c r="I735" i="1" s="1"/>
  <c r="H24" i="1"/>
  <c r="H735" i="1" s="1"/>
  <c r="G24" i="1"/>
  <c r="G735" i="1" s="1"/>
  <c r="DB23" i="1"/>
  <c r="DA23" i="1"/>
  <c r="CZ23" i="1"/>
  <c r="CX23" i="1"/>
  <c r="CW23" i="1"/>
  <c r="CV23" i="1"/>
  <c r="CT23" i="1"/>
  <c r="CS23" i="1"/>
  <c r="CR23" i="1"/>
  <c r="CP23" i="1"/>
  <c r="CO23" i="1"/>
  <c r="CN23" i="1"/>
  <c r="CL23" i="1"/>
  <c r="CK23" i="1"/>
  <c r="CJ23" i="1"/>
  <c r="CH23" i="1"/>
  <c r="CG23" i="1"/>
  <c r="CF23" i="1"/>
  <c r="CD23" i="1"/>
  <c r="CC23" i="1"/>
  <c r="CB23" i="1"/>
  <c r="BZ23" i="1"/>
  <c r="BY23" i="1"/>
  <c r="BX23" i="1"/>
  <c r="BX734" i="1" s="1"/>
  <c r="BV23" i="1"/>
  <c r="BV734" i="1" s="1"/>
  <c r="BU23" i="1"/>
  <c r="BU734" i="1" s="1"/>
  <c r="BT23" i="1"/>
  <c r="BT734" i="1" s="1"/>
  <c r="BR23" i="1"/>
  <c r="BR734" i="1" s="1"/>
  <c r="BQ23" i="1"/>
  <c r="BQ734" i="1" s="1"/>
  <c r="BP23" i="1"/>
  <c r="BP734" i="1" s="1"/>
  <c r="BN23" i="1"/>
  <c r="BN734" i="1" s="1"/>
  <c r="BM23" i="1"/>
  <c r="BM734" i="1" s="1"/>
  <c r="BL23" i="1"/>
  <c r="BL734" i="1" s="1"/>
  <c r="BJ23" i="1"/>
  <c r="BJ734" i="1" s="1"/>
  <c r="BI23" i="1"/>
  <c r="BI734" i="1" s="1"/>
  <c r="BH23" i="1"/>
  <c r="BH734" i="1" s="1"/>
  <c r="BF23" i="1"/>
  <c r="BF734" i="1" s="1"/>
  <c r="BE23" i="1"/>
  <c r="BE734" i="1" s="1"/>
  <c r="BD23" i="1"/>
  <c r="BD734" i="1" s="1"/>
  <c r="BB23" i="1"/>
  <c r="BB734" i="1" s="1"/>
  <c r="BA23" i="1"/>
  <c r="BA734" i="1" s="1"/>
  <c r="AZ23" i="1"/>
  <c r="AZ734" i="1" s="1"/>
  <c r="AX23" i="1"/>
  <c r="AX734" i="1" s="1"/>
  <c r="AW23" i="1"/>
  <c r="AW734" i="1" s="1"/>
  <c r="AV23" i="1"/>
  <c r="AV734" i="1" s="1"/>
  <c r="AT23" i="1"/>
  <c r="AT734" i="1" s="1"/>
  <c r="AS23" i="1"/>
  <c r="AS734" i="1" s="1"/>
  <c r="AR23" i="1"/>
  <c r="AR734" i="1" s="1"/>
  <c r="AP23" i="1"/>
  <c r="AP734" i="1" s="1"/>
  <c r="AO23" i="1"/>
  <c r="AO734" i="1" s="1"/>
  <c r="AN23" i="1"/>
  <c r="AN734" i="1" s="1"/>
  <c r="AL23" i="1"/>
  <c r="AL734" i="1" s="1"/>
  <c r="AK23" i="1"/>
  <c r="AK734" i="1" s="1"/>
  <c r="AJ23" i="1"/>
  <c r="AJ734" i="1" s="1"/>
  <c r="AH23" i="1"/>
  <c r="AH734" i="1" s="1"/>
  <c r="AG23" i="1"/>
  <c r="AG734" i="1" s="1"/>
  <c r="AF23" i="1"/>
  <c r="AF734" i="1" s="1"/>
  <c r="AD23" i="1"/>
  <c r="AD734" i="1" s="1"/>
  <c r="AC23" i="1"/>
  <c r="AC734" i="1" s="1"/>
  <c r="AB23" i="1"/>
  <c r="AB734" i="1" s="1"/>
  <c r="Z23" i="1"/>
  <c r="Z734" i="1" s="1"/>
  <c r="Y23" i="1"/>
  <c r="Y734" i="1" s="1"/>
  <c r="X23" i="1"/>
  <c r="X734" i="1" s="1"/>
  <c r="V23" i="1"/>
  <c r="V734" i="1" s="1"/>
  <c r="U23" i="1"/>
  <c r="U734" i="1" s="1"/>
  <c r="T23" i="1"/>
  <c r="T734" i="1" s="1"/>
  <c r="R23" i="1"/>
  <c r="R734" i="1" s="1"/>
  <c r="Q23" i="1"/>
  <c r="Q734" i="1" s="1"/>
  <c r="P23" i="1"/>
  <c r="P734" i="1" s="1"/>
  <c r="N23" i="1"/>
  <c r="N734" i="1" s="1"/>
  <c r="M23" i="1"/>
  <c r="M734" i="1" s="1"/>
  <c r="L23" i="1"/>
  <c r="L734" i="1" s="1"/>
  <c r="J23" i="1"/>
  <c r="J734" i="1" s="1"/>
  <c r="I23" i="1"/>
  <c r="I734" i="1" s="1"/>
  <c r="H23" i="1"/>
  <c r="H734" i="1" s="1"/>
  <c r="DB22" i="1"/>
  <c r="DA22" i="1"/>
  <c r="CY22" i="1"/>
  <c r="CX22" i="1"/>
  <c r="CW22" i="1"/>
  <c r="CU22" i="1"/>
  <c r="CT22" i="1"/>
  <c r="CS22" i="1"/>
  <c r="CQ22" i="1"/>
  <c r="CP22" i="1"/>
  <c r="CO22" i="1"/>
  <c r="CM22" i="1"/>
  <c r="CL22" i="1"/>
  <c r="CK22" i="1"/>
  <c r="CI22" i="1"/>
  <c r="CH22" i="1"/>
  <c r="CG22" i="1"/>
  <c r="CE22" i="1"/>
  <c r="CD22" i="1"/>
  <c r="CC22" i="1"/>
  <c r="CA22" i="1"/>
  <c r="BZ22" i="1"/>
  <c r="BY22" i="1"/>
  <c r="BW22" i="1"/>
  <c r="BW733" i="1" s="1"/>
  <c r="BV22" i="1"/>
  <c r="BV733" i="1" s="1"/>
  <c r="BU22" i="1"/>
  <c r="BU733" i="1" s="1"/>
  <c r="BS22" i="1"/>
  <c r="BS733" i="1" s="1"/>
  <c r="BR22" i="1"/>
  <c r="BR733" i="1" s="1"/>
  <c r="BQ22" i="1"/>
  <c r="BQ733" i="1" s="1"/>
  <c r="BO22" i="1"/>
  <c r="BO733" i="1" s="1"/>
  <c r="BN22" i="1"/>
  <c r="BN733" i="1" s="1"/>
  <c r="BM22" i="1"/>
  <c r="BM733" i="1" s="1"/>
  <c r="BK22" i="1"/>
  <c r="BK733" i="1" s="1"/>
  <c r="BJ22" i="1"/>
  <c r="BJ733" i="1" s="1"/>
  <c r="BI22" i="1"/>
  <c r="BI733" i="1" s="1"/>
  <c r="BG22" i="1"/>
  <c r="BG733" i="1" s="1"/>
  <c r="BF22" i="1"/>
  <c r="BF733" i="1" s="1"/>
  <c r="BE22" i="1"/>
  <c r="BE733" i="1" s="1"/>
  <c r="BC22" i="1"/>
  <c r="BC733" i="1" s="1"/>
  <c r="BB22" i="1"/>
  <c r="BB733" i="1" s="1"/>
  <c r="BA22" i="1"/>
  <c r="BA733" i="1" s="1"/>
  <c r="AY22" i="1"/>
  <c r="AY733" i="1" s="1"/>
  <c r="AX22" i="1"/>
  <c r="AX733" i="1" s="1"/>
  <c r="AW22" i="1"/>
  <c r="AW733" i="1" s="1"/>
  <c r="AU22" i="1"/>
  <c r="AU733" i="1" s="1"/>
  <c r="AT22" i="1"/>
  <c r="AT733" i="1" s="1"/>
  <c r="AS22" i="1"/>
  <c r="AS733" i="1" s="1"/>
  <c r="AQ22" i="1"/>
  <c r="AQ733" i="1" s="1"/>
  <c r="AP22" i="1"/>
  <c r="AP733" i="1" s="1"/>
  <c r="AO22" i="1"/>
  <c r="AO733" i="1" s="1"/>
  <c r="AM22" i="1"/>
  <c r="AM733" i="1" s="1"/>
  <c r="AL22" i="1"/>
  <c r="AL733" i="1" s="1"/>
  <c r="AK22" i="1"/>
  <c r="AK733" i="1" s="1"/>
  <c r="AI22" i="1"/>
  <c r="AI733" i="1" s="1"/>
  <c r="AH22" i="1"/>
  <c r="AH733" i="1" s="1"/>
  <c r="AG22" i="1"/>
  <c r="AG733" i="1" s="1"/>
  <c r="AE22" i="1"/>
  <c r="AE733" i="1" s="1"/>
  <c r="AD22" i="1"/>
  <c r="AD733" i="1" s="1"/>
  <c r="AC22" i="1"/>
  <c r="AC733" i="1" s="1"/>
  <c r="AA22" i="1"/>
  <c r="AA733" i="1" s="1"/>
  <c r="Z22" i="1"/>
  <c r="Z733" i="1" s="1"/>
  <c r="Y22" i="1"/>
  <c r="Y733" i="1" s="1"/>
  <c r="W22" i="1"/>
  <c r="W733" i="1" s="1"/>
  <c r="V22" i="1"/>
  <c r="V733" i="1" s="1"/>
  <c r="U22" i="1"/>
  <c r="U733" i="1" s="1"/>
  <c r="S22" i="1"/>
  <c r="S733" i="1" s="1"/>
  <c r="R22" i="1"/>
  <c r="R733" i="1" s="1"/>
  <c r="Q22" i="1"/>
  <c r="Q733" i="1" s="1"/>
  <c r="O22" i="1"/>
  <c r="O733" i="1" s="1"/>
  <c r="N22" i="1"/>
  <c r="N733" i="1" s="1"/>
  <c r="M22" i="1"/>
  <c r="M733" i="1" s="1"/>
  <c r="K22" i="1"/>
  <c r="K733" i="1" s="1"/>
  <c r="J22" i="1"/>
  <c r="J733" i="1" s="1"/>
  <c r="I22" i="1"/>
  <c r="I733" i="1" s="1"/>
  <c r="G22" i="1"/>
  <c r="G733" i="1" s="1"/>
  <c r="DB21" i="1"/>
  <c r="CZ21" i="1"/>
  <c r="CY21" i="1"/>
  <c r="CX21" i="1"/>
  <c r="CV21" i="1"/>
  <c r="CU21" i="1"/>
  <c r="CT21" i="1"/>
  <c r="CR21" i="1"/>
  <c r="CQ21" i="1"/>
  <c r="CP21" i="1"/>
  <c r="CN21" i="1"/>
  <c r="CM21" i="1"/>
  <c r="CL21" i="1"/>
  <c r="CJ21" i="1"/>
  <c r="CI21" i="1"/>
  <c r="CH21" i="1"/>
  <c r="CF21" i="1"/>
  <c r="CE21" i="1"/>
  <c r="CD21" i="1"/>
  <c r="CB21" i="1"/>
  <c r="CA21" i="1"/>
  <c r="BZ21" i="1"/>
  <c r="BX21" i="1"/>
  <c r="BX732" i="1" s="1"/>
  <c r="BW21" i="1"/>
  <c r="BW732" i="1" s="1"/>
  <c r="BV21" i="1"/>
  <c r="BV732" i="1" s="1"/>
  <c r="BT21" i="1"/>
  <c r="BT732" i="1" s="1"/>
  <c r="BS21" i="1"/>
  <c r="BS732" i="1" s="1"/>
  <c r="BR21" i="1"/>
  <c r="BR732" i="1" s="1"/>
  <c r="BP21" i="1"/>
  <c r="BP732" i="1" s="1"/>
  <c r="BO21" i="1"/>
  <c r="BO732" i="1" s="1"/>
  <c r="BN21" i="1"/>
  <c r="BN732" i="1" s="1"/>
  <c r="BL21" i="1"/>
  <c r="BL732" i="1" s="1"/>
  <c r="BK21" i="1"/>
  <c r="BK732" i="1" s="1"/>
  <c r="BJ21" i="1"/>
  <c r="BJ732" i="1" s="1"/>
  <c r="BH21" i="1"/>
  <c r="BH732" i="1" s="1"/>
  <c r="BG21" i="1"/>
  <c r="BG732" i="1" s="1"/>
  <c r="BF21" i="1"/>
  <c r="BF732" i="1" s="1"/>
  <c r="BD21" i="1"/>
  <c r="BD732" i="1" s="1"/>
  <c r="BC21" i="1"/>
  <c r="BC732" i="1" s="1"/>
  <c r="BB21" i="1"/>
  <c r="BB732" i="1" s="1"/>
  <c r="AZ21" i="1"/>
  <c r="AZ732" i="1" s="1"/>
  <c r="AY21" i="1"/>
  <c r="AY732" i="1" s="1"/>
  <c r="AX21" i="1"/>
  <c r="AX732" i="1" s="1"/>
  <c r="AV21" i="1"/>
  <c r="AV732" i="1" s="1"/>
  <c r="AU21" i="1"/>
  <c r="AU732" i="1" s="1"/>
  <c r="AT21" i="1"/>
  <c r="AT732" i="1" s="1"/>
  <c r="AR21" i="1"/>
  <c r="AR732" i="1" s="1"/>
  <c r="AQ21" i="1"/>
  <c r="AQ732" i="1" s="1"/>
  <c r="AP21" i="1"/>
  <c r="AP732" i="1" s="1"/>
  <c r="AN21" i="1"/>
  <c r="AN732" i="1" s="1"/>
  <c r="AM21" i="1"/>
  <c r="AM732" i="1" s="1"/>
  <c r="AL21" i="1"/>
  <c r="AL732" i="1" s="1"/>
  <c r="AJ21" i="1"/>
  <c r="AJ732" i="1" s="1"/>
  <c r="AI21" i="1"/>
  <c r="AI732" i="1" s="1"/>
  <c r="AH21" i="1"/>
  <c r="AH732" i="1" s="1"/>
  <c r="AF21" i="1"/>
  <c r="AF732" i="1" s="1"/>
  <c r="AE21" i="1"/>
  <c r="AE732" i="1" s="1"/>
  <c r="AD21" i="1"/>
  <c r="AD732" i="1" s="1"/>
  <c r="AB21" i="1"/>
  <c r="AB732" i="1" s="1"/>
  <c r="AA21" i="1"/>
  <c r="AA732" i="1" s="1"/>
  <c r="Z21" i="1"/>
  <c r="Z732" i="1" s="1"/>
  <c r="X21" i="1"/>
  <c r="X732" i="1" s="1"/>
  <c r="W21" i="1"/>
  <c r="W732" i="1" s="1"/>
  <c r="V21" i="1"/>
  <c r="V732" i="1" s="1"/>
  <c r="T21" i="1"/>
  <c r="T732" i="1" s="1"/>
  <c r="S21" i="1"/>
  <c r="S732" i="1" s="1"/>
  <c r="R21" i="1"/>
  <c r="R732" i="1" s="1"/>
  <c r="P21" i="1"/>
  <c r="P732" i="1" s="1"/>
  <c r="O21" i="1"/>
  <c r="O732" i="1" s="1"/>
  <c r="N21" i="1"/>
  <c r="N732" i="1" s="1"/>
  <c r="L21" i="1"/>
  <c r="L732" i="1" s="1"/>
  <c r="K21" i="1"/>
  <c r="K732" i="1" s="1"/>
  <c r="J21" i="1"/>
  <c r="J732" i="1" s="1"/>
  <c r="H21" i="1"/>
  <c r="H732" i="1" s="1"/>
  <c r="G21" i="1"/>
  <c r="G732" i="1" s="1"/>
  <c r="DA20" i="1"/>
  <c r="CZ20" i="1"/>
  <c r="CY20" i="1"/>
  <c r="CW20" i="1"/>
  <c r="CV20" i="1"/>
  <c r="CU20" i="1"/>
  <c r="CS20" i="1"/>
  <c r="CR20" i="1"/>
  <c r="CQ20" i="1"/>
  <c r="CO20" i="1"/>
  <c r="CN20" i="1"/>
  <c r="CM20" i="1"/>
  <c r="CK20" i="1"/>
  <c r="CJ20" i="1"/>
  <c r="CI20" i="1"/>
  <c r="CG20" i="1"/>
  <c r="CF20" i="1"/>
  <c r="CE20" i="1"/>
  <c r="CC20" i="1"/>
  <c r="CB20" i="1"/>
  <c r="CA20" i="1"/>
  <c r="BY20" i="1"/>
  <c r="BX20" i="1"/>
  <c r="BX731" i="1" s="1"/>
  <c r="BW20" i="1"/>
  <c r="BW731" i="1" s="1"/>
  <c r="BU20" i="1"/>
  <c r="BU731" i="1" s="1"/>
  <c r="BT20" i="1"/>
  <c r="BT731" i="1" s="1"/>
  <c r="BS20" i="1"/>
  <c r="BS731" i="1" s="1"/>
  <c r="BQ20" i="1"/>
  <c r="BQ731" i="1" s="1"/>
  <c r="BP20" i="1"/>
  <c r="BP731" i="1" s="1"/>
  <c r="BO20" i="1"/>
  <c r="BO731" i="1" s="1"/>
  <c r="BM20" i="1"/>
  <c r="BM731" i="1" s="1"/>
  <c r="BL20" i="1"/>
  <c r="BL731" i="1" s="1"/>
  <c r="BK20" i="1"/>
  <c r="BK731" i="1" s="1"/>
  <c r="BI20" i="1"/>
  <c r="BI731" i="1" s="1"/>
  <c r="BH20" i="1"/>
  <c r="BH731" i="1" s="1"/>
  <c r="BG20" i="1"/>
  <c r="BG731" i="1" s="1"/>
  <c r="BE20" i="1"/>
  <c r="BE731" i="1" s="1"/>
  <c r="BD20" i="1"/>
  <c r="BD731" i="1" s="1"/>
  <c r="BC20" i="1"/>
  <c r="BC731" i="1" s="1"/>
  <c r="BA20" i="1"/>
  <c r="BA731" i="1" s="1"/>
  <c r="AZ20" i="1"/>
  <c r="AZ731" i="1" s="1"/>
  <c r="AY20" i="1"/>
  <c r="AY731" i="1" s="1"/>
  <c r="AW20" i="1"/>
  <c r="AW731" i="1" s="1"/>
  <c r="AV20" i="1"/>
  <c r="AV731" i="1" s="1"/>
  <c r="AU20" i="1"/>
  <c r="AU731" i="1" s="1"/>
  <c r="AS20" i="1"/>
  <c r="AS731" i="1" s="1"/>
  <c r="AR20" i="1"/>
  <c r="AR731" i="1" s="1"/>
  <c r="AQ20" i="1"/>
  <c r="AQ731" i="1" s="1"/>
  <c r="AO20" i="1"/>
  <c r="AO731" i="1" s="1"/>
  <c r="AN20" i="1"/>
  <c r="AN731" i="1" s="1"/>
  <c r="AM20" i="1"/>
  <c r="AM731" i="1" s="1"/>
  <c r="AK20" i="1"/>
  <c r="AK731" i="1" s="1"/>
  <c r="AJ20" i="1"/>
  <c r="AJ731" i="1" s="1"/>
  <c r="AI20" i="1"/>
  <c r="AI731" i="1" s="1"/>
  <c r="AG20" i="1"/>
  <c r="AG731" i="1" s="1"/>
  <c r="AF20" i="1"/>
  <c r="AF731" i="1" s="1"/>
  <c r="AE20" i="1"/>
  <c r="AE731" i="1" s="1"/>
  <c r="AC20" i="1"/>
  <c r="AC731" i="1" s="1"/>
  <c r="AB20" i="1"/>
  <c r="AB731" i="1" s="1"/>
  <c r="AA20" i="1"/>
  <c r="AA731" i="1" s="1"/>
  <c r="Y20" i="1"/>
  <c r="Y731" i="1" s="1"/>
  <c r="X20" i="1"/>
  <c r="X731" i="1" s="1"/>
  <c r="W20" i="1"/>
  <c r="W731" i="1" s="1"/>
  <c r="U20" i="1"/>
  <c r="U731" i="1" s="1"/>
  <c r="T20" i="1"/>
  <c r="T731" i="1" s="1"/>
  <c r="S20" i="1"/>
  <c r="S731" i="1" s="1"/>
  <c r="Q20" i="1"/>
  <c r="Q731" i="1" s="1"/>
  <c r="P20" i="1"/>
  <c r="P731" i="1" s="1"/>
  <c r="O20" i="1"/>
  <c r="O731" i="1" s="1"/>
  <c r="M20" i="1"/>
  <c r="M731" i="1" s="1"/>
  <c r="L20" i="1"/>
  <c r="L731" i="1" s="1"/>
  <c r="K20" i="1"/>
  <c r="K731" i="1" s="1"/>
  <c r="I20" i="1"/>
  <c r="I731" i="1" s="1"/>
  <c r="H20" i="1"/>
  <c r="H731" i="1" s="1"/>
  <c r="G20" i="1"/>
  <c r="G731" i="1" s="1"/>
  <c r="DB19" i="1"/>
  <c r="DA19" i="1"/>
  <c r="CZ19" i="1"/>
  <c r="CX19" i="1"/>
  <c r="CW19" i="1"/>
  <c r="CV19" i="1"/>
  <c r="CT19" i="1"/>
  <c r="CS19" i="1"/>
  <c r="CR19" i="1"/>
  <c r="CP19" i="1"/>
  <c r="CO19" i="1"/>
  <c r="CN19" i="1"/>
  <c r="CL19" i="1"/>
  <c r="CK19" i="1"/>
  <c r="CJ19" i="1"/>
  <c r="CH19" i="1"/>
  <c r="CG19" i="1"/>
  <c r="CF19" i="1"/>
  <c r="CD19" i="1"/>
  <c r="CC19" i="1"/>
  <c r="CB19" i="1"/>
  <c r="BZ19" i="1"/>
  <c r="BY19" i="1"/>
  <c r="BX19" i="1"/>
  <c r="BX730" i="1" s="1"/>
  <c r="BV19" i="1"/>
  <c r="BV730" i="1" s="1"/>
  <c r="BU19" i="1"/>
  <c r="BU730" i="1" s="1"/>
  <c r="BT19" i="1"/>
  <c r="BT730" i="1" s="1"/>
  <c r="BR19" i="1"/>
  <c r="BR730" i="1" s="1"/>
  <c r="BQ19" i="1"/>
  <c r="BQ730" i="1" s="1"/>
  <c r="BP19" i="1"/>
  <c r="BP730" i="1" s="1"/>
  <c r="BN19" i="1"/>
  <c r="BN730" i="1" s="1"/>
  <c r="BM19" i="1"/>
  <c r="BM730" i="1" s="1"/>
  <c r="BL19" i="1"/>
  <c r="BL730" i="1" s="1"/>
  <c r="BJ19" i="1"/>
  <c r="BJ730" i="1" s="1"/>
  <c r="BI19" i="1"/>
  <c r="BI730" i="1" s="1"/>
  <c r="BH19" i="1"/>
  <c r="BH730" i="1" s="1"/>
  <c r="BF19" i="1"/>
  <c r="BF730" i="1" s="1"/>
  <c r="BE19" i="1"/>
  <c r="BE730" i="1" s="1"/>
  <c r="BD19" i="1"/>
  <c r="BD730" i="1" s="1"/>
  <c r="BB19" i="1"/>
  <c r="BB730" i="1" s="1"/>
  <c r="BA19" i="1"/>
  <c r="BA730" i="1" s="1"/>
  <c r="AZ19" i="1"/>
  <c r="AZ730" i="1" s="1"/>
  <c r="AX19" i="1"/>
  <c r="AX730" i="1" s="1"/>
  <c r="AW19" i="1"/>
  <c r="AW730" i="1" s="1"/>
  <c r="AV19" i="1"/>
  <c r="AV730" i="1" s="1"/>
  <c r="AT19" i="1"/>
  <c r="AT730" i="1" s="1"/>
  <c r="AS19" i="1"/>
  <c r="AS730" i="1" s="1"/>
  <c r="AR19" i="1"/>
  <c r="AR730" i="1" s="1"/>
  <c r="AP19" i="1"/>
  <c r="AP730" i="1" s="1"/>
  <c r="AO19" i="1"/>
  <c r="AO730" i="1" s="1"/>
  <c r="AN19" i="1"/>
  <c r="AN730" i="1" s="1"/>
  <c r="AL19" i="1"/>
  <c r="AL730" i="1" s="1"/>
  <c r="AK19" i="1"/>
  <c r="AK730" i="1" s="1"/>
  <c r="AJ19" i="1"/>
  <c r="AJ730" i="1" s="1"/>
  <c r="AH19" i="1"/>
  <c r="AH730" i="1" s="1"/>
  <c r="AG19" i="1"/>
  <c r="AG730" i="1" s="1"/>
  <c r="AF19" i="1"/>
  <c r="AF730" i="1" s="1"/>
  <c r="AD19" i="1"/>
  <c r="AD730" i="1" s="1"/>
  <c r="AC19" i="1"/>
  <c r="AC730" i="1" s="1"/>
  <c r="AB19" i="1"/>
  <c r="AB730" i="1" s="1"/>
  <c r="Z19" i="1"/>
  <c r="Z730" i="1" s="1"/>
  <c r="Y19" i="1"/>
  <c r="Y730" i="1" s="1"/>
  <c r="X19" i="1"/>
  <c r="X730" i="1" s="1"/>
  <c r="V19" i="1"/>
  <c r="V730" i="1" s="1"/>
  <c r="U19" i="1"/>
  <c r="U730" i="1" s="1"/>
  <c r="T19" i="1"/>
  <c r="T730" i="1" s="1"/>
  <c r="R19" i="1"/>
  <c r="R730" i="1" s="1"/>
  <c r="Q19" i="1"/>
  <c r="Q730" i="1" s="1"/>
  <c r="P19" i="1"/>
  <c r="P730" i="1" s="1"/>
  <c r="N19" i="1"/>
  <c r="N730" i="1" s="1"/>
  <c r="M19" i="1"/>
  <c r="M730" i="1" s="1"/>
  <c r="L19" i="1"/>
  <c r="L730" i="1" s="1"/>
  <c r="J19" i="1"/>
  <c r="J730" i="1" s="1"/>
  <c r="I19" i="1"/>
  <c r="I730" i="1" s="1"/>
  <c r="H19" i="1"/>
  <c r="H730" i="1" s="1"/>
  <c r="DB18" i="1"/>
  <c r="DA18" i="1"/>
  <c r="CY18" i="1"/>
  <c r="CX18" i="1"/>
  <c r="CW18" i="1"/>
  <c r="CU18" i="1"/>
  <c r="CT18" i="1"/>
  <c r="CS18" i="1"/>
  <c r="CQ18" i="1"/>
  <c r="CP18" i="1"/>
  <c r="CO18" i="1"/>
  <c r="CM18" i="1"/>
  <c r="CL18" i="1"/>
  <c r="CK18" i="1"/>
  <c r="CI18" i="1"/>
  <c r="CH18" i="1"/>
  <c r="CG18" i="1"/>
  <c r="CE18" i="1"/>
  <c r="CD18" i="1"/>
  <c r="CC18" i="1"/>
  <c r="CA18" i="1"/>
  <c r="BZ18" i="1"/>
  <c r="BY18" i="1"/>
  <c r="BW18" i="1"/>
  <c r="BW729" i="1" s="1"/>
  <c r="BV18" i="1"/>
  <c r="BV729" i="1" s="1"/>
  <c r="BU18" i="1"/>
  <c r="BU729" i="1" s="1"/>
  <c r="BS18" i="1"/>
  <c r="BS729" i="1" s="1"/>
  <c r="BR18" i="1"/>
  <c r="BR729" i="1" s="1"/>
  <c r="BQ18" i="1"/>
  <c r="BQ729" i="1" s="1"/>
  <c r="BO18" i="1"/>
  <c r="BO729" i="1" s="1"/>
  <c r="BN18" i="1"/>
  <c r="BN729" i="1" s="1"/>
  <c r="BM18" i="1"/>
  <c r="BM729" i="1" s="1"/>
  <c r="BK18" i="1"/>
  <c r="BK729" i="1" s="1"/>
  <c r="BJ18" i="1"/>
  <c r="BJ729" i="1" s="1"/>
  <c r="BI18" i="1"/>
  <c r="BI729" i="1" s="1"/>
  <c r="BG18" i="1"/>
  <c r="BG729" i="1" s="1"/>
  <c r="BF18" i="1"/>
  <c r="BF729" i="1" s="1"/>
  <c r="BE18" i="1"/>
  <c r="BE729" i="1" s="1"/>
  <c r="BC18" i="1"/>
  <c r="BC729" i="1" s="1"/>
  <c r="BB18" i="1"/>
  <c r="BB729" i="1" s="1"/>
  <c r="BA18" i="1"/>
  <c r="BA729" i="1" s="1"/>
  <c r="AY18" i="1"/>
  <c r="AY729" i="1" s="1"/>
  <c r="AX18" i="1"/>
  <c r="AX729" i="1" s="1"/>
  <c r="AW18" i="1"/>
  <c r="AW729" i="1" s="1"/>
  <c r="AU18" i="1"/>
  <c r="AU729" i="1" s="1"/>
  <c r="AT18" i="1"/>
  <c r="AT729" i="1" s="1"/>
  <c r="AS18" i="1"/>
  <c r="AS729" i="1" s="1"/>
  <c r="AQ18" i="1"/>
  <c r="AQ729" i="1" s="1"/>
  <c r="AP18" i="1"/>
  <c r="AP729" i="1" s="1"/>
  <c r="AO18" i="1"/>
  <c r="AO729" i="1" s="1"/>
  <c r="AM18" i="1"/>
  <c r="AM729" i="1" s="1"/>
  <c r="AL18" i="1"/>
  <c r="AL729" i="1" s="1"/>
  <c r="AK18" i="1"/>
  <c r="AK729" i="1" s="1"/>
  <c r="AI18" i="1"/>
  <c r="AI729" i="1" s="1"/>
  <c r="AH18" i="1"/>
  <c r="AH729" i="1" s="1"/>
  <c r="AG18" i="1"/>
  <c r="AG729" i="1" s="1"/>
  <c r="AE18" i="1"/>
  <c r="AE729" i="1" s="1"/>
  <c r="AD18" i="1"/>
  <c r="AD729" i="1" s="1"/>
  <c r="AC18" i="1"/>
  <c r="AC729" i="1" s="1"/>
  <c r="AA18" i="1"/>
  <c r="AA729" i="1" s="1"/>
  <c r="Z18" i="1"/>
  <c r="Z729" i="1" s="1"/>
  <c r="Y18" i="1"/>
  <c r="Y729" i="1" s="1"/>
  <c r="W18" i="1"/>
  <c r="W729" i="1" s="1"/>
  <c r="V18" i="1"/>
  <c r="V729" i="1" s="1"/>
  <c r="U18" i="1"/>
  <c r="U729" i="1" s="1"/>
  <c r="S18" i="1"/>
  <c r="S729" i="1" s="1"/>
  <c r="R18" i="1"/>
  <c r="R729" i="1" s="1"/>
  <c r="Q18" i="1"/>
  <c r="Q729" i="1" s="1"/>
  <c r="O18" i="1"/>
  <c r="O729" i="1" s="1"/>
  <c r="N18" i="1"/>
  <c r="N729" i="1" s="1"/>
  <c r="M18" i="1"/>
  <c r="M729" i="1" s="1"/>
  <c r="K18" i="1"/>
  <c r="K729" i="1" s="1"/>
  <c r="J18" i="1"/>
  <c r="J729" i="1" s="1"/>
  <c r="I18" i="1"/>
  <c r="I729" i="1" s="1"/>
  <c r="G18" i="1"/>
  <c r="G729" i="1" s="1"/>
  <c r="DB17" i="1"/>
  <c r="CZ17" i="1"/>
  <c r="CY17" i="1"/>
  <c r="CX17" i="1"/>
  <c r="CV17" i="1"/>
  <c r="CU17" i="1"/>
  <c r="CT17" i="1"/>
  <c r="CR17" i="1"/>
  <c r="CQ17" i="1"/>
  <c r="CP17" i="1"/>
  <c r="CN17" i="1"/>
  <c r="CM17" i="1"/>
  <c r="CL17" i="1"/>
  <c r="CJ17" i="1"/>
  <c r="CI17" i="1"/>
  <c r="CH17" i="1"/>
  <c r="CF17" i="1"/>
  <c r="CE17" i="1"/>
  <c r="CD17" i="1"/>
  <c r="CB17" i="1"/>
  <c r="CA17" i="1"/>
  <c r="BZ17" i="1"/>
  <c r="BX17" i="1"/>
  <c r="BX728" i="1" s="1"/>
  <c r="BW17" i="1"/>
  <c r="BW728" i="1" s="1"/>
  <c r="BV17" i="1"/>
  <c r="BV728" i="1" s="1"/>
  <c r="BT17" i="1"/>
  <c r="BT728" i="1" s="1"/>
  <c r="BS17" i="1"/>
  <c r="BS728" i="1" s="1"/>
  <c r="BR17" i="1"/>
  <c r="BR728" i="1" s="1"/>
  <c r="BP17" i="1"/>
  <c r="BP728" i="1" s="1"/>
  <c r="BO17" i="1"/>
  <c r="BO728" i="1" s="1"/>
  <c r="BN17" i="1"/>
  <c r="BN728" i="1" s="1"/>
  <c r="BL17" i="1"/>
  <c r="BL728" i="1" s="1"/>
  <c r="BK17" i="1"/>
  <c r="BK728" i="1" s="1"/>
  <c r="BJ17" i="1"/>
  <c r="BJ728" i="1" s="1"/>
  <c r="BH17" i="1"/>
  <c r="BH728" i="1" s="1"/>
  <c r="BG17" i="1"/>
  <c r="BG728" i="1" s="1"/>
  <c r="BF17" i="1"/>
  <c r="BF728" i="1" s="1"/>
  <c r="BD17" i="1"/>
  <c r="BD728" i="1" s="1"/>
  <c r="BC17" i="1"/>
  <c r="BC728" i="1" s="1"/>
  <c r="BB17" i="1"/>
  <c r="BB728" i="1" s="1"/>
  <c r="AZ17" i="1"/>
  <c r="AZ728" i="1" s="1"/>
  <c r="AY17" i="1"/>
  <c r="AY728" i="1" s="1"/>
  <c r="AX17" i="1"/>
  <c r="AX728" i="1" s="1"/>
  <c r="AV17" i="1"/>
  <c r="AV728" i="1" s="1"/>
  <c r="AU17" i="1"/>
  <c r="AU728" i="1" s="1"/>
  <c r="AT17" i="1"/>
  <c r="AT728" i="1" s="1"/>
  <c r="AR17" i="1"/>
  <c r="AR728" i="1" s="1"/>
  <c r="AQ17" i="1"/>
  <c r="AQ728" i="1" s="1"/>
  <c r="AP17" i="1"/>
  <c r="AP728" i="1" s="1"/>
  <c r="AN17" i="1"/>
  <c r="AN728" i="1" s="1"/>
  <c r="AM17" i="1"/>
  <c r="AM728" i="1" s="1"/>
  <c r="AL17" i="1"/>
  <c r="AL728" i="1" s="1"/>
  <c r="AJ17" i="1"/>
  <c r="AJ728" i="1" s="1"/>
  <c r="AI17" i="1"/>
  <c r="AI728" i="1" s="1"/>
  <c r="AH17" i="1"/>
  <c r="AH728" i="1" s="1"/>
  <c r="AF17" i="1"/>
  <c r="AF728" i="1" s="1"/>
  <c r="AE17" i="1"/>
  <c r="AE728" i="1" s="1"/>
  <c r="AD17" i="1"/>
  <c r="AD728" i="1" s="1"/>
  <c r="AB17" i="1"/>
  <c r="AB728" i="1" s="1"/>
  <c r="AA17" i="1"/>
  <c r="AA728" i="1" s="1"/>
  <c r="Z17" i="1"/>
  <c r="Z728" i="1" s="1"/>
  <c r="X17" i="1"/>
  <c r="X728" i="1" s="1"/>
  <c r="W17" i="1"/>
  <c r="W728" i="1" s="1"/>
  <c r="V17" i="1"/>
  <c r="V728" i="1" s="1"/>
  <c r="T17" i="1"/>
  <c r="T728" i="1" s="1"/>
  <c r="S17" i="1"/>
  <c r="S728" i="1" s="1"/>
  <c r="R17" i="1"/>
  <c r="R728" i="1" s="1"/>
  <c r="P17" i="1"/>
  <c r="P728" i="1" s="1"/>
  <c r="O17" i="1"/>
  <c r="O728" i="1" s="1"/>
  <c r="N17" i="1"/>
  <c r="N728" i="1" s="1"/>
  <c r="L17" i="1"/>
  <c r="L728" i="1" s="1"/>
  <c r="K17" i="1"/>
  <c r="K728" i="1" s="1"/>
  <c r="J17" i="1"/>
  <c r="J728" i="1" s="1"/>
  <c r="H17" i="1"/>
  <c r="H728" i="1" s="1"/>
  <c r="G17" i="1"/>
  <c r="G728" i="1" s="1"/>
  <c r="DA16" i="1"/>
  <c r="CZ16" i="1"/>
  <c r="CZ56" i="1" s="1"/>
  <c r="CY16" i="1"/>
  <c r="CW16" i="1"/>
  <c r="CV16" i="1"/>
  <c r="CU16" i="1"/>
  <c r="CS16" i="1"/>
  <c r="CR16" i="1"/>
  <c r="CQ16" i="1"/>
  <c r="CO16" i="1"/>
  <c r="CN16" i="1"/>
  <c r="CM16" i="1"/>
  <c r="CK16" i="1"/>
  <c r="CJ16" i="1"/>
  <c r="CJ56" i="1" s="1"/>
  <c r="CI16" i="1"/>
  <c r="CG16" i="1"/>
  <c r="CF16" i="1"/>
  <c r="CE16" i="1"/>
  <c r="CC16" i="1"/>
  <c r="CB16" i="1"/>
  <c r="CA16" i="1"/>
  <c r="BY16" i="1"/>
  <c r="BX16" i="1"/>
  <c r="BX727" i="1" s="1"/>
  <c r="BX747" i="1" s="1"/>
  <c r="BW16" i="1"/>
  <c r="BU16" i="1"/>
  <c r="BU727" i="1" s="1"/>
  <c r="BU747" i="1" s="1"/>
  <c r="BT16" i="1"/>
  <c r="BT727" i="1" s="1"/>
  <c r="BT747" i="1" s="1"/>
  <c r="BS16" i="1"/>
  <c r="BQ16" i="1"/>
  <c r="BP16" i="1"/>
  <c r="BP727" i="1" s="1"/>
  <c r="BP747" i="1" s="1"/>
  <c r="BO16" i="1"/>
  <c r="BM16" i="1"/>
  <c r="BM727" i="1" s="1"/>
  <c r="BM747" i="1" s="1"/>
  <c r="BL16" i="1"/>
  <c r="BK16" i="1"/>
  <c r="BI16" i="1"/>
  <c r="BH16" i="1"/>
  <c r="BH727" i="1" s="1"/>
  <c r="BH747" i="1" s="1"/>
  <c r="BG16" i="1"/>
  <c r="BE16" i="1"/>
  <c r="BE727" i="1" s="1"/>
  <c r="BE747" i="1" s="1"/>
  <c r="BD16" i="1"/>
  <c r="BD727" i="1" s="1"/>
  <c r="BD747" i="1" s="1"/>
  <c r="BC16" i="1"/>
  <c r="BA16" i="1"/>
  <c r="AZ16" i="1"/>
  <c r="AZ727" i="1" s="1"/>
  <c r="AZ747" i="1" s="1"/>
  <c r="AY16" i="1"/>
  <c r="AW16" i="1"/>
  <c r="AW727" i="1" s="1"/>
  <c r="AW747" i="1" s="1"/>
  <c r="AV16" i="1"/>
  <c r="AV727" i="1" s="1"/>
  <c r="AV747" i="1" s="1"/>
  <c r="AU16" i="1"/>
  <c r="AS16" i="1"/>
  <c r="AR16" i="1"/>
  <c r="AR727" i="1" s="1"/>
  <c r="AR747" i="1" s="1"/>
  <c r="AQ16" i="1"/>
  <c r="AO16" i="1"/>
  <c r="AO727" i="1" s="1"/>
  <c r="AO747" i="1" s="1"/>
  <c r="AN16" i="1"/>
  <c r="AN727" i="1" s="1"/>
  <c r="AN747" i="1" s="1"/>
  <c r="AM16" i="1"/>
  <c r="AK16" i="1"/>
  <c r="AJ16" i="1"/>
  <c r="AJ727" i="1" s="1"/>
  <c r="AJ747" i="1" s="1"/>
  <c r="AI16" i="1"/>
  <c r="AG16" i="1"/>
  <c r="AG727" i="1" s="1"/>
  <c r="AG747" i="1" s="1"/>
  <c r="AF16" i="1"/>
  <c r="AF727" i="1" s="1"/>
  <c r="AF747" i="1" s="1"/>
  <c r="AE16" i="1"/>
  <c r="AC16" i="1"/>
  <c r="AB16" i="1"/>
  <c r="AB727" i="1" s="1"/>
  <c r="AB747" i="1" s="1"/>
  <c r="AA16" i="1"/>
  <c r="Y16" i="1"/>
  <c r="Y727" i="1" s="1"/>
  <c r="Y747" i="1" s="1"/>
  <c r="X16" i="1"/>
  <c r="X727" i="1" s="1"/>
  <c r="X747" i="1" s="1"/>
  <c r="W16" i="1"/>
  <c r="U16" i="1"/>
  <c r="T16" i="1"/>
  <c r="T727" i="1" s="1"/>
  <c r="T747" i="1" s="1"/>
  <c r="S16" i="1"/>
  <c r="Q16" i="1"/>
  <c r="Q727" i="1" s="1"/>
  <c r="Q747" i="1" s="1"/>
  <c r="P16" i="1"/>
  <c r="P727" i="1" s="1"/>
  <c r="P747" i="1" s="1"/>
  <c r="O16" i="1"/>
  <c r="M16" i="1"/>
  <c r="L16" i="1"/>
  <c r="L727" i="1" s="1"/>
  <c r="L747" i="1" s="1"/>
  <c r="K16" i="1"/>
  <c r="I16" i="1"/>
  <c r="I727" i="1" s="1"/>
  <c r="I747" i="1" s="1"/>
  <c r="H16" i="1"/>
  <c r="H727" i="1" s="1"/>
  <c r="H747" i="1" s="1"/>
  <c r="G16" i="1"/>
  <c r="DB15" i="1"/>
  <c r="DA15" i="1"/>
  <c r="CZ15" i="1"/>
  <c r="CY15" i="1"/>
  <c r="CX15" i="1"/>
  <c r="CW15" i="1"/>
  <c r="CV15" i="1"/>
  <c r="CU15" i="1"/>
  <c r="CT15" i="1"/>
  <c r="CS15" i="1"/>
  <c r="CR15" i="1"/>
  <c r="CQ15" i="1"/>
  <c r="CP15" i="1"/>
  <c r="CO15" i="1"/>
  <c r="CN15" i="1"/>
  <c r="CM15" i="1"/>
  <c r="CL15" i="1"/>
  <c r="CK15" i="1"/>
  <c r="CJ15" i="1"/>
  <c r="CI15" i="1"/>
  <c r="CH15" i="1"/>
  <c r="CG15" i="1"/>
  <c r="CF15" i="1"/>
  <c r="CE15" i="1"/>
  <c r="CD15" i="1"/>
  <c r="CC15" i="1"/>
  <c r="CB15" i="1"/>
  <c r="CA15" i="1"/>
  <c r="BZ15" i="1"/>
  <c r="BY15" i="1"/>
  <c r="BX15" i="1"/>
  <c r="BW15" i="1"/>
  <c r="BV15" i="1"/>
  <c r="BU15" i="1"/>
  <c r="BT15" i="1"/>
  <c r="BS15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AD3" i="1"/>
  <c r="X3" i="1"/>
  <c r="P3" i="1"/>
  <c r="X2" i="1"/>
  <c r="P2" i="1"/>
  <c r="J727" i="1" l="1"/>
  <c r="J747" i="1" s="1"/>
  <c r="J56" i="1"/>
  <c r="R727" i="1"/>
  <c r="R747" i="1" s="1"/>
  <c r="R56" i="1"/>
  <c r="V727" i="1"/>
  <c r="V747" i="1" s="1"/>
  <c r="V56" i="1"/>
  <c r="AD727" i="1"/>
  <c r="AD747" i="1" s="1"/>
  <c r="AD56" i="1"/>
  <c r="AH727" i="1"/>
  <c r="AH747" i="1" s="1"/>
  <c r="AH56" i="1"/>
  <c r="AP727" i="1"/>
  <c r="AP747" i="1" s="1"/>
  <c r="AP56" i="1"/>
  <c r="AX727" i="1"/>
  <c r="AX747" i="1" s="1"/>
  <c r="AX56" i="1"/>
  <c r="BF727" i="1"/>
  <c r="BF747" i="1" s="1"/>
  <c r="BF56" i="1"/>
  <c r="BJ727" i="1"/>
  <c r="BJ747" i="1" s="1"/>
  <c r="BJ56" i="1"/>
  <c r="BR727" i="1"/>
  <c r="BR747" i="1" s="1"/>
  <c r="BR56" i="1"/>
  <c r="Q728" i="1"/>
  <c r="Q56" i="1"/>
  <c r="Y728" i="1"/>
  <c r="Y56" i="1"/>
  <c r="AV729" i="1"/>
  <c r="AV56" i="1"/>
  <c r="BP729" i="1"/>
  <c r="BP56" i="1"/>
  <c r="G730" i="1"/>
  <c r="F19" i="1"/>
  <c r="H733" i="1"/>
  <c r="F22" i="1"/>
  <c r="H737" i="1"/>
  <c r="F26" i="1"/>
  <c r="G738" i="1"/>
  <c r="F27" i="1"/>
  <c r="H741" i="1"/>
  <c r="F30" i="1"/>
  <c r="N727" i="1"/>
  <c r="N747" i="1" s="1"/>
  <c r="N56" i="1"/>
  <c r="Z727" i="1"/>
  <c r="Z747" i="1" s="1"/>
  <c r="Z56" i="1"/>
  <c r="AL727" i="1"/>
  <c r="AL747" i="1" s="1"/>
  <c r="AL56" i="1"/>
  <c r="AT727" i="1"/>
  <c r="AT747" i="1" s="1"/>
  <c r="AT56" i="1"/>
  <c r="BB727" i="1"/>
  <c r="BB747" i="1" s="1"/>
  <c r="BB56" i="1"/>
  <c r="BN727" i="1"/>
  <c r="BN747" i="1" s="1"/>
  <c r="BN56" i="1"/>
  <c r="BV727" i="1"/>
  <c r="BV747" i="1" s="1"/>
  <c r="BV56" i="1"/>
  <c r="I728" i="1"/>
  <c r="F17" i="1"/>
  <c r="H729" i="1"/>
  <c r="F18" i="1"/>
  <c r="P729" i="1"/>
  <c r="P56" i="1"/>
  <c r="AJ729" i="1"/>
  <c r="AJ56" i="1"/>
  <c r="I732" i="1"/>
  <c r="F21" i="1"/>
  <c r="G734" i="1"/>
  <c r="F23" i="1"/>
  <c r="G742" i="1"/>
  <c r="F31" i="1"/>
  <c r="CF56" i="1"/>
  <c r="F40" i="1"/>
  <c r="BL56" i="1"/>
  <c r="CR56" i="1"/>
  <c r="AW728" i="1"/>
  <c r="AW56" i="1"/>
  <c r="BE728" i="1"/>
  <c r="BE56" i="1"/>
  <c r="I736" i="1"/>
  <c r="F25" i="1"/>
  <c r="I740" i="1"/>
  <c r="F29" i="1"/>
  <c r="DA56" i="1"/>
  <c r="CN56" i="1"/>
  <c r="CS56" i="1"/>
  <c r="K727" i="1"/>
  <c r="K747" i="1" s="1"/>
  <c r="K56" i="1"/>
  <c r="W727" i="1"/>
  <c r="W747" i="1" s="1"/>
  <c r="W56" i="1"/>
  <c r="AE727" i="1"/>
  <c r="AE747" i="1" s="1"/>
  <c r="AE56" i="1"/>
  <c r="AU727" i="1"/>
  <c r="AU747" i="1" s="1"/>
  <c r="AU56" i="1"/>
  <c r="BO727" i="1"/>
  <c r="BO747" i="1" s="1"/>
  <c r="BO56" i="1"/>
  <c r="CQ56" i="1"/>
  <c r="G727" i="1"/>
  <c r="G747" i="1" s="1"/>
  <c r="G56" i="1"/>
  <c r="AA727" i="1"/>
  <c r="AA747" i="1" s="1"/>
  <c r="AA56" i="1"/>
  <c r="AQ727" i="1"/>
  <c r="AQ747" i="1" s="1"/>
  <c r="AQ56" i="1"/>
  <c r="BC727" i="1"/>
  <c r="BC747" i="1" s="1"/>
  <c r="BC56" i="1"/>
  <c r="BS727" i="1"/>
  <c r="BS747" i="1" s="1"/>
  <c r="BS56" i="1"/>
  <c r="CE56" i="1"/>
  <c r="F34" i="1"/>
  <c r="M599" i="1"/>
  <c r="M598" i="1" s="1"/>
  <c r="M509" i="1"/>
  <c r="M508" i="1" s="1"/>
  <c r="M464" i="1"/>
  <c r="M463" i="1" s="1"/>
  <c r="M419" i="1"/>
  <c r="M418" i="1" s="1"/>
  <c r="M374" i="1"/>
  <c r="M373" i="1" s="1"/>
  <c r="M644" i="1"/>
  <c r="M643" i="1" s="1"/>
  <c r="M554" i="1"/>
  <c r="M553" i="1" s="1"/>
  <c r="M329" i="1"/>
  <c r="M328" i="1" s="1"/>
  <c r="M284" i="1"/>
  <c r="M283" i="1" s="1"/>
  <c r="M239" i="1"/>
  <c r="M238" i="1" s="1"/>
  <c r="Y644" i="1"/>
  <c r="Y643" i="1" s="1"/>
  <c r="Y599" i="1"/>
  <c r="Y598" i="1" s="1"/>
  <c r="Y554" i="1"/>
  <c r="Y553" i="1" s="1"/>
  <c r="Y509" i="1"/>
  <c r="Y508" i="1" s="1"/>
  <c r="Y464" i="1"/>
  <c r="Y463" i="1" s="1"/>
  <c r="Y419" i="1"/>
  <c r="Y418" i="1" s="1"/>
  <c r="Y374" i="1"/>
  <c r="Y373" i="1" s="1"/>
  <c r="Y284" i="1"/>
  <c r="Y283" i="1" s="1"/>
  <c r="Y329" i="1"/>
  <c r="Y328" i="1" s="1"/>
  <c r="Y194" i="1"/>
  <c r="Y193" i="1" s="1"/>
  <c r="AK644" i="1"/>
  <c r="AK643" i="1" s="1"/>
  <c r="AK509" i="1"/>
  <c r="AK508" i="1" s="1"/>
  <c r="AK464" i="1"/>
  <c r="AK463" i="1" s="1"/>
  <c r="AK419" i="1"/>
  <c r="AK418" i="1" s="1"/>
  <c r="AK374" i="1"/>
  <c r="AK373" i="1" s="1"/>
  <c r="AK599" i="1"/>
  <c r="AK598" i="1" s="1"/>
  <c r="AK329" i="1"/>
  <c r="AK328" i="1" s="1"/>
  <c r="AK554" i="1"/>
  <c r="AK553" i="1" s="1"/>
  <c r="AK239" i="1"/>
  <c r="AK238" i="1" s="1"/>
  <c r="AK284" i="1"/>
  <c r="AK283" i="1" s="1"/>
  <c r="AW554" i="1"/>
  <c r="AW553" i="1" s="1"/>
  <c r="AW509" i="1"/>
  <c r="AW508" i="1" s="1"/>
  <c r="AW464" i="1"/>
  <c r="AW463" i="1" s="1"/>
  <c r="AW419" i="1"/>
  <c r="AW418" i="1" s="1"/>
  <c r="AW374" i="1"/>
  <c r="AW373" i="1" s="1"/>
  <c r="AW599" i="1"/>
  <c r="AW598" i="1" s="1"/>
  <c r="AW644" i="1"/>
  <c r="AW643" i="1" s="1"/>
  <c r="AW284" i="1"/>
  <c r="AW283" i="1" s="1"/>
  <c r="AW329" i="1"/>
  <c r="AW328" i="1" s="1"/>
  <c r="AW239" i="1"/>
  <c r="AW238" i="1" s="1"/>
  <c r="AW194" i="1"/>
  <c r="AW193" i="1" s="1"/>
  <c r="BI599" i="1"/>
  <c r="BI598" i="1" s="1"/>
  <c r="BI509" i="1"/>
  <c r="BI508" i="1" s="1"/>
  <c r="BI464" i="1"/>
  <c r="BI463" i="1" s="1"/>
  <c r="BI419" i="1"/>
  <c r="BI418" i="1" s="1"/>
  <c r="BI374" i="1"/>
  <c r="BI373" i="1" s="1"/>
  <c r="BI554" i="1"/>
  <c r="BI553" i="1" s="1"/>
  <c r="BI329" i="1"/>
  <c r="BI328" i="1" s="1"/>
  <c r="BI644" i="1"/>
  <c r="BI643" i="1" s="1"/>
  <c r="BI239" i="1"/>
  <c r="BI238" i="1" s="1"/>
  <c r="BU644" i="1"/>
  <c r="BU643" i="1" s="1"/>
  <c r="BU599" i="1"/>
  <c r="BU598" i="1" s="1"/>
  <c r="BU554" i="1"/>
  <c r="BU553" i="1" s="1"/>
  <c r="BU509" i="1"/>
  <c r="BU508" i="1" s="1"/>
  <c r="BU464" i="1"/>
  <c r="BU463" i="1" s="1"/>
  <c r="BU419" i="1"/>
  <c r="BU418" i="1" s="1"/>
  <c r="BU374" i="1"/>
  <c r="BU373" i="1" s="1"/>
  <c r="BU284" i="1"/>
  <c r="BU283" i="1" s="1"/>
  <c r="BU329" i="1"/>
  <c r="BU328" i="1" s="1"/>
  <c r="BU194" i="1"/>
  <c r="BU193" i="1" s="1"/>
  <c r="CG644" i="1"/>
  <c r="CG643" i="1" s="1"/>
  <c r="CG509" i="1"/>
  <c r="CG508" i="1" s="1"/>
  <c r="CG464" i="1"/>
  <c r="CG463" i="1" s="1"/>
  <c r="CG419" i="1"/>
  <c r="CG418" i="1" s="1"/>
  <c r="CG374" i="1"/>
  <c r="CG373" i="1" s="1"/>
  <c r="CG599" i="1"/>
  <c r="CG598" i="1" s="1"/>
  <c r="CG329" i="1"/>
  <c r="CG328" i="1" s="1"/>
  <c r="CG554" i="1"/>
  <c r="CG553" i="1" s="1"/>
  <c r="CG284" i="1"/>
  <c r="CG283" i="1" s="1"/>
  <c r="CG239" i="1"/>
  <c r="CG238" i="1" s="1"/>
  <c r="CS554" i="1"/>
  <c r="CS553" i="1" s="1"/>
  <c r="CS509" i="1"/>
  <c r="CS508" i="1" s="1"/>
  <c r="CS464" i="1"/>
  <c r="CS463" i="1" s="1"/>
  <c r="CS419" i="1"/>
  <c r="CS418" i="1" s="1"/>
  <c r="CS374" i="1"/>
  <c r="CS373" i="1" s="1"/>
  <c r="CS644" i="1"/>
  <c r="CS643" i="1" s="1"/>
  <c r="CS599" i="1"/>
  <c r="CS598" i="1" s="1"/>
  <c r="CS284" i="1"/>
  <c r="CS283" i="1" s="1"/>
  <c r="CS13" i="1" s="1"/>
  <c r="CS791" i="1" s="1"/>
  <c r="CS329" i="1"/>
  <c r="CS328" i="1" s="1"/>
  <c r="CS239" i="1"/>
  <c r="CS238" i="1" s="1"/>
  <c r="CS194" i="1"/>
  <c r="CS193" i="1" s="1"/>
  <c r="BA104" i="1"/>
  <c r="BA103" i="1" s="1"/>
  <c r="BA13" i="1" s="1"/>
  <c r="BA791" i="1" s="1"/>
  <c r="BM104" i="1"/>
  <c r="BM103" i="1" s="1"/>
  <c r="BM13" i="1" s="1"/>
  <c r="BM791" i="1" s="1"/>
  <c r="CG104" i="1"/>
  <c r="CG103" i="1" s="1"/>
  <c r="CG13" i="1" s="1"/>
  <c r="CG791" i="1" s="1"/>
  <c r="CS104" i="1"/>
  <c r="CS103" i="1" s="1"/>
  <c r="M104" i="1"/>
  <c r="M103" i="1" s="1"/>
  <c r="M13" i="1" s="1"/>
  <c r="M791" i="1" s="1"/>
  <c r="Y104" i="1"/>
  <c r="Y103" i="1" s="1"/>
  <c r="AS104" i="1"/>
  <c r="AS103" i="1" s="1"/>
  <c r="BE104" i="1"/>
  <c r="BE103" i="1" s="1"/>
  <c r="BE13" i="1" s="1"/>
  <c r="BE791" i="1" s="1"/>
  <c r="AW149" i="1"/>
  <c r="AW148" i="1" s="1"/>
  <c r="CC149" i="1"/>
  <c r="CC148" i="1" s="1"/>
  <c r="CC13" i="1" s="1"/>
  <c r="CC791" i="1" s="1"/>
  <c r="CS149" i="1"/>
  <c r="CS148" i="1" s="1"/>
  <c r="U194" i="1"/>
  <c r="U193" i="1" s="1"/>
  <c r="CG194" i="1"/>
  <c r="CG193" i="1" s="1"/>
  <c r="CO284" i="1"/>
  <c r="CO283" i="1" s="1"/>
  <c r="BQ554" i="1"/>
  <c r="BQ553" i="1" s="1"/>
  <c r="BL727" i="1"/>
  <c r="BL747" i="1" s="1"/>
  <c r="O727" i="1"/>
  <c r="O747" i="1" s="1"/>
  <c r="O56" i="1"/>
  <c r="AM727" i="1"/>
  <c r="AM747" i="1" s="1"/>
  <c r="AM56" i="1"/>
  <c r="AY727" i="1"/>
  <c r="AY747" i="1" s="1"/>
  <c r="AY56" i="1"/>
  <c r="BK727" i="1"/>
  <c r="BK747" i="1" s="1"/>
  <c r="BK56" i="1"/>
  <c r="BW727" i="1"/>
  <c r="BW747" i="1" s="1"/>
  <c r="BW56" i="1"/>
  <c r="CM56" i="1"/>
  <c r="CU56" i="1"/>
  <c r="Q554" i="1"/>
  <c r="Q553" i="1" s="1"/>
  <c r="Q509" i="1"/>
  <c r="Q508" i="1" s="1"/>
  <c r="Q464" i="1"/>
  <c r="Q463" i="1" s="1"/>
  <c r="Q419" i="1"/>
  <c r="Q418" i="1" s="1"/>
  <c r="Q374" i="1"/>
  <c r="Q373" i="1" s="1"/>
  <c r="Q599" i="1"/>
  <c r="Q598" i="1" s="1"/>
  <c r="Q284" i="1"/>
  <c r="Q283" i="1" s="1"/>
  <c r="Q644" i="1"/>
  <c r="Q643" i="1" s="1"/>
  <c r="Q329" i="1"/>
  <c r="Q328" i="1" s="1"/>
  <c r="Q239" i="1"/>
  <c r="Q238" i="1" s="1"/>
  <c r="Q194" i="1"/>
  <c r="Q193" i="1" s="1"/>
  <c r="AC599" i="1"/>
  <c r="AC598" i="1" s="1"/>
  <c r="AC509" i="1"/>
  <c r="AC508" i="1" s="1"/>
  <c r="AC464" i="1"/>
  <c r="AC463" i="1" s="1"/>
  <c r="AC419" i="1"/>
  <c r="AC418" i="1" s="1"/>
  <c r="AC374" i="1"/>
  <c r="AC373" i="1" s="1"/>
  <c r="AC554" i="1"/>
  <c r="AC553" i="1" s="1"/>
  <c r="AC329" i="1"/>
  <c r="AC328" i="1" s="1"/>
  <c r="AC644" i="1"/>
  <c r="AC643" i="1" s="1"/>
  <c r="AC239" i="1"/>
  <c r="AC238" i="1" s="1"/>
  <c r="AO644" i="1"/>
  <c r="AO643" i="1" s="1"/>
  <c r="AO599" i="1"/>
  <c r="AO598" i="1" s="1"/>
  <c r="AO554" i="1"/>
  <c r="AO553" i="1" s="1"/>
  <c r="AO509" i="1"/>
  <c r="AO508" i="1" s="1"/>
  <c r="AO464" i="1"/>
  <c r="AO463" i="1" s="1"/>
  <c r="AO419" i="1"/>
  <c r="AO418" i="1" s="1"/>
  <c r="AO374" i="1"/>
  <c r="AO373" i="1" s="1"/>
  <c r="AO284" i="1"/>
  <c r="AO283" i="1" s="1"/>
  <c r="AO329" i="1"/>
  <c r="AO328" i="1" s="1"/>
  <c r="AO194" i="1"/>
  <c r="AO193" i="1" s="1"/>
  <c r="BA644" i="1"/>
  <c r="BA643" i="1" s="1"/>
  <c r="BA509" i="1"/>
  <c r="BA508" i="1" s="1"/>
  <c r="BA464" i="1"/>
  <c r="BA463" i="1" s="1"/>
  <c r="BA419" i="1"/>
  <c r="BA418" i="1" s="1"/>
  <c r="BA374" i="1"/>
  <c r="BA373" i="1" s="1"/>
  <c r="BA599" i="1"/>
  <c r="BA598" i="1" s="1"/>
  <c r="BA329" i="1"/>
  <c r="BA328" i="1" s="1"/>
  <c r="BA554" i="1"/>
  <c r="BA553" i="1" s="1"/>
  <c r="BA284" i="1"/>
  <c r="BA283" i="1" s="1"/>
  <c r="BA239" i="1"/>
  <c r="BA238" i="1" s="1"/>
  <c r="BM554" i="1"/>
  <c r="BM553" i="1" s="1"/>
  <c r="BM509" i="1"/>
  <c r="BM508" i="1" s="1"/>
  <c r="BM464" i="1"/>
  <c r="BM463" i="1" s="1"/>
  <c r="BM419" i="1"/>
  <c r="BM418" i="1" s="1"/>
  <c r="BM374" i="1"/>
  <c r="BM373" i="1" s="1"/>
  <c r="BM644" i="1"/>
  <c r="BM643" i="1" s="1"/>
  <c r="BM284" i="1"/>
  <c r="BM283" i="1" s="1"/>
  <c r="BM329" i="1"/>
  <c r="BM328" i="1" s="1"/>
  <c r="BM239" i="1"/>
  <c r="BM238" i="1" s="1"/>
  <c r="BM194" i="1"/>
  <c r="BM193" i="1" s="1"/>
  <c r="BM599" i="1"/>
  <c r="BM598" i="1" s="1"/>
  <c r="BY599" i="1"/>
  <c r="BY598" i="1" s="1"/>
  <c r="BY509" i="1"/>
  <c r="BY508" i="1" s="1"/>
  <c r="BY464" i="1"/>
  <c r="BY463" i="1" s="1"/>
  <c r="BY419" i="1"/>
  <c r="BY418" i="1" s="1"/>
  <c r="BY374" i="1"/>
  <c r="BY373" i="1" s="1"/>
  <c r="BY644" i="1"/>
  <c r="BY643" i="1" s="1"/>
  <c r="BY554" i="1"/>
  <c r="BY553" i="1" s="1"/>
  <c r="BY329" i="1"/>
  <c r="BY328" i="1" s="1"/>
  <c r="BY284" i="1"/>
  <c r="BY283" i="1" s="1"/>
  <c r="BY239" i="1"/>
  <c r="BY238" i="1" s="1"/>
  <c r="CK644" i="1"/>
  <c r="CK643" i="1" s="1"/>
  <c r="CK599" i="1"/>
  <c r="CK598" i="1" s="1"/>
  <c r="CK554" i="1"/>
  <c r="CK553" i="1" s="1"/>
  <c r="CK509" i="1"/>
  <c r="CK508" i="1" s="1"/>
  <c r="CK464" i="1"/>
  <c r="CK463" i="1" s="1"/>
  <c r="CK419" i="1"/>
  <c r="CK418" i="1" s="1"/>
  <c r="CK374" i="1"/>
  <c r="CK373" i="1" s="1"/>
  <c r="CK284" i="1"/>
  <c r="CK283" i="1" s="1"/>
  <c r="CK329" i="1"/>
  <c r="CK328" i="1" s="1"/>
  <c r="CK194" i="1"/>
  <c r="CK193" i="1" s="1"/>
  <c r="CW644" i="1"/>
  <c r="CW643" i="1" s="1"/>
  <c r="CW509" i="1"/>
  <c r="CW508" i="1" s="1"/>
  <c r="CW464" i="1"/>
  <c r="CW463" i="1" s="1"/>
  <c r="CW419" i="1"/>
  <c r="CW418" i="1" s="1"/>
  <c r="CW374" i="1"/>
  <c r="CW373" i="1" s="1"/>
  <c r="CW599" i="1"/>
  <c r="CW598" i="1" s="1"/>
  <c r="CW329" i="1"/>
  <c r="CW328" i="1" s="1"/>
  <c r="CW239" i="1"/>
  <c r="CW238" i="1" s="1"/>
  <c r="CW554" i="1"/>
  <c r="CW553" i="1" s="1"/>
  <c r="CW284" i="1"/>
  <c r="CW283" i="1" s="1"/>
  <c r="AC149" i="1"/>
  <c r="AC148" i="1" s="1"/>
  <c r="BY149" i="1"/>
  <c r="BY148" i="1" s="1"/>
  <c r="BY13" i="1" s="1"/>
  <c r="BY791" i="1" s="1"/>
  <c r="BY194" i="1"/>
  <c r="BY193" i="1" s="1"/>
  <c r="Y239" i="1"/>
  <c r="Y238" i="1" s="1"/>
  <c r="Y13" i="1" s="1"/>
  <c r="Y791" i="1" s="1"/>
  <c r="CK239" i="1"/>
  <c r="CK238" i="1" s="1"/>
  <c r="BI284" i="1"/>
  <c r="BI283" i="1" s="1"/>
  <c r="AB56" i="1"/>
  <c r="BT56" i="1"/>
  <c r="N644" i="1"/>
  <c r="N643" i="1" s="1"/>
  <c r="N599" i="1"/>
  <c r="N598" i="1" s="1"/>
  <c r="N509" i="1"/>
  <c r="N508" i="1" s="1"/>
  <c r="N464" i="1"/>
  <c r="N463" i="1" s="1"/>
  <c r="N419" i="1"/>
  <c r="N418" i="1" s="1"/>
  <c r="N374" i="1"/>
  <c r="N373" i="1" s="1"/>
  <c r="N329" i="1"/>
  <c r="N328" i="1" s="1"/>
  <c r="N284" i="1"/>
  <c r="N283" i="1" s="1"/>
  <c r="N554" i="1"/>
  <c r="N553" i="1" s="1"/>
  <c r="N239" i="1"/>
  <c r="N238" i="1" s="1"/>
  <c r="N194" i="1"/>
  <c r="N193" i="1" s="1"/>
  <c r="N149" i="1"/>
  <c r="N148" i="1" s="1"/>
  <c r="N13" i="1" s="1"/>
  <c r="N791" i="1" s="1"/>
  <c r="N104" i="1"/>
  <c r="N103" i="1" s="1"/>
  <c r="V644" i="1"/>
  <c r="V643" i="1" s="1"/>
  <c r="V599" i="1"/>
  <c r="V598" i="1" s="1"/>
  <c r="V509" i="1"/>
  <c r="V508" i="1" s="1"/>
  <c r="V464" i="1"/>
  <c r="V463" i="1" s="1"/>
  <c r="V419" i="1"/>
  <c r="V418" i="1" s="1"/>
  <c r="V554" i="1"/>
  <c r="V553" i="1" s="1"/>
  <c r="V329" i="1"/>
  <c r="V328" i="1" s="1"/>
  <c r="V284" i="1"/>
  <c r="V283" i="1" s="1"/>
  <c r="V239" i="1"/>
  <c r="V238" i="1" s="1"/>
  <c r="V374" i="1"/>
  <c r="V373" i="1" s="1"/>
  <c r="V194" i="1"/>
  <c r="V193" i="1" s="1"/>
  <c r="V149" i="1"/>
  <c r="V148" i="1" s="1"/>
  <c r="V104" i="1"/>
  <c r="V103" i="1" s="1"/>
  <c r="V13" i="1" s="1"/>
  <c r="V791" i="1" s="1"/>
  <c r="AD644" i="1"/>
  <c r="AD643" i="1" s="1"/>
  <c r="AD599" i="1"/>
  <c r="AD598" i="1" s="1"/>
  <c r="AD509" i="1"/>
  <c r="AD508" i="1" s="1"/>
  <c r="AD464" i="1"/>
  <c r="AD463" i="1" s="1"/>
  <c r="AD419" i="1"/>
  <c r="AD418" i="1" s="1"/>
  <c r="AD374" i="1"/>
  <c r="AD373" i="1" s="1"/>
  <c r="AD329" i="1"/>
  <c r="AD328" i="1" s="1"/>
  <c r="AD284" i="1"/>
  <c r="AD283" i="1" s="1"/>
  <c r="AD554" i="1"/>
  <c r="AD553" i="1" s="1"/>
  <c r="AD239" i="1"/>
  <c r="AD238" i="1" s="1"/>
  <c r="AD13" i="1" s="1"/>
  <c r="AD791" i="1" s="1"/>
  <c r="AD194" i="1"/>
  <c r="AD193" i="1" s="1"/>
  <c r="AD149" i="1"/>
  <c r="AD148" i="1" s="1"/>
  <c r="AD104" i="1"/>
  <c r="AD103" i="1" s="1"/>
  <c r="AH644" i="1"/>
  <c r="AH643" i="1" s="1"/>
  <c r="AH599" i="1"/>
  <c r="AH598" i="1" s="1"/>
  <c r="AH554" i="1"/>
  <c r="AH553" i="1" s="1"/>
  <c r="AH509" i="1"/>
  <c r="AH508" i="1" s="1"/>
  <c r="AH464" i="1"/>
  <c r="AH463" i="1" s="1"/>
  <c r="AH419" i="1"/>
  <c r="AH418" i="1" s="1"/>
  <c r="AH374" i="1"/>
  <c r="AH373" i="1" s="1"/>
  <c r="AH329" i="1"/>
  <c r="AH328" i="1" s="1"/>
  <c r="AH284" i="1"/>
  <c r="AH283" i="1" s="1"/>
  <c r="AH239" i="1"/>
  <c r="AH238" i="1" s="1"/>
  <c r="AH194" i="1"/>
  <c r="AH193" i="1" s="1"/>
  <c r="AH149" i="1"/>
  <c r="AH148" i="1" s="1"/>
  <c r="AH13" i="1" s="1"/>
  <c r="AH791" i="1" s="1"/>
  <c r="AP644" i="1"/>
  <c r="AP643" i="1" s="1"/>
  <c r="AP599" i="1"/>
  <c r="AP598" i="1" s="1"/>
  <c r="AP554" i="1"/>
  <c r="AP553" i="1" s="1"/>
  <c r="AP509" i="1"/>
  <c r="AP508" i="1" s="1"/>
  <c r="AP464" i="1"/>
  <c r="AP463" i="1" s="1"/>
  <c r="AP419" i="1"/>
  <c r="AP418" i="1" s="1"/>
  <c r="AP329" i="1"/>
  <c r="AP328" i="1" s="1"/>
  <c r="AP284" i="1"/>
  <c r="AP283" i="1" s="1"/>
  <c r="AP374" i="1"/>
  <c r="AP373" i="1" s="1"/>
  <c r="AP239" i="1"/>
  <c r="AP238" i="1" s="1"/>
  <c r="AP194" i="1"/>
  <c r="AP193" i="1" s="1"/>
  <c r="AP149" i="1"/>
  <c r="AP148" i="1" s="1"/>
  <c r="AP13" i="1" s="1"/>
  <c r="AP791" i="1" s="1"/>
  <c r="AX644" i="1"/>
  <c r="AX643" i="1" s="1"/>
  <c r="AX599" i="1"/>
  <c r="AX598" i="1" s="1"/>
  <c r="AX554" i="1"/>
  <c r="AX553" i="1" s="1"/>
  <c r="AX509" i="1"/>
  <c r="AX508" i="1" s="1"/>
  <c r="AX464" i="1"/>
  <c r="AX463" i="1" s="1"/>
  <c r="AX419" i="1"/>
  <c r="AX418" i="1" s="1"/>
  <c r="AX374" i="1"/>
  <c r="AX373" i="1" s="1"/>
  <c r="AX329" i="1"/>
  <c r="AX328" i="1" s="1"/>
  <c r="AX284" i="1"/>
  <c r="AX283" i="1" s="1"/>
  <c r="AX239" i="1"/>
  <c r="AX238" i="1" s="1"/>
  <c r="AX194" i="1"/>
  <c r="AX193" i="1" s="1"/>
  <c r="AX149" i="1"/>
  <c r="AX148" i="1" s="1"/>
  <c r="BF644" i="1"/>
  <c r="BF643" i="1" s="1"/>
  <c r="BF599" i="1"/>
  <c r="BF598" i="1" s="1"/>
  <c r="BF554" i="1"/>
  <c r="BF553" i="1" s="1"/>
  <c r="BF509" i="1"/>
  <c r="BF508" i="1" s="1"/>
  <c r="BF464" i="1"/>
  <c r="BF463" i="1" s="1"/>
  <c r="BF419" i="1"/>
  <c r="BF418" i="1" s="1"/>
  <c r="BF329" i="1"/>
  <c r="BF328" i="1" s="1"/>
  <c r="BF284" i="1"/>
  <c r="BF283" i="1" s="1"/>
  <c r="BF374" i="1"/>
  <c r="BF373" i="1" s="1"/>
  <c r="BF239" i="1"/>
  <c r="BF238" i="1" s="1"/>
  <c r="BF194" i="1"/>
  <c r="BF193" i="1" s="1"/>
  <c r="BF149" i="1"/>
  <c r="BF148" i="1" s="1"/>
  <c r="BN644" i="1"/>
  <c r="BN643" i="1" s="1"/>
  <c r="BN599" i="1"/>
  <c r="BN598" i="1" s="1"/>
  <c r="BN554" i="1"/>
  <c r="BN553" i="1" s="1"/>
  <c r="BN509" i="1"/>
  <c r="BN508" i="1" s="1"/>
  <c r="BN464" i="1"/>
  <c r="BN463" i="1" s="1"/>
  <c r="BN419" i="1"/>
  <c r="BN418" i="1" s="1"/>
  <c r="BN374" i="1"/>
  <c r="BN373" i="1" s="1"/>
  <c r="BN329" i="1"/>
  <c r="BN328" i="1" s="1"/>
  <c r="BN284" i="1"/>
  <c r="BN283" i="1" s="1"/>
  <c r="BN239" i="1"/>
  <c r="BN238" i="1" s="1"/>
  <c r="BN194" i="1"/>
  <c r="BN193" i="1" s="1"/>
  <c r="BN149" i="1"/>
  <c r="BN148" i="1" s="1"/>
  <c r="BN13" i="1" s="1"/>
  <c r="BN791" i="1" s="1"/>
  <c r="BV644" i="1"/>
  <c r="BV643" i="1" s="1"/>
  <c r="BV599" i="1"/>
  <c r="BV598" i="1" s="1"/>
  <c r="BV554" i="1"/>
  <c r="BV553" i="1" s="1"/>
  <c r="BV509" i="1"/>
  <c r="BV508" i="1" s="1"/>
  <c r="BV464" i="1"/>
  <c r="BV463" i="1" s="1"/>
  <c r="BV419" i="1"/>
  <c r="BV418" i="1" s="1"/>
  <c r="BV329" i="1"/>
  <c r="BV328" i="1" s="1"/>
  <c r="BV284" i="1"/>
  <c r="BV283" i="1" s="1"/>
  <c r="BV374" i="1"/>
  <c r="BV373" i="1" s="1"/>
  <c r="BV239" i="1"/>
  <c r="BV238" i="1" s="1"/>
  <c r="BV194" i="1"/>
  <c r="BV193" i="1" s="1"/>
  <c r="BV149" i="1"/>
  <c r="BV148" i="1" s="1"/>
  <c r="BV13" i="1" s="1"/>
  <c r="BV791" i="1" s="1"/>
  <c r="BZ644" i="1"/>
  <c r="BZ643" i="1" s="1"/>
  <c r="BZ599" i="1"/>
  <c r="BZ598" i="1" s="1"/>
  <c r="BZ509" i="1"/>
  <c r="BZ508" i="1" s="1"/>
  <c r="BZ464" i="1"/>
  <c r="BZ463" i="1" s="1"/>
  <c r="BZ419" i="1"/>
  <c r="BZ418" i="1" s="1"/>
  <c r="BZ374" i="1"/>
  <c r="BZ373" i="1" s="1"/>
  <c r="BZ329" i="1"/>
  <c r="BZ328" i="1" s="1"/>
  <c r="BZ284" i="1"/>
  <c r="BZ283" i="1" s="1"/>
  <c r="BZ554" i="1"/>
  <c r="BZ553" i="1" s="1"/>
  <c r="BZ239" i="1"/>
  <c r="BZ238" i="1" s="1"/>
  <c r="BZ194" i="1"/>
  <c r="BZ193" i="1" s="1"/>
  <c r="BZ149" i="1"/>
  <c r="BZ148" i="1" s="1"/>
  <c r="BZ104" i="1"/>
  <c r="BZ103" i="1" s="1"/>
  <c r="BZ13" i="1" s="1"/>
  <c r="BZ791" i="1" s="1"/>
  <c r="CL644" i="1"/>
  <c r="CL643" i="1" s="1"/>
  <c r="CL599" i="1"/>
  <c r="CL598" i="1" s="1"/>
  <c r="CL554" i="1"/>
  <c r="CL553" i="1" s="1"/>
  <c r="CL509" i="1"/>
  <c r="CL508" i="1" s="1"/>
  <c r="CL464" i="1"/>
  <c r="CL463" i="1" s="1"/>
  <c r="CL419" i="1"/>
  <c r="CL418" i="1" s="1"/>
  <c r="CL329" i="1"/>
  <c r="CL328" i="1" s="1"/>
  <c r="CL284" i="1"/>
  <c r="CL283" i="1" s="1"/>
  <c r="CL374" i="1"/>
  <c r="CL373" i="1" s="1"/>
  <c r="CL239" i="1"/>
  <c r="CL238" i="1" s="1"/>
  <c r="CL194" i="1"/>
  <c r="CL193" i="1" s="1"/>
  <c r="CL149" i="1"/>
  <c r="CL148" i="1" s="1"/>
  <c r="CT644" i="1"/>
  <c r="CT643" i="1" s="1"/>
  <c r="CT599" i="1"/>
  <c r="CT598" i="1" s="1"/>
  <c r="CT554" i="1"/>
  <c r="CT553" i="1" s="1"/>
  <c r="CT509" i="1"/>
  <c r="CT508" i="1" s="1"/>
  <c r="CT464" i="1"/>
  <c r="CT463" i="1" s="1"/>
  <c r="CT419" i="1"/>
  <c r="CT418" i="1" s="1"/>
  <c r="CT374" i="1"/>
  <c r="CT373" i="1" s="1"/>
  <c r="CT329" i="1"/>
  <c r="CT328" i="1" s="1"/>
  <c r="CT284" i="1"/>
  <c r="CT283" i="1" s="1"/>
  <c r="CT239" i="1"/>
  <c r="CT238" i="1" s="1"/>
  <c r="CT194" i="1"/>
  <c r="CT193" i="1" s="1"/>
  <c r="CT149" i="1"/>
  <c r="CT148" i="1" s="1"/>
  <c r="CT13" i="1" s="1"/>
  <c r="CT791" i="1" s="1"/>
  <c r="CX644" i="1"/>
  <c r="CX643" i="1" s="1"/>
  <c r="CX599" i="1"/>
  <c r="CX598" i="1" s="1"/>
  <c r="CX509" i="1"/>
  <c r="CX508" i="1" s="1"/>
  <c r="CX464" i="1"/>
  <c r="CX463" i="1" s="1"/>
  <c r="CX419" i="1"/>
  <c r="CX418" i="1" s="1"/>
  <c r="CX554" i="1"/>
  <c r="CX553" i="1" s="1"/>
  <c r="CX329" i="1"/>
  <c r="CX328" i="1" s="1"/>
  <c r="CX284" i="1"/>
  <c r="CX283" i="1" s="1"/>
  <c r="CX374" i="1"/>
  <c r="CX373" i="1" s="1"/>
  <c r="CX239" i="1"/>
  <c r="CX238" i="1" s="1"/>
  <c r="CX194" i="1"/>
  <c r="CX193" i="1" s="1"/>
  <c r="CX149" i="1"/>
  <c r="CX148" i="1" s="1"/>
  <c r="CX104" i="1"/>
  <c r="CX103" i="1" s="1"/>
  <c r="CX13" i="1" s="1"/>
  <c r="CX791" i="1" s="1"/>
  <c r="M727" i="1"/>
  <c r="M747" i="1" s="1"/>
  <c r="M56" i="1"/>
  <c r="AC727" i="1"/>
  <c r="AC747" i="1" s="1"/>
  <c r="AC56" i="1"/>
  <c r="AS727" i="1"/>
  <c r="AS747" i="1" s="1"/>
  <c r="AS56" i="1"/>
  <c r="BI727" i="1"/>
  <c r="BI747" i="1" s="1"/>
  <c r="BI56" i="1"/>
  <c r="CG56" i="1"/>
  <c r="CW56" i="1"/>
  <c r="I56" i="1"/>
  <c r="T56" i="1"/>
  <c r="AF56" i="1"/>
  <c r="AO56" i="1"/>
  <c r="AZ56" i="1"/>
  <c r="BU56" i="1"/>
  <c r="L57" i="1"/>
  <c r="X57" i="1"/>
  <c r="AI57" i="1"/>
  <c r="AR57" i="1"/>
  <c r="BD57" i="1"/>
  <c r="BO57" i="1"/>
  <c r="BX57" i="1"/>
  <c r="CJ57" i="1"/>
  <c r="Q104" i="1"/>
  <c r="Q103" i="1" s="1"/>
  <c r="Q13" i="1" s="1"/>
  <c r="Q791" i="1" s="1"/>
  <c r="AK104" i="1"/>
  <c r="AK103" i="1" s="1"/>
  <c r="AK13" i="1" s="1"/>
  <c r="AK791" i="1" s="1"/>
  <c r="AW104" i="1"/>
  <c r="AW103" i="1" s="1"/>
  <c r="AW13" i="1" s="1"/>
  <c r="AW791" i="1" s="1"/>
  <c r="BF104" i="1"/>
  <c r="BF103" i="1" s="1"/>
  <c r="BF13" i="1" s="1"/>
  <c r="BF791" i="1" s="1"/>
  <c r="BQ104" i="1"/>
  <c r="BQ103" i="1" s="1"/>
  <c r="BQ13" i="1" s="1"/>
  <c r="BQ791" i="1" s="1"/>
  <c r="CL104" i="1"/>
  <c r="CL103" i="1" s="1"/>
  <c r="CL13" i="1" s="1"/>
  <c r="CL791" i="1" s="1"/>
  <c r="CW104" i="1"/>
  <c r="CW103" i="1" s="1"/>
  <c r="CW13" i="1" s="1"/>
  <c r="CW791" i="1" s="1"/>
  <c r="AK149" i="1"/>
  <c r="AK148" i="1" s="1"/>
  <c r="BA149" i="1"/>
  <c r="BA148" i="1" s="1"/>
  <c r="CG149" i="1"/>
  <c r="CG148" i="1" s="1"/>
  <c r="CW149" i="1"/>
  <c r="CW148" i="1" s="1"/>
  <c r="AC194" i="1"/>
  <c r="AC193" i="1" s="1"/>
  <c r="BI194" i="1"/>
  <c r="BI193" i="1" s="1"/>
  <c r="S727" i="1"/>
  <c r="S747" i="1" s="1"/>
  <c r="S56" i="1"/>
  <c r="AI727" i="1"/>
  <c r="AI747" i="1" s="1"/>
  <c r="AI56" i="1"/>
  <c r="BG727" i="1"/>
  <c r="BG747" i="1" s="1"/>
  <c r="BG56" i="1"/>
  <c r="CA56" i="1"/>
  <c r="CI56" i="1"/>
  <c r="CY56" i="1"/>
  <c r="F35" i="1"/>
  <c r="I644" i="1"/>
  <c r="I643" i="1" s="1"/>
  <c r="I599" i="1"/>
  <c r="I598" i="1" s="1"/>
  <c r="I554" i="1"/>
  <c r="I553" i="1" s="1"/>
  <c r="I509" i="1"/>
  <c r="I508" i="1" s="1"/>
  <c r="I464" i="1"/>
  <c r="I463" i="1" s="1"/>
  <c r="I419" i="1"/>
  <c r="I418" i="1" s="1"/>
  <c r="I374" i="1"/>
  <c r="I373" i="1" s="1"/>
  <c r="I284" i="1"/>
  <c r="I283" i="1" s="1"/>
  <c r="FL63" i="1"/>
  <c r="I329" i="1"/>
  <c r="I328" i="1" s="1"/>
  <c r="I194" i="1"/>
  <c r="I193" i="1" s="1"/>
  <c r="U644" i="1"/>
  <c r="U643" i="1" s="1"/>
  <c r="U509" i="1"/>
  <c r="U508" i="1" s="1"/>
  <c r="U464" i="1"/>
  <c r="U463" i="1" s="1"/>
  <c r="U419" i="1"/>
  <c r="U418" i="1" s="1"/>
  <c r="U374" i="1"/>
  <c r="U373" i="1" s="1"/>
  <c r="U599" i="1"/>
  <c r="U598" i="1" s="1"/>
  <c r="U329" i="1"/>
  <c r="U328" i="1" s="1"/>
  <c r="U554" i="1"/>
  <c r="U553" i="1" s="1"/>
  <c r="U284" i="1"/>
  <c r="U283" i="1" s="1"/>
  <c r="U239" i="1"/>
  <c r="U238" i="1" s="1"/>
  <c r="AG554" i="1"/>
  <c r="AG553" i="1" s="1"/>
  <c r="AG509" i="1"/>
  <c r="AG508" i="1" s="1"/>
  <c r="AG464" i="1"/>
  <c r="AG463" i="1" s="1"/>
  <c r="AG419" i="1"/>
  <c r="AG418" i="1" s="1"/>
  <c r="AG374" i="1"/>
  <c r="AG373" i="1" s="1"/>
  <c r="AG644" i="1"/>
  <c r="AG643" i="1" s="1"/>
  <c r="AG599" i="1"/>
  <c r="AG598" i="1" s="1"/>
  <c r="AG284" i="1"/>
  <c r="AG283" i="1" s="1"/>
  <c r="AG329" i="1"/>
  <c r="AG328" i="1" s="1"/>
  <c r="AG239" i="1"/>
  <c r="AG238" i="1" s="1"/>
  <c r="AG194" i="1"/>
  <c r="AG193" i="1" s="1"/>
  <c r="AS599" i="1"/>
  <c r="AS598" i="1" s="1"/>
  <c r="AS509" i="1"/>
  <c r="AS508" i="1" s="1"/>
  <c r="AS464" i="1"/>
  <c r="AS463" i="1" s="1"/>
  <c r="AS419" i="1"/>
  <c r="AS418" i="1" s="1"/>
  <c r="AS374" i="1"/>
  <c r="AS373" i="1" s="1"/>
  <c r="AS644" i="1"/>
  <c r="AS643" i="1" s="1"/>
  <c r="AS554" i="1"/>
  <c r="AS553" i="1" s="1"/>
  <c r="AS329" i="1"/>
  <c r="AS328" i="1" s="1"/>
  <c r="AS13" i="1" s="1"/>
  <c r="AS791" i="1" s="1"/>
  <c r="AS284" i="1"/>
  <c r="AS283" i="1" s="1"/>
  <c r="AS239" i="1"/>
  <c r="AS238" i="1" s="1"/>
  <c r="BE644" i="1"/>
  <c r="BE643" i="1" s="1"/>
  <c r="BE599" i="1"/>
  <c r="BE598" i="1" s="1"/>
  <c r="BE554" i="1"/>
  <c r="BE553" i="1" s="1"/>
  <c r="BE509" i="1"/>
  <c r="BE508" i="1" s="1"/>
  <c r="BE464" i="1"/>
  <c r="BE463" i="1" s="1"/>
  <c r="BE419" i="1"/>
  <c r="BE418" i="1" s="1"/>
  <c r="BE374" i="1"/>
  <c r="BE373" i="1" s="1"/>
  <c r="BE284" i="1"/>
  <c r="BE283" i="1" s="1"/>
  <c r="BE329" i="1"/>
  <c r="BE328" i="1" s="1"/>
  <c r="BE194" i="1"/>
  <c r="BE193" i="1" s="1"/>
  <c r="BQ644" i="1"/>
  <c r="BQ643" i="1" s="1"/>
  <c r="BQ509" i="1"/>
  <c r="BQ508" i="1" s="1"/>
  <c r="BQ464" i="1"/>
  <c r="BQ463" i="1" s="1"/>
  <c r="BQ419" i="1"/>
  <c r="BQ418" i="1" s="1"/>
  <c r="BQ374" i="1"/>
  <c r="BQ373" i="1" s="1"/>
  <c r="BQ329" i="1"/>
  <c r="BQ328" i="1" s="1"/>
  <c r="BQ599" i="1"/>
  <c r="BQ598" i="1" s="1"/>
  <c r="BQ239" i="1"/>
  <c r="BQ238" i="1" s="1"/>
  <c r="BQ284" i="1"/>
  <c r="BQ283" i="1" s="1"/>
  <c r="CC554" i="1"/>
  <c r="CC553" i="1" s="1"/>
  <c r="CC509" i="1"/>
  <c r="CC508" i="1" s="1"/>
  <c r="CC464" i="1"/>
  <c r="CC463" i="1" s="1"/>
  <c r="CC419" i="1"/>
  <c r="CC418" i="1" s="1"/>
  <c r="CC374" i="1"/>
  <c r="CC373" i="1" s="1"/>
  <c r="CC599" i="1"/>
  <c r="CC598" i="1" s="1"/>
  <c r="CC284" i="1"/>
  <c r="CC283" i="1" s="1"/>
  <c r="CC644" i="1"/>
  <c r="CC643" i="1" s="1"/>
  <c r="CC329" i="1"/>
  <c r="CC328" i="1" s="1"/>
  <c r="CC239" i="1"/>
  <c r="CC238" i="1" s="1"/>
  <c r="CC194" i="1"/>
  <c r="CC193" i="1" s="1"/>
  <c r="CO599" i="1"/>
  <c r="CO598" i="1" s="1"/>
  <c r="CO509" i="1"/>
  <c r="CO508" i="1" s="1"/>
  <c r="CO464" i="1"/>
  <c r="CO463" i="1" s="1"/>
  <c r="CO419" i="1"/>
  <c r="CO418" i="1" s="1"/>
  <c r="CO374" i="1"/>
  <c r="CO373" i="1" s="1"/>
  <c r="CO554" i="1"/>
  <c r="CO553" i="1" s="1"/>
  <c r="CO329" i="1"/>
  <c r="CO328" i="1" s="1"/>
  <c r="CO644" i="1"/>
  <c r="CO643" i="1" s="1"/>
  <c r="CO239" i="1"/>
  <c r="CO238" i="1" s="1"/>
  <c r="DA644" i="1"/>
  <c r="DA643" i="1" s="1"/>
  <c r="DA599" i="1"/>
  <c r="DA598" i="1" s="1"/>
  <c r="DA554" i="1"/>
  <c r="DA553" i="1" s="1"/>
  <c r="DA509" i="1"/>
  <c r="DA508" i="1" s="1"/>
  <c r="DA464" i="1"/>
  <c r="DA463" i="1" s="1"/>
  <c r="DA419" i="1"/>
  <c r="DA418" i="1" s="1"/>
  <c r="DA374" i="1"/>
  <c r="DA373" i="1" s="1"/>
  <c r="DA284" i="1"/>
  <c r="DA283" i="1" s="1"/>
  <c r="DA329" i="1"/>
  <c r="DA328" i="1" s="1"/>
  <c r="DA194" i="1"/>
  <c r="DA193" i="1" s="1"/>
  <c r="U104" i="1"/>
  <c r="U103" i="1" s="1"/>
  <c r="U13" i="1" s="1"/>
  <c r="U791" i="1" s="1"/>
  <c r="AG104" i="1"/>
  <c r="AG103" i="1" s="1"/>
  <c r="AG13" i="1" s="1"/>
  <c r="AG791" i="1" s="1"/>
  <c r="M149" i="1"/>
  <c r="M148" i="1" s="1"/>
  <c r="BI149" i="1"/>
  <c r="BI148" i="1" s="1"/>
  <c r="CO149" i="1"/>
  <c r="CO148" i="1" s="1"/>
  <c r="CO13" i="1" s="1"/>
  <c r="CO791" i="1" s="1"/>
  <c r="M194" i="1"/>
  <c r="M193" i="1" s="1"/>
  <c r="AS194" i="1"/>
  <c r="AS193" i="1" s="1"/>
  <c r="H56" i="1"/>
  <c r="AN56" i="1"/>
  <c r="BH56" i="1"/>
  <c r="CY57" i="1"/>
  <c r="CQ57" i="1"/>
  <c r="CI57" i="1"/>
  <c r="CA57" i="1"/>
  <c r="BS57" i="1"/>
  <c r="BK57" i="1"/>
  <c r="BC57" i="1"/>
  <c r="AU57" i="1"/>
  <c r="AM57" i="1"/>
  <c r="AE57" i="1"/>
  <c r="W57" i="1"/>
  <c r="O57" i="1"/>
  <c r="G57" i="1"/>
  <c r="J644" i="1"/>
  <c r="J643" i="1" s="1"/>
  <c r="J599" i="1"/>
  <c r="J598" i="1" s="1"/>
  <c r="J554" i="1"/>
  <c r="J553" i="1" s="1"/>
  <c r="J509" i="1"/>
  <c r="J508" i="1" s="1"/>
  <c r="J464" i="1"/>
  <c r="J463" i="1" s="1"/>
  <c r="J419" i="1"/>
  <c r="J418" i="1" s="1"/>
  <c r="J329" i="1"/>
  <c r="J328" i="1" s="1"/>
  <c r="J284" i="1"/>
  <c r="J283" i="1" s="1"/>
  <c r="J374" i="1"/>
  <c r="J373" i="1" s="1"/>
  <c r="J239" i="1"/>
  <c r="J238" i="1" s="1"/>
  <c r="J194" i="1"/>
  <c r="J193" i="1" s="1"/>
  <c r="J149" i="1"/>
  <c r="J148" i="1" s="1"/>
  <c r="J13" i="1" s="1"/>
  <c r="J791" i="1" s="1"/>
  <c r="R644" i="1"/>
  <c r="R643" i="1" s="1"/>
  <c r="R599" i="1"/>
  <c r="R598" i="1" s="1"/>
  <c r="R554" i="1"/>
  <c r="R553" i="1" s="1"/>
  <c r="R509" i="1"/>
  <c r="R508" i="1" s="1"/>
  <c r="R464" i="1"/>
  <c r="R463" i="1" s="1"/>
  <c r="R419" i="1"/>
  <c r="R418" i="1" s="1"/>
  <c r="R374" i="1"/>
  <c r="R373" i="1" s="1"/>
  <c r="R329" i="1"/>
  <c r="R328" i="1" s="1"/>
  <c r="R284" i="1"/>
  <c r="R283" i="1" s="1"/>
  <c r="R239" i="1"/>
  <c r="R238" i="1" s="1"/>
  <c r="R194" i="1"/>
  <c r="R193" i="1" s="1"/>
  <c r="R149" i="1"/>
  <c r="R148" i="1" s="1"/>
  <c r="Z644" i="1"/>
  <c r="Z643" i="1" s="1"/>
  <c r="Z599" i="1"/>
  <c r="Z598" i="1" s="1"/>
  <c r="Z554" i="1"/>
  <c r="Z553" i="1" s="1"/>
  <c r="Z509" i="1"/>
  <c r="Z508" i="1" s="1"/>
  <c r="Z464" i="1"/>
  <c r="Z463" i="1" s="1"/>
  <c r="Z419" i="1"/>
  <c r="Z418" i="1" s="1"/>
  <c r="Z329" i="1"/>
  <c r="Z328" i="1" s="1"/>
  <c r="Z284" i="1"/>
  <c r="Z283" i="1" s="1"/>
  <c r="Z374" i="1"/>
  <c r="Z373" i="1" s="1"/>
  <c r="Z239" i="1"/>
  <c r="Z238" i="1" s="1"/>
  <c r="Z194" i="1"/>
  <c r="Z193" i="1" s="1"/>
  <c r="Z149" i="1"/>
  <c r="Z148" i="1" s="1"/>
  <c r="Z13" i="1" s="1"/>
  <c r="Z791" i="1" s="1"/>
  <c r="AL644" i="1"/>
  <c r="AL643" i="1" s="1"/>
  <c r="AL599" i="1"/>
  <c r="AL598" i="1" s="1"/>
  <c r="AL509" i="1"/>
  <c r="AL508" i="1" s="1"/>
  <c r="AL464" i="1"/>
  <c r="AL463" i="1" s="1"/>
  <c r="AL419" i="1"/>
  <c r="AL418" i="1" s="1"/>
  <c r="AL554" i="1"/>
  <c r="AL553" i="1" s="1"/>
  <c r="AL329" i="1"/>
  <c r="AL328" i="1" s="1"/>
  <c r="AL284" i="1"/>
  <c r="AL283" i="1" s="1"/>
  <c r="AL374" i="1"/>
  <c r="AL373" i="1" s="1"/>
  <c r="AL239" i="1"/>
  <c r="AL238" i="1" s="1"/>
  <c r="AL194" i="1"/>
  <c r="AL193" i="1" s="1"/>
  <c r="AL149" i="1"/>
  <c r="AL148" i="1" s="1"/>
  <c r="AL104" i="1"/>
  <c r="AL103" i="1" s="1"/>
  <c r="AL13" i="1" s="1"/>
  <c r="AL791" i="1" s="1"/>
  <c r="AT644" i="1"/>
  <c r="AT643" i="1" s="1"/>
  <c r="AT599" i="1"/>
  <c r="AT598" i="1" s="1"/>
  <c r="AT509" i="1"/>
  <c r="AT508" i="1" s="1"/>
  <c r="AT464" i="1"/>
  <c r="AT463" i="1" s="1"/>
  <c r="AT419" i="1"/>
  <c r="AT418" i="1" s="1"/>
  <c r="AT374" i="1"/>
  <c r="AT373" i="1" s="1"/>
  <c r="AT329" i="1"/>
  <c r="AT328" i="1" s="1"/>
  <c r="AT284" i="1"/>
  <c r="AT283" i="1" s="1"/>
  <c r="AT554" i="1"/>
  <c r="AT553" i="1" s="1"/>
  <c r="AT239" i="1"/>
  <c r="AT238" i="1" s="1"/>
  <c r="AT194" i="1"/>
  <c r="AT193" i="1" s="1"/>
  <c r="AT149" i="1"/>
  <c r="AT148" i="1" s="1"/>
  <c r="AT104" i="1"/>
  <c r="AT103" i="1" s="1"/>
  <c r="AT13" i="1" s="1"/>
  <c r="AT791" i="1" s="1"/>
  <c r="BB644" i="1"/>
  <c r="BB643" i="1" s="1"/>
  <c r="BB599" i="1"/>
  <c r="BB598" i="1" s="1"/>
  <c r="BB509" i="1"/>
  <c r="BB508" i="1" s="1"/>
  <c r="BB464" i="1"/>
  <c r="BB463" i="1" s="1"/>
  <c r="BB419" i="1"/>
  <c r="BB418" i="1" s="1"/>
  <c r="BB554" i="1"/>
  <c r="BB553" i="1" s="1"/>
  <c r="BB329" i="1"/>
  <c r="BB328" i="1" s="1"/>
  <c r="BB284" i="1"/>
  <c r="BB283" i="1" s="1"/>
  <c r="BB239" i="1"/>
  <c r="BB238" i="1" s="1"/>
  <c r="BB374" i="1"/>
  <c r="BB373" i="1" s="1"/>
  <c r="BB194" i="1"/>
  <c r="BB193" i="1" s="1"/>
  <c r="BB149" i="1"/>
  <c r="BB148" i="1" s="1"/>
  <c r="BB104" i="1"/>
  <c r="BB103" i="1" s="1"/>
  <c r="BB13" i="1" s="1"/>
  <c r="BB791" i="1" s="1"/>
  <c r="BJ644" i="1"/>
  <c r="BJ643" i="1" s="1"/>
  <c r="BJ599" i="1"/>
  <c r="BJ598" i="1" s="1"/>
  <c r="BJ509" i="1"/>
  <c r="BJ508" i="1" s="1"/>
  <c r="BJ464" i="1"/>
  <c r="BJ463" i="1" s="1"/>
  <c r="BJ419" i="1"/>
  <c r="BJ418" i="1" s="1"/>
  <c r="BJ374" i="1"/>
  <c r="BJ373" i="1" s="1"/>
  <c r="BJ329" i="1"/>
  <c r="BJ328" i="1" s="1"/>
  <c r="BJ284" i="1"/>
  <c r="BJ283" i="1" s="1"/>
  <c r="BJ554" i="1"/>
  <c r="BJ553" i="1" s="1"/>
  <c r="BJ239" i="1"/>
  <c r="BJ238" i="1" s="1"/>
  <c r="BJ194" i="1"/>
  <c r="BJ193" i="1" s="1"/>
  <c r="BJ13" i="1" s="1"/>
  <c r="BJ791" i="1" s="1"/>
  <c r="BJ149" i="1"/>
  <c r="BJ148" i="1" s="1"/>
  <c r="BJ104" i="1"/>
  <c r="BJ103" i="1" s="1"/>
  <c r="BR644" i="1"/>
  <c r="BR643" i="1" s="1"/>
  <c r="BR599" i="1"/>
  <c r="BR598" i="1" s="1"/>
  <c r="BR509" i="1"/>
  <c r="BR508" i="1" s="1"/>
  <c r="BR464" i="1"/>
  <c r="BR463" i="1" s="1"/>
  <c r="BR419" i="1"/>
  <c r="BR418" i="1" s="1"/>
  <c r="BR554" i="1"/>
  <c r="BR553" i="1" s="1"/>
  <c r="BR329" i="1"/>
  <c r="BR328" i="1" s="1"/>
  <c r="BR284" i="1"/>
  <c r="BR283" i="1" s="1"/>
  <c r="BR374" i="1"/>
  <c r="BR373" i="1" s="1"/>
  <c r="BR239" i="1"/>
  <c r="BR238" i="1" s="1"/>
  <c r="BR194" i="1"/>
  <c r="BR193" i="1" s="1"/>
  <c r="BR149" i="1"/>
  <c r="BR148" i="1" s="1"/>
  <c r="BR104" i="1"/>
  <c r="BR103" i="1" s="1"/>
  <c r="BR13" i="1" s="1"/>
  <c r="BR791" i="1" s="1"/>
  <c r="CD644" i="1"/>
  <c r="CD643" i="1" s="1"/>
  <c r="CD599" i="1"/>
  <c r="CD598" i="1" s="1"/>
  <c r="CD554" i="1"/>
  <c r="CD553" i="1" s="1"/>
  <c r="CD509" i="1"/>
  <c r="CD508" i="1" s="1"/>
  <c r="CD464" i="1"/>
  <c r="CD463" i="1" s="1"/>
  <c r="CD419" i="1"/>
  <c r="CD418" i="1" s="1"/>
  <c r="CD374" i="1"/>
  <c r="CD373" i="1" s="1"/>
  <c r="CD329" i="1"/>
  <c r="CD328" i="1" s="1"/>
  <c r="CD284" i="1"/>
  <c r="CD283" i="1" s="1"/>
  <c r="CD239" i="1"/>
  <c r="CD238" i="1" s="1"/>
  <c r="CD194" i="1"/>
  <c r="CD193" i="1" s="1"/>
  <c r="CD149" i="1"/>
  <c r="CD148" i="1" s="1"/>
  <c r="CH644" i="1"/>
  <c r="CH643" i="1" s="1"/>
  <c r="CH599" i="1"/>
  <c r="CH598" i="1" s="1"/>
  <c r="CH509" i="1"/>
  <c r="CH508" i="1" s="1"/>
  <c r="CH464" i="1"/>
  <c r="CH463" i="1" s="1"/>
  <c r="CH419" i="1"/>
  <c r="CH418" i="1" s="1"/>
  <c r="CH554" i="1"/>
  <c r="CH553" i="1" s="1"/>
  <c r="CH329" i="1"/>
  <c r="CH328" i="1" s="1"/>
  <c r="CH284" i="1"/>
  <c r="CH283" i="1" s="1"/>
  <c r="CH239" i="1"/>
  <c r="CH238" i="1" s="1"/>
  <c r="CH194" i="1"/>
  <c r="CH193" i="1" s="1"/>
  <c r="CH149" i="1"/>
  <c r="CH148" i="1" s="1"/>
  <c r="CH104" i="1"/>
  <c r="CH103" i="1" s="1"/>
  <c r="CH13" i="1" s="1"/>
  <c r="CH791" i="1" s="1"/>
  <c r="CP644" i="1"/>
  <c r="CP643" i="1" s="1"/>
  <c r="CP599" i="1"/>
  <c r="CP598" i="1" s="1"/>
  <c r="CP509" i="1"/>
  <c r="CP508" i="1" s="1"/>
  <c r="CP464" i="1"/>
  <c r="CP463" i="1" s="1"/>
  <c r="CP419" i="1"/>
  <c r="CP418" i="1" s="1"/>
  <c r="CP374" i="1"/>
  <c r="CP373" i="1" s="1"/>
  <c r="CP329" i="1"/>
  <c r="CP328" i="1" s="1"/>
  <c r="CP284" i="1"/>
  <c r="CP283" i="1" s="1"/>
  <c r="CP554" i="1"/>
  <c r="CP553" i="1" s="1"/>
  <c r="CP239" i="1"/>
  <c r="CP238" i="1" s="1"/>
  <c r="CP194" i="1"/>
  <c r="CP193" i="1" s="1"/>
  <c r="CP149" i="1"/>
  <c r="CP148" i="1" s="1"/>
  <c r="CP104" i="1"/>
  <c r="CP103" i="1" s="1"/>
  <c r="CP13" i="1" s="1"/>
  <c r="CP791" i="1" s="1"/>
  <c r="DB644" i="1"/>
  <c r="DB643" i="1" s="1"/>
  <c r="DB599" i="1"/>
  <c r="DB598" i="1" s="1"/>
  <c r="DB554" i="1"/>
  <c r="DB553" i="1" s="1"/>
  <c r="DB509" i="1"/>
  <c r="DB508" i="1" s="1"/>
  <c r="DB464" i="1"/>
  <c r="DB463" i="1" s="1"/>
  <c r="DB419" i="1"/>
  <c r="DB418" i="1" s="1"/>
  <c r="DB329" i="1"/>
  <c r="DB328" i="1" s="1"/>
  <c r="DB284" i="1"/>
  <c r="DB283" i="1" s="1"/>
  <c r="DB374" i="1"/>
  <c r="DB373" i="1" s="1"/>
  <c r="DB239" i="1"/>
  <c r="DB238" i="1" s="1"/>
  <c r="DB194" i="1"/>
  <c r="DB193" i="1" s="1"/>
  <c r="DB149" i="1"/>
  <c r="DB148" i="1" s="1"/>
  <c r="DB13" i="1" s="1"/>
  <c r="DB791" i="1" s="1"/>
  <c r="U727" i="1"/>
  <c r="U747" i="1" s="1"/>
  <c r="U56" i="1"/>
  <c r="AK727" i="1"/>
  <c r="AK747" i="1" s="1"/>
  <c r="AK56" i="1"/>
  <c r="BA727" i="1"/>
  <c r="BA747" i="1" s="1"/>
  <c r="BA56" i="1"/>
  <c r="BQ727" i="1"/>
  <c r="BQ747" i="1" s="1"/>
  <c r="BQ56" i="1"/>
  <c r="BY56" i="1"/>
  <c r="CO56" i="1"/>
  <c r="F16" i="1"/>
  <c r="F20" i="1"/>
  <c r="F24" i="1"/>
  <c r="F28" i="1"/>
  <c r="F32" i="1"/>
  <c r="F49" i="1"/>
  <c r="F50" i="1"/>
  <c r="L56" i="1"/>
  <c r="X56" i="1"/>
  <c r="AG56" i="1"/>
  <c r="AR56" i="1"/>
  <c r="BD56" i="1"/>
  <c r="BM56" i="1"/>
  <c r="BX56" i="1"/>
  <c r="DB57" i="1"/>
  <c r="P57" i="1"/>
  <c r="AA57" i="1"/>
  <c r="AJ57" i="1"/>
  <c r="AV57" i="1"/>
  <c r="BG57" i="1"/>
  <c r="BP57" i="1"/>
  <c r="CB57" i="1"/>
  <c r="CM57" i="1"/>
  <c r="CV57" i="1"/>
  <c r="I104" i="1"/>
  <c r="I103" i="1" s="1"/>
  <c r="I13" i="1" s="1"/>
  <c r="I791" i="1" s="1"/>
  <c r="R104" i="1"/>
  <c r="R103" i="1" s="1"/>
  <c r="R13" i="1" s="1"/>
  <c r="R791" i="1" s="1"/>
  <c r="AC104" i="1"/>
  <c r="AC103" i="1" s="1"/>
  <c r="AC13" i="1" s="1"/>
  <c r="AC791" i="1" s="1"/>
  <c r="AO104" i="1"/>
  <c r="AO103" i="1" s="1"/>
  <c r="AO13" i="1" s="1"/>
  <c r="AO791" i="1" s="1"/>
  <c r="AX104" i="1"/>
  <c r="AX103" i="1" s="1"/>
  <c r="AX13" i="1" s="1"/>
  <c r="AX791" i="1" s="1"/>
  <c r="BI104" i="1"/>
  <c r="BI103" i="1" s="1"/>
  <c r="BI13" i="1" s="1"/>
  <c r="BI791" i="1" s="1"/>
  <c r="BU104" i="1"/>
  <c r="BU103" i="1" s="1"/>
  <c r="CD104" i="1"/>
  <c r="CD103" i="1" s="1"/>
  <c r="CD13" i="1" s="1"/>
  <c r="CD791" i="1" s="1"/>
  <c r="CO104" i="1"/>
  <c r="CO103" i="1" s="1"/>
  <c r="DA104" i="1"/>
  <c r="DA103" i="1" s="1"/>
  <c r="DA13" i="1" s="1"/>
  <c r="DA791" i="1" s="1"/>
  <c r="I149" i="1"/>
  <c r="I148" i="1" s="1"/>
  <c r="Y149" i="1"/>
  <c r="Y148" i="1" s="1"/>
  <c r="AO149" i="1"/>
  <c r="AO148" i="1" s="1"/>
  <c r="BE149" i="1"/>
  <c r="BE148" i="1" s="1"/>
  <c r="BU149" i="1"/>
  <c r="BU148" i="1" s="1"/>
  <c r="CK149" i="1"/>
  <c r="CK148" i="1" s="1"/>
  <c r="CK13" i="1" s="1"/>
  <c r="CK791" i="1" s="1"/>
  <c r="DA149" i="1"/>
  <c r="DA148" i="1" s="1"/>
  <c r="AK194" i="1"/>
  <c r="AK193" i="1" s="1"/>
  <c r="BQ194" i="1"/>
  <c r="BQ193" i="1" s="1"/>
  <c r="CW194" i="1"/>
  <c r="CW193" i="1" s="1"/>
  <c r="I239" i="1"/>
  <c r="I238" i="1" s="1"/>
  <c r="BU239" i="1"/>
  <c r="BU238" i="1" s="1"/>
  <c r="BU13" i="1" s="1"/>
  <c r="BU791" i="1" s="1"/>
  <c r="AC284" i="1"/>
  <c r="AC283" i="1" s="1"/>
  <c r="F47" i="1"/>
  <c r="F51" i="1"/>
  <c r="H328" i="1"/>
  <c r="H284" i="1"/>
  <c r="H283" i="1" s="1"/>
  <c r="P284" i="1"/>
  <c r="P283" i="1" s="1"/>
  <c r="AF284" i="1"/>
  <c r="AF283" i="1" s="1"/>
  <c r="AV284" i="1"/>
  <c r="AV283" i="1" s="1"/>
  <c r="BL284" i="1"/>
  <c r="BL283" i="1" s="1"/>
  <c r="CB284" i="1"/>
  <c r="CB283" i="1" s="1"/>
  <c r="CR284" i="1"/>
  <c r="CR283" i="1" s="1"/>
  <c r="O374" i="1"/>
  <c r="O373" i="1" s="1"/>
  <c r="AJ374" i="1"/>
  <c r="AJ373" i="1" s="1"/>
  <c r="AU374" i="1"/>
  <c r="AU373" i="1" s="1"/>
  <c r="BP374" i="1"/>
  <c r="BP373" i="1" s="1"/>
  <c r="CA374" i="1"/>
  <c r="CA373" i="1" s="1"/>
  <c r="CV374" i="1"/>
  <c r="CV373" i="1" s="1"/>
  <c r="O464" i="1"/>
  <c r="O463" i="1" s="1"/>
  <c r="AE464" i="1"/>
  <c r="AE463" i="1" s="1"/>
  <c r="AU464" i="1"/>
  <c r="AU463" i="1" s="1"/>
  <c r="BK464" i="1"/>
  <c r="BK463" i="1" s="1"/>
  <c r="CA464" i="1"/>
  <c r="CA463" i="1" s="1"/>
  <c r="CQ464" i="1"/>
  <c r="CQ463" i="1" s="1"/>
  <c r="I57" i="1"/>
  <c r="M57" i="1"/>
  <c r="Q57" i="1"/>
  <c r="U57" i="1"/>
  <c r="Y57" i="1"/>
  <c r="AC57" i="1"/>
  <c r="AG57" i="1"/>
  <c r="AK57" i="1"/>
  <c r="AO57" i="1"/>
  <c r="AS57" i="1"/>
  <c r="AW57" i="1"/>
  <c r="BA57" i="1"/>
  <c r="BE57" i="1"/>
  <c r="BI57" i="1"/>
  <c r="BM57" i="1"/>
  <c r="BQ57" i="1"/>
  <c r="BU57" i="1"/>
  <c r="BY57" i="1"/>
  <c r="CC57" i="1"/>
  <c r="CG57" i="1"/>
  <c r="CK57" i="1"/>
  <c r="CO57" i="1"/>
  <c r="CS57" i="1"/>
  <c r="CW57" i="1"/>
  <c r="DA57" i="1"/>
  <c r="G644" i="1"/>
  <c r="G643" i="1" s="1"/>
  <c r="G599" i="1"/>
  <c r="G598" i="1" s="1"/>
  <c r="G554" i="1"/>
  <c r="G553" i="1" s="1"/>
  <c r="G329" i="1"/>
  <c r="G328" i="1" s="1"/>
  <c r="G284" i="1"/>
  <c r="G283" i="1" s="1"/>
  <c r="G419" i="1"/>
  <c r="G418" i="1" s="1"/>
  <c r="G374" i="1"/>
  <c r="G373" i="1" s="1"/>
  <c r="K644" i="1"/>
  <c r="K643" i="1" s="1"/>
  <c r="K599" i="1"/>
  <c r="K598" i="1" s="1"/>
  <c r="K554" i="1"/>
  <c r="K553" i="1" s="1"/>
  <c r="K464" i="1"/>
  <c r="K463" i="1" s="1"/>
  <c r="K329" i="1"/>
  <c r="K328" i="1" s="1"/>
  <c r="K284" i="1"/>
  <c r="K283" i="1" s="1"/>
  <c r="K509" i="1"/>
  <c r="K508" i="1" s="1"/>
  <c r="O644" i="1"/>
  <c r="O643" i="1" s="1"/>
  <c r="O599" i="1"/>
  <c r="O598" i="1" s="1"/>
  <c r="O554" i="1"/>
  <c r="O553" i="1" s="1"/>
  <c r="O329" i="1"/>
  <c r="O328" i="1" s="1"/>
  <c r="O284" i="1"/>
  <c r="O283" i="1" s="1"/>
  <c r="O419" i="1"/>
  <c r="O418" i="1" s="1"/>
  <c r="S644" i="1"/>
  <c r="S643" i="1" s="1"/>
  <c r="S599" i="1"/>
  <c r="S598" i="1" s="1"/>
  <c r="S554" i="1"/>
  <c r="S553" i="1" s="1"/>
  <c r="S464" i="1"/>
  <c r="S463" i="1" s="1"/>
  <c r="S374" i="1"/>
  <c r="S373" i="1" s="1"/>
  <c r="S329" i="1"/>
  <c r="S328" i="1" s="1"/>
  <c r="S284" i="1"/>
  <c r="S283" i="1" s="1"/>
  <c r="S509" i="1"/>
  <c r="S508" i="1" s="1"/>
  <c r="W644" i="1"/>
  <c r="W643" i="1" s="1"/>
  <c r="W599" i="1"/>
  <c r="W598" i="1" s="1"/>
  <c r="W554" i="1"/>
  <c r="W553" i="1" s="1"/>
  <c r="W329" i="1"/>
  <c r="W328" i="1" s="1"/>
  <c r="W284" i="1"/>
  <c r="W283" i="1" s="1"/>
  <c r="W419" i="1"/>
  <c r="W418" i="1" s="1"/>
  <c r="W374" i="1"/>
  <c r="W373" i="1" s="1"/>
  <c r="AA644" i="1"/>
  <c r="AA643" i="1" s="1"/>
  <c r="AA599" i="1"/>
  <c r="AA598" i="1" s="1"/>
  <c r="AA554" i="1"/>
  <c r="AA553" i="1" s="1"/>
  <c r="AA464" i="1"/>
  <c r="AA463" i="1" s="1"/>
  <c r="AA329" i="1"/>
  <c r="AA328" i="1" s="1"/>
  <c r="AA284" i="1"/>
  <c r="AA283" i="1" s="1"/>
  <c r="AA509" i="1"/>
  <c r="AA508" i="1" s="1"/>
  <c r="AE644" i="1"/>
  <c r="AE643" i="1" s="1"/>
  <c r="AE599" i="1"/>
  <c r="AE598" i="1" s="1"/>
  <c r="AE554" i="1"/>
  <c r="AE553" i="1" s="1"/>
  <c r="AE329" i="1"/>
  <c r="AE328" i="1" s="1"/>
  <c r="AE284" i="1"/>
  <c r="AE283" i="1" s="1"/>
  <c r="AE419" i="1"/>
  <c r="AE418" i="1" s="1"/>
  <c r="AI644" i="1"/>
  <c r="AI643" i="1" s="1"/>
  <c r="AI599" i="1"/>
  <c r="AI598" i="1" s="1"/>
  <c r="AI554" i="1"/>
  <c r="AI553" i="1" s="1"/>
  <c r="AI464" i="1"/>
  <c r="AI463" i="1" s="1"/>
  <c r="AI374" i="1"/>
  <c r="AI373" i="1" s="1"/>
  <c r="AI329" i="1"/>
  <c r="AI328" i="1" s="1"/>
  <c r="AI284" i="1"/>
  <c r="AI283" i="1" s="1"/>
  <c r="AI509" i="1"/>
  <c r="AI508" i="1" s="1"/>
  <c r="AM644" i="1"/>
  <c r="AM643" i="1" s="1"/>
  <c r="AM599" i="1"/>
  <c r="AM598" i="1" s="1"/>
  <c r="AM554" i="1"/>
  <c r="AM553" i="1" s="1"/>
  <c r="AM329" i="1"/>
  <c r="AM328" i="1" s="1"/>
  <c r="AM284" i="1"/>
  <c r="AM283" i="1" s="1"/>
  <c r="AM419" i="1"/>
  <c r="AM418" i="1" s="1"/>
  <c r="AM374" i="1"/>
  <c r="AM373" i="1" s="1"/>
  <c r="AQ644" i="1"/>
  <c r="AQ643" i="1" s="1"/>
  <c r="AQ599" i="1"/>
  <c r="AQ598" i="1" s="1"/>
  <c r="AQ554" i="1"/>
  <c r="AQ553" i="1" s="1"/>
  <c r="AQ464" i="1"/>
  <c r="AQ463" i="1" s="1"/>
  <c r="AQ329" i="1"/>
  <c r="AQ328" i="1" s="1"/>
  <c r="AQ284" i="1"/>
  <c r="AQ283" i="1" s="1"/>
  <c r="AQ509" i="1"/>
  <c r="AQ508" i="1" s="1"/>
  <c r="AU644" i="1"/>
  <c r="AU643" i="1" s="1"/>
  <c r="AU599" i="1"/>
  <c r="AU598" i="1" s="1"/>
  <c r="AU554" i="1"/>
  <c r="AU553" i="1" s="1"/>
  <c r="AU329" i="1"/>
  <c r="AU328" i="1" s="1"/>
  <c r="AU284" i="1"/>
  <c r="AU283" i="1" s="1"/>
  <c r="AU419" i="1"/>
  <c r="AU418" i="1" s="1"/>
  <c r="AY644" i="1"/>
  <c r="AY643" i="1" s="1"/>
  <c r="AY599" i="1"/>
  <c r="AY598" i="1" s="1"/>
  <c r="AY554" i="1"/>
  <c r="AY553" i="1" s="1"/>
  <c r="AY464" i="1"/>
  <c r="AY463" i="1" s="1"/>
  <c r="AY374" i="1"/>
  <c r="AY373" i="1" s="1"/>
  <c r="AY329" i="1"/>
  <c r="AY328" i="1" s="1"/>
  <c r="AY284" i="1"/>
  <c r="AY283" i="1" s="1"/>
  <c r="AY509" i="1"/>
  <c r="AY508" i="1" s="1"/>
  <c r="BC644" i="1"/>
  <c r="BC643" i="1" s="1"/>
  <c r="BC599" i="1"/>
  <c r="BC598" i="1" s="1"/>
  <c r="BC554" i="1"/>
  <c r="BC553" i="1" s="1"/>
  <c r="BC329" i="1"/>
  <c r="BC328" i="1" s="1"/>
  <c r="BC284" i="1"/>
  <c r="BC283" i="1" s="1"/>
  <c r="BC419" i="1"/>
  <c r="BC418" i="1" s="1"/>
  <c r="BC374" i="1"/>
  <c r="BC373" i="1" s="1"/>
  <c r="BG644" i="1"/>
  <c r="BG643" i="1" s="1"/>
  <c r="BG599" i="1"/>
  <c r="BG598" i="1" s="1"/>
  <c r="BG554" i="1"/>
  <c r="BG553" i="1" s="1"/>
  <c r="BG464" i="1"/>
  <c r="BG463" i="1" s="1"/>
  <c r="BG329" i="1"/>
  <c r="BG328" i="1" s="1"/>
  <c r="BG284" i="1"/>
  <c r="BG283" i="1" s="1"/>
  <c r="BG509" i="1"/>
  <c r="BG508" i="1" s="1"/>
  <c r="BK644" i="1"/>
  <c r="BK643" i="1" s="1"/>
  <c r="BK599" i="1"/>
  <c r="BK598" i="1" s="1"/>
  <c r="BK554" i="1"/>
  <c r="BK553" i="1" s="1"/>
  <c r="BK329" i="1"/>
  <c r="BK328" i="1" s="1"/>
  <c r="BK284" i="1"/>
  <c r="BK283" i="1" s="1"/>
  <c r="BK419" i="1"/>
  <c r="BK418" i="1" s="1"/>
  <c r="BO644" i="1"/>
  <c r="BO643" i="1" s="1"/>
  <c r="BO599" i="1"/>
  <c r="BO598" i="1" s="1"/>
  <c r="BO554" i="1"/>
  <c r="BO553" i="1" s="1"/>
  <c r="BO464" i="1"/>
  <c r="BO463" i="1" s="1"/>
  <c r="BO374" i="1"/>
  <c r="BO373" i="1" s="1"/>
  <c r="BO329" i="1"/>
  <c r="BO328" i="1" s="1"/>
  <c r="BO284" i="1"/>
  <c r="BO283" i="1" s="1"/>
  <c r="BO509" i="1"/>
  <c r="BO508" i="1" s="1"/>
  <c r="BS644" i="1"/>
  <c r="BS643" i="1" s="1"/>
  <c r="BS599" i="1"/>
  <c r="BS598" i="1" s="1"/>
  <c r="BS554" i="1"/>
  <c r="BS553" i="1" s="1"/>
  <c r="BS329" i="1"/>
  <c r="BS328" i="1" s="1"/>
  <c r="BS284" i="1"/>
  <c r="BS283" i="1" s="1"/>
  <c r="BS419" i="1"/>
  <c r="BS418" i="1" s="1"/>
  <c r="BS374" i="1"/>
  <c r="BS373" i="1" s="1"/>
  <c r="BW644" i="1"/>
  <c r="BW643" i="1" s="1"/>
  <c r="BW599" i="1"/>
  <c r="BW598" i="1" s="1"/>
  <c r="BW554" i="1"/>
  <c r="BW553" i="1" s="1"/>
  <c r="BW464" i="1"/>
  <c r="BW463" i="1" s="1"/>
  <c r="BW329" i="1"/>
  <c r="BW328" i="1" s="1"/>
  <c r="BW284" i="1"/>
  <c r="BW283" i="1" s="1"/>
  <c r="BW509" i="1"/>
  <c r="BW508" i="1" s="1"/>
  <c r="CA644" i="1"/>
  <c r="CA643" i="1" s="1"/>
  <c r="CA599" i="1"/>
  <c r="CA598" i="1" s="1"/>
  <c r="CA554" i="1"/>
  <c r="CA553" i="1" s="1"/>
  <c r="CA329" i="1"/>
  <c r="CA328" i="1" s="1"/>
  <c r="CA284" i="1"/>
  <c r="CA283" i="1" s="1"/>
  <c r="CA419" i="1"/>
  <c r="CA418" i="1" s="1"/>
  <c r="CE644" i="1"/>
  <c r="CE643" i="1" s="1"/>
  <c r="CE599" i="1"/>
  <c r="CE598" i="1" s="1"/>
  <c r="CE554" i="1"/>
  <c r="CE553" i="1" s="1"/>
  <c r="CE464" i="1"/>
  <c r="CE463" i="1" s="1"/>
  <c r="CE374" i="1"/>
  <c r="CE373" i="1" s="1"/>
  <c r="CE329" i="1"/>
  <c r="CE328" i="1" s="1"/>
  <c r="CE284" i="1"/>
  <c r="CE283" i="1" s="1"/>
  <c r="CE509" i="1"/>
  <c r="CE508" i="1" s="1"/>
  <c r="CI644" i="1"/>
  <c r="CI643" i="1" s="1"/>
  <c r="CI599" i="1"/>
  <c r="CI598" i="1" s="1"/>
  <c r="CI554" i="1"/>
  <c r="CI553" i="1" s="1"/>
  <c r="CI329" i="1"/>
  <c r="CI328" i="1" s="1"/>
  <c r="CI284" i="1"/>
  <c r="CI283" i="1" s="1"/>
  <c r="CI419" i="1"/>
  <c r="CI418" i="1" s="1"/>
  <c r="CI374" i="1"/>
  <c r="CI373" i="1" s="1"/>
  <c r="CM644" i="1"/>
  <c r="CM643" i="1" s="1"/>
  <c r="CM599" i="1"/>
  <c r="CM598" i="1" s="1"/>
  <c r="CM554" i="1"/>
  <c r="CM553" i="1" s="1"/>
  <c r="CM464" i="1"/>
  <c r="CM463" i="1" s="1"/>
  <c r="CM329" i="1"/>
  <c r="CM328" i="1" s="1"/>
  <c r="CM284" i="1"/>
  <c r="CM283" i="1" s="1"/>
  <c r="CM509" i="1"/>
  <c r="CM508" i="1" s="1"/>
  <c r="CQ644" i="1"/>
  <c r="CQ643" i="1" s="1"/>
  <c r="CQ599" i="1"/>
  <c r="CQ598" i="1" s="1"/>
  <c r="CQ554" i="1"/>
  <c r="CQ553" i="1" s="1"/>
  <c r="CQ329" i="1"/>
  <c r="CQ328" i="1" s="1"/>
  <c r="CQ284" i="1"/>
  <c r="CQ283" i="1" s="1"/>
  <c r="CQ419" i="1"/>
  <c r="CQ418" i="1" s="1"/>
  <c r="CU644" i="1"/>
  <c r="CU643" i="1" s="1"/>
  <c r="CU599" i="1"/>
  <c r="CU598" i="1" s="1"/>
  <c r="CU554" i="1"/>
  <c r="CU553" i="1" s="1"/>
  <c r="CU464" i="1"/>
  <c r="CU463" i="1" s="1"/>
  <c r="CU374" i="1"/>
  <c r="CU373" i="1" s="1"/>
  <c r="CU329" i="1"/>
  <c r="CU328" i="1" s="1"/>
  <c r="CU284" i="1"/>
  <c r="CU283" i="1" s="1"/>
  <c r="CU509" i="1"/>
  <c r="CU508" i="1" s="1"/>
  <c r="CY644" i="1"/>
  <c r="CY643" i="1" s="1"/>
  <c r="CY599" i="1"/>
  <c r="CY598" i="1" s="1"/>
  <c r="CY554" i="1"/>
  <c r="CY553" i="1" s="1"/>
  <c r="CY329" i="1"/>
  <c r="CY328" i="1" s="1"/>
  <c r="CY284" i="1"/>
  <c r="CY283" i="1" s="1"/>
  <c r="CY419" i="1"/>
  <c r="CY418" i="1" s="1"/>
  <c r="CY374" i="1"/>
  <c r="CY373" i="1" s="1"/>
  <c r="FJ61" i="1"/>
  <c r="G104" i="1"/>
  <c r="G103" i="1" s="1"/>
  <c r="K104" i="1"/>
  <c r="K103" i="1" s="1"/>
  <c r="O104" i="1"/>
  <c r="O103" i="1" s="1"/>
  <c r="S104" i="1"/>
  <c r="S103" i="1" s="1"/>
  <c r="S13" i="1" s="1"/>
  <c r="S791" i="1" s="1"/>
  <c r="W104" i="1"/>
  <c r="W103" i="1" s="1"/>
  <c r="AA104" i="1"/>
  <c r="AA103" i="1" s="1"/>
  <c r="AE104" i="1"/>
  <c r="AE103" i="1" s="1"/>
  <c r="AI104" i="1"/>
  <c r="AI103" i="1" s="1"/>
  <c r="AI13" i="1" s="1"/>
  <c r="AI791" i="1" s="1"/>
  <c r="AM104" i="1"/>
  <c r="AM103" i="1" s="1"/>
  <c r="AQ104" i="1"/>
  <c r="AQ103" i="1" s="1"/>
  <c r="AU104" i="1"/>
  <c r="AU103" i="1" s="1"/>
  <c r="AY104" i="1"/>
  <c r="AY103" i="1" s="1"/>
  <c r="AY13" i="1" s="1"/>
  <c r="AY791" i="1" s="1"/>
  <c r="BC104" i="1"/>
  <c r="BC103" i="1" s="1"/>
  <c r="BG104" i="1"/>
  <c r="BG103" i="1" s="1"/>
  <c r="BK104" i="1"/>
  <c r="BK103" i="1" s="1"/>
  <c r="BO104" i="1"/>
  <c r="BO103" i="1" s="1"/>
  <c r="BO13" i="1" s="1"/>
  <c r="BO791" i="1" s="1"/>
  <c r="BS104" i="1"/>
  <c r="BS103" i="1" s="1"/>
  <c r="BW104" i="1"/>
  <c r="BW103" i="1" s="1"/>
  <c r="CA104" i="1"/>
  <c r="CA103" i="1" s="1"/>
  <c r="CE104" i="1"/>
  <c r="CE103" i="1" s="1"/>
  <c r="CE13" i="1" s="1"/>
  <c r="CE791" i="1" s="1"/>
  <c r="CI104" i="1"/>
  <c r="CI103" i="1" s="1"/>
  <c r="CM104" i="1"/>
  <c r="CM103" i="1" s="1"/>
  <c r="CQ104" i="1"/>
  <c r="CQ103" i="1" s="1"/>
  <c r="CU104" i="1"/>
  <c r="CU103" i="1" s="1"/>
  <c r="CU13" i="1" s="1"/>
  <c r="CU791" i="1" s="1"/>
  <c r="CY104" i="1"/>
  <c r="CY103" i="1" s="1"/>
  <c r="G149" i="1"/>
  <c r="G148" i="1" s="1"/>
  <c r="K149" i="1"/>
  <c r="K148" i="1" s="1"/>
  <c r="O149" i="1"/>
  <c r="O148" i="1" s="1"/>
  <c r="S149" i="1"/>
  <c r="S148" i="1" s="1"/>
  <c r="W149" i="1"/>
  <c r="W148" i="1" s="1"/>
  <c r="AA149" i="1"/>
  <c r="AA148" i="1" s="1"/>
  <c r="AE149" i="1"/>
  <c r="AE148" i="1" s="1"/>
  <c r="AI149" i="1"/>
  <c r="AI148" i="1" s="1"/>
  <c r="AM149" i="1"/>
  <c r="AM148" i="1" s="1"/>
  <c r="AQ149" i="1"/>
  <c r="AQ148" i="1" s="1"/>
  <c r="AU149" i="1"/>
  <c r="AU148" i="1" s="1"/>
  <c r="AY149" i="1"/>
  <c r="AY148" i="1" s="1"/>
  <c r="BC149" i="1"/>
  <c r="BC148" i="1" s="1"/>
  <c r="BG149" i="1"/>
  <c r="BG148" i="1" s="1"/>
  <c r="BK149" i="1"/>
  <c r="BK148" i="1" s="1"/>
  <c r="BO149" i="1"/>
  <c r="BO148" i="1" s="1"/>
  <c r="BS149" i="1"/>
  <c r="BS148" i="1" s="1"/>
  <c r="BW149" i="1"/>
  <c r="BW148" i="1" s="1"/>
  <c r="CA149" i="1"/>
  <c r="CA148" i="1" s="1"/>
  <c r="CE149" i="1"/>
  <c r="CE148" i="1" s="1"/>
  <c r="CI149" i="1"/>
  <c r="CI148" i="1" s="1"/>
  <c r="CM149" i="1"/>
  <c r="CM148" i="1" s="1"/>
  <c r="CQ149" i="1"/>
  <c r="CQ148" i="1" s="1"/>
  <c r="CU149" i="1"/>
  <c r="CU148" i="1" s="1"/>
  <c r="CY149" i="1"/>
  <c r="CY148" i="1" s="1"/>
  <c r="G194" i="1"/>
  <c r="G193" i="1" s="1"/>
  <c r="K194" i="1"/>
  <c r="K193" i="1" s="1"/>
  <c r="O194" i="1"/>
  <c r="O193" i="1" s="1"/>
  <c r="S194" i="1"/>
  <c r="S193" i="1" s="1"/>
  <c r="W194" i="1"/>
  <c r="W193" i="1" s="1"/>
  <c r="AA194" i="1"/>
  <c r="AA193" i="1" s="1"/>
  <c r="AE194" i="1"/>
  <c r="AE193" i="1" s="1"/>
  <c r="AI194" i="1"/>
  <c r="AI193" i="1" s="1"/>
  <c r="AM194" i="1"/>
  <c r="AM193" i="1" s="1"/>
  <c r="AQ194" i="1"/>
  <c r="AQ193" i="1" s="1"/>
  <c r="AU194" i="1"/>
  <c r="AU193" i="1" s="1"/>
  <c r="AY194" i="1"/>
  <c r="AY193" i="1" s="1"/>
  <c r="BC194" i="1"/>
  <c r="BC193" i="1" s="1"/>
  <c r="BG194" i="1"/>
  <c r="BG193" i="1" s="1"/>
  <c r="BK194" i="1"/>
  <c r="BK193" i="1" s="1"/>
  <c r="BO194" i="1"/>
  <c r="BO193" i="1" s="1"/>
  <c r="BS194" i="1"/>
  <c r="BS193" i="1" s="1"/>
  <c r="BW194" i="1"/>
  <c r="BW193" i="1" s="1"/>
  <c r="CA194" i="1"/>
  <c r="CA193" i="1" s="1"/>
  <c r="CE194" i="1"/>
  <c r="CE193" i="1" s="1"/>
  <c r="CI194" i="1"/>
  <c r="CI193" i="1" s="1"/>
  <c r="CM194" i="1"/>
  <c r="CM193" i="1" s="1"/>
  <c r="CQ194" i="1"/>
  <c r="CQ193" i="1" s="1"/>
  <c r="CU194" i="1"/>
  <c r="CU193" i="1" s="1"/>
  <c r="CY194" i="1"/>
  <c r="CY193" i="1" s="1"/>
  <c r="G239" i="1"/>
  <c r="G238" i="1" s="1"/>
  <c r="K239" i="1"/>
  <c r="K238" i="1" s="1"/>
  <c r="O239" i="1"/>
  <c r="O238" i="1" s="1"/>
  <c r="S239" i="1"/>
  <c r="S238" i="1" s="1"/>
  <c r="W239" i="1"/>
  <c r="W238" i="1" s="1"/>
  <c r="AA239" i="1"/>
  <c r="AA238" i="1" s="1"/>
  <c r="AE239" i="1"/>
  <c r="AE238" i="1" s="1"/>
  <c r="AI239" i="1"/>
  <c r="AI238" i="1" s="1"/>
  <c r="AM239" i="1"/>
  <c r="AM238" i="1" s="1"/>
  <c r="AQ239" i="1"/>
  <c r="AQ238" i="1" s="1"/>
  <c r="AU239" i="1"/>
  <c r="AU238" i="1" s="1"/>
  <c r="AY239" i="1"/>
  <c r="AY238" i="1" s="1"/>
  <c r="BC239" i="1"/>
  <c r="BC238" i="1" s="1"/>
  <c r="BG239" i="1"/>
  <c r="BG238" i="1" s="1"/>
  <c r="BK239" i="1"/>
  <c r="BK238" i="1" s="1"/>
  <c r="BO239" i="1"/>
  <c r="BO238" i="1" s="1"/>
  <c r="BS239" i="1"/>
  <c r="BS238" i="1" s="1"/>
  <c r="BW239" i="1"/>
  <c r="BW238" i="1" s="1"/>
  <c r="CA239" i="1"/>
  <c r="CA238" i="1" s="1"/>
  <c r="CE239" i="1"/>
  <c r="CE238" i="1" s="1"/>
  <c r="CI239" i="1"/>
  <c r="CI238" i="1" s="1"/>
  <c r="CM239" i="1"/>
  <c r="CM238" i="1" s="1"/>
  <c r="CQ239" i="1"/>
  <c r="CQ238" i="1" s="1"/>
  <c r="CU239" i="1"/>
  <c r="CU238" i="1" s="1"/>
  <c r="CY239" i="1"/>
  <c r="CY238" i="1" s="1"/>
  <c r="T329" i="1"/>
  <c r="T328" i="1" s="1"/>
  <c r="AJ329" i="1"/>
  <c r="AJ328" i="1" s="1"/>
  <c r="AZ329" i="1"/>
  <c r="AZ328" i="1" s="1"/>
  <c r="BP329" i="1"/>
  <c r="BP328" i="1" s="1"/>
  <c r="CF329" i="1"/>
  <c r="CF328" i="1" s="1"/>
  <c r="CV329" i="1"/>
  <c r="CV328" i="1" s="1"/>
  <c r="P374" i="1"/>
  <c r="P373" i="1" s="1"/>
  <c r="AA374" i="1"/>
  <c r="AA373" i="1" s="1"/>
  <c r="AV374" i="1"/>
  <c r="AV373" i="1" s="1"/>
  <c r="BG374" i="1"/>
  <c r="BG373" i="1" s="1"/>
  <c r="CB374" i="1"/>
  <c r="CB373" i="1" s="1"/>
  <c r="CM374" i="1"/>
  <c r="CM373" i="1" s="1"/>
  <c r="T419" i="1"/>
  <c r="T418" i="1" s="1"/>
  <c r="AJ419" i="1"/>
  <c r="AJ418" i="1" s="1"/>
  <c r="AZ419" i="1"/>
  <c r="AZ418" i="1" s="1"/>
  <c r="BP419" i="1"/>
  <c r="BP418" i="1" s="1"/>
  <c r="CF419" i="1"/>
  <c r="CF418" i="1" s="1"/>
  <c r="CV419" i="1"/>
  <c r="CV418" i="1" s="1"/>
  <c r="J57" i="1"/>
  <c r="N57" i="1"/>
  <c r="R57" i="1"/>
  <c r="V57" i="1"/>
  <c r="Z57" i="1"/>
  <c r="AD57" i="1"/>
  <c r="AH57" i="1"/>
  <c r="AL57" i="1"/>
  <c r="AP57" i="1"/>
  <c r="AT57" i="1"/>
  <c r="AX57" i="1"/>
  <c r="BB57" i="1"/>
  <c r="BF57" i="1"/>
  <c r="BJ57" i="1"/>
  <c r="BN57" i="1"/>
  <c r="BR57" i="1"/>
  <c r="BV57" i="1"/>
  <c r="BZ57" i="1"/>
  <c r="CD57" i="1"/>
  <c r="CH57" i="1"/>
  <c r="CL57" i="1"/>
  <c r="CP57" i="1"/>
  <c r="CT57" i="1"/>
  <c r="CX57" i="1"/>
  <c r="H644" i="1"/>
  <c r="H643" i="1" s="1"/>
  <c r="H599" i="1"/>
  <c r="H598" i="1" s="1"/>
  <c r="H554" i="1"/>
  <c r="H553" i="1" s="1"/>
  <c r="H419" i="1"/>
  <c r="H418" i="1" s="1"/>
  <c r="H374" i="1"/>
  <c r="H373" i="1" s="1"/>
  <c r="H464" i="1"/>
  <c r="H463" i="1" s="1"/>
  <c r="L644" i="1"/>
  <c r="L643" i="1" s="1"/>
  <c r="L599" i="1"/>
  <c r="L598" i="1" s="1"/>
  <c r="L554" i="1"/>
  <c r="L553" i="1" s="1"/>
  <c r="L509" i="1"/>
  <c r="L508" i="1" s="1"/>
  <c r="L374" i="1"/>
  <c r="L373" i="1" s="1"/>
  <c r="P644" i="1"/>
  <c r="P643" i="1" s="1"/>
  <c r="P599" i="1"/>
  <c r="P598" i="1" s="1"/>
  <c r="P554" i="1"/>
  <c r="P553" i="1" s="1"/>
  <c r="P419" i="1"/>
  <c r="P418" i="1" s="1"/>
  <c r="P464" i="1"/>
  <c r="P463" i="1" s="1"/>
  <c r="T644" i="1"/>
  <c r="T643" i="1" s="1"/>
  <c r="T599" i="1"/>
  <c r="T598" i="1" s="1"/>
  <c r="T554" i="1"/>
  <c r="T553" i="1" s="1"/>
  <c r="T509" i="1"/>
  <c r="T508" i="1" s="1"/>
  <c r="X644" i="1"/>
  <c r="X643" i="1" s="1"/>
  <c r="X599" i="1"/>
  <c r="X598" i="1" s="1"/>
  <c r="X554" i="1"/>
  <c r="X553" i="1" s="1"/>
  <c r="X419" i="1"/>
  <c r="X418" i="1" s="1"/>
  <c r="X374" i="1"/>
  <c r="X373" i="1" s="1"/>
  <c r="X464" i="1"/>
  <c r="X463" i="1" s="1"/>
  <c r="AB644" i="1"/>
  <c r="AB643" i="1" s="1"/>
  <c r="AB599" i="1"/>
  <c r="AB598" i="1" s="1"/>
  <c r="AB554" i="1"/>
  <c r="AB553" i="1" s="1"/>
  <c r="AB509" i="1"/>
  <c r="AB508" i="1" s="1"/>
  <c r="AB374" i="1"/>
  <c r="AB373" i="1" s="1"/>
  <c r="AF644" i="1"/>
  <c r="AF643" i="1" s="1"/>
  <c r="AF599" i="1"/>
  <c r="AF598" i="1" s="1"/>
  <c r="AF554" i="1"/>
  <c r="AF553" i="1" s="1"/>
  <c r="AF419" i="1"/>
  <c r="AF418" i="1" s="1"/>
  <c r="AF464" i="1"/>
  <c r="AF463" i="1" s="1"/>
  <c r="AJ644" i="1"/>
  <c r="AJ643" i="1" s="1"/>
  <c r="AJ599" i="1"/>
  <c r="AJ598" i="1" s="1"/>
  <c r="AJ554" i="1"/>
  <c r="AJ553" i="1" s="1"/>
  <c r="AJ509" i="1"/>
  <c r="AJ508" i="1" s="1"/>
  <c r="AN644" i="1"/>
  <c r="AN643" i="1" s="1"/>
  <c r="AN599" i="1"/>
  <c r="AN598" i="1" s="1"/>
  <c r="AN554" i="1"/>
  <c r="AN553" i="1" s="1"/>
  <c r="AN419" i="1"/>
  <c r="AN418" i="1" s="1"/>
  <c r="AN374" i="1"/>
  <c r="AN373" i="1" s="1"/>
  <c r="AN464" i="1"/>
  <c r="AN463" i="1" s="1"/>
  <c r="AR644" i="1"/>
  <c r="AR643" i="1" s="1"/>
  <c r="AR599" i="1"/>
  <c r="AR598" i="1" s="1"/>
  <c r="AR554" i="1"/>
  <c r="AR553" i="1" s="1"/>
  <c r="AR509" i="1"/>
  <c r="AR508" i="1" s="1"/>
  <c r="AR374" i="1"/>
  <c r="AR373" i="1" s="1"/>
  <c r="AV644" i="1"/>
  <c r="AV643" i="1" s="1"/>
  <c r="AV599" i="1"/>
  <c r="AV598" i="1" s="1"/>
  <c r="AV554" i="1"/>
  <c r="AV553" i="1" s="1"/>
  <c r="AV419" i="1"/>
  <c r="AV418" i="1" s="1"/>
  <c r="AV464" i="1"/>
  <c r="AV463" i="1" s="1"/>
  <c r="AZ644" i="1"/>
  <c r="AZ643" i="1" s="1"/>
  <c r="AZ599" i="1"/>
  <c r="AZ598" i="1" s="1"/>
  <c r="AZ554" i="1"/>
  <c r="AZ553" i="1" s="1"/>
  <c r="AZ509" i="1"/>
  <c r="AZ508" i="1" s="1"/>
  <c r="BD644" i="1"/>
  <c r="BD643" i="1" s="1"/>
  <c r="BD599" i="1"/>
  <c r="BD598" i="1" s="1"/>
  <c r="BD554" i="1"/>
  <c r="BD553" i="1" s="1"/>
  <c r="BD419" i="1"/>
  <c r="BD418" i="1" s="1"/>
  <c r="BD374" i="1"/>
  <c r="BD373" i="1" s="1"/>
  <c r="BD464" i="1"/>
  <c r="BD463" i="1" s="1"/>
  <c r="BH644" i="1"/>
  <c r="BH643" i="1" s="1"/>
  <c r="BH599" i="1"/>
  <c r="BH598" i="1" s="1"/>
  <c r="BH554" i="1"/>
  <c r="BH553" i="1" s="1"/>
  <c r="BH509" i="1"/>
  <c r="BH508" i="1" s="1"/>
  <c r="BH374" i="1"/>
  <c r="BH373" i="1" s="1"/>
  <c r="BL644" i="1"/>
  <c r="BL643" i="1" s="1"/>
  <c r="BL599" i="1"/>
  <c r="BL598" i="1" s="1"/>
  <c r="BL554" i="1"/>
  <c r="BL553" i="1" s="1"/>
  <c r="BL419" i="1"/>
  <c r="BL418" i="1" s="1"/>
  <c r="BL464" i="1"/>
  <c r="BL463" i="1" s="1"/>
  <c r="BP644" i="1"/>
  <c r="BP643" i="1" s="1"/>
  <c r="BP599" i="1"/>
  <c r="BP598" i="1" s="1"/>
  <c r="BP554" i="1"/>
  <c r="BP553" i="1" s="1"/>
  <c r="BP509" i="1"/>
  <c r="BP508" i="1" s="1"/>
  <c r="BT644" i="1"/>
  <c r="BT643" i="1" s="1"/>
  <c r="BT599" i="1"/>
  <c r="BT598" i="1" s="1"/>
  <c r="BT554" i="1"/>
  <c r="BT553" i="1" s="1"/>
  <c r="BT419" i="1"/>
  <c r="BT418" i="1" s="1"/>
  <c r="BT374" i="1"/>
  <c r="BT373" i="1" s="1"/>
  <c r="BT464" i="1"/>
  <c r="BT463" i="1" s="1"/>
  <c r="BX644" i="1"/>
  <c r="BX643" i="1" s="1"/>
  <c r="BX599" i="1"/>
  <c r="BX598" i="1" s="1"/>
  <c r="BX554" i="1"/>
  <c r="BX553" i="1" s="1"/>
  <c r="BX509" i="1"/>
  <c r="BX508" i="1" s="1"/>
  <c r="BX374" i="1"/>
  <c r="BX373" i="1" s="1"/>
  <c r="CB644" i="1"/>
  <c r="CB643" i="1" s="1"/>
  <c r="CB599" i="1"/>
  <c r="CB598" i="1" s="1"/>
  <c r="CB554" i="1"/>
  <c r="CB553" i="1" s="1"/>
  <c r="CB419" i="1"/>
  <c r="CB418" i="1" s="1"/>
  <c r="CB464" i="1"/>
  <c r="CB463" i="1" s="1"/>
  <c r="CF644" i="1"/>
  <c r="CF643" i="1" s="1"/>
  <c r="CF599" i="1"/>
  <c r="CF598" i="1" s="1"/>
  <c r="CF554" i="1"/>
  <c r="CF553" i="1" s="1"/>
  <c r="CF509" i="1"/>
  <c r="CF508" i="1" s="1"/>
  <c r="CJ644" i="1"/>
  <c r="CJ643" i="1" s="1"/>
  <c r="CJ599" i="1"/>
  <c r="CJ598" i="1" s="1"/>
  <c r="CJ554" i="1"/>
  <c r="CJ553" i="1" s="1"/>
  <c r="CJ419" i="1"/>
  <c r="CJ418" i="1" s="1"/>
  <c r="CJ374" i="1"/>
  <c r="CJ373" i="1" s="1"/>
  <c r="CJ464" i="1"/>
  <c r="CJ463" i="1" s="1"/>
  <c r="CN644" i="1"/>
  <c r="CN643" i="1" s="1"/>
  <c r="CN599" i="1"/>
  <c r="CN598" i="1" s="1"/>
  <c r="CN554" i="1"/>
  <c r="CN553" i="1" s="1"/>
  <c r="CN509" i="1"/>
  <c r="CN508" i="1" s="1"/>
  <c r="CN374" i="1"/>
  <c r="CN373" i="1" s="1"/>
  <c r="CR644" i="1"/>
  <c r="CR643" i="1" s="1"/>
  <c r="CR599" i="1"/>
  <c r="CR598" i="1" s="1"/>
  <c r="CR554" i="1"/>
  <c r="CR553" i="1" s="1"/>
  <c r="CR419" i="1"/>
  <c r="CR418" i="1" s="1"/>
  <c r="CR464" i="1"/>
  <c r="CR463" i="1" s="1"/>
  <c r="CV644" i="1"/>
  <c r="CV643" i="1" s="1"/>
  <c r="CV599" i="1"/>
  <c r="CV598" i="1" s="1"/>
  <c r="CV554" i="1"/>
  <c r="CV553" i="1" s="1"/>
  <c r="CV509" i="1"/>
  <c r="CV508" i="1" s="1"/>
  <c r="CZ644" i="1"/>
  <c r="CZ643" i="1" s="1"/>
  <c r="CZ599" i="1"/>
  <c r="CZ598" i="1" s="1"/>
  <c r="CZ554" i="1"/>
  <c r="CZ553" i="1" s="1"/>
  <c r="CZ419" i="1"/>
  <c r="CZ418" i="1" s="1"/>
  <c r="CZ374" i="1"/>
  <c r="CZ373" i="1" s="1"/>
  <c r="CZ464" i="1"/>
  <c r="CZ463" i="1" s="1"/>
  <c r="FK61" i="1"/>
  <c r="H104" i="1"/>
  <c r="H103" i="1" s="1"/>
  <c r="L104" i="1"/>
  <c r="L103" i="1" s="1"/>
  <c r="P104" i="1"/>
  <c r="P103" i="1" s="1"/>
  <c r="P13" i="1" s="1"/>
  <c r="P791" i="1" s="1"/>
  <c r="T104" i="1"/>
  <c r="T103" i="1" s="1"/>
  <c r="X104" i="1"/>
  <c r="X103" i="1" s="1"/>
  <c r="AB104" i="1"/>
  <c r="AB103" i="1" s="1"/>
  <c r="AF104" i="1"/>
  <c r="AF103" i="1" s="1"/>
  <c r="AF13" i="1" s="1"/>
  <c r="AF791" i="1" s="1"/>
  <c r="AJ104" i="1"/>
  <c r="AJ103" i="1" s="1"/>
  <c r="AN104" i="1"/>
  <c r="AN103" i="1" s="1"/>
  <c r="AR104" i="1"/>
  <c r="AR103" i="1" s="1"/>
  <c r="AV104" i="1"/>
  <c r="AV103" i="1" s="1"/>
  <c r="AV13" i="1" s="1"/>
  <c r="AV791" i="1" s="1"/>
  <c r="AZ104" i="1"/>
  <c r="AZ103" i="1" s="1"/>
  <c r="BD104" i="1"/>
  <c r="BD103" i="1" s="1"/>
  <c r="BH104" i="1"/>
  <c r="BH103" i="1" s="1"/>
  <c r="BL104" i="1"/>
  <c r="BL103" i="1" s="1"/>
  <c r="BL13" i="1" s="1"/>
  <c r="BL791" i="1" s="1"/>
  <c r="BP104" i="1"/>
  <c r="BP103" i="1" s="1"/>
  <c r="BT104" i="1"/>
  <c r="BT103" i="1" s="1"/>
  <c r="BX104" i="1"/>
  <c r="BX103" i="1" s="1"/>
  <c r="CB104" i="1"/>
  <c r="CB103" i="1" s="1"/>
  <c r="CB13" i="1" s="1"/>
  <c r="CB791" i="1" s="1"/>
  <c r="CF104" i="1"/>
  <c r="CF103" i="1" s="1"/>
  <c r="CJ104" i="1"/>
  <c r="CJ103" i="1" s="1"/>
  <c r="CN104" i="1"/>
  <c r="CN103" i="1" s="1"/>
  <c r="CR104" i="1"/>
  <c r="CR103" i="1" s="1"/>
  <c r="CR13" i="1" s="1"/>
  <c r="CR791" i="1" s="1"/>
  <c r="CV104" i="1"/>
  <c r="CV103" i="1" s="1"/>
  <c r="CZ104" i="1"/>
  <c r="CZ103" i="1" s="1"/>
  <c r="H149" i="1"/>
  <c r="H148" i="1" s="1"/>
  <c r="L149" i="1"/>
  <c r="L148" i="1" s="1"/>
  <c r="P149" i="1"/>
  <c r="P148" i="1" s="1"/>
  <c r="T149" i="1"/>
  <c r="T148" i="1" s="1"/>
  <c r="X149" i="1"/>
  <c r="X148" i="1" s="1"/>
  <c r="AB149" i="1"/>
  <c r="AB148" i="1" s="1"/>
  <c r="AF149" i="1"/>
  <c r="AF148" i="1" s="1"/>
  <c r="AJ149" i="1"/>
  <c r="AJ148" i="1" s="1"/>
  <c r="AN149" i="1"/>
  <c r="AN148" i="1" s="1"/>
  <c r="AR149" i="1"/>
  <c r="AR148" i="1" s="1"/>
  <c r="AV149" i="1"/>
  <c r="AV148" i="1" s="1"/>
  <c r="AZ149" i="1"/>
  <c r="AZ148" i="1" s="1"/>
  <c r="BD149" i="1"/>
  <c r="BD148" i="1" s="1"/>
  <c r="BH149" i="1"/>
  <c r="BH148" i="1" s="1"/>
  <c r="BL149" i="1"/>
  <c r="BL148" i="1" s="1"/>
  <c r="BP149" i="1"/>
  <c r="BP148" i="1" s="1"/>
  <c r="BT149" i="1"/>
  <c r="BT148" i="1" s="1"/>
  <c r="BX149" i="1"/>
  <c r="BX148" i="1" s="1"/>
  <c r="CB149" i="1"/>
  <c r="CB148" i="1" s="1"/>
  <c r="CF149" i="1"/>
  <c r="CF148" i="1" s="1"/>
  <c r="CJ149" i="1"/>
  <c r="CJ148" i="1" s="1"/>
  <c r="CN149" i="1"/>
  <c r="CN148" i="1" s="1"/>
  <c r="CR149" i="1"/>
  <c r="CR148" i="1" s="1"/>
  <c r="CV149" i="1"/>
  <c r="CV148" i="1" s="1"/>
  <c r="CZ149" i="1"/>
  <c r="CZ148" i="1" s="1"/>
  <c r="H194" i="1"/>
  <c r="H193" i="1" s="1"/>
  <c r="L194" i="1"/>
  <c r="L193" i="1" s="1"/>
  <c r="P194" i="1"/>
  <c r="P193" i="1" s="1"/>
  <c r="T194" i="1"/>
  <c r="T193" i="1" s="1"/>
  <c r="X194" i="1"/>
  <c r="X193" i="1" s="1"/>
  <c r="AB194" i="1"/>
  <c r="AB193" i="1" s="1"/>
  <c r="AF194" i="1"/>
  <c r="AF193" i="1" s="1"/>
  <c r="AJ194" i="1"/>
  <c r="AJ193" i="1" s="1"/>
  <c r="AN194" i="1"/>
  <c r="AN193" i="1" s="1"/>
  <c r="AR194" i="1"/>
  <c r="AR193" i="1" s="1"/>
  <c r="AV194" i="1"/>
  <c r="AV193" i="1" s="1"/>
  <c r="AZ194" i="1"/>
  <c r="AZ193" i="1" s="1"/>
  <c r="BD194" i="1"/>
  <c r="BD193" i="1" s="1"/>
  <c r="BH194" i="1"/>
  <c r="BH193" i="1" s="1"/>
  <c r="BL194" i="1"/>
  <c r="BL193" i="1" s="1"/>
  <c r="BP194" i="1"/>
  <c r="BP193" i="1" s="1"/>
  <c r="BT194" i="1"/>
  <c r="BT193" i="1" s="1"/>
  <c r="BX194" i="1"/>
  <c r="BX193" i="1" s="1"/>
  <c r="CB194" i="1"/>
  <c r="CB193" i="1" s="1"/>
  <c r="CF194" i="1"/>
  <c r="CF193" i="1" s="1"/>
  <c r="CJ194" i="1"/>
  <c r="CJ193" i="1" s="1"/>
  <c r="CN194" i="1"/>
  <c r="CN193" i="1" s="1"/>
  <c r="CR194" i="1"/>
  <c r="CR193" i="1" s="1"/>
  <c r="CV194" i="1"/>
  <c r="CV193" i="1" s="1"/>
  <c r="CZ194" i="1"/>
  <c r="CZ193" i="1" s="1"/>
  <c r="H239" i="1"/>
  <c r="H238" i="1" s="1"/>
  <c r="L239" i="1"/>
  <c r="L238" i="1" s="1"/>
  <c r="P239" i="1"/>
  <c r="P238" i="1" s="1"/>
  <c r="T239" i="1"/>
  <c r="T238" i="1" s="1"/>
  <c r="X239" i="1"/>
  <c r="X238" i="1" s="1"/>
  <c r="AB239" i="1"/>
  <c r="AB238" i="1" s="1"/>
  <c r="AF239" i="1"/>
  <c r="AF238" i="1" s="1"/>
  <c r="AJ239" i="1"/>
  <c r="AJ238" i="1" s="1"/>
  <c r="AN239" i="1"/>
  <c r="AN238" i="1" s="1"/>
  <c r="AR239" i="1"/>
  <c r="AR238" i="1" s="1"/>
  <c r="AV239" i="1"/>
  <c r="AV238" i="1" s="1"/>
  <c r="AZ239" i="1"/>
  <c r="AZ238" i="1" s="1"/>
  <c r="BD239" i="1"/>
  <c r="BD238" i="1" s="1"/>
  <c r="BH239" i="1"/>
  <c r="BH238" i="1" s="1"/>
  <c r="BL239" i="1"/>
  <c r="BL238" i="1" s="1"/>
  <c r="BP239" i="1"/>
  <c r="BP238" i="1" s="1"/>
  <c r="BT239" i="1"/>
  <c r="BT238" i="1" s="1"/>
  <c r="BX239" i="1"/>
  <c r="BX238" i="1" s="1"/>
  <c r="CB239" i="1"/>
  <c r="CB238" i="1" s="1"/>
  <c r="CF239" i="1"/>
  <c r="CF238" i="1" s="1"/>
  <c r="CJ239" i="1"/>
  <c r="CJ238" i="1" s="1"/>
  <c r="CN239" i="1"/>
  <c r="CN238" i="1" s="1"/>
  <c r="CR239" i="1"/>
  <c r="CR238" i="1" s="1"/>
  <c r="CV239" i="1"/>
  <c r="CV238" i="1" s="1"/>
  <c r="CZ239" i="1"/>
  <c r="CZ238" i="1" s="1"/>
  <c r="L284" i="1"/>
  <c r="L283" i="1" s="1"/>
  <c r="T284" i="1"/>
  <c r="T283" i="1" s="1"/>
  <c r="AB284" i="1"/>
  <c r="AB283" i="1" s="1"/>
  <c r="AJ284" i="1"/>
  <c r="AJ283" i="1" s="1"/>
  <c r="AR284" i="1"/>
  <c r="AR283" i="1" s="1"/>
  <c r="AZ284" i="1"/>
  <c r="AZ283" i="1" s="1"/>
  <c r="BH284" i="1"/>
  <c r="BH283" i="1" s="1"/>
  <c r="BP284" i="1"/>
  <c r="BP283" i="1" s="1"/>
  <c r="BX284" i="1"/>
  <c r="BX283" i="1" s="1"/>
  <c r="CF284" i="1"/>
  <c r="CF283" i="1" s="1"/>
  <c r="CN284" i="1"/>
  <c r="CN283" i="1" s="1"/>
  <c r="CV284" i="1"/>
  <c r="CV283" i="1" s="1"/>
  <c r="T374" i="1"/>
  <c r="T373" i="1" s="1"/>
  <c r="AE374" i="1"/>
  <c r="AE373" i="1" s="1"/>
  <c r="AZ374" i="1"/>
  <c r="AZ373" i="1" s="1"/>
  <c r="BK374" i="1"/>
  <c r="BK373" i="1" s="1"/>
  <c r="CF374" i="1"/>
  <c r="CF373" i="1" s="1"/>
  <c r="CQ374" i="1"/>
  <c r="CQ373" i="1" s="1"/>
  <c r="K419" i="1"/>
  <c r="K418" i="1" s="1"/>
  <c r="AA419" i="1"/>
  <c r="AA418" i="1" s="1"/>
  <c r="AQ419" i="1"/>
  <c r="AQ418" i="1" s="1"/>
  <c r="BG419" i="1"/>
  <c r="BG418" i="1" s="1"/>
  <c r="BW419" i="1"/>
  <c r="BW418" i="1" s="1"/>
  <c r="CM419" i="1"/>
  <c r="CM418" i="1" s="1"/>
  <c r="G464" i="1"/>
  <c r="G463" i="1" s="1"/>
  <c r="W464" i="1"/>
  <c r="W463" i="1" s="1"/>
  <c r="AM464" i="1"/>
  <c r="AM463" i="1" s="1"/>
  <c r="BC464" i="1"/>
  <c r="BC463" i="1" s="1"/>
  <c r="BS464" i="1"/>
  <c r="BS463" i="1" s="1"/>
  <c r="CI464" i="1"/>
  <c r="CI463" i="1" s="1"/>
  <c r="CY464" i="1"/>
  <c r="CY463" i="1" s="1"/>
  <c r="G509" i="1"/>
  <c r="G508" i="1" s="1"/>
  <c r="W509" i="1"/>
  <c r="W508" i="1" s="1"/>
  <c r="AM509" i="1"/>
  <c r="AM508" i="1" s="1"/>
  <c r="BC509" i="1"/>
  <c r="BC508" i="1" s="1"/>
  <c r="BS509" i="1"/>
  <c r="BS508" i="1" s="1"/>
  <c r="CI509" i="1"/>
  <c r="CI508" i="1" s="1"/>
  <c r="CY509" i="1"/>
  <c r="CY508" i="1" s="1"/>
  <c r="F238" i="1" l="1"/>
  <c r="F328" i="1"/>
  <c r="CN13" i="1"/>
  <c r="CN791" i="1" s="1"/>
  <c r="BX13" i="1"/>
  <c r="BX791" i="1" s="1"/>
  <c r="BH13" i="1"/>
  <c r="BH791" i="1" s="1"/>
  <c r="AR13" i="1"/>
  <c r="AR791" i="1" s="1"/>
  <c r="AB13" i="1"/>
  <c r="AB791" i="1" s="1"/>
  <c r="L13" i="1"/>
  <c r="L791" i="1" s="1"/>
  <c r="F193" i="1"/>
  <c r="CQ13" i="1"/>
  <c r="CQ791" i="1" s="1"/>
  <c r="CA13" i="1"/>
  <c r="CA791" i="1" s="1"/>
  <c r="BK13" i="1"/>
  <c r="BK791" i="1" s="1"/>
  <c r="AU13" i="1"/>
  <c r="AU791" i="1" s="1"/>
  <c r="AE13" i="1"/>
  <c r="AE791" i="1" s="1"/>
  <c r="O13" i="1"/>
  <c r="O791" i="1" s="1"/>
  <c r="F373" i="1"/>
  <c r="F553" i="1"/>
  <c r="F463" i="1"/>
  <c r="CZ13" i="1"/>
  <c r="CZ791" i="1" s="1"/>
  <c r="CJ13" i="1"/>
  <c r="CJ791" i="1" s="1"/>
  <c r="BT13" i="1"/>
  <c r="BT791" i="1" s="1"/>
  <c r="BD13" i="1"/>
  <c r="BD791" i="1" s="1"/>
  <c r="AN13" i="1"/>
  <c r="AN791" i="1" s="1"/>
  <c r="X13" i="1"/>
  <c r="X791" i="1" s="1"/>
  <c r="H13" i="1"/>
  <c r="H791" i="1" s="1"/>
  <c r="F148" i="1"/>
  <c r="CM13" i="1"/>
  <c r="CM791" i="1" s="1"/>
  <c r="BW13" i="1"/>
  <c r="BW791" i="1" s="1"/>
  <c r="BG13" i="1"/>
  <c r="BG791" i="1" s="1"/>
  <c r="AQ13" i="1"/>
  <c r="AQ791" i="1" s="1"/>
  <c r="AA13" i="1"/>
  <c r="AA791" i="1" s="1"/>
  <c r="K13" i="1"/>
  <c r="K791" i="1" s="1"/>
  <c r="F418" i="1"/>
  <c r="F598" i="1"/>
  <c r="F508" i="1"/>
  <c r="CV13" i="1"/>
  <c r="CV791" i="1" s="1"/>
  <c r="CF13" i="1"/>
  <c r="CF791" i="1" s="1"/>
  <c r="BP13" i="1"/>
  <c r="BP791" i="1" s="1"/>
  <c r="AZ13" i="1"/>
  <c r="AZ791" i="1" s="1"/>
  <c r="AJ13" i="1"/>
  <c r="AJ791" i="1" s="1"/>
  <c r="T13" i="1"/>
  <c r="T791" i="1" s="1"/>
  <c r="CY13" i="1"/>
  <c r="CY791" i="1" s="1"/>
  <c r="CI13" i="1"/>
  <c r="CI791" i="1" s="1"/>
  <c r="BS13" i="1"/>
  <c r="BS791" i="1" s="1"/>
  <c r="BC13" i="1"/>
  <c r="BC791" i="1" s="1"/>
  <c r="AM13" i="1"/>
  <c r="AM791" i="1" s="1"/>
  <c r="W13" i="1"/>
  <c r="W791" i="1" s="1"/>
  <c r="G13" i="1"/>
  <c r="F103" i="1"/>
  <c r="F283" i="1"/>
  <c r="F643" i="1"/>
  <c r="G791" i="1" l="1"/>
  <c r="K3" i="1" s="1"/>
  <c r="K2" i="1"/>
  <c r="F13" i="1"/>
</calcChain>
</file>

<file path=xl/sharedStrings.xml><?xml version="1.0" encoding="utf-8"?>
<sst xmlns="http://schemas.openxmlformats.org/spreadsheetml/2006/main" count="319" uniqueCount="143">
  <si>
    <t>SCHEDULE PAGE</t>
  </si>
  <si>
    <t>GENERAL COVER</t>
  </si>
  <si>
    <t>TOTAL RAILS :</t>
  </si>
  <si>
    <t>PROJECT NAME :</t>
  </si>
  <si>
    <t>DWG NAME :</t>
  </si>
  <si>
    <t>REV.</t>
  </si>
  <si>
    <t>STUDS</t>
  </si>
  <si>
    <t>XXXXXX / SXXXXXX</t>
  </si>
  <si>
    <t>TOP</t>
  </si>
  <si>
    <t>TOTAL STUDS :</t>
  </si>
  <si>
    <t>CLIENT :</t>
  </si>
  <si>
    <t>DATE :</t>
  </si>
  <si>
    <t>YES</t>
  </si>
  <si>
    <t>NO</t>
  </si>
  <si>
    <t>BOTTOM</t>
  </si>
  <si>
    <t xml:space="preserve">TYPES: </t>
  </si>
  <si>
    <t>SR1</t>
  </si>
  <si>
    <t>SR2</t>
  </si>
  <si>
    <t>SR3</t>
  </si>
  <si>
    <t>SR4</t>
  </si>
  <si>
    <t>SR5</t>
  </si>
  <si>
    <t>SR6</t>
  </si>
  <si>
    <t>SR7</t>
  </si>
  <si>
    <t>SR8</t>
  </si>
  <si>
    <t>SR9</t>
  </si>
  <si>
    <t>SR10</t>
  </si>
  <si>
    <t>SR11</t>
  </si>
  <si>
    <t>SR12</t>
  </si>
  <si>
    <t>SR13</t>
  </si>
  <si>
    <t>SR14</t>
  </si>
  <si>
    <t>SR15</t>
  </si>
  <si>
    <t>SR16</t>
  </si>
  <si>
    <t>SR17</t>
  </si>
  <si>
    <t>SR18</t>
  </si>
  <si>
    <t>SR19</t>
  </si>
  <si>
    <t>SR20</t>
  </si>
  <si>
    <t>SR21</t>
  </si>
  <si>
    <t>SR22</t>
  </si>
  <si>
    <t>SR23</t>
  </si>
  <si>
    <t>SR24</t>
  </si>
  <si>
    <t>SR25</t>
  </si>
  <si>
    <t>SR26</t>
  </si>
  <si>
    <t>SR27</t>
  </si>
  <si>
    <t>SR28</t>
  </si>
  <si>
    <t>SR29</t>
  </si>
  <si>
    <t>SR30</t>
  </si>
  <si>
    <t>SR31</t>
  </si>
  <si>
    <t>SR32</t>
  </si>
  <si>
    <t>SR33</t>
  </si>
  <si>
    <t>SR34</t>
  </si>
  <si>
    <t>SR35</t>
  </si>
  <si>
    <t>SR36</t>
  </si>
  <si>
    <t>SR37</t>
  </si>
  <si>
    <t>SR38</t>
  </si>
  <si>
    <t>SR39</t>
  </si>
  <si>
    <t>SR40</t>
  </si>
  <si>
    <t>SR41</t>
  </si>
  <si>
    <t>SR42</t>
  </si>
  <si>
    <t>SR43</t>
  </si>
  <si>
    <t>SR44</t>
  </si>
  <si>
    <t>SR45</t>
  </si>
  <si>
    <t>SR46</t>
  </si>
  <si>
    <t>SR47</t>
  </si>
  <si>
    <t>SR48</t>
  </si>
  <si>
    <t>SR49</t>
  </si>
  <si>
    <t>SR50</t>
  </si>
  <si>
    <t>SR51</t>
  </si>
  <si>
    <t>SR52</t>
  </si>
  <si>
    <t>SR53</t>
  </si>
  <si>
    <t>SR54</t>
  </si>
  <si>
    <t>SR55</t>
  </si>
  <si>
    <t>SR56</t>
  </si>
  <si>
    <t>SR57</t>
  </si>
  <si>
    <t>SR58</t>
  </si>
  <si>
    <t>SR59</t>
  </si>
  <si>
    <t>SR60</t>
  </si>
  <si>
    <t>SR61</t>
  </si>
  <si>
    <t>SR62</t>
  </si>
  <si>
    <t>SR63</t>
  </si>
  <si>
    <t>SR64</t>
  </si>
  <si>
    <t>SR65</t>
  </si>
  <si>
    <t>SR66</t>
  </si>
  <si>
    <t>SR67</t>
  </si>
  <si>
    <t>SR68</t>
  </si>
  <si>
    <t>SR69</t>
  </si>
  <si>
    <t>SR70</t>
  </si>
  <si>
    <t>SR71</t>
  </si>
  <si>
    <t>SR72</t>
  </si>
  <si>
    <t>SR73</t>
  </si>
  <si>
    <t>SR74</t>
  </si>
  <si>
    <t>SR75</t>
  </si>
  <si>
    <t>SR76</t>
  </si>
  <si>
    <t>SR77</t>
  </si>
  <si>
    <t>SR78</t>
  </si>
  <si>
    <t>SR79</t>
  </si>
  <si>
    <t>SR80</t>
  </si>
  <si>
    <t>SR81</t>
  </si>
  <si>
    <t>SR82</t>
  </si>
  <si>
    <t>SR83</t>
  </si>
  <si>
    <t>SR84</t>
  </si>
  <si>
    <t>SR85</t>
  </si>
  <si>
    <t>SR86</t>
  </si>
  <si>
    <t>SR87</t>
  </si>
  <si>
    <t>SR88</t>
  </si>
  <si>
    <t>SR89</t>
  </si>
  <si>
    <t>SR90</t>
  </si>
  <si>
    <t>SR91</t>
  </si>
  <si>
    <t>SR92</t>
  </si>
  <si>
    <t>SR93</t>
  </si>
  <si>
    <t>SR94</t>
  </si>
  <si>
    <t>SR95</t>
  </si>
  <si>
    <t>SR96</t>
  </si>
  <si>
    <t>SR97</t>
  </si>
  <si>
    <t>SR98</t>
  </si>
  <si>
    <t>SR99</t>
  </si>
  <si>
    <t>SR100</t>
  </si>
  <si>
    <t xml:space="preserve">DIAM STUDS : </t>
  </si>
  <si>
    <t xml:space="preserve">QUANTITY OF STUD PER RAIL : </t>
  </si>
  <si>
    <t xml:space="preserve">END SPACING : </t>
  </si>
  <si>
    <t xml:space="preserve">SPACING BETWEEN STUDS : </t>
  </si>
  <si>
    <t xml:space="preserve">SUMMARY </t>
  </si>
  <si>
    <t xml:space="preserve">STUD HEIGHT : </t>
  </si>
  <si>
    <t xml:space="preserve">QUANTITY OF RAILS PER COLUMNS : </t>
  </si>
  <si>
    <t>PAGES</t>
  </si>
  <si>
    <t>LEVEL</t>
  </si>
  <si>
    <t>COL</t>
  </si>
  <si>
    <t>TEST1</t>
  </si>
  <si>
    <t>TEST2</t>
  </si>
  <si>
    <t>TEST3</t>
  </si>
  <si>
    <t>TEST4</t>
  </si>
  <si>
    <t>TEST5</t>
  </si>
  <si>
    <t>SLAB</t>
  </si>
  <si>
    <t>TOTAL COLUMNS PER LEVEL / TYPES</t>
  </si>
  <si>
    <t>Columns</t>
  </si>
  <si>
    <t xml:space="preserve">Studs quantity per type </t>
  </si>
  <si>
    <t>LEVELS</t>
  </si>
  <si>
    <t>TYPES</t>
  </si>
  <si>
    <t>QTY RAILS</t>
  </si>
  <si>
    <t xml:space="preserve">DIAM STUDS </t>
  </si>
  <si>
    <t xml:space="preserve">STUD HEIGHT </t>
  </si>
  <si>
    <t>QTY OF STUD PER RAIL</t>
  </si>
  <si>
    <t xml:space="preserve">END SPACING </t>
  </si>
  <si>
    <t xml:space="preserve">SPACING BETWEEN STUDS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</si>
</sst>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Arial"/>
      <family val="2"/>
    </font>
    <font>
      <b/>
      <sz val="12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FF0000"/>
      <name val="Arial"/>
      <family val="2"/>
    </font>
    <font>
      <b/>
      <sz val="9"/>
      <color rgb="FFFF0000"/>
      <name val="Arial"/>
      <family val="2"/>
    </font>
    <font>
      <b/>
      <sz val="8"/>
      <color rgb="FFFFC000"/>
      <name val="Arial"/>
      <family val="2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28"/>
      <color theme="1"/>
      <name val="Arial"/>
      <family val="2"/>
    </font>
    <font>
      <b/>
      <sz val="28"/>
      <color rgb="FFFF0000"/>
      <name val="Arial"/>
      <family val="2"/>
    </font>
    <font>
      <b/>
      <sz val="9"/>
      <color theme="1"/>
      <name val="Arial"/>
      <family val="2"/>
    </font>
    <font>
      <b/>
      <sz val="10"/>
      <color theme="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D8828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6161"/>
        <bgColor indexed="64"/>
      </patternFill>
    </fill>
  </fills>
  <borders count="3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25">
    <xf numFmtId="0" fontId="0" fillId="0" borderId="0" xfId="0"/>
    <xf numFmtId="0" fontId="1" fillId="0" borderId="0" xfId="1"/>
    <xf numFmtId="0" fontId="1" fillId="0" borderId="1" xfId="1" applyBorder="1"/>
    <xf numFmtId="0" fontId="1" fillId="0" borderId="2" xfId="1" applyBorder="1"/>
    <xf numFmtId="0" fontId="5" fillId="0" borderId="1" xfId="1" applyFont="1" applyBorder="1"/>
    <xf numFmtId="0" fontId="5" fillId="0" borderId="0" xfId="1" applyFont="1"/>
    <xf numFmtId="0" fontId="3" fillId="2" borderId="3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6" fillId="3" borderId="4" xfId="1" applyFont="1" applyFill="1" applyBorder="1" applyAlignment="1">
      <alignment horizontal="center" vertical="center"/>
    </xf>
    <xf numFmtId="0" fontId="6" fillId="3" borderId="6" xfId="1" applyFont="1" applyFill="1" applyBorder="1" applyAlignment="1">
      <alignment horizontal="center" vertical="center"/>
    </xf>
    <xf numFmtId="0" fontId="3" fillId="4" borderId="6" xfId="1" applyFont="1" applyFill="1" applyBorder="1" applyAlignment="1">
      <alignment horizontal="center" vertical="center"/>
    </xf>
    <xf numFmtId="0" fontId="2" fillId="5" borderId="6" xfId="1" applyFont="1" applyFill="1" applyBorder="1" applyAlignment="1">
      <alignment horizontal="center" vertical="center"/>
    </xf>
    <xf numFmtId="0" fontId="1" fillId="0" borderId="0" xfId="1" applyAlignment="1">
      <alignment vertical="center"/>
    </xf>
    <xf numFmtId="0" fontId="3" fillId="4" borderId="3" xfId="1" applyFont="1" applyFill="1" applyBorder="1" applyAlignment="1">
      <alignment horizontal="center" vertical="center"/>
    </xf>
    <xf numFmtId="0" fontId="3" fillId="4" borderId="4" xfId="1" applyFont="1" applyFill="1" applyBorder="1" applyAlignment="1">
      <alignment horizontal="center" vertical="center"/>
    </xf>
    <xf numFmtId="0" fontId="3" fillId="4" borderId="7" xfId="1" applyFont="1" applyFill="1" applyBorder="1" applyAlignment="1">
      <alignment horizontal="center" vertical="center"/>
    </xf>
    <xf numFmtId="0" fontId="1" fillId="4" borderId="3" xfId="1" applyFill="1" applyBorder="1" applyAlignment="1">
      <alignment horizontal="center" vertical="center"/>
    </xf>
    <xf numFmtId="0" fontId="1" fillId="4" borderId="7" xfId="1" applyFill="1" applyBorder="1" applyAlignment="1">
      <alignment horizontal="center" vertical="center"/>
    </xf>
    <xf numFmtId="0" fontId="1" fillId="4" borderId="4" xfId="1" applyFill="1" applyBorder="1" applyAlignment="1">
      <alignment horizontal="center" vertical="center"/>
    </xf>
    <xf numFmtId="0" fontId="7" fillId="0" borderId="0" xfId="1" applyFont="1" applyAlignment="1">
      <alignment vertical="center"/>
    </xf>
    <xf numFmtId="0" fontId="7" fillId="4" borderId="6" xfId="1" applyFont="1" applyFill="1" applyBorder="1" applyAlignment="1">
      <alignment horizontal="center" vertical="center"/>
    </xf>
    <xf numFmtId="0" fontId="5" fillId="0" borderId="0" xfId="1" applyFont="1" applyAlignment="1">
      <alignment vertical="center"/>
    </xf>
    <xf numFmtId="0" fontId="4" fillId="0" borderId="0" xfId="1" applyFont="1" applyAlignment="1">
      <alignment vertical="center"/>
    </xf>
    <xf numFmtId="0" fontId="4" fillId="0" borderId="0" xfId="1" applyFont="1"/>
    <xf numFmtId="0" fontId="3" fillId="0" borderId="0" xfId="1" applyFont="1" applyAlignment="1">
      <alignment vertical="center"/>
    </xf>
    <xf numFmtId="0" fontId="2" fillId="6" borderId="3" xfId="1" applyFont="1" applyFill="1" applyBorder="1" applyAlignment="1" applyProtection="1">
      <alignment horizontal="center" vertical="center"/>
      <protection locked="0"/>
    </xf>
    <xf numFmtId="0" fontId="2" fillId="6" borderId="4" xfId="1" applyFont="1" applyFill="1" applyBorder="1" applyAlignment="1" applyProtection="1">
      <alignment horizontal="center" vertical="center"/>
      <protection locked="0"/>
    </xf>
    <xf numFmtId="0" fontId="3" fillId="3" borderId="4" xfId="1" applyFont="1" applyFill="1" applyBorder="1" applyAlignment="1" applyProtection="1">
      <alignment horizontal="center" vertical="center"/>
      <protection locked="0"/>
    </xf>
    <xf numFmtId="0" fontId="8" fillId="0" borderId="6" xfId="1" applyFont="1" applyBorder="1" applyAlignment="1">
      <alignment horizontal="left" vertical="center"/>
    </xf>
    <xf numFmtId="0" fontId="3" fillId="4" borderId="8" xfId="1" applyFont="1" applyFill="1" applyBorder="1" applyAlignment="1">
      <alignment horizontal="center" vertical="center"/>
    </xf>
    <xf numFmtId="0" fontId="2" fillId="5" borderId="8" xfId="1" applyFont="1" applyFill="1" applyBorder="1" applyAlignment="1">
      <alignment horizontal="center" vertical="center"/>
    </xf>
    <xf numFmtId="14" fontId="1" fillId="4" borderId="3" xfId="1" applyNumberFormat="1" applyFill="1" applyBorder="1" applyAlignment="1">
      <alignment horizontal="center" vertical="center"/>
    </xf>
    <xf numFmtId="0" fontId="9" fillId="4" borderId="6" xfId="1" applyFont="1" applyFill="1" applyBorder="1" applyAlignment="1">
      <alignment horizontal="center" vertical="center"/>
    </xf>
    <xf numFmtId="0" fontId="2" fillId="0" borderId="0" xfId="1" applyFont="1" applyAlignment="1">
      <alignment vertical="center"/>
    </xf>
    <xf numFmtId="0" fontId="3" fillId="0" borderId="0" xfId="1" applyFont="1" applyAlignment="1">
      <alignment horizontal="center" vertical="center"/>
    </xf>
    <xf numFmtId="0" fontId="3" fillId="0" borderId="9" xfId="1" applyFont="1" applyBorder="1" applyAlignment="1" applyProtection="1">
      <alignment horizontal="center" vertical="center"/>
      <protection locked="0"/>
    </xf>
    <xf numFmtId="0" fontId="8" fillId="0" borderId="0" xfId="1" applyFont="1" applyAlignment="1">
      <alignment horizontal="left" vertical="center"/>
    </xf>
    <xf numFmtId="0" fontId="4" fillId="0" borderId="0" xfId="1" applyFont="1" applyAlignment="1">
      <alignment horizontal="center" vertical="center"/>
    </xf>
    <xf numFmtId="0" fontId="4" fillId="0" borderId="10" xfId="1" applyFont="1" applyBorder="1" applyAlignment="1">
      <alignment horizontal="center" vertical="center"/>
    </xf>
    <xf numFmtId="0" fontId="3" fillId="7" borderId="11" xfId="1" applyFont="1" applyFill="1" applyBorder="1" applyAlignment="1">
      <alignment horizontal="right"/>
    </xf>
    <xf numFmtId="0" fontId="3" fillId="7" borderId="4" xfId="1" applyFont="1" applyFill="1" applyBorder="1"/>
    <xf numFmtId="0" fontId="3" fillId="7" borderId="6" xfId="1" applyFont="1" applyFill="1" applyBorder="1" applyAlignment="1" applyProtection="1">
      <alignment horizontal="center" vertical="center"/>
      <protection locked="0"/>
    </xf>
    <xf numFmtId="0" fontId="3" fillId="7" borderId="12" xfId="1" applyFont="1" applyFill="1" applyBorder="1" applyAlignment="1">
      <alignment horizontal="right"/>
    </xf>
    <xf numFmtId="0" fontId="3" fillId="7" borderId="13" xfId="1" applyFont="1" applyFill="1" applyBorder="1"/>
    <xf numFmtId="0" fontId="3" fillId="7" borderId="14" xfId="1" applyFont="1" applyFill="1" applyBorder="1" applyAlignment="1" applyProtection="1">
      <alignment horizontal="center" vertical="center"/>
      <protection locked="0"/>
    </xf>
    <xf numFmtId="0" fontId="3" fillId="7" borderId="3" xfId="1" applyFont="1" applyFill="1" applyBorder="1" applyAlignment="1" applyProtection="1">
      <alignment horizontal="center" vertical="center"/>
      <protection locked="0"/>
    </xf>
    <xf numFmtId="0" fontId="3" fillId="7" borderId="4" xfId="1" applyFont="1" applyFill="1" applyBorder="1" applyAlignment="1" applyProtection="1">
      <alignment horizontal="center" vertical="center"/>
      <protection locked="0"/>
    </xf>
    <xf numFmtId="0" fontId="3" fillId="7" borderId="15" xfId="1" applyFont="1" applyFill="1" applyBorder="1" applyAlignment="1" applyProtection="1">
      <alignment horizontal="center" vertical="center"/>
      <protection locked="0"/>
    </xf>
    <xf numFmtId="0" fontId="3" fillId="7" borderId="16" xfId="1" applyFont="1" applyFill="1" applyBorder="1" applyAlignment="1">
      <alignment horizontal="right"/>
    </xf>
    <xf numFmtId="0" fontId="3" fillId="7" borderId="17" xfId="1" applyFont="1" applyFill="1" applyBorder="1"/>
    <xf numFmtId="0" fontId="3" fillId="7" borderId="18" xfId="1" applyFont="1" applyFill="1" applyBorder="1" applyAlignment="1" applyProtection="1">
      <alignment horizontal="center" vertical="center"/>
      <protection locked="0"/>
    </xf>
    <xf numFmtId="0" fontId="3" fillId="7" borderId="19" xfId="1" applyFont="1" applyFill="1" applyBorder="1" applyAlignment="1" applyProtection="1">
      <alignment horizontal="center" vertical="center"/>
      <protection locked="0"/>
    </xf>
    <xf numFmtId="0" fontId="3" fillId="7" borderId="17" xfId="1" applyFont="1" applyFill="1" applyBorder="1" applyAlignment="1" applyProtection="1">
      <alignment horizontal="center" vertical="center"/>
      <protection locked="0"/>
    </xf>
    <xf numFmtId="0" fontId="3" fillId="7" borderId="20" xfId="1" applyFont="1" applyFill="1" applyBorder="1" applyAlignment="1" applyProtection="1">
      <alignment horizontal="center" vertical="center"/>
      <protection locked="0"/>
    </xf>
    <xf numFmtId="0" fontId="1" fillId="5" borderId="0" xfId="1" applyFill="1"/>
    <xf numFmtId="0" fontId="10" fillId="5" borderId="0" xfId="1" applyFont="1" applyFill="1" applyAlignment="1">
      <alignment vertical="center"/>
    </xf>
    <xf numFmtId="0" fontId="3" fillId="5" borderId="21" xfId="1" applyFont="1" applyFill="1" applyBorder="1" applyAlignment="1">
      <alignment horizontal="right"/>
    </xf>
    <xf numFmtId="0" fontId="3" fillId="5" borderId="21" xfId="1" applyFont="1" applyFill="1" applyBorder="1" applyAlignment="1">
      <alignment horizontal="center" vertical="center"/>
    </xf>
    <xf numFmtId="0" fontId="11" fillId="8" borderId="22" xfId="1" applyFont="1" applyFill="1" applyBorder="1" applyAlignment="1">
      <alignment horizontal="center" vertical="center"/>
    </xf>
    <xf numFmtId="0" fontId="11" fillId="8" borderId="9" xfId="1" applyFont="1" applyFill="1" applyBorder="1" applyAlignment="1">
      <alignment horizontal="center" vertical="center"/>
    </xf>
    <xf numFmtId="0" fontId="11" fillId="8" borderId="23" xfId="1" applyFont="1" applyFill="1" applyBorder="1" applyAlignment="1">
      <alignment horizontal="center" vertical="center"/>
    </xf>
    <xf numFmtId="0" fontId="3" fillId="0" borderId="3" xfId="1" applyFont="1" applyBorder="1" applyAlignment="1">
      <alignment horizontal="right" vertical="center"/>
    </xf>
    <xf numFmtId="0" fontId="3" fillId="0" borderId="4" xfId="1" applyFont="1" applyBorder="1" applyAlignment="1">
      <alignment vertical="center"/>
    </xf>
    <xf numFmtId="0" fontId="3" fillId="3" borderId="6" xfId="1" applyFont="1" applyFill="1" applyBorder="1" applyAlignment="1">
      <alignment horizontal="center" vertical="center"/>
    </xf>
    <xf numFmtId="0" fontId="11" fillId="8" borderId="24" xfId="1" applyFont="1" applyFill="1" applyBorder="1" applyAlignment="1">
      <alignment horizontal="center" vertical="center"/>
    </xf>
    <xf numFmtId="0" fontId="11" fillId="8" borderId="0" xfId="1" applyFont="1" applyFill="1" applyAlignment="1">
      <alignment horizontal="center" vertical="center"/>
    </xf>
    <xf numFmtId="0" fontId="11" fillId="8" borderId="5" xfId="1" applyFont="1" applyFill="1" applyBorder="1" applyAlignment="1">
      <alignment horizontal="center" vertical="center"/>
    </xf>
    <xf numFmtId="0" fontId="9" fillId="0" borderId="6" xfId="1" applyFont="1" applyBorder="1" applyAlignment="1">
      <alignment horizontal="right" vertical="center"/>
    </xf>
    <xf numFmtId="0" fontId="12" fillId="0" borderId="3" xfId="1" applyFont="1" applyBorder="1" applyAlignment="1">
      <alignment horizontal="center" vertical="center"/>
    </xf>
    <xf numFmtId="0" fontId="13" fillId="6" borderId="6" xfId="1" applyFont="1" applyFill="1" applyBorder="1" applyAlignment="1">
      <alignment horizontal="center" vertical="center"/>
    </xf>
    <xf numFmtId="0" fontId="11" fillId="8" borderId="25" xfId="1" applyFont="1" applyFill="1" applyBorder="1" applyAlignment="1">
      <alignment horizontal="center" vertical="center"/>
    </xf>
    <xf numFmtId="0" fontId="11" fillId="8" borderId="21" xfId="1" applyFont="1" applyFill="1" applyBorder="1" applyAlignment="1">
      <alignment horizontal="center" vertical="center"/>
    </xf>
    <xf numFmtId="0" fontId="11" fillId="8" borderId="26" xfId="1" applyFont="1" applyFill="1" applyBorder="1" applyAlignment="1">
      <alignment horizontal="center" vertical="center"/>
    </xf>
    <xf numFmtId="0" fontId="3" fillId="0" borderId="7" xfId="1" applyFont="1" applyBorder="1" applyAlignment="1">
      <alignment horizontal="right" vertical="center"/>
    </xf>
    <xf numFmtId="0" fontId="3" fillId="7" borderId="6" xfId="1" quotePrefix="1" applyFont="1" applyFill="1" applyBorder="1" applyAlignment="1" applyProtection="1">
      <alignment horizontal="center" vertical="center"/>
      <protection locked="0"/>
    </xf>
    <xf numFmtId="0" fontId="1" fillId="7" borderId="6" xfId="1" applyFill="1" applyBorder="1"/>
    <xf numFmtId="0" fontId="14" fillId="8" borderId="6" xfId="1" applyFont="1" applyFill="1" applyBorder="1" applyAlignment="1">
      <alignment horizontal="center" vertical="center"/>
    </xf>
    <xf numFmtId="0" fontId="15" fillId="5" borderId="27" xfId="1" applyFont="1" applyFill="1" applyBorder="1" applyAlignment="1">
      <alignment horizontal="center" vertical="center"/>
    </xf>
    <xf numFmtId="0" fontId="13" fillId="5" borderId="28" xfId="1" applyFont="1" applyFill="1" applyBorder="1" applyAlignment="1" applyProtection="1">
      <alignment horizontal="center" vertical="center"/>
      <protection locked="0"/>
    </xf>
    <xf numFmtId="0" fontId="13" fillId="5" borderId="3" xfId="1" applyFont="1" applyFill="1" applyBorder="1" applyAlignment="1">
      <alignment horizontal="center" vertical="center"/>
    </xf>
    <xf numFmtId="0" fontId="2" fillId="5" borderId="7" xfId="1" applyFont="1" applyFill="1" applyBorder="1" applyAlignment="1">
      <alignment horizontal="right" vertical="center"/>
    </xf>
    <xf numFmtId="0" fontId="2" fillId="5" borderId="6" xfId="1" applyFon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6" fillId="0" borderId="6" xfId="1" applyFont="1" applyBorder="1" applyAlignment="1">
      <alignment horizontal="center" vertical="center"/>
    </xf>
    <xf numFmtId="0" fontId="17" fillId="5" borderId="6" xfId="1" applyFont="1" applyFill="1" applyBorder="1" applyAlignment="1" applyProtection="1">
      <alignment horizontal="center" vertical="center"/>
      <protection locked="0"/>
    </xf>
    <xf numFmtId="0" fontId="18" fillId="0" borderId="4" xfId="1" applyFont="1" applyBorder="1" applyAlignment="1" applyProtection="1">
      <alignment horizontal="center" vertical="center"/>
      <protection locked="0"/>
    </xf>
    <xf numFmtId="0" fontId="18" fillId="0" borderId="3" xfId="1" applyFont="1" applyBorder="1" applyAlignment="1" applyProtection="1">
      <alignment horizontal="center" vertical="center"/>
      <protection locked="0"/>
    </xf>
    <xf numFmtId="0" fontId="18" fillId="0" borderId="6" xfId="1" applyFont="1" applyBorder="1" applyAlignment="1">
      <alignment horizontal="center" vertical="center"/>
    </xf>
    <xf numFmtId="0" fontId="5" fillId="0" borderId="6" xfId="1" applyFont="1" applyBorder="1" applyAlignment="1" applyProtection="1">
      <alignment horizontal="center" vertical="center"/>
      <protection locked="0"/>
    </xf>
    <xf numFmtId="0" fontId="1" fillId="0" borderId="6" xfId="1" applyBorder="1" applyAlignment="1" applyProtection="1">
      <alignment horizontal="center" vertical="center"/>
      <protection locked="0"/>
    </xf>
    <xf numFmtId="0" fontId="19" fillId="0" borderId="0" xfId="1" applyFont="1" applyAlignment="1">
      <alignment horizontal="center" vertical="top" textRotation="90"/>
    </xf>
    <xf numFmtId="0" fontId="20" fillId="5" borderId="0" xfId="1" applyFont="1" applyFill="1" applyAlignment="1">
      <alignment textRotation="90"/>
    </xf>
    <xf numFmtId="0" fontId="18" fillId="5" borderId="3" xfId="1" applyFont="1" applyFill="1" applyBorder="1" applyAlignment="1">
      <alignment horizontal="center" vertical="center"/>
    </xf>
    <xf numFmtId="0" fontId="18" fillId="5" borderId="4" xfId="1" applyFont="1" applyFill="1" applyBorder="1" applyAlignment="1">
      <alignment horizontal="center" vertical="center"/>
    </xf>
    <xf numFmtId="0" fontId="2" fillId="5" borderId="7" xfId="1" applyFont="1" applyFill="1" applyBorder="1" applyAlignment="1">
      <alignment horizontal="center" vertical="center"/>
    </xf>
    <xf numFmtId="0" fontId="4" fillId="5" borderId="6" xfId="1" applyFont="1" applyFill="1" applyBorder="1" applyAlignment="1">
      <alignment horizontal="center" vertical="center"/>
    </xf>
    <xf numFmtId="0" fontId="21" fillId="0" borderId="3" xfId="1" applyFont="1" applyBorder="1" applyAlignment="1">
      <alignment horizontal="center"/>
    </xf>
    <xf numFmtId="0" fontId="21" fillId="0" borderId="4" xfId="1" applyFont="1" applyBorder="1" applyAlignment="1">
      <alignment horizontal="center"/>
    </xf>
    <xf numFmtId="0" fontId="10" fillId="3" borderId="4" xfId="1" applyFont="1" applyFill="1" applyBorder="1" applyAlignment="1" applyProtection="1">
      <alignment horizontal="center" vertical="center"/>
      <protection locked="0"/>
    </xf>
    <xf numFmtId="0" fontId="12" fillId="3" borderId="4" xfId="1" applyFont="1" applyFill="1" applyBorder="1" applyAlignment="1" applyProtection="1">
      <alignment horizontal="center" vertical="center"/>
      <protection locked="0"/>
    </xf>
    <xf numFmtId="0" fontId="1" fillId="0" borderId="6" xfId="1" applyBorder="1" applyAlignment="1">
      <alignment horizontal="center" vertical="center"/>
    </xf>
    <xf numFmtId="0" fontId="20" fillId="0" borderId="9" xfId="1" applyFont="1" applyBorder="1" applyAlignment="1">
      <alignment horizontal="center" textRotation="90"/>
    </xf>
    <xf numFmtId="0" fontId="2" fillId="5" borderId="3" xfId="1" applyFont="1" applyFill="1" applyBorder="1" applyAlignment="1">
      <alignment horizontal="right" vertical="center"/>
    </xf>
    <xf numFmtId="0" fontId="20" fillId="0" borderId="0" xfId="1" applyFont="1" applyAlignment="1">
      <alignment horizontal="center" textRotation="90"/>
    </xf>
    <xf numFmtId="0" fontId="1" fillId="0" borderId="3" xfId="1" applyBorder="1" applyAlignment="1" applyProtection="1">
      <alignment horizontal="center" vertical="center"/>
      <protection locked="0"/>
    </xf>
    <xf numFmtId="0" fontId="1" fillId="0" borderId="8" xfId="1" applyBorder="1" applyAlignment="1" applyProtection="1">
      <alignment horizontal="center" vertical="center"/>
      <protection locked="0"/>
    </xf>
    <xf numFmtId="0" fontId="19" fillId="0" borderId="0" xfId="1" applyFont="1" applyAlignment="1">
      <alignment horizontal="center" vertical="top" textRotation="90"/>
    </xf>
    <xf numFmtId="0" fontId="1" fillId="9" borderId="0" xfId="1" applyFill="1" applyAlignment="1">
      <alignment horizontal="center"/>
    </xf>
    <xf numFmtId="0" fontId="20" fillId="0" borderId="0" xfId="1" applyFont="1" applyAlignment="1">
      <alignment textRotation="90"/>
    </xf>
    <xf numFmtId="0" fontId="4" fillId="0" borderId="0" xfId="1" applyFont="1" applyAlignment="1">
      <alignment horizontal="center" vertical="center"/>
    </xf>
    <xf numFmtId="0" fontId="1" fillId="0" borderId="29" xfId="1" applyBorder="1" applyAlignment="1">
      <alignment horizontal="center"/>
    </xf>
    <xf numFmtId="0" fontId="1" fillId="0" borderId="30" xfId="1" applyBorder="1" applyAlignment="1">
      <alignment horizontal="center"/>
    </xf>
    <xf numFmtId="0" fontId="1" fillId="0" borderId="8" xfId="1" applyBorder="1" applyAlignment="1">
      <alignment horizontal="center"/>
    </xf>
    <xf numFmtId="0" fontId="17" fillId="10" borderId="6" xfId="1" applyFont="1" applyFill="1" applyBorder="1" applyAlignment="1">
      <alignment horizontal="center" vertical="center"/>
    </xf>
    <xf numFmtId="0" fontId="2" fillId="10" borderId="6" xfId="1" applyFont="1" applyFill="1" applyBorder="1" applyAlignment="1">
      <alignment horizontal="center" vertical="center"/>
    </xf>
    <xf numFmtId="0" fontId="2" fillId="11" borderId="6" xfId="1" applyFont="1" applyFill="1" applyBorder="1" applyAlignment="1">
      <alignment horizontal="center" vertical="center"/>
    </xf>
    <xf numFmtId="0" fontId="1" fillId="7" borderId="6" xfId="1" applyFill="1" applyBorder="1" applyAlignment="1">
      <alignment horizontal="center" vertical="center"/>
    </xf>
    <xf numFmtId="0" fontId="2" fillId="12" borderId="6" xfId="1" applyFont="1" applyFill="1" applyBorder="1" applyAlignment="1">
      <alignment horizontal="center" vertical="center"/>
    </xf>
    <xf numFmtId="0" fontId="1" fillId="4" borderId="6" xfId="1" applyFill="1" applyBorder="1" applyAlignment="1">
      <alignment horizontal="center" vertical="center"/>
    </xf>
    <xf numFmtId="0" fontId="4" fillId="10" borderId="6" xfId="1" applyFont="1" applyFill="1" applyBorder="1" applyAlignment="1">
      <alignment horizontal="center" vertical="center"/>
    </xf>
    <xf numFmtId="0" fontId="1" fillId="0" borderId="0" xfId="1" applyAlignment="1">
      <alignment horizontal="right"/>
    </xf>
    <xf numFmtId="0" fontId="0" fillId="0" borderId="0" xfId="0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22" fillId="13" borderId="0" xfId="0" applyFont="1" applyFill="1" applyAlignment="1">
      <alignment horizontal="center" vertical="center"/>
    </xf>
  </cellXfs>
  <cellStyles count="2">
    <cellStyle name="Normal" xfId="0" builtinId="0"/>
    <cellStyle name="Normal 74" xfId="1" xr:uid="{784672A8-9801-43EB-8D51-370EA21D1B14}"/>
  </cellStyles>
  <dxfs count="3194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 patternType="solid">
          <bgColor rgb="FFFF616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asrv001\data\COMMON\Production\1%20-%20Shear%20Rails%20Files\WIP\CONFIDENTIAL%20-%20ARMR%20calculator%20-%2008.23.2019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uotation Price Calculator"/>
      <sheetName val="Quotation Summary"/>
      <sheetName val="Production Price Calculator"/>
      <sheetName val="TO-Hugo"/>
      <sheetName val="TO-Calculator"/>
      <sheetName val="TO-Resultat 1"/>
      <sheetName val="Sheet2"/>
      <sheetName val="TO-Resultat"/>
      <sheetName val="Help Tools"/>
      <sheetName val="Stud Price List"/>
      <sheetName val="DV-IDENTITY-0"/>
      <sheetName val="AX"/>
      <sheetName val="Extra and Margin by State"/>
    </sheetNames>
    <sheetDataSet>
      <sheetData sheetId="0">
        <row r="5">
          <cell r="Q5" t="str">
            <v>---</v>
          </cell>
        </row>
      </sheetData>
      <sheetData sheetId="1"/>
      <sheetData sheetId="2"/>
      <sheetData sheetId="3"/>
      <sheetData sheetId="4">
        <row r="7">
          <cell r="G7">
            <v>0.375</v>
          </cell>
        </row>
        <row r="8">
          <cell r="G8">
            <v>5</v>
          </cell>
        </row>
        <row r="9">
          <cell r="G9">
            <v>3</v>
          </cell>
        </row>
        <row r="10">
          <cell r="G10">
            <v>6</v>
          </cell>
        </row>
        <row r="57">
          <cell r="G57">
            <v>8</v>
          </cell>
        </row>
        <row r="60">
          <cell r="G60" t="str">
            <v>SR1-S10</v>
          </cell>
        </row>
        <row r="61">
          <cell r="E61" t="str">
            <v>TEST1</v>
          </cell>
          <cell r="G61">
            <v>10</v>
          </cell>
          <cell r="FJ61">
            <v>100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034CFA-E6DF-436D-B439-C642A358CDE8}" name="TableA" displayName="TableA" ref="D16:DB55" headerRowCount="0" totalsRowShown="0" headerRowDxfId="3175" dataDxfId="3174" headerRowBorderDxfId="3172" tableBorderDxfId="3173" totalsRowBorderDxfId="3171">
  <tableColumns count="103">
    <tableColumn id="1" xr3:uid="{67023831-5085-41E0-964C-F242BA94B02C}" name="PAGES" headerRowDxfId="3170" dataDxfId="3169" headerRowCellStyle="Normal 74"/>
    <tableColumn id="2" xr3:uid="{FBBD3551-7728-41A4-834D-299ED7DF5197}" name="LEVEL" headerRowDxfId="3168" dataDxfId="3167" headerRowCellStyle="Normal 74"/>
    <tableColumn id="4" xr3:uid="{F15F7F14-A329-467B-A4A5-90833B67E15F}" name="COL" headerRowDxfId="3166" dataDxfId="3165" headerRowCellStyle="Normal 74">
      <calculatedColumnFormula>SUM(G16:DB16)</calculatedColumnFormula>
    </tableColumn>
    <tableColumn id="5" xr3:uid="{7B6F4074-57D7-4A02-831C-E253228D7A6D}" name="SR-1" headerRowDxfId="3164" dataDxfId="3163" headerRowCellStyle="Normal 74" dataCellStyle="Normal 74">
      <calculatedColumnFormula>IF(G750,G750,"")</calculatedColumnFormula>
    </tableColumn>
    <tableColumn id="6" xr3:uid="{61C87F48-C71E-412D-B7D6-C60D9571B901}" name="SR-2" headerRowDxfId="3162" dataDxfId="3161" headerRowCellStyle="Normal 74">
      <calculatedColumnFormula>IF(H750,H750,"")</calculatedColumnFormula>
    </tableColumn>
    <tableColumn id="7" xr3:uid="{A6B403C7-2416-428C-9A83-7F99C1B0663D}" name="SR-3" headerRowDxfId="3160" dataDxfId="3159" headerRowCellStyle="Normal 74">
      <calculatedColumnFormula>IF(I750,I750,"")</calculatedColumnFormula>
    </tableColumn>
    <tableColumn id="8" xr3:uid="{3DB9EB3F-D8C4-481D-9709-E883391A4FA6}" name="SR-4" headerRowDxfId="3158" dataDxfId="3157" headerRowCellStyle="Normal 74">
      <calculatedColumnFormula>IF(J750,J750,"")</calculatedColumnFormula>
    </tableColumn>
    <tableColumn id="9" xr3:uid="{1763AA69-BD6D-4916-A44B-6C7825B7B62F}" name="SR-5" headerRowDxfId="3156" dataDxfId="3155" headerRowCellStyle="Normal 74">
      <calculatedColumnFormula>IF(K750,K750,"")</calculatedColumnFormula>
    </tableColumn>
    <tableColumn id="10" xr3:uid="{4AC9546D-F02D-4125-A998-4B139D5DDA68}" name="SR-6" headerRowDxfId="3154" dataDxfId="3153" headerRowCellStyle="Normal 74">
      <calculatedColumnFormula>IF(L750,L750,"")</calculatedColumnFormula>
    </tableColumn>
    <tableColumn id="11" xr3:uid="{19D3CFD7-E6CE-47C9-B2AF-3871C06F0931}" name="SR-7" headerRowDxfId="3152" dataDxfId="3151" headerRowCellStyle="Normal 74">
      <calculatedColumnFormula>IF(M750,M750,"")</calculatedColumnFormula>
    </tableColumn>
    <tableColumn id="12" xr3:uid="{AB8A4452-7849-4EE8-8AC2-271788CA98C7}" name="SR-8" headerRowDxfId="3150" dataDxfId="3149" headerRowCellStyle="Normal 74">
      <calculatedColumnFormula>IF(N750,N750,"")</calculatedColumnFormula>
    </tableColumn>
    <tableColumn id="13" xr3:uid="{6F0D9E24-CED9-4C9D-AA12-9B875A876377}" name="SR-9" headerRowDxfId="3148" dataDxfId="3147" headerRowCellStyle="Normal 74">
      <calculatedColumnFormula>IF(O750,O750,"")</calculatedColumnFormula>
    </tableColumn>
    <tableColumn id="14" xr3:uid="{86B4E237-5B13-4D0D-A5DB-9E5B061F1A74}" name="SR-10" headerRowDxfId="3146" dataDxfId="3145" headerRowCellStyle="Normal 74">
      <calculatedColumnFormula>IF(P750,P750,"")</calculatedColumnFormula>
    </tableColumn>
    <tableColumn id="15" xr3:uid="{0898226A-A84F-466D-BDE6-8380EA03987B}" name="SR-11" headerRowDxfId="3144" dataDxfId="3143" headerRowCellStyle="Normal 74">
      <calculatedColumnFormula>IF(Q750,Q750,"")</calculatedColumnFormula>
    </tableColumn>
    <tableColumn id="16" xr3:uid="{ACFFAD60-94F3-41F5-9E8F-AF2A8C33775B}" name="SR-12" headerRowDxfId="3142" dataDxfId="3141" headerRowCellStyle="Normal 74">
      <calculatedColumnFormula>IF(R750,R750,"")</calculatedColumnFormula>
    </tableColumn>
    <tableColumn id="17" xr3:uid="{CE2B7A2E-AB61-4510-94D5-CD68D24DDB1A}" name="SR-13" headerRowDxfId="3140" dataDxfId="3139" headerRowCellStyle="Normal 74">
      <calculatedColumnFormula>IF(S750,S750,"")</calculatedColumnFormula>
    </tableColumn>
    <tableColumn id="18" xr3:uid="{5079243F-CAE2-4900-8404-20BC527D1AC1}" name="SR-14" headerRowDxfId="3138" dataDxfId="3137" headerRowCellStyle="Normal 74">
      <calculatedColumnFormula>IF(T750,T750,"")</calculatedColumnFormula>
    </tableColumn>
    <tableColumn id="19" xr3:uid="{B0576322-E6F8-48E7-8374-725916B8E274}" name="SR-15" headerRowDxfId="3136" dataDxfId="3135" headerRowCellStyle="Normal 74">
      <calculatedColumnFormula>IF(U750,U750,"")</calculatedColumnFormula>
    </tableColumn>
    <tableColumn id="20" xr3:uid="{EE58431B-7E13-4D33-B4F4-184E4BA9474E}" name="SR-16" headerRowDxfId="3134" dataDxfId="3133" headerRowCellStyle="Normal 74">
      <calculatedColumnFormula>IF(V750,V750,"")</calculatedColumnFormula>
    </tableColumn>
    <tableColumn id="21" xr3:uid="{C592248F-D5B7-4844-A1FA-EEFE18C20DDE}" name="SR-17" headerRowDxfId="3132" dataDxfId="3131" headerRowCellStyle="Normal 74">
      <calculatedColumnFormula>IF(W750,W750,"")</calculatedColumnFormula>
    </tableColumn>
    <tableColumn id="22" xr3:uid="{3D5D521A-2022-4BD8-8346-D3229FFE21F3}" name="SR-18" headerRowDxfId="3130" dataDxfId="3129" headerRowCellStyle="Normal 74">
      <calculatedColumnFormula>IF(X750,X750,"")</calculatedColumnFormula>
    </tableColumn>
    <tableColumn id="23" xr3:uid="{C1A16B01-0EF9-4F32-B5AB-7B1F1CA0FF1C}" name="SR-19" headerRowDxfId="3128" dataDxfId="3127" headerRowCellStyle="Normal 74">
      <calculatedColumnFormula>IF(Y750,Y750,"")</calculatedColumnFormula>
    </tableColumn>
    <tableColumn id="24" xr3:uid="{F30566BC-F9C8-48CB-A53B-56830535781E}" name="SR-20" headerRowDxfId="3126" dataDxfId="3125" headerRowCellStyle="Normal 74">
      <calculatedColumnFormula>IF(Z750,Z750,"")</calculatedColumnFormula>
    </tableColumn>
    <tableColumn id="25" xr3:uid="{90C0D274-CB6E-4080-A8E3-FA0A2C6A02AE}" name="SR-21" headerRowDxfId="3124" dataDxfId="3123" headerRowCellStyle="Normal 74">
      <calculatedColumnFormula>IF(AA750,AA750,"")</calculatedColumnFormula>
    </tableColumn>
    <tableColumn id="26" xr3:uid="{0990E65D-E236-4F79-AA4E-28B05A9522D1}" name="SR-22" headerRowDxfId="3122" dataDxfId="3121" headerRowCellStyle="Normal 74">
      <calculatedColumnFormula>IF(AB750,AB750,"")</calculatedColumnFormula>
    </tableColumn>
    <tableColumn id="27" xr3:uid="{CF9A1F53-0A88-4BF3-9F48-EA44144B9995}" name="SR-23" headerRowDxfId="3120" dataDxfId="3119" headerRowCellStyle="Normal 74">
      <calculatedColumnFormula>IF(AC750,AC750,"")</calculatedColumnFormula>
    </tableColumn>
    <tableColumn id="28" xr3:uid="{39F222D9-44CC-4E61-90DC-CA36DC5471F4}" name="SR-24" headerRowDxfId="3118" dataDxfId="3117" headerRowCellStyle="Normal 74">
      <calculatedColumnFormula>IF(AD750,AD750,"")</calculatedColumnFormula>
    </tableColumn>
    <tableColumn id="29" xr3:uid="{D64166A9-B38F-4BB0-BA47-2DF1A8A721E2}" name="SR-25" headerRowDxfId="3116" dataDxfId="3115" headerRowCellStyle="Normal 74">
      <calculatedColumnFormula>IF(AE750,AE750,"")</calculatedColumnFormula>
    </tableColumn>
    <tableColumn id="30" xr3:uid="{2416A0F4-598D-4FDD-9EA5-F551B409C6CE}" name="SR-26" headerRowDxfId="3114" dataDxfId="3113" headerRowCellStyle="Normal 74">
      <calculatedColumnFormula>IF(AF750,AF750,"")</calculatedColumnFormula>
    </tableColumn>
    <tableColumn id="31" xr3:uid="{E365427D-4486-4657-B1CF-A99C94FF18A2}" name="SR-27" headerRowDxfId="3112" dataDxfId="3111" headerRowCellStyle="Normal 74">
      <calculatedColumnFormula>IF(AG750,AG750,"")</calculatedColumnFormula>
    </tableColumn>
    <tableColumn id="32" xr3:uid="{9CBE8D71-5E8C-47D1-9812-584C833517B7}" name="SR-28" headerRowDxfId="3110" dataDxfId="3109" headerRowCellStyle="Normal 74">
      <calculatedColumnFormula>IF(AH750,AH750,"")</calculatedColumnFormula>
    </tableColumn>
    <tableColumn id="33" xr3:uid="{D8EB2810-6C74-440E-B89F-DE2F3363889D}" name="SR-29" headerRowDxfId="3108" dataDxfId="3107" headerRowCellStyle="Normal 74">
      <calculatedColumnFormula>IF(AI750,AI750,"")</calculatedColumnFormula>
    </tableColumn>
    <tableColumn id="34" xr3:uid="{3E88A74D-1516-4E03-AAEF-66AC3DE5D4C5}" name="SR-30" headerRowDxfId="3106" dataDxfId="3105" headerRowCellStyle="Normal 74">
      <calculatedColumnFormula>IF(AJ750,AJ750,"")</calculatedColumnFormula>
    </tableColumn>
    <tableColumn id="35" xr3:uid="{3CD24CC6-1A32-4B3F-982D-51D6EEAAF1D5}" name="SR-31" headerRowDxfId="3104" dataDxfId="3103" headerRowCellStyle="Normal 74">
      <calculatedColumnFormula>IF(AK750,AK750,"")</calculatedColumnFormula>
    </tableColumn>
    <tableColumn id="36" xr3:uid="{489F401F-B365-40F0-BFCF-981CCE771E31}" name="SR-32" headerRowDxfId="3102" dataDxfId="3101" headerRowCellStyle="Normal 74">
      <calculatedColumnFormula>IF(AL750,AL750,"")</calculatedColumnFormula>
    </tableColumn>
    <tableColumn id="37" xr3:uid="{7F43B45D-B051-4ADB-98EA-B18030C3BDF6}" name="SR-33" headerRowDxfId="3100" dataDxfId="3099" headerRowCellStyle="Normal 74">
      <calculatedColumnFormula>IF(AM750,AM750,"")</calculatedColumnFormula>
    </tableColumn>
    <tableColumn id="38" xr3:uid="{74EE3ECC-1A7F-4966-A424-36F9250E3552}" name="SR-34" headerRowDxfId="3098" dataDxfId="3097" headerRowCellStyle="Normal 74">
      <calculatedColumnFormula>IF(AN750,AN750,"")</calculatedColumnFormula>
    </tableColumn>
    <tableColumn id="39" xr3:uid="{AC55BC1B-0A92-4855-BC8E-2F948EA0F1BE}" name="SR-35" headerRowDxfId="3096" dataDxfId="3095" headerRowCellStyle="Normal 74">
      <calculatedColumnFormula>IF(AO750,AO750,"")</calculatedColumnFormula>
    </tableColumn>
    <tableColumn id="40" xr3:uid="{44ACCCF7-425F-492D-83E2-45A4E68CDEFF}" name="SR-36" headerRowDxfId="3094" dataDxfId="3093" headerRowCellStyle="Normal 74">
      <calculatedColumnFormula>IF(AP750,AP750,"")</calculatedColumnFormula>
    </tableColumn>
    <tableColumn id="41" xr3:uid="{08617075-DE48-47B4-8F15-A0EBED6820BF}" name="SR-37" headerRowDxfId="3092" dataDxfId="3091" headerRowCellStyle="Normal 74">
      <calculatedColumnFormula>IF(AQ750,AQ750,"")</calculatedColumnFormula>
    </tableColumn>
    <tableColumn id="42" xr3:uid="{40A1AF50-4B00-4F3A-8287-DB26B4BCB07A}" name="SR-38" headerRowDxfId="3090" dataDxfId="3089" headerRowCellStyle="Normal 74">
      <calculatedColumnFormula>IF(AR750,AR750,"")</calculatedColumnFormula>
    </tableColumn>
    <tableColumn id="43" xr3:uid="{B7895EA9-D9A2-40E4-8FE4-526AD2C6C997}" name="SR-39" headerRowDxfId="3088" dataDxfId="3087" headerRowCellStyle="Normal 74">
      <calculatedColumnFormula>IF(AS750,AS750,"")</calculatedColumnFormula>
    </tableColumn>
    <tableColumn id="44" xr3:uid="{C8171782-B855-4E66-B320-1315306C2CCA}" name="SR-40" headerRowDxfId="3086" dataDxfId="3085" headerRowCellStyle="Normal 74">
      <calculatedColumnFormula>IF(AT750,AT750,"")</calculatedColumnFormula>
    </tableColumn>
    <tableColumn id="45" xr3:uid="{5A5DED6D-11F5-4CF4-9018-BA0408CF63BB}" name="SR-41" headerRowDxfId="3084" dataDxfId="3083" headerRowCellStyle="Normal 74">
      <calculatedColumnFormula>IF(AU750,AU750,"")</calculatedColumnFormula>
    </tableColumn>
    <tableColumn id="46" xr3:uid="{A09A6692-A27C-4D48-8CBA-ED573F68BFFD}" name="SR-42" headerRowDxfId="3082" dataDxfId="3081" headerRowCellStyle="Normal 74">
      <calculatedColumnFormula>IF(AV750,AV750,"")</calculatedColumnFormula>
    </tableColumn>
    <tableColumn id="47" xr3:uid="{F9235822-25D9-4416-A801-927BFAC55F99}" name="SR-43" headerRowDxfId="3080" dataDxfId="3079" headerRowCellStyle="Normal 74">
      <calculatedColumnFormula>IF(AW750,AW750,"")</calculatedColumnFormula>
    </tableColumn>
    <tableColumn id="48" xr3:uid="{B8B7640B-1EB9-42BA-9162-3675EDA96F02}" name="SR-44" headerRowDxfId="3078" dataDxfId="3077" headerRowCellStyle="Normal 74">
      <calculatedColumnFormula>IF(AX750,AX750,"")</calculatedColumnFormula>
    </tableColumn>
    <tableColumn id="49" xr3:uid="{1AEAA106-CA4B-4B26-AB3B-939DA17B7B22}" name="SR-45" headerRowDxfId="3076" dataDxfId="3075" headerRowCellStyle="Normal 74">
      <calculatedColumnFormula>IF(AY750,AY750,"")</calculatedColumnFormula>
    </tableColumn>
    <tableColumn id="50" xr3:uid="{24B04979-291B-4E04-848D-41558E03EA2F}" name="SR-46" headerRowDxfId="3074" dataDxfId="3073" headerRowCellStyle="Normal 74">
      <calculatedColumnFormula>IF(AZ750,AZ750,"")</calculatedColumnFormula>
    </tableColumn>
    <tableColumn id="51" xr3:uid="{45FC3CD8-3B08-4631-BB95-C993B83D0E5F}" name="SR-47" headerRowDxfId="3072" dataDxfId="3071" headerRowCellStyle="Normal 74">
      <calculatedColumnFormula>IF(BA750,BA750,"")</calculatedColumnFormula>
    </tableColumn>
    <tableColumn id="52" xr3:uid="{D2BAB8D1-F148-4BE9-B71E-6233DDE80A55}" name="SR-48" headerRowDxfId="3070" dataDxfId="3069" headerRowCellStyle="Normal 74">
      <calculatedColumnFormula>IF(BB750,BB750,"")</calculatedColumnFormula>
    </tableColumn>
    <tableColumn id="53" xr3:uid="{4F2076D2-2799-49EF-BCA1-4BA08A5EB872}" name="SR-49" headerRowDxfId="3068" dataDxfId="3067" headerRowCellStyle="Normal 74">
      <calculatedColumnFormula>IF(BC750,BC750,"")</calculatedColumnFormula>
    </tableColumn>
    <tableColumn id="54" xr3:uid="{4F258479-2440-4838-9EA5-83BFC63C9787}" name="SR-50" headerRowDxfId="3066" dataDxfId="3065" headerRowCellStyle="Normal 74">
      <calculatedColumnFormula>IF(BD750,BD750,"")</calculatedColumnFormula>
    </tableColumn>
    <tableColumn id="55" xr3:uid="{E91BFB6F-03E0-4A1D-8F8C-52E1B3E38031}" name="SR-51" headerRowDxfId="3064" dataDxfId="3063" headerRowCellStyle="Normal 74">
      <calculatedColumnFormula>IF(BE750,BE750,"")</calculatedColumnFormula>
    </tableColumn>
    <tableColumn id="56" xr3:uid="{7C9BBD66-C01F-451F-9388-AFD25E50E793}" name="SR-52" headerRowDxfId="3062" dataDxfId="3061" headerRowCellStyle="Normal 74">
      <calculatedColumnFormula>IF(BF750,BF750,"")</calculatedColumnFormula>
    </tableColumn>
    <tableColumn id="57" xr3:uid="{38BEE374-012C-4661-A2A7-5E5AB2AB79F4}" name="SR-53" headerRowDxfId="3060" dataDxfId="3059" headerRowCellStyle="Normal 74">
      <calculatedColumnFormula>IF(BG750,BG750,"")</calculatedColumnFormula>
    </tableColumn>
    <tableColumn id="58" xr3:uid="{34877008-84C0-4E78-AD35-D73EE4CE8B9C}" name="SR-54" headerRowDxfId="3058" dataDxfId="3057" headerRowCellStyle="Normal 74">
      <calculatedColumnFormula>IF(BH750,BH750,"")</calculatedColumnFormula>
    </tableColumn>
    <tableColumn id="59" xr3:uid="{3C882DA2-D17C-4A66-8919-9214E686B3A2}" name="SR-55" headerRowDxfId="3056" dataDxfId="3055" headerRowCellStyle="Normal 74">
      <calculatedColumnFormula>IF(BI750,BI750,"")</calculatedColumnFormula>
    </tableColumn>
    <tableColumn id="60" xr3:uid="{8BD9B7D4-F1C4-40F6-8DB3-23EDA63F8031}" name="SR-56" headerRowDxfId="3054" dataDxfId="3053" headerRowCellStyle="Normal 74">
      <calculatedColumnFormula>IF(BJ750,BJ750,"")</calculatedColumnFormula>
    </tableColumn>
    <tableColumn id="61" xr3:uid="{47478049-42A6-4DFB-BC4F-07396846E712}" name="SR-57" headerRowDxfId="3052" dataDxfId="3051" headerRowCellStyle="Normal 74">
      <calculatedColumnFormula>IF(BK750,BK750,"")</calculatedColumnFormula>
    </tableColumn>
    <tableColumn id="62" xr3:uid="{0E70E7FA-8EC5-4D7E-BB6D-89C0AAE8C87B}" name="SR-58" headerRowDxfId="3050" dataDxfId="3049" headerRowCellStyle="Normal 74">
      <calculatedColumnFormula>IF(BL750,BL750,"")</calculatedColumnFormula>
    </tableColumn>
    <tableColumn id="63" xr3:uid="{808C8245-61ED-444F-A7BD-CCCF55119410}" name="SR-59" headerRowDxfId="3048" dataDxfId="3047" headerRowCellStyle="Normal 74">
      <calculatedColumnFormula>IF(BM750,BM750,"")</calculatedColumnFormula>
    </tableColumn>
    <tableColumn id="64" xr3:uid="{BD018065-AEA5-458B-8777-B9A7502E325B}" name="SR-60" headerRowDxfId="3046" dataDxfId="3045" headerRowCellStyle="Normal 74">
      <calculatedColumnFormula>IF(BN750,BN750,"")</calculatedColumnFormula>
    </tableColumn>
    <tableColumn id="65" xr3:uid="{1024EC22-6364-4BF5-81AC-D4ED0B8935C8}" name="SR-61" headerRowDxfId="3044" dataDxfId="3043" headerRowCellStyle="Normal 74">
      <calculatedColumnFormula>IF(BO750,BO750,"")</calculatedColumnFormula>
    </tableColumn>
    <tableColumn id="66" xr3:uid="{D9003C78-7D53-402B-B9F4-D90FBF7F8545}" name="SR-62" headerRowDxfId="3042" dataDxfId="3041" headerRowCellStyle="Normal 74">
      <calculatedColumnFormula>IF(BP750,BP750,"")</calculatedColumnFormula>
    </tableColumn>
    <tableColumn id="67" xr3:uid="{BB52B259-7363-4A87-9AD8-22D06C357DA8}" name="SR-63" headerRowDxfId="3040" dataDxfId="3039" headerRowCellStyle="Normal 74">
      <calculatedColumnFormula>IF(BQ750,BQ750,"")</calculatedColumnFormula>
    </tableColumn>
    <tableColumn id="68" xr3:uid="{96B3EC18-2D9D-4162-8BB0-75E4F183D6FE}" name="SR-64" headerRowDxfId="3038" dataDxfId="3037" headerRowCellStyle="Normal 74">
      <calculatedColumnFormula>IF(BR750,BR750,"")</calculatedColumnFormula>
    </tableColumn>
    <tableColumn id="69" xr3:uid="{F124324A-0E3C-42A5-AA89-CC54D4F87311}" name="SR-65" headerRowDxfId="3036" dataDxfId="3035" headerRowCellStyle="Normal 74">
      <calculatedColumnFormula>IF(BS750,BS750,"")</calculatedColumnFormula>
    </tableColumn>
    <tableColumn id="70" xr3:uid="{968EA67C-5E70-4403-82F3-54CC9D9F37BD}" name="SR-66" headerRowDxfId="3034" dataDxfId="3033" headerRowCellStyle="Normal 74">
      <calculatedColumnFormula>IF(BT750,BT750,"")</calculatedColumnFormula>
    </tableColumn>
    <tableColumn id="71" xr3:uid="{C48F4210-339A-4B20-8628-CFB987275DD8}" name="SR-67" headerRowDxfId="3032" dataDxfId="3031" headerRowCellStyle="Normal 74">
      <calculatedColumnFormula>IF(BU750,BU750,"")</calculatedColumnFormula>
    </tableColumn>
    <tableColumn id="72" xr3:uid="{77580F10-83DA-49F1-BA76-E956A5D90959}" name="SR-68" headerRowDxfId="3030" dataDxfId="3029" headerRowCellStyle="Normal 74">
      <calculatedColumnFormula>IF(BV750,BV750,"")</calculatedColumnFormula>
    </tableColumn>
    <tableColumn id="73" xr3:uid="{E546A262-5B2F-49EF-8D13-503F02EEA13E}" name="SR-69" headerRowDxfId="3028" dataDxfId="3027" headerRowCellStyle="Normal 74">
      <calculatedColumnFormula>IF(BW750,BW750,"")</calculatedColumnFormula>
    </tableColumn>
    <tableColumn id="74" xr3:uid="{2DDAF8DB-0497-482C-B3BF-871A71FFD1ED}" name="SR-70" headerRowDxfId="3026" dataDxfId="3025" headerRowCellStyle="Normal 74">
      <calculatedColumnFormula>IF(BX750,BX750,"")</calculatedColumnFormula>
    </tableColumn>
    <tableColumn id="3" xr3:uid="{2CF4D9BF-5C7A-4E8A-8444-9293D45E752B}" name="Column1" headerRowDxfId="3024" dataDxfId="3023" headerRowCellStyle="Normal 74">
      <calculatedColumnFormula>IF(BY750,BY750,"")</calculatedColumnFormula>
    </tableColumn>
    <tableColumn id="75" xr3:uid="{CB153724-A278-403C-8562-E4419347080F}" name="Column2" headerRowDxfId="3022" dataDxfId="3021" headerRowCellStyle="Normal 74">
      <calculatedColumnFormula>IF(BZ750,BZ750,"")</calculatedColumnFormula>
    </tableColumn>
    <tableColumn id="76" xr3:uid="{FCBFC4F4-4DEB-4126-A62B-15023D9AE073}" name="Column3" headerRowDxfId="3020" dataDxfId="3019" headerRowCellStyle="Normal 74">
      <calculatedColumnFormula>IF(CA750,CA750,"")</calculatedColumnFormula>
    </tableColumn>
    <tableColumn id="77" xr3:uid="{3880EC5F-B7AC-4EF4-A80B-89FB494EA478}" name="Column4" headerRowDxfId="3018" dataDxfId="3017" headerRowCellStyle="Normal 74">
      <calculatedColumnFormula>IF(CB750,CB750,"")</calculatedColumnFormula>
    </tableColumn>
    <tableColumn id="78" xr3:uid="{C3C76CFE-8F9A-4BCF-83E7-8CA05E149CF5}" name="Column5" headerRowDxfId="3016" dataDxfId="3015" headerRowCellStyle="Normal 74">
      <calculatedColumnFormula>IF(CC750,CC750,"")</calculatedColumnFormula>
    </tableColumn>
    <tableColumn id="79" xr3:uid="{4E7292CB-6CDC-4FBE-9E78-2084DCE6E5CF}" name="Column6" headerRowDxfId="3014" dataDxfId="3013" headerRowCellStyle="Normal 74">
      <calculatedColumnFormula>IF(CD750,CD750,"")</calculatedColumnFormula>
    </tableColumn>
    <tableColumn id="80" xr3:uid="{72062D51-BBF9-4520-A533-D0137E0A9DAC}" name="Column7" headerRowDxfId="3012" dataDxfId="3011" headerRowCellStyle="Normal 74">
      <calculatedColumnFormula>IF(CE750,CE750,"")</calculatedColumnFormula>
    </tableColumn>
    <tableColumn id="81" xr3:uid="{409E91C2-92B0-4CD1-97A4-707736BF5F67}" name="Column8" headerRowDxfId="3010" dataDxfId="3009" headerRowCellStyle="Normal 74">
      <calculatedColumnFormula>IF(CF750,CF750,"")</calculatedColumnFormula>
    </tableColumn>
    <tableColumn id="82" xr3:uid="{073E9341-77FD-4D91-8EDF-8C375CA6DE08}" name="Column9" headerRowDxfId="3008" dataDxfId="3007" headerRowCellStyle="Normal 74">
      <calculatedColumnFormula>IF(CG750,CG750,"")</calculatedColumnFormula>
    </tableColumn>
    <tableColumn id="83" xr3:uid="{699D47AB-2E8D-4B7B-AD39-0C2C36129AAD}" name="Column10" headerRowDxfId="3006" dataDxfId="3005" headerRowCellStyle="Normal 74">
      <calculatedColumnFormula>IF(CH750,CH750,"")</calculatedColumnFormula>
    </tableColumn>
    <tableColumn id="84" xr3:uid="{9A6EC1CB-0DFA-41B8-821B-82D06471499B}" name="Column11" headerRowDxfId="3004" dataDxfId="3003" headerRowCellStyle="Normal 74">
      <calculatedColumnFormula>IF(CI750,CI750,"")</calculatedColumnFormula>
    </tableColumn>
    <tableColumn id="85" xr3:uid="{9532E199-015C-4D72-B413-2B2A9AA4A33F}" name="Column12" headerRowDxfId="3002" dataDxfId="3001" headerRowCellStyle="Normal 74">
      <calculatedColumnFormula>IF(CJ750,CJ750,"")</calculatedColumnFormula>
    </tableColumn>
    <tableColumn id="86" xr3:uid="{6F8C65B7-65E7-4200-8EC9-38E930CE710A}" name="Column13" headerRowDxfId="3000" dataDxfId="2999" headerRowCellStyle="Normal 74">
      <calculatedColumnFormula>IF(CK750,CK750,"")</calculatedColumnFormula>
    </tableColumn>
    <tableColumn id="87" xr3:uid="{D6B54833-375C-4D7E-B8B8-5643524E3FB8}" name="Column14" headerRowDxfId="2998" dataDxfId="2997" headerRowCellStyle="Normal 74">
      <calculatedColumnFormula>IF(CL750,CL750,"")</calculatedColumnFormula>
    </tableColumn>
    <tableColumn id="88" xr3:uid="{7ED8BAD5-2D5B-4A3A-AD50-5BB60182D80F}" name="Column15" headerRowDxfId="2996" dataDxfId="2995" headerRowCellStyle="Normal 74">
      <calculatedColumnFormula>IF(CM750,CM750,"")</calculatedColumnFormula>
    </tableColumn>
    <tableColumn id="89" xr3:uid="{4BB62AF0-8A8E-454D-B068-E317EF77F8FD}" name="Column16" headerRowDxfId="2994" dataDxfId="2993" headerRowCellStyle="Normal 74">
      <calculatedColumnFormula>IF(CN750,CN750,"")</calculatedColumnFormula>
    </tableColumn>
    <tableColumn id="90" xr3:uid="{4B18C16A-7178-401E-BB8B-C3F6B50079FE}" name="Column17" headerRowDxfId="2992" dataDxfId="2991" headerRowCellStyle="Normal 74">
      <calculatedColumnFormula>IF(CO750,CO750,"")</calculatedColumnFormula>
    </tableColumn>
    <tableColumn id="91" xr3:uid="{CA140FC2-8E54-4AB4-8020-0CEC7997B51E}" name="Column18" headerRowDxfId="2990" dataDxfId="2989" headerRowCellStyle="Normal 74">
      <calculatedColumnFormula>IF(CP750,CP750,"")</calculatedColumnFormula>
    </tableColumn>
    <tableColumn id="92" xr3:uid="{2E51F60D-1BD7-49DA-8496-D47990C0DB52}" name="Column19" headerRowDxfId="2988" dataDxfId="2987" headerRowCellStyle="Normal 74">
      <calculatedColumnFormula>IF(CQ750,CQ750,"")</calculatedColumnFormula>
    </tableColumn>
    <tableColumn id="93" xr3:uid="{D68D45BB-D475-444D-AE62-88200D68D707}" name="Column20" headerRowDxfId="2986" dataDxfId="2985" headerRowCellStyle="Normal 74">
      <calculatedColumnFormula>IF(CR750,CR750,"")</calculatedColumnFormula>
    </tableColumn>
    <tableColumn id="94" xr3:uid="{C2BBD64F-20CE-442C-B785-EB1EFF130D5F}" name="Column21" headerRowDxfId="2984" dataDxfId="2983" headerRowCellStyle="Normal 74">
      <calculatedColumnFormula>IF(CS750,CS750,"")</calculatedColumnFormula>
    </tableColumn>
    <tableColumn id="95" xr3:uid="{F856D32B-CDFB-427A-8402-AB3FD5418FF7}" name="Column22" headerRowDxfId="2982" dataDxfId="2981" headerRowCellStyle="Normal 74">
      <calculatedColumnFormula>IF(CT750,CT750,"")</calculatedColumnFormula>
    </tableColumn>
    <tableColumn id="96" xr3:uid="{D84711AD-5EF4-496F-A814-0A230BBECB17}" name="Column23" headerRowDxfId="2980" dataDxfId="2979" headerRowCellStyle="Normal 74">
      <calculatedColumnFormula>IF(CU750,CU750,"")</calculatedColumnFormula>
    </tableColumn>
    <tableColumn id="97" xr3:uid="{D8D6BDF0-A80A-4423-BE3C-08DB9F506EBB}" name="Column24" headerRowDxfId="2978" dataDxfId="2977" headerRowCellStyle="Normal 74">
      <calculatedColumnFormula>IF(CV750,CV750,"")</calculatedColumnFormula>
    </tableColumn>
    <tableColumn id="98" xr3:uid="{6D7EACCB-D113-4FD9-9FED-E27D35649F3B}" name="Column25" headerRowDxfId="2976" dataDxfId="2975" headerRowCellStyle="Normal 74">
      <calculatedColumnFormula>IF(CW750,CW750,"")</calculatedColumnFormula>
    </tableColumn>
    <tableColumn id="99" xr3:uid="{BBAA9938-A920-400A-8428-358FF3F574E0}" name="Column26" headerRowDxfId="2974" dataDxfId="2973" headerRowCellStyle="Normal 74">
      <calculatedColumnFormula>IF(CX750,CX750,"")</calculatedColumnFormula>
    </tableColumn>
    <tableColumn id="100" xr3:uid="{133937D8-BAA0-4390-A794-103059165C5B}" name="Column27" headerRowDxfId="2972" dataDxfId="2971" headerRowCellStyle="Normal 74">
      <calculatedColumnFormula>IF(CY750,CY750,"")</calculatedColumnFormula>
    </tableColumn>
    <tableColumn id="101" xr3:uid="{873A71A6-F7CB-4402-9FDD-7B9FD8ED59F1}" name="Column28" headerRowDxfId="2970" dataDxfId="2969" headerRowCellStyle="Normal 74">
      <calculatedColumnFormula>IF(CZ750,CZ750,"")</calculatedColumnFormula>
    </tableColumn>
    <tableColumn id="102" xr3:uid="{E7062D62-17DC-439A-A538-B014EE8503D2}" name="Column29" headerRowDxfId="2968" dataDxfId="2967" headerRowCellStyle="Normal 74">
      <calculatedColumnFormula>IF(DA750,DA750,"")</calculatedColumnFormula>
    </tableColumn>
    <tableColumn id="103" xr3:uid="{8571BB52-7778-4D23-A58E-4B411F934198}" name="Column30" headerRowDxfId="2966" dataDxfId="2965" headerRowCellStyle="Normal 74">
      <calculatedColumnFormula>IF(DB750,DB750,"")</calculatedColumnFormula>
    </tableColumn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874080-669B-4093-8F0B-F9546AF81C47}" name="TableB" displayName="TableB" ref="D61:DB100" headerRowCount="0" totalsRowShown="0" headerRowDxfId="2964" dataDxfId="2963" headerRowBorderDxfId="2961" tableBorderDxfId="2962" totalsRowBorderDxfId="2960">
  <tableColumns count="103">
    <tableColumn id="1" xr3:uid="{B7BF419C-DF41-42D2-899C-A25162E5D028}" name="PAGES" headerRowDxfId="2959" dataDxfId="2958" headerRowCellStyle="Normal 74">
      <calculatedColumnFormula>IF($D16="","",D16)</calculatedColumnFormula>
    </tableColumn>
    <tableColumn id="2" xr3:uid="{D35A6F5D-2048-4E5D-A86D-0C36F7D6BA43}" name="LEVEL" headerRowDxfId="2957" dataDxfId="2956" headerRowCellStyle="Normal 74">
      <calculatedColumnFormula>IF($E16="","",E16)</calculatedColumnFormula>
    </tableColumn>
    <tableColumn id="4" xr3:uid="{8C76710B-8730-4A8C-B10F-5274E8C0DFE2}" name="COL" headerRowDxfId="2955" dataDxfId="2954" headerRowCellStyle="Normal 74">
      <calculatedColumnFormula>SUM(G61:DB61)</calculatedColumnFormula>
    </tableColumn>
    <tableColumn id="5" xr3:uid="{752B8B76-862F-4C95-B6F4-7C4339CE12B0}" name="SR-1" headerRowDxfId="2953" dataDxfId="2952" headerRowCellStyle="Normal 74"/>
    <tableColumn id="6" xr3:uid="{03F7BEE7-5ECA-4D8C-853B-5569A1DA8DD6}" name="SR-2" headerRowDxfId="2951" dataDxfId="2950" headerRowCellStyle="Normal 74"/>
    <tableColumn id="7" xr3:uid="{6356B4FB-5010-41F4-8E70-5B8A51DB512A}" name="SR-3" headerRowDxfId="2949" dataDxfId="2948" headerRowCellStyle="Normal 74"/>
    <tableColumn id="8" xr3:uid="{EEF3832C-9A41-400F-A115-0CC36B00F2D3}" name="SR-4" headerRowDxfId="2947" dataDxfId="2946" headerRowCellStyle="Normal 74"/>
    <tableColumn id="9" xr3:uid="{2D3B28A4-D2B2-48EF-A60C-DE6E09CEF364}" name="SR-5" headerRowDxfId="2945" dataDxfId="2944" headerRowCellStyle="Normal 74"/>
    <tableColumn id="10" xr3:uid="{F9DFC942-8FC0-4225-8238-30B9527D3BF9}" name="SR-6" headerRowDxfId="2943" dataDxfId="2942" headerRowCellStyle="Normal 74"/>
    <tableColumn id="11" xr3:uid="{FA82559F-14DD-47DA-A086-60B4CCF81E20}" name="SR-7" headerRowDxfId="2941" dataDxfId="2940" headerRowCellStyle="Normal 74"/>
    <tableColumn id="12" xr3:uid="{4D8CC538-A4F6-4C94-B3D4-D4654F472948}" name="SR-8" headerRowDxfId="2939" dataDxfId="2938" headerRowCellStyle="Normal 74"/>
    <tableColumn id="13" xr3:uid="{F5BEE844-DC4B-46DA-8D40-379BED708398}" name="SR-9" headerRowDxfId="2937" dataDxfId="2936" headerRowCellStyle="Normal 74"/>
    <tableColumn id="14" xr3:uid="{DCA5D9B0-DF0F-4D13-B75B-74C4472F71A1}" name="SR-10" headerRowDxfId="2935" dataDxfId="2934" headerRowCellStyle="Normal 74"/>
    <tableColumn id="15" xr3:uid="{52ACFD22-B4EF-4786-8478-C41AA73CB9C8}" name="SR-11" headerRowDxfId="2933" dataDxfId="2932" headerRowCellStyle="Normal 74"/>
    <tableColumn id="16" xr3:uid="{79626332-C8D7-4749-9C99-9904CE68F29F}" name="SR-12" headerRowDxfId="2931" dataDxfId="2930" headerRowCellStyle="Normal 74"/>
    <tableColumn id="17" xr3:uid="{92EE98D3-7F05-4D94-A0D7-832FC3A88737}" name="SR-13" headerRowDxfId="2929" dataDxfId="2928" headerRowCellStyle="Normal 74"/>
    <tableColumn id="18" xr3:uid="{00BE8A4E-97DE-4966-A398-438458C478AF}" name="SR-14" headerRowDxfId="2927" dataDxfId="2926" headerRowCellStyle="Normal 74"/>
    <tableColumn id="19" xr3:uid="{9DC6ADC0-2BC3-40E4-A7CF-2E5078C2F88C}" name="SR-15" headerRowDxfId="2925" dataDxfId="2924" headerRowCellStyle="Normal 74"/>
    <tableColumn id="20" xr3:uid="{0BF63AA1-A200-468F-9575-66CF8C1F3F6B}" name="SR-16" headerRowDxfId="2923" dataDxfId="2922" headerRowCellStyle="Normal 74"/>
    <tableColumn id="21" xr3:uid="{4395D013-BC08-4E58-B057-6BB18D77F813}" name="SR-17" headerRowDxfId="2921" dataDxfId="2920" headerRowCellStyle="Normal 74"/>
    <tableColumn id="22" xr3:uid="{ECD17816-3816-4B35-BD46-15B050ECBB71}" name="SR-18" headerRowDxfId="2919" dataDxfId="2918" headerRowCellStyle="Normal 74"/>
    <tableColumn id="23" xr3:uid="{A700994C-C615-4FB7-88EA-FFAFE65E9B4E}" name="SR-19" headerRowDxfId="2917" dataDxfId="2916" headerRowCellStyle="Normal 74"/>
    <tableColumn id="24" xr3:uid="{12AEBBBD-6179-4E9C-B848-0CD0568058D1}" name="SR-20" headerRowDxfId="2915" dataDxfId="2914" headerRowCellStyle="Normal 74"/>
    <tableColumn id="25" xr3:uid="{0264FA73-792F-4FBB-A7AC-5997FDF0E26E}" name="SR-21" headerRowDxfId="2913" dataDxfId="2912" headerRowCellStyle="Normal 74"/>
    <tableColumn id="26" xr3:uid="{30436944-D3F9-4E2E-B35C-9DB563D48BD6}" name="SR-22" headerRowDxfId="2911" dataDxfId="2910" headerRowCellStyle="Normal 74"/>
    <tableColumn id="27" xr3:uid="{15AE4DB9-3546-453A-B69E-CD8CC5194162}" name="SR-23" headerRowDxfId="2909" dataDxfId="2908" headerRowCellStyle="Normal 74"/>
    <tableColumn id="28" xr3:uid="{B5EC96AE-2A69-407E-A5FA-88AAD38396A4}" name="SR-24" headerRowDxfId="2907" dataDxfId="2906" headerRowCellStyle="Normal 74"/>
    <tableColumn id="29" xr3:uid="{EF99D57F-E87F-409C-92B9-63FD7ECBE617}" name="SR-25" headerRowDxfId="2905" dataDxfId="2904" headerRowCellStyle="Normal 74"/>
    <tableColumn id="30" xr3:uid="{43D2BA84-46BF-4EA5-938C-0BADCD55E8EF}" name="SR-26" headerRowDxfId="2903" dataDxfId="2902" headerRowCellStyle="Normal 74"/>
    <tableColumn id="31" xr3:uid="{B39E4B1D-A56F-4EAA-A896-044AC9348A22}" name="SR-27" headerRowDxfId="2901" dataDxfId="2900" headerRowCellStyle="Normal 74"/>
    <tableColumn id="32" xr3:uid="{5E580BA4-E985-48FE-B799-979A6BDA1B2D}" name="SR-28" headerRowDxfId="2899" dataDxfId="2898" headerRowCellStyle="Normal 74"/>
    <tableColumn id="33" xr3:uid="{DD46EDBF-4E8F-465C-B565-1CB6EAACD06F}" name="SR-29" headerRowDxfId="2897" dataDxfId="2896" headerRowCellStyle="Normal 74"/>
    <tableColumn id="34" xr3:uid="{8C6B8114-B4B9-4944-935A-E57C8B0B2039}" name="SR-30" headerRowDxfId="2895" dataDxfId="2894" headerRowCellStyle="Normal 74"/>
    <tableColumn id="35" xr3:uid="{9661C206-20A3-4801-80FE-2E7E613CCCF6}" name="SR-31" headerRowDxfId="2893" dataDxfId="2892" headerRowCellStyle="Normal 74"/>
    <tableColumn id="36" xr3:uid="{4D3917BC-5570-46AB-8695-9EE03252A096}" name="SR-32" headerRowDxfId="2891" dataDxfId="2890" headerRowCellStyle="Normal 74"/>
    <tableColumn id="37" xr3:uid="{E1A6D5D4-B571-48EE-9307-1198B14A7127}" name="SR-33" headerRowDxfId="2889" dataDxfId="2888" headerRowCellStyle="Normal 74"/>
    <tableColumn id="38" xr3:uid="{73D4689B-CFF2-4763-8629-FBAEF91AA743}" name="SR-34" headerRowDxfId="2887" dataDxfId="2886" headerRowCellStyle="Normal 74"/>
    <tableColumn id="39" xr3:uid="{4A343749-77B1-4365-A056-565EA8A1AC6C}" name="SR-35" headerRowDxfId="2885" dataDxfId="2884" headerRowCellStyle="Normal 74"/>
    <tableColumn id="40" xr3:uid="{5B76816F-4B69-4492-8606-B6CF67D2EE30}" name="SR-36" headerRowDxfId="2883" dataDxfId="2882" headerRowCellStyle="Normal 74"/>
    <tableColumn id="41" xr3:uid="{EC744049-54DD-4427-9489-66791DBB38E5}" name="SR-37" headerRowDxfId="2881" dataDxfId="2880" headerRowCellStyle="Normal 74"/>
    <tableColumn id="42" xr3:uid="{101AC7A0-0706-46E7-AEFD-206603D98B58}" name="SR-38" headerRowDxfId="2879" dataDxfId="2878" headerRowCellStyle="Normal 74"/>
    <tableColumn id="43" xr3:uid="{908A83DD-36D3-41E3-BB0C-D764D56A4299}" name="SR-39" headerRowDxfId="2877" dataDxfId="2876" headerRowCellStyle="Normal 74"/>
    <tableColumn id="44" xr3:uid="{D13374C0-2DFF-4CDA-843B-49BF475B673A}" name="SR-40" headerRowDxfId="2875" dataDxfId="2874" headerRowCellStyle="Normal 74"/>
    <tableColumn id="45" xr3:uid="{D0D93DFA-D75B-4A09-831A-49A45CF226BB}" name="SR-41" headerRowDxfId="2873" dataDxfId="2872" headerRowCellStyle="Normal 74"/>
    <tableColumn id="46" xr3:uid="{4135941F-5DEE-4C26-BE9D-62C2E7E01EA4}" name="SR-42" headerRowDxfId="2871" dataDxfId="2870" headerRowCellStyle="Normal 74"/>
    <tableColumn id="47" xr3:uid="{7BE355A8-402A-4A9C-B297-5D8AE15B5FB3}" name="SR-43" headerRowDxfId="2869" dataDxfId="2868" headerRowCellStyle="Normal 74"/>
    <tableColumn id="48" xr3:uid="{D5E4F847-4542-4C82-83B1-84151CB77DBB}" name="SR-44" headerRowDxfId="2867" dataDxfId="2866" headerRowCellStyle="Normal 74"/>
    <tableColumn id="49" xr3:uid="{E236801E-8C23-4BD3-BCF6-D394B6D1CEE1}" name="SR-45" headerRowDxfId="2865" dataDxfId="2864" headerRowCellStyle="Normal 74"/>
    <tableColumn id="50" xr3:uid="{BEBBF9A3-9F68-470C-B2D7-C60D2FD631EE}" name="SR-46" headerRowDxfId="2863" dataDxfId="2862" headerRowCellStyle="Normal 74"/>
    <tableColumn id="51" xr3:uid="{99B5BCEE-4FF3-4A76-AB76-C7B508337451}" name="SR-47" headerRowDxfId="2861" dataDxfId="2860" headerRowCellStyle="Normal 74"/>
    <tableColumn id="52" xr3:uid="{978DB878-BCB2-4BC9-91F3-ED840CF07251}" name="SR-48" headerRowDxfId="2859" dataDxfId="2858" headerRowCellStyle="Normal 74"/>
    <tableColumn id="53" xr3:uid="{DD61572F-FBC5-462C-BE0B-8364DD407F6E}" name="SR-49" headerRowDxfId="2857" dataDxfId="2856" headerRowCellStyle="Normal 74"/>
    <tableColumn id="54" xr3:uid="{6F310CD6-86DA-4DDF-834A-DC431574BF88}" name="SR-50" headerRowDxfId="2855" dataDxfId="2854" headerRowCellStyle="Normal 74"/>
    <tableColumn id="55" xr3:uid="{7B0D78E4-D0B7-4D4E-BDA1-1A22DD82B456}" name="SR-51" headerRowDxfId="2853" dataDxfId="2852" headerRowCellStyle="Normal 74"/>
    <tableColumn id="56" xr3:uid="{9617FD0F-3A6B-40BE-8123-5AD5641B4EE0}" name="SR-52" headerRowDxfId="2851" dataDxfId="2850" headerRowCellStyle="Normal 74"/>
    <tableColumn id="57" xr3:uid="{2D5F4F62-9D4A-4680-A1CB-4D8C01E316AC}" name="SR-53" headerRowDxfId="2849" dataDxfId="2848" headerRowCellStyle="Normal 74"/>
    <tableColumn id="58" xr3:uid="{39B8CADD-0374-4A32-BDED-2A70DE96EC23}" name="SR-54" headerRowDxfId="2847" dataDxfId="2846" headerRowCellStyle="Normal 74"/>
    <tableColumn id="59" xr3:uid="{693E5834-61FE-457F-96B7-588491574157}" name="SR-55" headerRowDxfId="2845" dataDxfId="2844" headerRowCellStyle="Normal 74"/>
    <tableColumn id="60" xr3:uid="{D3537979-5FAF-4DC5-98C3-55FC6618C7A4}" name="SR-56" headerRowDxfId="2843" dataDxfId="2842" headerRowCellStyle="Normal 74"/>
    <tableColumn id="61" xr3:uid="{A7241DB8-B45A-4A85-BADD-433DEA009E0D}" name="SR-57" headerRowDxfId="2841" dataDxfId="2840" headerRowCellStyle="Normal 74"/>
    <tableColumn id="62" xr3:uid="{253B98E5-2471-44B3-B41B-70F8AE95BDF8}" name="SR-58" headerRowDxfId="2839" dataDxfId="2838" headerRowCellStyle="Normal 74"/>
    <tableColumn id="63" xr3:uid="{E0C986E6-79DC-4016-B311-FB6080124B05}" name="SR-59" headerRowDxfId="2837" dataDxfId="2836" headerRowCellStyle="Normal 74"/>
    <tableColumn id="64" xr3:uid="{5DF723AB-90D0-48CB-9534-35121C6D7DB1}" name="SR-60" headerRowDxfId="2835" dataDxfId="2834" headerRowCellStyle="Normal 74"/>
    <tableColumn id="65" xr3:uid="{535755DA-1D99-4B40-8B49-BE53C3B9454E}" name="SR-61" headerRowDxfId="2833" dataDxfId="2832" headerRowCellStyle="Normal 74"/>
    <tableColumn id="66" xr3:uid="{CF656670-4EEC-44A8-9A61-F25FD130DF61}" name="SR-62" headerRowDxfId="2831" dataDxfId="2830" headerRowCellStyle="Normal 74"/>
    <tableColumn id="67" xr3:uid="{1EFB4F54-133F-47E3-82F8-C4323D051EA1}" name="SR-63" headerRowDxfId="2829" dataDxfId="2828" headerRowCellStyle="Normal 74"/>
    <tableColumn id="68" xr3:uid="{EA4660EE-3B1F-4E17-8A08-BBA9CE558825}" name="SR-64" headerRowDxfId="2827" dataDxfId="2826" headerRowCellStyle="Normal 74"/>
    <tableColumn id="69" xr3:uid="{26A497CD-675C-48FE-B971-5C98FE3B26BF}" name="SR-65" headerRowDxfId="2825" dataDxfId="2824" headerRowCellStyle="Normal 74"/>
    <tableColumn id="70" xr3:uid="{237B7733-CAA1-4447-8CA9-88C7333129B3}" name="SR-66" headerRowDxfId="2823" dataDxfId="2822" headerRowCellStyle="Normal 74"/>
    <tableColumn id="71" xr3:uid="{7C1FB3AD-E808-4934-8E27-3A532D94F3A6}" name="SR-67" headerRowDxfId="2821" dataDxfId="2820" headerRowCellStyle="Normal 74"/>
    <tableColumn id="72" xr3:uid="{44C49A06-5F77-49B8-99AD-ABFF599EF1A5}" name="SR-68" headerRowDxfId="2819" dataDxfId="2818" headerRowCellStyle="Normal 74"/>
    <tableColumn id="73" xr3:uid="{DD848B7C-34FB-49B3-AAF1-DD77575F43DB}" name="SR-69" headerRowDxfId="2817" dataDxfId="2816" headerRowCellStyle="Normal 74"/>
    <tableColumn id="74" xr3:uid="{F1C7E110-41BE-428A-84B8-6ABC5B820BCD}" name="SR-70" headerRowDxfId="2815" dataDxfId="2814" headerRowCellStyle="Normal 74"/>
    <tableColumn id="3" xr3:uid="{AB4EA95B-F8A9-4BF2-9CCA-127DEBE62CD9}" name="Column1" headerRowDxfId="2813" dataDxfId="2812" headerRowCellStyle="Normal 74"/>
    <tableColumn id="75" xr3:uid="{AA91EDC9-A84D-41E0-9E0D-FBDEA25CD82F}" name="Column2" headerRowDxfId="2811" dataDxfId="2810" headerRowCellStyle="Normal 74"/>
    <tableColumn id="76" xr3:uid="{4503920F-10AD-4AE3-B08C-60C0169C95BE}" name="Column3" headerRowDxfId="2809" dataDxfId="2808" headerRowCellStyle="Normal 74"/>
    <tableColumn id="77" xr3:uid="{91BCDD48-C68B-48B9-ABBD-5294CD8D514E}" name="Column4" headerRowDxfId="2807" dataDxfId="2806" headerRowCellStyle="Normal 74"/>
    <tableColumn id="78" xr3:uid="{CE9A6967-5314-4E61-B475-28211494BF6E}" name="Column5" headerRowDxfId="2805" dataDxfId="2804" headerRowCellStyle="Normal 74"/>
    <tableColumn id="79" xr3:uid="{492A7ED5-1C7D-4EA2-BE84-DAB9919A25A2}" name="Column6" headerRowDxfId="2803" dataDxfId="2802" headerRowCellStyle="Normal 74"/>
    <tableColumn id="80" xr3:uid="{3086E98C-985B-4BEA-808A-8C069335392C}" name="Column7" headerRowDxfId="2801" dataDxfId="2800" headerRowCellStyle="Normal 74"/>
    <tableColumn id="81" xr3:uid="{0D10A281-CC02-4D61-A4F4-FE04918750C5}" name="Column8" headerRowDxfId="2799" dataDxfId="2798" headerRowCellStyle="Normal 74"/>
    <tableColumn id="82" xr3:uid="{2B640040-5EB4-45B5-9358-3E8CDAB1643E}" name="Column9" headerRowDxfId="2797" dataDxfId="2796" headerRowCellStyle="Normal 74"/>
    <tableColumn id="83" xr3:uid="{9FC0047D-11AF-4415-BFBF-CA7D910284B3}" name="Column10" headerRowDxfId="2795" dataDxfId="2794" headerRowCellStyle="Normal 74"/>
    <tableColumn id="84" xr3:uid="{8D1B5066-3F51-4EC9-89A2-288242C66CFB}" name="Column11" headerRowDxfId="2793" dataDxfId="2792" headerRowCellStyle="Normal 74"/>
    <tableColumn id="85" xr3:uid="{F240326C-6F2D-41A4-A4C6-8328FC330B70}" name="Column12" headerRowDxfId="2791" dataDxfId="2790" headerRowCellStyle="Normal 74"/>
    <tableColumn id="86" xr3:uid="{74F0CBE4-6B4D-4ADE-AAFD-3525E2865F75}" name="Column13" headerRowDxfId="2789" dataDxfId="2788" headerRowCellStyle="Normal 74"/>
    <tableColumn id="87" xr3:uid="{B5B35D44-04CC-46E2-824F-EA7EFC12E7DC}" name="Column14" headerRowDxfId="2787" dataDxfId="2786" headerRowCellStyle="Normal 74"/>
    <tableColumn id="88" xr3:uid="{0CEE1F95-2B67-4852-90A6-DAFF7BFE8052}" name="Column15" headerRowDxfId="2785" dataDxfId="2784" headerRowCellStyle="Normal 74"/>
    <tableColumn id="89" xr3:uid="{A086A167-3D37-4806-8050-43A61D57C38B}" name="Column16" headerRowDxfId="2783" dataDxfId="2782" headerRowCellStyle="Normal 74"/>
    <tableColumn id="90" xr3:uid="{F42DF080-828D-476F-8963-9C3086B5932A}" name="Column17" headerRowDxfId="2781" dataDxfId="2780" headerRowCellStyle="Normal 74"/>
    <tableColumn id="91" xr3:uid="{41FEF61F-1624-434B-8FC3-DBA5852F4B92}" name="Column18" headerRowDxfId="2779" dataDxfId="2778" headerRowCellStyle="Normal 74"/>
    <tableColumn id="92" xr3:uid="{09E5D864-C415-4F61-98E7-2543BD3443F8}" name="Column19" headerRowDxfId="2777" dataDxfId="2776" headerRowCellStyle="Normal 74"/>
    <tableColumn id="93" xr3:uid="{DBA3059A-8806-48B2-9BC2-938409098F77}" name="Column20" headerRowDxfId="2775" dataDxfId="2774" headerRowCellStyle="Normal 74"/>
    <tableColumn id="94" xr3:uid="{B1718CE4-B079-4F29-8E40-02F514E24D29}" name="Column21" headerRowDxfId="2773" dataDxfId="2772" headerRowCellStyle="Normal 74"/>
    <tableColumn id="95" xr3:uid="{E2303B89-A795-47CF-95F4-034A40349C9A}" name="Column22" headerRowDxfId="2771" dataDxfId="2770" headerRowCellStyle="Normal 74"/>
    <tableColumn id="96" xr3:uid="{18A0E382-E856-4E06-AD76-851932DFFAD1}" name="Column23" headerRowDxfId="2769" dataDxfId="2768" headerRowCellStyle="Normal 74"/>
    <tableColumn id="97" xr3:uid="{124A4547-6E28-4035-B906-56056AAA8A5B}" name="Column24" headerRowDxfId="2767" dataDxfId="2766" headerRowCellStyle="Normal 74"/>
    <tableColumn id="98" xr3:uid="{2CC82A47-9D2C-4EFF-A9E1-F6302683F750}" name="Column25" headerRowDxfId="2765" dataDxfId="2764" headerRowCellStyle="Normal 74"/>
    <tableColumn id="99" xr3:uid="{071C630B-DBBB-4805-A55B-0A6BF5C26632}" name="Column26" headerRowDxfId="2763" dataDxfId="2762" headerRowCellStyle="Normal 74"/>
    <tableColumn id="100" xr3:uid="{D39832C3-F379-44CF-BE3B-E2D2D775F662}" name="Column27" headerRowDxfId="2761" dataDxfId="2760" headerRowCellStyle="Normal 74"/>
    <tableColumn id="101" xr3:uid="{4D050B8B-E4C0-4E4D-AB85-AD1ED273C1D7}" name="Column28" headerRowDxfId="2759" dataDxfId="2758" headerRowCellStyle="Normal 74"/>
    <tableColumn id="102" xr3:uid="{366A6F45-4089-4695-92E8-4B76D7601BE3}" name="Column29" headerRowDxfId="2757" dataDxfId="2756" headerRowCellStyle="Normal 74"/>
    <tableColumn id="103" xr3:uid="{BCB62C2A-BD3A-4FFC-A8B3-EDDFDD3A4398}" name="Column30" headerRowDxfId="2755" dataDxfId="2754" headerRowCellStyle="Normal 74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2AB9E2B-F0B0-4146-8CF2-B826AB1EA68C}" name="TableC" displayName="TableC" ref="D106:DB145" headerRowCount="0" totalsRowShown="0" headerRowDxfId="2753" dataDxfId="2752" headerRowBorderDxfId="2750" tableBorderDxfId="2751" totalsRowBorderDxfId="2749">
  <tableColumns count="103">
    <tableColumn id="1" xr3:uid="{82502E07-1A95-4E62-A3ED-375063AAF403}" name="PAGES" headerRowDxfId="2748" dataDxfId="2747" headerRowCellStyle="Normal 74">
      <calculatedColumnFormula>IF($D61="","",D61)</calculatedColumnFormula>
    </tableColumn>
    <tableColumn id="2" xr3:uid="{586491D6-1158-459E-A7BC-4BCD009F08DD}" name="LEVEL" headerRowDxfId="2746" dataDxfId="2745" headerRowCellStyle="Normal 74">
      <calculatedColumnFormula>IF($E61="","",E61)</calculatedColumnFormula>
    </tableColumn>
    <tableColumn id="4" xr3:uid="{37083943-EC30-42B5-86EC-373849F1C010}" name="COL" headerRowDxfId="2744" dataDxfId="2743" headerRowCellStyle="Normal 74">
      <calculatedColumnFormula>SUM(G106:DB106)</calculatedColumnFormula>
    </tableColumn>
    <tableColumn id="5" xr3:uid="{73A778AB-10F6-431A-85E8-B39F518AAA43}" name="SR-1" headerRowDxfId="2742" dataDxfId="2741" headerRowCellStyle="Normal 74"/>
    <tableColumn id="6" xr3:uid="{4D9A7283-2B7A-4583-9CCF-094DA5A00549}" name="SR-2" headerRowDxfId="2740" dataDxfId="2739" headerRowCellStyle="Normal 74"/>
    <tableColumn id="7" xr3:uid="{517A8A5B-24B3-46E0-AB47-50C0D92812AF}" name="SR-3" headerRowDxfId="2738" dataDxfId="2737" headerRowCellStyle="Normal 74"/>
    <tableColumn id="8" xr3:uid="{F3DD1C9E-99AB-4914-92EE-B6FF52096FAD}" name="SR-4" headerRowDxfId="2736" dataDxfId="2735" headerRowCellStyle="Normal 74"/>
    <tableColumn id="9" xr3:uid="{FE476093-6471-44D9-8348-9E03220EF2EA}" name="SR-5" headerRowDxfId="2734" dataDxfId="2733" headerRowCellStyle="Normal 74"/>
    <tableColumn id="10" xr3:uid="{C2AF09B7-1C79-4C7A-BC8D-85994DCDB172}" name="SR-6" headerRowDxfId="2732" dataDxfId="2731" headerRowCellStyle="Normal 74"/>
    <tableColumn id="11" xr3:uid="{6586FD4F-8A90-43BF-B83A-7DF911022F9C}" name="SR-7" headerRowDxfId="2730" dataDxfId="2729" headerRowCellStyle="Normal 74"/>
    <tableColumn id="12" xr3:uid="{2C32E04A-7803-494B-835F-B77F405F42D3}" name="SR-8" headerRowDxfId="2728" dataDxfId="2727" headerRowCellStyle="Normal 74"/>
    <tableColumn id="13" xr3:uid="{7FE1CF85-789B-49DF-AC54-480020695157}" name="SR-9" headerRowDxfId="2726" dataDxfId="2725" headerRowCellStyle="Normal 74"/>
    <tableColumn id="14" xr3:uid="{6D9F3CFC-F4C3-49A1-B9DE-578782EF25F8}" name="SR-10" headerRowDxfId="2724" dataDxfId="2723" headerRowCellStyle="Normal 74"/>
    <tableColumn id="15" xr3:uid="{712F38AD-C3FE-4547-96DE-1E47B306B4C9}" name="SR-11" headerRowDxfId="2722" dataDxfId="2721" headerRowCellStyle="Normal 74"/>
    <tableColumn id="16" xr3:uid="{224BA5F0-F3AC-443A-B924-4DDBDE21155A}" name="SR-12" headerRowDxfId="2720" dataDxfId="2719" headerRowCellStyle="Normal 74"/>
    <tableColumn id="17" xr3:uid="{77A2F4F4-918C-4AA1-B281-E9A9F4D9448B}" name="SR-13" headerRowDxfId="2718" dataDxfId="2717" headerRowCellStyle="Normal 74"/>
    <tableColumn id="18" xr3:uid="{93C0006A-B668-48CA-B817-8F25AE4719B8}" name="SR-14" headerRowDxfId="2716" dataDxfId="2715" headerRowCellStyle="Normal 74"/>
    <tableColumn id="19" xr3:uid="{38DACD85-0CB7-4E73-B614-EE90F07D0403}" name="SR-15" headerRowDxfId="2714" dataDxfId="2713" headerRowCellStyle="Normal 74"/>
    <tableColumn id="20" xr3:uid="{4A81D4C1-0E05-4107-B30E-1BE8B48C47DB}" name="SR-16" headerRowDxfId="2712" dataDxfId="2711" headerRowCellStyle="Normal 74"/>
    <tableColumn id="21" xr3:uid="{52B94175-35D8-4A8F-8A7E-9933F3BBD30D}" name="SR-17" headerRowDxfId="2710" dataDxfId="2709" headerRowCellStyle="Normal 74"/>
    <tableColumn id="22" xr3:uid="{24887427-3E17-457F-8041-242FF743F58A}" name="SR-18" headerRowDxfId="2708" dataDxfId="2707" headerRowCellStyle="Normal 74"/>
    <tableColumn id="23" xr3:uid="{B41B6A51-0B47-416B-8A1D-4D66D0C7FAB8}" name="SR-19" headerRowDxfId="2706" dataDxfId="2705" headerRowCellStyle="Normal 74"/>
    <tableColumn id="24" xr3:uid="{C3B9709E-3035-4BAE-9955-F1B440435074}" name="SR-20" headerRowDxfId="2704" dataDxfId="2703" headerRowCellStyle="Normal 74"/>
    <tableColumn id="25" xr3:uid="{C486EAC0-3BDE-4B89-B5D1-FFBFCE5B6798}" name="SR-21" headerRowDxfId="2702" dataDxfId="2701" headerRowCellStyle="Normal 74"/>
    <tableColumn id="26" xr3:uid="{D3FC37E5-F9DE-4BFA-BED9-2E5405313837}" name="SR-22" headerRowDxfId="2700" dataDxfId="2699" headerRowCellStyle="Normal 74"/>
    <tableColumn id="27" xr3:uid="{1383057C-EF5C-48BF-B989-BB2D09E8D91A}" name="SR-23" headerRowDxfId="2698" dataDxfId="2697" headerRowCellStyle="Normal 74"/>
    <tableColumn id="28" xr3:uid="{02431961-D7D6-4DA8-8AAE-6584CE51296A}" name="SR-24" headerRowDxfId="2696" dataDxfId="2695" headerRowCellStyle="Normal 74"/>
    <tableColumn id="29" xr3:uid="{8FE4AB26-24C7-43F3-9CC9-417100EB711E}" name="SR-25" headerRowDxfId="2694" dataDxfId="2693" headerRowCellStyle="Normal 74"/>
    <tableColumn id="30" xr3:uid="{99EA42B4-ECEA-4A1C-B009-E15D665289A2}" name="SR-26" headerRowDxfId="2692" dataDxfId="2691" headerRowCellStyle="Normal 74"/>
    <tableColumn id="31" xr3:uid="{6B4CCB2F-C2EB-484C-BA3F-4613EEB0ACA5}" name="SR-27" headerRowDxfId="2690" dataDxfId="2689" headerRowCellStyle="Normal 74"/>
    <tableColumn id="32" xr3:uid="{71A2C4FA-7FD6-4407-8E4A-86AF95B63ABA}" name="SR-28" headerRowDxfId="2688" dataDxfId="2687" headerRowCellStyle="Normal 74"/>
    <tableColumn id="33" xr3:uid="{6D3C4EC5-1347-44A5-96E0-31FF965CFBE3}" name="SR-29" headerRowDxfId="2686" dataDxfId="2685" headerRowCellStyle="Normal 74"/>
    <tableColumn id="34" xr3:uid="{83F7B82B-FD4B-4226-AD6E-A3812D316BB4}" name="SR-30" headerRowDxfId="2684" dataDxfId="2683" headerRowCellStyle="Normal 74"/>
    <tableColumn id="35" xr3:uid="{A16773C3-2080-44F7-B8B4-451F239F8DFD}" name="SR-31" headerRowDxfId="2682" dataDxfId="2681" headerRowCellStyle="Normal 74"/>
    <tableColumn id="36" xr3:uid="{B01A0556-4587-4C78-91E3-7CF627F66CDA}" name="SR-32" headerRowDxfId="2680" dataDxfId="2679" headerRowCellStyle="Normal 74"/>
    <tableColumn id="37" xr3:uid="{E91268CA-DA9C-446E-AB0E-8017BF61050A}" name="SR-33" headerRowDxfId="2678" dataDxfId="2677" headerRowCellStyle="Normal 74"/>
    <tableColumn id="38" xr3:uid="{A1FE4A7B-F968-415E-9AB6-7F75B2C81E8D}" name="SR-34" headerRowDxfId="2676" dataDxfId="2675" headerRowCellStyle="Normal 74"/>
    <tableColumn id="39" xr3:uid="{A4E34B73-999B-4281-B056-4F27BFFC4EC8}" name="SR-35" headerRowDxfId="2674" dataDxfId="2673" headerRowCellStyle="Normal 74"/>
    <tableColumn id="40" xr3:uid="{9B740D28-9BF9-47E1-9F7F-AA1E77003554}" name="SR-36" headerRowDxfId="2672" dataDxfId="2671" headerRowCellStyle="Normal 74"/>
    <tableColumn id="41" xr3:uid="{29251131-7266-4DF4-8365-9E979C2826A6}" name="SR-37" headerRowDxfId="2670" dataDxfId="2669" headerRowCellStyle="Normal 74"/>
    <tableColumn id="42" xr3:uid="{377627A7-B544-402A-BE8D-D0A05D1E500A}" name="SR-38" headerRowDxfId="2668" dataDxfId="2667" headerRowCellStyle="Normal 74"/>
    <tableColumn id="43" xr3:uid="{C8857D13-B53B-4BAF-AA0A-62BEEE10FFEF}" name="SR-39" headerRowDxfId="2666" dataDxfId="2665" headerRowCellStyle="Normal 74"/>
    <tableColumn id="44" xr3:uid="{E72B6FE0-5914-40DA-97AB-D0839DC22033}" name="SR-40" headerRowDxfId="2664" dataDxfId="2663" headerRowCellStyle="Normal 74"/>
    <tableColumn id="45" xr3:uid="{A383247A-C7EB-444A-A45D-2DC5FED9D67E}" name="SR-41" headerRowDxfId="2662" dataDxfId="2661" headerRowCellStyle="Normal 74"/>
    <tableColumn id="46" xr3:uid="{9C7C6E24-FF65-4B9B-AD19-B32E750E3ACC}" name="SR-42" headerRowDxfId="2660" dataDxfId="2659" headerRowCellStyle="Normal 74"/>
    <tableColumn id="47" xr3:uid="{65B1537A-503F-40B2-A8A3-0C0890A71DCA}" name="SR-43" headerRowDxfId="2658" dataDxfId="2657" headerRowCellStyle="Normal 74"/>
    <tableColumn id="48" xr3:uid="{8F170DB2-A6DF-463C-8788-D0EFB3183AFB}" name="SR-44" headerRowDxfId="2656" dataDxfId="2655" headerRowCellStyle="Normal 74"/>
    <tableColumn id="49" xr3:uid="{882A0A25-3D7D-40FE-AB1D-661A41E5A0D1}" name="SR-45" headerRowDxfId="2654" dataDxfId="2653" headerRowCellStyle="Normal 74"/>
    <tableColumn id="50" xr3:uid="{72E60929-8263-4EB2-BCB5-EFEEBF47460F}" name="SR-46" headerRowDxfId="2652" dataDxfId="2651" headerRowCellStyle="Normal 74"/>
    <tableColumn id="51" xr3:uid="{9F1B77A9-2EBB-4319-B8FC-7B797C9E4279}" name="SR-47" headerRowDxfId="2650" dataDxfId="2649" headerRowCellStyle="Normal 74"/>
    <tableColumn id="52" xr3:uid="{C97D8CCF-B861-4B25-93F3-9C65EBB51970}" name="SR-48" headerRowDxfId="2648" dataDxfId="2647" headerRowCellStyle="Normal 74"/>
    <tableColumn id="53" xr3:uid="{8CC179FF-AA53-4532-B56A-0B720726828C}" name="SR-49" headerRowDxfId="2646" dataDxfId="2645" headerRowCellStyle="Normal 74"/>
    <tableColumn id="54" xr3:uid="{C3AE8209-9281-4751-8646-4143C49A7BF9}" name="SR-50" headerRowDxfId="2644" dataDxfId="2643" headerRowCellStyle="Normal 74"/>
    <tableColumn id="55" xr3:uid="{31A3C34D-96A9-46D4-A220-DEAF3224629E}" name="SR-51" headerRowDxfId="2642" dataDxfId="2641" headerRowCellStyle="Normal 74"/>
    <tableColumn id="56" xr3:uid="{B1460371-EC85-47E8-B4B8-CF988864098B}" name="SR-52" headerRowDxfId="2640" dataDxfId="2639" headerRowCellStyle="Normal 74"/>
    <tableColumn id="57" xr3:uid="{3E1ABDDF-DD43-4BE9-9456-8302C03F518F}" name="SR-53" headerRowDxfId="2638" dataDxfId="2637" headerRowCellStyle="Normal 74"/>
    <tableColumn id="58" xr3:uid="{EF28A354-A5B4-4673-8D99-B555BBF5C126}" name="SR-54" headerRowDxfId="2636" dataDxfId="2635" headerRowCellStyle="Normal 74"/>
    <tableColumn id="59" xr3:uid="{BF56A3DF-1BA6-4B10-921C-C036A85599B4}" name="SR-55" headerRowDxfId="2634" dataDxfId="2633" headerRowCellStyle="Normal 74"/>
    <tableColumn id="60" xr3:uid="{D33B44D8-7ED7-4B79-8CC3-F4C32F6063D8}" name="SR-56" headerRowDxfId="2632" dataDxfId="2631" headerRowCellStyle="Normal 74"/>
    <tableColumn id="61" xr3:uid="{E49FB31A-AA8C-43C0-BB3C-5A8E4DAFC1B8}" name="SR-57" headerRowDxfId="2630" dataDxfId="2629" headerRowCellStyle="Normal 74"/>
    <tableColumn id="62" xr3:uid="{11535A46-F7F4-496E-9BC4-05CA13BA74B5}" name="SR-58" headerRowDxfId="2628" dataDxfId="2627" headerRowCellStyle="Normal 74"/>
    <tableColumn id="63" xr3:uid="{6610D752-C167-4D16-921E-07B7ECD0B9C1}" name="SR-59" headerRowDxfId="2626" dataDxfId="2625" headerRowCellStyle="Normal 74"/>
    <tableColumn id="64" xr3:uid="{C7F8459D-BBE7-4CCD-84A0-4FF42AAF4F7D}" name="SR-60" headerRowDxfId="2624" dataDxfId="2623" headerRowCellStyle="Normal 74"/>
    <tableColumn id="65" xr3:uid="{F2078FC9-9B23-4D9F-8897-A127C464204B}" name="SR-61" headerRowDxfId="2622" dataDxfId="2621" headerRowCellStyle="Normal 74"/>
    <tableColumn id="66" xr3:uid="{7914F1D9-DC79-483A-9BB9-C8D86D2435B1}" name="SR-62" headerRowDxfId="2620" dataDxfId="2619" headerRowCellStyle="Normal 74"/>
    <tableColumn id="67" xr3:uid="{DDB5E4DE-8BD8-4D99-BBFE-09C76BD8B90E}" name="SR-63" headerRowDxfId="2618" dataDxfId="2617" headerRowCellStyle="Normal 74"/>
    <tableColumn id="68" xr3:uid="{F6F1BA9D-F710-4BDC-A797-0EBF89B2A05E}" name="SR-64" headerRowDxfId="2616" dataDxfId="2615" headerRowCellStyle="Normal 74"/>
    <tableColumn id="69" xr3:uid="{E3F9F616-DC68-45FC-A791-6343756C11C5}" name="SR-65" headerRowDxfId="2614" dataDxfId="2613" headerRowCellStyle="Normal 74"/>
    <tableColumn id="70" xr3:uid="{E1B957F1-E07D-439B-82E4-4287BCFC5D98}" name="SR-66" headerRowDxfId="2612" dataDxfId="2611" headerRowCellStyle="Normal 74"/>
    <tableColumn id="71" xr3:uid="{0FC62095-FCC9-4014-B3DD-54B40EDABB1B}" name="SR-67" headerRowDxfId="2610" dataDxfId="2609" headerRowCellStyle="Normal 74"/>
    <tableColumn id="72" xr3:uid="{47EDE778-8FB2-41CF-B97D-AF78B2E58FB3}" name="SR-68" headerRowDxfId="2608" dataDxfId="2607" headerRowCellStyle="Normal 74"/>
    <tableColumn id="73" xr3:uid="{578B13CB-9B6E-430A-87B4-7E0BFF4C0D93}" name="SR-69" headerRowDxfId="2606" dataDxfId="2605" headerRowCellStyle="Normal 74"/>
    <tableColumn id="74" xr3:uid="{E5055962-7299-4947-A4E1-F12B0C516858}" name="SR-70" headerRowDxfId="2604" dataDxfId="2603" headerRowCellStyle="Normal 74"/>
    <tableColumn id="3" xr3:uid="{344DCD37-55DD-4C26-AD9D-C3B663EFE685}" name="Column1" headerRowDxfId="2602" dataDxfId="2601" headerRowCellStyle="Normal 74"/>
    <tableColumn id="75" xr3:uid="{722B1715-688A-4A92-9785-ED9CEAE2A225}" name="Column2" headerRowDxfId="2600" dataDxfId="2599" headerRowCellStyle="Normal 74"/>
    <tableColumn id="76" xr3:uid="{1A0F2976-6EAF-4E3C-9AD4-C79836FD8962}" name="Column3" headerRowDxfId="2598" dataDxfId="2597" headerRowCellStyle="Normal 74"/>
    <tableColumn id="77" xr3:uid="{EFB79606-9898-4A8B-996C-C5CBC08DBC14}" name="Column4" headerRowDxfId="2596" dataDxfId="2595" headerRowCellStyle="Normal 74"/>
    <tableColumn id="78" xr3:uid="{DD5499C7-A157-4182-8FB1-20D521200E56}" name="Column5" headerRowDxfId="2594" dataDxfId="2593" headerRowCellStyle="Normal 74"/>
    <tableColumn id="79" xr3:uid="{6580675E-8588-4374-A565-8E8601F0FF37}" name="Column6" headerRowDxfId="2592" dataDxfId="2591" headerRowCellStyle="Normal 74"/>
    <tableColumn id="80" xr3:uid="{DE714025-B8B4-4960-8193-3CF81B4DDE7D}" name="Column7" headerRowDxfId="2590" dataDxfId="2589" headerRowCellStyle="Normal 74"/>
    <tableColumn id="81" xr3:uid="{DEC8F1AB-91B0-4D84-AB49-A1ACC4C68984}" name="Column8" headerRowDxfId="2588" dataDxfId="2587" headerRowCellStyle="Normal 74"/>
    <tableColumn id="82" xr3:uid="{696E1DD8-47AA-47F2-B4EC-856E817D0840}" name="Column9" headerRowDxfId="2586" dataDxfId="2585" headerRowCellStyle="Normal 74"/>
    <tableColumn id="83" xr3:uid="{B3922AA6-E9A5-4E8F-B1A8-BBEA496A6D5F}" name="Column10" headerRowDxfId="2584" dataDxfId="2583" headerRowCellStyle="Normal 74"/>
    <tableColumn id="84" xr3:uid="{1BE49B78-2CC6-4F1D-B291-BD7DFECB4C3D}" name="Column11" headerRowDxfId="2582" dataDxfId="2581" headerRowCellStyle="Normal 74"/>
    <tableColumn id="85" xr3:uid="{2B806118-CEDD-43BA-BBED-B034051CFC73}" name="Column12" headerRowDxfId="2580" dataDxfId="2579" headerRowCellStyle="Normal 74"/>
    <tableColumn id="86" xr3:uid="{B869C1AE-34FD-406F-B95B-6BC96A4C1178}" name="Column13" headerRowDxfId="2578" dataDxfId="2577" headerRowCellStyle="Normal 74"/>
    <tableColumn id="87" xr3:uid="{F6DA106A-87B3-4510-BD03-7E6A2DFEADC5}" name="Column14" headerRowDxfId="2576" dataDxfId="2575" headerRowCellStyle="Normal 74"/>
    <tableColumn id="88" xr3:uid="{E8971B83-820E-4DDB-8AD9-219063B21FCB}" name="Column15" headerRowDxfId="2574" dataDxfId="2573" headerRowCellStyle="Normal 74"/>
    <tableColumn id="89" xr3:uid="{C28F7AC5-5188-4195-BA56-CF5E74832CAF}" name="Column16" headerRowDxfId="2572" dataDxfId="2571" headerRowCellStyle="Normal 74"/>
    <tableColumn id="90" xr3:uid="{404F3226-95B7-432E-8536-6D0AAE3F3F2A}" name="Column17" headerRowDxfId="2570" dataDxfId="2569" headerRowCellStyle="Normal 74"/>
    <tableColumn id="91" xr3:uid="{E18E45B9-1FB8-4047-8E0A-F8C4F3684F29}" name="Column18" headerRowDxfId="2568" dataDxfId="2567" headerRowCellStyle="Normal 74"/>
    <tableColumn id="92" xr3:uid="{5050BA46-1236-48EB-8227-45B7B2CDEA31}" name="Column19" headerRowDxfId="2566" dataDxfId="2565" headerRowCellStyle="Normal 74"/>
    <tableColumn id="93" xr3:uid="{76EC86E8-B4FF-4141-9938-AB1B98175794}" name="Column20" headerRowDxfId="2564" dataDxfId="2563" headerRowCellStyle="Normal 74"/>
    <tableColumn id="94" xr3:uid="{1890E228-0A35-4BF6-94D4-9654BE9064C5}" name="Column21" headerRowDxfId="2562" dataDxfId="2561" headerRowCellStyle="Normal 74"/>
    <tableColumn id="95" xr3:uid="{640B4569-7109-4C79-8F94-C9579E5A8CBB}" name="Column22" headerRowDxfId="2560" dataDxfId="2559" headerRowCellStyle="Normal 74"/>
    <tableColumn id="96" xr3:uid="{4AA0DB6F-D199-4ECF-AF97-285735E3AE27}" name="Column23" headerRowDxfId="2558" dataDxfId="2557" headerRowCellStyle="Normal 74"/>
    <tableColumn id="97" xr3:uid="{CBE37E49-DB70-44D3-97D9-6DCA3DBE784E}" name="Column24" headerRowDxfId="2556" dataDxfId="2555" headerRowCellStyle="Normal 74"/>
    <tableColumn id="98" xr3:uid="{18D8D053-7781-47C3-94B7-004DEEB073B9}" name="Column25" headerRowDxfId="2554" dataDxfId="2553" headerRowCellStyle="Normal 74"/>
    <tableColumn id="99" xr3:uid="{FAA3EC05-112A-4681-B943-DD6CA73914D2}" name="Column26" headerRowDxfId="2552" dataDxfId="2551" headerRowCellStyle="Normal 74"/>
    <tableColumn id="100" xr3:uid="{9A007F74-4D53-4739-A29C-738D62E6E7D1}" name="Column27" headerRowDxfId="2550" dataDxfId="2549" headerRowCellStyle="Normal 74"/>
    <tableColumn id="101" xr3:uid="{CC26F7F0-B946-416E-A5A2-F03F6CFA993C}" name="Column28" headerRowDxfId="2548" dataDxfId="2547" headerRowCellStyle="Normal 74"/>
    <tableColumn id="102" xr3:uid="{5E6919E5-EF1F-437D-B6E1-1D8EDA197F7D}" name="Column29" headerRowDxfId="2546" dataDxfId="2545" headerRowCellStyle="Normal 74"/>
    <tableColumn id="103" xr3:uid="{35D30187-80A2-4001-9393-AFD11DD43D4A}" name="Column30" headerRowDxfId="2544" dataDxfId="2543" headerRowCellStyle="Normal 74"/>
  </tableColumns>
  <tableStyleInfo name="TableStyleLight2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F78D8BF-D2D2-4A3E-BB22-5DC6D28F7F74}" name="TableD" displayName="TableD" ref="D151:DB190" headerRowCount="0" totalsRowShown="0" headerRowDxfId="2542" dataDxfId="2541" headerRowBorderDxfId="2539" tableBorderDxfId="2540" totalsRowBorderDxfId="2538">
  <tableColumns count="103">
    <tableColumn id="1" xr3:uid="{CECDE46D-3975-455D-A90F-D52A8EE01581}" name="PAGES" headerRowDxfId="2537" dataDxfId="2536" headerRowCellStyle="Normal 74">
      <calculatedColumnFormula>IF($D106="","",D106)</calculatedColumnFormula>
    </tableColumn>
    <tableColumn id="2" xr3:uid="{91EE9F18-2AF2-4F29-B5E4-647744979228}" name="LEVEL" headerRowDxfId="2535" dataDxfId="2534" headerRowCellStyle="Normal 74">
      <calculatedColumnFormula>IF($E106="","",E106)</calculatedColumnFormula>
    </tableColumn>
    <tableColumn id="4" xr3:uid="{559E5CB4-6598-472A-802C-B4A36534A692}" name="COL" headerRowDxfId="2533" dataDxfId="2532" headerRowCellStyle="Normal 74">
      <calculatedColumnFormula>SUM(G151:DB151)</calculatedColumnFormula>
    </tableColumn>
    <tableColumn id="5" xr3:uid="{F36C0B17-B125-4B33-A1E5-D676F2B9F90C}" name="SR-1" headerRowDxfId="2531" dataDxfId="2530" headerRowCellStyle="Normal 74"/>
    <tableColumn id="6" xr3:uid="{7C10BAF5-9D06-460F-8AD3-81703EB1C478}" name="SR-2" headerRowDxfId="2529" dataDxfId="2528" headerRowCellStyle="Normal 74"/>
    <tableColumn id="7" xr3:uid="{C0D6FCC2-26FB-4B2A-896C-7828D76F3F4C}" name="SR-3" headerRowDxfId="2527" dataDxfId="2526" headerRowCellStyle="Normal 74"/>
    <tableColumn id="8" xr3:uid="{64243E47-2A25-4982-8B7E-37BDF348020E}" name="SR-4" headerRowDxfId="2525" dataDxfId="2524" headerRowCellStyle="Normal 74"/>
    <tableColumn id="9" xr3:uid="{019E8370-E659-47F9-A94C-33EE371D39F2}" name="SR-5" headerRowDxfId="2523" dataDxfId="2522" headerRowCellStyle="Normal 74"/>
    <tableColumn id="10" xr3:uid="{DD449CAC-C72C-4893-B12E-EE665475E976}" name="SR-6" headerRowDxfId="2521" dataDxfId="2520" headerRowCellStyle="Normal 74"/>
    <tableColumn id="11" xr3:uid="{227B61EC-0C02-45DB-8698-C708482E4E72}" name="SR-7" headerRowDxfId="2519" dataDxfId="2518" headerRowCellStyle="Normal 74"/>
    <tableColumn id="12" xr3:uid="{AD480C98-8510-4D03-A2DA-19DC12ED1B02}" name="SR-8" headerRowDxfId="2517" dataDxfId="2516" headerRowCellStyle="Normal 74"/>
    <tableColumn id="13" xr3:uid="{ADE60187-773A-45F7-8D88-ED3FA8E239E8}" name="SR-9" headerRowDxfId="2515" dataDxfId="2514" headerRowCellStyle="Normal 74"/>
    <tableColumn id="14" xr3:uid="{C100CC2A-F672-4BE4-A5FC-4C5F336B2C0F}" name="SR-10" headerRowDxfId="2513" dataDxfId="2512" headerRowCellStyle="Normal 74"/>
    <tableColumn id="15" xr3:uid="{7C8DB297-207A-4CAE-B6EB-87D666F49EF8}" name="SR-11" headerRowDxfId="2511" dataDxfId="2510" headerRowCellStyle="Normal 74"/>
    <tableColumn id="16" xr3:uid="{2EECE495-13B8-45AD-A180-9F6BDA339564}" name="SR-12" headerRowDxfId="2509" dataDxfId="2508" headerRowCellStyle="Normal 74"/>
    <tableColumn id="17" xr3:uid="{A18F841D-F98E-4810-9197-58F7C1843FD1}" name="SR-13" headerRowDxfId="2507" dataDxfId="2506" headerRowCellStyle="Normal 74"/>
    <tableColumn id="18" xr3:uid="{BF3797B8-DB69-454A-B085-2CC290C2F1DF}" name="SR-14" headerRowDxfId="2505" dataDxfId="2504" headerRowCellStyle="Normal 74"/>
    <tableColumn id="19" xr3:uid="{2D6700C0-61CD-4316-BC5D-9D4AC5EDDCD1}" name="SR-15" headerRowDxfId="2503" dataDxfId="2502" headerRowCellStyle="Normal 74"/>
    <tableColumn id="20" xr3:uid="{6ADDF197-8A4F-4EE9-8571-994AE9B8AFBD}" name="SR-16" headerRowDxfId="2501" dataDxfId="2500" headerRowCellStyle="Normal 74"/>
    <tableColumn id="21" xr3:uid="{33ED2CC6-6C28-4291-AAEE-30BB92F20669}" name="SR-17" headerRowDxfId="2499" dataDxfId="2498" headerRowCellStyle="Normal 74"/>
    <tableColumn id="22" xr3:uid="{955C3158-7A2D-4757-85FD-1A2FCF96F54A}" name="SR-18" headerRowDxfId="2497" dataDxfId="2496" headerRowCellStyle="Normal 74"/>
    <tableColumn id="23" xr3:uid="{F30DDF6B-5447-4F39-AF86-5B38BE5BEE7B}" name="SR-19" headerRowDxfId="2495" dataDxfId="2494" headerRowCellStyle="Normal 74"/>
    <tableColumn id="24" xr3:uid="{BCE95A6F-E4A1-42DC-9B5F-0CCF09046766}" name="SR-20" headerRowDxfId="2493" dataDxfId="2492" headerRowCellStyle="Normal 74"/>
    <tableColumn id="25" xr3:uid="{3DCC7D25-39A5-4DF1-BF5D-F0B3A77D592F}" name="SR-21" headerRowDxfId="2491" dataDxfId="2490" headerRowCellStyle="Normal 74"/>
    <tableColumn id="26" xr3:uid="{15189805-3E86-422A-9CB4-F1D9315CA177}" name="SR-22" headerRowDxfId="2489" dataDxfId="2488" headerRowCellStyle="Normal 74"/>
    <tableColumn id="27" xr3:uid="{4A252147-5946-4B82-916A-F76883BCF1C2}" name="SR-23" headerRowDxfId="2487" dataDxfId="2486" headerRowCellStyle="Normal 74"/>
    <tableColumn id="28" xr3:uid="{679CBFA5-3220-4D48-8117-65BEECC80BF9}" name="SR-24" headerRowDxfId="2485" dataDxfId="2484" headerRowCellStyle="Normal 74"/>
    <tableColumn id="29" xr3:uid="{A4C38712-6446-4A5F-97D1-CB3757DC5399}" name="SR-25" headerRowDxfId="2483" dataDxfId="2482" headerRowCellStyle="Normal 74"/>
    <tableColumn id="30" xr3:uid="{697C2E74-4F4F-44F3-B7B0-5C0F85F8AA6A}" name="SR-26" headerRowDxfId="2481" dataDxfId="2480" headerRowCellStyle="Normal 74"/>
    <tableColumn id="31" xr3:uid="{598A459F-313A-449B-9B29-6562B38230CF}" name="SR-27" headerRowDxfId="2479" dataDxfId="2478" headerRowCellStyle="Normal 74"/>
    <tableColumn id="32" xr3:uid="{82E8419C-F4FC-427F-AD09-49826C019F10}" name="SR-28" headerRowDxfId="2477" dataDxfId="2476" headerRowCellStyle="Normal 74"/>
    <tableColumn id="33" xr3:uid="{3DC1EACE-CED9-4BB8-A056-0184132F4A8A}" name="SR-29" headerRowDxfId="2475" dataDxfId="2474" headerRowCellStyle="Normal 74"/>
    <tableColumn id="34" xr3:uid="{98A384E9-3AC7-40F2-B803-6BAE9FB2A5C0}" name="SR-30" headerRowDxfId="2473" dataDxfId="2472" headerRowCellStyle="Normal 74"/>
    <tableColumn id="35" xr3:uid="{C824786A-2994-492E-AF86-7A2F44EFCCB2}" name="SR-31" headerRowDxfId="2471" dataDxfId="2470" headerRowCellStyle="Normal 74"/>
    <tableColumn id="36" xr3:uid="{B3D5331A-B98C-430B-B8EC-EDD3FE0AB8C0}" name="SR-32" headerRowDxfId="2469" dataDxfId="2468" headerRowCellStyle="Normal 74"/>
    <tableColumn id="37" xr3:uid="{3F70449D-F2B6-49A7-9A47-DA81A11E5325}" name="SR-33" headerRowDxfId="2467" dataDxfId="2466" headerRowCellStyle="Normal 74"/>
    <tableColumn id="38" xr3:uid="{EF431581-DFBF-45B3-9B8F-D9536E0E9F41}" name="SR-34" headerRowDxfId="2465" dataDxfId="2464" headerRowCellStyle="Normal 74"/>
    <tableColumn id="39" xr3:uid="{9903D644-4729-4BD0-A213-94C7F126E095}" name="SR-35" headerRowDxfId="2463" dataDxfId="2462" headerRowCellStyle="Normal 74"/>
    <tableColumn id="40" xr3:uid="{A5993714-EDC2-4D50-94DB-33C94483676F}" name="SR-36" headerRowDxfId="2461" dataDxfId="2460" headerRowCellStyle="Normal 74"/>
    <tableColumn id="41" xr3:uid="{DFC972B1-59FF-4FDB-8157-BD4389B9B9D3}" name="SR-37" headerRowDxfId="2459" dataDxfId="2458" headerRowCellStyle="Normal 74"/>
    <tableColumn id="42" xr3:uid="{5C725C75-B70D-4DE6-A5BF-C56DE416BD9E}" name="SR-38" headerRowDxfId="2457" dataDxfId="2456" headerRowCellStyle="Normal 74"/>
    <tableColumn id="43" xr3:uid="{A4EDD551-5C48-4062-B346-893D997E1F43}" name="SR-39" headerRowDxfId="2455" dataDxfId="2454" headerRowCellStyle="Normal 74"/>
    <tableColumn id="44" xr3:uid="{AE6E1F91-C2E3-4BB4-96BA-65448256B58A}" name="SR-40" headerRowDxfId="2453" dataDxfId="2452" headerRowCellStyle="Normal 74"/>
    <tableColumn id="45" xr3:uid="{6761A240-EB01-4D53-BE9C-DF19BD4C9BC6}" name="SR-41" headerRowDxfId="2451" dataDxfId="2450" headerRowCellStyle="Normal 74"/>
    <tableColumn id="46" xr3:uid="{E4B9FA21-FF75-4DC1-B95B-ABCA2ED890F2}" name="SR-42" headerRowDxfId="2449" dataDxfId="2448" headerRowCellStyle="Normal 74"/>
    <tableColumn id="47" xr3:uid="{8C3D726E-8232-4307-B094-59B4D8592322}" name="SR-43" headerRowDxfId="2447" dataDxfId="2446" headerRowCellStyle="Normal 74"/>
    <tableColumn id="48" xr3:uid="{2C0BEE55-A8FB-417F-9DF7-F1EF0B7E4D28}" name="SR-44" headerRowDxfId="2445" dataDxfId="2444" headerRowCellStyle="Normal 74"/>
    <tableColumn id="49" xr3:uid="{DEC8B3F1-50E5-4A06-85FB-F2D0AEA717A4}" name="SR-45" headerRowDxfId="2443" dataDxfId="2442" headerRowCellStyle="Normal 74"/>
    <tableColumn id="50" xr3:uid="{F1DBCFC4-4C34-48FF-B985-4DC6F2D43BC6}" name="SR-46" headerRowDxfId="2441" dataDxfId="2440" headerRowCellStyle="Normal 74"/>
    <tableColumn id="51" xr3:uid="{A16208DE-3640-4F4C-BA6C-186B079F91F5}" name="SR-47" headerRowDxfId="2439" dataDxfId="2438" headerRowCellStyle="Normal 74"/>
    <tableColumn id="52" xr3:uid="{DF7BB020-2E7B-47B9-8084-28476393A41F}" name="SR-48" headerRowDxfId="2437" dataDxfId="2436" headerRowCellStyle="Normal 74"/>
    <tableColumn id="53" xr3:uid="{8C3819E5-28B9-4F6C-A991-693BF3D5C0B0}" name="SR-49" headerRowDxfId="2435" dataDxfId="2434" headerRowCellStyle="Normal 74"/>
    <tableColumn id="54" xr3:uid="{D4A9A541-CB14-4B66-B350-CE3C33ECBABE}" name="SR-50" headerRowDxfId="2433" dataDxfId="2432" headerRowCellStyle="Normal 74"/>
    <tableColumn id="55" xr3:uid="{E30EB9A9-4258-4DEB-B697-442EABC47BEB}" name="SR-51" headerRowDxfId="2431" dataDxfId="2430" headerRowCellStyle="Normal 74"/>
    <tableColumn id="56" xr3:uid="{80632FE1-3FDE-4B97-9D70-CF7EB3428C06}" name="SR-52" headerRowDxfId="2429" dataDxfId="2428" headerRowCellStyle="Normal 74"/>
    <tableColumn id="57" xr3:uid="{A3CADD78-6657-47F7-9429-718CF786BE3C}" name="SR-53" headerRowDxfId="2427" dataDxfId="2426" headerRowCellStyle="Normal 74"/>
    <tableColumn id="58" xr3:uid="{2A402134-77B1-495D-817B-87CEF2360676}" name="SR-54" headerRowDxfId="2425" dataDxfId="2424" headerRowCellStyle="Normal 74"/>
    <tableColumn id="59" xr3:uid="{5E0C3B39-CAEE-4645-975B-6521779FA5C8}" name="SR-55" headerRowDxfId="2423" dataDxfId="2422" headerRowCellStyle="Normal 74"/>
    <tableColumn id="60" xr3:uid="{CA68A622-4CB1-40E2-9643-92A6F77985A0}" name="SR-56" headerRowDxfId="2421" dataDxfId="2420" headerRowCellStyle="Normal 74"/>
    <tableColumn id="61" xr3:uid="{0CC080F4-EFC4-4B50-BC95-505C2244BD34}" name="SR-57" headerRowDxfId="2419" dataDxfId="2418" headerRowCellStyle="Normal 74"/>
    <tableColumn id="62" xr3:uid="{22A6B608-6814-482D-B0DF-E4FC05EFFC5B}" name="SR-58" headerRowDxfId="2417" dataDxfId="2416" headerRowCellStyle="Normal 74"/>
    <tableColumn id="63" xr3:uid="{DFEB9F05-505F-47F5-B31D-9715CBFD9703}" name="SR-59" headerRowDxfId="2415" dataDxfId="2414" headerRowCellStyle="Normal 74"/>
    <tableColumn id="64" xr3:uid="{838DF853-A6E1-4C37-91E3-018D37269CD9}" name="SR-60" headerRowDxfId="2413" dataDxfId="2412" headerRowCellStyle="Normal 74"/>
    <tableColumn id="65" xr3:uid="{2417CC1C-7200-4DCE-8F21-FAD081BCF95C}" name="SR-61" headerRowDxfId="2411" dataDxfId="2410" headerRowCellStyle="Normal 74"/>
    <tableColumn id="66" xr3:uid="{D6FE77BD-DB91-45C4-B03A-7F571F85E216}" name="SR-62" headerRowDxfId="2409" dataDxfId="2408" headerRowCellStyle="Normal 74"/>
    <tableColumn id="67" xr3:uid="{2FAD4797-08F4-48C6-8B4F-23D5B5D641D9}" name="SR-63" headerRowDxfId="2407" dataDxfId="2406" headerRowCellStyle="Normal 74"/>
    <tableColumn id="68" xr3:uid="{300464A4-BCF4-4E75-B8F7-CE14CCFBEFD2}" name="SR-64" headerRowDxfId="2405" dataDxfId="2404" headerRowCellStyle="Normal 74"/>
    <tableColumn id="69" xr3:uid="{6172A314-C468-425D-96A0-908DBD71CD30}" name="SR-65" headerRowDxfId="2403" dataDxfId="2402" headerRowCellStyle="Normal 74"/>
    <tableColumn id="70" xr3:uid="{4395A674-CAAC-450B-92F0-8C41FA1D061B}" name="SR-66" headerRowDxfId="2401" dataDxfId="2400" headerRowCellStyle="Normal 74"/>
    <tableColumn id="71" xr3:uid="{887D47E4-2C4B-4615-B6AE-DD91E41F931D}" name="SR-67" headerRowDxfId="2399" dataDxfId="2398" headerRowCellStyle="Normal 74"/>
    <tableColumn id="72" xr3:uid="{7110FBDE-F542-4BF7-999B-9E49C26512F5}" name="SR-68" headerRowDxfId="2397" dataDxfId="2396" headerRowCellStyle="Normal 74"/>
    <tableColumn id="73" xr3:uid="{C93A2FD9-77C8-4657-BBED-B95A5DFD330D}" name="SR-69" headerRowDxfId="2395" dataDxfId="2394" headerRowCellStyle="Normal 74"/>
    <tableColumn id="74" xr3:uid="{6539F367-F61D-4C29-B7C0-CCCFF46A7357}" name="SR-70" headerRowDxfId="2393" dataDxfId="2392" headerRowCellStyle="Normal 74"/>
    <tableColumn id="3" xr3:uid="{F16C6D19-D289-4A18-AE54-475A78333329}" name="Column1" headerRowDxfId="2391" dataDxfId="2390" headerRowCellStyle="Normal 74"/>
    <tableColumn id="75" xr3:uid="{2196009D-B46C-4837-848E-66604F45B69B}" name="Column2" headerRowDxfId="2389" dataDxfId="2388" headerRowCellStyle="Normal 74"/>
    <tableColumn id="76" xr3:uid="{563910D9-4C42-43EA-9E00-AA18874C4C6D}" name="Column3" headerRowDxfId="2387" dataDxfId="2386" headerRowCellStyle="Normal 74"/>
    <tableColumn id="77" xr3:uid="{63CE8E5F-AFEE-4F9F-B87D-4C745865266B}" name="Column4" headerRowDxfId="2385" dataDxfId="2384" headerRowCellStyle="Normal 74"/>
    <tableColumn id="78" xr3:uid="{F1A6462C-41EE-458E-B214-79FEA035C438}" name="Column5" headerRowDxfId="2383" dataDxfId="2382" headerRowCellStyle="Normal 74"/>
    <tableColumn id="79" xr3:uid="{192FD7A7-EB77-4A9B-98DE-0B5E6DD1FD42}" name="Column6" headerRowDxfId="2381" dataDxfId="2380" headerRowCellStyle="Normal 74"/>
    <tableColumn id="80" xr3:uid="{A34EF3DC-1085-4128-838D-BB78B5C98431}" name="Column7" headerRowDxfId="2379" dataDxfId="2378" headerRowCellStyle="Normal 74"/>
    <tableColumn id="81" xr3:uid="{AC7F7083-E711-42F5-8403-C00878E21A71}" name="Column8" headerRowDxfId="2377" dataDxfId="2376" headerRowCellStyle="Normal 74"/>
    <tableColumn id="82" xr3:uid="{692A2F1B-39D8-4BA5-A33F-6187D431A6EE}" name="Column9" headerRowDxfId="2375" dataDxfId="2374" headerRowCellStyle="Normal 74"/>
    <tableColumn id="83" xr3:uid="{40DAB51C-7B0E-4900-8F9B-9D8AD77A9ECB}" name="Column10" headerRowDxfId="2373" dataDxfId="2372" headerRowCellStyle="Normal 74"/>
    <tableColumn id="84" xr3:uid="{C2CC307D-9454-4995-A6DD-248102552E70}" name="Column11" headerRowDxfId="2371" dataDxfId="2370" headerRowCellStyle="Normal 74"/>
    <tableColumn id="85" xr3:uid="{8A16072A-3E48-4FD1-8BB9-A21FB603C2BB}" name="Column12" headerRowDxfId="2369" dataDxfId="2368" headerRowCellStyle="Normal 74"/>
    <tableColumn id="86" xr3:uid="{5E426539-9863-4C02-B77B-98DE6EBA8544}" name="Column13" headerRowDxfId="2367" dataDxfId="2366" headerRowCellStyle="Normal 74"/>
    <tableColumn id="87" xr3:uid="{557CFA8A-6554-47CC-9E88-6643B1B7A431}" name="Column14" headerRowDxfId="2365" dataDxfId="2364" headerRowCellStyle="Normal 74"/>
    <tableColumn id="88" xr3:uid="{3283ADBA-A014-4980-86A8-971F7D0769E1}" name="Column15" headerRowDxfId="2363" dataDxfId="2362" headerRowCellStyle="Normal 74"/>
    <tableColumn id="89" xr3:uid="{61F35842-8531-4B30-806B-B22952F83C39}" name="Column16" headerRowDxfId="2361" dataDxfId="2360" headerRowCellStyle="Normal 74"/>
    <tableColumn id="90" xr3:uid="{B20A5703-B0B5-44B5-BA45-F940EBBA4566}" name="Column17" headerRowDxfId="2359" dataDxfId="2358" headerRowCellStyle="Normal 74"/>
    <tableColumn id="91" xr3:uid="{F3E55522-9353-411B-B6C2-658C881E13E7}" name="Column18" headerRowDxfId="2357" dataDxfId="2356" headerRowCellStyle="Normal 74"/>
    <tableColumn id="92" xr3:uid="{CCB21BC3-5AC5-4B98-B9BF-0D54C9B46ADC}" name="Column19" headerRowDxfId="2355" dataDxfId="2354" headerRowCellStyle="Normal 74"/>
    <tableColumn id="93" xr3:uid="{A14887A3-5EB1-4A63-8221-E33D50E681E2}" name="Column20" headerRowDxfId="2353" dataDxfId="2352" headerRowCellStyle="Normal 74"/>
    <tableColumn id="94" xr3:uid="{0516D991-FF06-46BC-BAEA-D48B2812E55B}" name="Column21" headerRowDxfId="2351" dataDxfId="2350" headerRowCellStyle="Normal 74"/>
    <tableColumn id="95" xr3:uid="{8906629E-650D-475A-8AD3-AD6742A64936}" name="Column22" headerRowDxfId="2349" dataDxfId="2348" headerRowCellStyle="Normal 74"/>
    <tableColumn id="96" xr3:uid="{74DE716A-C290-4AAE-9326-F3AE0E2BEE31}" name="Column23" headerRowDxfId="2347" dataDxfId="2346" headerRowCellStyle="Normal 74"/>
    <tableColumn id="97" xr3:uid="{D28ABF7E-7D01-4114-A400-7E4C59A54B80}" name="Column24" headerRowDxfId="2345" dataDxfId="2344" headerRowCellStyle="Normal 74"/>
    <tableColumn id="98" xr3:uid="{7BC2B193-F735-4CF1-856B-F9859CE1894A}" name="Column25" headerRowDxfId="2343" dataDxfId="2342" headerRowCellStyle="Normal 74"/>
    <tableColumn id="99" xr3:uid="{889F75AB-A74A-4771-B051-6FC27D99A272}" name="Column26" headerRowDxfId="2341" dataDxfId="2340" headerRowCellStyle="Normal 74"/>
    <tableColumn id="100" xr3:uid="{F736A060-295E-47B2-9AC2-E1557C5ABCD8}" name="Column27" headerRowDxfId="2339" dataDxfId="2338" headerRowCellStyle="Normal 74"/>
    <tableColumn id="101" xr3:uid="{5B777668-32F8-43E2-9BA9-7793A31120D6}" name="Column28" headerRowDxfId="2337" dataDxfId="2336" headerRowCellStyle="Normal 74"/>
    <tableColumn id="102" xr3:uid="{23FBAB46-F370-44FA-BBD7-D2E2B5D91B64}" name="Column29" headerRowDxfId="2335" dataDxfId="2334" headerRowCellStyle="Normal 74"/>
    <tableColumn id="103" xr3:uid="{CEA2A26D-A419-4335-A7A3-A2F3E305CB50}" name="Column30" headerRowDxfId="2333" dataDxfId="2332" headerRowCellStyle="Normal 74"/>
  </tableColumns>
  <tableStyleInfo name="TableStyleLight2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DE98FE9-1F3E-4487-837F-AC84F65447BF}" name="TableE" displayName="TableE" ref="D196:DB235" headerRowCount="0" totalsRowShown="0" headerRowDxfId="2331" dataDxfId="2330" headerRowBorderDxfId="2328" tableBorderDxfId="2329" totalsRowBorderDxfId="2327">
  <tableColumns count="103">
    <tableColumn id="1" xr3:uid="{CA532B32-E0F7-48C4-BBE3-47F7D8CD1434}" name="PAGES" headerRowDxfId="2326" dataDxfId="2325" headerRowCellStyle="Normal 74">
      <calculatedColumnFormula>IF($D151="","",D151)</calculatedColumnFormula>
    </tableColumn>
    <tableColumn id="2" xr3:uid="{A66CDF25-8807-44F6-BC9D-09FF25EF54BC}" name="LEVEL" headerRowDxfId="2324" dataDxfId="2323" headerRowCellStyle="Normal 74">
      <calculatedColumnFormula>IF($E151="","",E151)</calculatedColumnFormula>
    </tableColumn>
    <tableColumn id="4" xr3:uid="{28682433-43B8-449F-B6D9-7969A89DCCEE}" name="COL" headerRowDxfId="2322" dataDxfId="2321" headerRowCellStyle="Normal 74">
      <calculatedColumnFormula>SUM(G196:DB196)</calculatedColumnFormula>
    </tableColumn>
    <tableColumn id="5" xr3:uid="{A0BBE070-FCCA-4D95-B75D-08D8BA517C3E}" name="SR-1" headerRowDxfId="2320" dataDxfId="2319" headerRowCellStyle="Normal 74"/>
    <tableColumn id="6" xr3:uid="{DE4EFBA7-0F73-4C03-8A70-0B3DCCDCB8CF}" name="SR-2" headerRowDxfId="2318" dataDxfId="2317" headerRowCellStyle="Normal 74"/>
    <tableColumn id="7" xr3:uid="{88589145-E401-4B75-BF56-497FB373D1B7}" name="SR-3" headerRowDxfId="2316" dataDxfId="2315" headerRowCellStyle="Normal 74"/>
    <tableColumn id="8" xr3:uid="{1F99D95D-18DB-427D-8ABD-138CDB0E0439}" name="SR-4" headerRowDxfId="2314" dataDxfId="2313" headerRowCellStyle="Normal 74"/>
    <tableColumn id="9" xr3:uid="{046CFE87-E70B-4F95-BCD6-0D591DA60743}" name="SR-5" headerRowDxfId="2312" dataDxfId="2311" headerRowCellStyle="Normal 74"/>
    <tableColumn id="10" xr3:uid="{359F0E48-DF7C-4A3D-BDAA-0291E8967F4B}" name="SR-6" headerRowDxfId="2310" dataDxfId="2309" headerRowCellStyle="Normal 74"/>
    <tableColumn id="11" xr3:uid="{E113C25E-02E9-4322-860C-25384D6B4047}" name="SR-7" headerRowDxfId="2308" dataDxfId="2307" headerRowCellStyle="Normal 74"/>
    <tableColumn id="12" xr3:uid="{44A2A28E-A57B-496D-BEFB-A9EEDBF96988}" name="SR-8" headerRowDxfId="2306" dataDxfId="2305" headerRowCellStyle="Normal 74"/>
    <tableColumn id="13" xr3:uid="{1AEAD675-C43E-46F6-9FA5-43F560D4F8E6}" name="SR-9" headerRowDxfId="2304" dataDxfId="2303" headerRowCellStyle="Normal 74"/>
    <tableColumn id="14" xr3:uid="{FB91DED9-2FE1-4C7B-88D2-C2EA37E4C890}" name="SR-10" headerRowDxfId="2302" dataDxfId="2301" headerRowCellStyle="Normal 74"/>
    <tableColumn id="15" xr3:uid="{2C85DCD1-6A3A-4FD1-A5A9-6D2E4CCB1B93}" name="SR-11" headerRowDxfId="2300" dataDxfId="2299" headerRowCellStyle="Normal 74"/>
    <tableColumn id="16" xr3:uid="{331D3C12-5095-4DBE-BBDD-06A1056C6D99}" name="SR-12" headerRowDxfId="2298" dataDxfId="2297" headerRowCellStyle="Normal 74"/>
    <tableColumn id="17" xr3:uid="{8A211525-3BCF-453D-8A29-8475197141A1}" name="SR-13" headerRowDxfId="2296" dataDxfId="2295" headerRowCellStyle="Normal 74"/>
    <tableColumn id="18" xr3:uid="{66984723-E5F5-47E9-B289-5E7FFD2A9FBE}" name="SR-14" headerRowDxfId="2294" dataDxfId="2293" headerRowCellStyle="Normal 74"/>
    <tableColumn id="19" xr3:uid="{74A92666-7050-4CF6-A41F-5E3CA14A0571}" name="SR-15" headerRowDxfId="2292" dataDxfId="2291" headerRowCellStyle="Normal 74"/>
    <tableColumn id="20" xr3:uid="{97EA3D50-5B7E-4DBE-8EED-6CF60B0D109B}" name="SR-16" headerRowDxfId="2290" dataDxfId="2289" headerRowCellStyle="Normal 74"/>
    <tableColumn id="21" xr3:uid="{3F8596A6-1C60-4D79-B77F-3429712A1F4D}" name="SR-17" headerRowDxfId="2288" dataDxfId="2287" headerRowCellStyle="Normal 74"/>
    <tableColumn id="22" xr3:uid="{C6AF6E7D-28E6-43B7-A037-F4B1F176FD3E}" name="SR-18" headerRowDxfId="2286" dataDxfId="2285" headerRowCellStyle="Normal 74"/>
    <tableColumn id="23" xr3:uid="{FE5D6666-27EB-4014-9A1A-3074F5180585}" name="SR-19" headerRowDxfId="2284" dataDxfId="2283" headerRowCellStyle="Normal 74"/>
    <tableColumn id="24" xr3:uid="{DF9A4C10-ED6F-49BD-A9F0-B5AD1B1CAB3D}" name="SR-20" headerRowDxfId="2282" dataDxfId="2281" headerRowCellStyle="Normal 74"/>
    <tableColumn id="25" xr3:uid="{33626918-8E70-4AC4-BD75-0B8A9D046A1B}" name="SR-21" headerRowDxfId="2280" dataDxfId="2279" headerRowCellStyle="Normal 74"/>
    <tableColumn id="26" xr3:uid="{36BEDAB6-8982-4626-B8D9-B7BE480D49A9}" name="SR-22" headerRowDxfId="2278" dataDxfId="2277" headerRowCellStyle="Normal 74"/>
    <tableColumn id="27" xr3:uid="{75C336F3-6FEC-4A99-A559-94F7731A957D}" name="SR-23" headerRowDxfId="2276" dataDxfId="2275" headerRowCellStyle="Normal 74"/>
    <tableColumn id="28" xr3:uid="{FD4A5B70-7C60-4E95-BD91-4FA44396B287}" name="SR-24" headerRowDxfId="2274" dataDxfId="2273" headerRowCellStyle="Normal 74"/>
    <tableColumn id="29" xr3:uid="{C4437E32-375F-4C06-82BE-2467D5A6667F}" name="SR-25" headerRowDxfId="2272" dataDxfId="2271" headerRowCellStyle="Normal 74"/>
    <tableColumn id="30" xr3:uid="{98151D09-5D89-4D4B-9FE6-2D5B04FE0DBB}" name="SR-26" headerRowDxfId="2270" dataDxfId="2269" headerRowCellStyle="Normal 74"/>
    <tableColumn id="31" xr3:uid="{75B38A93-5AC7-45CD-A4AA-4DA046F404EE}" name="SR-27" headerRowDxfId="2268" dataDxfId="2267" headerRowCellStyle="Normal 74"/>
    <tableColumn id="32" xr3:uid="{800D58BF-323A-4EFD-90FF-7DC2AF51E3F1}" name="SR-28" headerRowDxfId="2266" dataDxfId="2265" headerRowCellStyle="Normal 74"/>
    <tableColumn id="33" xr3:uid="{3FDA1079-C4FF-47BA-9CC5-119F23832033}" name="SR-29" headerRowDxfId="2264" dataDxfId="2263" headerRowCellStyle="Normal 74"/>
    <tableColumn id="34" xr3:uid="{3F3F3CCF-0B40-48CE-9D5B-7DE8455B4A38}" name="SR-30" headerRowDxfId="2262" dataDxfId="2261" headerRowCellStyle="Normal 74"/>
    <tableColumn id="35" xr3:uid="{33AEE279-3B6E-4FBB-B7B5-7CDBD0F55C93}" name="SR-31" headerRowDxfId="2260" dataDxfId="2259" headerRowCellStyle="Normal 74"/>
    <tableColumn id="36" xr3:uid="{35C7C849-F805-4CBC-9AD4-DADA9B4C3F41}" name="SR-32" headerRowDxfId="2258" dataDxfId="2257" headerRowCellStyle="Normal 74"/>
    <tableColumn id="37" xr3:uid="{85B00FC8-AAB5-4318-9137-9EB6963E2B91}" name="SR-33" headerRowDxfId="2256" dataDxfId="2255" headerRowCellStyle="Normal 74"/>
    <tableColumn id="38" xr3:uid="{DEC7FAF9-0B39-4FC6-9D3C-50C2E556C759}" name="SR-34" headerRowDxfId="2254" dataDxfId="2253" headerRowCellStyle="Normal 74"/>
    <tableColumn id="39" xr3:uid="{F5377EB4-871B-4ED7-99D8-149C6D211DD8}" name="SR-35" headerRowDxfId="2252" dataDxfId="2251" headerRowCellStyle="Normal 74"/>
    <tableColumn id="40" xr3:uid="{4D478F96-6DCD-40D7-861D-6C4A17F668D9}" name="SR-36" headerRowDxfId="2250" dataDxfId="2249" headerRowCellStyle="Normal 74"/>
    <tableColumn id="41" xr3:uid="{1CAF9F5E-5E6B-46E1-BE1C-B5DAB94580A2}" name="SR-37" headerRowDxfId="2248" dataDxfId="2247" headerRowCellStyle="Normal 74"/>
    <tableColumn id="42" xr3:uid="{D9E5CE22-7083-462F-B3D3-118F009446C5}" name="SR-38" headerRowDxfId="2246" dataDxfId="2245" headerRowCellStyle="Normal 74"/>
    <tableColumn id="43" xr3:uid="{4994F1C4-8AC0-4643-9ABE-529FAE34EFA6}" name="SR-39" headerRowDxfId="2244" dataDxfId="2243" headerRowCellStyle="Normal 74"/>
    <tableColumn id="44" xr3:uid="{36CBE1A9-3934-4011-A786-5DE491FAB975}" name="SR-40" headerRowDxfId="2242" dataDxfId="2241" headerRowCellStyle="Normal 74"/>
    <tableColumn id="45" xr3:uid="{1202C386-2568-452A-8E3C-3BAC44C21243}" name="SR-41" headerRowDxfId="2240" dataDxfId="2239" headerRowCellStyle="Normal 74"/>
    <tableColumn id="46" xr3:uid="{06064669-1791-483E-8CF1-5BAA53AF3261}" name="SR-42" headerRowDxfId="2238" dataDxfId="2237" headerRowCellStyle="Normal 74"/>
    <tableColumn id="47" xr3:uid="{CBF8E9BE-93B6-4A66-8B96-9DEF3C17C354}" name="SR-43" headerRowDxfId="2236" dataDxfId="2235" headerRowCellStyle="Normal 74"/>
    <tableColumn id="48" xr3:uid="{4E118ADF-D947-4B97-B2C6-C46F37541222}" name="SR-44" headerRowDxfId="2234" dataDxfId="2233" headerRowCellStyle="Normal 74"/>
    <tableColumn id="49" xr3:uid="{66580213-0D4A-4B19-8308-29A02F3761DE}" name="SR-45" headerRowDxfId="2232" dataDxfId="2231" headerRowCellStyle="Normal 74"/>
    <tableColumn id="50" xr3:uid="{BF53BA50-2CBC-41B9-BE94-8223D55E8CC4}" name="SR-46" headerRowDxfId="2230" dataDxfId="2229" headerRowCellStyle="Normal 74"/>
    <tableColumn id="51" xr3:uid="{AC3DE1EA-E09F-4504-B623-98A09FC04AB2}" name="SR-47" headerRowDxfId="2228" dataDxfId="2227" headerRowCellStyle="Normal 74"/>
    <tableColumn id="52" xr3:uid="{4855C375-1E29-4E91-A55D-9D47EEE7DC84}" name="SR-48" headerRowDxfId="2226" dataDxfId="2225" headerRowCellStyle="Normal 74"/>
    <tableColumn id="53" xr3:uid="{9D43C83A-A3D2-4F89-81A9-DE36E6FCC798}" name="SR-49" headerRowDxfId="2224" dataDxfId="2223" headerRowCellStyle="Normal 74"/>
    <tableColumn id="54" xr3:uid="{D04C84F6-ABA1-4A22-B600-FB66DDC67842}" name="SR-50" headerRowDxfId="2222" dataDxfId="2221" headerRowCellStyle="Normal 74"/>
    <tableColumn id="55" xr3:uid="{9718DBC0-F4C4-4BA3-9E54-8BD86419D76E}" name="SR-51" headerRowDxfId="2220" dataDxfId="2219" headerRowCellStyle="Normal 74"/>
    <tableColumn id="56" xr3:uid="{B4187A0C-491C-49A2-B80B-770D04E4FDA2}" name="SR-52" headerRowDxfId="2218" dataDxfId="2217" headerRowCellStyle="Normal 74"/>
    <tableColumn id="57" xr3:uid="{EA589FB8-1418-48BE-897D-B31C1CE79F15}" name="SR-53" headerRowDxfId="2216" dataDxfId="2215" headerRowCellStyle="Normal 74"/>
    <tableColumn id="58" xr3:uid="{0E17682B-998B-4E02-A339-B5AAF5D50967}" name="SR-54" headerRowDxfId="2214" dataDxfId="2213" headerRowCellStyle="Normal 74"/>
    <tableColumn id="59" xr3:uid="{1FD88287-6C21-44EC-A738-BF478B7F72AE}" name="SR-55" headerRowDxfId="2212" dataDxfId="2211" headerRowCellStyle="Normal 74"/>
    <tableColumn id="60" xr3:uid="{F0050B37-2528-4F07-9BED-3462EF878872}" name="SR-56" headerRowDxfId="2210" dataDxfId="2209" headerRowCellStyle="Normal 74"/>
    <tableColumn id="61" xr3:uid="{1F8B00F3-01E2-4C62-BD02-287ACA689049}" name="SR-57" headerRowDxfId="2208" dataDxfId="2207" headerRowCellStyle="Normal 74"/>
    <tableColumn id="62" xr3:uid="{02025DB0-B1C4-4607-868B-FA10C776D4F8}" name="SR-58" headerRowDxfId="2206" dataDxfId="2205" headerRowCellStyle="Normal 74"/>
    <tableColumn id="63" xr3:uid="{89EA06E4-D2F2-4024-B54F-07BDDEF24A81}" name="SR-59" headerRowDxfId="2204" dataDxfId="2203" headerRowCellStyle="Normal 74"/>
    <tableColumn id="64" xr3:uid="{9B32367F-4D7E-4CAC-8CB8-DFFBC9817EEF}" name="SR-60" headerRowDxfId="2202" dataDxfId="2201" headerRowCellStyle="Normal 74"/>
    <tableColumn id="65" xr3:uid="{8C5E3B19-E6A3-46CD-A7EC-3A90C89EA1C5}" name="SR-61" headerRowDxfId="2200" dataDxfId="2199" headerRowCellStyle="Normal 74"/>
    <tableColumn id="66" xr3:uid="{EEB84A10-1788-4EF0-96FD-E5A6CA89F3AF}" name="SR-62" headerRowDxfId="2198" dataDxfId="2197" headerRowCellStyle="Normal 74"/>
    <tableColumn id="67" xr3:uid="{CC56C891-F64D-4775-909A-827C87335F27}" name="SR-63" headerRowDxfId="2196" dataDxfId="2195" headerRowCellStyle="Normal 74"/>
    <tableColumn id="68" xr3:uid="{FCE3E572-DD4A-41DA-B372-295AB27ACD77}" name="SR-64" headerRowDxfId="2194" dataDxfId="2193" headerRowCellStyle="Normal 74"/>
    <tableColumn id="69" xr3:uid="{100AA786-4105-4B95-83D6-5B14688405E4}" name="SR-65" headerRowDxfId="2192" dataDxfId="2191" headerRowCellStyle="Normal 74"/>
    <tableColumn id="70" xr3:uid="{6B12F787-3C27-4FAD-9CD5-60A622B9F4BA}" name="SR-66" headerRowDxfId="2190" dataDxfId="2189" headerRowCellStyle="Normal 74"/>
    <tableColumn id="71" xr3:uid="{2B78B22C-7EAF-4E45-BD71-B76CF10A819E}" name="SR-67" headerRowDxfId="2188" dataDxfId="2187" headerRowCellStyle="Normal 74"/>
    <tableColumn id="72" xr3:uid="{2651127E-8A2F-4B39-B806-7E53E53EB474}" name="SR-68" headerRowDxfId="2186" dataDxfId="2185" headerRowCellStyle="Normal 74"/>
    <tableColumn id="73" xr3:uid="{0E9055DA-E952-402A-9E27-984CC659A629}" name="SR-69" headerRowDxfId="2184" dataDxfId="2183" headerRowCellStyle="Normal 74"/>
    <tableColumn id="74" xr3:uid="{65735F6B-B8CB-4D02-ADBF-6C519357E3ED}" name="SR-70" headerRowDxfId="2182" dataDxfId="2181" headerRowCellStyle="Normal 74"/>
    <tableColumn id="3" xr3:uid="{003FEE38-DA0D-467C-937C-4C7615E7985D}" name="Column1" headerRowDxfId="2180" dataDxfId="2179" headerRowCellStyle="Normal 74"/>
    <tableColumn id="75" xr3:uid="{C770F544-EC12-4495-ACFC-8F05D525FC65}" name="Column2" headerRowDxfId="2178" dataDxfId="2177" headerRowCellStyle="Normal 74"/>
    <tableColumn id="76" xr3:uid="{F15901D9-CF5A-429A-8119-307B91AA053F}" name="Column3" headerRowDxfId="2176" dataDxfId="2175" headerRowCellStyle="Normal 74"/>
    <tableColumn id="77" xr3:uid="{A71E839E-7C4D-4FDF-99FF-8730AC49AF01}" name="Column4" headerRowDxfId="2174" dataDxfId="2173" headerRowCellStyle="Normal 74"/>
    <tableColumn id="78" xr3:uid="{E578EF24-DEE1-43DD-8B03-8EDE030F4470}" name="Column5" headerRowDxfId="2172" dataDxfId="2171" headerRowCellStyle="Normal 74"/>
    <tableColumn id="79" xr3:uid="{DCF0D884-D37B-4144-AC32-C6DFFE602C67}" name="Column6" headerRowDxfId="2170" dataDxfId="2169" headerRowCellStyle="Normal 74"/>
    <tableColumn id="80" xr3:uid="{C590B4D9-10B7-40C2-A23A-B34C18F129B5}" name="Column7" headerRowDxfId="2168" dataDxfId="2167" headerRowCellStyle="Normal 74"/>
    <tableColumn id="81" xr3:uid="{D9138F3A-A7E5-4C09-A787-CB96F37B5F45}" name="Column8" headerRowDxfId="2166" dataDxfId="2165" headerRowCellStyle="Normal 74"/>
    <tableColumn id="82" xr3:uid="{14747613-DB0E-4EDB-A064-DC81A984B50C}" name="Column9" headerRowDxfId="2164" dataDxfId="2163" headerRowCellStyle="Normal 74"/>
    <tableColumn id="83" xr3:uid="{BA990A63-D302-4AE7-A2E3-654E2B9AE130}" name="Column10" headerRowDxfId="2162" dataDxfId="2161" headerRowCellStyle="Normal 74"/>
    <tableColumn id="84" xr3:uid="{DDC56143-4FE5-42C1-927D-5BDFBE2C109B}" name="Column11" headerRowDxfId="2160" dataDxfId="2159" headerRowCellStyle="Normal 74"/>
    <tableColumn id="85" xr3:uid="{380558E0-6F75-4CE1-A177-DD38853B4308}" name="Column12" headerRowDxfId="2158" dataDxfId="2157" headerRowCellStyle="Normal 74"/>
    <tableColumn id="86" xr3:uid="{B5CF490A-E99E-498F-90CB-9388CB599A4B}" name="Column13" headerRowDxfId="2156" dataDxfId="2155" headerRowCellStyle="Normal 74"/>
    <tableColumn id="87" xr3:uid="{8CA0438B-45B5-4049-A461-7A0E41568AA3}" name="Column14" headerRowDxfId="2154" dataDxfId="2153" headerRowCellStyle="Normal 74"/>
    <tableColumn id="88" xr3:uid="{425245FB-553B-4691-A03B-F003D359EF49}" name="Column15" headerRowDxfId="2152" dataDxfId="2151" headerRowCellStyle="Normal 74"/>
    <tableColumn id="89" xr3:uid="{99CBE7B4-0472-4527-934B-B27CE6CE6CEB}" name="Column16" headerRowDxfId="2150" dataDxfId="2149" headerRowCellStyle="Normal 74"/>
    <tableColumn id="90" xr3:uid="{9D0F9B43-DBBB-4709-BB96-D359C4D25B56}" name="Column17" headerRowDxfId="2148" dataDxfId="2147" headerRowCellStyle="Normal 74"/>
    <tableColumn id="91" xr3:uid="{46796B6A-73D6-4B3D-B568-0B45B0CE011B}" name="Column18" headerRowDxfId="2146" dataDxfId="2145" headerRowCellStyle="Normal 74"/>
    <tableColumn id="92" xr3:uid="{3E60D88F-051B-49D7-A2FE-AAF8C424ACED}" name="Column19" headerRowDxfId="2144" dataDxfId="2143" headerRowCellStyle="Normal 74"/>
    <tableColumn id="93" xr3:uid="{11A93507-DDD8-45D7-867E-D2CD70233CF0}" name="Column20" headerRowDxfId="2142" dataDxfId="2141" headerRowCellStyle="Normal 74"/>
    <tableColumn id="94" xr3:uid="{70253015-FBF1-412B-B453-4DA2741E6C97}" name="Column21" headerRowDxfId="2140" dataDxfId="2139" headerRowCellStyle="Normal 74"/>
    <tableColumn id="95" xr3:uid="{03C9AD84-C809-466F-92B5-61851E13C748}" name="Column22" headerRowDxfId="2138" dataDxfId="2137" headerRowCellStyle="Normal 74"/>
    <tableColumn id="96" xr3:uid="{6E94EA6C-0528-4E40-A041-D6AE5129CBD2}" name="Column23" headerRowDxfId="2136" dataDxfId="2135" headerRowCellStyle="Normal 74"/>
    <tableColumn id="97" xr3:uid="{22BBE4CF-A03E-4690-AA28-40F6B7610176}" name="Column24" headerRowDxfId="2134" dataDxfId="2133" headerRowCellStyle="Normal 74"/>
    <tableColumn id="98" xr3:uid="{C775FA3E-DC48-49B3-8E60-DC8E21B1E24E}" name="Column25" headerRowDxfId="2132" dataDxfId="2131" headerRowCellStyle="Normal 74"/>
    <tableColumn id="99" xr3:uid="{F19656A6-BD00-497C-8BEE-41DBF0FAC7AF}" name="Column26" headerRowDxfId="2130" dataDxfId="2129" headerRowCellStyle="Normal 74"/>
    <tableColumn id="100" xr3:uid="{D684D3D8-3152-4532-B9B2-59338CB8DF58}" name="Column27" headerRowDxfId="2128" dataDxfId="2127" headerRowCellStyle="Normal 74"/>
    <tableColumn id="101" xr3:uid="{54D8007F-291A-481F-B170-16CBCE198626}" name="Column28" headerRowDxfId="2126" dataDxfId="2125" headerRowCellStyle="Normal 74"/>
    <tableColumn id="102" xr3:uid="{05E5B162-1B0D-4399-9135-4D1556216146}" name="Column29" headerRowDxfId="2124" dataDxfId="2123" headerRowCellStyle="Normal 74"/>
    <tableColumn id="103" xr3:uid="{94A92B24-5A88-4DBC-9DEF-25EB023BB4E5}" name="Column30" headerRowDxfId="2122" dataDxfId="2121" headerRowCellStyle="Normal 74"/>
  </tableColumns>
  <tableStyleInfo name="TableStyleLight2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8FC8EA5-E2BD-4072-925B-3CD5D34D6AB7}" name="TableF" displayName="TableF" ref="D241:DB280" headerRowCount="0" totalsRowShown="0" headerRowDxfId="2120" dataDxfId="2119" headerRowBorderDxfId="2117" tableBorderDxfId="2118" totalsRowBorderDxfId="2116">
  <tableColumns count="103">
    <tableColumn id="1" xr3:uid="{FA468DFB-036B-4476-88B3-50F883E01F01}" name="PAGES" headerRowDxfId="2115" dataDxfId="2114" headerRowCellStyle="Normal 74">
      <calculatedColumnFormula>IF($D196="","",D196)</calculatedColumnFormula>
    </tableColumn>
    <tableColumn id="2" xr3:uid="{C66B8C65-56A7-4B91-8329-BCCA484DDD9B}" name="LEVEL" headerRowDxfId="2113" dataDxfId="2112" headerRowCellStyle="Normal 74">
      <calculatedColumnFormula>IF($E196="","",E196)</calculatedColumnFormula>
    </tableColumn>
    <tableColumn id="4" xr3:uid="{3295A386-1346-4A0B-A3D4-2B40A58603F4}" name="COL" headerRowDxfId="2111" dataDxfId="2110" headerRowCellStyle="Normal 74">
      <calculatedColumnFormula>SUM(G241:DB241)</calculatedColumnFormula>
    </tableColumn>
    <tableColumn id="5" xr3:uid="{1A369536-D3A0-45C1-92F6-A2C6C2F8D82F}" name="SR-1" headerRowDxfId="2109" dataDxfId="2108" headerRowCellStyle="Normal 74"/>
    <tableColumn id="6" xr3:uid="{4BE32AF3-DECA-410C-B96E-4B8648B1289B}" name="SR-2" headerRowDxfId="2107" dataDxfId="2106" headerRowCellStyle="Normal 74"/>
    <tableColumn id="7" xr3:uid="{99EB3FAB-CF57-4CF2-834E-AABEB67FB7CC}" name="SR-3" headerRowDxfId="2105" dataDxfId="2104" headerRowCellStyle="Normal 74"/>
    <tableColumn id="8" xr3:uid="{9BD01136-C0D8-47C9-8A11-08D78429C4F2}" name="SR-4" headerRowDxfId="2103" dataDxfId="2102" headerRowCellStyle="Normal 74"/>
    <tableColumn id="9" xr3:uid="{6E105995-BA64-4C46-B9EE-A7E73086905F}" name="SR-5" headerRowDxfId="2101" dataDxfId="2100" headerRowCellStyle="Normal 74"/>
    <tableColumn id="10" xr3:uid="{9E507F76-EE00-4E6A-B038-F8A35EA84779}" name="SR-6" headerRowDxfId="2099" dataDxfId="2098" headerRowCellStyle="Normal 74"/>
    <tableColumn id="11" xr3:uid="{B01CD7B1-9752-4C81-945D-3FD5485764A5}" name="SR-7" headerRowDxfId="2097" dataDxfId="2096" headerRowCellStyle="Normal 74"/>
    <tableColumn id="12" xr3:uid="{F5618F16-EC4B-449C-818C-42A51E5B5234}" name="SR-8" headerRowDxfId="2095" dataDxfId="2094" headerRowCellStyle="Normal 74"/>
    <tableColumn id="13" xr3:uid="{C1D1D133-8789-4137-AF4A-BEF1C7172473}" name="SR-9" headerRowDxfId="2093" dataDxfId="2092" headerRowCellStyle="Normal 74"/>
    <tableColumn id="14" xr3:uid="{1226C1B2-A720-427A-B3D0-AE5B6C04D764}" name="SR-10" headerRowDxfId="2091" dataDxfId="2090" headerRowCellStyle="Normal 74"/>
    <tableColumn id="15" xr3:uid="{B1DD5048-8F9E-4BE4-9939-A5F2AEA24CDC}" name="SR-11" headerRowDxfId="2089" dataDxfId="2088" headerRowCellStyle="Normal 74"/>
    <tableColumn id="16" xr3:uid="{D294EB4E-7D52-4D80-96DA-1661E7F5B8C2}" name="SR-12" headerRowDxfId="2087" dataDxfId="2086" headerRowCellStyle="Normal 74"/>
    <tableColumn id="17" xr3:uid="{8F2A360B-8A0A-4D50-802C-686E6B33FA53}" name="SR-13" headerRowDxfId="2085" dataDxfId="2084" headerRowCellStyle="Normal 74"/>
    <tableColumn id="18" xr3:uid="{FB88A100-00BF-41FF-8039-7FF9E2DF1E14}" name="SR-14" headerRowDxfId="2083" dataDxfId="2082" headerRowCellStyle="Normal 74"/>
    <tableColumn id="19" xr3:uid="{AAB77286-018F-4AE4-857B-1AFF49CCD043}" name="SR-15" headerRowDxfId="2081" dataDxfId="2080" headerRowCellStyle="Normal 74"/>
    <tableColumn id="20" xr3:uid="{48861221-169C-4CF0-A5E6-C09E7336253E}" name="SR-16" headerRowDxfId="2079" dataDxfId="2078" headerRowCellStyle="Normal 74"/>
    <tableColumn id="21" xr3:uid="{B3F050ED-445D-4C21-8A97-B660E3719026}" name="SR-17" headerRowDxfId="2077" dataDxfId="2076" headerRowCellStyle="Normal 74"/>
    <tableColumn id="22" xr3:uid="{7FFAD082-FA9D-47E6-A7FD-2699C94F413B}" name="SR-18" headerRowDxfId="2075" dataDxfId="2074" headerRowCellStyle="Normal 74"/>
    <tableColumn id="23" xr3:uid="{65FBB818-45DA-4B4B-9AAC-35990A141A47}" name="SR-19" headerRowDxfId="2073" dataDxfId="2072" headerRowCellStyle="Normal 74"/>
    <tableColumn id="24" xr3:uid="{C9C48F7F-1789-450F-AAD8-A2D46E60535D}" name="SR-20" headerRowDxfId="2071" dataDxfId="2070" headerRowCellStyle="Normal 74"/>
    <tableColumn id="25" xr3:uid="{6DA20C52-89D9-4D3A-8762-EF89D41405B2}" name="SR-21" headerRowDxfId="2069" dataDxfId="2068" headerRowCellStyle="Normal 74"/>
    <tableColumn id="26" xr3:uid="{F95782DC-C6A9-4E03-B9EB-E070F914E1E8}" name="SR-22" headerRowDxfId="2067" dataDxfId="2066" headerRowCellStyle="Normal 74"/>
    <tableColumn id="27" xr3:uid="{046E0B1B-AACE-422A-ACF1-DAD33178BD91}" name="SR-23" headerRowDxfId="2065" dataDxfId="2064" headerRowCellStyle="Normal 74"/>
    <tableColumn id="28" xr3:uid="{9EA18A16-E9CB-4548-8B78-D5F37BA0210F}" name="SR-24" headerRowDxfId="2063" dataDxfId="2062" headerRowCellStyle="Normal 74"/>
    <tableColumn id="29" xr3:uid="{0A641737-E1BB-4A0E-99A0-E5FD4499701A}" name="SR-25" headerRowDxfId="2061" dataDxfId="2060" headerRowCellStyle="Normal 74"/>
    <tableColumn id="30" xr3:uid="{15872CF6-8299-41E2-A1E0-1D95F4EDE464}" name="SR-26" headerRowDxfId="2059" dataDxfId="2058" headerRowCellStyle="Normal 74"/>
    <tableColumn id="31" xr3:uid="{35A2AC9F-DE20-4F03-AFFF-20D7891B56E7}" name="SR-27" headerRowDxfId="2057" dataDxfId="2056" headerRowCellStyle="Normal 74"/>
    <tableColumn id="32" xr3:uid="{29B7BF8A-4096-4A3F-9B33-95EA80415292}" name="SR-28" headerRowDxfId="2055" dataDxfId="2054" headerRowCellStyle="Normal 74"/>
    <tableColumn id="33" xr3:uid="{34F15F62-542C-4DD3-B91B-BD4CF3EE2AB1}" name="SR-29" headerRowDxfId="2053" dataDxfId="2052" headerRowCellStyle="Normal 74"/>
    <tableColumn id="34" xr3:uid="{36B70C38-C79D-4850-9CA5-4694D7BAD31A}" name="SR-30" headerRowDxfId="2051" dataDxfId="2050" headerRowCellStyle="Normal 74"/>
    <tableColumn id="35" xr3:uid="{B869EBA9-0F67-4146-BB07-ECC078B003DD}" name="SR-31" headerRowDxfId="2049" dataDxfId="2048" headerRowCellStyle="Normal 74"/>
    <tableColumn id="36" xr3:uid="{F32AFD21-1654-4D83-8B83-CADCB665A783}" name="SR-32" headerRowDxfId="2047" dataDxfId="2046" headerRowCellStyle="Normal 74"/>
    <tableColumn id="37" xr3:uid="{F203A7C9-CBBB-4776-B56E-B9D979B8F626}" name="SR-33" headerRowDxfId="2045" dataDxfId="2044" headerRowCellStyle="Normal 74"/>
    <tableColumn id="38" xr3:uid="{C0EB87D3-800A-4E6D-8A2F-D23407173508}" name="SR-34" headerRowDxfId="2043" dataDxfId="2042" headerRowCellStyle="Normal 74"/>
    <tableColumn id="39" xr3:uid="{3A0CBB7B-87F6-46EE-95DC-94FFE7F017BE}" name="SR-35" headerRowDxfId="2041" dataDxfId="2040" headerRowCellStyle="Normal 74"/>
    <tableColumn id="40" xr3:uid="{9DE49909-0A90-43EF-8BF5-6A6599BC73B1}" name="SR-36" headerRowDxfId="2039" dataDxfId="2038" headerRowCellStyle="Normal 74"/>
    <tableColumn id="41" xr3:uid="{E08F2F98-9B94-45B1-84D6-B4F0E7300A66}" name="SR-37" headerRowDxfId="2037" dataDxfId="2036" headerRowCellStyle="Normal 74"/>
    <tableColumn id="42" xr3:uid="{8703DCA9-2F30-4199-9EFC-D2ABB7CB34FC}" name="SR-38" headerRowDxfId="2035" dataDxfId="2034" headerRowCellStyle="Normal 74"/>
    <tableColumn id="43" xr3:uid="{B5FBB841-4670-4A4B-97E4-163A6F27DF0B}" name="SR-39" headerRowDxfId="2033" dataDxfId="2032" headerRowCellStyle="Normal 74"/>
    <tableColumn id="44" xr3:uid="{B4BC3AEA-56EC-4E34-82F0-C16951B0B1EC}" name="SR-40" headerRowDxfId="2031" dataDxfId="2030" headerRowCellStyle="Normal 74"/>
    <tableColumn id="45" xr3:uid="{E152A176-A4DF-443C-8099-042C5382BE0C}" name="SR-41" headerRowDxfId="2029" dataDxfId="2028" headerRowCellStyle="Normal 74"/>
    <tableColumn id="46" xr3:uid="{AC174770-03D4-45AC-B509-1DAE09134FF6}" name="SR-42" headerRowDxfId="2027" dataDxfId="2026" headerRowCellStyle="Normal 74"/>
    <tableColumn id="47" xr3:uid="{552BC847-C7D1-411A-B2C0-6CCF41CA45BF}" name="SR-43" headerRowDxfId="2025" dataDxfId="2024" headerRowCellStyle="Normal 74"/>
    <tableColumn id="48" xr3:uid="{595AEA46-E100-4236-8A4E-C360F29501E8}" name="SR-44" headerRowDxfId="2023" dataDxfId="2022" headerRowCellStyle="Normal 74"/>
    <tableColumn id="49" xr3:uid="{5DB68404-1A21-475A-924E-86D5DDC8AEC3}" name="SR-45" headerRowDxfId="2021" dataDxfId="2020" headerRowCellStyle="Normal 74"/>
    <tableColumn id="50" xr3:uid="{85221B24-7F7A-4A57-B131-133ECE179146}" name="SR-46" headerRowDxfId="2019" dataDxfId="2018" headerRowCellStyle="Normal 74"/>
    <tableColumn id="51" xr3:uid="{5D169735-5C1B-4BDB-B287-46383670463D}" name="SR-47" headerRowDxfId="2017" dataDxfId="2016" headerRowCellStyle="Normal 74"/>
    <tableColumn id="52" xr3:uid="{FD051069-E66A-4ED7-84D6-799CEF915370}" name="SR-48" headerRowDxfId="2015" dataDxfId="2014" headerRowCellStyle="Normal 74"/>
    <tableColumn id="53" xr3:uid="{B94A8D07-FA11-473A-B82E-EFA07F2BEB49}" name="SR-49" headerRowDxfId="2013" dataDxfId="2012" headerRowCellStyle="Normal 74"/>
    <tableColumn id="54" xr3:uid="{35813C7A-DD3E-4438-BEC7-A00D94FD5F4F}" name="SR-50" headerRowDxfId="2011" dataDxfId="2010" headerRowCellStyle="Normal 74"/>
    <tableColumn id="55" xr3:uid="{19073AFE-F829-46C9-BDD1-C9B79B6D0920}" name="SR-51" headerRowDxfId="2009" dataDxfId="2008" headerRowCellStyle="Normal 74"/>
    <tableColumn id="56" xr3:uid="{AEDE2E95-C06C-4716-8B52-A73ED5F14047}" name="SR-52" headerRowDxfId="2007" dataDxfId="2006" headerRowCellStyle="Normal 74"/>
    <tableColumn id="57" xr3:uid="{818A48F0-AB57-42DE-87E6-BF21990F3A38}" name="SR-53" headerRowDxfId="2005" dataDxfId="2004" headerRowCellStyle="Normal 74"/>
    <tableColumn id="58" xr3:uid="{69E3E0AC-9120-42DD-97AA-E904A4E4005F}" name="SR-54" headerRowDxfId="2003" dataDxfId="2002" headerRowCellStyle="Normal 74"/>
    <tableColumn id="59" xr3:uid="{F9242DF7-6852-44B1-B309-F65DD2FC0A84}" name="SR-55" headerRowDxfId="2001" dataDxfId="2000" headerRowCellStyle="Normal 74"/>
    <tableColumn id="60" xr3:uid="{4E9F0458-722B-452C-8774-60FCC7FA7C8A}" name="SR-56" headerRowDxfId="1999" dataDxfId="1998" headerRowCellStyle="Normal 74"/>
    <tableColumn id="61" xr3:uid="{8AF0F2D7-F145-4254-A72C-15258D4B5D03}" name="SR-57" headerRowDxfId="1997" dataDxfId="1996" headerRowCellStyle="Normal 74"/>
    <tableColumn id="62" xr3:uid="{E486F979-F709-4B23-B8C9-6C28AAF20E4D}" name="SR-58" headerRowDxfId="1995" dataDxfId="1994" headerRowCellStyle="Normal 74"/>
    <tableColumn id="63" xr3:uid="{9A249BEF-6FB6-413C-9F5A-6121A7AA25BE}" name="SR-59" headerRowDxfId="1993" dataDxfId="1992" headerRowCellStyle="Normal 74"/>
    <tableColumn id="64" xr3:uid="{45F1AB61-8F34-4663-A0C0-99B751CDFD10}" name="SR-60" headerRowDxfId="1991" dataDxfId="1990" headerRowCellStyle="Normal 74"/>
    <tableColumn id="65" xr3:uid="{0A2C8984-6A79-457C-B4F3-D2C39FBAC9E8}" name="SR-61" headerRowDxfId="1989" dataDxfId="1988" headerRowCellStyle="Normal 74"/>
    <tableColumn id="66" xr3:uid="{5FD5D3DD-C5EB-4F2B-93A7-EFA2BC468940}" name="SR-62" headerRowDxfId="1987" dataDxfId="1986" headerRowCellStyle="Normal 74"/>
    <tableColumn id="67" xr3:uid="{174E01F1-9469-4179-8F72-C754E078E5FD}" name="SR-63" headerRowDxfId="1985" dataDxfId="1984" headerRowCellStyle="Normal 74"/>
    <tableColumn id="68" xr3:uid="{C299A3DE-E4C7-400A-890D-5B52D9C5DDA6}" name="SR-64" headerRowDxfId="1983" dataDxfId="1982" headerRowCellStyle="Normal 74"/>
    <tableColumn id="69" xr3:uid="{E3A89593-A31E-4A91-B6EC-F2A2888451D4}" name="SR-65" headerRowDxfId="1981" dataDxfId="1980" headerRowCellStyle="Normal 74"/>
    <tableColumn id="70" xr3:uid="{91499BF9-FD81-47C8-80B3-BF3915080CF0}" name="SR-66" headerRowDxfId="1979" dataDxfId="1978" headerRowCellStyle="Normal 74"/>
    <tableColumn id="71" xr3:uid="{6DEB02AA-BC8F-4380-9C9D-A03584B93EA2}" name="SR-67" headerRowDxfId="1977" dataDxfId="1976" headerRowCellStyle="Normal 74"/>
    <tableColumn id="72" xr3:uid="{084022F5-17AB-4F72-B492-997F6CB352AC}" name="SR-68" headerRowDxfId="1975" dataDxfId="1974" headerRowCellStyle="Normal 74"/>
    <tableColumn id="73" xr3:uid="{578FEFF0-727F-4DBA-BCEE-3CF139E97688}" name="SR-69" headerRowDxfId="1973" dataDxfId="1972" headerRowCellStyle="Normal 74"/>
    <tableColumn id="74" xr3:uid="{ADC42F7C-8A11-48AE-A681-4205D489F69A}" name="SR-70" headerRowDxfId="1971" dataDxfId="1970" headerRowCellStyle="Normal 74"/>
    <tableColumn id="3" xr3:uid="{15657AF7-570A-44F4-A6AB-426A7193E1E1}" name="Column1" headerRowDxfId="1969" dataDxfId="1968" headerRowCellStyle="Normal 74"/>
    <tableColumn id="75" xr3:uid="{D9A931F7-01AB-47C9-ACAD-BFA009CADDEE}" name="Column2" headerRowDxfId="1967" dataDxfId="1966" headerRowCellStyle="Normal 74"/>
    <tableColumn id="76" xr3:uid="{EFD28912-BE94-4B57-843A-89EB119E33EC}" name="Column3" headerRowDxfId="1965" dataDxfId="1964" headerRowCellStyle="Normal 74"/>
    <tableColumn id="77" xr3:uid="{023D3BA3-7294-469E-B0A6-5770B7F05137}" name="Column4" headerRowDxfId="1963" dataDxfId="1962" headerRowCellStyle="Normal 74"/>
    <tableColumn id="78" xr3:uid="{DA694604-C50D-458F-A2C7-C4B06C33D69A}" name="Column5" headerRowDxfId="1961" dataDxfId="1960" headerRowCellStyle="Normal 74"/>
    <tableColumn id="79" xr3:uid="{C2033E5D-BAEA-411B-AF8E-69277BDC75A1}" name="Column6" headerRowDxfId="1959" dataDxfId="1958" headerRowCellStyle="Normal 74"/>
    <tableColumn id="80" xr3:uid="{1DAC4D75-AA71-4E70-ABB5-6D8F95AD7B3F}" name="Column7" headerRowDxfId="1957" dataDxfId="1956" headerRowCellStyle="Normal 74"/>
    <tableColumn id="81" xr3:uid="{7F78D11E-8D4D-4BD8-B62B-1A0D3C81B39F}" name="Column8" headerRowDxfId="1955" dataDxfId="1954" headerRowCellStyle="Normal 74"/>
    <tableColumn id="82" xr3:uid="{7FC19FC9-5A66-4C39-9374-2C6974A0E7DC}" name="Column9" headerRowDxfId="1953" dataDxfId="1952" headerRowCellStyle="Normal 74"/>
    <tableColumn id="83" xr3:uid="{6DFB774C-3C33-4323-ADCF-FB1E9C9ACA75}" name="Column10" headerRowDxfId="1951" dataDxfId="1950" headerRowCellStyle="Normal 74"/>
    <tableColumn id="84" xr3:uid="{E407A0B4-3957-41F8-AC34-6C6CCE280B75}" name="Column11" headerRowDxfId="1949" dataDxfId="1948" headerRowCellStyle="Normal 74"/>
    <tableColumn id="85" xr3:uid="{D0FEB005-5D98-4AE3-A8E5-74B461A95841}" name="Column12" headerRowDxfId="1947" dataDxfId="1946" headerRowCellStyle="Normal 74"/>
    <tableColumn id="86" xr3:uid="{1739F8C6-F8AA-40D9-89A5-E7081571FB74}" name="Column13" headerRowDxfId="1945" dataDxfId="1944" headerRowCellStyle="Normal 74"/>
    <tableColumn id="87" xr3:uid="{237A4C1A-7BED-4713-BDFE-BDF8E1D19674}" name="Column14" headerRowDxfId="1943" dataDxfId="1942" headerRowCellStyle="Normal 74"/>
    <tableColumn id="88" xr3:uid="{408E0445-7166-43D6-9E70-B0C431595557}" name="Column15" headerRowDxfId="1941" dataDxfId="1940" headerRowCellStyle="Normal 74"/>
    <tableColumn id="89" xr3:uid="{4F6D3C51-61F6-4E26-9482-93951D6EA66E}" name="Column16" headerRowDxfId="1939" dataDxfId="1938" headerRowCellStyle="Normal 74"/>
    <tableColumn id="90" xr3:uid="{825C930D-5EDE-4726-BB5D-9342A233F89F}" name="Column17" headerRowDxfId="1937" dataDxfId="1936" headerRowCellStyle="Normal 74"/>
    <tableColumn id="91" xr3:uid="{B4F4BA0E-67D9-4013-BA03-5FC372E22938}" name="Column18" headerRowDxfId="1935" dataDxfId="1934" headerRowCellStyle="Normal 74"/>
    <tableColumn id="92" xr3:uid="{E617E861-3807-4153-9A24-FDD6B06025AD}" name="Column19" headerRowDxfId="1933" dataDxfId="1932" headerRowCellStyle="Normal 74"/>
    <tableColumn id="93" xr3:uid="{7CFC52A6-1AB0-4F5C-BAA0-E6AD65790AC0}" name="Column20" headerRowDxfId="1931" dataDxfId="1930" headerRowCellStyle="Normal 74"/>
    <tableColumn id="94" xr3:uid="{C52326D4-5FDD-4FBD-883F-944BF246C30D}" name="Column21" headerRowDxfId="1929" dataDxfId="1928" headerRowCellStyle="Normal 74"/>
    <tableColumn id="95" xr3:uid="{3E470802-365F-4AF5-BC8B-EC279953122C}" name="Column22" headerRowDxfId="1927" dataDxfId="1926" headerRowCellStyle="Normal 74"/>
    <tableColumn id="96" xr3:uid="{90C906FA-991E-44E5-AE31-5DE057CD4BDC}" name="Column23" headerRowDxfId="1925" dataDxfId="1924" headerRowCellStyle="Normal 74"/>
    <tableColumn id="97" xr3:uid="{8482613C-A578-4EFE-8B22-EAF7F12EAA9C}" name="Column24" headerRowDxfId="1923" dataDxfId="1922" headerRowCellStyle="Normal 74"/>
    <tableColumn id="98" xr3:uid="{3CAA4E8A-0C5C-428A-B638-EA4B89470EAD}" name="Column25" headerRowDxfId="1921" dataDxfId="1920" headerRowCellStyle="Normal 74"/>
    <tableColumn id="99" xr3:uid="{CF8048E4-20BE-4B27-A949-B28D790C0E5A}" name="Column26" headerRowDxfId="1919" dataDxfId="1918" headerRowCellStyle="Normal 74"/>
    <tableColumn id="100" xr3:uid="{DF10110A-081A-4579-9CCF-EFEA640BE9F3}" name="Column27" headerRowDxfId="1917" dataDxfId="1916" headerRowCellStyle="Normal 74"/>
    <tableColumn id="101" xr3:uid="{9B7167E3-227C-4021-A5E6-F3B8BC142BFB}" name="Column28" headerRowDxfId="1915" dataDxfId="1914" headerRowCellStyle="Normal 74"/>
    <tableColumn id="102" xr3:uid="{42B19999-093B-4DCA-BBB8-D32828D54EFB}" name="Column29" headerRowDxfId="1913" dataDxfId="1912" headerRowCellStyle="Normal 74"/>
    <tableColumn id="103" xr3:uid="{82D576E2-2148-4C9A-B1E1-D8F0C8D66120}" name="Column30" headerRowDxfId="1911" dataDxfId="1910" headerRowCellStyle="Normal 74"/>
  </tableColumns>
  <tableStyleInfo name="TableStyleLight2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2A6BAD5-CDCF-447D-8E1C-F05241F882C7}" name="TableG" displayName="TableG" ref="D286:DB325" headerRowCount="0" totalsRowShown="0" headerRowDxfId="1909" dataDxfId="1908" headerRowBorderDxfId="1906" tableBorderDxfId="1907" totalsRowBorderDxfId="1905">
  <tableColumns count="103">
    <tableColumn id="1" xr3:uid="{C84E7473-779A-4AEF-99F2-A66D7290F09D}" name="PAGES" headerRowDxfId="1904" dataDxfId="1903" headerRowCellStyle="Normal 74">
      <calculatedColumnFormula>IF($D241="","",D241)</calculatedColumnFormula>
    </tableColumn>
    <tableColumn id="2" xr3:uid="{518410A1-3DB8-4E34-97B6-CE372F3282FF}" name="LEVEL" headerRowDxfId="1902" dataDxfId="1901" headerRowCellStyle="Normal 74">
      <calculatedColumnFormula>IF($E241="","",E241)</calculatedColumnFormula>
    </tableColumn>
    <tableColumn id="4" xr3:uid="{330343A7-3F08-41FD-8882-3A51944D5266}" name="COL" headerRowDxfId="1900" dataDxfId="1899" headerRowCellStyle="Normal 74">
      <calculatedColumnFormula>SUM(G286:DB286)</calculatedColumnFormula>
    </tableColumn>
    <tableColumn id="5" xr3:uid="{149529D4-3633-49DB-9219-66034F09023A}" name="SR-1" headerRowDxfId="1898" dataDxfId="1897" headerRowCellStyle="Normal 74"/>
    <tableColumn id="6" xr3:uid="{FA57A1BA-C858-4D01-B86A-594636239E9F}" name="SR-2" headerRowDxfId="1896" dataDxfId="1895" headerRowCellStyle="Normal 74"/>
    <tableColumn id="7" xr3:uid="{6BB57BE9-0EF0-49BB-96AC-962492FD201A}" name="SR-3" headerRowDxfId="1894" dataDxfId="1893" headerRowCellStyle="Normal 74"/>
    <tableColumn id="8" xr3:uid="{376FE3BD-2D02-4668-9AFF-775223894714}" name="SR-4" headerRowDxfId="1892" dataDxfId="1891" headerRowCellStyle="Normal 74"/>
    <tableColumn id="9" xr3:uid="{A00B76C0-6BD4-4F24-971F-2DD8A10BAD1C}" name="SR-5" headerRowDxfId="1890" dataDxfId="1889" headerRowCellStyle="Normal 74"/>
    <tableColumn id="10" xr3:uid="{764F0583-409F-4EAB-91B7-D691ECFF0051}" name="SR-6" headerRowDxfId="1888" dataDxfId="1887" headerRowCellStyle="Normal 74"/>
    <tableColumn id="11" xr3:uid="{0F906261-0E07-4243-9C17-5AED31061986}" name="SR-7" headerRowDxfId="1886" dataDxfId="1885" headerRowCellStyle="Normal 74"/>
    <tableColumn id="12" xr3:uid="{BCF292E4-CAC4-4654-8D98-130C670D0984}" name="SR-8" headerRowDxfId="1884" dataDxfId="1883" headerRowCellStyle="Normal 74"/>
    <tableColumn id="13" xr3:uid="{3D25A222-66F6-468A-978C-67531D3093B1}" name="SR-9" headerRowDxfId="1882" dataDxfId="1881" headerRowCellStyle="Normal 74"/>
    <tableColumn id="14" xr3:uid="{CBD7956F-DD73-4F3E-9EC0-353EC313E824}" name="SR-10" headerRowDxfId="1880" dataDxfId="1879" headerRowCellStyle="Normal 74"/>
    <tableColumn id="15" xr3:uid="{E788344D-56B9-4F32-A896-AF95DA10CEB5}" name="SR-11" headerRowDxfId="1878" dataDxfId="1877" headerRowCellStyle="Normal 74"/>
    <tableColumn id="16" xr3:uid="{6BC3EFCF-8E80-4089-A7AE-0CC37BA35A8D}" name="SR-12" headerRowDxfId="1876" dataDxfId="1875" headerRowCellStyle="Normal 74"/>
    <tableColumn id="17" xr3:uid="{587E2A0C-7E9A-44E7-B6E7-1314B636B26A}" name="SR-13" headerRowDxfId="1874" dataDxfId="1873" headerRowCellStyle="Normal 74"/>
    <tableColumn id="18" xr3:uid="{296AACC5-935B-433C-9E68-D336543BA48F}" name="SR-14" headerRowDxfId="1872" dataDxfId="1871" headerRowCellStyle="Normal 74"/>
    <tableColumn id="19" xr3:uid="{463A709B-D8D6-4BD0-B727-C009FC9B33AB}" name="SR-15" headerRowDxfId="1870" dataDxfId="1869" headerRowCellStyle="Normal 74"/>
    <tableColumn id="20" xr3:uid="{55F45F65-5013-4B8A-B520-B86281CD03C4}" name="SR-16" headerRowDxfId="1868" dataDxfId="1867" headerRowCellStyle="Normal 74"/>
    <tableColumn id="21" xr3:uid="{43E1F660-76AA-4100-883C-8782D314EBF5}" name="SR-17" headerRowDxfId="1866" dataDxfId="1865" headerRowCellStyle="Normal 74"/>
    <tableColumn id="22" xr3:uid="{DC020115-DC5F-4CE8-A0FF-7693A122C280}" name="SR-18" headerRowDxfId="1864" dataDxfId="1863" headerRowCellStyle="Normal 74"/>
    <tableColumn id="23" xr3:uid="{0B26E36D-9441-46DE-A9D4-39F1577EA96F}" name="SR-19" headerRowDxfId="1862" dataDxfId="1861" headerRowCellStyle="Normal 74"/>
    <tableColumn id="24" xr3:uid="{CD75B927-CC63-4CC4-9C7A-6898E2D96C23}" name="SR-20" headerRowDxfId="1860" dataDxfId="1859" headerRowCellStyle="Normal 74"/>
    <tableColumn id="25" xr3:uid="{A50FBC7A-D57A-44F6-869C-6CA8CEDA0E5B}" name="SR-21" headerRowDxfId="1858" dataDxfId="1857" headerRowCellStyle="Normal 74"/>
    <tableColumn id="26" xr3:uid="{7DA931AE-BEC3-4A4B-B127-51EFC74DE90E}" name="SR-22" headerRowDxfId="1856" dataDxfId="1855" headerRowCellStyle="Normal 74"/>
    <tableColumn id="27" xr3:uid="{70320564-ABE6-4440-9388-AAB10342E8EC}" name="SR-23" headerRowDxfId="1854" dataDxfId="1853" headerRowCellStyle="Normal 74"/>
    <tableColumn id="28" xr3:uid="{3BCFAED4-3F28-4A15-A029-8F3FA7E8EE9F}" name="SR-24" headerRowDxfId="1852" dataDxfId="1851" headerRowCellStyle="Normal 74"/>
    <tableColumn id="29" xr3:uid="{2B5FF926-EE82-4E37-8D30-426D626EB921}" name="SR-25" headerRowDxfId="1850" dataDxfId="1849" headerRowCellStyle="Normal 74"/>
    <tableColumn id="30" xr3:uid="{0E0E2209-1494-4AE5-9E7E-CE558547A80F}" name="SR-26" headerRowDxfId="1848" dataDxfId="1847" headerRowCellStyle="Normal 74"/>
    <tableColumn id="31" xr3:uid="{38D85A7A-359B-412D-8259-C3CCDBD19910}" name="SR-27" headerRowDxfId="1846" dataDxfId="1845" headerRowCellStyle="Normal 74"/>
    <tableColumn id="32" xr3:uid="{87593B68-9A9B-4EC5-9873-F105E6FE4A7A}" name="SR-28" headerRowDxfId="1844" dataDxfId="1843" headerRowCellStyle="Normal 74"/>
    <tableColumn id="33" xr3:uid="{8BE8DF6E-6B61-468A-A5E8-7B1E9C740D19}" name="SR-29" headerRowDxfId="1842" dataDxfId="1841" headerRowCellStyle="Normal 74"/>
    <tableColumn id="34" xr3:uid="{057688D3-434C-47B2-A11E-D4F1EBC64526}" name="SR-30" headerRowDxfId="1840" dataDxfId="1839" headerRowCellStyle="Normal 74"/>
    <tableColumn id="35" xr3:uid="{F165F924-A579-4B5E-A123-9C37F7E5C5B0}" name="SR-31" headerRowDxfId="1838" dataDxfId="1837" headerRowCellStyle="Normal 74"/>
    <tableColumn id="36" xr3:uid="{168003A3-445E-4715-AC6C-C98D48479C05}" name="SR-32" headerRowDxfId="1836" dataDxfId="1835" headerRowCellStyle="Normal 74"/>
    <tableColumn id="37" xr3:uid="{ADC605D3-2F49-46C7-AF8C-B4EAFE8B6576}" name="SR-33" headerRowDxfId="1834" dataDxfId="1833" headerRowCellStyle="Normal 74"/>
    <tableColumn id="38" xr3:uid="{C9DFB03C-A733-470D-BD5D-13D25033AD7F}" name="SR-34" headerRowDxfId="1832" dataDxfId="1831" headerRowCellStyle="Normal 74"/>
    <tableColumn id="39" xr3:uid="{0735A595-A894-4F22-AF82-2A6DA1CAFFDB}" name="SR-35" headerRowDxfId="1830" dataDxfId="1829" headerRowCellStyle="Normal 74"/>
    <tableColumn id="40" xr3:uid="{3B3CA0C6-6CD0-47E2-A2B3-1A345F929F80}" name="SR-36" headerRowDxfId="1828" dataDxfId="1827" headerRowCellStyle="Normal 74"/>
    <tableColumn id="41" xr3:uid="{FA6D5095-17CF-4BE2-934E-2ABB7C2601D5}" name="SR-37" headerRowDxfId="1826" dataDxfId="1825" headerRowCellStyle="Normal 74"/>
    <tableColumn id="42" xr3:uid="{546A0C6D-7E7C-4F6B-849F-FD2D6969AFD4}" name="SR-38" headerRowDxfId="1824" dataDxfId="1823" headerRowCellStyle="Normal 74"/>
    <tableColumn id="43" xr3:uid="{3861F5E9-9466-4610-BE8B-53DDB3A1E511}" name="SR-39" headerRowDxfId="1822" dataDxfId="1821" headerRowCellStyle="Normal 74"/>
    <tableColumn id="44" xr3:uid="{5791ED18-DF52-4498-9C49-35A2F635263A}" name="SR-40" headerRowDxfId="1820" dataDxfId="1819" headerRowCellStyle="Normal 74"/>
    <tableColumn id="45" xr3:uid="{8F622F01-0657-40BF-A2BD-E93E681CDCCF}" name="SR-41" headerRowDxfId="1818" dataDxfId="1817" headerRowCellStyle="Normal 74"/>
    <tableColumn id="46" xr3:uid="{C88F3C4B-A5AF-4563-ADD6-4D742C60F23F}" name="SR-42" headerRowDxfId="1816" dataDxfId="1815" headerRowCellStyle="Normal 74"/>
    <tableColumn id="47" xr3:uid="{1E3F5D53-3E8E-4B49-836B-1FC3872C584F}" name="SR-43" headerRowDxfId="1814" dataDxfId="1813" headerRowCellStyle="Normal 74"/>
    <tableColumn id="48" xr3:uid="{DAC7C6C3-E68C-4B39-825B-6827C7DABA1C}" name="SR-44" headerRowDxfId="1812" dataDxfId="1811" headerRowCellStyle="Normal 74"/>
    <tableColumn id="49" xr3:uid="{A6160256-12BF-422E-A770-56D1B87DD553}" name="SR-45" headerRowDxfId="1810" dataDxfId="1809" headerRowCellStyle="Normal 74"/>
    <tableColumn id="50" xr3:uid="{E964D2D0-09C1-4209-87FE-7D828166D71A}" name="SR-46" headerRowDxfId="1808" dataDxfId="1807" headerRowCellStyle="Normal 74"/>
    <tableColumn id="51" xr3:uid="{C99214CA-41B0-4608-93B3-E3C348BB4F5D}" name="SR-47" headerRowDxfId="1806" dataDxfId="1805" headerRowCellStyle="Normal 74"/>
    <tableColumn id="52" xr3:uid="{7AC8D573-94B7-4774-909B-99FAD295BC23}" name="SR-48" headerRowDxfId="1804" dataDxfId="1803" headerRowCellStyle="Normal 74"/>
    <tableColumn id="53" xr3:uid="{460F088E-7410-4179-A73A-B9B7D620D317}" name="SR-49" headerRowDxfId="1802" dataDxfId="1801" headerRowCellStyle="Normal 74"/>
    <tableColumn id="54" xr3:uid="{8A7648D7-1508-4BB9-AA35-AABFBFBDF59D}" name="SR-50" headerRowDxfId="1800" dataDxfId="1799" headerRowCellStyle="Normal 74"/>
    <tableColumn id="55" xr3:uid="{88BC055A-9DCC-4C53-95AC-E582C0F2627F}" name="SR-51" headerRowDxfId="1798" dataDxfId="1797" headerRowCellStyle="Normal 74"/>
    <tableColumn id="56" xr3:uid="{C4262E88-9DA4-4E2B-BA87-0EAD0673AEDF}" name="SR-52" headerRowDxfId="1796" dataDxfId="1795" headerRowCellStyle="Normal 74"/>
    <tableColumn id="57" xr3:uid="{85C5FB0F-B03C-430D-B992-1C2A4D2E5240}" name="SR-53" headerRowDxfId="1794" dataDxfId="1793" headerRowCellStyle="Normal 74"/>
    <tableColumn id="58" xr3:uid="{E11103C6-A8A0-4EF4-887A-C1ACAF5A9B68}" name="SR-54" headerRowDxfId="1792" dataDxfId="1791" headerRowCellStyle="Normal 74"/>
    <tableColumn id="59" xr3:uid="{29E9B0C8-B39D-42AA-86C9-D60F3A9ED04F}" name="SR-55" headerRowDxfId="1790" dataDxfId="1789" headerRowCellStyle="Normal 74"/>
    <tableColumn id="60" xr3:uid="{233A6ADC-BEB6-4A33-AA42-2493626965EB}" name="SR-56" headerRowDxfId="1788" dataDxfId="1787" headerRowCellStyle="Normal 74"/>
    <tableColumn id="61" xr3:uid="{4AB166BC-832D-4E3C-AEC2-1CB1163F7264}" name="SR-57" headerRowDxfId="1786" dataDxfId="1785" headerRowCellStyle="Normal 74"/>
    <tableColumn id="62" xr3:uid="{C59AB0A0-8002-4982-BFBE-DCF9768AB443}" name="SR-58" headerRowDxfId="1784" dataDxfId="1783" headerRowCellStyle="Normal 74"/>
    <tableColumn id="63" xr3:uid="{77FB0C78-42A9-4968-8517-39FAB46AE36A}" name="SR-59" headerRowDxfId="1782" dataDxfId="1781" headerRowCellStyle="Normal 74"/>
    <tableColumn id="64" xr3:uid="{D2937765-F8EB-44F0-BAD0-CC694A3AE396}" name="SR-60" headerRowDxfId="1780" dataDxfId="1779" headerRowCellStyle="Normal 74"/>
    <tableColumn id="65" xr3:uid="{BA7597D0-035D-40D6-8A0C-A999159C25FD}" name="SR-61" headerRowDxfId="1778" dataDxfId="1777" headerRowCellStyle="Normal 74"/>
    <tableColumn id="66" xr3:uid="{CF417666-2513-4A8D-B71D-A48A1F8FE424}" name="SR-62" headerRowDxfId="1776" dataDxfId="1775" headerRowCellStyle="Normal 74"/>
    <tableColumn id="67" xr3:uid="{40988149-282D-405A-AC0F-A7D64E9CC6A0}" name="SR-63" headerRowDxfId="1774" dataDxfId="1773" headerRowCellStyle="Normal 74"/>
    <tableColumn id="68" xr3:uid="{7950C545-2107-4349-AB14-CD700C6A193C}" name="SR-64" headerRowDxfId="1772" dataDxfId="1771" headerRowCellStyle="Normal 74"/>
    <tableColumn id="69" xr3:uid="{6609512B-C170-49B3-ADE2-5FC4C760897C}" name="SR-65" headerRowDxfId="1770" dataDxfId="1769" headerRowCellStyle="Normal 74"/>
    <tableColumn id="70" xr3:uid="{6A05BD01-4FDA-4F85-9412-E0312CC1E369}" name="SR-66" headerRowDxfId="1768" dataDxfId="1767" headerRowCellStyle="Normal 74"/>
    <tableColumn id="71" xr3:uid="{1EC3FF11-9DDF-4F12-9361-DF378DBCC7D7}" name="SR-67" headerRowDxfId="1766" dataDxfId="1765" headerRowCellStyle="Normal 74"/>
    <tableColumn id="72" xr3:uid="{412E26F2-6AC0-4F52-879D-45A2333D39EA}" name="SR-68" headerRowDxfId="1764" dataDxfId="1763" headerRowCellStyle="Normal 74"/>
    <tableColumn id="73" xr3:uid="{B2F6EB08-A466-4DD8-BEA0-BA7E73BCB06C}" name="SR-69" headerRowDxfId="1762" dataDxfId="1761" headerRowCellStyle="Normal 74"/>
    <tableColumn id="74" xr3:uid="{CD035561-E048-48F3-A01C-30EC958C9AB8}" name="SR-70" headerRowDxfId="1760" dataDxfId="1759" headerRowCellStyle="Normal 74"/>
    <tableColumn id="3" xr3:uid="{22194AE6-1A58-48B6-BF30-6B66E365F00A}" name="Column1" headerRowDxfId="1758" dataDxfId="1757" headerRowCellStyle="Normal 74"/>
    <tableColumn id="75" xr3:uid="{FA3525A9-5210-414A-B319-5D9BFB10576F}" name="Column2" headerRowDxfId="1756" dataDxfId="1755" headerRowCellStyle="Normal 74"/>
    <tableColumn id="76" xr3:uid="{5FEFD0E4-DDF2-4A3F-90B9-AF94713D2834}" name="Column3" headerRowDxfId="1754" dataDxfId="1753" headerRowCellStyle="Normal 74"/>
    <tableColumn id="77" xr3:uid="{37FD8FC5-D7BC-4472-9AF8-5089B59E63D6}" name="Column4" headerRowDxfId="1752" dataDxfId="1751" headerRowCellStyle="Normal 74"/>
    <tableColumn id="78" xr3:uid="{49E58287-09E9-449A-B073-F38264348C5A}" name="Column5" headerRowDxfId="1750" dataDxfId="1749" headerRowCellStyle="Normal 74"/>
    <tableColumn id="79" xr3:uid="{56501E2B-39A8-4A80-B6F0-3AA448110919}" name="Column6" headerRowDxfId="1748" dataDxfId="1747" headerRowCellStyle="Normal 74"/>
    <tableColumn id="80" xr3:uid="{74F0F471-7100-4A5D-89B9-365BDD01BBD6}" name="Column7" headerRowDxfId="1746" dataDxfId="1745" headerRowCellStyle="Normal 74"/>
    <tableColumn id="81" xr3:uid="{04B30CE0-E73A-4AE2-B49A-80743B9D1E5A}" name="Column8" headerRowDxfId="1744" dataDxfId="1743" headerRowCellStyle="Normal 74"/>
    <tableColumn id="82" xr3:uid="{71C31F23-EA78-4440-8457-CE7DC0DC863C}" name="Column9" headerRowDxfId="1742" dataDxfId="1741" headerRowCellStyle="Normal 74"/>
    <tableColumn id="83" xr3:uid="{733A198C-3541-4E75-9395-352F0217B658}" name="Column10" headerRowDxfId="1740" dataDxfId="1739" headerRowCellStyle="Normal 74"/>
    <tableColumn id="84" xr3:uid="{E33F4C89-88CB-4941-BB7E-60FAFD821FE3}" name="Column11" headerRowDxfId="1738" dataDxfId="1737" headerRowCellStyle="Normal 74"/>
    <tableColumn id="85" xr3:uid="{EFE3770C-ADC3-4FB9-ABAF-8A83030BA958}" name="Column12" headerRowDxfId="1736" dataDxfId="1735" headerRowCellStyle="Normal 74"/>
    <tableColumn id="86" xr3:uid="{754010BD-83F8-4411-AAF6-76B8DCEAA5EA}" name="Column13" headerRowDxfId="1734" dataDxfId="1733" headerRowCellStyle="Normal 74"/>
    <tableColumn id="87" xr3:uid="{BB67F129-D6E2-4926-A986-97C198D6C362}" name="Column14" headerRowDxfId="1732" dataDxfId="1731" headerRowCellStyle="Normal 74"/>
    <tableColumn id="88" xr3:uid="{C1D7E4D2-FEEC-43B0-856B-CBE9701DE57A}" name="Column15" headerRowDxfId="1730" dataDxfId="1729" headerRowCellStyle="Normal 74"/>
    <tableColumn id="89" xr3:uid="{33F3B38E-C2B2-4ABF-986E-62C52D0F7046}" name="Column16" headerRowDxfId="1728" dataDxfId="1727" headerRowCellStyle="Normal 74"/>
    <tableColumn id="90" xr3:uid="{9B249909-A47F-46F6-B2EF-A9D5402B1BD9}" name="Column17" headerRowDxfId="1726" dataDxfId="1725" headerRowCellStyle="Normal 74"/>
    <tableColumn id="91" xr3:uid="{C929A65A-1AE7-430C-8CF7-79D448D7D80A}" name="Column18" headerRowDxfId="1724" dataDxfId="1723" headerRowCellStyle="Normal 74"/>
    <tableColumn id="92" xr3:uid="{2FB1A619-E5CD-446A-8BB0-E99EB7D15F4E}" name="Column19" headerRowDxfId="1722" dataDxfId="1721" headerRowCellStyle="Normal 74"/>
    <tableColumn id="93" xr3:uid="{40303696-48FA-4F67-BA21-EE1F4724BE01}" name="Column20" headerRowDxfId="1720" dataDxfId="1719" headerRowCellStyle="Normal 74"/>
    <tableColumn id="94" xr3:uid="{88810979-3D87-4CDF-8C02-7B6B62D92281}" name="Column21" headerRowDxfId="1718" dataDxfId="1717" headerRowCellStyle="Normal 74"/>
    <tableColumn id="95" xr3:uid="{C423B70D-9216-4343-ACD4-19DD9FE88CB3}" name="Column22" headerRowDxfId="1716" dataDxfId="1715" headerRowCellStyle="Normal 74"/>
    <tableColumn id="96" xr3:uid="{CEFAB9D6-CBE4-4591-9F59-58B7A5542293}" name="Column23" headerRowDxfId="1714" dataDxfId="1713" headerRowCellStyle="Normal 74"/>
    <tableColumn id="97" xr3:uid="{8C6897B9-9ACF-49EC-A5B5-444966BADC12}" name="Column24" headerRowDxfId="1712" dataDxfId="1711" headerRowCellStyle="Normal 74"/>
    <tableColumn id="98" xr3:uid="{0B9773AE-E135-4E79-B511-20D3C3FE81C7}" name="Column25" headerRowDxfId="1710" dataDxfId="1709" headerRowCellStyle="Normal 74"/>
    <tableColumn id="99" xr3:uid="{C7206D15-96AD-4D16-AA9F-98B05CE5D3B2}" name="Column26" headerRowDxfId="1708" dataDxfId="1707" headerRowCellStyle="Normal 74"/>
    <tableColumn id="100" xr3:uid="{9F392813-00AA-4874-9382-585431E5BF39}" name="Column27" headerRowDxfId="1706" dataDxfId="1705" headerRowCellStyle="Normal 74"/>
    <tableColumn id="101" xr3:uid="{9C038895-75E9-4E56-A51D-6BBDB6EE0EB5}" name="Column28" headerRowDxfId="1704" dataDxfId="1703" headerRowCellStyle="Normal 74"/>
    <tableColumn id="102" xr3:uid="{E35E8491-3685-4234-9603-26DD14C31CFF}" name="Column29" headerRowDxfId="1702" dataDxfId="1701" headerRowCellStyle="Normal 74"/>
    <tableColumn id="103" xr3:uid="{1B0DDB4D-267B-4142-A562-D473317A0AFF}" name="Column30" headerRowDxfId="1700" dataDxfId="1699" headerRowCellStyle="Normal 74"/>
  </tableColumns>
  <tableStyleInfo name="TableStyleLight20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5530429-E71C-4FA6-9514-0B717F748C1B}" name="TableH" displayName="TableH" ref="D331:DB370" headerRowCount="0" totalsRowShown="0" headerRowDxfId="1698" dataDxfId="1697" headerRowBorderDxfId="1695" tableBorderDxfId="1696" totalsRowBorderDxfId="1694">
  <tableColumns count="103">
    <tableColumn id="1" xr3:uid="{F0A1EED4-A53F-4650-AFE9-9359E59D4371}" name="PAGES" headerRowDxfId="1693" dataDxfId="1692" headerRowCellStyle="Normal 74">
      <calculatedColumnFormula>IF($D286="","",D286)</calculatedColumnFormula>
    </tableColumn>
    <tableColumn id="2" xr3:uid="{854642E5-B480-4DE4-B5E8-AB4A5C618881}" name="LEVEL" headerRowDxfId="1691" dataDxfId="1690" headerRowCellStyle="Normal 74">
      <calculatedColumnFormula>IF($E286="","",E286)</calculatedColumnFormula>
    </tableColumn>
    <tableColumn id="4" xr3:uid="{ACCC68F8-5E52-4C51-9AB6-715D8A07D6CE}" name="COL" headerRowDxfId="1689" dataDxfId="1688" headerRowCellStyle="Normal 74">
      <calculatedColumnFormula>SUM(G331:DB331)</calculatedColumnFormula>
    </tableColumn>
    <tableColumn id="5" xr3:uid="{92442C85-8F2A-43BF-BB18-7139AC5DCDB1}" name="SR-1" headerRowDxfId="1687" dataDxfId="1686" headerRowCellStyle="Normal 74"/>
    <tableColumn id="6" xr3:uid="{DF5FC8DA-73E3-4A8C-A10B-39B3228981F1}" name="SR-2" headerRowDxfId="1685" dataDxfId="1684" headerRowCellStyle="Normal 74"/>
    <tableColumn id="7" xr3:uid="{C42E180B-523D-4757-8D03-8260AD2BBC19}" name="SR-3" headerRowDxfId="1683" dataDxfId="1682" headerRowCellStyle="Normal 74"/>
    <tableColumn id="8" xr3:uid="{68A36E0C-83A6-4238-905D-9C68AA2CBECE}" name="SR-4" headerRowDxfId="1681" dataDxfId="1680" headerRowCellStyle="Normal 74"/>
    <tableColumn id="9" xr3:uid="{B58BBADD-AA60-4ECA-B5EC-D65F87E03FC4}" name="SR-5" headerRowDxfId="1679" dataDxfId="1678" headerRowCellStyle="Normal 74"/>
    <tableColumn id="10" xr3:uid="{9B51A5D3-B9BC-4194-8A33-E88B1FA72EDC}" name="SR-6" headerRowDxfId="1677" dataDxfId="1676" headerRowCellStyle="Normal 74"/>
    <tableColumn id="11" xr3:uid="{45BD4FB8-6CFF-4444-B78E-B2D7F0446289}" name="SR-7" headerRowDxfId="1675" dataDxfId="1674" headerRowCellStyle="Normal 74"/>
    <tableColumn id="12" xr3:uid="{A0437410-9446-40B8-973E-3BB7C2A02CCC}" name="SR-8" headerRowDxfId="1673" dataDxfId="1672" headerRowCellStyle="Normal 74"/>
    <tableColumn id="13" xr3:uid="{9EA0B959-0D18-45F2-866B-869DCA31AD1F}" name="SR-9" headerRowDxfId="1671" dataDxfId="1670" headerRowCellStyle="Normal 74"/>
    <tableColumn id="14" xr3:uid="{10F01875-04E8-435B-A899-38077C23CE94}" name="SR-10" headerRowDxfId="1669" dataDxfId="1668" headerRowCellStyle="Normal 74"/>
    <tableColumn id="15" xr3:uid="{916F8A90-51A4-4E96-8AA3-4F52C9A680A1}" name="SR-11" headerRowDxfId="1667" dataDxfId="1666" headerRowCellStyle="Normal 74"/>
    <tableColumn id="16" xr3:uid="{5759C7C7-5DCF-463F-8F79-A6036B26BD65}" name="SR-12" headerRowDxfId="1665" dataDxfId="1664" headerRowCellStyle="Normal 74"/>
    <tableColumn id="17" xr3:uid="{DBED165A-3B8C-42F7-A0D0-811114D7F982}" name="SR-13" headerRowDxfId="1663" dataDxfId="1662" headerRowCellStyle="Normal 74"/>
    <tableColumn id="18" xr3:uid="{2F52689E-61EC-4871-912E-C6CF7A92A996}" name="SR-14" headerRowDxfId="1661" dataDxfId="1660" headerRowCellStyle="Normal 74"/>
    <tableColumn id="19" xr3:uid="{52A76503-CB19-423C-BFF9-9F0690822251}" name="SR-15" headerRowDxfId="1659" dataDxfId="1658" headerRowCellStyle="Normal 74"/>
    <tableColumn id="20" xr3:uid="{0C92D4EA-D660-4DB5-80E9-3C33412ACA2F}" name="SR-16" headerRowDxfId="1657" dataDxfId="1656" headerRowCellStyle="Normal 74"/>
    <tableColumn id="21" xr3:uid="{913F40DD-CB66-4D67-8C06-19916E8DEE75}" name="SR-17" headerRowDxfId="1655" dataDxfId="1654" headerRowCellStyle="Normal 74"/>
    <tableColumn id="22" xr3:uid="{C3099E6E-7205-4816-9CE9-0969A7EEBF34}" name="SR-18" headerRowDxfId="1653" dataDxfId="1652" headerRowCellStyle="Normal 74"/>
    <tableColumn id="23" xr3:uid="{906E95C8-6B4D-473D-8244-93BCEA6B5A5C}" name="SR-19" headerRowDxfId="1651" dataDxfId="1650" headerRowCellStyle="Normal 74"/>
    <tableColumn id="24" xr3:uid="{EEDAAEB8-17EF-4EEC-9449-932883E45759}" name="SR-20" headerRowDxfId="1649" dataDxfId="1648" headerRowCellStyle="Normal 74"/>
    <tableColumn id="25" xr3:uid="{3324429B-B436-45BE-BBD3-AEA3E54D614A}" name="SR-21" headerRowDxfId="1647" dataDxfId="1646" headerRowCellStyle="Normal 74"/>
    <tableColumn id="26" xr3:uid="{762845A1-2646-4E19-8063-F7273A7CCDF7}" name="SR-22" headerRowDxfId="1645" dataDxfId="1644" headerRowCellStyle="Normal 74"/>
    <tableColumn id="27" xr3:uid="{7AB0E428-155C-4A70-BA3B-3ACF108E1807}" name="SR-23" headerRowDxfId="1643" dataDxfId="1642" headerRowCellStyle="Normal 74"/>
    <tableColumn id="28" xr3:uid="{55660489-537D-43F8-B9CF-DD20F1B65715}" name="SR-24" headerRowDxfId="1641" dataDxfId="1640" headerRowCellStyle="Normal 74"/>
    <tableColumn id="29" xr3:uid="{F4914B37-1729-404B-9B77-C2DD688716EC}" name="SR-25" headerRowDxfId="1639" dataDxfId="1638" headerRowCellStyle="Normal 74"/>
    <tableColumn id="30" xr3:uid="{06308D77-2C73-45B5-BE6C-CADF2B0321FD}" name="SR-26" headerRowDxfId="1637" dataDxfId="1636" headerRowCellStyle="Normal 74"/>
    <tableColumn id="31" xr3:uid="{A0EAB910-B216-4433-9519-D5CC2B5D10E7}" name="SR-27" headerRowDxfId="1635" dataDxfId="1634" headerRowCellStyle="Normal 74"/>
    <tableColumn id="32" xr3:uid="{FA405C55-6360-40AE-8A5D-5D2A641B98A4}" name="SR-28" headerRowDxfId="1633" dataDxfId="1632" headerRowCellStyle="Normal 74"/>
    <tableColumn id="33" xr3:uid="{7873ACE3-4FF4-4552-B85C-CBFFE3503817}" name="SR-29" headerRowDxfId="1631" dataDxfId="1630" headerRowCellStyle="Normal 74"/>
    <tableColumn id="34" xr3:uid="{F8EAE2CA-B349-40B7-933A-6D7C32B0A914}" name="SR-30" headerRowDxfId="1629" dataDxfId="1628" headerRowCellStyle="Normal 74"/>
    <tableColumn id="35" xr3:uid="{EC411EC2-3F66-456D-925E-4D2C10A6F7E1}" name="SR-31" headerRowDxfId="1627" dataDxfId="1626" headerRowCellStyle="Normal 74"/>
    <tableColumn id="36" xr3:uid="{C0684FD8-7EC1-43BD-9279-C115AEE5BE40}" name="SR-32" headerRowDxfId="1625" dataDxfId="1624" headerRowCellStyle="Normal 74"/>
    <tableColumn id="37" xr3:uid="{4224242E-3BB1-428D-A050-98500B84F1E4}" name="SR-33" headerRowDxfId="1623" dataDxfId="1622" headerRowCellStyle="Normal 74"/>
    <tableColumn id="38" xr3:uid="{62D65E9A-03C3-46A6-8D0F-6BC94E4908BB}" name="SR-34" headerRowDxfId="1621" dataDxfId="1620" headerRowCellStyle="Normal 74"/>
    <tableColumn id="39" xr3:uid="{9E6D5528-5B86-40FE-93C8-3390D35B6810}" name="SR-35" headerRowDxfId="1619" dataDxfId="1618" headerRowCellStyle="Normal 74"/>
    <tableColumn id="40" xr3:uid="{2659A993-F6C1-4BFF-AF25-BAD32AB752B5}" name="SR-36" headerRowDxfId="1617" dataDxfId="1616" headerRowCellStyle="Normal 74"/>
    <tableColumn id="41" xr3:uid="{6086DBE0-C09A-4A5A-931C-9B867DF0D9B1}" name="SR-37" headerRowDxfId="1615" dataDxfId="1614" headerRowCellStyle="Normal 74"/>
    <tableColumn id="42" xr3:uid="{FA1A3001-EB6D-4FEC-BA5A-74A0BA223532}" name="SR-38" headerRowDxfId="1613" dataDxfId="1612" headerRowCellStyle="Normal 74"/>
    <tableColumn id="43" xr3:uid="{E67C2DF1-5C05-4AD1-A8B1-701A3FB87DB7}" name="SR-39" headerRowDxfId="1611" dataDxfId="1610" headerRowCellStyle="Normal 74"/>
    <tableColumn id="44" xr3:uid="{9E8CFE51-429F-4E8D-8939-989E48C4A01E}" name="SR-40" headerRowDxfId="1609" dataDxfId="1608" headerRowCellStyle="Normal 74"/>
    <tableColumn id="45" xr3:uid="{D1000CCB-F4CC-4AF6-917D-9F9D762736C0}" name="SR-41" headerRowDxfId="1607" dataDxfId="1606" headerRowCellStyle="Normal 74"/>
    <tableColumn id="46" xr3:uid="{EDA2E568-6338-4281-918A-9292E7BFD572}" name="SR-42" headerRowDxfId="1605" dataDxfId="1604" headerRowCellStyle="Normal 74"/>
    <tableColumn id="47" xr3:uid="{041F8038-445A-420D-BAC6-1E27E6818BEE}" name="SR-43" headerRowDxfId="1603" dataDxfId="1602" headerRowCellStyle="Normal 74"/>
    <tableColumn id="48" xr3:uid="{556AA66F-26DB-4B9F-8DB0-0A2CF7904F6F}" name="SR-44" headerRowDxfId="1601" dataDxfId="1600" headerRowCellStyle="Normal 74"/>
    <tableColumn id="49" xr3:uid="{2D9D1763-E756-4086-839A-61E5FDC18CF6}" name="SR-45" headerRowDxfId="1599" dataDxfId="1598" headerRowCellStyle="Normal 74"/>
    <tableColumn id="50" xr3:uid="{3D7E13D3-6D99-4009-A97C-F59E1FCBFB32}" name="SR-46" headerRowDxfId="1597" dataDxfId="1596" headerRowCellStyle="Normal 74"/>
    <tableColumn id="51" xr3:uid="{66FEB3E6-F411-466E-8CF2-FEBB506F0E95}" name="SR-47" headerRowDxfId="1595" dataDxfId="1594" headerRowCellStyle="Normal 74"/>
    <tableColumn id="52" xr3:uid="{F0A4B276-C8C0-43EB-ABE3-00929629622B}" name="SR-48" headerRowDxfId="1593" dataDxfId="1592" headerRowCellStyle="Normal 74"/>
    <tableColumn id="53" xr3:uid="{6C0A7B3A-1FE2-49BF-9BF6-AB77489B447D}" name="SR-49" headerRowDxfId="1591" dataDxfId="1590" headerRowCellStyle="Normal 74"/>
    <tableColumn id="54" xr3:uid="{2743CAC1-222F-46D4-8A42-CDBF92C6F038}" name="SR-50" headerRowDxfId="1589" dataDxfId="1588" headerRowCellStyle="Normal 74"/>
    <tableColumn id="55" xr3:uid="{361F23B2-3299-4A59-85A9-1DE274441B61}" name="SR-51" headerRowDxfId="1587" dataDxfId="1586" headerRowCellStyle="Normal 74"/>
    <tableColumn id="56" xr3:uid="{233B1B2B-7508-4765-A206-9AFF7FA58ADD}" name="SR-52" headerRowDxfId="1585" dataDxfId="1584" headerRowCellStyle="Normal 74"/>
    <tableColumn id="57" xr3:uid="{4D245D1F-1365-4A6A-8C5C-453E9EA462B1}" name="SR-53" headerRowDxfId="1583" dataDxfId="1582" headerRowCellStyle="Normal 74"/>
    <tableColumn id="58" xr3:uid="{81DEFE99-2EB8-4418-95EC-AB6009A835E4}" name="SR-54" headerRowDxfId="1581" dataDxfId="1580" headerRowCellStyle="Normal 74"/>
    <tableColumn id="59" xr3:uid="{6E9BFF23-9319-4411-B3BB-42F38B30B69F}" name="SR-55" headerRowDxfId="1579" dataDxfId="1578" headerRowCellStyle="Normal 74"/>
    <tableColumn id="60" xr3:uid="{77CB5318-23BC-457D-9E1D-7697E099AC5E}" name="SR-56" headerRowDxfId="1577" dataDxfId="1576" headerRowCellStyle="Normal 74"/>
    <tableColumn id="61" xr3:uid="{69793DD4-8CEB-4C5B-BC5A-667A710C428E}" name="SR-57" headerRowDxfId="1575" dataDxfId="1574" headerRowCellStyle="Normal 74"/>
    <tableColumn id="62" xr3:uid="{244AED34-5F6A-4B0F-9C2D-5753F2938BB5}" name="SR-58" headerRowDxfId="1573" dataDxfId="1572" headerRowCellStyle="Normal 74"/>
    <tableColumn id="63" xr3:uid="{658499DD-B15A-41CA-9EDE-A05C73323BDD}" name="SR-59" headerRowDxfId="1571" dataDxfId="1570" headerRowCellStyle="Normal 74"/>
    <tableColumn id="64" xr3:uid="{CA5C22B1-DB52-4F5F-9E52-369DDBA7A639}" name="SR-60" headerRowDxfId="1569" dataDxfId="1568" headerRowCellStyle="Normal 74"/>
    <tableColumn id="65" xr3:uid="{F5123DB1-5853-4145-9014-96E717CA6755}" name="SR-61" headerRowDxfId="1567" dataDxfId="1566" headerRowCellStyle="Normal 74"/>
    <tableColumn id="66" xr3:uid="{C91FF2C5-9B0B-4190-90D8-E288E07AB9D5}" name="SR-62" headerRowDxfId="1565" dataDxfId="1564" headerRowCellStyle="Normal 74"/>
    <tableColumn id="67" xr3:uid="{B6CFB929-AA4F-4140-9221-B8D3E40117E9}" name="SR-63" headerRowDxfId="1563" dataDxfId="1562" headerRowCellStyle="Normal 74"/>
    <tableColumn id="68" xr3:uid="{24948383-BC00-4474-BD53-6F9836BFA261}" name="SR-64" headerRowDxfId="1561" dataDxfId="1560" headerRowCellStyle="Normal 74"/>
    <tableColumn id="69" xr3:uid="{9B010D06-AB64-48CA-810A-2176D25675D3}" name="SR-65" headerRowDxfId="1559" dataDxfId="1558" headerRowCellStyle="Normal 74"/>
    <tableColumn id="70" xr3:uid="{36880054-882D-4918-B7A1-7E4B46A31053}" name="SR-66" headerRowDxfId="1557" dataDxfId="1556" headerRowCellStyle="Normal 74"/>
    <tableColumn id="71" xr3:uid="{5B00D9E6-AB80-469A-8480-7E8FBE653064}" name="SR-67" headerRowDxfId="1555" dataDxfId="1554" headerRowCellStyle="Normal 74"/>
    <tableColumn id="72" xr3:uid="{EBA1EF30-42EE-4C42-BC50-150EDAECBBD3}" name="SR-68" headerRowDxfId="1553" dataDxfId="1552" headerRowCellStyle="Normal 74"/>
    <tableColumn id="73" xr3:uid="{AEC508AA-C23A-4516-8C04-189E728544B3}" name="SR-69" headerRowDxfId="1551" dataDxfId="1550" headerRowCellStyle="Normal 74"/>
    <tableColumn id="74" xr3:uid="{5DAB0883-BA57-4E90-AD62-F6FCCACD4494}" name="SR-70" headerRowDxfId="1549" dataDxfId="1548" headerRowCellStyle="Normal 74"/>
    <tableColumn id="3" xr3:uid="{35F18340-5147-4B0F-8344-790A47DAAE93}" name="Column1" headerRowDxfId="1547" dataDxfId="1546" headerRowCellStyle="Normal 74"/>
    <tableColumn id="75" xr3:uid="{4CBA121C-326B-4FFE-8F25-9FB74C5DDF40}" name="Column2" headerRowDxfId="1545" dataDxfId="1544" headerRowCellStyle="Normal 74"/>
    <tableColumn id="76" xr3:uid="{57F8BA85-75AF-44A3-BBF6-2A6AD37C268B}" name="Column3" headerRowDxfId="1543" dataDxfId="1542" headerRowCellStyle="Normal 74"/>
    <tableColumn id="77" xr3:uid="{354EF6F0-1193-4351-8AE9-0A9FB0088C8A}" name="Column4" headerRowDxfId="1541" dataDxfId="1540" headerRowCellStyle="Normal 74"/>
    <tableColumn id="78" xr3:uid="{56CC707E-EE8B-408B-A900-B019BDED1408}" name="Column5" headerRowDxfId="1539" dataDxfId="1538" headerRowCellStyle="Normal 74"/>
    <tableColumn id="79" xr3:uid="{52C96E46-C220-48E2-B710-445E75925B5E}" name="Column6" headerRowDxfId="1537" dataDxfId="1536" headerRowCellStyle="Normal 74"/>
    <tableColumn id="80" xr3:uid="{940E9CC7-62FF-4CD1-9B7F-0CDEB8183468}" name="Column7" headerRowDxfId="1535" dataDxfId="1534" headerRowCellStyle="Normal 74"/>
    <tableColumn id="81" xr3:uid="{DE2863E8-D5A9-451B-81E3-14CDD829F125}" name="Column8" headerRowDxfId="1533" dataDxfId="1532" headerRowCellStyle="Normal 74"/>
    <tableColumn id="82" xr3:uid="{4512DAFE-9587-418D-937B-0071D00FEC7D}" name="Column9" headerRowDxfId="1531" dataDxfId="1530" headerRowCellStyle="Normal 74"/>
    <tableColumn id="83" xr3:uid="{62B4B100-E62C-457F-809D-72E200C7D1EA}" name="Column10" headerRowDxfId="1529" dataDxfId="1528" headerRowCellStyle="Normal 74"/>
    <tableColumn id="84" xr3:uid="{431698D4-71F1-45A9-91BC-4A3C96AEE1FF}" name="Column11" headerRowDxfId="1527" dataDxfId="1526" headerRowCellStyle="Normal 74"/>
    <tableColumn id="85" xr3:uid="{439EA084-2EF2-4CD2-942F-B2E992FB2E6B}" name="Column12" headerRowDxfId="1525" dataDxfId="1524" headerRowCellStyle="Normal 74"/>
    <tableColumn id="86" xr3:uid="{90638D26-54F0-4D11-9334-9FD99E3936A9}" name="Column13" headerRowDxfId="1523" dataDxfId="1522" headerRowCellStyle="Normal 74"/>
    <tableColumn id="87" xr3:uid="{69DE3D90-7B01-419E-868F-41714262A095}" name="Column14" headerRowDxfId="1521" dataDxfId="1520" headerRowCellStyle="Normal 74"/>
    <tableColumn id="88" xr3:uid="{C89D98BA-4279-491E-9A87-D0E6BD04ACBC}" name="Column15" headerRowDxfId="1519" dataDxfId="1518" headerRowCellStyle="Normal 74"/>
    <tableColumn id="89" xr3:uid="{86CE7999-73F1-47A5-8C73-02A9258CDC26}" name="Column16" headerRowDxfId="1517" dataDxfId="1516" headerRowCellStyle="Normal 74"/>
    <tableColumn id="90" xr3:uid="{EFA002A7-51F4-4C16-8E3B-42A78749AA07}" name="Column17" headerRowDxfId="1515" dataDxfId="1514" headerRowCellStyle="Normal 74"/>
    <tableColumn id="91" xr3:uid="{A72C2A01-EA22-42DC-978F-7538153A87D8}" name="Column18" headerRowDxfId="1513" dataDxfId="1512" headerRowCellStyle="Normal 74"/>
    <tableColumn id="92" xr3:uid="{F54F274C-8CEE-4F97-8907-13D7770DE4E6}" name="Column19" headerRowDxfId="1511" dataDxfId="1510" headerRowCellStyle="Normal 74"/>
    <tableColumn id="93" xr3:uid="{E1C1978D-2E92-4297-B3DB-A06E33FA6977}" name="Column20" headerRowDxfId="1509" dataDxfId="1508" headerRowCellStyle="Normal 74"/>
    <tableColumn id="94" xr3:uid="{01CE0466-DC96-46A8-80C7-6043D6AF1EA4}" name="Column21" headerRowDxfId="1507" dataDxfId="1506" headerRowCellStyle="Normal 74"/>
    <tableColumn id="95" xr3:uid="{31056A12-5353-4A05-9370-CE9D96D16E7A}" name="Column22" headerRowDxfId="1505" dataDxfId="1504" headerRowCellStyle="Normal 74"/>
    <tableColumn id="96" xr3:uid="{5280A086-E757-4883-8A6E-AA011B0645C3}" name="Column23" headerRowDxfId="1503" dataDxfId="1502" headerRowCellStyle="Normal 74"/>
    <tableColumn id="97" xr3:uid="{7B0E4FC9-F059-449B-A4D5-1FBDDEDAB7EC}" name="Column24" headerRowDxfId="1501" dataDxfId="1500" headerRowCellStyle="Normal 74"/>
    <tableColumn id="98" xr3:uid="{2A6D78D6-DBA9-4FDD-93A9-2B71EC41BE36}" name="Column25" headerRowDxfId="1499" dataDxfId="1498" headerRowCellStyle="Normal 74"/>
    <tableColumn id="99" xr3:uid="{BCF2F8A6-58ED-4BF1-93C9-CACFCD49A189}" name="Column26" headerRowDxfId="1497" dataDxfId="1496" headerRowCellStyle="Normal 74"/>
    <tableColumn id="100" xr3:uid="{F32D10B5-88C6-446F-BE6E-2938C4E82EDC}" name="Column27" headerRowDxfId="1495" dataDxfId="1494" headerRowCellStyle="Normal 74"/>
    <tableColumn id="101" xr3:uid="{D351ADF8-7EBD-4375-8944-33DF057F8F4D}" name="Column28" headerRowDxfId="1493" dataDxfId="1492" headerRowCellStyle="Normal 74"/>
    <tableColumn id="102" xr3:uid="{BED5AB1B-BF44-4476-BB67-276187AC109C}" name="Column29" headerRowDxfId="1491" dataDxfId="1490" headerRowCellStyle="Normal 74"/>
    <tableColumn id="103" xr3:uid="{5A774088-081C-4C7B-9581-F1E3C27DCAF3}" name="Column30" headerRowDxfId="1489" dataDxfId="1488" headerRowCellStyle="Normal 74"/>
  </tableColumns>
  <tableStyleInfo name="TableStyleLight20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E872A95-7D9A-4431-9A33-D5A8E36F039C}" name="TableI" displayName="TableI" ref="D376:DB415" headerRowCount="0" totalsRowShown="0" headerRowDxfId="1487" dataDxfId="1486" headerRowBorderDxfId="1484" tableBorderDxfId="1485" totalsRowBorderDxfId="1483">
  <tableColumns count="103">
    <tableColumn id="1" xr3:uid="{6BCC20EA-5458-4A86-B1EC-CB156F66D5D9}" name="PAGES" headerRowDxfId="1482" dataDxfId="1481" headerRowCellStyle="Normal 74">
      <calculatedColumnFormula>IF($D331="","",D331)</calculatedColumnFormula>
    </tableColumn>
    <tableColumn id="2" xr3:uid="{27C7364B-FC67-4F48-8FC1-C31A7F3DF31D}" name="LEVEL" headerRowDxfId="1480" dataDxfId="1479" headerRowCellStyle="Normal 74">
      <calculatedColumnFormula>IF($E331="","",E331)</calculatedColumnFormula>
    </tableColumn>
    <tableColumn id="4" xr3:uid="{1C9F0B97-6CF5-45C0-82E8-C3A560DAD6F7}" name="COL" headerRowDxfId="1478" dataDxfId="1477" headerRowCellStyle="Normal 74">
      <calculatedColumnFormula>SUM(G376:DB376)</calculatedColumnFormula>
    </tableColumn>
    <tableColumn id="5" xr3:uid="{7EB4C042-4377-442F-B0E8-CEC4A639AF5E}" name="SR-1" headerRowDxfId="1476" dataDxfId="1475" headerRowCellStyle="Normal 74"/>
    <tableColumn id="6" xr3:uid="{340875DC-289A-4360-8DB0-4E877807C111}" name="SR-2" headerRowDxfId="1474" dataDxfId="1473" headerRowCellStyle="Normal 74"/>
    <tableColumn id="7" xr3:uid="{53FC223B-79D8-42F7-86DF-7C15B8685CD3}" name="SR-3" headerRowDxfId="1472" dataDxfId="1471" headerRowCellStyle="Normal 74"/>
    <tableColumn id="8" xr3:uid="{FFA45BB2-4150-4DDD-902C-1226DA0191D9}" name="SR-4" headerRowDxfId="1470" dataDxfId="1469" headerRowCellStyle="Normal 74"/>
    <tableColumn id="9" xr3:uid="{DFE5E8EA-E2B8-4857-9E8B-09399BAC0BB6}" name="SR-5" headerRowDxfId="1468" dataDxfId="1467" headerRowCellStyle="Normal 74"/>
    <tableColumn id="10" xr3:uid="{0AED2037-3D53-4964-9AFC-8445C45E1BC2}" name="SR-6" headerRowDxfId="1466" dataDxfId="1465" headerRowCellStyle="Normal 74"/>
    <tableColumn id="11" xr3:uid="{1EF231DA-B9C3-48E7-8FAD-9669AEAE747F}" name="SR-7" headerRowDxfId="1464" dataDxfId="1463" headerRowCellStyle="Normal 74"/>
    <tableColumn id="12" xr3:uid="{EF1C6C77-9EBF-4223-8C8F-1DB6B34EA94D}" name="SR-8" headerRowDxfId="1462" dataDxfId="1461" headerRowCellStyle="Normal 74"/>
    <tableColumn id="13" xr3:uid="{84F1655F-B806-4E5A-B689-F7762C023F09}" name="SR-9" headerRowDxfId="1460" dataDxfId="1459" headerRowCellStyle="Normal 74"/>
    <tableColumn id="14" xr3:uid="{EA4B5296-BCE1-41FE-9A14-9C26CE68FD2C}" name="SR-10" headerRowDxfId="1458" dataDxfId="1457" headerRowCellStyle="Normal 74"/>
    <tableColumn id="15" xr3:uid="{68C32CFA-63D4-497D-B098-CDB53DB96A01}" name="SR-11" headerRowDxfId="1456" dataDxfId="1455" headerRowCellStyle="Normal 74"/>
    <tableColumn id="16" xr3:uid="{4E13C517-BDF9-4790-9C08-B672FE49F005}" name="SR-12" headerRowDxfId="1454" dataDxfId="1453" headerRowCellStyle="Normal 74"/>
    <tableColumn id="17" xr3:uid="{CEE09CA2-70DA-4883-A7ED-4F01C5F67E2D}" name="SR-13" headerRowDxfId="1452" dataDxfId="1451" headerRowCellStyle="Normal 74"/>
    <tableColumn id="18" xr3:uid="{39DDFDEC-4035-4514-8704-F9184F067DB0}" name="SR-14" headerRowDxfId="1450" dataDxfId="1449" headerRowCellStyle="Normal 74"/>
    <tableColumn id="19" xr3:uid="{F225C693-6B46-4DB4-AC29-CA9C34485F41}" name="SR-15" headerRowDxfId="1448" dataDxfId="1447" headerRowCellStyle="Normal 74"/>
    <tableColumn id="20" xr3:uid="{AA34F7DA-9CA5-4C1B-9428-52DC2FFA15D9}" name="SR-16" headerRowDxfId="1446" dataDxfId="1445" headerRowCellStyle="Normal 74"/>
    <tableColumn id="21" xr3:uid="{2EB7A525-D2A5-4E5F-8B17-9C468609274F}" name="SR-17" headerRowDxfId="1444" dataDxfId="1443" headerRowCellStyle="Normal 74"/>
    <tableColumn id="22" xr3:uid="{47A14FE6-C409-46F5-8DD0-9E2C0D606327}" name="SR-18" headerRowDxfId="1442" dataDxfId="1441" headerRowCellStyle="Normal 74"/>
    <tableColumn id="23" xr3:uid="{39C2189D-1A07-46A1-95AB-256A0BF41822}" name="SR-19" headerRowDxfId="1440" dataDxfId="1439" headerRowCellStyle="Normal 74"/>
    <tableColumn id="24" xr3:uid="{B0AF9BB5-D5E3-4B77-ABFB-D7461A060694}" name="SR-20" headerRowDxfId="1438" dataDxfId="1437" headerRowCellStyle="Normal 74"/>
    <tableColumn id="25" xr3:uid="{6E467266-4DCC-4CC3-AEA3-1B67198973C3}" name="SR-21" headerRowDxfId="1436" dataDxfId="1435" headerRowCellStyle="Normal 74"/>
    <tableColumn id="26" xr3:uid="{C5C7B49E-A89A-4C03-AF4B-4A31262FDDEF}" name="SR-22" headerRowDxfId="1434" dataDxfId="1433" headerRowCellStyle="Normal 74"/>
    <tableColumn id="27" xr3:uid="{292FAE0A-3325-41D9-A363-1FCD67D32444}" name="SR-23" headerRowDxfId="1432" dataDxfId="1431" headerRowCellStyle="Normal 74"/>
    <tableColumn id="28" xr3:uid="{34026BB5-CF02-427D-96D8-B7100F96E1BA}" name="SR-24" headerRowDxfId="1430" dataDxfId="1429" headerRowCellStyle="Normal 74"/>
    <tableColumn id="29" xr3:uid="{2E816F23-B3EE-47E9-AF35-7515AF7E89CA}" name="SR-25" headerRowDxfId="1428" dataDxfId="1427" headerRowCellStyle="Normal 74"/>
    <tableColumn id="30" xr3:uid="{AEA4465C-69D9-4324-B252-36E4B17493CA}" name="SR-26" headerRowDxfId="1426" dataDxfId="1425" headerRowCellStyle="Normal 74"/>
    <tableColumn id="31" xr3:uid="{03039538-40FC-4C4A-B566-56EA93468356}" name="SR-27" headerRowDxfId="1424" dataDxfId="1423" headerRowCellStyle="Normal 74"/>
    <tableColumn id="32" xr3:uid="{E9E208DD-D685-4D6A-BACA-64A8D35DEC54}" name="SR-28" headerRowDxfId="1422" dataDxfId="1421" headerRowCellStyle="Normal 74"/>
    <tableColumn id="33" xr3:uid="{E750B6A3-7AE1-4390-97E6-3F5B88FE73D1}" name="SR-29" headerRowDxfId="1420" dataDxfId="1419" headerRowCellStyle="Normal 74"/>
    <tableColumn id="34" xr3:uid="{48D24827-033B-466A-8C81-1C1ED367C256}" name="SR-30" headerRowDxfId="1418" dataDxfId="1417" headerRowCellStyle="Normal 74"/>
    <tableColumn id="35" xr3:uid="{4B2B6529-A9AF-4FC0-B6AB-30F6474F4720}" name="SR-31" headerRowDxfId="1416" dataDxfId="1415" headerRowCellStyle="Normal 74"/>
    <tableColumn id="36" xr3:uid="{2AB91388-3E09-4A3A-8E37-12C0DB8826D6}" name="SR-32" headerRowDxfId="1414" dataDxfId="1413" headerRowCellStyle="Normal 74"/>
    <tableColumn id="37" xr3:uid="{696146EF-79BA-4962-A013-404E3580197D}" name="SR-33" headerRowDxfId="1412" dataDxfId="1411" headerRowCellStyle="Normal 74"/>
    <tableColumn id="38" xr3:uid="{5EDE19F5-E3CB-4771-A682-F6E9199A26DF}" name="SR-34" headerRowDxfId="1410" dataDxfId="1409" headerRowCellStyle="Normal 74"/>
    <tableColumn id="39" xr3:uid="{5421BC5B-EC51-428D-B731-2D68720D1077}" name="SR-35" headerRowDxfId="1408" dataDxfId="1407" headerRowCellStyle="Normal 74"/>
    <tableColumn id="40" xr3:uid="{817F3E3A-F30A-4B08-A096-7D9266F4BF92}" name="SR-36" headerRowDxfId="1406" dataDxfId="1405" headerRowCellStyle="Normal 74"/>
    <tableColumn id="41" xr3:uid="{342C8890-4DD7-493D-A24C-7E8DA1203A48}" name="SR-37" headerRowDxfId="1404" dataDxfId="1403" headerRowCellStyle="Normal 74"/>
    <tableColumn id="42" xr3:uid="{89FD4C8B-B72C-4212-B95A-ABB8EC5880C0}" name="SR-38" headerRowDxfId="1402" dataDxfId="1401" headerRowCellStyle="Normal 74"/>
    <tableColumn id="43" xr3:uid="{3A0B56FC-0B05-4E5D-87EB-38A3A80EC254}" name="SR-39" headerRowDxfId="1400" dataDxfId="1399" headerRowCellStyle="Normal 74"/>
    <tableColumn id="44" xr3:uid="{8C97440F-D07C-4A4B-B16B-8FBB1BC686B6}" name="SR-40" headerRowDxfId="1398" dataDxfId="1397" headerRowCellStyle="Normal 74"/>
    <tableColumn id="45" xr3:uid="{FCEBC8F9-EC39-40D1-B2E0-AB41B1074DFE}" name="SR-41" headerRowDxfId="1396" dataDxfId="1395" headerRowCellStyle="Normal 74"/>
    <tableColumn id="46" xr3:uid="{E4A2C9DE-AEC6-4DC3-9BE1-F3D71CBFB8E0}" name="SR-42" headerRowDxfId="1394" dataDxfId="1393" headerRowCellStyle="Normal 74"/>
    <tableColumn id="47" xr3:uid="{0B5EE141-ADD6-46E6-97EF-FF7F524A520A}" name="SR-43" headerRowDxfId="1392" dataDxfId="1391" headerRowCellStyle="Normal 74"/>
    <tableColumn id="48" xr3:uid="{34BE0258-CA5B-4EE5-A79D-952934EA306F}" name="SR-44" headerRowDxfId="1390" dataDxfId="1389" headerRowCellStyle="Normal 74"/>
    <tableColumn id="49" xr3:uid="{03D847E7-45E6-4EC0-833A-9B880D701C8D}" name="SR-45" headerRowDxfId="1388" dataDxfId="1387" headerRowCellStyle="Normal 74"/>
    <tableColumn id="50" xr3:uid="{707830F0-EB5F-432A-962F-95B9899B561A}" name="SR-46" headerRowDxfId="1386" dataDxfId="1385" headerRowCellStyle="Normal 74"/>
    <tableColumn id="51" xr3:uid="{CB97BD5F-A377-43C7-B8EE-BCA9B7C2482D}" name="SR-47" headerRowDxfId="1384" dataDxfId="1383" headerRowCellStyle="Normal 74"/>
    <tableColumn id="52" xr3:uid="{0E8A2F6F-0DD5-41A9-B329-1EB6FA0CBD86}" name="SR-48" headerRowDxfId="1382" dataDxfId="1381" headerRowCellStyle="Normal 74"/>
    <tableColumn id="53" xr3:uid="{F6F47358-151C-4917-8A58-3F607A61A99F}" name="SR-49" headerRowDxfId="1380" dataDxfId="1379" headerRowCellStyle="Normal 74"/>
    <tableColumn id="54" xr3:uid="{8D848243-BD42-4276-B63F-3E8662DB6FBD}" name="SR-50" headerRowDxfId="1378" dataDxfId="1377" headerRowCellStyle="Normal 74"/>
    <tableColumn id="55" xr3:uid="{8557DA84-F927-4DE4-8A73-C68DDDDBD2B5}" name="SR-51" headerRowDxfId="1376" dataDxfId="1375" headerRowCellStyle="Normal 74"/>
    <tableColumn id="56" xr3:uid="{0397C562-10F2-4BF0-A3A3-B77CB5C81AE8}" name="SR-52" headerRowDxfId="1374" dataDxfId="1373" headerRowCellStyle="Normal 74"/>
    <tableColumn id="57" xr3:uid="{B1AA9938-3653-49CC-9884-01D3FC25231D}" name="SR-53" headerRowDxfId="1372" dataDxfId="1371" headerRowCellStyle="Normal 74"/>
    <tableColumn id="58" xr3:uid="{192E4322-C42E-43A3-8132-B3E49DFF2687}" name="SR-54" headerRowDxfId="1370" dataDxfId="1369" headerRowCellStyle="Normal 74"/>
    <tableColumn id="59" xr3:uid="{DF0FF1C1-F077-4395-B890-D5366CB5243D}" name="SR-55" headerRowDxfId="1368" dataDxfId="1367" headerRowCellStyle="Normal 74"/>
    <tableColumn id="60" xr3:uid="{929EC405-5FBF-45BF-A892-F7B4D0FCD2D0}" name="SR-56" headerRowDxfId="1366" dataDxfId="1365" headerRowCellStyle="Normal 74"/>
    <tableColumn id="61" xr3:uid="{4A2557F4-B135-45D8-A1E1-2B6501000E47}" name="SR-57" headerRowDxfId="1364" dataDxfId="1363" headerRowCellStyle="Normal 74"/>
    <tableColumn id="62" xr3:uid="{8D47F021-40AB-4610-B035-FEBE82633727}" name="SR-58" headerRowDxfId="1362" dataDxfId="1361" headerRowCellStyle="Normal 74"/>
    <tableColumn id="63" xr3:uid="{F8F9E305-1F99-4008-9563-C4AFA3F0DEFA}" name="SR-59" headerRowDxfId="1360" dataDxfId="1359" headerRowCellStyle="Normal 74"/>
    <tableColumn id="64" xr3:uid="{FC287E67-C07A-4925-B808-FE397927EDE9}" name="SR-60" headerRowDxfId="1358" dataDxfId="1357" headerRowCellStyle="Normal 74"/>
    <tableColumn id="65" xr3:uid="{8527FB0B-4876-4F5E-9241-93C134A4440A}" name="SR-61" headerRowDxfId="1356" dataDxfId="1355" headerRowCellStyle="Normal 74"/>
    <tableColumn id="66" xr3:uid="{9D4F9FB8-4D89-4886-8527-8E25227FEE3E}" name="SR-62" headerRowDxfId="1354" dataDxfId="1353" headerRowCellStyle="Normal 74"/>
    <tableColumn id="67" xr3:uid="{314074C8-EFC0-4C09-A27F-663F0A60E837}" name="SR-63" headerRowDxfId="1352" dataDxfId="1351" headerRowCellStyle="Normal 74"/>
    <tableColumn id="68" xr3:uid="{BB8B2DFF-50FB-4219-B9CE-582D64510055}" name="SR-64" headerRowDxfId="1350" dataDxfId="1349" headerRowCellStyle="Normal 74"/>
    <tableColumn id="69" xr3:uid="{6D99C447-43D9-456A-B7FC-4E719C521C3D}" name="SR-65" headerRowDxfId="1348" dataDxfId="1347" headerRowCellStyle="Normal 74"/>
    <tableColumn id="70" xr3:uid="{08E7F604-5251-47DE-A2B9-0F047948688C}" name="SR-66" headerRowDxfId="1346" dataDxfId="1345" headerRowCellStyle="Normal 74"/>
    <tableColumn id="71" xr3:uid="{8689213C-214E-4717-9A29-CDFF729CDE7F}" name="SR-67" headerRowDxfId="1344" dataDxfId="1343" headerRowCellStyle="Normal 74"/>
    <tableColumn id="72" xr3:uid="{8351A543-91B0-43C0-BF1A-27B4E7F222CB}" name="SR-68" headerRowDxfId="1342" dataDxfId="1341" headerRowCellStyle="Normal 74"/>
    <tableColumn id="73" xr3:uid="{7AF56223-2E49-4CED-AD1D-6045C2DF8D0E}" name="SR-69" headerRowDxfId="1340" dataDxfId="1339" headerRowCellStyle="Normal 74"/>
    <tableColumn id="74" xr3:uid="{67274BE1-C2F3-40B2-938E-27487DD3D4C5}" name="SR-70" headerRowDxfId="1338" dataDxfId="1337" headerRowCellStyle="Normal 74"/>
    <tableColumn id="3" xr3:uid="{B2B13910-4CE5-4F6F-BFF6-7C8785C37987}" name="Column1" headerRowDxfId="1336" dataDxfId="1335" headerRowCellStyle="Normal 74"/>
    <tableColumn id="75" xr3:uid="{6D0183B4-9BA4-49B4-BEE2-7FF4C3CDC00A}" name="Column2" headerRowDxfId="1334" dataDxfId="1333" headerRowCellStyle="Normal 74"/>
    <tableColumn id="76" xr3:uid="{0B2424A6-6BF7-4F30-8051-FA7BC5E06AE4}" name="Column3" headerRowDxfId="1332" dataDxfId="1331" headerRowCellStyle="Normal 74"/>
    <tableColumn id="77" xr3:uid="{20123769-2AB1-4793-A606-2D7A9AB0AE86}" name="Column4" headerRowDxfId="1330" dataDxfId="1329" headerRowCellStyle="Normal 74"/>
    <tableColumn id="78" xr3:uid="{57385D12-834D-480B-9895-A7F37D890870}" name="Column5" headerRowDxfId="1328" dataDxfId="1327" headerRowCellStyle="Normal 74"/>
    <tableColumn id="79" xr3:uid="{F7D7B76D-0A6E-47BD-A9FD-9304DCA9106F}" name="Column6" headerRowDxfId="1326" dataDxfId="1325" headerRowCellStyle="Normal 74"/>
    <tableColumn id="80" xr3:uid="{4B178972-FB6E-4528-9408-69FF155A5194}" name="Column7" headerRowDxfId="1324" dataDxfId="1323" headerRowCellStyle="Normal 74"/>
    <tableColumn id="81" xr3:uid="{980B6711-6B41-4C10-9AE1-6BB2E981E76C}" name="Column8" headerRowDxfId="1322" dataDxfId="1321" headerRowCellStyle="Normal 74"/>
    <tableColumn id="82" xr3:uid="{686C6780-56A4-41EC-9FD6-77205391720A}" name="Column9" headerRowDxfId="1320" dataDxfId="1319" headerRowCellStyle="Normal 74"/>
    <tableColumn id="83" xr3:uid="{4508549C-F980-4498-9DE6-EB03A2FB8605}" name="Column10" headerRowDxfId="1318" dataDxfId="1317" headerRowCellStyle="Normal 74"/>
    <tableColumn id="84" xr3:uid="{3F101EB2-77E3-4F3F-9EBB-A95CA9D84E90}" name="Column11" headerRowDxfId="1316" dataDxfId="1315" headerRowCellStyle="Normal 74"/>
    <tableColumn id="85" xr3:uid="{94755303-2708-4F2F-ACBF-30C6FC7CF6D0}" name="Column12" headerRowDxfId="1314" dataDxfId="1313" headerRowCellStyle="Normal 74"/>
    <tableColumn id="86" xr3:uid="{960D0C83-2323-4824-A1F9-2DE3C7F73F87}" name="Column13" headerRowDxfId="1312" dataDxfId="1311" headerRowCellStyle="Normal 74"/>
    <tableColumn id="87" xr3:uid="{F8136922-85C9-4178-996F-9DAFE934E86B}" name="Column14" headerRowDxfId="1310" dataDxfId="1309" headerRowCellStyle="Normal 74"/>
    <tableColumn id="88" xr3:uid="{65D17995-58A5-4E73-AB30-580E4E95DA9E}" name="Column15" headerRowDxfId="1308" dataDxfId="1307" headerRowCellStyle="Normal 74"/>
    <tableColumn id="89" xr3:uid="{BC816739-FF0A-4FA9-864E-72733393954C}" name="Column16" headerRowDxfId="1306" dataDxfId="1305" headerRowCellStyle="Normal 74"/>
    <tableColumn id="90" xr3:uid="{18119993-E506-4D04-9AB9-27B085721C82}" name="Column17" headerRowDxfId="1304" dataDxfId="1303" headerRowCellStyle="Normal 74"/>
    <tableColumn id="91" xr3:uid="{1CECC095-1E40-4AD9-9FC6-98547F0F9233}" name="Column18" headerRowDxfId="1302" dataDxfId="1301" headerRowCellStyle="Normal 74"/>
    <tableColumn id="92" xr3:uid="{28AEEBB3-4A8A-4B3E-8787-74D0179482FF}" name="Column19" headerRowDxfId="1300" dataDxfId="1299" headerRowCellStyle="Normal 74"/>
    <tableColumn id="93" xr3:uid="{0E796BE0-A96B-4ADA-9E68-7867CABD0A23}" name="Column20" headerRowDxfId="1298" dataDxfId="1297" headerRowCellStyle="Normal 74"/>
    <tableColumn id="94" xr3:uid="{491ACC7B-3C1B-4B56-8C9E-4ED491D0538F}" name="Column21" headerRowDxfId="1296" dataDxfId="1295" headerRowCellStyle="Normal 74"/>
    <tableColumn id="95" xr3:uid="{1376BA94-1468-4067-8434-78702A9FA5AD}" name="Column22" headerRowDxfId="1294" dataDxfId="1293" headerRowCellStyle="Normal 74"/>
    <tableColumn id="96" xr3:uid="{571C4CB2-E9A5-44BF-92C5-F03A49871EA0}" name="Column23" headerRowDxfId="1292" dataDxfId="1291" headerRowCellStyle="Normal 74"/>
    <tableColumn id="97" xr3:uid="{4A3DD4CE-63A6-4CE8-BD42-BA4477928F8D}" name="Column24" headerRowDxfId="1290" dataDxfId="1289" headerRowCellStyle="Normal 74"/>
    <tableColumn id="98" xr3:uid="{C8A9A19C-D457-416B-9730-89EE1A5945A4}" name="Column25" headerRowDxfId="1288" dataDxfId="1287" headerRowCellStyle="Normal 74"/>
    <tableColumn id="99" xr3:uid="{668DB4AB-2E1F-4611-A9A0-0DA8A65DBFC8}" name="Column26" headerRowDxfId="1286" dataDxfId="1285" headerRowCellStyle="Normal 74"/>
    <tableColumn id="100" xr3:uid="{B2605C85-B816-4561-B6FF-0D8AEC63FD45}" name="Column27" headerRowDxfId="1284" dataDxfId="1283" headerRowCellStyle="Normal 74"/>
    <tableColumn id="101" xr3:uid="{EA68A331-2F04-4F40-8423-2323042095A2}" name="Column28" headerRowDxfId="1282" dataDxfId="1281" headerRowCellStyle="Normal 74"/>
    <tableColumn id="102" xr3:uid="{0F45F57A-2E95-4CBD-84CB-4D323506D942}" name="Column29" headerRowDxfId="1280" dataDxfId="1279" headerRowCellStyle="Normal 74"/>
    <tableColumn id="103" xr3:uid="{4F295CED-86D4-4F84-8C93-00D58508E0A8}" name="Column30" headerRowDxfId="1278" dataDxfId="1277" headerRowCellStyle="Normal 74"/>
  </tableColumns>
  <tableStyleInfo name="TableStyleLight20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DC553620-7952-4644-8BFA-D84E02F6D717}" name="TableJ" displayName="TableJ" ref="D421:DB460" headerRowCount="0" totalsRowShown="0" headerRowDxfId="1276" dataDxfId="1275" headerRowBorderDxfId="1273" tableBorderDxfId="1274" totalsRowBorderDxfId="1272">
  <tableColumns count="103">
    <tableColumn id="1" xr3:uid="{46D6B1DB-BC20-49BC-B34C-3C3FC209AA1B}" name="PAGES" headerRowDxfId="1271" dataDxfId="1270" headerRowCellStyle="Normal 74">
      <calculatedColumnFormula>IF($D376="","",D376)</calculatedColumnFormula>
    </tableColumn>
    <tableColumn id="2" xr3:uid="{8525B7C0-B103-449F-9925-9FEDFB8B103B}" name="LEVEL" headerRowDxfId="1269" dataDxfId="1268" headerRowCellStyle="Normal 74">
      <calculatedColumnFormula>IF($E376="","",E376)</calculatedColumnFormula>
    </tableColumn>
    <tableColumn id="4" xr3:uid="{6EAEECB3-A14C-4C10-B098-DB6972224579}" name="COL" headerRowDxfId="1267" dataDxfId="1266" headerRowCellStyle="Normal 74">
      <calculatedColumnFormula>SUM(G421:DB421)</calculatedColumnFormula>
    </tableColumn>
    <tableColumn id="5" xr3:uid="{8EC81B08-5668-4878-A864-AB9AEA1779DD}" name="SR-1" headerRowDxfId="1265" dataDxfId="1264" headerRowCellStyle="Normal 74"/>
    <tableColumn id="6" xr3:uid="{5E0CA670-8EF2-4416-945C-8A3998D92A11}" name="SR-2" headerRowDxfId="1263" dataDxfId="1262" headerRowCellStyle="Normal 74"/>
    <tableColumn id="7" xr3:uid="{E35C575B-6D7F-408C-B403-8FAC32EA83AB}" name="SR-3" headerRowDxfId="1261" dataDxfId="1260" headerRowCellStyle="Normal 74"/>
    <tableColumn id="8" xr3:uid="{844633C9-1E4C-4C80-A369-5A8A5CFEE566}" name="SR-4" headerRowDxfId="1259" dataDxfId="1258" headerRowCellStyle="Normal 74"/>
    <tableColumn id="9" xr3:uid="{95D0C3F1-54A1-4DD9-B9DF-8FC0B05ADA23}" name="SR-5" headerRowDxfId="1257" dataDxfId="1256" headerRowCellStyle="Normal 74"/>
    <tableColumn id="10" xr3:uid="{09E49FFE-B32F-4A08-9411-AC7BB459AC50}" name="SR-6" headerRowDxfId="1255" dataDxfId="1254" headerRowCellStyle="Normal 74"/>
    <tableColumn id="11" xr3:uid="{33FC86C2-6E5B-48C4-9047-112AB59C4AFE}" name="SR-7" headerRowDxfId="1253" dataDxfId="1252" headerRowCellStyle="Normal 74"/>
    <tableColumn id="12" xr3:uid="{8F14B9FE-F7B2-42EB-8EA1-92184CB9F285}" name="SR-8" headerRowDxfId="1251" dataDxfId="1250" headerRowCellStyle="Normal 74"/>
    <tableColumn id="13" xr3:uid="{2C09023A-D793-48F9-BD16-8DC54551402B}" name="SR-9" headerRowDxfId="1249" dataDxfId="1248" headerRowCellStyle="Normal 74"/>
    <tableColumn id="14" xr3:uid="{A1668A66-5DAC-4592-98DC-172C668859A4}" name="SR-10" headerRowDxfId="1247" dataDxfId="1246" headerRowCellStyle="Normal 74"/>
    <tableColumn id="15" xr3:uid="{45B8E10B-DF33-499A-8AD4-C9E5DB83D453}" name="SR-11" headerRowDxfId="1245" dataDxfId="1244" headerRowCellStyle="Normal 74"/>
    <tableColumn id="16" xr3:uid="{4F214B91-6DDD-4001-A1B8-B1EF0EDD62AA}" name="SR-12" headerRowDxfId="1243" dataDxfId="1242" headerRowCellStyle="Normal 74"/>
    <tableColumn id="17" xr3:uid="{1D1BA2AD-5EFC-48BD-B4C5-420A439FEAAD}" name="SR-13" headerRowDxfId="1241" dataDxfId="1240" headerRowCellStyle="Normal 74"/>
    <tableColumn id="18" xr3:uid="{7DDFD2B7-3458-40B8-81E6-B9E371B0ECC4}" name="SR-14" headerRowDxfId="1239" dataDxfId="1238" headerRowCellStyle="Normal 74"/>
    <tableColumn id="19" xr3:uid="{4AF5EEC8-FDE1-40FE-8DC8-8AF6E1B699DF}" name="SR-15" headerRowDxfId="1237" dataDxfId="1236" headerRowCellStyle="Normal 74"/>
    <tableColumn id="20" xr3:uid="{1FDEAF32-D2AF-44FA-8577-D9201CEF4276}" name="SR-16" headerRowDxfId="1235" dataDxfId="1234" headerRowCellStyle="Normal 74"/>
    <tableColumn id="21" xr3:uid="{86983BE7-D34B-48E4-A41F-DA55C590B174}" name="SR-17" headerRowDxfId="1233" dataDxfId="1232" headerRowCellStyle="Normal 74"/>
    <tableColumn id="22" xr3:uid="{BD2FAA20-FF27-4103-90A3-FBF405BAF7AB}" name="SR-18" headerRowDxfId="1231" dataDxfId="1230" headerRowCellStyle="Normal 74"/>
    <tableColumn id="23" xr3:uid="{A1DAFA9D-D1DB-481A-98B4-52B8083740D7}" name="SR-19" headerRowDxfId="1229" dataDxfId="1228" headerRowCellStyle="Normal 74"/>
    <tableColumn id="24" xr3:uid="{593ED616-4806-4EA4-AD4D-061A614D10B5}" name="SR-20" headerRowDxfId="1227" dataDxfId="1226" headerRowCellStyle="Normal 74"/>
    <tableColumn id="25" xr3:uid="{9B794000-E953-4C63-A77A-E0303B4D3E51}" name="SR-21" headerRowDxfId="1225" dataDxfId="1224" headerRowCellStyle="Normal 74"/>
    <tableColumn id="26" xr3:uid="{DA96428E-963E-4461-BFA5-C29DC610541E}" name="SR-22" headerRowDxfId="1223" dataDxfId="1222" headerRowCellStyle="Normal 74"/>
    <tableColumn id="27" xr3:uid="{E8056E84-6850-4DD9-A7CA-38BA92A70B03}" name="SR-23" headerRowDxfId="1221" dataDxfId="1220" headerRowCellStyle="Normal 74"/>
    <tableColumn id="28" xr3:uid="{B26F8F8F-0930-4725-B38A-BBE32207F2FF}" name="SR-24" headerRowDxfId="1219" dataDxfId="1218" headerRowCellStyle="Normal 74"/>
    <tableColumn id="29" xr3:uid="{3CBEDAE9-B0D0-47B4-AD36-22ACFC12DD41}" name="SR-25" headerRowDxfId="1217" dataDxfId="1216" headerRowCellStyle="Normal 74"/>
    <tableColumn id="30" xr3:uid="{03A47FD7-59FE-41B7-9B28-8B5B87F4D145}" name="SR-26" headerRowDxfId="1215" dataDxfId="1214" headerRowCellStyle="Normal 74"/>
    <tableColumn id="31" xr3:uid="{A365476E-207C-4304-BB07-E9E1F6443715}" name="SR-27" headerRowDxfId="1213" dataDxfId="1212" headerRowCellStyle="Normal 74"/>
    <tableColumn id="32" xr3:uid="{1E501E6D-6B4F-47CE-AC09-EBFF76D1F10A}" name="SR-28" headerRowDxfId="1211" dataDxfId="1210" headerRowCellStyle="Normal 74"/>
    <tableColumn id="33" xr3:uid="{07E5ED06-1AA6-4EF6-ABE2-A1D3E12124EC}" name="SR-29" headerRowDxfId="1209" dataDxfId="1208" headerRowCellStyle="Normal 74"/>
    <tableColumn id="34" xr3:uid="{B1A23077-FCC7-4865-8271-64BE63FAA0EE}" name="SR-30" headerRowDxfId="1207" dataDxfId="1206" headerRowCellStyle="Normal 74"/>
    <tableColumn id="35" xr3:uid="{0B8A92DB-A933-42B7-A024-953CC5E9B4E1}" name="SR-31" headerRowDxfId="1205" dataDxfId="1204" headerRowCellStyle="Normal 74"/>
    <tableColumn id="36" xr3:uid="{D191AC28-3B4F-4DED-A21D-42545136EE5E}" name="SR-32" headerRowDxfId="1203" dataDxfId="1202" headerRowCellStyle="Normal 74"/>
    <tableColumn id="37" xr3:uid="{B966E366-35E0-4E3F-88B1-670DA025E653}" name="SR-33" headerRowDxfId="1201" dataDxfId="1200" headerRowCellStyle="Normal 74"/>
    <tableColumn id="38" xr3:uid="{E3F0CCED-95C3-411D-B662-151E85DE3D78}" name="SR-34" headerRowDxfId="1199" dataDxfId="1198" headerRowCellStyle="Normal 74"/>
    <tableColumn id="39" xr3:uid="{22462E93-CB4B-41EC-8EFF-95D028086B0A}" name="SR-35" headerRowDxfId="1197" dataDxfId="1196" headerRowCellStyle="Normal 74"/>
    <tableColumn id="40" xr3:uid="{472B70DD-28E8-4D49-8B0E-8BD12C5F0B61}" name="SR-36" headerRowDxfId="1195" dataDxfId="1194" headerRowCellStyle="Normal 74"/>
    <tableColumn id="41" xr3:uid="{DEE52B15-E2AB-4AEE-B5E3-6A4BE9E5A8DA}" name="SR-37" headerRowDxfId="1193" dataDxfId="1192" headerRowCellStyle="Normal 74"/>
    <tableColumn id="42" xr3:uid="{51D378B5-6711-42BF-8838-430F8A6271E9}" name="SR-38" headerRowDxfId="1191" dataDxfId="1190" headerRowCellStyle="Normal 74"/>
    <tableColumn id="43" xr3:uid="{93CE1F1C-3768-4D15-B378-75098FAFF18C}" name="SR-39" headerRowDxfId="1189" dataDxfId="1188" headerRowCellStyle="Normal 74"/>
    <tableColumn id="44" xr3:uid="{59AAD71A-9C7E-4ADF-9526-3AAE3F93B560}" name="SR-40" headerRowDxfId="1187" dataDxfId="1186" headerRowCellStyle="Normal 74"/>
    <tableColumn id="45" xr3:uid="{54286A44-4E3B-4FE5-9DCE-3ACC3CEAC8B9}" name="SR-41" headerRowDxfId="1185" dataDxfId="1184" headerRowCellStyle="Normal 74"/>
    <tableColumn id="46" xr3:uid="{341F84D1-162E-4E9D-BE20-76608C45A503}" name="SR-42" headerRowDxfId="1183" dataDxfId="1182" headerRowCellStyle="Normal 74"/>
    <tableColumn id="47" xr3:uid="{0330ABE7-5BA6-4C93-AD19-E74C49434A92}" name="SR-43" headerRowDxfId="1181" dataDxfId="1180" headerRowCellStyle="Normal 74"/>
    <tableColumn id="48" xr3:uid="{4810F978-E0FF-48D8-9C66-3FAF03BCBE9A}" name="SR-44" headerRowDxfId="1179" dataDxfId="1178" headerRowCellStyle="Normal 74"/>
    <tableColumn id="49" xr3:uid="{3DCBD6BD-615D-426F-9B52-7D4D94E6BDF4}" name="SR-45" headerRowDxfId="1177" dataDxfId="1176" headerRowCellStyle="Normal 74"/>
    <tableColumn id="50" xr3:uid="{DE613CC9-0F30-4737-861B-9A09CB7DAEEA}" name="SR-46" headerRowDxfId="1175" dataDxfId="1174" headerRowCellStyle="Normal 74"/>
    <tableColumn id="51" xr3:uid="{79366DA3-9FE1-4ABC-812B-1B362731830C}" name="SR-47" headerRowDxfId="1173" dataDxfId="1172" headerRowCellStyle="Normal 74"/>
    <tableColumn id="52" xr3:uid="{09572540-8463-48D6-8AD5-C847DD0E735A}" name="SR-48" headerRowDxfId="1171" dataDxfId="1170" headerRowCellStyle="Normal 74"/>
    <tableColumn id="53" xr3:uid="{DE471E8C-9D10-4E56-9ED9-C844C2C2FCAF}" name="SR-49" headerRowDxfId="1169" dataDxfId="1168" headerRowCellStyle="Normal 74"/>
    <tableColumn id="54" xr3:uid="{703BF29D-569F-4673-A3D0-BBCA5A07D9E4}" name="SR-50" headerRowDxfId="1167" dataDxfId="1166" headerRowCellStyle="Normal 74"/>
    <tableColumn id="55" xr3:uid="{0B82BF52-4AC1-425C-9C87-CD58BD250DBE}" name="SR-51" headerRowDxfId="1165" dataDxfId="1164" headerRowCellStyle="Normal 74"/>
    <tableColumn id="56" xr3:uid="{BD6BCC2D-831B-41F6-988D-B9FDEF5B935A}" name="SR-52" headerRowDxfId="1163" dataDxfId="1162" headerRowCellStyle="Normal 74"/>
    <tableColumn id="57" xr3:uid="{4DA32DE0-5BF7-4913-82DD-F84E162C100A}" name="SR-53" headerRowDxfId="1161" dataDxfId="1160" headerRowCellStyle="Normal 74"/>
    <tableColumn id="58" xr3:uid="{31D32D70-C30C-4ED1-B03A-316AF55654F9}" name="SR-54" headerRowDxfId="1159" dataDxfId="1158" headerRowCellStyle="Normal 74"/>
    <tableColumn id="59" xr3:uid="{2AD052C3-87EF-4D97-93D5-770C6ECB1950}" name="SR-55" headerRowDxfId="1157" dataDxfId="1156" headerRowCellStyle="Normal 74"/>
    <tableColumn id="60" xr3:uid="{F3D6139F-3249-4035-860F-2505AC13D5BC}" name="SR-56" headerRowDxfId="1155" dataDxfId="1154" headerRowCellStyle="Normal 74"/>
    <tableColumn id="61" xr3:uid="{48DF5D27-BA6A-4EC0-902A-0FDD7E683540}" name="SR-57" headerRowDxfId="1153" dataDxfId="1152" headerRowCellStyle="Normal 74"/>
    <tableColumn id="62" xr3:uid="{BDCDF922-E31F-4187-8647-D62DA2D398F0}" name="SR-58" headerRowDxfId="1151" dataDxfId="1150" headerRowCellStyle="Normal 74"/>
    <tableColumn id="63" xr3:uid="{BCD2A1EE-C822-4481-8BF8-B80EFF385959}" name="SR-59" headerRowDxfId="1149" dataDxfId="1148" headerRowCellStyle="Normal 74"/>
    <tableColumn id="64" xr3:uid="{61470CF1-96D9-40EA-89C5-D75AEF146D69}" name="SR-60" headerRowDxfId="1147" dataDxfId="1146" headerRowCellStyle="Normal 74"/>
    <tableColumn id="65" xr3:uid="{6E47553C-7E5F-4BD3-A861-8099EA685B38}" name="SR-61" headerRowDxfId="1145" dataDxfId="1144" headerRowCellStyle="Normal 74"/>
    <tableColumn id="66" xr3:uid="{FEEFA836-520B-40F9-B5B8-C2287B903CC9}" name="SR-62" headerRowDxfId="1143" dataDxfId="1142" headerRowCellStyle="Normal 74"/>
    <tableColumn id="67" xr3:uid="{F5F7FD26-883A-4522-8726-25398CDEFC5B}" name="SR-63" headerRowDxfId="1141" dataDxfId="1140" headerRowCellStyle="Normal 74"/>
    <tableColumn id="68" xr3:uid="{31C99925-0707-4EA2-A393-83BA5EB46D2E}" name="SR-64" headerRowDxfId="1139" dataDxfId="1138" headerRowCellStyle="Normal 74"/>
    <tableColumn id="69" xr3:uid="{C83B50ED-1CFF-4F54-B563-56010E539A02}" name="SR-65" headerRowDxfId="1137" dataDxfId="1136" headerRowCellStyle="Normal 74"/>
    <tableColumn id="70" xr3:uid="{57B6E801-A235-4C42-9240-BAFED87E9AE5}" name="SR-66" headerRowDxfId="1135" dataDxfId="1134" headerRowCellStyle="Normal 74"/>
    <tableColumn id="71" xr3:uid="{BC31B75B-48A3-4E50-8963-60A1BB9F5903}" name="SR-67" headerRowDxfId="1133" dataDxfId="1132" headerRowCellStyle="Normal 74"/>
    <tableColumn id="72" xr3:uid="{C6D63DD6-2745-471B-BDE0-9DE89120455B}" name="SR-68" headerRowDxfId="1131" dataDxfId="1130" headerRowCellStyle="Normal 74"/>
    <tableColumn id="73" xr3:uid="{88EEC7CA-1A77-4DE2-A10B-05990FB37B73}" name="SR-69" headerRowDxfId="1129" dataDxfId="1128" headerRowCellStyle="Normal 74"/>
    <tableColumn id="74" xr3:uid="{6E3FF016-65ED-43C2-BEFF-B350D7EA5021}" name="SR-70" headerRowDxfId="1127" dataDxfId="1126" headerRowCellStyle="Normal 74"/>
    <tableColumn id="3" xr3:uid="{A4643318-B63E-4C5F-86F3-2340F4210736}" name="Column1" headerRowDxfId="1125" dataDxfId="1124" headerRowCellStyle="Normal 74"/>
    <tableColumn id="75" xr3:uid="{901C76C0-5716-4FC5-B0D5-677CC7D1E364}" name="Column2" headerRowDxfId="1123" dataDxfId="1122" headerRowCellStyle="Normal 74"/>
    <tableColumn id="76" xr3:uid="{4CECA2A5-A41B-479D-855F-20E13C4FFB93}" name="Column3" headerRowDxfId="1121" dataDxfId="1120" headerRowCellStyle="Normal 74"/>
    <tableColumn id="77" xr3:uid="{36A9AB6A-3949-4117-81A1-219530CF58A6}" name="Column4" headerRowDxfId="1119" dataDxfId="1118" headerRowCellStyle="Normal 74"/>
    <tableColumn id="78" xr3:uid="{B0DA6F23-8AC1-4F9B-BF13-1F8A144B0A5C}" name="Column5" headerRowDxfId="1117" dataDxfId="1116" headerRowCellStyle="Normal 74"/>
    <tableColumn id="79" xr3:uid="{261786C8-E1DA-45EB-A984-D3CCC0ADF0ED}" name="Column6" headerRowDxfId="1115" dataDxfId="1114" headerRowCellStyle="Normal 74"/>
    <tableColumn id="80" xr3:uid="{DD9F0C02-E834-4DE8-BB8E-5C7C1ADA73C6}" name="Column7" headerRowDxfId="1113" dataDxfId="1112" headerRowCellStyle="Normal 74"/>
    <tableColumn id="81" xr3:uid="{FAE6225D-7316-4BCB-9024-1022B4DC94A3}" name="Column8" headerRowDxfId="1111" dataDxfId="1110" headerRowCellStyle="Normal 74"/>
    <tableColumn id="82" xr3:uid="{E2E2365C-22DB-48B2-BC14-A854166883AD}" name="Column9" headerRowDxfId="1109" dataDxfId="1108" headerRowCellStyle="Normal 74"/>
    <tableColumn id="83" xr3:uid="{1733A9C3-D2F3-42B6-8A68-0A4F98F9C9B4}" name="Column10" headerRowDxfId="1107" dataDxfId="1106" headerRowCellStyle="Normal 74"/>
    <tableColumn id="84" xr3:uid="{8FD097A2-8D1C-481E-8C27-74BAB70D7C6A}" name="Column11" headerRowDxfId="1105" dataDxfId="1104" headerRowCellStyle="Normal 74"/>
    <tableColumn id="85" xr3:uid="{DD476804-82E1-4C45-BF63-1E72542A3F8F}" name="Column12" headerRowDxfId="1103" dataDxfId="1102" headerRowCellStyle="Normal 74"/>
    <tableColumn id="86" xr3:uid="{A0AA66DD-D85A-490C-B2AB-B16A12EB692C}" name="Column13" headerRowDxfId="1101" dataDxfId="1100" headerRowCellStyle="Normal 74"/>
    <tableColumn id="87" xr3:uid="{A6908EC9-B46B-4DEF-94D2-CB51C53ECF0B}" name="Column14" headerRowDxfId="1099" dataDxfId="1098" headerRowCellStyle="Normal 74"/>
    <tableColumn id="88" xr3:uid="{7776D8CC-A7F5-4849-B0F3-F2C281352AAE}" name="Column15" headerRowDxfId="1097" dataDxfId="1096" headerRowCellStyle="Normal 74"/>
    <tableColumn id="89" xr3:uid="{7E6B2832-59CC-48B6-A022-88E93C0CD992}" name="Column16" headerRowDxfId="1095" dataDxfId="1094" headerRowCellStyle="Normal 74"/>
    <tableColumn id="90" xr3:uid="{C630646C-D321-4D02-AA60-999E63BD1A8F}" name="Column17" headerRowDxfId="1093" dataDxfId="1092" headerRowCellStyle="Normal 74"/>
    <tableColumn id="91" xr3:uid="{345486C9-8160-462B-90B8-6742C3AC526B}" name="Column18" headerRowDxfId="1091" dataDxfId="1090" headerRowCellStyle="Normal 74"/>
    <tableColumn id="92" xr3:uid="{2D32524F-4043-47C3-808C-6CD764495833}" name="Column19" headerRowDxfId="1089" dataDxfId="1088" headerRowCellStyle="Normal 74"/>
    <tableColumn id="93" xr3:uid="{9A1C3521-D6CA-4361-835A-11CC8B3E3311}" name="Column20" headerRowDxfId="1087" dataDxfId="1086" headerRowCellStyle="Normal 74"/>
    <tableColumn id="94" xr3:uid="{B57AF574-5578-4D61-BD66-450C272385E0}" name="Column21" headerRowDxfId="1085" dataDxfId="1084" headerRowCellStyle="Normal 74"/>
    <tableColumn id="95" xr3:uid="{BA5A339D-B272-45D7-9EAD-E7967C5FA655}" name="Column22" headerRowDxfId="1083" dataDxfId="1082" headerRowCellStyle="Normal 74"/>
    <tableColumn id="96" xr3:uid="{27A71287-6D84-40BE-A2F6-E5602D334512}" name="Column23" headerRowDxfId="1081" dataDxfId="1080" headerRowCellStyle="Normal 74"/>
    <tableColumn id="97" xr3:uid="{88F0DB30-7ECD-490C-9073-3BE47B9FF8D0}" name="Column24" headerRowDxfId="1079" dataDxfId="1078" headerRowCellStyle="Normal 74"/>
    <tableColumn id="98" xr3:uid="{E8E6121B-D2FA-4897-A573-240636ADC19B}" name="Column25" headerRowDxfId="1077" dataDxfId="1076" headerRowCellStyle="Normal 74"/>
    <tableColumn id="99" xr3:uid="{CCA2A758-B2FA-4B0B-B87C-D9846BEEA6C8}" name="Column26" headerRowDxfId="1075" dataDxfId="1074" headerRowCellStyle="Normal 74"/>
    <tableColumn id="100" xr3:uid="{AD6144AB-73C8-46F1-8CB8-FF02928C4143}" name="Column27" headerRowDxfId="1073" dataDxfId="1072" headerRowCellStyle="Normal 74"/>
    <tableColumn id="101" xr3:uid="{1EF5E196-10D4-4AD5-BAC0-DEC608C5BB69}" name="Column28" headerRowDxfId="1071" dataDxfId="1070" headerRowCellStyle="Normal 74"/>
    <tableColumn id="102" xr3:uid="{62861DCC-1A80-4B5B-9AB8-64157F8C0DE4}" name="Column29" headerRowDxfId="1069" dataDxfId="1068" headerRowCellStyle="Normal 74"/>
    <tableColumn id="103" xr3:uid="{4195F5F7-5676-4549-9ED0-38F6F03ED480}" name="Column30" headerRowDxfId="1067" dataDxfId="1066" headerRowCellStyle="Normal 74"/>
  </tableColumns>
  <tableStyleInfo name="TableStyleLight20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4CDF85CE-EF13-47C2-A29F-B7F288C3B610}" name="TableK" displayName="TableK" ref="D466:DB505" headerRowCount="0" totalsRowShown="0" headerRowDxfId="1065" dataDxfId="1064" headerRowBorderDxfId="1062" tableBorderDxfId="1063" totalsRowBorderDxfId="1061">
  <tableColumns count="103">
    <tableColumn id="1" xr3:uid="{B20F79D2-4F17-43DF-AE68-26F1291AE5AF}" name="PAGES" headerRowDxfId="1060" dataDxfId="1059" headerRowCellStyle="Normal 74">
      <calculatedColumnFormula>IF($D421="","",D421)</calculatedColumnFormula>
    </tableColumn>
    <tableColumn id="2" xr3:uid="{C1D58357-6DCA-47EF-BA16-966E9C3EE1F1}" name="LEVEL" headerRowDxfId="1058" dataDxfId="1057" headerRowCellStyle="Normal 74">
      <calculatedColumnFormula>IF($E421="","",E421)</calculatedColumnFormula>
    </tableColumn>
    <tableColumn id="4" xr3:uid="{B4EF9D34-50CD-44D3-BBE6-EE4A614C9FD4}" name="COL" headerRowDxfId="1056" dataDxfId="1055" headerRowCellStyle="Normal 74">
      <calculatedColumnFormula>SUM(G466:DB466)</calculatedColumnFormula>
    </tableColumn>
    <tableColumn id="5" xr3:uid="{B23F22AC-9290-40C8-AAC1-D868A0D3E7F8}" name="SR-1" headerRowDxfId="1054" dataDxfId="1053" headerRowCellStyle="Normal 74"/>
    <tableColumn id="6" xr3:uid="{E2DB7858-C748-40E7-A4F4-821F5758DF64}" name="SR-2" headerRowDxfId="1052" dataDxfId="1051" headerRowCellStyle="Normal 74"/>
    <tableColumn id="7" xr3:uid="{E0F0C122-A128-4EF0-8F72-4E96CBEB109F}" name="SR-3" headerRowDxfId="1050" dataDxfId="1049" headerRowCellStyle="Normal 74"/>
    <tableColumn id="8" xr3:uid="{0E641D32-D903-4017-A338-2E82E789DB55}" name="SR-4" headerRowDxfId="1048" dataDxfId="1047" headerRowCellStyle="Normal 74"/>
    <tableColumn id="9" xr3:uid="{AA4935B9-7185-4434-B792-4F84C364EEE7}" name="SR-5" headerRowDxfId="1046" dataDxfId="1045" headerRowCellStyle="Normal 74"/>
    <tableColumn id="10" xr3:uid="{51CC0D76-E63D-4492-9E7C-4E0992FE60F5}" name="SR-6" headerRowDxfId="1044" dataDxfId="1043" headerRowCellStyle="Normal 74"/>
    <tableColumn id="11" xr3:uid="{D53725BA-E49D-4664-B097-6E6E621A48CC}" name="SR-7" headerRowDxfId="1042" dataDxfId="1041" headerRowCellStyle="Normal 74"/>
    <tableColumn id="12" xr3:uid="{92083BA5-AE7B-49EA-9616-95651466D346}" name="SR-8" headerRowDxfId="1040" dataDxfId="1039" headerRowCellStyle="Normal 74"/>
    <tableColumn id="13" xr3:uid="{7C655654-ACF9-45ED-922C-9962A82BA54E}" name="SR-9" headerRowDxfId="1038" dataDxfId="1037" headerRowCellStyle="Normal 74"/>
    <tableColumn id="14" xr3:uid="{7BA8644F-F966-4865-98AD-46EFA20B9D5E}" name="SR-10" headerRowDxfId="1036" dataDxfId="1035" headerRowCellStyle="Normal 74"/>
    <tableColumn id="15" xr3:uid="{C0767B34-2CBD-4158-830F-81352B809689}" name="SR-11" headerRowDxfId="1034" dataDxfId="1033" headerRowCellStyle="Normal 74"/>
    <tableColumn id="16" xr3:uid="{FA56661E-A848-4CBF-BC62-463CF69BEF2B}" name="SR-12" headerRowDxfId="1032" dataDxfId="1031" headerRowCellStyle="Normal 74"/>
    <tableColumn id="17" xr3:uid="{94D0E5CF-A105-4D7C-AEA4-4FCF6D1B1271}" name="SR-13" headerRowDxfId="1030" dataDxfId="1029" headerRowCellStyle="Normal 74"/>
    <tableColumn id="18" xr3:uid="{7A8B9B2E-38FA-4B93-8E6C-C6C457951A24}" name="SR-14" headerRowDxfId="1028" dataDxfId="1027" headerRowCellStyle="Normal 74"/>
    <tableColumn id="19" xr3:uid="{DE52A3EC-8412-4EEA-BB1A-418BBBD844A1}" name="SR-15" headerRowDxfId="1026" dataDxfId="1025" headerRowCellStyle="Normal 74"/>
    <tableColumn id="20" xr3:uid="{A6B3631F-DC3A-4F8E-8382-67170AE440F8}" name="SR-16" headerRowDxfId="1024" dataDxfId="1023" headerRowCellStyle="Normal 74"/>
    <tableColumn id="21" xr3:uid="{42D7DA76-2DC6-4301-9BC9-0ACBE9525047}" name="SR-17" headerRowDxfId="1022" dataDxfId="1021" headerRowCellStyle="Normal 74"/>
    <tableColumn id="22" xr3:uid="{8B6D3A76-5F74-47DB-A0F1-DAAB04BE01AB}" name="SR-18" headerRowDxfId="1020" dataDxfId="1019" headerRowCellStyle="Normal 74"/>
    <tableColumn id="23" xr3:uid="{D5D7A9A6-77FB-492B-A681-ACE42B4245B5}" name="SR-19" headerRowDxfId="1018" dataDxfId="1017" headerRowCellStyle="Normal 74"/>
    <tableColumn id="24" xr3:uid="{0A3CAC8B-88B6-473E-9B10-AB5993BBF077}" name="SR-20" headerRowDxfId="1016" dataDxfId="1015" headerRowCellStyle="Normal 74"/>
    <tableColumn id="25" xr3:uid="{8A096B61-4ADB-4918-9799-3E743D5C55A5}" name="SR-21" headerRowDxfId="1014" dataDxfId="1013" headerRowCellStyle="Normal 74"/>
    <tableColumn id="26" xr3:uid="{5D43A837-9066-4E67-97E3-A10F62701668}" name="SR-22" headerRowDxfId="1012" dataDxfId="1011" headerRowCellStyle="Normal 74"/>
    <tableColumn id="27" xr3:uid="{837BC08E-CCA8-4162-A750-8267EEFD8B0B}" name="SR-23" headerRowDxfId="1010" dataDxfId="1009" headerRowCellStyle="Normal 74"/>
    <tableColumn id="28" xr3:uid="{B364F9E6-EFD4-4B4F-9136-3819733344D2}" name="SR-24" headerRowDxfId="1008" dataDxfId="1007" headerRowCellStyle="Normal 74"/>
    <tableColumn id="29" xr3:uid="{DBD8385C-B1CE-43E2-A0F2-9671AB664F0F}" name="SR-25" headerRowDxfId="1006" dataDxfId="1005" headerRowCellStyle="Normal 74"/>
    <tableColumn id="30" xr3:uid="{69D4EAAE-9884-4C5F-862E-713E31526011}" name="SR-26" headerRowDxfId="1004" dataDxfId="1003" headerRowCellStyle="Normal 74"/>
    <tableColumn id="31" xr3:uid="{A8926A1B-14D8-4F1F-A2F0-9A9FD28401AC}" name="SR-27" headerRowDxfId="1002" dataDxfId="1001" headerRowCellStyle="Normal 74"/>
    <tableColumn id="32" xr3:uid="{44FF17F1-6DA2-47A4-837B-7E29DA2DDFA0}" name="SR-28" headerRowDxfId="1000" dataDxfId="999" headerRowCellStyle="Normal 74"/>
    <tableColumn id="33" xr3:uid="{0FD30619-555C-4948-AAED-615C995C1AA4}" name="SR-29" headerRowDxfId="998" dataDxfId="997" headerRowCellStyle="Normal 74"/>
    <tableColumn id="34" xr3:uid="{771EA98E-4314-48E9-899E-F0FAADE9553C}" name="SR-30" headerRowDxfId="996" dataDxfId="995" headerRowCellStyle="Normal 74"/>
    <tableColumn id="35" xr3:uid="{78E87823-246E-4EB2-B209-B930584D4A7A}" name="SR-31" headerRowDxfId="994" dataDxfId="993" headerRowCellStyle="Normal 74"/>
    <tableColumn id="36" xr3:uid="{5A2BE50C-7954-48C6-BFA5-C81A2F6B8B43}" name="SR-32" headerRowDxfId="992" dataDxfId="991" headerRowCellStyle="Normal 74"/>
    <tableColumn id="37" xr3:uid="{E27DF47E-5B67-4EC8-B2C6-6D48E0AF4A74}" name="SR-33" headerRowDxfId="990" dataDxfId="989" headerRowCellStyle="Normal 74"/>
    <tableColumn id="38" xr3:uid="{8C75F08E-132E-4418-9D1C-42BDEF6F8814}" name="SR-34" headerRowDxfId="988" dataDxfId="987" headerRowCellStyle="Normal 74"/>
    <tableColumn id="39" xr3:uid="{A82CAED3-FCC1-4009-ADA0-A453D219D503}" name="SR-35" headerRowDxfId="986" dataDxfId="985" headerRowCellStyle="Normal 74"/>
    <tableColumn id="40" xr3:uid="{2D7A67F7-7412-4E54-BE40-0FDC4DE070A4}" name="SR-36" headerRowDxfId="984" dataDxfId="983" headerRowCellStyle="Normal 74"/>
    <tableColumn id="41" xr3:uid="{982345A2-7E80-413C-A7A5-B5FA46C5B464}" name="SR-37" headerRowDxfId="982" dataDxfId="981" headerRowCellStyle="Normal 74"/>
    <tableColumn id="42" xr3:uid="{D1110EA7-6DF0-45CB-ABA6-957BF054A3C9}" name="SR-38" headerRowDxfId="980" dataDxfId="979" headerRowCellStyle="Normal 74"/>
    <tableColumn id="43" xr3:uid="{DA5A96EE-135D-46B0-805D-CBD6712B2535}" name="SR-39" headerRowDxfId="978" dataDxfId="977" headerRowCellStyle="Normal 74"/>
    <tableColumn id="44" xr3:uid="{B5CD9AD5-4E8D-4EA8-8B0F-156121162EFE}" name="SR-40" headerRowDxfId="976" dataDxfId="975" headerRowCellStyle="Normal 74"/>
    <tableColumn id="45" xr3:uid="{6F5BC19F-B505-4F1E-9509-3440485F350A}" name="SR-41" headerRowDxfId="974" dataDxfId="973" headerRowCellStyle="Normal 74"/>
    <tableColumn id="46" xr3:uid="{BE844B3A-EBDA-4970-8ADD-8FAF98BB56C4}" name="SR-42" headerRowDxfId="972" dataDxfId="971" headerRowCellStyle="Normal 74"/>
    <tableColumn id="47" xr3:uid="{34AD13FC-0B6F-49D7-96D6-64536A63E8EA}" name="SR-43" headerRowDxfId="970" dataDxfId="969" headerRowCellStyle="Normal 74"/>
    <tableColumn id="48" xr3:uid="{AE60DFD8-3FF2-4960-9D92-2EFE0A54D819}" name="SR-44" headerRowDxfId="968" dataDxfId="967" headerRowCellStyle="Normal 74"/>
    <tableColumn id="49" xr3:uid="{ACF24521-C62D-4C11-A65C-2ECBD106FE34}" name="SR-45" headerRowDxfId="966" dataDxfId="965" headerRowCellStyle="Normal 74"/>
    <tableColumn id="50" xr3:uid="{8BD20468-7146-4744-A298-65393F43A079}" name="SR-46" headerRowDxfId="964" dataDxfId="963" headerRowCellStyle="Normal 74"/>
    <tableColumn id="51" xr3:uid="{8C6AFE99-418C-403A-B46D-C3E3C44E3D4B}" name="SR-47" headerRowDxfId="962" dataDxfId="961" headerRowCellStyle="Normal 74"/>
    <tableColumn id="52" xr3:uid="{8B8852C9-4C49-4522-AE33-4A1899A76557}" name="SR-48" headerRowDxfId="960" dataDxfId="959" headerRowCellStyle="Normal 74"/>
    <tableColumn id="53" xr3:uid="{80F8523C-EA16-4E52-BBC3-C891434E46FA}" name="SR-49" headerRowDxfId="958" dataDxfId="957" headerRowCellStyle="Normal 74"/>
    <tableColumn id="54" xr3:uid="{CC862610-9E58-48CF-9936-D797B024451E}" name="SR-50" headerRowDxfId="956" dataDxfId="955" headerRowCellStyle="Normal 74"/>
    <tableColumn id="55" xr3:uid="{8A30DC4B-95EA-456C-986E-E713B601246A}" name="SR-51" headerRowDxfId="954" dataDxfId="953" headerRowCellStyle="Normal 74"/>
    <tableColumn id="56" xr3:uid="{841FEBF4-0CFE-465C-B727-4318F79F9164}" name="SR-52" headerRowDxfId="952" dataDxfId="951" headerRowCellStyle="Normal 74"/>
    <tableColumn id="57" xr3:uid="{306ADE28-CF10-411D-BA50-D7A8D490DFA2}" name="SR-53" headerRowDxfId="950" dataDxfId="949" headerRowCellStyle="Normal 74"/>
    <tableColumn id="58" xr3:uid="{E90B101D-56E9-46C8-A631-1B0C303C1B99}" name="SR-54" headerRowDxfId="948" dataDxfId="947" headerRowCellStyle="Normal 74"/>
    <tableColumn id="59" xr3:uid="{F0AC87E7-4BFB-4245-856A-7C51AB477502}" name="SR-55" headerRowDxfId="946" dataDxfId="945" headerRowCellStyle="Normal 74"/>
    <tableColumn id="60" xr3:uid="{44996033-72E4-4186-AE6A-15209B22CACA}" name="SR-56" headerRowDxfId="944" dataDxfId="943" headerRowCellStyle="Normal 74"/>
    <tableColumn id="61" xr3:uid="{D386E794-29BA-41C9-A501-60115417FC74}" name="SR-57" headerRowDxfId="942" dataDxfId="941" headerRowCellStyle="Normal 74"/>
    <tableColumn id="62" xr3:uid="{A2D6B101-164F-4F7C-AA95-875CC7F09394}" name="SR-58" headerRowDxfId="940" dataDxfId="939" headerRowCellStyle="Normal 74"/>
    <tableColumn id="63" xr3:uid="{67A3AD7C-E2F7-4702-8947-3BC80FC1755A}" name="SR-59" headerRowDxfId="938" dataDxfId="937" headerRowCellStyle="Normal 74"/>
    <tableColumn id="64" xr3:uid="{652E2666-7761-4E45-A68D-59FCD298193D}" name="SR-60" headerRowDxfId="936" dataDxfId="935" headerRowCellStyle="Normal 74"/>
    <tableColumn id="65" xr3:uid="{B46670F0-BDC3-4E4F-A35C-72E285DC5181}" name="SR-61" headerRowDxfId="934" dataDxfId="933" headerRowCellStyle="Normal 74"/>
    <tableColumn id="66" xr3:uid="{BAEDDFA0-85AE-4BD3-B04A-6C081489164B}" name="SR-62" headerRowDxfId="932" dataDxfId="931" headerRowCellStyle="Normal 74"/>
    <tableColumn id="67" xr3:uid="{D812F8C5-A7B6-44F6-A963-98E4A10A8CD7}" name="SR-63" headerRowDxfId="930" dataDxfId="929" headerRowCellStyle="Normal 74"/>
    <tableColumn id="68" xr3:uid="{216E6E6D-BEB3-4196-A03D-A455832BA5AA}" name="SR-64" headerRowDxfId="928" dataDxfId="927" headerRowCellStyle="Normal 74"/>
    <tableColumn id="69" xr3:uid="{0E85E11F-54C8-4263-A590-338E14454A4C}" name="SR-65" headerRowDxfId="926" dataDxfId="925" headerRowCellStyle="Normal 74"/>
    <tableColumn id="70" xr3:uid="{22BE5FFD-C096-4941-BD39-D49C6343C64F}" name="SR-66" headerRowDxfId="924" dataDxfId="923" headerRowCellStyle="Normal 74"/>
    <tableColumn id="71" xr3:uid="{3AC67737-B109-40F3-B029-EB9A3900DC07}" name="SR-67" headerRowDxfId="922" dataDxfId="921" headerRowCellStyle="Normal 74"/>
    <tableColumn id="72" xr3:uid="{85C09075-2625-4D83-85F6-55267A04A9AD}" name="SR-68" headerRowDxfId="920" dataDxfId="919" headerRowCellStyle="Normal 74"/>
    <tableColumn id="73" xr3:uid="{82D27A0B-39A6-4601-A173-1D77E90F73D1}" name="SR-69" headerRowDxfId="918" dataDxfId="917" headerRowCellStyle="Normal 74"/>
    <tableColumn id="74" xr3:uid="{C59D43BF-6155-4920-8664-389049F1512D}" name="SR-70" headerRowDxfId="916" dataDxfId="915" headerRowCellStyle="Normal 74"/>
    <tableColumn id="3" xr3:uid="{B5F4BB9E-2A7D-45AC-93F4-B7294F98F1C0}" name="Column1" headerRowDxfId="914" dataDxfId="913" headerRowCellStyle="Normal 74"/>
    <tableColumn id="75" xr3:uid="{01CCA016-CA71-4CF3-BC28-FA5A646A7F01}" name="Column2" headerRowDxfId="912" dataDxfId="911" headerRowCellStyle="Normal 74"/>
    <tableColumn id="76" xr3:uid="{8B83F536-3C2B-4F25-B8D4-4A59D4C62402}" name="Column3" headerRowDxfId="910" dataDxfId="909" headerRowCellStyle="Normal 74"/>
    <tableColumn id="77" xr3:uid="{3E343EC6-53FE-4695-965C-54A2AF067EEE}" name="Column4" headerRowDxfId="908" dataDxfId="907" headerRowCellStyle="Normal 74"/>
    <tableColumn id="78" xr3:uid="{FF7D83AD-1D2A-4A35-A9D5-10E486775B54}" name="Column5" headerRowDxfId="906" dataDxfId="905" headerRowCellStyle="Normal 74"/>
    <tableColumn id="79" xr3:uid="{40AD4F95-52AA-4112-AC41-0E5419A9E387}" name="Column6" headerRowDxfId="904" dataDxfId="903" headerRowCellStyle="Normal 74"/>
    <tableColumn id="80" xr3:uid="{58AB8DC8-2DF7-4CEA-AAE3-5C725D4BC428}" name="Column7" headerRowDxfId="902" dataDxfId="901" headerRowCellStyle="Normal 74"/>
    <tableColumn id="81" xr3:uid="{F926F1E7-6FA6-4415-9EE7-A0B691B0AC91}" name="Column8" headerRowDxfId="900" dataDxfId="899" headerRowCellStyle="Normal 74"/>
    <tableColumn id="82" xr3:uid="{6777244B-650E-4B0F-8D98-A87D452AB4A0}" name="Column9" headerRowDxfId="898" dataDxfId="897" headerRowCellStyle="Normal 74"/>
    <tableColumn id="83" xr3:uid="{4A2CAF24-5CF8-4AB1-A785-4FA7BBB9C640}" name="Column10" headerRowDxfId="896" dataDxfId="895" headerRowCellStyle="Normal 74"/>
    <tableColumn id="84" xr3:uid="{543FBA6C-CC7F-46E9-AC5D-1C0401CEFB59}" name="Column11" headerRowDxfId="894" dataDxfId="893" headerRowCellStyle="Normal 74"/>
    <tableColumn id="85" xr3:uid="{45ABF4C0-8398-4EBA-A542-98F37F9DBEDD}" name="Column12" headerRowDxfId="892" dataDxfId="891" headerRowCellStyle="Normal 74"/>
    <tableColumn id="86" xr3:uid="{17B8AE36-2E61-4F82-A7FA-8BE7BDAAB8E2}" name="Column13" headerRowDxfId="890" dataDxfId="889" headerRowCellStyle="Normal 74"/>
    <tableColumn id="87" xr3:uid="{05B01748-B861-4320-9D34-88250930AF57}" name="Column14" headerRowDxfId="888" dataDxfId="887" headerRowCellStyle="Normal 74"/>
    <tableColumn id="88" xr3:uid="{05B33D6C-3B71-4B33-A526-19FEA6F455D3}" name="Column15" headerRowDxfId="886" dataDxfId="885" headerRowCellStyle="Normal 74"/>
    <tableColumn id="89" xr3:uid="{6A03A0E3-49F7-44A4-90D1-CB5FF2072F42}" name="Column16" headerRowDxfId="884" dataDxfId="883" headerRowCellStyle="Normal 74"/>
    <tableColumn id="90" xr3:uid="{DD116EAF-4214-4E35-B2A8-3B1CD861DDEA}" name="Column17" headerRowDxfId="882" dataDxfId="881" headerRowCellStyle="Normal 74"/>
    <tableColumn id="91" xr3:uid="{2C0F43DB-F7EE-4336-AF2D-C34300F0A679}" name="Column18" headerRowDxfId="880" dataDxfId="879" headerRowCellStyle="Normal 74"/>
    <tableColumn id="92" xr3:uid="{D632D7D2-939A-491C-A525-F8C50C1419D5}" name="Column19" headerRowDxfId="878" dataDxfId="877" headerRowCellStyle="Normal 74"/>
    <tableColumn id="93" xr3:uid="{21A7F170-3301-4C3E-94D7-D6D2AC1CB940}" name="Column20" headerRowDxfId="876" dataDxfId="875" headerRowCellStyle="Normal 74"/>
    <tableColumn id="94" xr3:uid="{86F9698F-E6D3-4362-B72C-F0702A4D145D}" name="Column21" headerRowDxfId="874" dataDxfId="873" headerRowCellStyle="Normal 74"/>
    <tableColumn id="95" xr3:uid="{4507F1C2-93D2-4EBD-A3E8-3DCC06A5DF48}" name="Column22" headerRowDxfId="872" dataDxfId="871" headerRowCellStyle="Normal 74"/>
    <tableColumn id="96" xr3:uid="{686AE787-D77B-4F7E-8B3F-6AF7709D6079}" name="Column23" headerRowDxfId="870" dataDxfId="869" headerRowCellStyle="Normal 74"/>
    <tableColumn id="97" xr3:uid="{D1A7C07A-D157-4377-9D14-CDA3D6A325AC}" name="Column24" headerRowDxfId="868" dataDxfId="867" headerRowCellStyle="Normal 74"/>
    <tableColumn id="98" xr3:uid="{EB4F8EC4-5584-4C55-87AA-84F0931EFC23}" name="Column25" headerRowDxfId="866" dataDxfId="865" headerRowCellStyle="Normal 74"/>
    <tableColumn id="99" xr3:uid="{2C0442C0-0A03-4FC3-AED7-CFD705937F37}" name="Column26" headerRowDxfId="864" dataDxfId="863" headerRowCellStyle="Normal 74"/>
    <tableColumn id="100" xr3:uid="{3688EFD8-761B-47D2-BFC4-D0129DD7DB0C}" name="Column27" headerRowDxfId="862" dataDxfId="861" headerRowCellStyle="Normal 74"/>
    <tableColumn id="101" xr3:uid="{253B9328-DD94-4283-88AE-535FF119E0BF}" name="Column28" headerRowDxfId="860" dataDxfId="859" headerRowCellStyle="Normal 74"/>
    <tableColumn id="102" xr3:uid="{852C66B2-8858-4AAE-A2F5-28A6595A5CF7}" name="Column29" headerRowDxfId="858" dataDxfId="857" headerRowCellStyle="Normal 74"/>
    <tableColumn id="103" xr3:uid="{59B0012C-5314-4A29-935E-229D47E342C3}" name="Column30" headerRowDxfId="856" dataDxfId="855" headerRowCellStyle="Normal 74"/>
  </tableColumns>
  <tableStyleInfo name="TableStyleLight20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231F521-DD60-4A61-AF08-C43477527A7F}" name="TableL" displayName="TableL" ref="D511:DB550" headerRowCount="0" totalsRowShown="0" headerRowDxfId="854" dataDxfId="853" headerRowBorderDxfId="851" tableBorderDxfId="852" totalsRowBorderDxfId="850">
  <tableColumns count="103">
    <tableColumn id="1" xr3:uid="{9D359E2B-448C-4860-AB83-0A2C783B8EDC}" name="PAGES" headerRowDxfId="849" dataDxfId="848" headerRowCellStyle="Normal 74">
      <calculatedColumnFormula>IF($D466="","",D466)</calculatedColumnFormula>
    </tableColumn>
    <tableColumn id="2" xr3:uid="{CC1E4FF7-F556-446A-9184-6CC2D6EF3881}" name="LEVEL" headerRowDxfId="847" dataDxfId="846" headerRowCellStyle="Normal 74">
      <calculatedColumnFormula>IF($E466="","",E466)</calculatedColumnFormula>
    </tableColumn>
    <tableColumn id="4" xr3:uid="{932D9AAA-2D40-4F91-A2E9-FA82AE76A683}" name="COL" headerRowDxfId="845" dataDxfId="844" headerRowCellStyle="Normal 74">
      <calculatedColumnFormula>SUM(G511:DB511)</calculatedColumnFormula>
    </tableColumn>
    <tableColumn id="5" xr3:uid="{8E93193E-9D9D-4C35-ADCE-61D26E34F930}" name="SR-1" headerRowDxfId="843" dataDxfId="842" headerRowCellStyle="Normal 74"/>
    <tableColumn id="6" xr3:uid="{C03EDBE1-4E8E-4989-9ADA-FA5577C54D89}" name="SR-2" headerRowDxfId="841" dataDxfId="840" headerRowCellStyle="Normal 74"/>
    <tableColumn id="7" xr3:uid="{F072DD69-69FC-4824-8A0B-E968E1EAE2B9}" name="SR-3" headerRowDxfId="839" dataDxfId="838" headerRowCellStyle="Normal 74"/>
    <tableColumn id="8" xr3:uid="{6E9C0922-8004-4902-981C-F7889D472A31}" name="SR-4" headerRowDxfId="837" dataDxfId="836" headerRowCellStyle="Normal 74"/>
    <tableColumn id="9" xr3:uid="{3AFCBEB8-8522-44EF-816F-E730EF81B1C9}" name="SR-5" headerRowDxfId="835" dataDxfId="834" headerRowCellStyle="Normal 74"/>
    <tableColumn id="10" xr3:uid="{B8048824-57C8-46AA-9511-0F5F39CB3081}" name="SR-6" headerRowDxfId="833" dataDxfId="832" headerRowCellStyle="Normal 74"/>
    <tableColumn id="11" xr3:uid="{C241262F-97D7-40F0-9B07-CB7BF22C86D0}" name="SR-7" headerRowDxfId="831" dataDxfId="830" headerRowCellStyle="Normal 74"/>
    <tableColumn id="12" xr3:uid="{0F089E7B-0D83-47A0-99AF-2E44B7DA589A}" name="SR-8" headerRowDxfId="829" dataDxfId="828" headerRowCellStyle="Normal 74"/>
    <tableColumn id="13" xr3:uid="{61F082CB-B020-44CA-BC93-AABB8750F2B4}" name="SR-9" headerRowDxfId="827" dataDxfId="826" headerRowCellStyle="Normal 74"/>
    <tableColumn id="14" xr3:uid="{36C39585-852D-49BE-A151-71AB79FAFE82}" name="SR-10" headerRowDxfId="825" dataDxfId="824" headerRowCellStyle="Normal 74"/>
    <tableColumn id="15" xr3:uid="{2D63BCE9-7915-41E9-B9A5-B25B6B07C585}" name="SR-11" headerRowDxfId="823" dataDxfId="822" headerRowCellStyle="Normal 74"/>
    <tableColumn id="16" xr3:uid="{FAED8787-B5EF-49C2-AE80-A78D3ADFDB6E}" name="SR-12" headerRowDxfId="821" dataDxfId="820" headerRowCellStyle="Normal 74"/>
    <tableColumn id="17" xr3:uid="{A1993986-2BB6-4CC9-92F9-0CD12E53C6B3}" name="SR-13" headerRowDxfId="819" dataDxfId="818" headerRowCellStyle="Normal 74"/>
    <tableColumn id="18" xr3:uid="{3557E040-4BDA-4297-B670-2A111F037912}" name="SR-14" headerRowDxfId="817" dataDxfId="816" headerRowCellStyle="Normal 74"/>
    <tableColumn id="19" xr3:uid="{8A0F4E95-230B-4F11-A480-2B0EF9F826CC}" name="SR-15" headerRowDxfId="815" dataDxfId="814" headerRowCellStyle="Normal 74"/>
    <tableColumn id="20" xr3:uid="{7C487039-A6EA-4751-89F8-0B48A490EB88}" name="SR-16" headerRowDxfId="813" dataDxfId="812" headerRowCellStyle="Normal 74"/>
    <tableColumn id="21" xr3:uid="{FB67CB72-4F13-44D0-A8A9-558F9379BD15}" name="SR-17" headerRowDxfId="811" dataDxfId="810" headerRowCellStyle="Normal 74"/>
    <tableColumn id="22" xr3:uid="{FA34A6AF-0CD5-4A61-BFC6-96D7C82D8E90}" name="SR-18" headerRowDxfId="809" dataDxfId="808" headerRowCellStyle="Normal 74"/>
    <tableColumn id="23" xr3:uid="{3548BF97-5682-454C-88A3-3D04029B5F8A}" name="SR-19" headerRowDxfId="807" dataDxfId="806" headerRowCellStyle="Normal 74"/>
    <tableColumn id="24" xr3:uid="{9D95E517-7573-4078-9EE8-FAD34E901A79}" name="SR-20" headerRowDxfId="805" dataDxfId="804" headerRowCellStyle="Normal 74"/>
    <tableColumn id="25" xr3:uid="{5D9C3C7B-D6C2-4633-BC49-F789A2990F26}" name="SR-21" headerRowDxfId="803" dataDxfId="802" headerRowCellStyle="Normal 74"/>
    <tableColumn id="26" xr3:uid="{0582F11E-9326-43F6-AF0A-8BCFC47139FD}" name="SR-22" headerRowDxfId="801" dataDxfId="800" headerRowCellStyle="Normal 74"/>
    <tableColumn id="27" xr3:uid="{FDE13430-329E-44C0-8A82-CD1DB0D17395}" name="SR-23" headerRowDxfId="799" dataDxfId="798" headerRowCellStyle="Normal 74"/>
    <tableColumn id="28" xr3:uid="{622C22C4-548A-4185-92FC-08B29B674D85}" name="SR-24" headerRowDxfId="797" dataDxfId="796" headerRowCellStyle="Normal 74"/>
    <tableColumn id="29" xr3:uid="{8646B30B-9BEE-4230-A9D9-5ED7EC5975FC}" name="SR-25" headerRowDxfId="795" dataDxfId="794" headerRowCellStyle="Normal 74"/>
    <tableColumn id="30" xr3:uid="{A5B8D376-C5EF-4067-8FB9-71025F951C85}" name="SR-26" headerRowDxfId="793" dataDxfId="792" headerRowCellStyle="Normal 74"/>
    <tableColumn id="31" xr3:uid="{2A2E814A-4AD8-48E4-8CB1-5E5A416672F1}" name="SR-27" headerRowDxfId="791" dataDxfId="790" headerRowCellStyle="Normal 74"/>
    <tableColumn id="32" xr3:uid="{1DBEFD4F-6344-4444-A87F-11805AB936A0}" name="SR-28" headerRowDxfId="789" dataDxfId="788" headerRowCellStyle="Normal 74"/>
    <tableColumn id="33" xr3:uid="{4502879C-3505-45C6-A9B5-8CEFA95CD82C}" name="SR-29" headerRowDxfId="787" dataDxfId="786" headerRowCellStyle="Normal 74"/>
    <tableColumn id="34" xr3:uid="{7C79C3F7-E7E8-4435-8B5E-2A7D02661289}" name="SR-30" headerRowDxfId="785" dataDxfId="784" headerRowCellStyle="Normal 74"/>
    <tableColumn id="35" xr3:uid="{34307C40-7C62-4ED5-9FAF-97B4607AC070}" name="SR-31" headerRowDxfId="783" dataDxfId="782" headerRowCellStyle="Normal 74"/>
    <tableColumn id="36" xr3:uid="{B647BBA2-AE69-4842-A2B3-F6210E805F62}" name="SR-32" headerRowDxfId="781" dataDxfId="780" headerRowCellStyle="Normal 74"/>
    <tableColumn id="37" xr3:uid="{E4B8F271-A993-44EB-BF28-AEB3C5B1FEB0}" name="SR-33" headerRowDxfId="779" dataDxfId="778" headerRowCellStyle="Normal 74"/>
    <tableColumn id="38" xr3:uid="{3E78DAFB-7D29-46BC-9A50-4515DDA4C963}" name="SR-34" headerRowDxfId="777" dataDxfId="776" headerRowCellStyle="Normal 74"/>
    <tableColumn id="39" xr3:uid="{E9D1A561-395D-4E1A-8E20-9CD430D2EBF1}" name="SR-35" headerRowDxfId="775" dataDxfId="774" headerRowCellStyle="Normal 74"/>
    <tableColumn id="40" xr3:uid="{C3B89401-09FD-40E4-8860-1F4E4F1568E6}" name="SR-36" headerRowDxfId="773" dataDxfId="772" headerRowCellStyle="Normal 74"/>
    <tableColumn id="41" xr3:uid="{514D0D85-A89E-47D7-84FC-EE4E1C6CBBA8}" name="SR-37" headerRowDxfId="771" dataDxfId="770" headerRowCellStyle="Normal 74"/>
    <tableColumn id="42" xr3:uid="{15EA46A7-4560-4664-88AD-CB72F1F7EE02}" name="SR-38" headerRowDxfId="769" dataDxfId="768" headerRowCellStyle="Normal 74"/>
    <tableColumn id="43" xr3:uid="{62F658DF-585A-47C9-B66B-9257D4B45D98}" name="SR-39" headerRowDxfId="767" dataDxfId="766" headerRowCellStyle="Normal 74"/>
    <tableColumn id="44" xr3:uid="{40B8FC8F-14CA-4FC6-9353-10400C661BB9}" name="SR-40" headerRowDxfId="765" dataDxfId="764" headerRowCellStyle="Normal 74"/>
    <tableColumn id="45" xr3:uid="{AE20D705-0439-43E1-B834-A8077E2FA8D5}" name="SR-41" headerRowDxfId="763" dataDxfId="762" headerRowCellStyle="Normal 74"/>
    <tableColumn id="46" xr3:uid="{D9409E1D-37F1-470A-AF9C-B30D1489B75E}" name="SR-42" headerRowDxfId="761" dataDxfId="760" headerRowCellStyle="Normal 74"/>
    <tableColumn id="47" xr3:uid="{A058EA4C-8EB7-4922-B9AA-59404C2CD0C7}" name="SR-43" headerRowDxfId="759" dataDxfId="758" headerRowCellStyle="Normal 74"/>
    <tableColumn id="48" xr3:uid="{A280E11C-6B37-42D6-8910-F0F747B7A640}" name="SR-44" headerRowDxfId="757" dataDxfId="756" headerRowCellStyle="Normal 74"/>
    <tableColumn id="49" xr3:uid="{91F9CEEB-1F62-4AE8-AAE7-40998AF4EF4F}" name="SR-45" headerRowDxfId="755" dataDxfId="754" headerRowCellStyle="Normal 74"/>
    <tableColumn id="50" xr3:uid="{595825FB-887A-4856-ABA4-C8FB4CA67907}" name="SR-46" headerRowDxfId="753" dataDxfId="752" headerRowCellStyle="Normal 74"/>
    <tableColumn id="51" xr3:uid="{2C039C57-5274-4911-8A04-D21D55EE53DF}" name="SR-47" headerRowDxfId="751" dataDxfId="750" headerRowCellStyle="Normal 74"/>
    <tableColumn id="52" xr3:uid="{7B6A5C95-2663-47FB-A883-6BF7ACFEE1B3}" name="SR-48" headerRowDxfId="749" dataDxfId="748" headerRowCellStyle="Normal 74"/>
    <tableColumn id="53" xr3:uid="{1EE1DD28-E4F5-4AFD-AEAD-183F643A9DA7}" name="SR-49" headerRowDxfId="747" dataDxfId="746" headerRowCellStyle="Normal 74"/>
    <tableColumn id="54" xr3:uid="{5BC10B59-7A2F-42F6-A931-A94D321541C0}" name="SR-50" headerRowDxfId="745" dataDxfId="744" headerRowCellStyle="Normal 74"/>
    <tableColumn id="55" xr3:uid="{9EFA0BDC-FB8E-4ABF-942B-BF6244D6B91D}" name="SR-51" headerRowDxfId="743" dataDxfId="742" headerRowCellStyle="Normal 74"/>
    <tableColumn id="56" xr3:uid="{F2FBD7F5-A471-4E63-A7DF-A641E934497A}" name="SR-52" headerRowDxfId="741" dataDxfId="740" headerRowCellStyle="Normal 74"/>
    <tableColumn id="57" xr3:uid="{E918AE76-AB00-4F19-A0DF-F976AADC3CED}" name="SR-53" headerRowDxfId="739" dataDxfId="738" headerRowCellStyle="Normal 74"/>
    <tableColumn id="58" xr3:uid="{17C860E3-A0A2-4711-B113-D34C54D893BC}" name="SR-54" headerRowDxfId="737" dataDxfId="736" headerRowCellStyle="Normal 74"/>
    <tableColumn id="59" xr3:uid="{E57464F7-98D1-46CF-BC17-8A54F203F35D}" name="SR-55" headerRowDxfId="735" dataDxfId="734" headerRowCellStyle="Normal 74"/>
    <tableColumn id="60" xr3:uid="{8764D5BC-4247-4C64-B7B7-BE397C642E51}" name="SR-56" headerRowDxfId="733" dataDxfId="732" headerRowCellStyle="Normal 74"/>
    <tableColumn id="61" xr3:uid="{3EE4A3AA-201F-439B-8EBF-A945FFCE8F9A}" name="SR-57" headerRowDxfId="731" dataDxfId="730" headerRowCellStyle="Normal 74"/>
    <tableColumn id="62" xr3:uid="{E3C0E57E-615E-4F23-81E7-B98F0CAE73F1}" name="SR-58" headerRowDxfId="729" dataDxfId="728" headerRowCellStyle="Normal 74"/>
    <tableColumn id="63" xr3:uid="{EBD9CEEE-9ACF-4717-8DEF-EE8DAF2157D3}" name="SR-59" headerRowDxfId="727" dataDxfId="726" headerRowCellStyle="Normal 74"/>
    <tableColumn id="64" xr3:uid="{1040B6CD-62BB-4B5F-86FD-83F5C03967FB}" name="SR-60" headerRowDxfId="725" dataDxfId="724" headerRowCellStyle="Normal 74"/>
    <tableColumn id="65" xr3:uid="{25E6698E-A6D4-4436-AF33-198C0832A3EB}" name="SR-61" headerRowDxfId="723" dataDxfId="722" headerRowCellStyle="Normal 74"/>
    <tableColumn id="66" xr3:uid="{649BA595-58B7-4DD7-8DFC-47F5F1351AF7}" name="SR-62" headerRowDxfId="721" dataDxfId="720" headerRowCellStyle="Normal 74"/>
    <tableColumn id="67" xr3:uid="{257533FC-B6C6-43FE-BA07-EBAE98ECAC55}" name="SR-63" headerRowDxfId="719" dataDxfId="718" headerRowCellStyle="Normal 74"/>
    <tableColumn id="68" xr3:uid="{98F9CE34-1309-49AC-AC00-3CBC3A56E410}" name="SR-64" headerRowDxfId="717" dataDxfId="716" headerRowCellStyle="Normal 74"/>
    <tableColumn id="69" xr3:uid="{9B7AD1C5-9EF6-46FC-AD45-4FCF0BAB2913}" name="SR-65" headerRowDxfId="715" dataDxfId="714" headerRowCellStyle="Normal 74"/>
    <tableColumn id="70" xr3:uid="{1375ACFF-0D6D-4CCC-8F94-213080868ACE}" name="SR-66" headerRowDxfId="713" dataDxfId="712" headerRowCellStyle="Normal 74"/>
    <tableColumn id="71" xr3:uid="{385FD39C-E31C-4FA1-A436-0F24AADCACA8}" name="SR-67" headerRowDxfId="711" dataDxfId="710" headerRowCellStyle="Normal 74"/>
    <tableColumn id="72" xr3:uid="{61BC4205-7A6D-481A-88E0-0A309E48A04E}" name="SR-68" headerRowDxfId="709" dataDxfId="708" headerRowCellStyle="Normal 74"/>
    <tableColumn id="73" xr3:uid="{E86EA5C1-1D18-41C8-AD0E-4537E3AC31D3}" name="SR-69" headerRowDxfId="707" dataDxfId="706" headerRowCellStyle="Normal 74"/>
    <tableColumn id="74" xr3:uid="{E40D25B1-0FC7-4272-BE48-D444185646A8}" name="SR-70" headerRowDxfId="705" dataDxfId="704" headerRowCellStyle="Normal 74"/>
    <tableColumn id="3" xr3:uid="{E5BB4E3F-F417-4FC3-BDB8-38F763E2A6D7}" name="Column1" headerRowDxfId="703" dataDxfId="702" headerRowCellStyle="Normal 74"/>
    <tableColumn id="75" xr3:uid="{C29E8307-22D0-464F-8141-A21C29A6E7DB}" name="Column2" headerRowDxfId="701" dataDxfId="700" headerRowCellStyle="Normal 74"/>
    <tableColumn id="76" xr3:uid="{E2EC7796-D0F6-4C54-8DEC-143B2E4B865D}" name="Column3" headerRowDxfId="699" dataDxfId="698" headerRowCellStyle="Normal 74"/>
    <tableColumn id="77" xr3:uid="{3A43CCEB-A44A-42EE-851A-5FF0BB3ADF01}" name="Column4" headerRowDxfId="697" dataDxfId="696" headerRowCellStyle="Normal 74"/>
    <tableColumn id="78" xr3:uid="{2935824D-CC07-4D63-9B73-1819F5591CAE}" name="Column5" headerRowDxfId="695" dataDxfId="694" headerRowCellStyle="Normal 74"/>
    <tableColumn id="79" xr3:uid="{08C9BA1C-B99A-4E83-A550-0F11F9303233}" name="Column6" headerRowDxfId="693" dataDxfId="692" headerRowCellStyle="Normal 74"/>
    <tableColumn id="80" xr3:uid="{D16EF6EA-CD09-4967-84C7-69340F9B28DD}" name="Column7" headerRowDxfId="691" dataDxfId="690" headerRowCellStyle="Normal 74"/>
    <tableColumn id="81" xr3:uid="{FE253F1E-87D3-4852-914E-CC00AE4C34A1}" name="Column8" headerRowDxfId="689" dataDxfId="688" headerRowCellStyle="Normal 74"/>
    <tableColumn id="82" xr3:uid="{5B9EA711-DE6D-404E-AB41-CCDDFEE4A2EF}" name="Column9" headerRowDxfId="687" dataDxfId="686" headerRowCellStyle="Normal 74"/>
    <tableColumn id="83" xr3:uid="{2437B650-C590-4220-B220-9AF84D3B7206}" name="Column10" headerRowDxfId="685" dataDxfId="684" headerRowCellStyle="Normal 74"/>
    <tableColumn id="84" xr3:uid="{62D2B898-012F-44B7-B042-4F8BCD772915}" name="Column11" headerRowDxfId="683" dataDxfId="682" headerRowCellStyle="Normal 74"/>
    <tableColumn id="85" xr3:uid="{007631C2-9185-4DB9-8B12-4D8EA8D1C19E}" name="Column12" headerRowDxfId="681" dataDxfId="680" headerRowCellStyle="Normal 74"/>
    <tableColumn id="86" xr3:uid="{92B49A4F-7BEC-40C4-A990-EC127D105A1E}" name="Column13" headerRowDxfId="679" dataDxfId="678" headerRowCellStyle="Normal 74"/>
    <tableColumn id="87" xr3:uid="{E6340711-FB70-4791-8949-7356AE93FBB6}" name="Column14" headerRowDxfId="677" dataDxfId="676" headerRowCellStyle="Normal 74"/>
    <tableColumn id="88" xr3:uid="{E0A46769-1092-4E6B-97B6-D7ABB5A8B173}" name="Column15" headerRowDxfId="675" dataDxfId="674" headerRowCellStyle="Normal 74"/>
    <tableColumn id="89" xr3:uid="{A6EE7862-35C5-4577-B3EE-F525C132B8A6}" name="Column16" headerRowDxfId="673" dataDxfId="672" headerRowCellStyle="Normal 74"/>
    <tableColumn id="90" xr3:uid="{054A0BF1-FF6C-401C-B770-C62E891CCB89}" name="Column17" headerRowDxfId="671" dataDxfId="670" headerRowCellStyle="Normal 74"/>
    <tableColumn id="91" xr3:uid="{3A5F3DCA-858A-47BC-84D6-5AD4511061CC}" name="Column18" headerRowDxfId="669" dataDxfId="668" headerRowCellStyle="Normal 74"/>
    <tableColumn id="92" xr3:uid="{61065978-AD5E-472B-8A74-2F70B468DC0B}" name="Column19" headerRowDxfId="667" dataDxfId="666" headerRowCellStyle="Normal 74"/>
    <tableColumn id="93" xr3:uid="{316B06EE-C5EA-4933-9486-C1DEA297E2C5}" name="Column20" headerRowDxfId="665" dataDxfId="664" headerRowCellStyle="Normal 74"/>
    <tableColumn id="94" xr3:uid="{45497421-B794-4631-B460-C29A9DAFC483}" name="Column21" headerRowDxfId="663" dataDxfId="662" headerRowCellStyle="Normal 74"/>
    <tableColumn id="95" xr3:uid="{033CCA93-EF39-4C70-8874-6255F18D107A}" name="Column22" headerRowDxfId="661" dataDxfId="660" headerRowCellStyle="Normal 74"/>
    <tableColumn id="96" xr3:uid="{184E3E9A-61F7-473F-B76F-05283D0CD556}" name="Column23" headerRowDxfId="659" dataDxfId="658" headerRowCellStyle="Normal 74"/>
    <tableColumn id="97" xr3:uid="{31492568-3098-48CC-8F96-EB725DB7B162}" name="Column24" headerRowDxfId="657" dataDxfId="656" headerRowCellStyle="Normal 74"/>
    <tableColumn id="98" xr3:uid="{F406BEAE-CD0C-420C-9190-39AEA7A540F6}" name="Column25" headerRowDxfId="655" dataDxfId="654" headerRowCellStyle="Normal 74"/>
    <tableColumn id="99" xr3:uid="{0C5A4151-CE9C-46AA-BCA9-FFAB52C2788F}" name="Column26" headerRowDxfId="653" dataDxfId="652" headerRowCellStyle="Normal 74"/>
    <tableColumn id="100" xr3:uid="{D03666BD-7C9F-48B5-993E-5B13780B8D01}" name="Column27" headerRowDxfId="651" dataDxfId="650" headerRowCellStyle="Normal 74"/>
    <tableColumn id="101" xr3:uid="{A83C8D72-4653-40F8-AB0F-26F2FDF838DA}" name="Column28" headerRowDxfId="649" dataDxfId="648" headerRowCellStyle="Normal 74"/>
    <tableColumn id="102" xr3:uid="{DE6792DF-3988-4A0E-B963-60ED4AFE6154}" name="Column29" headerRowDxfId="647" dataDxfId="646" headerRowCellStyle="Normal 74"/>
    <tableColumn id="103" xr3:uid="{7A0B1AE6-A914-465E-8457-1883B1C94814}" name="Column30" headerRowDxfId="645" dataDxfId="644" headerRowCellStyle="Normal 74"/>
  </tableColumns>
  <tableStyleInfo name="TableStyleLight20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8C7F5500-B6EF-4EAB-8489-7551DD3D8B49}" name="TableM" displayName="TableM" ref="D556:DB595" headerRowCount="0" totalsRowShown="0" headerRowDxfId="643" dataDxfId="642" headerRowBorderDxfId="640" tableBorderDxfId="641" totalsRowBorderDxfId="639">
  <tableColumns count="103">
    <tableColumn id="1" xr3:uid="{06FD0565-3BF1-4DD8-AEB9-45ED180F7888}" name="PAGES" headerRowDxfId="638" dataDxfId="637" headerRowCellStyle="Normal 74">
      <calculatedColumnFormula>IF($D511="","",D511)</calculatedColumnFormula>
    </tableColumn>
    <tableColumn id="2" xr3:uid="{86485F2E-E2A4-4011-A98B-2F2CC3973F43}" name="LEVEL" headerRowDxfId="636" dataDxfId="635" headerRowCellStyle="Normal 74">
      <calculatedColumnFormula>IF($E511="","",E511)</calculatedColumnFormula>
    </tableColumn>
    <tableColumn id="4" xr3:uid="{712BC73F-83E6-4EEF-8215-A9111DA86C1F}" name="COL" headerRowDxfId="634" dataDxfId="633" headerRowCellStyle="Normal 74">
      <calculatedColumnFormula>SUM(G556:DB556)</calculatedColumnFormula>
    </tableColumn>
    <tableColumn id="5" xr3:uid="{90203320-F77A-4F17-BCF0-C8440F914206}" name="SR-1" headerRowDxfId="632" dataDxfId="631" headerRowCellStyle="Normal 74"/>
    <tableColumn id="6" xr3:uid="{EDC0E618-4319-4DE9-A021-1168D6E5286A}" name="SR-2" headerRowDxfId="630" dataDxfId="629" headerRowCellStyle="Normal 74"/>
    <tableColumn id="7" xr3:uid="{0EC7AF0A-2B8D-4E6A-B41F-0F612EFE1CE8}" name="SR-3" headerRowDxfId="628" dataDxfId="627" headerRowCellStyle="Normal 74"/>
    <tableColumn id="8" xr3:uid="{50DCB97F-E378-4A30-BAAA-413790CC1973}" name="SR-4" headerRowDxfId="626" dataDxfId="625" headerRowCellStyle="Normal 74"/>
    <tableColumn id="9" xr3:uid="{D20DD152-D8C7-4591-AB39-BE057B04A8A7}" name="SR-5" headerRowDxfId="624" dataDxfId="623" headerRowCellStyle="Normal 74"/>
    <tableColumn id="10" xr3:uid="{30B41F2F-A7DF-45F7-885C-AD322501D6B4}" name="SR-6" headerRowDxfId="622" dataDxfId="621" headerRowCellStyle="Normal 74"/>
    <tableColumn id="11" xr3:uid="{7F35049A-A285-41ED-89B2-AFCF08970F6D}" name="SR-7" headerRowDxfId="620" dataDxfId="619" headerRowCellStyle="Normal 74"/>
    <tableColumn id="12" xr3:uid="{11F353B9-7CD1-4F74-A79A-B23C577C1815}" name="SR-8" headerRowDxfId="618" dataDxfId="617" headerRowCellStyle="Normal 74"/>
    <tableColumn id="13" xr3:uid="{B206A8DF-4647-4F41-83C6-AC28D01307D5}" name="SR-9" headerRowDxfId="616" dataDxfId="615" headerRowCellStyle="Normal 74"/>
    <tableColumn id="14" xr3:uid="{3ECE7A0D-A53D-4120-A5B1-1A9D2033AA91}" name="SR-10" headerRowDxfId="614" dataDxfId="613" headerRowCellStyle="Normal 74"/>
    <tableColumn id="15" xr3:uid="{101809CB-C79E-4F7F-A3C9-A3D1151BF721}" name="SR-11" headerRowDxfId="612" dataDxfId="611" headerRowCellStyle="Normal 74"/>
    <tableColumn id="16" xr3:uid="{0D2634A3-84C3-4F87-AE1B-F7498D47CC24}" name="SR-12" headerRowDxfId="610" dataDxfId="609" headerRowCellStyle="Normal 74"/>
    <tableColumn id="17" xr3:uid="{33020433-B619-4FA4-8CC9-4BDEB104D7B1}" name="SR-13" headerRowDxfId="608" dataDxfId="607" headerRowCellStyle="Normal 74"/>
    <tableColumn id="18" xr3:uid="{13881A47-FFA7-49C2-AFE0-814F9B17CCC4}" name="SR-14" headerRowDxfId="606" dataDxfId="605" headerRowCellStyle="Normal 74"/>
    <tableColumn id="19" xr3:uid="{81612E8A-4531-413C-AB11-A2CE3D62B2E2}" name="SR-15" headerRowDxfId="604" dataDxfId="603" headerRowCellStyle="Normal 74"/>
    <tableColumn id="20" xr3:uid="{FA172E3F-AC04-4430-9A3C-F4ACF76AF0FF}" name="SR-16" headerRowDxfId="602" dataDxfId="601" headerRowCellStyle="Normal 74"/>
    <tableColumn id="21" xr3:uid="{A7FA4277-1830-42F3-9348-4695687EE080}" name="SR-17" headerRowDxfId="600" dataDxfId="599" headerRowCellStyle="Normal 74"/>
    <tableColumn id="22" xr3:uid="{AFFB24B3-2432-48DD-82F1-17219748CFF2}" name="SR-18" headerRowDxfId="598" dataDxfId="597" headerRowCellStyle="Normal 74"/>
    <tableColumn id="23" xr3:uid="{81C36313-93A3-48C9-B672-6EBB48D5FF48}" name="SR-19" headerRowDxfId="596" dataDxfId="595" headerRowCellStyle="Normal 74"/>
    <tableColumn id="24" xr3:uid="{FCFB2F18-2D22-43B1-991E-983DF215DAAA}" name="SR-20" headerRowDxfId="594" dataDxfId="593" headerRowCellStyle="Normal 74"/>
    <tableColumn id="25" xr3:uid="{39F8FE9F-F485-49B0-B9BE-6229A8B5A783}" name="SR-21" headerRowDxfId="592" dataDxfId="591" headerRowCellStyle="Normal 74"/>
    <tableColumn id="26" xr3:uid="{B5A45F84-3AF2-4DA7-8F52-ECA23C45F04D}" name="SR-22" headerRowDxfId="590" dataDxfId="589" headerRowCellStyle="Normal 74"/>
    <tableColumn id="27" xr3:uid="{D48D2A36-2BF4-42DC-9A95-D1DCADB7EBE7}" name="SR-23" headerRowDxfId="588" dataDxfId="587" headerRowCellStyle="Normal 74"/>
    <tableColumn id="28" xr3:uid="{F78DD4DA-4037-478F-9045-734AB6F979AD}" name="SR-24" headerRowDxfId="586" dataDxfId="585" headerRowCellStyle="Normal 74"/>
    <tableColumn id="29" xr3:uid="{ED136382-F2FF-4326-9847-36DC444EB57E}" name="SR-25" headerRowDxfId="584" dataDxfId="583" headerRowCellStyle="Normal 74"/>
    <tableColumn id="30" xr3:uid="{2619B60C-A9BB-4718-8C4D-1081D2DE4FCC}" name="SR-26" headerRowDxfId="582" dataDxfId="581" headerRowCellStyle="Normal 74"/>
    <tableColumn id="31" xr3:uid="{3F52F96E-EAF0-4ACA-9356-1441FBB09D26}" name="SR-27" headerRowDxfId="580" dataDxfId="579" headerRowCellStyle="Normal 74"/>
    <tableColumn id="32" xr3:uid="{30E714F0-8848-4958-8014-76C62A90B24D}" name="SR-28" headerRowDxfId="578" dataDxfId="577" headerRowCellStyle="Normal 74"/>
    <tableColumn id="33" xr3:uid="{82114640-32CC-4BBD-9E7E-09FBD0A0D516}" name="SR-29" headerRowDxfId="576" dataDxfId="575" headerRowCellStyle="Normal 74"/>
    <tableColumn id="34" xr3:uid="{0128EC57-1F72-4C03-A9EE-F87C1D9C02FC}" name="SR-30" headerRowDxfId="574" dataDxfId="573" headerRowCellStyle="Normal 74"/>
    <tableColumn id="35" xr3:uid="{19D2BEA9-E880-4DB7-BD28-16D87D33EAA4}" name="SR-31" headerRowDxfId="572" dataDxfId="571" headerRowCellStyle="Normal 74"/>
    <tableColumn id="36" xr3:uid="{886FE794-4B8B-4D6C-AA4B-C690443D5D3A}" name="SR-32" headerRowDxfId="570" dataDxfId="569" headerRowCellStyle="Normal 74"/>
    <tableColumn id="37" xr3:uid="{3B2546B7-CE87-409C-BB1B-5355A4BE272A}" name="SR-33" headerRowDxfId="568" dataDxfId="567" headerRowCellStyle="Normal 74"/>
    <tableColumn id="38" xr3:uid="{8472938A-C85C-4B79-BBEB-78EF10DCCE0E}" name="SR-34" headerRowDxfId="566" dataDxfId="565" headerRowCellStyle="Normal 74"/>
    <tableColumn id="39" xr3:uid="{77BC3F7D-F6E8-496A-A150-556288AE16F2}" name="SR-35" headerRowDxfId="564" dataDxfId="563" headerRowCellStyle="Normal 74"/>
    <tableColumn id="40" xr3:uid="{9C1537D3-5CB3-4E0C-AC92-6CFBB1F45A74}" name="SR-36" headerRowDxfId="562" dataDxfId="561" headerRowCellStyle="Normal 74"/>
    <tableColumn id="41" xr3:uid="{7DF301FE-C6F4-416C-9E32-46FE581A548F}" name="SR-37" headerRowDxfId="560" dataDxfId="559" headerRowCellStyle="Normal 74"/>
    <tableColumn id="42" xr3:uid="{90437480-1BEE-43B5-9194-F57EE6D1C0DD}" name="SR-38" headerRowDxfId="558" dataDxfId="557" headerRowCellStyle="Normal 74"/>
    <tableColumn id="43" xr3:uid="{9D427D68-CD6D-449D-9F5E-87826B879E3B}" name="SR-39" headerRowDxfId="556" dataDxfId="555" headerRowCellStyle="Normal 74"/>
    <tableColumn id="44" xr3:uid="{886CA48E-702F-4187-91D9-E5028A6E972D}" name="SR-40" headerRowDxfId="554" dataDxfId="553" headerRowCellStyle="Normal 74"/>
    <tableColumn id="45" xr3:uid="{BD94BA3A-B1DD-4901-97B4-01970F8991A1}" name="SR-41" headerRowDxfId="552" dataDxfId="551" headerRowCellStyle="Normal 74"/>
    <tableColumn id="46" xr3:uid="{B69BF87E-E017-403E-9051-F21229205CF6}" name="SR-42" headerRowDxfId="550" dataDxfId="549" headerRowCellStyle="Normal 74"/>
    <tableColumn id="47" xr3:uid="{4B41FF53-8C69-4991-B53B-205D859B1B9D}" name="SR-43" headerRowDxfId="548" dataDxfId="547" headerRowCellStyle="Normal 74"/>
    <tableColumn id="48" xr3:uid="{84D4A799-0B4D-4A39-AC47-BE1159FBFC64}" name="SR-44" headerRowDxfId="546" dataDxfId="545" headerRowCellStyle="Normal 74"/>
    <tableColumn id="49" xr3:uid="{0EC7B78C-2E22-4128-809C-64876D31DFD3}" name="SR-45" headerRowDxfId="544" dataDxfId="543" headerRowCellStyle="Normal 74"/>
    <tableColumn id="50" xr3:uid="{F0DA50E9-1B6A-46EE-94EE-910FE4E7E000}" name="SR-46" headerRowDxfId="542" dataDxfId="541" headerRowCellStyle="Normal 74"/>
    <tableColumn id="51" xr3:uid="{D9F1ACB8-0706-466D-9246-31DEC8D02003}" name="SR-47" headerRowDxfId="540" dataDxfId="539" headerRowCellStyle="Normal 74"/>
    <tableColumn id="52" xr3:uid="{617261A1-0062-4A96-9E8C-53CCAE72B247}" name="SR-48" headerRowDxfId="538" dataDxfId="537" headerRowCellStyle="Normal 74"/>
    <tableColumn id="53" xr3:uid="{1DF9B5B4-B5CD-4198-999B-98F5D239FC50}" name="SR-49" headerRowDxfId="536" dataDxfId="535" headerRowCellStyle="Normal 74"/>
    <tableColumn id="54" xr3:uid="{6A6013D8-90E3-46F7-B792-435830306CB9}" name="SR-50" headerRowDxfId="534" dataDxfId="533" headerRowCellStyle="Normal 74"/>
    <tableColumn id="55" xr3:uid="{4DF623A1-28E1-444D-B1FC-156A8289F2A7}" name="SR-51" headerRowDxfId="532" dataDxfId="531" headerRowCellStyle="Normal 74"/>
    <tableColumn id="56" xr3:uid="{CA03295C-F5D5-4785-91DF-D00A6EDDB55B}" name="SR-52" headerRowDxfId="530" dataDxfId="529" headerRowCellStyle="Normal 74"/>
    <tableColumn id="57" xr3:uid="{3E29120B-07DA-4FD0-A351-EBC7A0FDB1FD}" name="SR-53" headerRowDxfId="528" dataDxfId="527" headerRowCellStyle="Normal 74"/>
    <tableColumn id="58" xr3:uid="{861FFE23-471C-4FB1-AEBB-D88DD83507C2}" name="SR-54" headerRowDxfId="526" dataDxfId="525" headerRowCellStyle="Normal 74"/>
    <tableColumn id="59" xr3:uid="{EA5B0CEE-F1D2-4601-B93B-BCF80E168C21}" name="SR-55" headerRowDxfId="524" dataDxfId="523" headerRowCellStyle="Normal 74"/>
    <tableColumn id="60" xr3:uid="{0ACB5689-E248-4607-8032-3829867305BC}" name="SR-56" headerRowDxfId="522" dataDxfId="521" headerRowCellStyle="Normal 74"/>
    <tableColumn id="61" xr3:uid="{9D23E5B4-5600-489E-A7D8-7F036827C263}" name="SR-57" headerRowDxfId="520" dataDxfId="519" headerRowCellStyle="Normal 74"/>
    <tableColumn id="62" xr3:uid="{D75C80C8-3AD4-499C-8165-44FF59479ABC}" name="SR-58" headerRowDxfId="518" dataDxfId="517" headerRowCellStyle="Normal 74"/>
    <tableColumn id="63" xr3:uid="{E6153F68-A1A7-43DB-B895-9AA2B2EADD31}" name="SR-59" headerRowDxfId="516" dataDxfId="515" headerRowCellStyle="Normal 74"/>
    <tableColumn id="64" xr3:uid="{C4C82B13-9818-4173-A94F-10D555AE18DE}" name="SR-60" headerRowDxfId="514" dataDxfId="513" headerRowCellStyle="Normal 74"/>
    <tableColumn id="65" xr3:uid="{76B0D7F9-8FBD-4F68-BDB6-C0E6D72C03F0}" name="SR-61" headerRowDxfId="512" dataDxfId="511" headerRowCellStyle="Normal 74"/>
    <tableColumn id="66" xr3:uid="{285000C3-61D1-478B-8D13-78C72ABFC814}" name="SR-62" headerRowDxfId="510" dataDxfId="509" headerRowCellStyle="Normal 74"/>
    <tableColumn id="67" xr3:uid="{ABC394EE-CF57-41F6-A348-EBB65C12CF70}" name="SR-63" headerRowDxfId="508" dataDxfId="507" headerRowCellStyle="Normal 74"/>
    <tableColumn id="68" xr3:uid="{CE535B62-1A2C-497F-A080-FB8D21A0F940}" name="SR-64" headerRowDxfId="506" dataDxfId="505" headerRowCellStyle="Normal 74"/>
    <tableColumn id="69" xr3:uid="{E7FAF7B6-35BD-4C12-9318-0519039E9385}" name="SR-65" headerRowDxfId="504" dataDxfId="503" headerRowCellStyle="Normal 74"/>
    <tableColumn id="70" xr3:uid="{98554106-D64A-425A-BF1A-34D6A7E12CB9}" name="SR-66" headerRowDxfId="502" dataDxfId="501" headerRowCellStyle="Normal 74"/>
    <tableColumn id="71" xr3:uid="{242CBE83-C9A3-48E0-8EF4-94E7721D1D36}" name="SR-67" headerRowDxfId="500" dataDxfId="499" headerRowCellStyle="Normal 74"/>
    <tableColumn id="72" xr3:uid="{02DEC9D6-86C5-480E-A8F1-CF624A7AB68A}" name="SR-68" headerRowDxfId="498" dataDxfId="497" headerRowCellStyle="Normal 74"/>
    <tableColumn id="73" xr3:uid="{77BB4C22-6EF1-4C32-ADA0-256C3097C422}" name="SR-69" headerRowDxfId="496" dataDxfId="495" headerRowCellStyle="Normal 74"/>
    <tableColumn id="74" xr3:uid="{63751C12-C540-49AC-9851-81AE8AE4701C}" name="SR-70" headerRowDxfId="494" dataDxfId="493" headerRowCellStyle="Normal 74"/>
    <tableColumn id="3" xr3:uid="{80A361A7-5EB9-4AF5-8624-7D930AF0D804}" name="Column1" headerRowDxfId="492" dataDxfId="491" headerRowCellStyle="Normal 74"/>
    <tableColumn id="75" xr3:uid="{E20D14CD-5A53-4890-BB28-FF1E8AE81599}" name="Column2" headerRowDxfId="490" dataDxfId="489" headerRowCellStyle="Normal 74"/>
    <tableColumn id="76" xr3:uid="{FCB957E4-B223-48C1-84E6-7F3C92F7E303}" name="Column3" headerRowDxfId="488" dataDxfId="487" headerRowCellStyle="Normal 74"/>
    <tableColumn id="77" xr3:uid="{CCAAD737-77BF-4E83-92AB-CE061C80136B}" name="Column4" headerRowDxfId="486" dataDxfId="485" headerRowCellStyle="Normal 74"/>
    <tableColumn id="78" xr3:uid="{8D9426A4-C376-4AB3-9C1C-C2A60FA3A4F5}" name="Column5" headerRowDxfId="484" dataDxfId="483" headerRowCellStyle="Normal 74"/>
    <tableColumn id="79" xr3:uid="{562D92FA-FE4C-4511-9C67-451D6C6B6190}" name="Column6" headerRowDxfId="482" dataDxfId="481" headerRowCellStyle="Normal 74"/>
    <tableColumn id="80" xr3:uid="{0DB539AD-EDE8-42D7-80C9-4280F78D0C7A}" name="Column7" headerRowDxfId="480" dataDxfId="479" headerRowCellStyle="Normal 74"/>
    <tableColumn id="81" xr3:uid="{98AB4F19-0FBA-43AF-B2EB-E62AD44849B0}" name="Column8" headerRowDxfId="478" dataDxfId="477" headerRowCellStyle="Normal 74"/>
    <tableColumn id="82" xr3:uid="{58FD3F2A-B778-4E02-9EAD-8E08E8169FB9}" name="Column9" headerRowDxfId="476" dataDxfId="475" headerRowCellStyle="Normal 74"/>
    <tableColumn id="83" xr3:uid="{0350C19B-879D-4B8A-8B28-FA1F2D22C7CA}" name="Column10" headerRowDxfId="474" dataDxfId="473" headerRowCellStyle="Normal 74"/>
    <tableColumn id="84" xr3:uid="{512531D2-8F56-40B8-83F4-8AE19E638256}" name="Column11" headerRowDxfId="472" dataDxfId="471" headerRowCellStyle="Normal 74"/>
    <tableColumn id="85" xr3:uid="{326C0AD0-0715-448E-AEDF-8A7B7A35856E}" name="Column12" headerRowDxfId="470" dataDxfId="469" headerRowCellStyle="Normal 74"/>
    <tableColumn id="86" xr3:uid="{261E2B65-8EB9-4C56-8238-4851DF972BFA}" name="Column13" headerRowDxfId="468" dataDxfId="467" headerRowCellStyle="Normal 74"/>
    <tableColumn id="87" xr3:uid="{BF4B0C99-6498-4D8A-A7C0-2C43870FA183}" name="Column14" headerRowDxfId="466" dataDxfId="465" headerRowCellStyle="Normal 74"/>
    <tableColumn id="88" xr3:uid="{D1F0DAF8-1DAB-4D07-99CC-A7C22E3D25F1}" name="Column15" headerRowDxfId="464" dataDxfId="463" headerRowCellStyle="Normal 74"/>
    <tableColumn id="89" xr3:uid="{27599285-8BD7-4DAB-8912-5582CF28AE51}" name="Column16" headerRowDxfId="462" dataDxfId="461" headerRowCellStyle="Normal 74"/>
    <tableColumn id="90" xr3:uid="{77F3330F-9406-40EE-880A-17683CA0790C}" name="Column17" headerRowDxfId="460" dataDxfId="459" headerRowCellStyle="Normal 74"/>
    <tableColumn id="91" xr3:uid="{0E99A633-1F2D-4889-B730-EC40E86C7337}" name="Column18" headerRowDxfId="458" dataDxfId="457" headerRowCellStyle="Normal 74"/>
    <tableColumn id="92" xr3:uid="{E3FE10E0-FE4A-40F7-8734-D593C965E840}" name="Column19" headerRowDxfId="456" dataDxfId="455" headerRowCellStyle="Normal 74"/>
    <tableColumn id="93" xr3:uid="{8AA760BC-0D3F-4DE9-A245-35C987861124}" name="Column20" headerRowDxfId="454" dataDxfId="453" headerRowCellStyle="Normal 74"/>
    <tableColumn id="94" xr3:uid="{1BD6EADB-85BE-4E1A-A7E1-CDCC109F8E25}" name="Column21" headerRowDxfId="452" dataDxfId="451" headerRowCellStyle="Normal 74"/>
    <tableColumn id="95" xr3:uid="{41A3B99A-8BFF-49C2-ACF4-CF90E26D9548}" name="Column22" headerRowDxfId="450" dataDxfId="449" headerRowCellStyle="Normal 74"/>
    <tableColumn id="96" xr3:uid="{2981C543-9F35-4530-9070-D0C5DEB51111}" name="Column23" headerRowDxfId="448" dataDxfId="447" headerRowCellStyle="Normal 74"/>
    <tableColumn id="97" xr3:uid="{607CAEA4-A60C-4189-8E69-272D0EDECA61}" name="Column24" headerRowDxfId="446" dataDxfId="445" headerRowCellStyle="Normal 74"/>
    <tableColumn id="98" xr3:uid="{5371310B-60A6-4BF6-90A6-432251BB5CCA}" name="Column25" headerRowDxfId="444" dataDxfId="443" headerRowCellStyle="Normal 74"/>
    <tableColumn id="99" xr3:uid="{63647237-A668-4DCA-AFBA-15918B00527D}" name="Column26" headerRowDxfId="442" dataDxfId="441" headerRowCellStyle="Normal 74"/>
    <tableColumn id="100" xr3:uid="{41AF4024-68E7-4116-B7CD-CFCF6AD6D493}" name="Column27" headerRowDxfId="440" dataDxfId="439" headerRowCellStyle="Normal 74"/>
    <tableColumn id="101" xr3:uid="{8E3787FF-51F8-4336-A51E-800EFDB23D25}" name="Column28" headerRowDxfId="438" dataDxfId="437" headerRowCellStyle="Normal 74"/>
    <tableColumn id="102" xr3:uid="{E922E4E4-2228-400E-8742-5F3A50C993AE}" name="Column29" headerRowDxfId="436" dataDxfId="435" headerRowCellStyle="Normal 74"/>
    <tableColumn id="103" xr3:uid="{DA03ACCC-B80A-4C31-989A-D6CF4F45194C}" name="Column30" headerRowDxfId="434" dataDxfId="433" headerRowCellStyle="Normal 74"/>
  </tableColumns>
  <tableStyleInfo name="TableStyleLight20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9EA8BFB2-9639-4572-BF9D-3124A28AEF87}" name="TableN" displayName="TableN" ref="D601:DB640" headerRowCount="0" totalsRowShown="0" headerRowDxfId="432" dataDxfId="431" headerRowBorderDxfId="429" tableBorderDxfId="430" totalsRowBorderDxfId="428">
  <tableColumns count="103">
    <tableColumn id="1" xr3:uid="{B1DD9CE1-ECEC-4810-999D-90343C211C77}" name="PAGES" headerRowDxfId="427" dataDxfId="426" headerRowCellStyle="Normal 74">
      <calculatedColumnFormula>IF($D556="","",D556)</calculatedColumnFormula>
    </tableColumn>
    <tableColumn id="2" xr3:uid="{1D3C54FF-9629-4E1E-9CFE-DC7553F10BF4}" name="LEVEL" headerRowDxfId="425" dataDxfId="424" headerRowCellStyle="Normal 74">
      <calculatedColumnFormula>IF($E556="","",E556)</calculatedColumnFormula>
    </tableColumn>
    <tableColumn id="4" xr3:uid="{B4968ECC-337B-4EF7-8591-8C5588103709}" name="COL" headerRowDxfId="423" dataDxfId="422" headerRowCellStyle="Normal 74">
      <calculatedColumnFormula>SUM(G601:DB601)</calculatedColumnFormula>
    </tableColumn>
    <tableColumn id="5" xr3:uid="{522844CE-F5DE-4FC5-ADDC-6BAE79E3F1FD}" name="SR-1" headerRowDxfId="421" dataDxfId="420" headerRowCellStyle="Normal 74"/>
    <tableColumn id="6" xr3:uid="{8B04C9AD-AB32-442A-82E6-902E7E47EDC9}" name="SR-2" headerRowDxfId="419" dataDxfId="418" headerRowCellStyle="Normal 74"/>
    <tableColumn id="7" xr3:uid="{8EF8FB30-1BAE-40BC-965A-0132B2677FE2}" name="SR-3" headerRowDxfId="417" dataDxfId="416" headerRowCellStyle="Normal 74"/>
    <tableColumn id="8" xr3:uid="{F11F62B8-4980-453E-921D-FD97FC0C8CDB}" name="SR-4" headerRowDxfId="415" dataDxfId="414" headerRowCellStyle="Normal 74"/>
    <tableColumn id="9" xr3:uid="{3CCFFFB0-03D1-4565-875F-4D7A2B8D22E9}" name="SR-5" headerRowDxfId="413" dataDxfId="412" headerRowCellStyle="Normal 74"/>
    <tableColumn id="10" xr3:uid="{366EFB58-D7BF-43EC-9F34-9A769B1E6466}" name="SR-6" headerRowDxfId="411" dataDxfId="410" headerRowCellStyle="Normal 74"/>
    <tableColumn id="11" xr3:uid="{B1892481-BF74-4C10-8081-92BA860586EA}" name="SR-7" headerRowDxfId="409" dataDxfId="408" headerRowCellStyle="Normal 74"/>
    <tableColumn id="12" xr3:uid="{3D9D7D7B-EE51-4874-A9FD-BCF587332CA4}" name="SR-8" headerRowDxfId="407" dataDxfId="406" headerRowCellStyle="Normal 74"/>
    <tableColumn id="13" xr3:uid="{184A1FA2-0B98-4D80-936B-43BE7D37F894}" name="SR-9" headerRowDxfId="405" dataDxfId="404" headerRowCellStyle="Normal 74"/>
    <tableColumn id="14" xr3:uid="{181E1CD3-A260-43FF-B6B7-9489C4C5FFD4}" name="SR-10" headerRowDxfId="403" dataDxfId="402" headerRowCellStyle="Normal 74"/>
    <tableColumn id="15" xr3:uid="{68642FE6-B149-4F1F-AD9C-1D66C0AEA1B5}" name="SR-11" headerRowDxfId="401" dataDxfId="400" headerRowCellStyle="Normal 74"/>
    <tableColumn id="16" xr3:uid="{5A7A0442-9B08-4BB6-967A-9F7AA1877838}" name="SR-12" headerRowDxfId="399" dataDxfId="398" headerRowCellStyle="Normal 74"/>
    <tableColumn id="17" xr3:uid="{2E71022A-4EC6-44A9-BDC6-03F9A1513F22}" name="SR-13" headerRowDxfId="397" dataDxfId="396" headerRowCellStyle="Normal 74"/>
    <tableColumn id="18" xr3:uid="{6614E4D0-2D03-4765-BBA4-D358E63AFF10}" name="SR-14" headerRowDxfId="395" dataDxfId="394" headerRowCellStyle="Normal 74"/>
    <tableColumn id="19" xr3:uid="{98BE3B7E-A9ED-4771-958A-BE1FB9E928BB}" name="SR-15" headerRowDxfId="393" dataDxfId="392" headerRowCellStyle="Normal 74"/>
    <tableColumn id="20" xr3:uid="{D18D8714-22D9-4C79-BF85-856E32A9E944}" name="SR-16" headerRowDxfId="391" dataDxfId="390" headerRowCellStyle="Normal 74"/>
    <tableColumn id="21" xr3:uid="{9890D577-595D-4197-9C5E-D44F17E93FBD}" name="SR-17" headerRowDxfId="389" dataDxfId="388" headerRowCellStyle="Normal 74"/>
    <tableColumn id="22" xr3:uid="{2EE1BD49-0552-476E-8546-D9CCDB846EB9}" name="SR-18" headerRowDxfId="387" dataDxfId="386" headerRowCellStyle="Normal 74"/>
    <tableColumn id="23" xr3:uid="{45FD4785-CC4B-493F-8F52-3E482FFAF82E}" name="SR-19" headerRowDxfId="385" dataDxfId="384" headerRowCellStyle="Normal 74"/>
    <tableColumn id="24" xr3:uid="{330905D4-C888-4480-A884-9B09BEA741C7}" name="SR-20" headerRowDxfId="383" dataDxfId="382" headerRowCellStyle="Normal 74"/>
    <tableColumn id="25" xr3:uid="{0AB617A7-90EB-49BF-A305-5AAA4E1B3151}" name="SR-21" headerRowDxfId="381" dataDxfId="380" headerRowCellStyle="Normal 74"/>
    <tableColumn id="26" xr3:uid="{C2ACFA3C-94AF-4730-B55D-BBB5C98BAD57}" name="SR-22" headerRowDxfId="379" dataDxfId="378" headerRowCellStyle="Normal 74"/>
    <tableColumn id="27" xr3:uid="{C1DF8EDE-6A3C-4C63-96A2-720FDBC274DF}" name="SR-23" headerRowDxfId="377" dataDxfId="376" headerRowCellStyle="Normal 74"/>
    <tableColumn id="28" xr3:uid="{9E81102D-FA94-4528-83D2-66DC6EBBC082}" name="SR-24" headerRowDxfId="375" dataDxfId="374" headerRowCellStyle="Normal 74"/>
    <tableColumn id="29" xr3:uid="{F7375EDA-A73B-4D28-9847-F52FCDF041E1}" name="SR-25" headerRowDxfId="373" dataDxfId="372" headerRowCellStyle="Normal 74"/>
    <tableColumn id="30" xr3:uid="{F91CAE32-6C0A-483C-B2D3-4D6C9695986C}" name="SR-26" headerRowDxfId="371" dataDxfId="370" headerRowCellStyle="Normal 74"/>
    <tableColumn id="31" xr3:uid="{80833BE4-B296-454E-9816-8E1CAC7A4A0F}" name="SR-27" headerRowDxfId="369" dataDxfId="368" headerRowCellStyle="Normal 74"/>
    <tableColumn id="32" xr3:uid="{4E0AC06C-F0DA-49B6-AC10-24882E96DD72}" name="SR-28" headerRowDxfId="367" dataDxfId="366" headerRowCellStyle="Normal 74"/>
    <tableColumn id="33" xr3:uid="{5D3F56DF-6A8D-4112-8DA4-703022E565D2}" name="SR-29" headerRowDxfId="365" dataDxfId="364" headerRowCellStyle="Normal 74"/>
    <tableColumn id="34" xr3:uid="{38CD7E7D-6A22-4AFA-BBCE-0429EE6671E3}" name="SR-30" headerRowDxfId="363" dataDxfId="362" headerRowCellStyle="Normal 74"/>
    <tableColumn id="35" xr3:uid="{ED6936F8-54AD-4643-9265-DDDE4FA6111F}" name="SR-31" headerRowDxfId="361" dataDxfId="360" headerRowCellStyle="Normal 74"/>
    <tableColumn id="36" xr3:uid="{4614287D-5A69-47F1-A400-45C7778917B2}" name="SR-32" headerRowDxfId="359" dataDxfId="358" headerRowCellStyle="Normal 74"/>
    <tableColumn id="37" xr3:uid="{08238924-37CA-4E21-8E6F-26C664CC33CE}" name="SR-33" headerRowDxfId="357" dataDxfId="356" headerRowCellStyle="Normal 74"/>
    <tableColumn id="38" xr3:uid="{53B044BF-D5EE-4CF8-99B2-975500A6E137}" name="SR-34" headerRowDxfId="355" dataDxfId="354" headerRowCellStyle="Normal 74"/>
    <tableColumn id="39" xr3:uid="{F64081FB-89B0-40CF-A43D-6B1E3BD7AAE7}" name="SR-35" headerRowDxfId="353" dataDxfId="352" headerRowCellStyle="Normal 74"/>
    <tableColumn id="40" xr3:uid="{EEB104F4-B76E-4AAD-8D5E-C5BCFE19456F}" name="SR-36" headerRowDxfId="351" dataDxfId="350" headerRowCellStyle="Normal 74"/>
    <tableColumn id="41" xr3:uid="{B4241956-DCFF-4641-B1D5-AD0BA25BCACD}" name="SR-37" headerRowDxfId="349" dataDxfId="348" headerRowCellStyle="Normal 74"/>
    <tableColumn id="42" xr3:uid="{EE2A54C0-7775-4F1D-A887-24A187114D3C}" name="SR-38" headerRowDxfId="347" dataDxfId="346" headerRowCellStyle="Normal 74"/>
    <tableColumn id="43" xr3:uid="{BF1177D1-2D72-4E65-BE64-76D5CD880F4E}" name="SR-39" headerRowDxfId="345" dataDxfId="344" headerRowCellStyle="Normal 74"/>
    <tableColumn id="44" xr3:uid="{9CAC4830-B661-445B-8218-3D4208C63C41}" name="SR-40" headerRowDxfId="343" dataDxfId="342" headerRowCellStyle="Normal 74"/>
    <tableColumn id="45" xr3:uid="{7C3166B8-E46C-4881-A24B-1FC3A8D514B8}" name="SR-41" headerRowDxfId="341" dataDxfId="340" headerRowCellStyle="Normal 74"/>
    <tableColumn id="46" xr3:uid="{4693F73A-036E-4718-94DF-0988FA8B9BA0}" name="SR-42" headerRowDxfId="339" dataDxfId="338" headerRowCellStyle="Normal 74"/>
    <tableColumn id="47" xr3:uid="{E21EA17B-0405-4785-9361-8A9E04D3142F}" name="SR-43" headerRowDxfId="337" dataDxfId="336" headerRowCellStyle="Normal 74"/>
    <tableColumn id="48" xr3:uid="{A2342B55-5B12-4D12-8454-01B3EA37D697}" name="SR-44" headerRowDxfId="335" dataDxfId="334" headerRowCellStyle="Normal 74"/>
    <tableColumn id="49" xr3:uid="{BCE89A79-9C84-45D2-A677-A9E9C0B5201E}" name="SR-45" headerRowDxfId="333" dataDxfId="332" headerRowCellStyle="Normal 74"/>
    <tableColumn id="50" xr3:uid="{4C46ED7A-FB0C-4D74-A479-7D4678A0B542}" name="SR-46" headerRowDxfId="331" dataDxfId="330" headerRowCellStyle="Normal 74"/>
    <tableColumn id="51" xr3:uid="{3C2DAB64-85BD-4F9B-BE2C-93B4E5021A4B}" name="SR-47" headerRowDxfId="329" dataDxfId="328" headerRowCellStyle="Normal 74"/>
    <tableColumn id="52" xr3:uid="{DFD8D801-2E42-4415-8F1F-080F1524058C}" name="SR-48" headerRowDxfId="327" dataDxfId="326" headerRowCellStyle="Normal 74"/>
    <tableColumn id="53" xr3:uid="{6646B41D-6A8C-439A-AF39-251076FDE790}" name="SR-49" headerRowDxfId="325" dataDxfId="324" headerRowCellStyle="Normal 74"/>
    <tableColumn id="54" xr3:uid="{3EEAB844-BD40-471C-BA77-005AACBCF81F}" name="SR-50" headerRowDxfId="323" dataDxfId="322" headerRowCellStyle="Normal 74"/>
    <tableColumn id="55" xr3:uid="{AB4E0AF7-EA2B-45A4-A4C9-0AF3E17CD143}" name="SR-51" headerRowDxfId="321" dataDxfId="320" headerRowCellStyle="Normal 74"/>
    <tableColumn id="56" xr3:uid="{83695DC8-3DCD-459A-AD35-344BF87C1FD1}" name="SR-52" headerRowDxfId="319" dataDxfId="318" headerRowCellStyle="Normal 74"/>
    <tableColumn id="57" xr3:uid="{68F480B2-E47C-40B9-8643-46B2970A206D}" name="SR-53" headerRowDxfId="317" dataDxfId="316" headerRowCellStyle="Normal 74"/>
    <tableColumn id="58" xr3:uid="{06E687A6-7FDB-43F6-A181-D5F4A4CB0ABE}" name="SR-54" headerRowDxfId="315" dataDxfId="314" headerRowCellStyle="Normal 74"/>
    <tableColumn id="59" xr3:uid="{8EA71778-448F-45C1-BAE1-CE1A143EBE27}" name="SR-55" headerRowDxfId="313" dataDxfId="312" headerRowCellStyle="Normal 74"/>
    <tableColumn id="60" xr3:uid="{15286725-2E30-432C-8284-E33D2CF19785}" name="SR-56" headerRowDxfId="311" dataDxfId="310" headerRowCellStyle="Normal 74"/>
    <tableColumn id="61" xr3:uid="{E421B8F6-1F61-448D-862E-F133018C0487}" name="SR-57" headerRowDxfId="309" dataDxfId="308" headerRowCellStyle="Normal 74"/>
    <tableColumn id="62" xr3:uid="{F04001B9-9B0C-4ECF-BF50-1315B77B5C73}" name="SR-58" headerRowDxfId="307" dataDxfId="306" headerRowCellStyle="Normal 74"/>
    <tableColumn id="63" xr3:uid="{23799184-ADC7-4106-A33F-2C1C694A9254}" name="SR-59" headerRowDxfId="305" dataDxfId="304" headerRowCellStyle="Normal 74"/>
    <tableColumn id="64" xr3:uid="{086A491D-26D0-420D-8E41-4D820078BBFA}" name="SR-60" headerRowDxfId="303" dataDxfId="302" headerRowCellStyle="Normal 74"/>
    <tableColumn id="65" xr3:uid="{2F43E239-015D-4932-8FDE-EEAA09437E33}" name="SR-61" headerRowDxfId="301" dataDxfId="300" headerRowCellStyle="Normal 74"/>
    <tableColumn id="66" xr3:uid="{A99B558B-DF1B-479C-B8D1-B4B816E337EF}" name="SR-62" headerRowDxfId="299" dataDxfId="298" headerRowCellStyle="Normal 74"/>
    <tableColumn id="67" xr3:uid="{C98CA64C-15C0-40A4-B5FB-B9E3A89DECAB}" name="SR-63" headerRowDxfId="297" dataDxfId="296" headerRowCellStyle="Normal 74"/>
    <tableColumn id="68" xr3:uid="{89BE2089-9462-4DBD-945B-6E1753FC0D9B}" name="SR-64" headerRowDxfId="295" dataDxfId="294" headerRowCellStyle="Normal 74"/>
    <tableColumn id="69" xr3:uid="{2D191CC0-B6FF-4C43-BD57-75E756B893C2}" name="SR-65" headerRowDxfId="293" dataDxfId="292" headerRowCellStyle="Normal 74"/>
    <tableColumn id="70" xr3:uid="{F7B1A3F4-64C4-4966-9BC7-691D51A2DC6D}" name="SR-66" headerRowDxfId="291" dataDxfId="290" headerRowCellStyle="Normal 74"/>
    <tableColumn id="71" xr3:uid="{0B7DF1A3-D9AD-4DDA-A25A-F87715A5108B}" name="SR-67" headerRowDxfId="289" dataDxfId="288" headerRowCellStyle="Normal 74"/>
    <tableColumn id="72" xr3:uid="{8A38B161-094D-4600-8D0F-4F0F868A419F}" name="SR-68" headerRowDxfId="287" dataDxfId="286" headerRowCellStyle="Normal 74"/>
    <tableColumn id="73" xr3:uid="{516DF66C-60CE-44CD-8A15-C7B54ADFA393}" name="SR-69" headerRowDxfId="285" dataDxfId="284" headerRowCellStyle="Normal 74"/>
    <tableColumn id="74" xr3:uid="{450615D1-D745-443C-91C7-C14CD3940D42}" name="SR-70" headerRowDxfId="283" dataDxfId="282" headerRowCellStyle="Normal 74"/>
    <tableColumn id="3" xr3:uid="{A26DF2C5-91B7-499D-8367-F815CF0CD4A1}" name="Column1" headerRowDxfId="281" dataDxfId="280" headerRowCellStyle="Normal 74"/>
    <tableColumn id="75" xr3:uid="{F76B9C7E-FAA2-4A1D-AF9F-2D24BBE01086}" name="Column2" headerRowDxfId="279" dataDxfId="278" headerRowCellStyle="Normal 74"/>
    <tableColumn id="76" xr3:uid="{A4475D87-DC8C-4CB9-A4AD-6B8310638027}" name="Column3" headerRowDxfId="277" dataDxfId="276" headerRowCellStyle="Normal 74"/>
    <tableColumn id="77" xr3:uid="{C32274C5-D932-4CBB-B82F-7F5250122E3A}" name="Column4" headerRowDxfId="275" dataDxfId="274" headerRowCellStyle="Normal 74"/>
    <tableColumn id="78" xr3:uid="{64A38EF5-F93A-4900-8095-2297B1CF001C}" name="Column5" headerRowDxfId="273" dataDxfId="272" headerRowCellStyle="Normal 74"/>
    <tableColumn id="79" xr3:uid="{8BD20270-EB41-4C14-B7BF-2ABD88305DF9}" name="Column6" headerRowDxfId="271" dataDxfId="270" headerRowCellStyle="Normal 74"/>
    <tableColumn id="80" xr3:uid="{3BC3C199-932D-43B7-AD46-9EE5D080E88D}" name="Column7" headerRowDxfId="269" dataDxfId="268" headerRowCellStyle="Normal 74"/>
    <tableColumn id="81" xr3:uid="{104C058E-347B-41C1-85EC-8380E7A565D1}" name="Column8" headerRowDxfId="267" dataDxfId="266" headerRowCellStyle="Normal 74"/>
    <tableColumn id="82" xr3:uid="{E3D51C55-3FF8-43E0-95ED-7F0DBD4511F5}" name="Column9" headerRowDxfId="265" dataDxfId="264" headerRowCellStyle="Normal 74"/>
    <tableColumn id="83" xr3:uid="{E976E907-CA64-439D-9AE0-DD66A4D045EA}" name="Column10" headerRowDxfId="263" dataDxfId="262" headerRowCellStyle="Normal 74"/>
    <tableColumn id="84" xr3:uid="{C6045BF6-09B4-4976-AD73-547D7F3B141E}" name="Column11" headerRowDxfId="261" dataDxfId="260" headerRowCellStyle="Normal 74"/>
    <tableColumn id="85" xr3:uid="{20921253-5408-4646-AD72-7B0F6782DC8B}" name="Column12" headerRowDxfId="259" dataDxfId="258" headerRowCellStyle="Normal 74"/>
    <tableColumn id="86" xr3:uid="{11074E85-F6BB-49BF-A19A-5EB9750A0378}" name="Column13" headerRowDxfId="257" dataDxfId="256" headerRowCellStyle="Normal 74"/>
    <tableColumn id="87" xr3:uid="{FAE3FE17-72A0-4B6F-ABD3-E510DC17DEA0}" name="Column14" headerRowDxfId="255" dataDxfId="254" headerRowCellStyle="Normal 74"/>
    <tableColumn id="88" xr3:uid="{50045AFB-CE51-4EF0-9BED-A6EA019EEF74}" name="Column15" headerRowDxfId="253" dataDxfId="252" headerRowCellStyle="Normal 74"/>
    <tableColumn id="89" xr3:uid="{FE129222-8E22-411B-83B7-9789CFC53B1B}" name="Column16" headerRowDxfId="251" dataDxfId="250" headerRowCellStyle="Normal 74"/>
    <tableColumn id="90" xr3:uid="{DB2A76F9-5616-43E4-B0A9-9DA6814E1422}" name="Column17" headerRowDxfId="249" dataDxfId="248" headerRowCellStyle="Normal 74"/>
    <tableColumn id="91" xr3:uid="{298FE51F-6314-4119-B010-E24BBFACCE05}" name="Column18" headerRowDxfId="247" dataDxfId="246" headerRowCellStyle="Normal 74"/>
    <tableColumn id="92" xr3:uid="{2C749132-38E8-4325-897A-220C47447730}" name="Column19" headerRowDxfId="245" dataDxfId="244" headerRowCellStyle="Normal 74"/>
    <tableColumn id="93" xr3:uid="{536CDC24-A91A-46B5-9B59-759D6DC67A79}" name="Column20" headerRowDxfId="243" dataDxfId="242" headerRowCellStyle="Normal 74"/>
    <tableColumn id="94" xr3:uid="{C40582B1-E460-410C-AD5E-A2819C7CC7E5}" name="Column21" headerRowDxfId="241" dataDxfId="240" headerRowCellStyle="Normal 74"/>
    <tableColumn id="95" xr3:uid="{F3402F19-92EC-42B8-A0A6-C3F3C9857167}" name="Column22" headerRowDxfId="239" dataDxfId="238" headerRowCellStyle="Normal 74"/>
    <tableColumn id="96" xr3:uid="{A607383C-5767-4193-AFF8-25C063CF7626}" name="Column23" headerRowDxfId="237" dataDxfId="236" headerRowCellStyle="Normal 74"/>
    <tableColumn id="97" xr3:uid="{5AB926B3-03B7-4BEB-B9C6-CA4DE8B4EAE0}" name="Column24" headerRowDxfId="235" dataDxfId="234" headerRowCellStyle="Normal 74"/>
    <tableColumn id="98" xr3:uid="{84A2BC97-B0ED-4E89-AF9F-F9F099B42F5A}" name="Column25" headerRowDxfId="233" dataDxfId="232" headerRowCellStyle="Normal 74"/>
    <tableColumn id="99" xr3:uid="{89E7291F-E1AA-4EC4-85E6-7F2E87C4335C}" name="Column26" headerRowDxfId="231" dataDxfId="230" headerRowCellStyle="Normal 74"/>
    <tableColumn id="100" xr3:uid="{A6FEF497-268D-4B8B-96CC-17FBD747C066}" name="Column27" headerRowDxfId="229" dataDxfId="228" headerRowCellStyle="Normal 74"/>
    <tableColumn id="101" xr3:uid="{D5CF89F0-EB75-403C-9BD0-33780DCD0BEF}" name="Column28" headerRowDxfId="227" dataDxfId="226" headerRowCellStyle="Normal 74"/>
    <tableColumn id="102" xr3:uid="{C6F56AAE-71BF-45BF-8139-FBB7711E2FEA}" name="Column29" headerRowDxfId="225" dataDxfId="224" headerRowCellStyle="Normal 74"/>
    <tableColumn id="103" xr3:uid="{ED3160DC-F432-425A-84B7-CC072BA831F8}" name="Column30" headerRowDxfId="223" dataDxfId="222" headerRowCellStyle="Normal 74"/>
  </tableColumns>
  <tableStyleInfo name="TableStyleLight20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BC86E0E7-627B-4D66-AE52-2369EF634067}" name="TableO" displayName="TableO" ref="D646:DB685" headerRowCount="0" totalsRowShown="0" headerRowDxfId="221" dataDxfId="220" headerRowBorderDxfId="218" tableBorderDxfId="219" totalsRowBorderDxfId="217">
  <tableColumns count="103">
    <tableColumn id="1" xr3:uid="{DC52C631-C6D9-4171-9997-1BFE6475F8CB}" name="PAGES" headerRowDxfId="216" dataDxfId="215" headerRowCellStyle="Normal 74">
      <calculatedColumnFormula>IF($D601="","",D601)</calculatedColumnFormula>
    </tableColumn>
    <tableColumn id="2" xr3:uid="{B970D8BC-DCC3-47A6-8984-D10C5B249ABE}" name="LEVEL" headerRowDxfId="214" dataDxfId="213" headerRowCellStyle="Normal 74">
      <calculatedColumnFormula>IF($E601="","",E601)</calculatedColumnFormula>
    </tableColumn>
    <tableColumn id="4" xr3:uid="{E7139A44-14A6-41F1-AD24-0122E8F57800}" name="COL" headerRowDxfId="212" dataDxfId="211" headerRowCellStyle="Normal 74">
      <calculatedColumnFormula>SUM(G646:DB646)</calculatedColumnFormula>
    </tableColumn>
    <tableColumn id="5" xr3:uid="{5017988C-9FE4-4644-B6F2-E9D2D122AD8B}" name="SR-1" headerRowDxfId="210" dataDxfId="209" headerRowCellStyle="Normal 74"/>
    <tableColumn id="6" xr3:uid="{93D9250A-D7FA-4213-B253-BC28D74F9D0D}" name="SR-2" headerRowDxfId="208" dataDxfId="207" headerRowCellStyle="Normal 74"/>
    <tableColumn id="7" xr3:uid="{821FF2A4-BCFA-4C5D-AE48-557E04BDEA4E}" name="SR-3" headerRowDxfId="206" dataDxfId="205" headerRowCellStyle="Normal 74"/>
    <tableColumn id="8" xr3:uid="{A6FEC863-5567-4D03-BF56-BCD13F298730}" name="SR-4" headerRowDxfId="204" dataDxfId="203" headerRowCellStyle="Normal 74"/>
    <tableColumn id="9" xr3:uid="{6751409D-E5E0-4540-9661-FADDDC5F22F6}" name="SR-5" headerRowDxfId="202" dataDxfId="201" headerRowCellStyle="Normal 74"/>
    <tableColumn id="10" xr3:uid="{81A8EE4C-93BF-4559-8500-EC8AF0EFF58B}" name="SR-6" headerRowDxfId="200" dataDxfId="199" headerRowCellStyle="Normal 74"/>
    <tableColumn id="11" xr3:uid="{74D8AD7D-81E2-4D8B-B689-DEEFDCFBA7DF}" name="SR-7" headerRowDxfId="198" dataDxfId="197" headerRowCellStyle="Normal 74"/>
    <tableColumn id="12" xr3:uid="{720D6264-364D-4470-B1B3-2FF04402CD61}" name="SR-8" headerRowDxfId="196" dataDxfId="195" headerRowCellStyle="Normal 74"/>
    <tableColumn id="13" xr3:uid="{8A19BDB2-735E-4F3F-801C-4E077AB0FA08}" name="SR-9" headerRowDxfId="194" dataDxfId="193" headerRowCellStyle="Normal 74"/>
    <tableColumn id="14" xr3:uid="{3B34FD67-C956-4FAB-9600-1270BA0E9CD8}" name="SR-10" headerRowDxfId="192" dataDxfId="191" headerRowCellStyle="Normal 74"/>
    <tableColumn id="15" xr3:uid="{85FA257D-6983-4DD6-8A55-C02F8B39B807}" name="SR-11" headerRowDxfId="190" dataDxfId="189" headerRowCellStyle="Normal 74"/>
    <tableColumn id="16" xr3:uid="{FE69B462-5148-4F7D-8CDD-A3BA0A69FDC1}" name="SR-12" headerRowDxfId="188" dataDxfId="187" headerRowCellStyle="Normal 74"/>
    <tableColumn id="17" xr3:uid="{8374747F-6613-4948-9F32-3DC70ABEB536}" name="SR-13" headerRowDxfId="186" dataDxfId="185" headerRowCellStyle="Normal 74"/>
    <tableColumn id="18" xr3:uid="{6527D371-6EED-4B65-904D-40171A634EA1}" name="SR-14" headerRowDxfId="184" dataDxfId="183" headerRowCellStyle="Normal 74"/>
    <tableColumn id="19" xr3:uid="{389238FE-C836-4E70-939C-723643FC20DF}" name="SR-15" headerRowDxfId="182" dataDxfId="181" headerRowCellStyle="Normal 74"/>
    <tableColumn id="20" xr3:uid="{8B93A9FC-E5DB-4AC6-890A-51231B9DD5AA}" name="SR-16" headerRowDxfId="180" dataDxfId="179" headerRowCellStyle="Normal 74"/>
    <tableColumn id="21" xr3:uid="{EFC2C37F-B3C9-4FEE-A7AA-CE48C4462D69}" name="SR-17" headerRowDxfId="178" dataDxfId="177" headerRowCellStyle="Normal 74"/>
    <tableColumn id="22" xr3:uid="{C2F5121B-D543-4ECB-804F-0C122D4E4987}" name="SR-18" headerRowDxfId="176" dataDxfId="175" headerRowCellStyle="Normal 74"/>
    <tableColumn id="23" xr3:uid="{1EB827E2-CC7B-4147-BD54-D7809996AE59}" name="SR-19" headerRowDxfId="174" dataDxfId="173" headerRowCellStyle="Normal 74"/>
    <tableColumn id="24" xr3:uid="{143573B4-254C-44CF-A1B8-F6E67BA9B56E}" name="SR-20" headerRowDxfId="172" dataDxfId="171" headerRowCellStyle="Normal 74"/>
    <tableColumn id="25" xr3:uid="{4F425942-9AFC-4016-B54E-1D37E1CB71ED}" name="SR-21" headerRowDxfId="170" dataDxfId="169" headerRowCellStyle="Normal 74"/>
    <tableColumn id="26" xr3:uid="{45A2232C-C9CC-41AC-A0B5-AFCE7E52328D}" name="SR-22" headerRowDxfId="168" dataDxfId="167" headerRowCellStyle="Normal 74"/>
    <tableColumn id="27" xr3:uid="{4B5D619A-0154-43C5-BB22-CAEAC2267369}" name="SR-23" headerRowDxfId="166" dataDxfId="165" headerRowCellStyle="Normal 74"/>
    <tableColumn id="28" xr3:uid="{28C09F16-1F4B-43CE-85AF-8D1F3D7E7793}" name="SR-24" headerRowDxfId="164" dataDxfId="163" headerRowCellStyle="Normal 74"/>
    <tableColumn id="29" xr3:uid="{01BB56E1-1939-4340-B299-31B53F5A7881}" name="SR-25" headerRowDxfId="162" dataDxfId="161" headerRowCellStyle="Normal 74"/>
    <tableColumn id="30" xr3:uid="{632297CA-906F-4A82-A674-FFD5FF15BBDB}" name="SR-26" headerRowDxfId="160" dataDxfId="159" headerRowCellStyle="Normal 74"/>
    <tableColumn id="31" xr3:uid="{1D971E84-5916-4FB7-A39B-F40BDA20D324}" name="SR-27" headerRowDxfId="158" dataDxfId="157" headerRowCellStyle="Normal 74"/>
    <tableColumn id="32" xr3:uid="{3C752310-A5A3-4DC6-9C7D-B8D593BF8770}" name="SR-28" headerRowDxfId="156" dataDxfId="155" headerRowCellStyle="Normal 74"/>
    <tableColumn id="33" xr3:uid="{4AD7F163-4A39-45AF-840A-5FC98086B76A}" name="SR-29" headerRowDxfId="154" dataDxfId="153" headerRowCellStyle="Normal 74"/>
    <tableColumn id="34" xr3:uid="{5DD2B591-B7D3-4DCE-9FEE-4D163134C443}" name="SR-30" headerRowDxfId="152" dataDxfId="151" headerRowCellStyle="Normal 74"/>
    <tableColumn id="35" xr3:uid="{5ADFD848-0A22-4479-9A4D-0C9C7EC87411}" name="SR-31" headerRowDxfId="150" dataDxfId="149" headerRowCellStyle="Normal 74"/>
    <tableColumn id="36" xr3:uid="{D9CB6E01-41DD-45E4-9438-6AF340DF172C}" name="SR-32" headerRowDxfId="148" dataDxfId="147" headerRowCellStyle="Normal 74"/>
    <tableColumn id="37" xr3:uid="{78E12DC9-FF31-4C7F-84C3-306D66F8CE67}" name="SR-33" headerRowDxfId="146" dataDxfId="145" headerRowCellStyle="Normal 74"/>
    <tableColumn id="38" xr3:uid="{B093B2D8-262D-4E7F-ABA4-70FC862CD536}" name="SR-34" headerRowDxfId="144" dataDxfId="143" headerRowCellStyle="Normal 74"/>
    <tableColumn id="39" xr3:uid="{80F153C3-47A5-45C7-B24C-FC83BDFE2FA2}" name="SR-35" headerRowDxfId="142" dataDxfId="141" headerRowCellStyle="Normal 74"/>
    <tableColumn id="40" xr3:uid="{6AB15F05-69EE-4E4F-AED7-8EDEEB0674B6}" name="SR-36" headerRowDxfId="140" dataDxfId="139" headerRowCellStyle="Normal 74"/>
    <tableColumn id="41" xr3:uid="{0C98E26C-3B78-48A7-8CD4-A2B49B47F1C7}" name="SR-37" headerRowDxfId="138" dataDxfId="137" headerRowCellStyle="Normal 74"/>
    <tableColumn id="42" xr3:uid="{119AB09C-88BE-4227-96CD-EA83A966AB31}" name="SR-38" headerRowDxfId="136" dataDxfId="135" headerRowCellStyle="Normal 74"/>
    <tableColumn id="43" xr3:uid="{C898CAF0-7EA4-493B-82E7-CFB163889F69}" name="SR-39" headerRowDxfId="134" dataDxfId="133" headerRowCellStyle="Normal 74"/>
    <tableColumn id="44" xr3:uid="{2BF29261-0B2D-4E57-8771-798647AF8409}" name="SR-40" headerRowDxfId="132" dataDxfId="131" headerRowCellStyle="Normal 74"/>
    <tableColumn id="45" xr3:uid="{CC2A8D2F-136A-46F4-8FEF-D1249E675F14}" name="SR-41" headerRowDxfId="130" dataDxfId="129" headerRowCellStyle="Normal 74"/>
    <tableColumn id="46" xr3:uid="{2B3AA994-5F84-457B-844B-8DEA40938D92}" name="SR-42" headerRowDxfId="128" dataDxfId="127" headerRowCellStyle="Normal 74"/>
    <tableColumn id="47" xr3:uid="{C17C4635-03E9-426B-ABFB-938F189F8346}" name="SR-43" headerRowDxfId="126" dataDxfId="125" headerRowCellStyle="Normal 74"/>
    <tableColumn id="48" xr3:uid="{B91B654C-00D9-4D37-9AB6-986D48B76669}" name="SR-44" headerRowDxfId="124" dataDxfId="123" headerRowCellStyle="Normal 74"/>
    <tableColumn id="49" xr3:uid="{03E3B725-2CA2-4450-A53E-C306468946DB}" name="SR-45" headerRowDxfId="122" dataDxfId="121" headerRowCellStyle="Normal 74"/>
    <tableColumn id="50" xr3:uid="{29A7A3F6-FDD2-4945-AEAE-C2F8E62FBA1E}" name="SR-46" headerRowDxfId="120" dataDxfId="119" headerRowCellStyle="Normal 74"/>
    <tableColumn id="51" xr3:uid="{08561F6D-7E36-4107-BE80-1DBBF938965E}" name="SR-47" headerRowDxfId="118" dataDxfId="117" headerRowCellStyle="Normal 74"/>
    <tableColumn id="52" xr3:uid="{B75A9596-B83E-43E6-8797-37ED459609C3}" name="SR-48" headerRowDxfId="116" dataDxfId="115" headerRowCellStyle="Normal 74"/>
    <tableColumn id="53" xr3:uid="{D0824C44-FDC6-49FF-9FA5-A5731279F978}" name="SR-49" headerRowDxfId="114" dataDxfId="113" headerRowCellStyle="Normal 74"/>
    <tableColumn id="54" xr3:uid="{93DAEFCD-E635-47B9-A297-369AEAACE51F}" name="SR-50" headerRowDxfId="112" dataDxfId="111" headerRowCellStyle="Normal 74"/>
    <tableColumn id="55" xr3:uid="{93D08735-AE84-4717-A5B5-4D84895946BC}" name="SR-51" headerRowDxfId="110" dataDxfId="109" headerRowCellStyle="Normal 74"/>
    <tableColumn id="56" xr3:uid="{1A9D953E-C374-473E-AAB6-B0C66AE035B0}" name="SR-52" headerRowDxfId="108" dataDxfId="107" headerRowCellStyle="Normal 74"/>
    <tableColumn id="57" xr3:uid="{A113BD97-9822-44CB-BB39-65C5BE69B0A3}" name="SR-53" headerRowDxfId="106" dataDxfId="105" headerRowCellStyle="Normal 74"/>
    <tableColumn id="58" xr3:uid="{ABCB2E19-EE17-4023-B656-AC241750DCAB}" name="SR-54" headerRowDxfId="104" dataDxfId="103" headerRowCellStyle="Normal 74"/>
    <tableColumn id="59" xr3:uid="{0C66793A-667C-448D-B011-627B12D67152}" name="SR-55" headerRowDxfId="102" dataDxfId="101" headerRowCellStyle="Normal 74"/>
    <tableColumn id="60" xr3:uid="{2D6DC901-A644-4066-A848-36AA475826D1}" name="SR-56" headerRowDxfId="100" dataDxfId="99" headerRowCellStyle="Normal 74"/>
    <tableColumn id="61" xr3:uid="{FDA84D6C-80EF-40E0-99CE-2CF4E0199016}" name="SR-57" headerRowDxfId="98" dataDxfId="97" headerRowCellStyle="Normal 74"/>
    <tableColumn id="62" xr3:uid="{1BEFD067-86FD-469D-8FA4-B8170F207761}" name="SR-58" headerRowDxfId="96" dataDxfId="95" headerRowCellStyle="Normal 74"/>
    <tableColumn id="63" xr3:uid="{B6068184-0D4D-4BC5-9DC7-6386F2DF77D3}" name="SR-59" headerRowDxfId="94" dataDxfId="93" headerRowCellStyle="Normal 74"/>
    <tableColumn id="64" xr3:uid="{271917CA-98BE-43F7-9AA3-C052FBFFCC50}" name="SR-60" headerRowDxfId="92" dataDxfId="91" headerRowCellStyle="Normal 74"/>
    <tableColumn id="65" xr3:uid="{67188120-1C71-4267-9A9A-194D964A64F2}" name="SR-61" headerRowDxfId="90" dataDxfId="89" headerRowCellStyle="Normal 74"/>
    <tableColumn id="66" xr3:uid="{14010874-2F0A-45B0-AAB7-1627B210416C}" name="SR-62" headerRowDxfId="88" dataDxfId="87" headerRowCellStyle="Normal 74"/>
    <tableColumn id="67" xr3:uid="{7D61CF4E-FCAD-4219-8661-B29813B8E9BA}" name="SR-63" headerRowDxfId="86" dataDxfId="85" headerRowCellStyle="Normal 74"/>
    <tableColumn id="68" xr3:uid="{325F9981-B001-4E91-9D59-7CDFFD1F2F68}" name="SR-64" headerRowDxfId="84" dataDxfId="83" headerRowCellStyle="Normal 74"/>
    <tableColumn id="69" xr3:uid="{9D21976D-91E6-4DF5-8B09-D6B3EF3B8384}" name="SR-65" headerRowDxfId="82" dataDxfId="81" headerRowCellStyle="Normal 74"/>
    <tableColumn id="70" xr3:uid="{E7380728-5A97-42DD-94B2-DCCF3BF1AD29}" name="SR-66" headerRowDxfId="80" dataDxfId="79" headerRowCellStyle="Normal 74"/>
    <tableColumn id="71" xr3:uid="{A5BEC5C2-87C7-482D-9E03-6A22C644BFF8}" name="SR-67" headerRowDxfId="78" dataDxfId="77" headerRowCellStyle="Normal 74"/>
    <tableColumn id="72" xr3:uid="{56D6193B-78A1-4757-AA30-0D78FEADE8D5}" name="SR-68" headerRowDxfId="76" dataDxfId="75" headerRowCellStyle="Normal 74"/>
    <tableColumn id="73" xr3:uid="{E6DE3E7E-C83B-4BF2-B56C-40D4FA7FAD69}" name="SR-69" headerRowDxfId="74" dataDxfId="73" headerRowCellStyle="Normal 74"/>
    <tableColumn id="74" xr3:uid="{16F46109-49DC-4614-885D-4E17079F8BAE}" name="SR-70" headerRowDxfId="72" dataDxfId="71" headerRowCellStyle="Normal 74"/>
    <tableColumn id="3" xr3:uid="{06951785-4205-4DB4-A456-23F003D6C695}" name="Column1" headerRowDxfId="70" dataDxfId="69" headerRowCellStyle="Normal 74"/>
    <tableColumn id="75" xr3:uid="{F219ABE7-4705-47D9-A715-D42A2B53D11D}" name="Column2" headerRowDxfId="68" dataDxfId="67" headerRowCellStyle="Normal 74"/>
    <tableColumn id="76" xr3:uid="{9AFB47B2-AD9D-44BA-9505-33B467EE6760}" name="Column3" headerRowDxfId="66" dataDxfId="65" headerRowCellStyle="Normal 74"/>
    <tableColumn id="77" xr3:uid="{526CABA4-EEF0-4490-8BC7-54F5D73696E1}" name="Column4" headerRowDxfId="64" dataDxfId="63" headerRowCellStyle="Normal 74"/>
    <tableColumn id="78" xr3:uid="{70CA52D2-B64B-490E-AE47-C341F25A8326}" name="Column5" headerRowDxfId="62" dataDxfId="61" headerRowCellStyle="Normal 74"/>
    <tableColumn id="79" xr3:uid="{A74AD332-3419-4C78-8120-9EA29F22CDCF}" name="Column6" headerRowDxfId="60" dataDxfId="59" headerRowCellStyle="Normal 74"/>
    <tableColumn id="80" xr3:uid="{14093A93-AB5C-41DC-9C04-5727578FE0E1}" name="Column7" headerRowDxfId="58" dataDxfId="57" headerRowCellStyle="Normal 74"/>
    <tableColumn id="81" xr3:uid="{403F5008-0625-4F5D-A89B-BD33C6E17931}" name="Column8" headerRowDxfId="56" dataDxfId="55" headerRowCellStyle="Normal 74"/>
    <tableColumn id="82" xr3:uid="{77FD47B8-B329-4668-8D99-072B7C98F66C}" name="Column9" headerRowDxfId="54" dataDxfId="53" headerRowCellStyle="Normal 74"/>
    <tableColumn id="83" xr3:uid="{56CBC868-3D26-4BEE-9D48-407E12634571}" name="Column10" headerRowDxfId="52" dataDxfId="51" headerRowCellStyle="Normal 74"/>
    <tableColumn id="84" xr3:uid="{554577AC-B4D4-4316-99C2-B048DC3CF73D}" name="Column11" headerRowDxfId="50" dataDxfId="49" headerRowCellStyle="Normal 74"/>
    <tableColumn id="85" xr3:uid="{832B6904-B7FD-454A-98B8-FF6DED823A93}" name="Column12" headerRowDxfId="48" dataDxfId="47" headerRowCellStyle="Normal 74"/>
    <tableColumn id="86" xr3:uid="{F0D06B91-D0A4-4392-8A44-00B452518166}" name="Column13" headerRowDxfId="46" dataDxfId="45" headerRowCellStyle="Normal 74"/>
    <tableColumn id="87" xr3:uid="{1791CA16-7731-4D9A-BE7C-658E6A956F35}" name="Column14" headerRowDxfId="44" dataDxfId="43" headerRowCellStyle="Normal 74"/>
    <tableColumn id="88" xr3:uid="{3C09ED2B-22E6-4AE7-AC6C-B539DF71CF6D}" name="Column15" headerRowDxfId="42" dataDxfId="41" headerRowCellStyle="Normal 74"/>
    <tableColumn id="89" xr3:uid="{CB698D72-5F5A-4448-991E-742E84A199EE}" name="Column16" headerRowDxfId="40" dataDxfId="39" headerRowCellStyle="Normal 74"/>
    <tableColumn id="90" xr3:uid="{2FBB6656-4261-4AB8-A814-243E1C1C808A}" name="Column17" headerRowDxfId="38" dataDxfId="37" headerRowCellStyle="Normal 74"/>
    <tableColumn id="91" xr3:uid="{5C45E725-E821-4FD9-836F-C3946F82128C}" name="Column18" headerRowDxfId="36" dataDxfId="35" headerRowCellStyle="Normal 74"/>
    <tableColumn id="92" xr3:uid="{B2930410-E848-47E3-B233-7D226DB09A08}" name="Column19" headerRowDxfId="34" dataDxfId="33" headerRowCellStyle="Normal 74"/>
    <tableColumn id="93" xr3:uid="{9973BE69-6FB1-4AB7-83B4-59F717C82408}" name="Column20" headerRowDxfId="32" dataDxfId="31" headerRowCellStyle="Normal 74"/>
    <tableColumn id="94" xr3:uid="{D3C2B5A4-D832-40E5-BD00-9EC79CFEB337}" name="Column21" headerRowDxfId="30" dataDxfId="29" headerRowCellStyle="Normal 74"/>
    <tableColumn id="95" xr3:uid="{791BA4A3-A720-4604-BB9E-45AE737C38C2}" name="Column22" headerRowDxfId="28" dataDxfId="27" headerRowCellStyle="Normal 74"/>
    <tableColumn id="96" xr3:uid="{73AC9BF7-AB56-4839-8A71-A19C92475073}" name="Column23" headerRowDxfId="26" dataDxfId="25" headerRowCellStyle="Normal 74"/>
    <tableColumn id="97" xr3:uid="{3555BCD6-0B35-487B-9F89-8FAB83F8BA10}" name="Column24" headerRowDxfId="24" dataDxfId="23" headerRowCellStyle="Normal 74"/>
    <tableColumn id="98" xr3:uid="{599997DE-1CE1-48FD-AFE7-7FC5BD6406A9}" name="Column25" headerRowDxfId="22" dataDxfId="21" headerRowCellStyle="Normal 74"/>
    <tableColumn id="99" xr3:uid="{34ECEB0C-EB27-4BF9-9276-6533B979F661}" name="Column26" headerRowDxfId="20" dataDxfId="19" headerRowCellStyle="Normal 74"/>
    <tableColumn id="100" xr3:uid="{E14D12C5-5894-4655-B027-ED963F34E071}" name="Column27" headerRowDxfId="18" dataDxfId="17" headerRowCellStyle="Normal 74"/>
    <tableColumn id="101" xr3:uid="{3F30E77D-6AF9-426A-88FC-41F22563C25E}" name="Column28" headerRowDxfId="16" dataDxfId="15" headerRowCellStyle="Normal 74"/>
    <tableColumn id="102" xr3:uid="{E9CFC280-CC0C-4A6A-9564-FC05AF52C58E}" name="Column29" headerRowDxfId="14" dataDxfId="13" headerRowCellStyle="Normal 74"/>
    <tableColumn id="103" xr3:uid="{7758612E-5C69-47AE-B2A5-3ADBEE633DD7}" name="Column30" headerRowDxfId="12" dataDxfId="11" headerRowCellStyle="Normal 74"/>
  </tableColumns>
  <tableStyleInfo name="TableStyleLight20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5576DE4F-C33D-474B-AC00-5678D944021D}" name="TableResultA" displayName="TableResultA" ref="G10:O207" totalsRowShown="0" headerRowDxfId="10" dataDxfId="9">
  <autoFilter ref="G10:O207" xr:uid="{1CB108F5-0FE8-4CA7-932A-DC7C6FB9E7D4}"/>
  <tableColumns count="9">
    <tableColumn id="1" xr3:uid="{BCA8490D-E008-4E75-AC3A-A67FC9E58086}" name="PAGES" dataDxfId="8"/>
    <tableColumn id="2" xr3:uid="{EFEB3FE2-1A71-4D9B-ADD1-0C394276FB5B}" name="LEVELS" dataDxfId="7">
      <calculatedColumnFormula>'[1]TO-Calculator'!$E$61</calculatedColumnFormula>
    </tableColumn>
    <tableColumn id="3" xr3:uid="{906EE248-9119-4694-B4A2-3C492221335B}" name="TYPES" dataDxfId="6">
      <calculatedColumnFormula>OFFSET('[1]TO-Calculator'!$G$60,,ROW()-11)</calculatedColumnFormula>
    </tableColumn>
    <tableColumn id="4" xr3:uid="{EEBE47FF-75AA-42C1-91C3-58424B8436F2}" name="QTY RAILS" dataDxfId="5">
      <calculatedColumnFormula>OFFSET('[1]TO-Calculator'!$FJ$61,,ROW()-11)</calculatedColumnFormula>
    </tableColumn>
    <tableColumn id="5" xr3:uid="{5397B669-5304-4504-8551-8AC135C2FE7D}" name="DIAM STUDS " dataDxfId="4">
      <calculatedColumnFormula>OFFSET('[1]TO-Calculator'!$G$7,,ROW()-11)</calculatedColumnFormula>
    </tableColumn>
    <tableColumn id="6" xr3:uid="{E2668140-E7B4-409D-876B-C24BC7025962}" name="STUD HEIGHT " dataDxfId="3">
      <calculatedColumnFormula>OFFSET('[1]TO-Calculator'!$G$8,,ROW()-11)</calculatedColumnFormula>
    </tableColumn>
    <tableColumn id="7" xr3:uid="{B300CB4D-0627-419D-9D6A-B0BEF5FFB53D}" name="QTY OF STUD PER RAIL" dataDxfId="2">
      <calculatedColumnFormula>OFFSET('[1]TO-Calculator'!$G$9,,ROW()-11)</calculatedColumnFormula>
    </tableColumn>
    <tableColumn id="8" xr3:uid="{C78606E8-53FB-46ED-AC5D-29F8AE385FDB}" name="END SPACING " dataDxfId="1">
      <calculatedColumnFormula>OFFSET('[1]TO-Calculator'!$G$10,,ROW()-11)</calculatedColumnFormula>
    </tableColumn>
    <tableColumn id="9" xr3:uid="{98F3665F-7C5E-4453-9029-1EE372DB1617}" name="SPACING BETWEEN STUDS " dataDxfId="0">
      <calculatedColumnFormula>OFFSET('[1]TO-Calculator'!$G$11,,ROW()-11)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E802"/>
  <sheetViews>
    <sheetView tabSelected="1" workbookViewId="0">
      <selection activeCell="E23" sqref="E23"/>
    </sheetView>
  </sheetViews>
  <sheetFormatPr defaultColWidth="9.140625" defaultRowHeight="15" x14ac:dyDescent="0.25"/>
  <cols>
    <col min="1" max="1" width="3.28515625" style="1" customWidth="1"/>
    <col min="2" max="2" width="4.140625" style="1" customWidth="1"/>
    <col min="3" max="3" width="6" style="1" customWidth="1"/>
    <col min="4" max="4" width="11.7109375" style="1" customWidth="1"/>
    <col min="5" max="5" width="50" style="1" customWidth="1"/>
    <col min="6" max="6" width="3.7109375" style="1" customWidth="1"/>
    <col min="7" max="76" width="10.7109375" style="1" customWidth="1"/>
    <col min="77" max="16384" width="9.140625" style="1"/>
  </cols>
  <sheetData>
    <row r="1" spans="1:106" ht="6.75" customHeight="1" x14ac:dyDescent="0.25">
      <c r="D1" s="2"/>
      <c r="E1" s="2"/>
      <c r="F1" s="3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4"/>
      <c r="AD1" s="4"/>
      <c r="AE1" s="4"/>
      <c r="AF1" s="4"/>
      <c r="AG1" s="5"/>
      <c r="AH1" s="4"/>
      <c r="AI1" s="4"/>
      <c r="AJ1" s="4"/>
      <c r="AK1" s="4"/>
      <c r="AL1" s="4"/>
      <c r="AM1" s="5"/>
      <c r="AN1" s="2"/>
      <c r="AO1" s="2"/>
      <c r="AP1" s="2"/>
      <c r="AQ1" s="2"/>
      <c r="AR1" s="2"/>
      <c r="AT1" s="2"/>
      <c r="AU1" s="2"/>
      <c r="AV1" s="2"/>
      <c r="AW1" s="2"/>
      <c r="AX1" s="2"/>
      <c r="AZ1" s="2"/>
      <c r="BA1" s="2"/>
      <c r="BB1" s="2"/>
      <c r="BC1" s="2"/>
      <c r="BD1" s="2"/>
      <c r="BF1" s="2"/>
      <c r="BG1" s="2"/>
      <c r="BH1" s="2"/>
      <c r="BI1" s="2"/>
      <c r="BJ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</row>
    <row r="2" spans="1:106" x14ac:dyDescent="0.25">
      <c r="C2" s="6" t="s">
        <v>0</v>
      </c>
      <c r="D2" s="7"/>
      <c r="E2" s="8"/>
      <c r="F2" s="9" t="s">
        <v>1</v>
      </c>
      <c r="G2" s="10"/>
      <c r="I2" s="11" t="s">
        <v>2</v>
      </c>
      <c r="J2" s="11"/>
      <c r="K2" s="12">
        <f>SUM(G13:DB13)</f>
        <v>646</v>
      </c>
      <c r="L2" s="12"/>
      <c r="M2" s="13"/>
      <c r="N2" s="14" t="s">
        <v>3</v>
      </c>
      <c r="O2" s="15"/>
      <c r="P2" s="14">
        <f>'[1]Quotation Price Calculator'!F4</f>
        <v>0</v>
      </c>
      <c r="Q2" s="16"/>
      <c r="R2" s="16"/>
      <c r="S2" s="16"/>
      <c r="T2" s="15"/>
      <c r="U2" s="13"/>
      <c r="V2" s="11" t="s">
        <v>4</v>
      </c>
      <c r="W2" s="11"/>
      <c r="X2" s="17">
        <f>'[1]Quotation Price Calculator'!F6</f>
        <v>0</v>
      </c>
      <c r="Y2" s="18"/>
      <c r="Z2" s="18"/>
      <c r="AA2" s="18"/>
      <c r="AB2" s="19"/>
      <c r="AC2" s="20"/>
      <c r="AD2" s="21" t="s">
        <v>5</v>
      </c>
      <c r="AE2" s="22"/>
      <c r="AF2" s="23" t="s">
        <v>6</v>
      </c>
      <c r="AG2" s="24">
        <v>0.375</v>
      </c>
      <c r="AH2" s="23">
        <v>0.5</v>
      </c>
      <c r="AI2" s="23">
        <v>0.625</v>
      </c>
      <c r="AJ2" s="23">
        <v>0.75</v>
      </c>
      <c r="AK2" s="22"/>
      <c r="AL2" s="22"/>
      <c r="AM2" s="5"/>
      <c r="AN2" s="25"/>
      <c r="AO2" s="25"/>
      <c r="AP2" s="13"/>
      <c r="AQ2" s="13"/>
      <c r="AR2" s="13"/>
      <c r="AT2" s="25"/>
      <c r="AU2" s="25"/>
      <c r="AV2" s="13"/>
      <c r="AW2" s="13"/>
      <c r="AX2" s="13"/>
      <c r="AZ2" s="25"/>
      <c r="BA2" s="25"/>
      <c r="BB2" s="13"/>
      <c r="BC2" s="13"/>
      <c r="BD2" s="13"/>
      <c r="BF2" s="25"/>
      <c r="BG2" s="25"/>
      <c r="BH2" s="13"/>
      <c r="BI2" s="13"/>
      <c r="BJ2" s="13"/>
      <c r="BL2" s="25"/>
      <c r="BM2" s="25"/>
      <c r="BN2" s="13"/>
      <c r="BO2" s="13"/>
      <c r="BP2" s="13"/>
      <c r="BQ2" s="13"/>
      <c r="BR2" s="13"/>
      <c r="BS2" s="13"/>
      <c r="BT2" s="13"/>
      <c r="BU2" s="13"/>
      <c r="BV2" s="13"/>
      <c r="BW2" s="13"/>
    </row>
    <row r="3" spans="1:106" x14ac:dyDescent="0.25">
      <c r="C3" s="26" t="s">
        <v>7</v>
      </c>
      <c r="D3" s="27"/>
      <c r="E3" s="8"/>
      <c r="F3" s="28">
        <v>1</v>
      </c>
      <c r="G3" s="29" t="s">
        <v>8</v>
      </c>
      <c r="I3" s="30" t="s">
        <v>9</v>
      </c>
      <c r="J3" s="30"/>
      <c r="K3" s="31">
        <f>SUM(G791:DB791)</f>
        <v>3782</v>
      </c>
      <c r="L3" s="31"/>
      <c r="M3" s="13"/>
      <c r="N3" s="14" t="s">
        <v>10</v>
      </c>
      <c r="O3" s="15"/>
      <c r="P3" s="14">
        <f>'[1]Quotation Price Calculator'!K3</f>
        <v>0</v>
      </c>
      <c r="Q3" s="16"/>
      <c r="R3" s="16"/>
      <c r="S3" s="16"/>
      <c r="T3" s="15"/>
      <c r="U3" s="13"/>
      <c r="V3" s="11" t="s">
        <v>11</v>
      </c>
      <c r="W3" s="11"/>
      <c r="X3" s="32">
        <f>'[1]Quotation Price Calculator'!F7</f>
        <v>0</v>
      </c>
      <c r="Y3" s="18"/>
      <c r="Z3" s="18"/>
      <c r="AA3" s="18"/>
      <c r="AB3" s="19"/>
      <c r="AC3" s="20"/>
      <c r="AD3" s="33" t="str">
        <f>'[1]Quotation Price Calculator'!Q5</f>
        <v>---</v>
      </c>
      <c r="AE3" s="22"/>
      <c r="AF3" s="23" t="s">
        <v>12</v>
      </c>
      <c r="AG3" s="24" t="s">
        <v>13</v>
      </c>
      <c r="AH3" s="34"/>
      <c r="AI3" s="34"/>
      <c r="AJ3" s="23"/>
      <c r="AK3" s="22"/>
      <c r="AL3" s="22"/>
      <c r="AM3" s="5"/>
      <c r="AN3" s="25"/>
      <c r="AO3" s="25"/>
      <c r="AP3" s="13"/>
      <c r="AQ3" s="13"/>
      <c r="AR3" s="13"/>
      <c r="AT3" s="25"/>
      <c r="AU3" s="25"/>
      <c r="AV3" s="13"/>
      <c r="AW3" s="13"/>
      <c r="AX3" s="13"/>
      <c r="AZ3" s="25"/>
      <c r="BA3" s="25"/>
      <c r="BB3" s="13"/>
      <c r="BC3" s="13"/>
      <c r="BD3" s="13"/>
      <c r="BF3" s="25"/>
      <c r="BG3" s="25"/>
      <c r="BH3" s="13"/>
      <c r="BI3" s="13"/>
      <c r="BJ3" s="13"/>
      <c r="BL3" s="25"/>
      <c r="BM3" s="25"/>
      <c r="BN3" s="13"/>
      <c r="BO3" s="13"/>
      <c r="BP3" s="13"/>
      <c r="BQ3" s="13"/>
      <c r="BR3" s="13"/>
      <c r="BS3" s="13"/>
      <c r="BT3" s="13"/>
      <c r="BU3" s="13"/>
      <c r="BV3" s="13"/>
      <c r="BW3" s="13"/>
    </row>
    <row r="4" spans="1:106" x14ac:dyDescent="0.25">
      <c r="E4" s="8"/>
      <c r="F4" s="28">
        <v>1</v>
      </c>
      <c r="G4" s="29" t="s">
        <v>14</v>
      </c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106" ht="6" customHeight="1" x14ac:dyDescent="0.25">
      <c r="E5" s="35"/>
      <c r="F5" s="36"/>
      <c r="G5" s="37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</row>
    <row r="6" spans="1:106" ht="15" customHeight="1" x14ac:dyDescent="0.25">
      <c r="B6" s="38">
        <v>2</v>
      </c>
      <c r="C6" s="38"/>
      <c r="D6" s="39"/>
      <c r="E6" s="40" t="s">
        <v>15</v>
      </c>
      <c r="F6" s="41"/>
      <c r="G6" s="42" t="s">
        <v>16</v>
      </c>
      <c r="H6" s="42" t="s">
        <v>17</v>
      </c>
      <c r="I6" s="42" t="s">
        <v>18</v>
      </c>
      <c r="J6" s="42" t="s">
        <v>19</v>
      </c>
      <c r="K6" s="42" t="s">
        <v>20</v>
      </c>
      <c r="L6" s="42" t="s">
        <v>21</v>
      </c>
      <c r="M6" s="42" t="s">
        <v>22</v>
      </c>
      <c r="N6" s="42" t="s">
        <v>23</v>
      </c>
      <c r="O6" s="42" t="s">
        <v>24</v>
      </c>
      <c r="P6" s="42" t="s">
        <v>25</v>
      </c>
      <c r="Q6" s="42" t="s">
        <v>26</v>
      </c>
      <c r="R6" s="42" t="s">
        <v>27</v>
      </c>
      <c r="S6" s="42" t="s">
        <v>28</v>
      </c>
      <c r="T6" s="42" t="s">
        <v>29</v>
      </c>
      <c r="U6" s="42" t="s">
        <v>30</v>
      </c>
      <c r="V6" s="42" t="s">
        <v>31</v>
      </c>
      <c r="W6" s="42" t="s">
        <v>32</v>
      </c>
      <c r="X6" s="42" t="s">
        <v>33</v>
      </c>
      <c r="Y6" s="42" t="s">
        <v>34</v>
      </c>
      <c r="Z6" s="42" t="s">
        <v>35</v>
      </c>
      <c r="AA6" s="42" t="s">
        <v>36</v>
      </c>
      <c r="AB6" s="42" t="s">
        <v>37</v>
      </c>
      <c r="AC6" s="42" t="s">
        <v>38</v>
      </c>
      <c r="AD6" s="42" t="s">
        <v>39</v>
      </c>
      <c r="AE6" s="42" t="s">
        <v>40</v>
      </c>
      <c r="AF6" s="42" t="s">
        <v>41</v>
      </c>
      <c r="AG6" s="42" t="s">
        <v>42</v>
      </c>
      <c r="AH6" s="42" t="s">
        <v>43</v>
      </c>
      <c r="AI6" s="42" t="s">
        <v>44</v>
      </c>
      <c r="AJ6" s="42" t="s">
        <v>45</v>
      </c>
      <c r="AK6" s="42" t="s">
        <v>46</v>
      </c>
      <c r="AL6" s="42" t="s">
        <v>47</v>
      </c>
      <c r="AM6" s="42" t="s">
        <v>48</v>
      </c>
      <c r="AN6" s="42" t="s">
        <v>49</v>
      </c>
      <c r="AO6" s="42" t="s">
        <v>50</v>
      </c>
      <c r="AP6" s="42" t="s">
        <v>51</v>
      </c>
      <c r="AQ6" s="42" t="s">
        <v>52</v>
      </c>
      <c r="AR6" s="42" t="s">
        <v>53</v>
      </c>
      <c r="AS6" s="42" t="s">
        <v>54</v>
      </c>
      <c r="AT6" s="42" t="s">
        <v>55</v>
      </c>
      <c r="AU6" s="42" t="s">
        <v>56</v>
      </c>
      <c r="AV6" s="42" t="s">
        <v>57</v>
      </c>
      <c r="AW6" s="42" t="s">
        <v>58</v>
      </c>
      <c r="AX6" s="42" t="s">
        <v>59</v>
      </c>
      <c r="AY6" s="42" t="s">
        <v>60</v>
      </c>
      <c r="AZ6" s="42" t="s">
        <v>61</v>
      </c>
      <c r="BA6" s="42" t="s">
        <v>62</v>
      </c>
      <c r="BB6" s="42" t="s">
        <v>63</v>
      </c>
      <c r="BC6" s="42" t="s">
        <v>64</v>
      </c>
      <c r="BD6" s="42" t="s">
        <v>65</v>
      </c>
      <c r="BE6" s="42" t="s">
        <v>66</v>
      </c>
      <c r="BF6" s="42" t="s">
        <v>67</v>
      </c>
      <c r="BG6" s="42" t="s">
        <v>68</v>
      </c>
      <c r="BH6" s="42" t="s">
        <v>69</v>
      </c>
      <c r="BI6" s="42" t="s">
        <v>70</v>
      </c>
      <c r="BJ6" s="42" t="s">
        <v>71</v>
      </c>
      <c r="BK6" s="42" t="s">
        <v>72</v>
      </c>
      <c r="BL6" s="42" t="s">
        <v>73</v>
      </c>
      <c r="BM6" s="42" t="s">
        <v>74</v>
      </c>
      <c r="BN6" s="42" t="s">
        <v>75</v>
      </c>
      <c r="BO6" s="42" t="s">
        <v>76</v>
      </c>
      <c r="BP6" s="42" t="s">
        <v>77</v>
      </c>
      <c r="BQ6" s="42" t="s">
        <v>78</v>
      </c>
      <c r="BR6" s="42" t="s">
        <v>79</v>
      </c>
      <c r="BS6" s="42" t="s">
        <v>80</v>
      </c>
      <c r="BT6" s="42" t="s">
        <v>81</v>
      </c>
      <c r="BU6" s="42" t="s">
        <v>82</v>
      </c>
      <c r="BV6" s="42" t="s">
        <v>83</v>
      </c>
      <c r="BW6" s="42" t="s">
        <v>84</v>
      </c>
      <c r="BX6" s="42" t="s">
        <v>85</v>
      </c>
      <c r="BY6" s="42" t="s">
        <v>86</v>
      </c>
      <c r="BZ6" s="42" t="s">
        <v>87</v>
      </c>
      <c r="CA6" s="42" t="s">
        <v>88</v>
      </c>
      <c r="CB6" s="42" t="s">
        <v>89</v>
      </c>
      <c r="CC6" s="42" t="s">
        <v>90</v>
      </c>
      <c r="CD6" s="42" t="s">
        <v>91</v>
      </c>
      <c r="CE6" s="42" t="s">
        <v>92</v>
      </c>
      <c r="CF6" s="42" t="s">
        <v>93</v>
      </c>
      <c r="CG6" s="42" t="s">
        <v>94</v>
      </c>
      <c r="CH6" s="42" t="s">
        <v>95</v>
      </c>
      <c r="CI6" s="42" t="s">
        <v>96</v>
      </c>
      <c r="CJ6" s="42" t="s">
        <v>97</v>
      </c>
      <c r="CK6" s="42" t="s">
        <v>98</v>
      </c>
      <c r="CL6" s="42" t="s">
        <v>99</v>
      </c>
      <c r="CM6" s="42" t="s">
        <v>100</v>
      </c>
      <c r="CN6" s="42" t="s">
        <v>101</v>
      </c>
      <c r="CO6" s="42" t="s">
        <v>102</v>
      </c>
      <c r="CP6" s="42" t="s">
        <v>103</v>
      </c>
      <c r="CQ6" s="42" t="s">
        <v>104</v>
      </c>
      <c r="CR6" s="42" t="s">
        <v>105</v>
      </c>
      <c r="CS6" s="42" t="s">
        <v>106</v>
      </c>
      <c r="CT6" s="42" t="s">
        <v>107</v>
      </c>
      <c r="CU6" s="42" t="s">
        <v>108</v>
      </c>
      <c r="CV6" s="42" t="s">
        <v>109</v>
      </c>
      <c r="CW6" s="42" t="s">
        <v>110</v>
      </c>
      <c r="CX6" s="42" t="s">
        <v>111</v>
      </c>
      <c r="CY6" s="42" t="s">
        <v>112</v>
      </c>
      <c r="CZ6" s="42" t="s">
        <v>113</v>
      </c>
      <c r="DA6" s="42" t="s">
        <v>114</v>
      </c>
      <c r="DB6" s="42" t="s">
        <v>115</v>
      </c>
    </row>
    <row r="7" spans="1:106" ht="15" customHeight="1" x14ac:dyDescent="0.25">
      <c r="B7" s="38"/>
      <c r="C7" s="38"/>
      <c r="D7" s="39"/>
      <c r="E7" s="43" t="s">
        <v>116</v>
      </c>
      <c r="F7" s="44"/>
      <c r="G7" s="45">
        <v>0.375</v>
      </c>
      <c r="H7" s="45">
        <v>0.5</v>
      </c>
      <c r="I7" s="45">
        <v>0.625</v>
      </c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5"/>
      <c r="AZ7" s="45"/>
      <c r="BA7" s="45"/>
      <c r="BB7" s="45"/>
      <c r="BC7" s="45"/>
      <c r="BD7" s="45"/>
      <c r="BE7" s="45"/>
      <c r="BF7" s="45"/>
      <c r="BG7" s="45"/>
      <c r="BH7" s="45"/>
      <c r="BI7" s="45"/>
      <c r="BJ7" s="45"/>
      <c r="BK7" s="45"/>
      <c r="BL7" s="45"/>
      <c r="BM7" s="45"/>
      <c r="BN7" s="45"/>
      <c r="BO7" s="45"/>
      <c r="BP7" s="45"/>
      <c r="BQ7" s="45"/>
      <c r="BR7" s="45"/>
      <c r="BS7" s="45"/>
      <c r="BT7" s="45"/>
      <c r="BU7" s="45"/>
      <c r="BV7" s="45"/>
      <c r="BW7" s="45"/>
      <c r="BX7" s="45"/>
      <c r="BY7" s="45"/>
      <c r="BZ7" s="45"/>
      <c r="CA7" s="45"/>
      <c r="CB7" s="45"/>
      <c r="CC7" s="45"/>
      <c r="CD7" s="45"/>
      <c r="CE7" s="45"/>
      <c r="CF7" s="45"/>
      <c r="CG7" s="45"/>
      <c r="CH7" s="45"/>
      <c r="CI7" s="45"/>
      <c r="CJ7" s="45"/>
      <c r="CK7" s="45"/>
      <c r="CL7" s="45"/>
      <c r="CM7" s="45"/>
      <c r="CN7" s="45"/>
      <c r="CO7" s="45"/>
      <c r="CP7" s="45"/>
      <c r="CQ7" s="45"/>
      <c r="CR7" s="45"/>
      <c r="CS7" s="45"/>
      <c r="CT7" s="45"/>
      <c r="CU7" s="45"/>
      <c r="CV7" s="45"/>
      <c r="CW7" s="45"/>
      <c r="CX7" s="45"/>
      <c r="CY7" s="45"/>
      <c r="CZ7" s="45"/>
      <c r="DA7" s="45"/>
      <c r="DB7" s="45"/>
    </row>
    <row r="8" spans="1:106" ht="15" customHeight="1" x14ac:dyDescent="0.25">
      <c r="B8" s="38"/>
      <c r="C8" s="38"/>
      <c r="D8" s="39"/>
      <c r="E8" s="40" t="s">
        <v>117</v>
      </c>
      <c r="F8" s="41"/>
      <c r="G8" s="42">
        <v>5</v>
      </c>
      <c r="H8" s="42">
        <v>6</v>
      </c>
      <c r="I8" s="42">
        <v>7</v>
      </c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2"/>
      <c r="X8" s="42"/>
      <c r="Y8" s="42"/>
      <c r="Z8" s="42"/>
      <c r="AA8" s="46"/>
      <c r="AB8" s="42"/>
      <c r="AC8" s="42"/>
      <c r="AD8" s="46"/>
      <c r="AE8" s="42"/>
      <c r="AF8" s="42"/>
      <c r="AG8" s="42"/>
      <c r="AH8" s="42"/>
      <c r="AI8" s="42"/>
      <c r="AJ8" s="42"/>
      <c r="AK8" s="42"/>
      <c r="AL8" s="42"/>
      <c r="AM8" s="42"/>
      <c r="AN8" s="42"/>
      <c r="AO8" s="42"/>
      <c r="AP8" s="42"/>
      <c r="AQ8" s="42"/>
      <c r="AR8" s="42"/>
      <c r="AS8" s="42"/>
      <c r="AT8" s="42"/>
      <c r="AU8" s="42"/>
      <c r="AV8" s="42"/>
      <c r="AW8" s="42"/>
      <c r="AX8" s="42"/>
      <c r="AY8" s="42"/>
      <c r="AZ8" s="42"/>
      <c r="BA8" s="42"/>
      <c r="BB8" s="42"/>
      <c r="BC8" s="42"/>
      <c r="BD8" s="42"/>
      <c r="BE8" s="42"/>
      <c r="BF8" s="42"/>
      <c r="BG8" s="42"/>
      <c r="BH8" s="42"/>
      <c r="BI8" s="42"/>
      <c r="BJ8" s="42"/>
      <c r="BK8" s="42"/>
      <c r="BL8" s="42"/>
      <c r="BM8" s="47"/>
      <c r="BN8" s="42"/>
      <c r="BO8" s="42"/>
      <c r="BP8" s="42"/>
      <c r="BQ8" s="42"/>
      <c r="BR8" s="42"/>
      <c r="BS8" s="42"/>
      <c r="BT8" s="42"/>
      <c r="BU8" s="42"/>
      <c r="BV8" s="42"/>
      <c r="BW8" s="42"/>
      <c r="BX8" s="48"/>
      <c r="BY8" s="48"/>
      <c r="BZ8" s="48"/>
      <c r="CA8" s="48"/>
      <c r="CB8" s="48"/>
      <c r="CC8" s="48"/>
      <c r="CD8" s="48"/>
      <c r="CE8" s="48"/>
      <c r="CF8" s="48"/>
      <c r="CG8" s="48"/>
      <c r="CH8" s="48"/>
      <c r="CI8" s="48"/>
      <c r="CJ8" s="48"/>
      <c r="CK8" s="48"/>
      <c r="CL8" s="48"/>
      <c r="CM8" s="48"/>
      <c r="CN8" s="48"/>
      <c r="CO8" s="48"/>
      <c r="CP8" s="48"/>
      <c r="CQ8" s="48"/>
      <c r="CR8" s="48"/>
      <c r="CS8" s="48"/>
      <c r="CT8" s="48"/>
      <c r="CU8" s="48"/>
      <c r="CV8" s="48"/>
      <c r="CW8" s="48"/>
      <c r="CX8" s="48"/>
      <c r="CY8" s="48"/>
      <c r="CZ8" s="48"/>
      <c r="DA8" s="48"/>
      <c r="DB8" s="48"/>
    </row>
    <row r="9" spans="1:106" ht="15" customHeight="1" x14ac:dyDescent="0.25">
      <c r="B9" s="38"/>
      <c r="C9" s="38"/>
      <c r="D9" s="39"/>
      <c r="E9" s="40" t="s">
        <v>118</v>
      </c>
      <c r="F9" s="41"/>
      <c r="G9" s="42">
        <v>3</v>
      </c>
      <c r="H9" s="42">
        <v>4</v>
      </c>
      <c r="I9" s="42">
        <v>5</v>
      </c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2"/>
      <c r="X9" s="42"/>
      <c r="Y9" s="42"/>
      <c r="Z9" s="42"/>
      <c r="AA9" s="46"/>
      <c r="AB9" s="42"/>
      <c r="AC9" s="42"/>
      <c r="AD9" s="46"/>
      <c r="AE9" s="42"/>
      <c r="AF9" s="42"/>
      <c r="AG9" s="42"/>
      <c r="AH9" s="42"/>
      <c r="AI9" s="42"/>
      <c r="AJ9" s="42"/>
      <c r="AK9" s="42"/>
      <c r="AL9" s="42"/>
      <c r="AM9" s="42"/>
      <c r="AN9" s="42"/>
      <c r="AO9" s="42"/>
      <c r="AP9" s="42"/>
      <c r="AQ9" s="42"/>
      <c r="AR9" s="42"/>
      <c r="AS9" s="42"/>
      <c r="AT9" s="42"/>
      <c r="AU9" s="42"/>
      <c r="AV9" s="42"/>
      <c r="AW9" s="42"/>
      <c r="AX9" s="42"/>
      <c r="AY9" s="42"/>
      <c r="AZ9" s="42"/>
      <c r="BA9" s="42"/>
      <c r="BB9" s="42"/>
      <c r="BC9" s="42"/>
      <c r="BD9" s="42"/>
      <c r="BE9" s="42"/>
      <c r="BF9" s="42"/>
      <c r="BG9" s="42"/>
      <c r="BH9" s="42"/>
      <c r="BI9" s="42"/>
      <c r="BJ9" s="42"/>
      <c r="BK9" s="42"/>
      <c r="BL9" s="42"/>
      <c r="BM9" s="47"/>
      <c r="BN9" s="42"/>
      <c r="BO9" s="42"/>
      <c r="BP9" s="42"/>
      <c r="BQ9" s="42"/>
      <c r="BR9" s="42"/>
      <c r="BS9" s="42"/>
      <c r="BT9" s="42"/>
      <c r="BU9" s="42"/>
      <c r="BV9" s="42"/>
      <c r="BW9" s="42"/>
      <c r="BX9" s="48"/>
      <c r="BY9" s="48"/>
      <c r="BZ9" s="48"/>
      <c r="CA9" s="48"/>
      <c r="CB9" s="48"/>
      <c r="CC9" s="48"/>
      <c r="CD9" s="48"/>
      <c r="CE9" s="48"/>
      <c r="CF9" s="48"/>
      <c r="CG9" s="48"/>
      <c r="CH9" s="48"/>
      <c r="CI9" s="48"/>
      <c r="CJ9" s="48"/>
      <c r="CK9" s="48"/>
      <c r="CL9" s="48"/>
      <c r="CM9" s="48"/>
      <c r="CN9" s="48"/>
      <c r="CO9" s="48"/>
      <c r="CP9" s="48"/>
      <c r="CQ9" s="48"/>
      <c r="CR9" s="48"/>
      <c r="CS9" s="48"/>
      <c r="CT9" s="48"/>
      <c r="CU9" s="48"/>
      <c r="CV9" s="48"/>
      <c r="CW9" s="48"/>
      <c r="CX9" s="48"/>
      <c r="CY9" s="48"/>
      <c r="CZ9" s="48"/>
      <c r="DA9" s="48"/>
      <c r="DB9" s="48"/>
    </row>
    <row r="10" spans="1:106" ht="15" customHeight="1" x14ac:dyDescent="0.25">
      <c r="B10" s="38"/>
      <c r="C10" s="38"/>
      <c r="D10" s="39"/>
      <c r="E10" s="49" t="s">
        <v>119</v>
      </c>
      <c r="F10" s="50"/>
      <c r="G10" s="51">
        <v>6</v>
      </c>
      <c r="H10" s="51">
        <v>7</v>
      </c>
      <c r="I10" s="51">
        <v>8</v>
      </c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2"/>
      <c r="AB10" s="51"/>
      <c r="AC10" s="51"/>
      <c r="AD10" s="52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1"/>
      <c r="AP10" s="51"/>
      <c r="AQ10" s="51"/>
      <c r="AR10" s="51"/>
      <c r="AS10" s="51"/>
      <c r="AT10" s="51"/>
      <c r="AU10" s="51"/>
      <c r="AV10" s="51"/>
      <c r="AW10" s="51"/>
      <c r="AX10" s="51"/>
      <c r="AY10" s="51"/>
      <c r="AZ10" s="51"/>
      <c r="BA10" s="51"/>
      <c r="BB10" s="51"/>
      <c r="BC10" s="51"/>
      <c r="BD10" s="51"/>
      <c r="BE10" s="51"/>
      <c r="BF10" s="51"/>
      <c r="BG10" s="51"/>
      <c r="BH10" s="51"/>
      <c r="BI10" s="51"/>
      <c r="BJ10" s="51"/>
      <c r="BK10" s="51"/>
      <c r="BL10" s="51"/>
      <c r="BM10" s="53"/>
      <c r="BN10" s="51"/>
      <c r="BO10" s="51"/>
      <c r="BP10" s="51"/>
      <c r="BQ10" s="51"/>
      <c r="BR10" s="51"/>
      <c r="BS10" s="51"/>
      <c r="BT10" s="51"/>
      <c r="BU10" s="51"/>
      <c r="BV10" s="51"/>
      <c r="BW10" s="51"/>
      <c r="BX10" s="54"/>
      <c r="BY10" s="54"/>
      <c r="BZ10" s="54"/>
      <c r="CA10" s="54"/>
      <c r="CB10" s="54"/>
      <c r="CC10" s="54"/>
      <c r="CD10" s="54"/>
      <c r="CE10" s="54"/>
      <c r="CF10" s="54"/>
      <c r="CG10" s="54"/>
      <c r="CH10" s="54"/>
      <c r="CI10" s="54"/>
      <c r="CJ10" s="54"/>
      <c r="CK10" s="54"/>
      <c r="CL10" s="54"/>
      <c r="CM10" s="54"/>
      <c r="CN10" s="54"/>
      <c r="CO10" s="54"/>
      <c r="CP10" s="54"/>
      <c r="CQ10" s="54"/>
      <c r="CR10" s="54"/>
      <c r="CS10" s="54"/>
      <c r="CT10" s="54"/>
      <c r="CU10" s="54"/>
      <c r="CV10" s="54"/>
      <c r="CW10" s="54"/>
      <c r="CX10" s="54"/>
      <c r="CY10" s="54"/>
      <c r="CZ10" s="54"/>
      <c r="DA10" s="54"/>
      <c r="DB10" s="54"/>
    </row>
    <row r="11" spans="1:106" ht="2.25" customHeight="1" x14ac:dyDescent="0.25">
      <c r="B11" s="55"/>
      <c r="C11" s="55"/>
      <c r="D11" s="56"/>
      <c r="E11" s="57"/>
      <c r="F11" s="57"/>
      <c r="G11" s="58"/>
      <c r="H11" s="58"/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8"/>
      <c r="AB11" s="58"/>
      <c r="AC11" s="58"/>
      <c r="AD11" s="58"/>
      <c r="AE11" s="58"/>
      <c r="AF11" s="58"/>
      <c r="AG11" s="58"/>
      <c r="AH11" s="58"/>
      <c r="AI11" s="58"/>
      <c r="AJ11" s="58"/>
      <c r="AK11" s="58"/>
      <c r="AL11" s="58"/>
      <c r="AM11" s="58"/>
      <c r="AN11" s="58"/>
      <c r="AO11" s="58"/>
      <c r="AP11" s="58"/>
      <c r="AQ11" s="58"/>
      <c r="AR11" s="58"/>
      <c r="AS11" s="58"/>
      <c r="AT11" s="58"/>
      <c r="AU11" s="58"/>
      <c r="AV11" s="58"/>
      <c r="AW11" s="58"/>
      <c r="AX11" s="58"/>
      <c r="AY11" s="58"/>
      <c r="AZ11" s="58"/>
      <c r="BA11" s="58"/>
      <c r="BB11" s="58"/>
      <c r="BC11" s="58"/>
      <c r="BD11" s="58"/>
      <c r="BE11" s="58"/>
      <c r="BF11" s="58"/>
      <c r="BG11" s="58"/>
      <c r="BH11" s="58"/>
      <c r="BI11" s="58"/>
      <c r="BJ11" s="58"/>
      <c r="BK11" s="58"/>
      <c r="BL11" s="58"/>
      <c r="BM11" s="58"/>
      <c r="BN11" s="58"/>
      <c r="BO11" s="58"/>
      <c r="BP11" s="58"/>
      <c r="BQ11" s="58"/>
      <c r="BR11" s="58"/>
      <c r="BS11" s="58"/>
      <c r="BT11" s="58"/>
      <c r="BU11" s="58"/>
      <c r="BV11" s="58"/>
      <c r="BW11" s="58"/>
      <c r="BX11" s="58"/>
      <c r="BY11" s="55"/>
      <c r="BZ11" s="55"/>
      <c r="CA11" s="55"/>
      <c r="CB11" s="55"/>
      <c r="CC11" s="55"/>
      <c r="CD11" s="55"/>
      <c r="CE11" s="55"/>
      <c r="CF11" s="55"/>
      <c r="CG11" s="55"/>
      <c r="CH11" s="55"/>
      <c r="CI11" s="55"/>
      <c r="CJ11" s="55"/>
      <c r="CK11" s="55"/>
      <c r="CL11" s="55"/>
      <c r="CM11" s="55"/>
      <c r="CN11" s="55"/>
      <c r="CO11" s="55"/>
      <c r="CP11" s="55"/>
      <c r="CQ11" s="55"/>
      <c r="CR11" s="55"/>
      <c r="CS11" s="55"/>
      <c r="CT11" s="55"/>
      <c r="CU11" s="55"/>
      <c r="CV11" s="55"/>
      <c r="CW11" s="55"/>
      <c r="CX11" s="55"/>
      <c r="CY11" s="55"/>
      <c r="CZ11" s="55"/>
      <c r="DA11" s="55"/>
      <c r="DB11" s="55"/>
    </row>
    <row r="12" spans="1:106" ht="15" customHeight="1" x14ac:dyDescent="0.25">
      <c r="B12" s="59" t="s">
        <v>120</v>
      </c>
      <c r="C12" s="60"/>
      <c r="D12" s="61"/>
      <c r="E12" s="62" t="s">
        <v>121</v>
      </c>
      <c r="F12" s="63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64"/>
      <c r="AI12" s="64"/>
      <c r="AJ12" s="64"/>
      <c r="AK12" s="64"/>
      <c r="AL12" s="64"/>
      <c r="AM12" s="64"/>
      <c r="AN12" s="64"/>
      <c r="AO12" s="64"/>
      <c r="AP12" s="64"/>
      <c r="AQ12" s="64"/>
      <c r="AR12" s="64"/>
      <c r="AS12" s="64"/>
      <c r="AT12" s="64"/>
      <c r="AU12" s="64"/>
      <c r="AV12" s="64"/>
      <c r="AW12" s="64"/>
      <c r="AX12" s="64"/>
      <c r="AY12" s="64"/>
      <c r="AZ12" s="64"/>
      <c r="BA12" s="64"/>
      <c r="BB12" s="64"/>
      <c r="BC12" s="64"/>
      <c r="BD12" s="64"/>
      <c r="BE12" s="64"/>
      <c r="BF12" s="64"/>
      <c r="BG12" s="64"/>
      <c r="BH12" s="64"/>
      <c r="BI12" s="64"/>
      <c r="BJ12" s="64"/>
      <c r="BK12" s="64"/>
      <c r="BL12" s="64"/>
      <c r="BM12" s="64"/>
      <c r="BN12" s="64"/>
      <c r="BO12" s="64"/>
      <c r="BP12" s="64"/>
      <c r="BQ12" s="64"/>
      <c r="BR12" s="64"/>
      <c r="BS12" s="64"/>
      <c r="BT12" s="64"/>
      <c r="BU12" s="64"/>
      <c r="BV12" s="64"/>
      <c r="BW12" s="64"/>
      <c r="BX12" s="64"/>
      <c r="BY12" s="64"/>
      <c r="BZ12" s="64"/>
      <c r="CA12" s="64"/>
      <c r="CB12" s="64"/>
      <c r="CC12" s="64"/>
      <c r="CD12" s="64"/>
      <c r="CE12" s="64"/>
      <c r="CF12" s="64"/>
      <c r="CG12" s="64"/>
      <c r="CH12" s="64"/>
      <c r="CI12" s="64"/>
      <c r="CJ12" s="64"/>
      <c r="CK12" s="64"/>
      <c r="CL12" s="64"/>
      <c r="CM12" s="64"/>
      <c r="CN12" s="64"/>
      <c r="CO12" s="64"/>
      <c r="CP12" s="64"/>
      <c r="CQ12" s="64"/>
      <c r="CR12" s="64"/>
      <c r="CS12" s="64"/>
      <c r="CT12" s="64"/>
      <c r="CU12" s="64"/>
      <c r="CV12" s="64"/>
      <c r="CW12" s="64"/>
      <c r="CX12" s="64"/>
      <c r="CY12" s="64"/>
      <c r="CZ12" s="64"/>
      <c r="DA12" s="64"/>
      <c r="DB12" s="64"/>
    </row>
    <row r="13" spans="1:106" ht="15" customHeight="1" x14ac:dyDescent="0.25">
      <c r="B13" s="65"/>
      <c r="C13" s="66"/>
      <c r="D13" s="67"/>
      <c r="E13" s="68" t="s">
        <v>2</v>
      </c>
      <c r="F13" s="69">
        <f>SUM(G13:BX13)</f>
        <v>646</v>
      </c>
      <c r="G13" s="70">
        <f t="shared" ref="G13:BR13" si="0">SUM(G58,G103,G148,G193,G238,G283,G328,G373,G418,G463,G508,G553,G598,G643)</f>
        <v>150</v>
      </c>
      <c r="H13" s="70">
        <f t="shared" si="0"/>
        <v>440</v>
      </c>
      <c r="I13" s="70">
        <f t="shared" si="0"/>
        <v>56</v>
      </c>
      <c r="J13" s="70">
        <f t="shared" si="0"/>
        <v>0</v>
      </c>
      <c r="K13" s="70">
        <f t="shared" si="0"/>
        <v>0</v>
      </c>
      <c r="L13" s="70">
        <f t="shared" si="0"/>
        <v>0</v>
      </c>
      <c r="M13" s="70">
        <f t="shared" si="0"/>
        <v>0</v>
      </c>
      <c r="N13" s="70">
        <f t="shared" si="0"/>
        <v>0</v>
      </c>
      <c r="O13" s="70">
        <f t="shared" si="0"/>
        <v>0</v>
      </c>
      <c r="P13" s="70">
        <f t="shared" si="0"/>
        <v>0</v>
      </c>
      <c r="Q13" s="70">
        <f t="shared" si="0"/>
        <v>0</v>
      </c>
      <c r="R13" s="70">
        <f t="shared" si="0"/>
        <v>0</v>
      </c>
      <c r="S13" s="70">
        <f t="shared" si="0"/>
        <v>0</v>
      </c>
      <c r="T13" s="70">
        <f t="shared" si="0"/>
        <v>0</v>
      </c>
      <c r="U13" s="70">
        <f t="shared" si="0"/>
        <v>0</v>
      </c>
      <c r="V13" s="70">
        <f t="shared" si="0"/>
        <v>0</v>
      </c>
      <c r="W13" s="70">
        <f t="shared" si="0"/>
        <v>0</v>
      </c>
      <c r="X13" s="70">
        <f t="shared" si="0"/>
        <v>0</v>
      </c>
      <c r="Y13" s="70">
        <f t="shared" si="0"/>
        <v>0</v>
      </c>
      <c r="Z13" s="70">
        <f t="shared" si="0"/>
        <v>0</v>
      </c>
      <c r="AA13" s="70">
        <f t="shared" si="0"/>
        <v>0</v>
      </c>
      <c r="AB13" s="70">
        <f t="shared" si="0"/>
        <v>0</v>
      </c>
      <c r="AC13" s="70">
        <f t="shared" si="0"/>
        <v>0</v>
      </c>
      <c r="AD13" s="70">
        <f t="shared" si="0"/>
        <v>0</v>
      </c>
      <c r="AE13" s="70">
        <f t="shared" si="0"/>
        <v>0</v>
      </c>
      <c r="AF13" s="70">
        <f t="shared" si="0"/>
        <v>0</v>
      </c>
      <c r="AG13" s="70">
        <f t="shared" si="0"/>
        <v>0</v>
      </c>
      <c r="AH13" s="70">
        <f t="shared" si="0"/>
        <v>0</v>
      </c>
      <c r="AI13" s="70">
        <f t="shared" si="0"/>
        <v>0</v>
      </c>
      <c r="AJ13" s="70">
        <f t="shared" si="0"/>
        <v>0</v>
      </c>
      <c r="AK13" s="70">
        <f t="shared" si="0"/>
        <v>0</v>
      </c>
      <c r="AL13" s="70">
        <f t="shared" si="0"/>
        <v>0</v>
      </c>
      <c r="AM13" s="70">
        <f t="shared" si="0"/>
        <v>0</v>
      </c>
      <c r="AN13" s="70">
        <f t="shared" si="0"/>
        <v>0</v>
      </c>
      <c r="AO13" s="70">
        <f t="shared" si="0"/>
        <v>0</v>
      </c>
      <c r="AP13" s="70">
        <f t="shared" si="0"/>
        <v>0</v>
      </c>
      <c r="AQ13" s="70">
        <f t="shared" si="0"/>
        <v>0</v>
      </c>
      <c r="AR13" s="70">
        <f t="shared" si="0"/>
        <v>0</v>
      </c>
      <c r="AS13" s="70">
        <f t="shared" si="0"/>
        <v>0</v>
      </c>
      <c r="AT13" s="70">
        <f t="shared" si="0"/>
        <v>0</v>
      </c>
      <c r="AU13" s="70">
        <f t="shared" si="0"/>
        <v>0</v>
      </c>
      <c r="AV13" s="70">
        <f t="shared" si="0"/>
        <v>0</v>
      </c>
      <c r="AW13" s="70">
        <f t="shared" si="0"/>
        <v>0</v>
      </c>
      <c r="AX13" s="70">
        <f t="shared" si="0"/>
        <v>0</v>
      </c>
      <c r="AY13" s="70">
        <f t="shared" si="0"/>
        <v>0</v>
      </c>
      <c r="AZ13" s="70">
        <f t="shared" si="0"/>
        <v>0</v>
      </c>
      <c r="BA13" s="70">
        <f t="shared" si="0"/>
        <v>0</v>
      </c>
      <c r="BB13" s="70">
        <f t="shared" si="0"/>
        <v>0</v>
      </c>
      <c r="BC13" s="70">
        <f t="shared" si="0"/>
        <v>0</v>
      </c>
      <c r="BD13" s="70">
        <f t="shared" si="0"/>
        <v>0</v>
      </c>
      <c r="BE13" s="70">
        <f t="shared" si="0"/>
        <v>0</v>
      </c>
      <c r="BF13" s="70">
        <f t="shared" si="0"/>
        <v>0</v>
      </c>
      <c r="BG13" s="70">
        <f t="shared" si="0"/>
        <v>0</v>
      </c>
      <c r="BH13" s="70">
        <f t="shared" si="0"/>
        <v>0</v>
      </c>
      <c r="BI13" s="70">
        <f t="shared" si="0"/>
        <v>0</v>
      </c>
      <c r="BJ13" s="70">
        <f t="shared" si="0"/>
        <v>0</v>
      </c>
      <c r="BK13" s="70">
        <f t="shared" si="0"/>
        <v>0</v>
      </c>
      <c r="BL13" s="70">
        <f t="shared" si="0"/>
        <v>0</v>
      </c>
      <c r="BM13" s="70">
        <f t="shared" si="0"/>
        <v>0</v>
      </c>
      <c r="BN13" s="70">
        <f t="shared" si="0"/>
        <v>0</v>
      </c>
      <c r="BO13" s="70">
        <f t="shared" si="0"/>
        <v>0</v>
      </c>
      <c r="BP13" s="70">
        <f t="shared" si="0"/>
        <v>0</v>
      </c>
      <c r="BQ13" s="70">
        <f t="shared" si="0"/>
        <v>0</v>
      </c>
      <c r="BR13" s="70">
        <f t="shared" si="0"/>
        <v>0</v>
      </c>
      <c r="BS13" s="70">
        <f t="shared" ref="BS13:DB13" si="1">SUM(BS58,BS103,BS148,BS193,BS238,BS283,BS328,BS373,BS418,BS463,BS508,BS553,BS598,BS643)</f>
        <v>0</v>
      </c>
      <c r="BT13" s="70">
        <f t="shared" si="1"/>
        <v>0</v>
      </c>
      <c r="BU13" s="70">
        <f t="shared" si="1"/>
        <v>0</v>
      </c>
      <c r="BV13" s="70">
        <f t="shared" si="1"/>
        <v>0</v>
      </c>
      <c r="BW13" s="70">
        <f t="shared" si="1"/>
        <v>0</v>
      </c>
      <c r="BX13" s="70">
        <f t="shared" si="1"/>
        <v>0</v>
      </c>
      <c r="BY13" s="70">
        <f t="shared" si="1"/>
        <v>0</v>
      </c>
      <c r="BZ13" s="70">
        <f t="shared" si="1"/>
        <v>0</v>
      </c>
      <c r="CA13" s="70">
        <f t="shared" si="1"/>
        <v>0</v>
      </c>
      <c r="CB13" s="70">
        <f t="shared" si="1"/>
        <v>0</v>
      </c>
      <c r="CC13" s="70">
        <f t="shared" si="1"/>
        <v>0</v>
      </c>
      <c r="CD13" s="70">
        <f t="shared" si="1"/>
        <v>0</v>
      </c>
      <c r="CE13" s="70">
        <f t="shared" si="1"/>
        <v>0</v>
      </c>
      <c r="CF13" s="70">
        <f t="shared" si="1"/>
        <v>0</v>
      </c>
      <c r="CG13" s="70">
        <f t="shared" si="1"/>
        <v>0</v>
      </c>
      <c r="CH13" s="70">
        <f t="shared" si="1"/>
        <v>0</v>
      </c>
      <c r="CI13" s="70">
        <f t="shared" si="1"/>
        <v>0</v>
      </c>
      <c r="CJ13" s="70">
        <f t="shared" si="1"/>
        <v>0</v>
      </c>
      <c r="CK13" s="70">
        <f t="shared" si="1"/>
        <v>0</v>
      </c>
      <c r="CL13" s="70">
        <f t="shared" si="1"/>
        <v>0</v>
      </c>
      <c r="CM13" s="70">
        <f t="shared" si="1"/>
        <v>0</v>
      </c>
      <c r="CN13" s="70">
        <f t="shared" si="1"/>
        <v>0</v>
      </c>
      <c r="CO13" s="70">
        <f t="shared" si="1"/>
        <v>0</v>
      </c>
      <c r="CP13" s="70">
        <f t="shared" si="1"/>
        <v>0</v>
      </c>
      <c r="CQ13" s="70">
        <f t="shared" si="1"/>
        <v>0</v>
      </c>
      <c r="CR13" s="70">
        <f t="shared" si="1"/>
        <v>0</v>
      </c>
      <c r="CS13" s="70">
        <f t="shared" si="1"/>
        <v>0</v>
      </c>
      <c r="CT13" s="70">
        <f t="shared" si="1"/>
        <v>0</v>
      </c>
      <c r="CU13" s="70">
        <f t="shared" si="1"/>
        <v>0</v>
      </c>
      <c r="CV13" s="70">
        <f t="shared" si="1"/>
        <v>0</v>
      </c>
      <c r="CW13" s="70">
        <f t="shared" si="1"/>
        <v>0</v>
      </c>
      <c r="CX13" s="70">
        <f t="shared" si="1"/>
        <v>0</v>
      </c>
      <c r="CY13" s="70">
        <f t="shared" si="1"/>
        <v>0</v>
      </c>
      <c r="CZ13" s="70">
        <f t="shared" si="1"/>
        <v>0</v>
      </c>
      <c r="DA13" s="70">
        <f t="shared" si="1"/>
        <v>0</v>
      </c>
      <c r="DB13" s="70">
        <f t="shared" si="1"/>
        <v>0</v>
      </c>
    </row>
    <row r="14" spans="1:106" ht="15" customHeight="1" x14ac:dyDescent="0.25">
      <c r="B14" s="71"/>
      <c r="C14" s="72"/>
      <c r="D14" s="73"/>
      <c r="E14" s="62" t="s">
        <v>122</v>
      </c>
      <c r="F14" s="74"/>
      <c r="G14" s="42">
        <v>10</v>
      </c>
      <c r="H14" s="75">
        <v>20</v>
      </c>
      <c r="I14" s="75">
        <v>8</v>
      </c>
      <c r="J14" s="75"/>
      <c r="K14" s="75"/>
      <c r="L14" s="75"/>
      <c r="M14" s="75"/>
      <c r="N14" s="75"/>
      <c r="O14" s="75"/>
      <c r="P14" s="75"/>
      <c r="Q14" s="75"/>
      <c r="R14" s="75"/>
      <c r="S14" s="75"/>
      <c r="T14" s="75"/>
      <c r="U14" s="75"/>
      <c r="V14" s="75"/>
      <c r="W14" s="75"/>
      <c r="X14" s="75"/>
      <c r="Y14" s="75"/>
      <c r="Z14" s="75"/>
      <c r="AA14" s="75"/>
      <c r="AB14" s="75"/>
      <c r="AC14" s="75"/>
      <c r="AD14" s="75"/>
      <c r="AE14" s="75"/>
      <c r="AF14" s="75"/>
      <c r="AG14" s="75"/>
      <c r="AH14" s="75"/>
      <c r="AI14" s="75"/>
      <c r="AJ14" s="75"/>
      <c r="AK14" s="75"/>
      <c r="AL14" s="75"/>
      <c r="AM14" s="75"/>
      <c r="AN14" s="75"/>
      <c r="AO14" s="75"/>
      <c r="AP14" s="75"/>
      <c r="AQ14" s="75"/>
      <c r="AR14" s="75"/>
      <c r="AS14" s="75"/>
      <c r="AT14" s="75"/>
      <c r="AU14" s="75"/>
      <c r="AV14" s="75"/>
      <c r="AW14" s="75"/>
      <c r="AX14" s="75"/>
      <c r="AY14" s="75"/>
      <c r="AZ14" s="75"/>
      <c r="BA14" s="75"/>
      <c r="BB14" s="75"/>
      <c r="BC14" s="75"/>
      <c r="BD14" s="75"/>
      <c r="BE14" s="75"/>
      <c r="BF14" s="75"/>
      <c r="BG14" s="75"/>
      <c r="BH14" s="75"/>
      <c r="BI14" s="75"/>
      <c r="BJ14" s="75"/>
      <c r="BK14" s="75"/>
      <c r="BL14" s="75"/>
      <c r="BM14" s="75"/>
      <c r="BN14" s="75"/>
      <c r="BO14" s="75"/>
      <c r="BP14" s="75"/>
      <c r="BQ14" s="75"/>
      <c r="BR14" s="75"/>
      <c r="BS14" s="75"/>
      <c r="BT14" s="75"/>
      <c r="BU14" s="75"/>
      <c r="BV14" s="75"/>
      <c r="BW14" s="75"/>
      <c r="BX14" s="75"/>
      <c r="BY14" s="76"/>
      <c r="BZ14" s="76"/>
      <c r="CA14" s="76"/>
      <c r="CB14" s="76"/>
      <c r="CC14" s="76"/>
      <c r="CD14" s="76"/>
      <c r="CE14" s="76"/>
      <c r="CF14" s="76"/>
      <c r="CG14" s="76"/>
      <c r="CH14" s="76"/>
      <c r="CI14" s="76"/>
      <c r="CJ14" s="76"/>
      <c r="CK14" s="76"/>
      <c r="CL14" s="76"/>
      <c r="CM14" s="76"/>
      <c r="CN14" s="76"/>
      <c r="CO14" s="76"/>
      <c r="CP14" s="76"/>
      <c r="CQ14" s="76"/>
      <c r="CR14" s="76"/>
      <c r="CS14" s="76"/>
      <c r="CT14" s="76"/>
      <c r="CU14" s="76"/>
      <c r="CV14" s="76"/>
      <c r="CW14" s="76"/>
      <c r="CX14" s="76"/>
      <c r="CY14" s="76"/>
      <c r="CZ14" s="76"/>
      <c r="DA14" s="76"/>
      <c r="DB14" s="76"/>
    </row>
    <row r="15" spans="1:106" ht="15.75" customHeight="1" x14ac:dyDescent="0.25">
      <c r="B15" s="77"/>
      <c r="C15" s="78"/>
      <c r="D15" s="79" t="s">
        <v>123</v>
      </c>
      <c r="E15" s="80" t="s">
        <v>124</v>
      </c>
      <c r="F15" s="81" t="s">
        <v>125</v>
      </c>
      <c r="G15" s="82" t="str">
        <f>G6</f>
        <v>SR1</v>
      </c>
      <c r="H15" s="82" t="str">
        <f t="shared" ref="H15:BS15" si="2">H6</f>
        <v>SR2</v>
      </c>
      <c r="I15" s="82" t="str">
        <f t="shared" si="2"/>
        <v>SR3</v>
      </c>
      <c r="J15" s="82" t="str">
        <f t="shared" si="2"/>
        <v>SR4</v>
      </c>
      <c r="K15" s="82" t="str">
        <f t="shared" si="2"/>
        <v>SR5</v>
      </c>
      <c r="L15" s="82" t="str">
        <f t="shared" si="2"/>
        <v>SR6</v>
      </c>
      <c r="M15" s="82" t="str">
        <f t="shared" si="2"/>
        <v>SR7</v>
      </c>
      <c r="N15" s="82" t="str">
        <f t="shared" si="2"/>
        <v>SR8</v>
      </c>
      <c r="O15" s="82" t="str">
        <f t="shared" si="2"/>
        <v>SR9</v>
      </c>
      <c r="P15" s="82" t="str">
        <f t="shared" si="2"/>
        <v>SR10</v>
      </c>
      <c r="Q15" s="82" t="str">
        <f t="shared" si="2"/>
        <v>SR11</v>
      </c>
      <c r="R15" s="82" t="str">
        <f t="shared" si="2"/>
        <v>SR12</v>
      </c>
      <c r="S15" s="82" t="str">
        <f t="shared" si="2"/>
        <v>SR13</v>
      </c>
      <c r="T15" s="82" t="str">
        <f t="shared" si="2"/>
        <v>SR14</v>
      </c>
      <c r="U15" s="82" t="str">
        <f t="shared" si="2"/>
        <v>SR15</v>
      </c>
      <c r="V15" s="82" t="str">
        <f t="shared" si="2"/>
        <v>SR16</v>
      </c>
      <c r="W15" s="82" t="str">
        <f t="shared" si="2"/>
        <v>SR17</v>
      </c>
      <c r="X15" s="82" t="str">
        <f t="shared" si="2"/>
        <v>SR18</v>
      </c>
      <c r="Y15" s="82" t="str">
        <f t="shared" si="2"/>
        <v>SR19</v>
      </c>
      <c r="Z15" s="82" t="str">
        <f t="shared" si="2"/>
        <v>SR20</v>
      </c>
      <c r="AA15" s="82" t="str">
        <f t="shared" si="2"/>
        <v>SR21</v>
      </c>
      <c r="AB15" s="82" t="str">
        <f t="shared" si="2"/>
        <v>SR22</v>
      </c>
      <c r="AC15" s="82" t="str">
        <f t="shared" si="2"/>
        <v>SR23</v>
      </c>
      <c r="AD15" s="82" t="str">
        <f t="shared" si="2"/>
        <v>SR24</v>
      </c>
      <c r="AE15" s="82" t="str">
        <f t="shared" si="2"/>
        <v>SR25</v>
      </c>
      <c r="AF15" s="82" t="str">
        <f t="shared" si="2"/>
        <v>SR26</v>
      </c>
      <c r="AG15" s="82" t="str">
        <f t="shared" si="2"/>
        <v>SR27</v>
      </c>
      <c r="AH15" s="82" t="str">
        <f t="shared" si="2"/>
        <v>SR28</v>
      </c>
      <c r="AI15" s="82" t="str">
        <f t="shared" si="2"/>
        <v>SR29</v>
      </c>
      <c r="AJ15" s="82" t="str">
        <f t="shared" si="2"/>
        <v>SR30</v>
      </c>
      <c r="AK15" s="82" t="str">
        <f t="shared" si="2"/>
        <v>SR31</v>
      </c>
      <c r="AL15" s="82" t="str">
        <f t="shared" si="2"/>
        <v>SR32</v>
      </c>
      <c r="AM15" s="82" t="str">
        <f t="shared" si="2"/>
        <v>SR33</v>
      </c>
      <c r="AN15" s="82" t="str">
        <f t="shared" si="2"/>
        <v>SR34</v>
      </c>
      <c r="AO15" s="82" t="str">
        <f t="shared" si="2"/>
        <v>SR35</v>
      </c>
      <c r="AP15" s="82" t="str">
        <f t="shared" si="2"/>
        <v>SR36</v>
      </c>
      <c r="AQ15" s="82" t="str">
        <f t="shared" si="2"/>
        <v>SR37</v>
      </c>
      <c r="AR15" s="82" t="str">
        <f t="shared" si="2"/>
        <v>SR38</v>
      </c>
      <c r="AS15" s="82" t="str">
        <f t="shared" si="2"/>
        <v>SR39</v>
      </c>
      <c r="AT15" s="82" t="str">
        <f t="shared" si="2"/>
        <v>SR40</v>
      </c>
      <c r="AU15" s="82" t="str">
        <f t="shared" si="2"/>
        <v>SR41</v>
      </c>
      <c r="AV15" s="82" t="str">
        <f t="shared" si="2"/>
        <v>SR42</v>
      </c>
      <c r="AW15" s="82" t="str">
        <f t="shared" si="2"/>
        <v>SR43</v>
      </c>
      <c r="AX15" s="82" t="str">
        <f t="shared" si="2"/>
        <v>SR44</v>
      </c>
      <c r="AY15" s="82" t="str">
        <f t="shared" si="2"/>
        <v>SR45</v>
      </c>
      <c r="AZ15" s="82" t="str">
        <f t="shared" si="2"/>
        <v>SR46</v>
      </c>
      <c r="BA15" s="82" t="str">
        <f t="shared" si="2"/>
        <v>SR47</v>
      </c>
      <c r="BB15" s="82" t="str">
        <f t="shared" si="2"/>
        <v>SR48</v>
      </c>
      <c r="BC15" s="82" t="str">
        <f t="shared" si="2"/>
        <v>SR49</v>
      </c>
      <c r="BD15" s="82" t="str">
        <f t="shared" si="2"/>
        <v>SR50</v>
      </c>
      <c r="BE15" s="82" t="str">
        <f t="shared" si="2"/>
        <v>SR51</v>
      </c>
      <c r="BF15" s="82" t="str">
        <f t="shared" si="2"/>
        <v>SR52</v>
      </c>
      <c r="BG15" s="82" t="str">
        <f t="shared" si="2"/>
        <v>SR53</v>
      </c>
      <c r="BH15" s="82" t="str">
        <f t="shared" si="2"/>
        <v>SR54</v>
      </c>
      <c r="BI15" s="82" t="str">
        <f t="shared" si="2"/>
        <v>SR55</v>
      </c>
      <c r="BJ15" s="82" t="str">
        <f t="shared" si="2"/>
        <v>SR56</v>
      </c>
      <c r="BK15" s="82" t="str">
        <f t="shared" si="2"/>
        <v>SR57</v>
      </c>
      <c r="BL15" s="82" t="str">
        <f t="shared" si="2"/>
        <v>SR58</v>
      </c>
      <c r="BM15" s="82" t="str">
        <f t="shared" si="2"/>
        <v>SR59</v>
      </c>
      <c r="BN15" s="82" t="str">
        <f t="shared" si="2"/>
        <v>SR60</v>
      </c>
      <c r="BO15" s="82" t="str">
        <f t="shared" si="2"/>
        <v>SR61</v>
      </c>
      <c r="BP15" s="82" t="str">
        <f t="shared" si="2"/>
        <v>SR62</v>
      </c>
      <c r="BQ15" s="82" t="str">
        <f t="shared" si="2"/>
        <v>SR63</v>
      </c>
      <c r="BR15" s="82" t="str">
        <f t="shared" si="2"/>
        <v>SR64</v>
      </c>
      <c r="BS15" s="82" t="str">
        <f t="shared" si="2"/>
        <v>SR65</v>
      </c>
      <c r="BT15" s="82" t="str">
        <f t="shared" ref="BT15:DB15" si="3">BT6</f>
        <v>SR66</v>
      </c>
      <c r="BU15" s="82" t="str">
        <f t="shared" si="3"/>
        <v>SR67</v>
      </c>
      <c r="BV15" s="82" t="str">
        <f t="shared" si="3"/>
        <v>SR68</v>
      </c>
      <c r="BW15" s="82" t="str">
        <f t="shared" si="3"/>
        <v>SR69</v>
      </c>
      <c r="BX15" s="82" t="str">
        <f t="shared" si="3"/>
        <v>SR70</v>
      </c>
      <c r="BY15" s="82" t="str">
        <f t="shared" si="3"/>
        <v>SR71</v>
      </c>
      <c r="BZ15" s="82" t="str">
        <f t="shared" si="3"/>
        <v>SR72</v>
      </c>
      <c r="CA15" s="82" t="str">
        <f t="shared" si="3"/>
        <v>SR73</v>
      </c>
      <c r="CB15" s="82" t="str">
        <f t="shared" si="3"/>
        <v>SR74</v>
      </c>
      <c r="CC15" s="82" t="str">
        <f t="shared" si="3"/>
        <v>SR75</v>
      </c>
      <c r="CD15" s="82" t="str">
        <f t="shared" si="3"/>
        <v>SR76</v>
      </c>
      <c r="CE15" s="82" t="str">
        <f t="shared" si="3"/>
        <v>SR77</v>
      </c>
      <c r="CF15" s="82" t="str">
        <f t="shared" si="3"/>
        <v>SR78</v>
      </c>
      <c r="CG15" s="82" t="str">
        <f t="shared" si="3"/>
        <v>SR79</v>
      </c>
      <c r="CH15" s="82" t="str">
        <f t="shared" si="3"/>
        <v>SR80</v>
      </c>
      <c r="CI15" s="82" t="str">
        <f t="shared" si="3"/>
        <v>SR81</v>
      </c>
      <c r="CJ15" s="82" t="str">
        <f t="shared" si="3"/>
        <v>SR82</v>
      </c>
      <c r="CK15" s="82" t="str">
        <f t="shared" si="3"/>
        <v>SR83</v>
      </c>
      <c r="CL15" s="82" t="str">
        <f t="shared" si="3"/>
        <v>SR84</v>
      </c>
      <c r="CM15" s="82" t="str">
        <f t="shared" si="3"/>
        <v>SR85</v>
      </c>
      <c r="CN15" s="82" t="str">
        <f t="shared" si="3"/>
        <v>SR86</v>
      </c>
      <c r="CO15" s="82" t="str">
        <f t="shared" si="3"/>
        <v>SR87</v>
      </c>
      <c r="CP15" s="82" t="str">
        <f t="shared" si="3"/>
        <v>SR88</v>
      </c>
      <c r="CQ15" s="82" t="str">
        <f t="shared" si="3"/>
        <v>SR89</v>
      </c>
      <c r="CR15" s="82" t="str">
        <f t="shared" si="3"/>
        <v>SR90</v>
      </c>
      <c r="CS15" s="82" t="str">
        <f t="shared" si="3"/>
        <v>SR91</v>
      </c>
      <c r="CT15" s="82" t="str">
        <f t="shared" si="3"/>
        <v>SR92</v>
      </c>
      <c r="CU15" s="82" t="str">
        <f t="shared" si="3"/>
        <v>SR93</v>
      </c>
      <c r="CV15" s="82" t="str">
        <f t="shared" si="3"/>
        <v>SR94</v>
      </c>
      <c r="CW15" s="82" t="str">
        <f t="shared" si="3"/>
        <v>SR95</v>
      </c>
      <c r="CX15" s="82" t="str">
        <f t="shared" si="3"/>
        <v>SR96</v>
      </c>
      <c r="CY15" s="82" t="str">
        <f t="shared" si="3"/>
        <v>SR97</v>
      </c>
      <c r="CZ15" s="82" t="str">
        <f t="shared" si="3"/>
        <v>SR98</v>
      </c>
      <c r="DA15" s="82" t="str">
        <f t="shared" si="3"/>
        <v>SR99</v>
      </c>
      <c r="DB15" s="82" t="str">
        <f t="shared" si="3"/>
        <v>SR100</v>
      </c>
    </row>
    <row r="16" spans="1:106" ht="15" customHeight="1" x14ac:dyDescent="0.25">
      <c r="A16" s="83">
        <v>1</v>
      </c>
      <c r="B16" s="84"/>
      <c r="C16" s="85" t="s">
        <v>12</v>
      </c>
      <c r="D16" s="86"/>
      <c r="E16" s="87" t="s">
        <v>126</v>
      </c>
      <c r="F16" s="88">
        <f t="shared" ref="F16:F55" si="4">SUM(G16:DB16)</f>
        <v>35</v>
      </c>
      <c r="G16" s="89">
        <f t="shared" ref="G16:BR19" si="5">IF(G750,G750,"")</f>
        <v>10</v>
      </c>
      <c r="H16" s="90">
        <f t="shared" si="5"/>
        <v>20</v>
      </c>
      <c r="I16" s="90">
        <f t="shared" si="5"/>
        <v>5</v>
      </c>
      <c r="J16" s="90" t="str">
        <f t="shared" si="5"/>
        <v/>
      </c>
      <c r="K16" s="90" t="str">
        <f t="shared" si="5"/>
        <v/>
      </c>
      <c r="L16" s="90" t="str">
        <f t="shared" si="5"/>
        <v/>
      </c>
      <c r="M16" s="90" t="str">
        <f t="shared" si="5"/>
        <v/>
      </c>
      <c r="N16" s="90" t="str">
        <f t="shared" si="5"/>
        <v/>
      </c>
      <c r="O16" s="90" t="str">
        <f t="shared" si="5"/>
        <v/>
      </c>
      <c r="P16" s="90" t="str">
        <f t="shared" si="5"/>
        <v/>
      </c>
      <c r="Q16" s="90" t="str">
        <f t="shared" si="5"/>
        <v/>
      </c>
      <c r="R16" s="90" t="str">
        <f t="shared" si="5"/>
        <v/>
      </c>
      <c r="S16" s="90" t="str">
        <f t="shared" si="5"/>
        <v/>
      </c>
      <c r="T16" s="90" t="str">
        <f t="shared" si="5"/>
        <v/>
      </c>
      <c r="U16" s="90" t="str">
        <f t="shared" si="5"/>
        <v/>
      </c>
      <c r="V16" s="90" t="str">
        <f t="shared" si="5"/>
        <v/>
      </c>
      <c r="W16" s="90" t="str">
        <f t="shared" si="5"/>
        <v/>
      </c>
      <c r="X16" s="90" t="str">
        <f t="shared" si="5"/>
        <v/>
      </c>
      <c r="Y16" s="90" t="str">
        <f t="shared" si="5"/>
        <v/>
      </c>
      <c r="Z16" s="90" t="str">
        <f t="shared" si="5"/>
        <v/>
      </c>
      <c r="AA16" s="90" t="str">
        <f t="shared" si="5"/>
        <v/>
      </c>
      <c r="AB16" s="90" t="str">
        <f t="shared" si="5"/>
        <v/>
      </c>
      <c r="AC16" s="90" t="str">
        <f t="shared" si="5"/>
        <v/>
      </c>
      <c r="AD16" s="90" t="str">
        <f t="shared" si="5"/>
        <v/>
      </c>
      <c r="AE16" s="90" t="str">
        <f t="shared" si="5"/>
        <v/>
      </c>
      <c r="AF16" s="90" t="str">
        <f t="shared" si="5"/>
        <v/>
      </c>
      <c r="AG16" s="90" t="str">
        <f t="shared" si="5"/>
        <v/>
      </c>
      <c r="AH16" s="90" t="str">
        <f t="shared" si="5"/>
        <v/>
      </c>
      <c r="AI16" s="90" t="str">
        <f t="shared" si="5"/>
        <v/>
      </c>
      <c r="AJ16" s="90" t="str">
        <f t="shared" si="5"/>
        <v/>
      </c>
      <c r="AK16" s="90" t="str">
        <f t="shared" si="5"/>
        <v/>
      </c>
      <c r="AL16" s="90" t="str">
        <f t="shared" si="5"/>
        <v/>
      </c>
      <c r="AM16" s="90" t="str">
        <f t="shared" si="5"/>
        <v/>
      </c>
      <c r="AN16" s="90" t="str">
        <f t="shared" si="5"/>
        <v/>
      </c>
      <c r="AO16" s="90" t="str">
        <f t="shared" si="5"/>
        <v/>
      </c>
      <c r="AP16" s="90" t="str">
        <f t="shared" si="5"/>
        <v/>
      </c>
      <c r="AQ16" s="90" t="str">
        <f t="shared" si="5"/>
        <v/>
      </c>
      <c r="AR16" s="90" t="str">
        <f t="shared" si="5"/>
        <v/>
      </c>
      <c r="AS16" s="90" t="str">
        <f t="shared" si="5"/>
        <v/>
      </c>
      <c r="AT16" s="90" t="str">
        <f t="shared" si="5"/>
        <v/>
      </c>
      <c r="AU16" s="90" t="str">
        <f t="shared" si="5"/>
        <v/>
      </c>
      <c r="AV16" s="90" t="str">
        <f t="shared" si="5"/>
        <v/>
      </c>
      <c r="AW16" s="90" t="str">
        <f t="shared" si="5"/>
        <v/>
      </c>
      <c r="AX16" s="90" t="str">
        <f t="shared" si="5"/>
        <v/>
      </c>
      <c r="AY16" s="90" t="str">
        <f t="shared" si="5"/>
        <v/>
      </c>
      <c r="AZ16" s="90" t="str">
        <f t="shared" si="5"/>
        <v/>
      </c>
      <c r="BA16" s="90" t="str">
        <f t="shared" si="5"/>
        <v/>
      </c>
      <c r="BB16" s="90" t="str">
        <f t="shared" si="5"/>
        <v/>
      </c>
      <c r="BC16" s="90" t="str">
        <f t="shared" si="5"/>
        <v/>
      </c>
      <c r="BD16" s="90" t="str">
        <f t="shared" si="5"/>
        <v/>
      </c>
      <c r="BE16" s="90" t="str">
        <f t="shared" si="5"/>
        <v/>
      </c>
      <c r="BF16" s="90" t="str">
        <f t="shared" si="5"/>
        <v/>
      </c>
      <c r="BG16" s="90" t="str">
        <f t="shared" si="5"/>
        <v/>
      </c>
      <c r="BH16" s="90" t="str">
        <f t="shared" si="5"/>
        <v/>
      </c>
      <c r="BI16" s="90" t="str">
        <f t="shared" si="5"/>
        <v/>
      </c>
      <c r="BJ16" s="90" t="str">
        <f t="shared" si="5"/>
        <v/>
      </c>
      <c r="BK16" s="90" t="str">
        <f t="shared" si="5"/>
        <v/>
      </c>
      <c r="BL16" s="90" t="str">
        <f t="shared" si="5"/>
        <v/>
      </c>
      <c r="BM16" s="90" t="str">
        <f t="shared" si="5"/>
        <v/>
      </c>
      <c r="BN16" s="90" t="str">
        <f t="shared" si="5"/>
        <v/>
      </c>
      <c r="BO16" s="90" t="str">
        <f t="shared" si="5"/>
        <v/>
      </c>
      <c r="BP16" s="90" t="str">
        <f t="shared" si="5"/>
        <v/>
      </c>
      <c r="BQ16" s="90" t="str">
        <f t="shared" si="5"/>
        <v/>
      </c>
      <c r="BR16" s="90" t="str">
        <f t="shared" si="5"/>
        <v/>
      </c>
      <c r="BS16" s="90" t="str">
        <f t="shared" ref="BS16:ED23" si="6">IF(BS750,BS750,"")</f>
        <v/>
      </c>
      <c r="BT16" s="90" t="str">
        <f t="shared" si="6"/>
        <v/>
      </c>
      <c r="BU16" s="90" t="str">
        <f t="shared" si="6"/>
        <v/>
      </c>
      <c r="BV16" s="90" t="str">
        <f t="shared" si="6"/>
        <v/>
      </c>
      <c r="BW16" s="90" t="str">
        <f t="shared" si="6"/>
        <v/>
      </c>
      <c r="BX16" s="90" t="str">
        <f t="shared" si="6"/>
        <v/>
      </c>
      <c r="BY16" s="90" t="str">
        <f t="shared" si="6"/>
        <v/>
      </c>
      <c r="BZ16" s="90" t="str">
        <f t="shared" si="6"/>
        <v/>
      </c>
      <c r="CA16" s="90" t="str">
        <f t="shared" si="6"/>
        <v/>
      </c>
      <c r="CB16" s="90" t="str">
        <f t="shared" si="6"/>
        <v/>
      </c>
      <c r="CC16" s="90" t="str">
        <f t="shared" si="6"/>
        <v/>
      </c>
      <c r="CD16" s="90" t="str">
        <f t="shared" si="6"/>
        <v/>
      </c>
      <c r="CE16" s="90" t="str">
        <f t="shared" si="6"/>
        <v/>
      </c>
      <c r="CF16" s="90" t="str">
        <f t="shared" si="6"/>
        <v/>
      </c>
      <c r="CG16" s="90" t="str">
        <f t="shared" si="6"/>
        <v/>
      </c>
      <c r="CH16" s="90" t="str">
        <f t="shared" si="6"/>
        <v/>
      </c>
      <c r="CI16" s="90" t="str">
        <f t="shared" si="6"/>
        <v/>
      </c>
      <c r="CJ16" s="90" t="str">
        <f t="shared" si="6"/>
        <v/>
      </c>
      <c r="CK16" s="90" t="str">
        <f t="shared" si="6"/>
        <v/>
      </c>
      <c r="CL16" s="90" t="str">
        <f t="shared" si="6"/>
        <v/>
      </c>
      <c r="CM16" s="90" t="str">
        <f t="shared" si="6"/>
        <v/>
      </c>
      <c r="CN16" s="90" t="str">
        <f t="shared" si="6"/>
        <v/>
      </c>
      <c r="CO16" s="90" t="str">
        <f t="shared" si="6"/>
        <v/>
      </c>
      <c r="CP16" s="90" t="str">
        <f t="shared" si="6"/>
        <v/>
      </c>
      <c r="CQ16" s="90" t="str">
        <f t="shared" si="6"/>
        <v/>
      </c>
      <c r="CR16" s="90" t="str">
        <f t="shared" si="6"/>
        <v/>
      </c>
      <c r="CS16" s="90" t="str">
        <f t="shared" si="6"/>
        <v/>
      </c>
      <c r="CT16" s="90" t="str">
        <f t="shared" si="6"/>
        <v/>
      </c>
      <c r="CU16" s="90" t="str">
        <f t="shared" si="6"/>
        <v/>
      </c>
      <c r="CV16" s="90" t="str">
        <f t="shared" si="6"/>
        <v/>
      </c>
      <c r="CW16" s="90" t="str">
        <f t="shared" si="6"/>
        <v/>
      </c>
      <c r="CX16" s="90" t="str">
        <f t="shared" si="6"/>
        <v/>
      </c>
      <c r="CY16" s="90" t="str">
        <f t="shared" si="6"/>
        <v/>
      </c>
      <c r="CZ16" s="90" t="str">
        <f t="shared" si="6"/>
        <v/>
      </c>
      <c r="DA16" s="90" t="str">
        <f t="shared" si="6"/>
        <v/>
      </c>
      <c r="DB16" s="90" t="str">
        <f t="shared" si="6"/>
        <v/>
      </c>
    </row>
    <row r="17" spans="1:106" ht="15" customHeight="1" x14ac:dyDescent="0.25">
      <c r="A17" s="83">
        <v>2</v>
      </c>
      <c r="B17" s="84"/>
      <c r="C17" s="85" t="s">
        <v>12</v>
      </c>
      <c r="D17" s="86"/>
      <c r="E17" s="87" t="s">
        <v>127</v>
      </c>
      <c r="F17" s="88">
        <f t="shared" si="4"/>
        <v>7</v>
      </c>
      <c r="G17" s="90">
        <f>IF(G751,G751,"")</f>
        <v>5</v>
      </c>
      <c r="H17" s="90">
        <f t="shared" si="5"/>
        <v>2</v>
      </c>
      <c r="I17" s="90" t="str">
        <f t="shared" si="5"/>
        <v/>
      </c>
      <c r="J17" s="90" t="str">
        <f t="shared" si="5"/>
        <v/>
      </c>
      <c r="K17" s="90" t="str">
        <f t="shared" si="5"/>
        <v/>
      </c>
      <c r="L17" s="90" t="str">
        <f t="shared" si="5"/>
        <v/>
      </c>
      <c r="M17" s="90" t="str">
        <f t="shared" si="5"/>
        <v/>
      </c>
      <c r="N17" s="90" t="str">
        <f t="shared" si="5"/>
        <v/>
      </c>
      <c r="O17" s="90" t="str">
        <f t="shared" si="5"/>
        <v/>
      </c>
      <c r="P17" s="90" t="str">
        <f t="shared" si="5"/>
        <v/>
      </c>
      <c r="Q17" s="90" t="str">
        <f t="shared" si="5"/>
        <v/>
      </c>
      <c r="R17" s="90" t="str">
        <f t="shared" si="5"/>
        <v/>
      </c>
      <c r="S17" s="90" t="str">
        <f t="shared" si="5"/>
        <v/>
      </c>
      <c r="T17" s="90" t="str">
        <f t="shared" si="5"/>
        <v/>
      </c>
      <c r="U17" s="90" t="str">
        <f t="shared" si="5"/>
        <v/>
      </c>
      <c r="V17" s="90" t="str">
        <f t="shared" si="5"/>
        <v/>
      </c>
      <c r="W17" s="90" t="str">
        <f t="shared" si="5"/>
        <v/>
      </c>
      <c r="X17" s="90" t="str">
        <f t="shared" si="5"/>
        <v/>
      </c>
      <c r="Y17" s="90" t="str">
        <f t="shared" si="5"/>
        <v/>
      </c>
      <c r="Z17" s="90" t="str">
        <f t="shared" si="5"/>
        <v/>
      </c>
      <c r="AA17" s="90" t="str">
        <f t="shared" si="5"/>
        <v/>
      </c>
      <c r="AB17" s="90" t="str">
        <f t="shared" si="5"/>
        <v/>
      </c>
      <c r="AC17" s="90" t="str">
        <f t="shared" si="5"/>
        <v/>
      </c>
      <c r="AD17" s="90" t="str">
        <f t="shared" si="5"/>
        <v/>
      </c>
      <c r="AE17" s="90" t="str">
        <f t="shared" si="5"/>
        <v/>
      </c>
      <c r="AF17" s="90" t="str">
        <f t="shared" si="5"/>
        <v/>
      </c>
      <c r="AG17" s="90" t="str">
        <f t="shared" si="5"/>
        <v/>
      </c>
      <c r="AH17" s="90" t="str">
        <f t="shared" si="5"/>
        <v/>
      </c>
      <c r="AI17" s="90" t="str">
        <f t="shared" si="5"/>
        <v/>
      </c>
      <c r="AJ17" s="90" t="str">
        <f t="shared" si="5"/>
        <v/>
      </c>
      <c r="AK17" s="90" t="str">
        <f t="shared" si="5"/>
        <v/>
      </c>
      <c r="AL17" s="90" t="str">
        <f t="shared" si="5"/>
        <v/>
      </c>
      <c r="AM17" s="90" t="str">
        <f t="shared" si="5"/>
        <v/>
      </c>
      <c r="AN17" s="90" t="str">
        <f t="shared" si="5"/>
        <v/>
      </c>
      <c r="AO17" s="90" t="str">
        <f t="shared" si="5"/>
        <v/>
      </c>
      <c r="AP17" s="90" t="str">
        <f t="shared" si="5"/>
        <v/>
      </c>
      <c r="AQ17" s="90" t="str">
        <f t="shared" si="5"/>
        <v/>
      </c>
      <c r="AR17" s="90" t="str">
        <f t="shared" si="5"/>
        <v/>
      </c>
      <c r="AS17" s="90" t="str">
        <f t="shared" si="5"/>
        <v/>
      </c>
      <c r="AT17" s="90" t="str">
        <f t="shared" si="5"/>
        <v/>
      </c>
      <c r="AU17" s="90" t="str">
        <f t="shared" si="5"/>
        <v/>
      </c>
      <c r="AV17" s="90" t="str">
        <f t="shared" si="5"/>
        <v/>
      </c>
      <c r="AW17" s="90" t="str">
        <f t="shared" si="5"/>
        <v/>
      </c>
      <c r="AX17" s="90" t="str">
        <f t="shared" si="5"/>
        <v/>
      </c>
      <c r="AY17" s="90" t="str">
        <f t="shared" si="5"/>
        <v/>
      </c>
      <c r="AZ17" s="90" t="str">
        <f t="shared" si="5"/>
        <v/>
      </c>
      <c r="BA17" s="90" t="str">
        <f t="shared" si="5"/>
        <v/>
      </c>
      <c r="BB17" s="90" t="str">
        <f t="shared" si="5"/>
        <v/>
      </c>
      <c r="BC17" s="90" t="str">
        <f t="shared" si="5"/>
        <v/>
      </c>
      <c r="BD17" s="90" t="str">
        <f t="shared" si="5"/>
        <v/>
      </c>
      <c r="BE17" s="90" t="str">
        <f t="shared" si="5"/>
        <v/>
      </c>
      <c r="BF17" s="90" t="str">
        <f t="shared" si="5"/>
        <v/>
      </c>
      <c r="BG17" s="90" t="str">
        <f t="shared" si="5"/>
        <v/>
      </c>
      <c r="BH17" s="90" t="str">
        <f t="shared" si="5"/>
        <v/>
      </c>
      <c r="BI17" s="90" t="str">
        <f t="shared" si="5"/>
        <v/>
      </c>
      <c r="BJ17" s="90" t="str">
        <f t="shared" si="5"/>
        <v/>
      </c>
      <c r="BK17" s="90" t="str">
        <f t="shared" si="5"/>
        <v/>
      </c>
      <c r="BL17" s="90" t="str">
        <f t="shared" si="5"/>
        <v/>
      </c>
      <c r="BM17" s="90" t="str">
        <f t="shared" si="5"/>
        <v/>
      </c>
      <c r="BN17" s="90" t="str">
        <f t="shared" si="5"/>
        <v/>
      </c>
      <c r="BO17" s="90" t="str">
        <f t="shared" si="5"/>
        <v/>
      </c>
      <c r="BP17" s="90" t="str">
        <f t="shared" si="5"/>
        <v/>
      </c>
      <c r="BQ17" s="90" t="str">
        <f t="shared" si="5"/>
        <v/>
      </c>
      <c r="BR17" s="90" t="str">
        <f t="shared" si="5"/>
        <v/>
      </c>
      <c r="BS17" s="90" t="str">
        <f t="shared" si="6"/>
        <v/>
      </c>
      <c r="BT17" s="90" t="str">
        <f t="shared" si="6"/>
        <v/>
      </c>
      <c r="BU17" s="90" t="str">
        <f t="shared" si="6"/>
        <v/>
      </c>
      <c r="BV17" s="90" t="str">
        <f t="shared" si="6"/>
        <v/>
      </c>
      <c r="BW17" s="90" t="str">
        <f t="shared" si="6"/>
        <v/>
      </c>
      <c r="BX17" s="90" t="str">
        <f t="shared" si="6"/>
        <v/>
      </c>
      <c r="BY17" s="90" t="str">
        <f t="shared" si="6"/>
        <v/>
      </c>
      <c r="BZ17" s="90" t="str">
        <f t="shared" si="6"/>
        <v/>
      </c>
      <c r="CA17" s="90" t="str">
        <f t="shared" si="6"/>
        <v/>
      </c>
      <c r="CB17" s="90" t="str">
        <f t="shared" si="6"/>
        <v/>
      </c>
      <c r="CC17" s="90" t="str">
        <f t="shared" si="6"/>
        <v/>
      </c>
      <c r="CD17" s="90" t="str">
        <f t="shared" si="6"/>
        <v/>
      </c>
      <c r="CE17" s="90" t="str">
        <f t="shared" si="6"/>
        <v/>
      </c>
      <c r="CF17" s="90" t="str">
        <f t="shared" si="6"/>
        <v/>
      </c>
      <c r="CG17" s="90" t="str">
        <f t="shared" si="6"/>
        <v/>
      </c>
      <c r="CH17" s="90" t="str">
        <f t="shared" si="6"/>
        <v/>
      </c>
      <c r="CI17" s="90" t="str">
        <f t="shared" si="6"/>
        <v/>
      </c>
      <c r="CJ17" s="90" t="str">
        <f t="shared" si="6"/>
        <v/>
      </c>
      <c r="CK17" s="90" t="str">
        <f t="shared" si="6"/>
        <v/>
      </c>
      <c r="CL17" s="90" t="str">
        <f t="shared" si="6"/>
        <v/>
      </c>
      <c r="CM17" s="90" t="str">
        <f t="shared" si="6"/>
        <v/>
      </c>
      <c r="CN17" s="90" t="str">
        <f t="shared" si="6"/>
        <v/>
      </c>
      <c r="CO17" s="90" t="str">
        <f t="shared" si="6"/>
        <v/>
      </c>
      <c r="CP17" s="90" t="str">
        <f t="shared" si="6"/>
        <v/>
      </c>
      <c r="CQ17" s="90" t="str">
        <f t="shared" si="6"/>
        <v/>
      </c>
      <c r="CR17" s="90" t="str">
        <f t="shared" si="6"/>
        <v/>
      </c>
      <c r="CS17" s="90" t="str">
        <f t="shared" si="6"/>
        <v/>
      </c>
      <c r="CT17" s="90" t="str">
        <f t="shared" si="6"/>
        <v/>
      </c>
      <c r="CU17" s="90" t="str">
        <f t="shared" si="6"/>
        <v/>
      </c>
      <c r="CV17" s="90" t="str">
        <f t="shared" si="6"/>
        <v/>
      </c>
      <c r="CW17" s="90" t="str">
        <f t="shared" si="6"/>
        <v/>
      </c>
      <c r="CX17" s="90" t="str">
        <f t="shared" si="6"/>
        <v/>
      </c>
      <c r="CY17" s="90" t="str">
        <f t="shared" si="6"/>
        <v/>
      </c>
      <c r="CZ17" s="90" t="str">
        <f t="shared" si="6"/>
        <v/>
      </c>
      <c r="DA17" s="90" t="str">
        <f t="shared" si="6"/>
        <v/>
      </c>
      <c r="DB17" s="90" t="str">
        <f t="shared" si="6"/>
        <v/>
      </c>
    </row>
    <row r="18" spans="1:106" ht="15" customHeight="1" x14ac:dyDescent="0.25">
      <c r="A18" s="83">
        <v>3</v>
      </c>
      <c r="B18" s="84"/>
      <c r="C18" s="85" t="s">
        <v>12</v>
      </c>
      <c r="D18" s="86"/>
      <c r="E18" s="87" t="s">
        <v>128</v>
      </c>
      <c r="F18" s="88">
        <f t="shared" si="4"/>
        <v>2</v>
      </c>
      <c r="G18" s="90" t="str">
        <f t="shared" si="5"/>
        <v/>
      </c>
      <c r="H18" s="90" t="str">
        <f t="shared" si="5"/>
        <v/>
      </c>
      <c r="I18" s="90">
        <f t="shared" si="5"/>
        <v>2</v>
      </c>
      <c r="J18" s="90" t="str">
        <f t="shared" si="5"/>
        <v/>
      </c>
      <c r="K18" s="90" t="str">
        <f t="shared" si="5"/>
        <v/>
      </c>
      <c r="L18" s="90" t="str">
        <f t="shared" si="5"/>
        <v/>
      </c>
      <c r="M18" s="90" t="str">
        <f t="shared" si="5"/>
        <v/>
      </c>
      <c r="N18" s="90" t="str">
        <f t="shared" si="5"/>
        <v/>
      </c>
      <c r="O18" s="90" t="str">
        <f t="shared" si="5"/>
        <v/>
      </c>
      <c r="P18" s="90" t="str">
        <f t="shared" si="5"/>
        <v/>
      </c>
      <c r="Q18" s="90" t="str">
        <f t="shared" si="5"/>
        <v/>
      </c>
      <c r="R18" s="90" t="str">
        <f t="shared" si="5"/>
        <v/>
      </c>
      <c r="S18" s="90" t="str">
        <f t="shared" si="5"/>
        <v/>
      </c>
      <c r="T18" s="90" t="str">
        <f t="shared" si="5"/>
        <v/>
      </c>
      <c r="U18" s="90" t="str">
        <f t="shared" si="5"/>
        <v/>
      </c>
      <c r="V18" s="90" t="str">
        <f t="shared" si="5"/>
        <v/>
      </c>
      <c r="W18" s="90" t="str">
        <f t="shared" si="5"/>
        <v/>
      </c>
      <c r="X18" s="90" t="str">
        <f t="shared" si="5"/>
        <v/>
      </c>
      <c r="Y18" s="90" t="str">
        <f t="shared" si="5"/>
        <v/>
      </c>
      <c r="Z18" s="90" t="str">
        <f t="shared" si="5"/>
        <v/>
      </c>
      <c r="AA18" s="90" t="str">
        <f t="shared" si="5"/>
        <v/>
      </c>
      <c r="AB18" s="90" t="str">
        <f t="shared" si="5"/>
        <v/>
      </c>
      <c r="AC18" s="90" t="str">
        <f t="shared" si="5"/>
        <v/>
      </c>
      <c r="AD18" s="90" t="str">
        <f t="shared" si="5"/>
        <v/>
      </c>
      <c r="AE18" s="90" t="str">
        <f t="shared" si="5"/>
        <v/>
      </c>
      <c r="AF18" s="90" t="str">
        <f t="shared" si="5"/>
        <v/>
      </c>
      <c r="AG18" s="90" t="str">
        <f t="shared" si="5"/>
        <v/>
      </c>
      <c r="AH18" s="90" t="str">
        <f t="shared" si="5"/>
        <v/>
      </c>
      <c r="AI18" s="90" t="str">
        <f t="shared" si="5"/>
        <v/>
      </c>
      <c r="AJ18" s="90" t="str">
        <f t="shared" si="5"/>
        <v/>
      </c>
      <c r="AK18" s="90" t="str">
        <f t="shared" si="5"/>
        <v/>
      </c>
      <c r="AL18" s="90" t="str">
        <f t="shared" si="5"/>
        <v/>
      </c>
      <c r="AM18" s="90" t="str">
        <f t="shared" si="5"/>
        <v/>
      </c>
      <c r="AN18" s="90" t="str">
        <f t="shared" si="5"/>
        <v/>
      </c>
      <c r="AO18" s="90" t="str">
        <f t="shared" si="5"/>
        <v/>
      </c>
      <c r="AP18" s="90" t="str">
        <f t="shared" si="5"/>
        <v/>
      </c>
      <c r="AQ18" s="90" t="str">
        <f t="shared" si="5"/>
        <v/>
      </c>
      <c r="AR18" s="90" t="str">
        <f t="shared" si="5"/>
        <v/>
      </c>
      <c r="AS18" s="90" t="str">
        <f t="shared" si="5"/>
        <v/>
      </c>
      <c r="AT18" s="90" t="str">
        <f t="shared" si="5"/>
        <v/>
      </c>
      <c r="AU18" s="90" t="str">
        <f t="shared" si="5"/>
        <v/>
      </c>
      <c r="AV18" s="90" t="str">
        <f t="shared" si="5"/>
        <v/>
      </c>
      <c r="AW18" s="90" t="str">
        <f t="shared" si="5"/>
        <v/>
      </c>
      <c r="AX18" s="90" t="str">
        <f t="shared" si="5"/>
        <v/>
      </c>
      <c r="AY18" s="90" t="str">
        <f t="shared" si="5"/>
        <v/>
      </c>
      <c r="AZ18" s="90" t="str">
        <f t="shared" si="5"/>
        <v/>
      </c>
      <c r="BA18" s="90" t="str">
        <f t="shared" si="5"/>
        <v/>
      </c>
      <c r="BB18" s="90" t="str">
        <f t="shared" si="5"/>
        <v/>
      </c>
      <c r="BC18" s="90" t="str">
        <f t="shared" si="5"/>
        <v/>
      </c>
      <c r="BD18" s="90" t="str">
        <f t="shared" si="5"/>
        <v/>
      </c>
      <c r="BE18" s="90" t="str">
        <f t="shared" si="5"/>
        <v/>
      </c>
      <c r="BF18" s="90" t="str">
        <f t="shared" si="5"/>
        <v/>
      </c>
      <c r="BG18" s="90" t="str">
        <f t="shared" si="5"/>
        <v/>
      </c>
      <c r="BH18" s="90" t="str">
        <f t="shared" si="5"/>
        <v/>
      </c>
      <c r="BI18" s="90" t="str">
        <f t="shared" si="5"/>
        <v/>
      </c>
      <c r="BJ18" s="90" t="str">
        <f t="shared" si="5"/>
        <v/>
      </c>
      <c r="BK18" s="90" t="str">
        <f t="shared" si="5"/>
        <v/>
      </c>
      <c r="BL18" s="90" t="str">
        <f t="shared" si="5"/>
        <v/>
      </c>
      <c r="BM18" s="90" t="str">
        <f t="shared" si="5"/>
        <v/>
      </c>
      <c r="BN18" s="90" t="str">
        <f t="shared" si="5"/>
        <v/>
      </c>
      <c r="BO18" s="90" t="str">
        <f t="shared" si="5"/>
        <v/>
      </c>
      <c r="BP18" s="90" t="str">
        <f t="shared" si="5"/>
        <v/>
      </c>
      <c r="BQ18" s="90" t="str">
        <f t="shared" si="5"/>
        <v/>
      </c>
      <c r="BR18" s="90" t="str">
        <f t="shared" si="5"/>
        <v/>
      </c>
      <c r="BS18" s="90" t="str">
        <f t="shared" si="6"/>
        <v/>
      </c>
      <c r="BT18" s="90" t="str">
        <f t="shared" si="6"/>
        <v/>
      </c>
      <c r="BU18" s="90" t="str">
        <f t="shared" si="6"/>
        <v/>
      </c>
      <c r="BV18" s="90" t="str">
        <f t="shared" si="6"/>
        <v/>
      </c>
      <c r="BW18" s="90" t="str">
        <f t="shared" si="6"/>
        <v/>
      </c>
      <c r="BX18" s="90" t="str">
        <f t="shared" si="6"/>
        <v/>
      </c>
      <c r="BY18" s="90" t="str">
        <f t="shared" si="6"/>
        <v/>
      </c>
      <c r="BZ18" s="90" t="str">
        <f t="shared" si="6"/>
        <v/>
      </c>
      <c r="CA18" s="90" t="str">
        <f t="shared" si="6"/>
        <v/>
      </c>
      <c r="CB18" s="90" t="str">
        <f t="shared" si="6"/>
        <v/>
      </c>
      <c r="CC18" s="90" t="str">
        <f t="shared" si="6"/>
        <v/>
      </c>
      <c r="CD18" s="90" t="str">
        <f t="shared" si="6"/>
        <v/>
      </c>
      <c r="CE18" s="90" t="str">
        <f t="shared" si="6"/>
        <v/>
      </c>
      <c r="CF18" s="90" t="str">
        <f t="shared" si="6"/>
        <v/>
      </c>
      <c r="CG18" s="90" t="str">
        <f t="shared" si="6"/>
        <v/>
      </c>
      <c r="CH18" s="90" t="str">
        <f t="shared" si="6"/>
        <v/>
      </c>
      <c r="CI18" s="90" t="str">
        <f t="shared" si="6"/>
        <v/>
      </c>
      <c r="CJ18" s="90" t="str">
        <f t="shared" si="6"/>
        <v/>
      </c>
      <c r="CK18" s="90" t="str">
        <f t="shared" si="6"/>
        <v/>
      </c>
      <c r="CL18" s="90" t="str">
        <f t="shared" si="6"/>
        <v/>
      </c>
      <c r="CM18" s="90" t="str">
        <f t="shared" si="6"/>
        <v/>
      </c>
      <c r="CN18" s="90" t="str">
        <f t="shared" si="6"/>
        <v/>
      </c>
      <c r="CO18" s="90" t="str">
        <f t="shared" si="6"/>
        <v/>
      </c>
      <c r="CP18" s="90" t="str">
        <f t="shared" si="6"/>
        <v/>
      </c>
      <c r="CQ18" s="90" t="str">
        <f t="shared" si="6"/>
        <v/>
      </c>
      <c r="CR18" s="90" t="str">
        <f t="shared" si="6"/>
        <v/>
      </c>
      <c r="CS18" s="90" t="str">
        <f t="shared" si="6"/>
        <v/>
      </c>
      <c r="CT18" s="90" t="str">
        <f t="shared" si="6"/>
        <v/>
      </c>
      <c r="CU18" s="90" t="str">
        <f t="shared" si="6"/>
        <v/>
      </c>
      <c r="CV18" s="90" t="str">
        <f t="shared" si="6"/>
        <v/>
      </c>
      <c r="CW18" s="90" t="str">
        <f t="shared" si="6"/>
        <v/>
      </c>
      <c r="CX18" s="90" t="str">
        <f t="shared" si="6"/>
        <v/>
      </c>
      <c r="CY18" s="90" t="str">
        <f t="shared" si="6"/>
        <v/>
      </c>
      <c r="CZ18" s="90" t="str">
        <f t="shared" si="6"/>
        <v/>
      </c>
      <c r="DA18" s="90" t="str">
        <f t="shared" si="6"/>
        <v/>
      </c>
      <c r="DB18" s="90" t="str">
        <f t="shared" si="6"/>
        <v/>
      </c>
    </row>
    <row r="19" spans="1:106" ht="15" customHeight="1" x14ac:dyDescent="0.25">
      <c r="A19" s="83">
        <v>4</v>
      </c>
      <c r="B19" s="84"/>
      <c r="C19" s="85" t="s">
        <v>12</v>
      </c>
      <c r="D19" s="86"/>
      <c r="E19" s="87" t="s">
        <v>129</v>
      </c>
      <c r="F19" s="88">
        <f t="shared" si="4"/>
        <v>0</v>
      </c>
      <c r="G19" s="90" t="str">
        <f t="shared" si="5"/>
        <v/>
      </c>
      <c r="H19" s="90" t="str">
        <f t="shared" si="5"/>
        <v/>
      </c>
      <c r="I19" s="90" t="str">
        <f t="shared" si="5"/>
        <v/>
      </c>
      <c r="J19" s="90" t="str">
        <f t="shared" si="5"/>
        <v/>
      </c>
      <c r="K19" s="90" t="str">
        <f t="shared" si="5"/>
        <v/>
      </c>
      <c r="L19" s="90" t="str">
        <f t="shared" si="5"/>
        <v/>
      </c>
      <c r="M19" s="90" t="str">
        <f t="shared" si="5"/>
        <v/>
      </c>
      <c r="N19" s="90" t="str">
        <f t="shared" si="5"/>
        <v/>
      </c>
      <c r="O19" s="90" t="str">
        <f t="shared" si="5"/>
        <v/>
      </c>
      <c r="P19" s="90" t="str">
        <f t="shared" si="5"/>
        <v/>
      </c>
      <c r="Q19" s="90" t="str">
        <f t="shared" si="5"/>
        <v/>
      </c>
      <c r="R19" s="90" t="str">
        <f t="shared" si="5"/>
        <v/>
      </c>
      <c r="S19" s="90" t="str">
        <f t="shared" si="5"/>
        <v/>
      </c>
      <c r="T19" s="90" t="str">
        <f t="shared" si="5"/>
        <v/>
      </c>
      <c r="U19" s="90" t="str">
        <f t="shared" si="5"/>
        <v/>
      </c>
      <c r="V19" s="90" t="str">
        <f t="shared" si="5"/>
        <v/>
      </c>
      <c r="W19" s="90" t="str">
        <f t="shared" si="5"/>
        <v/>
      </c>
      <c r="X19" s="90" t="str">
        <f t="shared" si="5"/>
        <v/>
      </c>
      <c r="Y19" s="90" t="str">
        <f t="shared" si="5"/>
        <v/>
      </c>
      <c r="Z19" s="90" t="str">
        <f t="shared" si="5"/>
        <v/>
      </c>
      <c r="AA19" s="90" t="str">
        <f t="shared" si="5"/>
        <v/>
      </c>
      <c r="AB19" s="90" t="str">
        <f t="shared" si="5"/>
        <v/>
      </c>
      <c r="AC19" s="90" t="str">
        <f t="shared" si="5"/>
        <v/>
      </c>
      <c r="AD19" s="90" t="str">
        <f t="shared" si="5"/>
        <v/>
      </c>
      <c r="AE19" s="90" t="str">
        <f t="shared" si="5"/>
        <v/>
      </c>
      <c r="AF19" s="90" t="str">
        <f t="shared" si="5"/>
        <v/>
      </c>
      <c r="AG19" s="90" t="str">
        <f t="shared" si="5"/>
        <v/>
      </c>
      <c r="AH19" s="90" t="str">
        <f t="shared" si="5"/>
        <v/>
      </c>
      <c r="AI19" s="90" t="str">
        <f t="shared" si="5"/>
        <v/>
      </c>
      <c r="AJ19" s="90" t="str">
        <f t="shared" si="5"/>
        <v/>
      </c>
      <c r="AK19" s="90" t="str">
        <f t="shared" si="5"/>
        <v/>
      </c>
      <c r="AL19" s="90" t="str">
        <f t="shared" si="5"/>
        <v/>
      </c>
      <c r="AM19" s="90" t="str">
        <f t="shared" si="5"/>
        <v/>
      </c>
      <c r="AN19" s="90" t="str">
        <f t="shared" si="5"/>
        <v/>
      </c>
      <c r="AO19" s="90" t="str">
        <f t="shared" si="5"/>
        <v/>
      </c>
      <c r="AP19" s="90" t="str">
        <f t="shared" si="5"/>
        <v/>
      </c>
      <c r="AQ19" s="90" t="str">
        <f t="shared" si="5"/>
        <v/>
      </c>
      <c r="AR19" s="90" t="str">
        <f t="shared" si="5"/>
        <v/>
      </c>
      <c r="AS19" s="90" t="str">
        <f t="shared" si="5"/>
        <v/>
      </c>
      <c r="AT19" s="90" t="str">
        <f t="shared" si="5"/>
        <v/>
      </c>
      <c r="AU19" s="90" t="str">
        <f t="shared" si="5"/>
        <v/>
      </c>
      <c r="AV19" s="90" t="str">
        <f t="shared" si="5"/>
        <v/>
      </c>
      <c r="AW19" s="90" t="str">
        <f t="shared" si="5"/>
        <v/>
      </c>
      <c r="AX19" s="90" t="str">
        <f t="shared" si="5"/>
        <v/>
      </c>
      <c r="AY19" s="90" t="str">
        <f t="shared" si="5"/>
        <v/>
      </c>
      <c r="AZ19" s="90" t="str">
        <f t="shared" si="5"/>
        <v/>
      </c>
      <c r="BA19" s="90" t="str">
        <f t="shared" si="5"/>
        <v/>
      </c>
      <c r="BB19" s="90" t="str">
        <f t="shared" si="5"/>
        <v/>
      </c>
      <c r="BC19" s="90" t="str">
        <f t="shared" si="5"/>
        <v/>
      </c>
      <c r="BD19" s="90" t="str">
        <f t="shared" si="5"/>
        <v/>
      </c>
      <c r="BE19" s="90" t="str">
        <f t="shared" si="5"/>
        <v/>
      </c>
      <c r="BF19" s="90" t="str">
        <f t="shared" si="5"/>
        <v/>
      </c>
      <c r="BG19" s="90" t="str">
        <f t="shared" si="5"/>
        <v/>
      </c>
      <c r="BH19" s="90" t="str">
        <f t="shared" si="5"/>
        <v/>
      </c>
      <c r="BI19" s="90" t="str">
        <f t="shared" si="5"/>
        <v/>
      </c>
      <c r="BJ19" s="90" t="str">
        <f t="shared" si="5"/>
        <v/>
      </c>
      <c r="BK19" s="90" t="str">
        <f t="shared" si="5"/>
        <v/>
      </c>
      <c r="BL19" s="90" t="str">
        <f t="shared" si="5"/>
        <v/>
      </c>
      <c r="BM19" s="90" t="str">
        <f t="shared" si="5"/>
        <v/>
      </c>
      <c r="BN19" s="90" t="str">
        <f t="shared" si="5"/>
        <v/>
      </c>
      <c r="BO19" s="90" t="str">
        <f t="shared" si="5"/>
        <v/>
      </c>
      <c r="BP19" s="90" t="str">
        <f t="shared" si="5"/>
        <v/>
      </c>
      <c r="BQ19" s="90" t="str">
        <f t="shared" si="5"/>
        <v/>
      </c>
      <c r="BR19" s="90" t="str">
        <f t="shared" si="5"/>
        <v/>
      </c>
      <c r="BS19" s="90" t="str">
        <f t="shared" si="6"/>
        <v/>
      </c>
      <c r="BT19" s="90" t="str">
        <f t="shared" si="6"/>
        <v/>
      </c>
      <c r="BU19" s="90" t="str">
        <f t="shared" si="6"/>
        <v/>
      </c>
      <c r="BV19" s="90" t="str">
        <f t="shared" si="6"/>
        <v/>
      </c>
      <c r="BW19" s="90" t="str">
        <f t="shared" si="6"/>
        <v/>
      </c>
      <c r="BX19" s="90" t="str">
        <f t="shared" si="6"/>
        <v/>
      </c>
      <c r="BY19" s="90" t="str">
        <f t="shared" si="6"/>
        <v/>
      </c>
      <c r="BZ19" s="90" t="str">
        <f t="shared" si="6"/>
        <v/>
      </c>
      <c r="CA19" s="90" t="str">
        <f t="shared" si="6"/>
        <v/>
      </c>
      <c r="CB19" s="90" t="str">
        <f t="shared" si="6"/>
        <v/>
      </c>
      <c r="CC19" s="90" t="str">
        <f t="shared" si="6"/>
        <v/>
      </c>
      <c r="CD19" s="90" t="str">
        <f t="shared" si="6"/>
        <v/>
      </c>
      <c r="CE19" s="90" t="str">
        <f t="shared" si="6"/>
        <v/>
      </c>
      <c r="CF19" s="90" t="str">
        <f t="shared" si="6"/>
        <v/>
      </c>
      <c r="CG19" s="90" t="str">
        <f t="shared" si="6"/>
        <v/>
      </c>
      <c r="CH19" s="90" t="str">
        <f t="shared" si="6"/>
        <v/>
      </c>
      <c r="CI19" s="90" t="str">
        <f t="shared" si="6"/>
        <v/>
      </c>
      <c r="CJ19" s="90" t="str">
        <f t="shared" si="6"/>
        <v/>
      </c>
      <c r="CK19" s="90" t="str">
        <f t="shared" si="6"/>
        <v/>
      </c>
      <c r="CL19" s="90" t="str">
        <f t="shared" si="6"/>
        <v/>
      </c>
      <c r="CM19" s="90" t="str">
        <f t="shared" si="6"/>
        <v/>
      </c>
      <c r="CN19" s="90" t="str">
        <f t="shared" si="6"/>
        <v/>
      </c>
      <c r="CO19" s="90" t="str">
        <f t="shared" si="6"/>
        <v/>
      </c>
      <c r="CP19" s="90" t="str">
        <f t="shared" si="6"/>
        <v/>
      </c>
      <c r="CQ19" s="90" t="str">
        <f t="shared" si="6"/>
        <v/>
      </c>
      <c r="CR19" s="90" t="str">
        <f t="shared" si="6"/>
        <v/>
      </c>
      <c r="CS19" s="90" t="str">
        <f t="shared" si="6"/>
        <v/>
      </c>
      <c r="CT19" s="90" t="str">
        <f t="shared" si="6"/>
        <v/>
      </c>
      <c r="CU19" s="90" t="str">
        <f t="shared" si="6"/>
        <v/>
      </c>
      <c r="CV19" s="90" t="str">
        <f t="shared" si="6"/>
        <v/>
      </c>
      <c r="CW19" s="90" t="str">
        <f t="shared" si="6"/>
        <v/>
      </c>
      <c r="CX19" s="90" t="str">
        <f t="shared" si="6"/>
        <v/>
      </c>
      <c r="CY19" s="90" t="str">
        <f t="shared" si="6"/>
        <v/>
      </c>
      <c r="CZ19" s="90" t="str">
        <f t="shared" si="6"/>
        <v/>
      </c>
      <c r="DA19" s="90" t="str">
        <f t="shared" si="6"/>
        <v/>
      </c>
      <c r="DB19" s="90" t="str">
        <f t="shared" si="6"/>
        <v/>
      </c>
    </row>
    <row r="20" spans="1:106" ht="15" customHeight="1" x14ac:dyDescent="0.25">
      <c r="A20" s="83">
        <v>5</v>
      </c>
      <c r="B20" s="84"/>
      <c r="C20" s="85" t="s">
        <v>12</v>
      </c>
      <c r="D20" s="86"/>
      <c r="E20" s="87" t="s">
        <v>130</v>
      </c>
      <c r="F20" s="88">
        <f t="shared" si="4"/>
        <v>0</v>
      </c>
      <c r="G20" s="90" t="str">
        <f t="shared" ref="G20:BR23" si="7">IF(G754,G754,"")</f>
        <v/>
      </c>
      <c r="H20" s="90" t="str">
        <f t="shared" si="7"/>
        <v/>
      </c>
      <c r="I20" s="90" t="str">
        <f t="shared" si="7"/>
        <v/>
      </c>
      <c r="J20" s="90" t="str">
        <f t="shared" si="7"/>
        <v/>
      </c>
      <c r="K20" s="90" t="str">
        <f t="shared" si="7"/>
        <v/>
      </c>
      <c r="L20" s="90" t="str">
        <f t="shared" si="7"/>
        <v/>
      </c>
      <c r="M20" s="90" t="str">
        <f t="shared" si="7"/>
        <v/>
      </c>
      <c r="N20" s="90" t="str">
        <f t="shared" si="7"/>
        <v/>
      </c>
      <c r="O20" s="90" t="str">
        <f t="shared" si="7"/>
        <v/>
      </c>
      <c r="P20" s="90" t="str">
        <f t="shared" si="7"/>
        <v/>
      </c>
      <c r="Q20" s="90" t="str">
        <f t="shared" si="7"/>
        <v/>
      </c>
      <c r="R20" s="90" t="str">
        <f t="shared" si="7"/>
        <v/>
      </c>
      <c r="S20" s="90" t="str">
        <f t="shared" si="7"/>
        <v/>
      </c>
      <c r="T20" s="90" t="str">
        <f t="shared" si="7"/>
        <v/>
      </c>
      <c r="U20" s="90" t="str">
        <f t="shared" si="7"/>
        <v/>
      </c>
      <c r="V20" s="90" t="str">
        <f t="shared" si="7"/>
        <v/>
      </c>
      <c r="W20" s="90" t="str">
        <f t="shared" si="7"/>
        <v/>
      </c>
      <c r="X20" s="90" t="str">
        <f t="shared" si="7"/>
        <v/>
      </c>
      <c r="Y20" s="90" t="str">
        <f t="shared" si="7"/>
        <v/>
      </c>
      <c r="Z20" s="90" t="str">
        <f t="shared" si="7"/>
        <v/>
      </c>
      <c r="AA20" s="90" t="str">
        <f t="shared" si="7"/>
        <v/>
      </c>
      <c r="AB20" s="90" t="str">
        <f t="shared" si="7"/>
        <v/>
      </c>
      <c r="AC20" s="90" t="str">
        <f t="shared" si="7"/>
        <v/>
      </c>
      <c r="AD20" s="90" t="str">
        <f t="shared" si="7"/>
        <v/>
      </c>
      <c r="AE20" s="90" t="str">
        <f t="shared" si="7"/>
        <v/>
      </c>
      <c r="AF20" s="90" t="str">
        <f t="shared" si="7"/>
        <v/>
      </c>
      <c r="AG20" s="90" t="str">
        <f t="shared" si="7"/>
        <v/>
      </c>
      <c r="AH20" s="90" t="str">
        <f t="shared" si="7"/>
        <v/>
      </c>
      <c r="AI20" s="90" t="str">
        <f t="shared" si="7"/>
        <v/>
      </c>
      <c r="AJ20" s="90" t="str">
        <f t="shared" si="7"/>
        <v/>
      </c>
      <c r="AK20" s="90" t="str">
        <f t="shared" si="7"/>
        <v/>
      </c>
      <c r="AL20" s="90" t="str">
        <f t="shared" si="7"/>
        <v/>
      </c>
      <c r="AM20" s="90" t="str">
        <f t="shared" si="7"/>
        <v/>
      </c>
      <c r="AN20" s="90" t="str">
        <f t="shared" si="7"/>
        <v/>
      </c>
      <c r="AO20" s="90" t="str">
        <f t="shared" si="7"/>
        <v/>
      </c>
      <c r="AP20" s="90" t="str">
        <f t="shared" si="7"/>
        <v/>
      </c>
      <c r="AQ20" s="90" t="str">
        <f t="shared" si="7"/>
        <v/>
      </c>
      <c r="AR20" s="90" t="str">
        <f t="shared" si="7"/>
        <v/>
      </c>
      <c r="AS20" s="90" t="str">
        <f t="shared" si="7"/>
        <v/>
      </c>
      <c r="AT20" s="90" t="str">
        <f t="shared" si="7"/>
        <v/>
      </c>
      <c r="AU20" s="90" t="str">
        <f t="shared" si="7"/>
        <v/>
      </c>
      <c r="AV20" s="90" t="str">
        <f t="shared" si="7"/>
        <v/>
      </c>
      <c r="AW20" s="90" t="str">
        <f t="shared" si="7"/>
        <v/>
      </c>
      <c r="AX20" s="90" t="str">
        <f t="shared" si="7"/>
        <v/>
      </c>
      <c r="AY20" s="90" t="str">
        <f t="shared" si="7"/>
        <v/>
      </c>
      <c r="AZ20" s="90" t="str">
        <f t="shared" si="7"/>
        <v/>
      </c>
      <c r="BA20" s="90" t="str">
        <f t="shared" si="7"/>
        <v/>
      </c>
      <c r="BB20" s="90" t="str">
        <f t="shared" si="7"/>
        <v/>
      </c>
      <c r="BC20" s="90" t="str">
        <f t="shared" si="7"/>
        <v/>
      </c>
      <c r="BD20" s="90" t="str">
        <f t="shared" si="7"/>
        <v/>
      </c>
      <c r="BE20" s="90" t="str">
        <f t="shared" si="7"/>
        <v/>
      </c>
      <c r="BF20" s="90" t="str">
        <f t="shared" si="7"/>
        <v/>
      </c>
      <c r="BG20" s="90" t="str">
        <f t="shared" si="7"/>
        <v/>
      </c>
      <c r="BH20" s="90" t="str">
        <f t="shared" si="7"/>
        <v/>
      </c>
      <c r="BI20" s="90" t="str">
        <f t="shared" si="7"/>
        <v/>
      </c>
      <c r="BJ20" s="90" t="str">
        <f t="shared" si="7"/>
        <v/>
      </c>
      <c r="BK20" s="90" t="str">
        <f t="shared" si="7"/>
        <v/>
      </c>
      <c r="BL20" s="90" t="str">
        <f t="shared" si="7"/>
        <v/>
      </c>
      <c r="BM20" s="90" t="str">
        <f t="shared" si="7"/>
        <v/>
      </c>
      <c r="BN20" s="90" t="str">
        <f t="shared" si="7"/>
        <v/>
      </c>
      <c r="BO20" s="90" t="str">
        <f t="shared" si="7"/>
        <v/>
      </c>
      <c r="BP20" s="90" t="str">
        <f t="shared" si="7"/>
        <v/>
      </c>
      <c r="BQ20" s="90" t="str">
        <f t="shared" si="7"/>
        <v/>
      </c>
      <c r="BR20" s="90" t="str">
        <f t="shared" si="7"/>
        <v/>
      </c>
      <c r="BS20" s="90" t="str">
        <f t="shared" si="6"/>
        <v/>
      </c>
      <c r="BT20" s="90" t="str">
        <f t="shared" si="6"/>
        <v/>
      </c>
      <c r="BU20" s="90" t="str">
        <f t="shared" si="6"/>
        <v/>
      </c>
      <c r="BV20" s="90" t="str">
        <f t="shared" si="6"/>
        <v/>
      </c>
      <c r="BW20" s="90" t="str">
        <f t="shared" si="6"/>
        <v/>
      </c>
      <c r="BX20" s="90" t="str">
        <f t="shared" si="6"/>
        <v/>
      </c>
      <c r="BY20" s="90" t="str">
        <f t="shared" si="6"/>
        <v/>
      </c>
      <c r="BZ20" s="90" t="str">
        <f t="shared" si="6"/>
        <v/>
      </c>
      <c r="CA20" s="90" t="str">
        <f t="shared" si="6"/>
        <v/>
      </c>
      <c r="CB20" s="90" t="str">
        <f t="shared" si="6"/>
        <v/>
      </c>
      <c r="CC20" s="90" t="str">
        <f t="shared" si="6"/>
        <v/>
      </c>
      <c r="CD20" s="90" t="str">
        <f t="shared" si="6"/>
        <v/>
      </c>
      <c r="CE20" s="90" t="str">
        <f t="shared" si="6"/>
        <v/>
      </c>
      <c r="CF20" s="90" t="str">
        <f t="shared" si="6"/>
        <v/>
      </c>
      <c r="CG20" s="90" t="str">
        <f t="shared" si="6"/>
        <v/>
      </c>
      <c r="CH20" s="90" t="str">
        <f t="shared" si="6"/>
        <v/>
      </c>
      <c r="CI20" s="90" t="str">
        <f t="shared" si="6"/>
        <v/>
      </c>
      <c r="CJ20" s="90" t="str">
        <f t="shared" si="6"/>
        <v/>
      </c>
      <c r="CK20" s="90" t="str">
        <f t="shared" si="6"/>
        <v/>
      </c>
      <c r="CL20" s="90" t="str">
        <f t="shared" si="6"/>
        <v/>
      </c>
      <c r="CM20" s="90" t="str">
        <f t="shared" si="6"/>
        <v/>
      </c>
      <c r="CN20" s="90" t="str">
        <f t="shared" si="6"/>
        <v/>
      </c>
      <c r="CO20" s="90" t="str">
        <f t="shared" si="6"/>
        <v/>
      </c>
      <c r="CP20" s="90" t="str">
        <f t="shared" si="6"/>
        <v/>
      </c>
      <c r="CQ20" s="90" t="str">
        <f t="shared" si="6"/>
        <v/>
      </c>
      <c r="CR20" s="90" t="str">
        <f t="shared" si="6"/>
        <v/>
      </c>
      <c r="CS20" s="90" t="str">
        <f t="shared" si="6"/>
        <v/>
      </c>
      <c r="CT20" s="90" t="str">
        <f t="shared" si="6"/>
        <v/>
      </c>
      <c r="CU20" s="90" t="str">
        <f t="shared" si="6"/>
        <v/>
      </c>
      <c r="CV20" s="90" t="str">
        <f t="shared" si="6"/>
        <v/>
      </c>
      <c r="CW20" s="90" t="str">
        <f t="shared" si="6"/>
        <v/>
      </c>
      <c r="CX20" s="90" t="str">
        <f t="shared" si="6"/>
        <v/>
      </c>
      <c r="CY20" s="90" t="str">
        <f t="shared" si="6"/>
        <v/>
      </c>
      <c r="CZ20" s="90" t="str">
        <f t="shared" si="6"/>
        <v/>
      </c>
      <c r="DA20" s="90" t="str">
        <f t="shared" si="6"/>
        <v/>
      </c>
      <c r="DB20" s="90" t="str">
        <f t="shared" si="6"/>
        <v/>
      </c>
    </row>
    <row r="21" spans="1:106" ht="15" customHeight="1" x14ac:dyDescent="0.25">
      <c r="A21" s="83">
        <v>6</v>
      </c>
      <c r="B21" s="84"/>
      <c r="C21" s="85" t="s">
        <v>12</v>
      </c>
      <c r="D21" s="86"/>
      <c r="E21" s="87"/>
      <c r="F21" s="88">
        <f t="shared" si="4"/>
        <v>0</v>
      </c>
      <c r="G21" s="90" t="str">
        <f t="shared" si="7"/>
        <v/>
      </c>
      <c r="H21" s="90" t="str">
        <f t="shared" si="7"/>
        <v/>
      </c>
      <c r="I21" s="90" t="str">
        <f t="shared" si="7"/>
        <v/>
      </c>
      <c r="J21" s="90" t="str">
        <f t="shared" si="7"/>
        <v/>
      </c>
      <c r="K21" s="90" t="str">
        <f t="shared" si="7"/>
        <v/>
      </c>
      <c r="L21" s="90" t="str">
        <f t="shared" si="7"/>
        <v/>
      </c>
      <c r="M21" s="90" t="str">
        <f t="shared" si="7"/>
        <v/>
      </c>
      <c r="N21" s="90" t="str">
        <f t="shared" si="7"/>
        <v/>
      </c>
      <c r="O21" s="90" t="str">
        <f t="shared" si="7"/>
        <v/>
      </c>
      <c r="P21" s="90" t="str">
        <f t="shared" si="7"/>
        <v/>
      </c>
      <c r="Q21" s="90" t="str">
        <f t="shared" si="7"/>
        <v/>
      </c>
      <c r="R21" s="90" t="str">
        <f t="shared" si="7"/>
        <v/>
      </c>
      <c r="S21" s="90" t="str">
        <f t="shared" si="7"/>
        <v/>
      </c>
      <c r="T21" s="90" t="str">
        <f t="shared" si="7"/>
        <v/>
      </c>
      <c r="U21" s="90" t="str">
        <f t="shared" si="7"/>
        <v/>
      </c>
      <c r="V21" s="90" t="str">
        <f t="shared" si="7"/>
        <v/>
      </c>
      <c r="W21" s="90" t="str">
        <f t="shared" si="7"/>
        <v/>
      </c>
      <c r="X21" s="90" t="str">
        <f t="shared" si="7"/>
        <v/>
      </c>
      <c r="Y21" s="90" t="str">
        <f t="shared" si="7"/>
        <v/>
      </c>
      <c r="Z21" s="90" t="str">
        <f t="shared" si="7"/>
        <v/>
      </c>
      <c r="AA21" s="90" t="str">
        <f t="shared" si="7"/>
        <v/>
      </c>
      <c r="AB21" s="90" t="str">
        <f t="shared" si="7"/>
        <v/>
      </c>
      <c r="AC21" s="90" t="str">
        <f t="shared" si="7"/>
        <v/>
      </c>
      <c r="AD21" s="90" t="str">
        <f t="shared" si="7"/>
        <v/>
      </c>
      <c r="AE21" s="90" t="str">
        <f t="shared" si="7"/>
        <v/>
      </c>
      <c r="AF21" s="90" t="str">
        <f t="shared" si="7"/>
        <v/>
      </c>
      <c r="AG21" s="90" t="str">
        <f t="shared" si="7"/>
        <v/>
      </c>
      <c r="AH21" s="90" t="str">
        <f t="shared" si="7"/>
        <v/>
      </c>
      <c r="AI21" s="90" t="str">
        <f t="shared" si="7"/>
        <v/>
      </c>
      <c r="AJ21" s="90" t="str">
        <f t="shared" si="7"/>
        <v/>
      </c>
      <c r="AK21" s="90" t="str">
        <f t="shared" si="7"/>
        <v/>
      </c>
      <c r="AL21" s="90" t="str">
        <f t="shared" si="7"/>
        <v/>
      </c>
      <c r="AM21" s="90" t="str">
        <f t="shared" si="7"/>
        <v/>
      </c>
      <c r="AN21" s="90" t="str">
        <f t="shared" si="7"/>
        <v/>
      </c>
      <c r="AO21" s="90" t="str">
        <f t="shared" si="7"/>
        <v/>
      </c>
      <c r="AP21" s="90" t="str">
        <f t="shared" si="7"/>
        <v/>
      </c>
      <c r="AQ21" s="90" t="str">
        <f t="shared" si="7"/>
        <v/>
      </c>
      <c r="AR21" s="90" t="str">
        <f t="shared" si="7"/>
        <v/>
      </c>
      <c r="AS21" s="90" t="str">
        <f t="shared" si="7"/>
        <v/>
      </c>
      <c r="AT21" s="90" t="str">
        <f t="shared" si="7"/>
        <v/>
      </c>
      <c r="AU21" s="90" t="str">
        <f t="shared" si="7"/>
        <v/>
      </c>
      <c r="AV21" s="90" t="str">
        <f t="shared" si="7"/>
        <v/>
      </c>
      <c r="AW21" s="90" t="str">
        <f t="shared" si="7"/>
        <v/>
      </c>
      <c r="AX21" s="90" t="str">
        <f t="shared" si="7"/>
        <v/>
      </c>
      <c r="AY21" s="90" t="str">
        <f t="shared" si="7"/>
        <v/>
      </c>
      <c r="AZ21" s="90" t="str">
        <f t="shared" si="7"/>
        <v/>
      </c>
      <c r="BA21" s="90" t="str">
        <f t="shared" si="7"/>
        <v/>
      </c>
      <c r="BB21" s="90" t="str">
        <f t="shared" si="7"/>
        <v/>
      </c>
      <c r="BC21" s="90" t="str">
        <f t="shared" si="7"/>
        <v/>
      </c>
      <c r="BD21" s="90" t="str">
        <f t="shared" si="7"/>
        <v/>
      </c>
      <c r="BE21" s="90" t="str">
        <f t="shared" si="7"/>
        <v/>
      </c>
      <c r="BF21" s="90" t="str">
        <f t="shared" si="7"/>
        <v/>
      </c>
      <c r="BG21" s="90" t="str">
        <f t="shared" si="7"/>
        <v/>
      </c>
      <c r="BH21" s="90" t="str">
        <f t="shared" si="7"/>
        <v/>
      </c>
      <c r="BI21" s="90" t="str">
        <f t="shared" si="7"/>
        <v/>
      </c>
      <c r="BJ21" s="90" t="str">
        <f t="shared" si="7"/>
        <v/>
      </c>
      <c r="BK21" s="90" t="str">
        <f t="shared" si="7"/>
        <v/>
      </c>
      <c r="BL21" s="90" t="str">
        <f t="shared" si="7"/>
        <v/>
      </c>
      <c r="BM21" s="90" t="str">
        <f t="shared" si="7"/>
        <v/>
      </c>
      <c r="BN21" s="90" t="str">
        <f t="shared" si="7"/>
        <v/>
      </c>
      <c r="BO21" s="90" t="str">
        <f t="shared" si="7"/>
        <v/>
      </c>
      <c r="BP21" s="90" t="str">
        <f t="shared" si="7"/>
        <v/>
      </c>
      <c r="BQ21" s="90" t="str">
        <f t="shared" si="7"/>
        <v/>
      </c>
      <c r="BR21" s="90" t="str">
        <f t="shared" si="7"/>
        <v/>
      </c>
      <c r="BS21" s="90" t="str">
        <f t="shared" si="6"/>
        <v/>
      </c>
      <c r="BT21" s="90" t="str">
        <f t="shared" si="6"/>
        <v/>
      </c>
      <c r="BU21" s="90" t="str">
        <f t="shared" si="6"/>
        <v/>
      </c>
      <c r="BV21" s="90" t="str">
        <f t="shared" si="6"/>
        <v/>
      </c>
      <c r="BW21" s="90" t="str">
        <f t="shared" si="6"/>
        <v/>
      </c>
      <c r="BX21" s="90" t="str">
        <f t="shared" si="6"/>
        <v/>
      </c>
      <c r="BY21" s="90" t="str">
        <f t="shared" si="6"/>
        <v/>
      </c>
      <c r="BZ21" s="90" t="str">
        <f t="shared" si="6"/>
        <v/>
      </c>
      <c r="CA21" s="90" t="str">
        <f t="shared" si="6"/>
        <v/>
      </c>
      <c r="CB21" s="90" t="str">
        <f t="shared" si="6"/>
        <v/>
      </c>
      <c r="CC21" s="90" t="str">
        <f t="shared" si="6"/>
        <v/>
      </c>
      <c r="CD21" s="90" t="str">
        <f t="shared" si="6"/>
        <v/>
      </c>
      <c r="CE21" s="90" t="str">
        <f t="shared" si="6"/>
        <v/>
      </c>
      <c r="CF21" s="90" t="str">
        <f t="shared" si="6"/>
        <v/>
      </c>
      <c r="CG21" s="90" t="str">
        <f t="shared" si="6"/>
        <v/>
      </c>
      <c r="CH21" s="90" t="str">
        <f t="shared" si="6"/>
        <v/>
      </c>
      <c r="CI21" s="90" t="str">
        <f t="shared" si="6"/>
        <v/>
      </c>
      <c r="CJ21" s="90" t="str">
        <f t="shared" si="6"/>
        <v/>
      </c>
      <c r="CK21" s="90" t="str">
        <f t="shared" si="6"/>
        <v/>
      </c>
      <c r="CL21" s="90" t="str">
        <f t="shared" si="6"/>
        <v/>
      </c>
      <c r="CM21" s="90" t="str">
        <f t="shared" si="6"/>
        <v/>
      </c>
      <c r="CN21" s="90" t="str">
        <f t="shared" si="6"/>
        <v/>
      </c>
      <c r="CO21" s="90" t="str">
        <f t="shared" si="6"/>
        <v/>
      </c>
      <c r="CP21" s="90" t="str">
        <f t="shared" si="6"/>
        <v/>
      </c>
      <c r="CQ21" s="90" t="str">
        <f t="shared" si="6"/>
        <v/>
      </c>
      <c r="CR21" s="90" t="str">
        <f t="shared" si="6"/>
        <v/>
      </c>
      <c r="CS21" s="90" t="str">
        <f t="shared" si="6"/>
        <v/>
      </c>
      <c r="CT21" s="90" t="str">
        <f t="shared" si="6"/>
        <v/>
      </c>
      <c r="CU21" s="90" t="str">
        <f t="shared" si="6"/>
        <v/>
      </c>
      <c r="CV21" s="90" t="str">
        <f t="shared" si="6"/>
        <v/>
      </c>
      <c r="CW21" s="90" t="str">
        <f t="shared" si="6"/>
        <v/>
      </c>
      <c r="CX21" s="90" t="str">
        <f t="shared" si="6"/>
        <v/>
      </c>
      <c r="CY21" s="90" t="str">
        <f t="shared" si="6"/>
        <v/>
      </c>
      <c r="CZ21" s="90" t="str">
        <f t="shared" si="6"/>
        <v/>
      </c>
      <c r="DA21" s="90" t="str">
        <f t="shared" si="6"/>
        <v/>
      </c>
      <c r="DB21" s="90" t="str">
        <f t="shared" si="6"/>
        <v/>
      </c>
    </row>
    <row r="22" spans="1:106" ht="15" customHeight="1" x14ac:dyDescent="0.25">
      <c r="A22" s="83">
        <v>7</v>
      </c>
      <c r="B22" s="84"/>
      <c r="C22" s="85" t="s">
        <v>12</v>
      </c>
      <c r="D22" s="86"/>
      <c r="E22" s="87"/>
      <c r="F22" s="88">
        <f t="shared" si="4"/>
        <v>0</v>
      </c>
      <c r="G22" s="90" t="str">
        <f t="shared" si="7"/>
        <v/>
      </c>
      <c r="H22" s="90" t="str">
        <f t="shared" si="7"/>
        <v/>
      </c>
      <c r="I22" s="90" t="str">
        <f t="shared" si="7"/>
        <v/>
      </c>
      <c r="J22" s="90" t="str">
        <f t="shared" si="7"/>
        <v/>
      </c>
      <c r="K22" s="90" t="str">
        <f t="shared" si="7"/>
        <v/>
      </c>
      <c r="L22" s="90" t="str">
        <f t="shared" si="7"/>
        <v/>
      </c>
      <c r="M22" s="90" t="str">
        <f t="shared" si="7"/>
        <v/>
      </c>
      <c r="N22" s="90" t="str">
        <f t="shared" si="7"/>
        <v/>
      </c>
      <c r="O22" s="90" t="str">
        <f t="shared" si="7"/>
        <v/>
      </c>
      <c r="P22" s="90" t="str">
        <f t="shared" si="7"/>
        <v/>
      </c>
      <c r="Q22" s="90" t="str">
        <f t="shared" si="7"/>
        <v/>
      </c>
      <c r="R22" s="90" t="str">
        <f t="shared" si="7"/>
        <v/>
      </c>
      <c r="S22" s="90" t="str">
        <f t="shared" si="7"/>
        <v/>
      </c>
      <c r="T22" s="90" t="str">
        <f t="shared" si="7"/>
        <v/>
      </c>
      <c r="U22" s="90" t="str">
        <f t="shared" si="7"/>
        <v/>
      </c>
      <c r="V22" s="90" t="str">
        <f t="shared" si="7"/>
        <v/>
      </c>
      <c r="W22" s="90" t="str">
        <f t="shared" si="7"/>
        <v/>
      </c>
      <c r="X22" s="90" t="str">
        <f t="shared" si="7"/>
        <v/>
      </c>
      <c r="Y22" s="90" t="str">
        <f t="shared" si="7"/>
        <v/>
      </c>
      <c r="Z22" s="90" t="str">
        <f t="shared" si="7"/>
        <v/>
      </c>
      <c r="AA22" s="90" t="str">
        <f t="shared" si="7"/>
        <v/>
      </c>
      <c r="AB22" s="90" t="str">
        <f t="shared" si="7"/>
        <v/>
      </c>
      <c r="AC22" s="90" t="str">
        <f t="shared" si="7"/>
        <v/>
      </c>
      <c r="AD22" s="90" t="str">
        <f t="shared" si="7"/>
        <v/>
      </c>
      <c r="AE22" s="90" t="str">
        <f t="shared" si="7"/>
        <v/>
      </c>
      <c r="AF22" s="90" t="str">
        <f t="shared" si="7"/>
        <v/>
      </c>
      <c r="AG22" s="90" t="str">
        <f t="shared" si="7"/>
        <v/>
      </c>
      <c r="AH22" s="90" t="str">
        <f t="shared" si="7"/>
        <v/>
      </c>
      <c r="AI22" s="90" t="str">
        <f t="shared" si="7"/>
        <v/>
      </c>
      <c r="AJ22" s="90" t="str">
        <f t="shared" si="7"/>
        <v/>
      </c>
      <c r="AK22" s="90" t="str">
        <f t="shared" si="7"/>
        <v/>
      </c>
      <c r="AL22" s="90" t="str">
        <f t="shared" si="7"/>
        <v/>
      </c>
      <c r="AM22" s="90" t="str">
        <f t="shared" si="7"/>
        <v/>
      </c>
      <c r="AN22" s="90" t="str">
        <f t="shared" si="7"/>
        <v/>
      </c>
      <c r="AO22" s="90" t="str">
        <f t="shared" si="7"/>
        <v/>
      </c>
      <c r="AP22" s="90" t="str">
        <f t="shared" si="7"/>
        <v/>
      </c>
      <c r="AQ22" s="90" t="str">
        <f t="shared" si="7"/>
        <v/>
      </c>
      <c r="AR22" s="90" t="str">
        <f t="shared" si="7"/>
        <v/>
      </c>
      <c r="AS22" s="90" t="str">
        <f t="shared" si="7"/>
        <v/>
      </c>
      <c r="AT22" s="90" t="str">
        <f t="shared" si="7"/>
        <v/>
      </c>
      <c r="AU22" s="90" t="str">
        <f t="shared" si="7"/>
        <v/>
      </c>
      <c r="AV22" s="90" t="str">
        <f t="shared" si="7"/>
        <v/>
      </c>
      <c r="AW22" s="90" t="str">
        <f t="shared" si="7"/>
        <v/>
      </c>
      <c r="AX22" s="90" t="str">
        <f t="shared" si="7"/>
        <v/>
      </c>
      <c r="AY22" s="90" t="str">
        <f t="shared" si="7"/>
        <v/>
      </c>
      <c r="AZ22" s="90" t="str">
        <f t="shared" si="7"/>
        <v/>
      </c>
      <c r="BA22" s="90" t="str">
        <f t="shared" si="7"/>
        <v/>
      </c>
      <c r="BB22" s="90" t="str">
        <f t="shared" si="7"/>
        <v/>
      </c>
      <c r="BC22" s="90" t="str">
        <f t="shared" si="7"/>
        <v/>
      </c>
      <c r="BD22" s="90" t="str">
        <f t="shared" si="7"/>
        <v/>
      </c>
      <c r="BE22" s="90" t="str">
        <f t="shared" si="7"/>
        <v/>
      </c>
      <c r="BF22" s="90" t="str">
        <f t="shared" si="7"/>
        <v/>
      </c>
      <c r="BG22" s="90" t="str">
        <f t="shared" si="7"/>
        <v/>
      </c>
      <c r="BH22" s="90" t="str">
        <f t="shared" si="7"/>
        <v/>
      </c>
      <c r="BI22" s="90" t="str">
        <f t="shared" si="7"/>
        <v/>
      </c>
      <c r="BJ22" s="90" t="str">
        <f t="shared" si="7"/>
        <v/>
      </c>
      <c r="BK22" s="90" t="str">
        <f t="shared" si="7"/>
        <v/>
      </c>
      <c r="BL22" s="90" t="str">
        <f t="shared" si="7"/>
        <v/>
      </c>
      <c r="BM22" s="90" t="str">
        <f t="shared" si="7"/>
        <v/>
      </c>
      <c r="BN22" s="90" t="str">
        <f t="shared" si="7"/>
        <v/>
      </c>
      <c r="BO22" s="90" t="str">
        <f t="shared" si="7"/>
        <v/>
      </c>
      <c r="BP22" s="90" t="str">
        <f t="shared" si="7"/>
        <v/>
      </c>
      <c r="BQ22" s="90" t="str">
        <f t="shared" si="7"/>
        <v/>
      </c>
      <c r="BR22" s="90" t="str">
        <f t="shared" si="7"/>
        <v/>
      </c>
      <c r="BS22" s="90" t="str">
        <f t="shared" si="6"/>
        <v/>
      </c>
      <c r="BT22" s="90" t="str">
        <f t="shared" si="6"/>
        <v/>
      </c>
      <c r="BU22" s="90" t="str">
        <f t="shared" si="6"/>
        <v/>
      </c>
      <c r="BV22" s="90" t="str">
        <f t="shared" si="6"/>
        <v/>
      </c>
      <c r="BW22" s="90" t="str">
        <f t="shared" si="6"/>
        <v/>
      </c>
      <c r="BX22" s="90" t="str">
        <f t="shared" si="6"/>
        <v/>
      </c>
      <c r="BY22" s="90" t="str">
        <f t="shared" si="6"/>
        <v/>
      </c>
      <c r="BZ22" s="90" t="str">
        <f t="shared" si="6"/>
        <v/>
      </c>
      <c r="CA22" s="90" t="str">
        <f t="shared" si="6"/>
        <v/>
      </c>
      <c r="CB22" s="90" t="str">
        <f t="shared" si="6"/>
        <v/>
      </c>
      <c r="CC22" s="90" t="str">
        <f t="shared" si="6"/>
        <v/>
      </c>
      <c r="CD22" s="90" t="str">
        <f t="shared" si="6"/>
        <v/>
      </c>
      <c r="CE22" s="90" t="str">
        <f t="shared" si="6"/>
        <v/>
      </c>
      <c r="CF22" s="90" t="str">
        <f t="shared" si="6"/>
        <v/>
      </c>
      <c r="CG22" s="90" t="str">
        <f t="shared" si="6"/>
        <v/>
      </c>
      <c r="CH22" s="90" t="str">
        <f t="shared" si="6"/>
        <v/>
      </c>
      <c r="CI22" s="90" t="str">
        <f t="shared" si="6"/>
        <v/>
      </c>
      <c r="CJ22" s="90" t="str">
        <f t="shared" si="6"/>
        <v/>
      </c>
      <c r="CK22" s="90" t="str">
        <f t="shared" si="6"/>
        <v/>
      </c>
      <c r="CL22" s="90" t="str">
        <f t="shared" si="6"/>
        <v/>
      </c>
      <c r="CM22" s="90" t="str">
        <f t="shared" si="6"/>
        <v/>
      </c>
      <c r="CN22" s="90" t="str">
        <f t="shared" si="6"/>
        <v/>
      </c>
      <c r="CO22" s="90" t="str">
        <f t="shared" si="6"/>
        <v/>
      </c>
      <c r="CP22" s="90" t="str">
        <f t="shared" si="6"/>
        <v/>
      </c>
      <c r="CQ22" s="90" t="str">
        <f t="shared" si="6"/>
        <v/>
      </c>
      <c r="CR22" s="90" t="str">
        <f t="shared" si="6"/>
        <v/>
      </c>
      <c r="CS22" s="90" t="str">
        <f t="shared" si="6"/>
        <v/>
      </c>
      <c r="CT22" s="90" t="str">
        <f t="shared" si="6"/>
        <v/>
      </c>
      <c r="CU22" s="90" t="str">
        <f t="shared" si="6"/>
        <v/>
      </c>
      <c r="CV22" s="90" t="str">
        <f t="shared" si="6"/>
        <v/>
      </c>
      <c r="CW22" s="90" t="str">
        <f t="shared" si="6"/>
        <v/>
      </c>
      <c r="CX22" s="90" t="str">
        <f t="shared" si="6"/>
        <v/>
      </c>
      <c r="CY22" s="90" t="str">
        <f t="shared" si="6"/>
        <v/>
      </c>
      <c r="CZ22" s="90" t="str">
        <f t="shared" si="6"/>
        <v/>
      </c>
      <c r="DA22" s="90" t="str">
        <f t="shared" si="6"/>
        <v/>
      </c>
      <c r="DB22" s="90" t="str">
        <f t="shared" si="6"/>
        <v/>
      </c>
    </row>
    <row r="23" spans="1:106" ht="15" customHeight="1" x14ac:dyDescent="0.25">
      <c r="A23" s="83">
        <v>8</v>
      </c>
      <c r="B23" s="84"/>
      <c r="C23" s="85" t="s">
        <v>12</v>
      </c>
      <c r="D23" s="86"/>
      <c r="E23" s="87"/>
      <c r="F23" s="88">
        <f t="shared" si="4"/>
        <v>0</v>
      </c>
      <c r="G23" s="90" t="str">
        <f t="shared" si="7"/>
        <v/>
      </c>
      <c r="H23" s="90" t="str">
        <f t="shared" si="7"/>
        <v/>
      </c>
      <c r="I23" s="90" t="str">
        <f t="shared" si="7"/>
        <v/>
      </c>
      <c r="J23" s="90" t="str">
        <f t="shared" si="7"/>
        <v/>
      </c>
      <c r="K23" s="90" t="str">
        <f t="shared" si="7"/>
        <v/>
      </c>
      <c r="L23" s="90" t="str">
        <f t="shared" si="7"/>
        <v/>
      </c>
      <c r="M23" s="90" t="str">
        <f t="shared" si="7"/>
        <v/>
      </c>
      <c r="N23" s="90" t="str">
        <f t="shared" si="7"/>
        <v/>
      </c>
      <c r="O23" s="90" t="str">
        <f t="shared" si="7"/>
        <v/>
      </c>
      <c r="P23" s="90" t="str">
        <f t="shared" si="7"/>
        <v/>
      </c>
      <c r="Q23" s="90" t="str">
        <f t="shared" si="7"/>
        <v/>
      </c>
      <c r="R23" s="90" t="str">
        <f t="shared" si="7"/>
        <v/>
      </c>
      <c r="S23" s="90" t="str">
        <f t="shared" si="7"/>
        <v/>
      </c>
      <c r="T23" s="90" t="str">
        <f t="shared" si="7"/>
        <v/>
      </c>
      <c r="U23" s="90" t="str">
        <f t="shared" si="7"/>
        <v/>
      </c>
      <c r="V23" s="90" t="str">
        <f t="shared" si="7"/>
        <v/>
      </c>
      <c r="W23" s="90" t="str">
        <f t="shared" si="7"/>
        <v/>
      </c>
      <c r="X23" s="90" t="str">
        <f t="shared" si="7"/>
        <v/>
      </c>
      <c r="Y23" s="90" t="str">
        <f t="shared" si="7"/>
        <v/>
      </c>
      <c r="Z23" s="90" t="str">
        <f t="shared" si="7"/>
        <v/>
      </c>
      <c r="AA23" s="90" t="str">
        <f t="shared" si="7"/>
        <v/>
      </c>
      <c r="AB23" s="90" t="str">
        <f t="shared" si="7"/>
        <v/>
      </c>
      <c r="AC23" s="90" t="str">
        <f t="shared" si="7"/>
        <v/>
      </c>
      <c r="AD23" s="90" t="str">
        <f t="shared" si="7"/>
        <v/>
      </c>
      <c r="AE23" s="90" t="str">
        <f t="shared" si="7"/>
        <v/>
      </c>
      <c r="AF23" s="90" t="str">
        <f t="shared" si="7"/>
        <v/>
      </c>
      <c r="AG23" s="90" t="str">
        <f t="shared" si="7"/>
        <v/>
      </c>
      <c r="AH23" s="90" t="str">
        <f t="shared" si="7"/>
        <v/>
      </c>
      <c r="AI23" s="90" t="str">
        <f t="shared" si="7"/>
        <v/>
      </c>
      <c r="AJ23" s="90" t="str">
        <f t="shared" si="7"/>
        <v/>
      </c>
      <c r="AK23" s="90" t="str">
        <f t="shared" si="7"/>
        <v/>
      </c>
      <c r="AL23" s="90" t="str">
        <f t="shared" si="7"/>
        <v/>
      </c>
      <c r="AM23" s="90" t="str">
        <f t="shared" si="7"/>
        <v/>
      </c>
      <c r="AN23" s="90" t="str">
        <f t="shared" si="7"/>
        <v/>
      </c>
      <c r="AO23" s="90" t="str">
        <f t="shared" si="7"/>
        <v/>
      </c>
      <c r="AP23" s="90" t="str">
        <f t="shared" si="7"/>
        <v/>
      </c>
      <c r="AQ23" s="90" t="str">
        <f t="shared" si="7"/>
        <v/>
      </c>
      <c r="AR23" s="90" t="str">
        <f t="shared" si="7"/>
        <v/>
      </c>
      <c r="AS23" s="90" t="str">
        <f t="shared" si="7"/>
        <v/>
      </c>
      <c r="AT23" s="90" t="str">
        <f t="shared" si="7"/>
        <v/>
      </c>
      <c r="AU23" s="90" t="str">
        <f t="shared" si="7"/>
        <v/>
      </c>
      <c r="AV23" s="90" t="str">
        <f t="shared" si="7"/>
        <v/>
      </c>
      <c r="AW23" s="90" t="str">
        <f t="shared" si="7"/>
        <v/>
      </c>
      <c r="AX23" s="90" t="str">
        <f t="shared" si="7"/>
        <v/>
      </c>
      <c r="AY23" s="90" t="str">
        <f t="shared" si="7"/>
        <v/>
      </c>
      <c r="AZ23" s="90" t="str">
        <f t="shared" si="7"/>
        <v/>
      </c>
      <c r="BA23" s="90" t="str">
        <f t="shared" si="7"/>
        <v/>
      </c>
      <c r="BB23" s="90" t="str">
        <f t="shared" si="7"/>
        <v/>
      </c>
      <c r="BC23" s="90" t="str">
        <f t="shared" si="7"/>
        <v/>
      </c>
      <c r="BD23" s="90" t="str">
        <f t="shared" si="7"/>
        <v/>
      </c>
      <c r="BE23" s="90" t="str">
        <f t="shared" si="7"/>
        <v/>
      </c>
      <c r="BF23" s="90" t="str">
        <f t="shared" si="7"/>
        <v/>
      </c>
      <c r="BG23" s="90" t="str">
        <f t="shared" si="7"/>
        <v/>
      </c>
      <c r="BH23" s="90" t="str">
        <f t="shared" si="7"/>
        <v/>
      </c>
      <c r="BI23" s="90" t="str">
        <f t="shared" si="7"/>
        <v/>
      </c>
      <c r="BJ23" s="90" t="str">
        <f t="shared" si="7"/>
        <v/>
      </c>
      <c r="BK23" s="90" t="str">
        <f t="shared" si="7"/>
        <v/>
      </c>
      <c r="BL23" s="90" t="str">
        <f t="shared" si="7"/>
        <v/>
      </c>
      <c r="BM23" s="90" t="str">
        <f t="shared" si="7"/>
        <v/>
      </c>
      <c r="BN23" s="90" t="str">
        <f t="shared" si="7"/>
        <v/>
      </c>
      <c r="BO23" s="90" t="str">
        <f t="shared" si="7"/>
        <v/>
      </c>
      <c r="BP23" s="90" t="str">
        <f t="shared" si="7"/>
        <v/>
      </c>
      <c r="BQ23" s="90" t="str">
        <f t="shared" si="7"/>
        <v/>
      </c>
      <c r="BR23" s="90" t="str">
        <f t="shared" ref="BR23:EC30" si="8">IF(BR757,BR757,"")</f>
        <v/>
      </c>
      <c r="BS23" s="90" t="str">
        <f t="shared" si="8"/>
        <v/>
      </c>
      <c r="BT23" s="90" t="str">
        <f t="shared" si="8"/>
        <v/>
      </c>
      <c r="BU23" s="90" t="str">
        <f t="shared" si="8"/>
        <v/>
      </c>
      <c r="BV23" s="90" t="str">
        <f t="shared" si="8"/>
        <v/>
      </c>
      <c r="BW23" s="90" t="str">
        <f t="shared" si="8"/>
        <v/>
      </c>
      <c r="BX23" s="90" t="str">
        <f t="shared" si="8"/>
        <v/>
      </c>
      <c r="BY23" s="90" t="str">
        <f t="shared" si="8"/>
        <v/>
      </c>
      <c r="BZ23" s="90" t="str">
        <f t="shared" si="8"/>
        <v/>
      </c>
      <c r="CA23" s="90" t="str">
        <f t="shared" si="8"/>
        <v/>
      </c>
      <c r="CB23" s="90" t="str">
        <f t="shared" si="8"/>
        <v/>
      </c>
      <c r="CC23" s="90" t="str">
        <f t="shared" si="8"/>
        <v/>
      </c>
      <c r="CD23" s="90" t="str">
        <f t="shared" si="8"/>
        <v/>
      </c>
      <c r="CE23" s="90" t="str">
        <f t="shared" si="8"/>
        <v/>
      </c>
      <c r="CF23" s="90" t="str">
        <f t="shared" si="8"/>
        <v/>
      </c>
      <c r="CG23" s="90" t="str">
        <f t="shared" si="8"/>
        <v/>
      </c>
      <c r="CH23" s="90" t="str">
        <f t="shared" si="8"/>
        <v/>
      </c>
      <c r="CI23" s="90" t="str">
        <f t="shared" si="6"/>
        <v/>
      </c>
      <c r="CJ23" s="90" t="str">
        <f t="shared" si="6"/>
        <v/>
      </c>
      <c r="CK23" s="90" t="str">
        <f t="shared" si="6"/>
        <v/>
      </c>
      <c r="CL23" s="90" t="str">
        <f t="shared" ref="CL23:DE23" si="9">IF(CL757,CL757,"")</f>
        <v/>
      </c>
      <c r="CM23" s="90" t="str">
        <f t="shared" si="9"/>
        <v/>
      </c>
      <c r="CN23" s="90" t="str">
        <f t="shared" si="9"/>
        <v/>
      </c>
      <c r="CO23" s="90" t="str">
        <f t="shared" si="9"/>
        <v/>
      </c>
      <c r="CP23" s="90" t="str">
        <f t="shared" si="9"/>
        <v/>
      </c>
      <c r="CQ23" s="90" t="str">
        <f t="shared" si="9"/>
        <v/>
      </c>
      <c r="CR23" s="90" t="str">
        <f t="shared" si="9"/>
        <v/>
      </c>
      <c r="CS23" s="90" t="str">
        <f t="shared" si="9"/>
        <v/>
      </c>
      <c r="CT23" s="90" t="str">
        <f t="shared" si="9"/>
        <v/>
      </c>
      <c r="CU23" s="90" t="str">
        <f t="shared" si="9"/>
        <v/>
      </c>
      <c r="CV23" s="90" t="str">
        <f t="shared" si="9"/>
        <v/>
      </c>
      <c r="CW23" s="90" t="str">
        <f t="shared" si="9"/>
        <v/>
      </c>
      <c r="CX23" s="90" t="str">
        <f t="shared" si="9"/>
        <v/>
      </c>
      <c r="CY23" s="90" t="str">
        <f t="shared" si="9"/>
        <v/>
      </c>
      <c r="CZ23" s="90" t="str">
        <f t="shared" si="9"/>
        <v/>
      </c>
      <c r="DA23" s="90" t="str">
        <f t="shared" si="9"/>
        <v/>
      </c>
      <c r="DB23" s="90" t="str">
        <f t="shared" si="9"/>
        <v/>
      </c>
    </row>
    <row r="24" spans="1:106" ht="15" customHeight="1" x14ac:dyDescent="0.25">
      <c r="A24" s="83">
        <v>9</v>
      </c>
      <c r="B24" s="84"/>
      <c r="C24" s="85" t="s">
        <v>12</v>
      </c>
      <c r="D24" s="86"/>
      <c r="E24" s="87"/>
      <c r="F24" s="88">
        <f t="shared" si="4"/>
        <v>0</v>
      </c>
      <c r="G24" s="90" t="str">
        <f t="shared" ref="G24:BR27" si="10">IF(G758,G758,"")</f>
        <v/>
      </c>
      <c r="H24" s="90" t="str">
        <f t="shared" si="10"/>
        <v/>
      </c>
      <c r="I24" s="90" t="str">
        <f t="shared" si="10"/>
        <v/>
      </c>
      <c r="J24" s="90" t="str">
        <f t="shared" si="10"/>
        <v/>
      </c>
      <c r="K24" s="90" t="str">
        <f t="shared" si="10"/>
        <v/>
      </c>
      <c r="L24" s="90" t="str">
        <f t="shared" si="10"/>
        <v/>
      </c>
      <c r="M24" s="90" t="str">
        <f t="shared" si="10"/>
        <v/>
      </c>
      <c r="N24" s="90" t="str">
        <f t="shared" si="10"/>
        <v/>
      </c>
      <c r="O24" s="90" t="str">
        <f t="shared" si="10"/>
        <v/>
      </c>
      <c r="P24" s="90" t="str">
        <f t="shared" si="10"/>
        <v/>
      </c>
      <c r="Q24" s="90" t="str">
        <f t="shared" si="10"/>
        <v/>
      </c>
      <c r="R24" s="90" t="str">
        <f t="shared" si="10"/>
        <v/>
      </c>
      <c r="S24" s="90" t="str">
        <f t="shared" si="10"/>
        <v/>
      </c>
      <c r="T24" s="90" t="str">
        <f t="shared" si="10"/>
        <v/>
      </c>
      <c r="U24" s="90" t="str">
        <f t="shared" si="10"/>
        <v/>
      </c>
      <c r="V24" s="90" t="str">
        <f t="shared" si="10"/>
        <v/>
      </c>
      <c r="W24" s="90" t="str">
        <f t="shared" si="10"/>
        <v/>
      </c>
      <c r="X24" s="90" t="str">
        <f t="shared" si="10"/>
        <v/>
      </c>
      <c r="Y24" s="90" t="str">
        <f t="shared" si="10"/>
        <v/>
      </c>
      <c r="Z24" s="90" t="str">
        <f t="shared" si="10"/>
        <v/>
      </c>
      <c r="AA24" s="90" t="str">
        <f t="shared" si="10"/>
        <v/>
      </c>
      <c r="AB24" s="90" t="str">
        <f t="shared" si="10"/>
        <v/>
      </c>
      <c r="AC24" s="90" t="str">
        <f t="shared" si="10"/>
        <v/>
      </c>
      <c r="AD24" s="90" t="str">
        <f t="shared" si="10"/>
        <v/>
      </c>
      <c r="AE24" s="90" t="str">
        <f t="shared" si="10"/>
        <v/>
      </c>
      <c r="AF24" s="90" t="str">
        <f t="shared" si="10"/>
        <v/>
      </c>
      <c r="AG24" s="90" t="str">
        <f t="shared" si="10"/>
        <v/>
      </c>
      <c r="AH24" s="90" t="str">
        <f t="shared" si="10"/>
        <v/>
      </c>
      <c r="AI24" s="90" t="str">
        <f t="shared" si="10"/>
        <v/>
      </c>
      <c r="AJ24" s="90" t="str">
        <f t="shared" si="10"/>
        <v/>
      </c>
      <c r="AK24" s="90" t="str">
        <f t="shared" si="10"/>
        <v/>
      </c>
      <c r="AL24" s="90" t="str">
        <f t="shared" si="10"/>
        <v/>
      </c>
      <c r="AM24" s="90" t="str">
        <f t="shared" si="10"/>
        <v/>
      </c>
      <c r="AN24" s="90" t="str">
        <f t="shared" si="10"/>
        <v/>
      </c>
      <c r="AO24" s="90" t="str">
        <f t="shared" si="10"/>
        <v/>
      </c>
      <c r="AP24" s="90" t="str">
        <f t="shared" si="10"/>
        <v/>
      </c>
      <c r="AQ24" s="90" t="str">
        <f t="shared" si="10"/>
        <v/>
      </c>
      <c r="AR24" s="90" t="str">
        <f t="shared" si="10"/>
        <v/>
      </c>
      <c r="AS24" s="90" t="str">
        <f t="shared" si="10"/>
        <v/>
      </c>
      <c r="AT24" s="90" t="str">
        <f t="shared" si="10"/>
        <v/>
      </c>
      <c r="AU24" s="90" t="str">
        <f t="shared" si="10"/>
        <v/>
      </c>
      <c r="AV24" s="90" t="str">
        <f t="shared" si="10"/>
        <v/>
      </c>
      <c r="AW24" s="90" t="str">
        <f t="shared" si="10"/>
        <v/>
      </c>
      <c r="AX24" s="90" t="str">
        <f t="shared" si="10"/>
        <v/>
      </c>
      <c r="AY24" s="90" t="str">
        <f t="shared" si="10"/>
        <v/>
      </c>
      <c r="AZ24" s="90" t="str">
        <f t="shared" si="10"/>
        <v/>
      </c>
      <c r="BA24" s="90" t="str">
        <f t="shared" si="10"/>
        <v/>
      </c>
      <c r="BB24" s="90" t="str">
        <f t="shared" si="10"/>
        <v/>
      </c>
      <c r="BC24" s="90" t="str">
        <f t="shared" si="10"/>
        <v/>
      </c>
      <c r="BD24" s="90" t="str">
        <f t="shared" si="10"/>
        <v/>
      </c>
      <c r="BE24" s="90" t="str">
        <f t="shared" si="10"/>
        <v/>
      </c>
      <c r="BF24" s="90" t="str">
        <f t="shared" si="10"/>
        <v/>
      </c>
      <c r="BG24" s="90" t="str">
        <f t="shared" si="10"/>
        <v/>
      </c>
      <c r="BH24" s="90" t="str">
        <f t="shared" si="10"/>
        <v/>
      </c>
      <c r="BI24" s="90" t="str">
        <f t="shared" si="10"/>
        <v/>
      </c>
      <c r="BJ24" s="90" t="str">
        <f t="shared" si="10"/>
        <v/>
      </c>
      <c r="BK24" s="90" t="str">
        <f t="shared" si="10"/>
        <v/>
      </c>
      <c r="BL24" s="90" t="str">
        <f t="shared" si="10"/>
        <v/>
      </c>
      <c r="BM24" s="90" t="str">
        <f t="shared" si="10"/>
        <v/>
      </c>
      <c r="BN24" s="90" t="str">
        <f t="shared" si="10"/>
        <v/>
      </c>
      <c r="BO24" s="90" t="str">
        <f t="shared" si="10"/>
        <v/>
      </c>
      <c r="BP24" s="90" t="str">
        <f t="shared" si="10"/>
        <v/>
      </c>
      <c r="BQ24" s="90" t="str">
        <f t="shared" si="10"/>
        <v/>
      </c>
      <c r="BR24" s="90" t="str">
        <f t="shared" si="10"/>
        <v/>
      </c>
      <c r="BS24" s="90" t="str">
        <f t="shared" si="8"/>
        <v/>
      </c>
      <c r="BT24" s="90" t="str">
        <f t="shared" si="8"/>
        <v/>
      </c>
      <c r="BU24" s="90" t="str">
        <f t="shared" si="8"/>
        <v/>
      </c>
      <c r="BV24" s="90" t="str">
        <f t="shared" si="8"/>
        <v/>
      </c>
      <c r="BW24" s="90" t="str">
        <f t="shared" si="8"/>
        <v/>
      </c>
      <c r="BX24" s="90" t="str">
        <f t="shared" si="8"/>
        <v/>
      </c>
      <c r="BY24" s="90" t="str">
        <f t="shared" si="8"/>
        <v/>
      </c>
      <c r="BZ24" s="90" t="str">
        <f t="shared" si="8"/>
        <v/>
      </c>
      <c r="CA24" s="90" t="str">
        <f t="shared" si="8"/>
        <v/>
      </c>
      <c r="CB24" s="90" t="str">
        <f t="shared" si="8"/>
        <v/>
      </c>
      <c r="CC24" s="90" t="str">
        <f t="shared" si="8"/>
        <v/>
      </c>
      <c r="CD24" s="90" t="str">
        <f t="shared" si="8"/>
        <v/>
      </c>
      <c r="CE24" s="90" t="str">
        <f t="shared" si="8"/>
        <v/>
      </c>
      <c r="CF24" s="90" t="str">
        <f t="shared" si="8"/>
        <v/>
      </c>
      <c r="CG24" s="90" t="str">
        <f t="shared" si="8"/>
        <v/>
      </c>
      <c r="CH24" s="90" t="str">
        <f t="shared" si="8"/>
        <v/>
      </c>
      <c r="CI24" s="90" t="str">
        <f t="shared" si="8"/>
        <v/>
      </c>
      <c r="CJ24" s="90" t="str">
        <f t="shared" si="8"/>
        <v/>
      </c>
      <c r="CK24" s="90" t="str">
        <f t="shared" si="8"/>
        <v/>
      </c>
      <c r="CL24" s="90" t="str">
        <f t="shared" si="8"/>
        <v/>
      </c>
      <c r="CM24" s="90" t="str">
        <f t="shared" si="8"/>
        <v/>
      </c>
      <c r="CN24" s="90" t="str">
        <f t="shared" si="8"/>
        <v/>
      </c>
      <c r="CO24" s="90" t="str">
        <f t="shared" si="8"/>
        <v/>
      </c>
      <c r="CP24" s="90" t="str">
        <f t="shared" si="8"/>
        <v/>
      </c>
      <c r="CQ24" s="90" t="str">
        <f t="shared" si="8"/>
        <v/>
      </c>
      <c r="CR24" s="90" t="str">
        <f t="shared" si="8"/>
        <v/>
      </c>
      <c r="CS24" s="90" t="str">
        <f t="shared" si="8"/>
        <v/>
      </c>
      <c r="CT24" s="90" t="str">
        <f t="shared" si="8"/>
        <v/>
      </c>
      <c r="CU24" s="90" t="str">
        <f t="shared" si="8"/>
        <v/>
      </c>
      <c r="CV24" s="90" t="str">
        <f t="shared" si="8"/>
        <v/>
      </c>
      <c r="CW24" s="90" t="str">
        <f t="shared" si="8"/>
        <v/>
      </c>
      <c r="CX24" s="90" t="str">
        <f t="shared" si="8"/>
        <v/>
      </c>
      <c r="CY24" s="90" t="str">
        <f t="shared" si="8"/>
        <v/>
      </c>
      <c r="CZ24" s="90" t="str">
        <f t="shared" si="8"/>
        <v/>
      </c>
      <c r="DA24" s="90" t="str">
        <f t="shared" si="8"/>
        <v/>
      </c>
      <c r="DB24" s="90" t="str">
        <f t="shared" si="8"/>
        <v/>
      </c>
    </row>
    <row r="25" spans="1:106" ht="15" customHeight="1" x14ac:dyDescent="0.25">
      <c r="A25" s="83">
        <v>10</v>
      </c>
      <c r="B25" s="84"/>
      <c r="C25" s="85" t="s">
        <v>12</v>
      </c>
      <c r="D25" s="86"/>
      <c r="E25" s="87"/>
      <c r="F25" s="88">
        <f t="shared" si="4"/>
        <v>0</v>
      </c>
      <c r="G25" s="90" t="str">
        <f t="shared" si="10"/>
        <v/>
      </c>
      <c r="H25" s="90" t="str">
        <f t="shared" si="10"/>
        <v/>
      </c>
      <c r="I25" s="90" t="str">
        <f t="shared" si="10"/>
        <v/>
      </c>
      <c r="J25" s="90" t="str">
        <f t="shared" si="10"/>
        <v/>
      </c>
      <c r="K25" s="90" t="str">
        <f t="shared" si="10"/>
        <v/>
      </c>
      <c r="L25" s="90" t="str">
        <f t="shared" si="10"/>
        <v/>
      </c>
      <c r="M25" s="90" t="str">
        <f t="shared" si="10"/>
        <v/>
      </c>
      <c r="N25" s="90" t="str">
        <f t="shared" si="10"/>
        <v/>
      </c>
      <c r="O25" s="90" t="str">
        <f t="shared" si="10"/>
        <v/>
      </c>
      <c r="P25" s="90" t="str">
        <f t="shared" si="10"/>
        <v/>
      </c>
      <c r="Q25" s="90" t="str">
        <f t="shared" si="10"/>
        <v/>
      </c>
      <c r="R25" s="90" t="str">
        <f t="shared" si="10"/>
        <v/>
      </c>
      <c r="S25" s="90" t="str">
        <f t="shared" si="10"/>
        <v/>
      </c>
      <c r="T25" s="90" t="str">
        <f t="shared" si="10"/>
        <v/>
      </c>
      <c r="U25" s="90" t="str">
        <f t="shared" si="10"/>
        <v/>
      </c>
      <c r="V25" s="90" t="str">
        <f t="shared" si="10"/>
        <v/>
      </c>
      <c r="W25" s="90" t="str">
        <f t="shared" si="10"/>
        <v/>
      </c>
      <c r="X25" s="90" t="str">
        <f t="shared" si="10"/>
        <v/>
      </c>
      <c r="Y25" s="90" t="str">
        <f t="shared" si="10"/>
        <v/>
      </c>
      <c r="Z25" s="90" t="str">
        <f t="shared" si="10"/>
        <v/>
      </c>
      <c r="AA25" s="90" t="str">
        <f t="shared" si="10"/>
        <v/>
      </c>
      <c r="AB25" s="90" t="str">
        <f t="shared" si="10"/>
        <v/>
      </c>
      <c r="AC25" s="90" t="str">
        <f t="shared" si="10"/>
        <v/>
      </c>
      <c r="AD25" s="90" t="str">
        <f t="shared" si="10"/>
        <v/>
      </c>
      <c r="AE25" s="90" t="str">
        <f t="shared" si="10"/>
        <v/>
      </c>
      <c r="AF25" s="90" t="str">
        <f t="shared" si="10"/>
        <v/>
      </c>
      <c r="AG25" s="90" t="str">
        <f t="shared" si="10"/>
        <v/>
      </c>
      <c r="AH25" s="90" t="str">
        <f t="shared" si="10"/>
        <v/>
      </c>
      <c r="AI25" s="90" t="str">
        <f t="shared" si="10"/>
        <v/>
      </c>
      <c r="AJ25" s="90" t="str">
        <f t="shared" si="10"/>
        <v/>
      </c>
      <c r="AK25" s="90" t="str">
        <f t="shared" si="10"/>
        <v/>
      </c>
      <c r="AL25" s="90" t="str">
        <f t="shared" si="10"/>
        <v/>
      </c>
      <c r="AM25" s="90" t="str">
        <f t="shared" si="10"/>
        <v/>
      </c>
      <c r="AN25" s="90" t="str">
        <f t="shared" si="10"/>
        <v/>
      </c>
      <c r="AO25" s="90" t="str">
        <f t="shared" si="10"/>
        <v/>
      </c>
      <c r="AP25" s="90" t="str">
        <f t="shared" si="10"/>
        <v/>
      </c>
      <c r="AQ25" s="90" t="str">
        <f t="shared" si="10"/>
        <v/>
      </c>
      <c r="AR25" s="90" t="str">
        <f t="shared" si="10"/>
        <v/>
      </c>
      <c r="AS25" s="90" t="str">
        <f t="shared" si="10"/>
        <v/>
      </c>
      <c r="AT25" s="90" t="str">
        <f t="shared" si="10"/>
        <v/>
      </c>
      <c r="AU25" s="90" t="str">
        <f t="shared" si="10"/>
        <v/>
      </c>
      <c r="AV25" s="90" t="str">
        <f t="shared" si="10"/>
        <v/>
      </c>
      <c r="AW25" s="90" t="str">
        <f t="shared" si="10"/>
        <v/>
      </c>
      <c r="AX25" s="90" t="str">
        <f t="shared" si="10"/>
        <v/>
      </c>
      <c r="AY25" s="90" t="str">
        <f t="shared" si="10"/>
        <v/>
      </c>
      <c r="AZ25" s="90" t="str">
        <f t="shared" si="10"/>
        <v/>
      </c>
      <c r="BA25" s="90" t="str">
        <f t="shared" si="10"/>
        <v/>
      </c>
      <c r="BB25" s="90" t="str">
        <f t="shared" si="10"/>
        <v/>
      </c>
      <c r="BC25" s="90" t="str">
        <f t="shared" si="10"/>
        <v/>
      </c>
      <c r="BD25" s="90" t="str">
        <f t="shared" si="10"/>
        <v/>
      </c>
      <c r="BE25" s="90" t="str">
        <f t="shared" si="10"/>
        <v/>
      </c>
      <c r="BF25" s="90" t="str">
        <f t="shared" si="10"/>
        <v/>
      </c>
      <c r="BG25" s="90" t="str">
        <f t="shared" si="10"/>
        <v/>
      </c>
      <c r="BH25" s="90" t="str">
        <f t="shared" si="10"/>
        <v/>
      </c>
      <c r="BI25" s="90" t="str">
        <f t="shared" si="10"/>
        <v/>
      </c>
      <c r="BJ25" s="90" t="str">
        <f t="shared" si="10"/>
        <v/>
      </c>
      <c r="BK25" s="90" t="str">
        <f t="shared" si="10"/>
        <v/>
      </c>
      <c r="BL25" s="90" t="str">
        <f t="shared" si="10"/>
        <v/>
      </c>
      <c r="BM25" s="90" t="str">
        <f t="shared" si="10"/>
        <v/>
      </c>
      <c r="BN25" s="90" t="str">
        <f t="shared" si="10"/>
        <v/>
      </c>
      <c r="BO25" s="90" t="str">
        <f t="shared" si="10"/>
        <v/>
      </c>
      <c r="BP25" s="90" t="str">
        <f t="shared" si="10"/>
        <v/>
      </c>
      <c r="BQ25" s="90" t="str">
        <f t="shared" si="10"/>
        <v/>
      </c>
      <c r="BR25" s="90" t="str">
        <f t="shared" si="10"/>
        <v/>
      </c>
      <c r="BS25" s="90" t="str">
        <f t="shared" si="8"/>
        <v/>
      </c>
      <c r="BT25" s="90" t="str">
        <f t="shared" si="8"/>
        <v/>
      </c>
      <c r="BU25" s="90" t="str">
        <f t="shared" si="8"/>
        <v/>
      </c>
      <c r="BV25" s="90" t="str">
        <f t="shared" si="8"/>
        <v/>
      </c>
      <c r="BW25" s="90" t="str">
        <f t="shared" si="8"/>
        <v/>
      </c>
      <c r="BX25" s="90" t="str">
        <f t="shared" si="8"/>
        <v/>
      </c>
      <c r="BY25" s="90" t="str">
        <f t="shared" si="8"/>
        <v/>
      </c>
      <c r="BZ25" s="90" t="str">
        <f t="shared" si="8"/>
        <v/>
      </c>
      <c r="CA25" s="90" t="str">
        <f t="shared" si="8"/>
        <v/>
      </c>
      <c r="CB25" s="90" t="str">
        <f t="shared" si="8"/>
        <v/>
      </c>
      <c r="CC25" s="90" t="str">
        <f t="shared" si="8"/>
        <v/>
      </c>
      <c r="CD25" s="90" t="str">
        <f t="shared" si="8"/>
        <v/>
      </c>
      <c r="CE25" s="90" t="str">
        <f t="shared" si="8"/>
        <v/>
      </c>
      <c r="CF25" s="90" t="str">
        <f t="shared" si="8"/>
        <v/>
      </c>
      <c r="CG25" s="90" t="str">
        <f t="shared" si="8"/>
        <v/>
      </c>
      <c r="CH25" s="90" t="str">
        <f t="shared" si="8"/>
        <v/>
      </c>
      <c r="CI25" s="90" t="str">
        <f t="shared" si="8"/>
        <v/>
      </c>
      <c r="CJ25" s="90" t="str">
        <f t="shared" si="8"/>
        <v/>
      </c>
      <c r="CK25" s="90" t="str">
        <f t="shared" si="8"/>
        <v/>
      </c>
      <c r="CL25" s="90" t="str">
        <f t="shared" si="8"/>
        <v/>
      </c>
      <c r="CM25" s="90" t="str">
        <f t="shared" si="8"/>
        <v/>
      </c>
      <c r="CN25" s="90" t="str">
        <f t="shared" si="8"/>
        <v/>
      </c>
      <c r="CO25" s="90" t="str">
        <f t="shared" si="8"/>
        <v/>
      </c>
      <c r="CP25" s="90" t="str">
        <f t="shared" si="8"/>
        <v/>
      </c>
      <c r="CQ25" s="90" t="str">
        <f t="shared" si="8"/>
        <v/>
      </c>
      <c r="CR25" s="90" t="str">
        <f t="shared" si="8"/>
        <v/>
      </c>
      <c r="CS25" s="90" t="str">
        <f t="shared" si="8"/>
        <v/>
      </c>
      <c r="CT25" s="90" t="str">
        <f t="shared" si="8"/>
        <v/>
      </c>
      <c r="CU25" s="90" t="str">
        <f t="shared" si="8"/>
        <v/>
      </c>
      <c r="CV25" s="90" t="str">
        <f t="shared" si="8"/>
        <v/>
      </c>
      <c r="CW25" s="90" t="str">
        <f t="shared" si="8"/>
        <v/>
      </c>
      <c r="CX25" s="90" t="str">
        <f t="shared" si="8"/>
        <v/>
      </c>
      <c r="CY25" s="90" t="str">
        <f t="shared" si="8"/>
        <v/>
      </c>
      <c r="CZ25" s="90" t="str">
        <f t="shared" si="8"/>
        <v/>
      </c>
      <c r="DA25" s="90" t="str">
        <f t="shared" si="8"/>
        <v/>
      </c>
      <c r="DB25" s="90" t="str">
        <f t="shared" si="8"/>
        <v/>
      </c>
    </row>
    <row r="26" spans="1:106" ht="15" customHeight="1" x14ac:dyDescent="0.25">
      <c r="A26" s="83">
        <v>11</v>
      </c>
      <c r="B26" s="84"/>
      <c r="C26" s="85" t="s">
        <v>12</v>
      </c>
      <c r="D26" s="86"/>
      <c r="E26" s="87"/>
      <c r="F26" s="88">
        <f t="shared" si="4"/>
        <v>0</v>
      </c>
      <c r="G26" s="90" t="str">
        <f t="shared" si="10"/>
        <v/>
      </c>
      <c r="H26" s="90" t="str">
        <f t="shared" si="10"/>
        <v/>
      </c>
      <c r="I26" s="90" t="str">
        <f t="shared" si="10"/>
        <v/>
      </c>
      <c r="J26" s="90" t="str">
        <f t="shared" si="10"/>
        <v/>
      </c>
      <c r="K26" s="90" t="str">
        <f t="shared" si="10"/>
        <v/>
      </c>
      <c r="L26" s="90" t="str">
        <f t="shared" si="10"/>
        <v/>
      </c>
      <c r="M26" s="90" t="str">
        <f t="shared" si="10"/>
        <v/>
      </c>
      <c r="N26" s="90" t="str">
        <f t="shared" si="10"/>
        <v/>
      </c>
      <c r="O26" s="90" t="str">
        <f t="shared" si="10"/>
        <v/>
      </c>
      <c r="P26" s="90" t="str">
        <f t="shared" si="10"/>
        <v/>
      </c>
      <c r="Q26" s="90" t="str">
        <f t="shared" si="10"/>
        <v/>
      </c>
      <c r="R26" s="90" t="str">
        <f t="shared" si="10"/>
        <v/>
      </c>
      <c r="S26" s="90" t="str">
        <f t="shared" si="10"/>
        <v/>
      </c>
      <c r="T26" s="90" t="str">
        <f t="shared" si="10"/>
        <v/>
      </c>
      <c r="U26" s="90" t="str">
        <f t="shared" si="10"/>
        <v/>
      </c>
      <c r="V26" s="90" t="str">
        <f t="shared" si="10"/>
        <v/>
      </c>
      <c r="W26" s="90" t="str">
        <f t="shared" si="10"/>
        <v/>
      </c>
      <c r="X26" s="90" t="str">
        <f t="shared" si="10"/>
        <v/>
      </c>
      <c r="Y26" s="90" t="str">
        <f t="shared" si="10"/>
        <v/>
      </c>
      <c r="Z26" s="90" t="str">
        <f t="shared" si="10"/>
        <v/>
      </c>
      <c r="AA26" s="90" t="str">
        <f t="shared" si="10"/>
        <v/>
      </c>
      <c r="AB26" s="90" t="str">
        <f t="shared" si="10"/>
        <v/>
      </c>
      <c r="AC26" s="90" t="str">
        <f t="shared" si="10"/>
        <v/>
      </c>
      <c r="AD26" s="90" t="str">
        <f t="shared" si="10"/>
        <v/>
      </c>
      <c r="AE26" s="90" t="str">
        <f t="shared" si="10"/>
        <v/>
      </c>
      <c r="AF26" s="90" t="str">
        <f t="shared" si="10"/>
        <v/>
      </c>
      <c r="AG26" s="90" t="str">
        <f t="shared" si="10"/>
        <v/>
      </c>
      <c r="AH26" s="90" t="str">
        <f t="shared" si="10"/>
        <v/>
      </c>
      <c r="AI26" s="90" t="str">
        <f t="shared" si="10"/>
        <v/>
      </c>
      <c r="AJ26" s="90" t="str">
        <f t="shared" si="10"/>
        <v/>
      </c>
      <c r="AK26" s="90" t="str">
        <f t="shared" si="10"/>
        <v/>
      </c>
      <c r="AL26" s="90" t="str">
        <f t="shared" si="10"/>
        <v/>
      </c>
      <c r="AM26" s="90" t="str">
        <f t="shared" si="10"/>
        <v/>
      </c>
      <c r="AN26" s="90" t="str">
        <f t="shared" si="10"/>
        <v/>
      </c>
      <c r="AO26" s="90" t="str">
        <f t="shared" si="10"/>
        <v/>
      </c>
      <c r="AP26" s="90" t="str">
        <f t="shared" si="10"/>
        <v/>
      </c>
      <c r="AQ26" s="90" t="str">
        <f t="shared" si="10"/>
        <v/>
      </c>
      <c r="AR26" s="90" t="str">
        <f t="shared" si="10"/>
        <v/>
      </c>
      <c r="AS26" s="90" t="str">
        <f t="shared" si="10"/>
        <v/>
      </c>
      <c r="AT26" s="90" t="str">
        <f t="shared" si="10"/>
        <v/>
      </c>
      <c r="AU26" s="90" t="str">
        <f t="shared" si="10"/>
        <v/>
      </c>
      <c r="AV26" s="90" t="str">
        <f t="shared" si="10"/>
        <v/>
      </c>
      <c r="AW26" s="90" t="str">
        <f t="shared" si="10"/>
        <v/>
      </c>
      <c r="AX26" s="90" t="str">
        <f t="shared" si="10"/>
        <v/>
      </c>
      <c r="AY26" s="90" t="str">
        <f t="shared" si="10"/>
        <v/>
      </c>
      <c r="AZ26" s="90" t="str">
        <f t="shared" si="10"/>
        <v/>
      </c>
      <c r="BA26" s="90" t="str">
        <f t="shared" si="10"/>
        <v/>
      </c>
      <c r="BB26" s="90" t="str">
        <f t="shared" si="10"/>
        <v/>
      </c>
      <c r="BC26" s="90" t="str">
        <f t="shared" si="10"/>
        <v/>
      </c>
      <c r="BD26" s="90" t="str">
        <f t="shared" si="10"/>
        <v/>
      </c>
      <c r="BE26" s="90" t="str">
        <f t="shared" si="10"/>
        <v/>
      </c>
      <c r="BF26" s="90" t="str">
        <f t="shared" si="10"/>
        <v/>
      </c>
      <c r="BG26" s="90" t="str">
        <f t="shared" si="10"/>
        <v/>
      </c>
      <c r="BH26" s="90" t="str">
        <f t="shared" si="10"/>
        <v/>
      </c>
      <c r="BI26" s="90" t="str">
        <f t="shared" si="10"/>
        <v/>
      </c>
      <c r="BJ26" s="90" t="str">
        <f t="shared" si="10"/>
        <v/>
      </c>
      <c r="BK26" s="90" t="str">
        <f t="shared" si="10"/>
        <v/>
      </c>
      <c r="BL26" s="90" t="str">
        <f t="shared" si="10"/>
        <v/>
      </c>
      <c r="BM26" s="90" t="str">
        <f t="shared" si="10"/>
        <v/>
      </c>
      <c r="BN26" s="90" t="str">
        <f t="shared" si="10"/>
        <v/>
      </c>
      <c r="BO26" s="90" t="str">
        <f t="shared" si="10"/>
        <v/>
      </c>
      <c r="BP26" s="90" t="str">
        <f t="shared" si="10"/>
        <v/>
      </c>
      <c r="BQ26" s="90" t="str">
        <f t="shared" si="10"/>
        <v/>
      </c>
      <c r="BR26" s="90" t="str">
        <f t="shared" si="10"/>
        <v/>
      </c>
      <c r="BS26" s="90" t="str">
        <f t="shared" si="8"/>
        <v/>
      </c>
      <c r="BT26" s="90" t="str">
        <f t="shared" si="8"/>
        <v/>
      </c>
      <c r="BU26" s="90" t="str">
        <f t="shared" si="8"/>
        <v/>
      </c>
      <c r="BV26" s="90" t="str">
        <f t="shared" si="8"/>
        <v/>
      </c>
      <c r="BW26" s="90" t="str">
        <f t="shared" si="8"/>
        <v/>
      </c>
      <c r="BX26" s="90" t="str">
        <f t="shared" si="8"/>
        <v/>
      </c>
      <c r="BY26" s="90" t="str">
        <f t="shared" si="8"/>
        <v/>
      </c>
      <c r="BZ26" s="90" t="str">
        <f t="shared" si="8"/>
        <v/>
      </c>
      <c r="CA26" s="90" t="str">
        <f t="shared" si="8"/>
        <v/>
      </c>
      <c r="CB26" s="90" t="str">
        <f t="shared" si="8"/>
        <v/>
      </c>
      <c r="CC26" s="90" t="str">
        <f t="shared" si="8"/>
        <v/>
      </c>
      <c r="CD26" s="90" t="str">
        <f t="shared" si="8"/>
        <v/>
      </c>
      <c r="CE26" s="90" t="str">
        <f t="shared" si="8"/>
        <v/>
      </c>
      <c r="CF26" s="90" t="str">
        <f t="shared" si="8"/>
        <v/>
      </c>
      <c r="CG26" s="90" t="str">
        <f t="shared" si="8"/>
        <v/>
      </c>
      <c r="CH26" s="90" t="str">
        <f t="shared" si="8"/>
        <v/>
      </c>
      <c r="CI26" s="90" t="str">
        <f t="shared" si="8"/>
        <v/>
      </c>
      <c r="CJ26" s="90" t="str">
        <f t="shared" si="8"/>
        <v/>
      </c>
      <c r="CK26" s="90" t="str">
        <f t="shared" si="8"/>
        <v/>
      </c>
      <c r="CL26" s="90" t="str">
        <f t="shared" si="8"/>
        <v/>
      </c>
      <c r="CM26" s="90" t="str">
        <f t="shared" si="8"/>
        <v/>
      </c>
      <c r="CN26" s="90" t="str">
        <f t="shared" si="8"/>
        <v/>
      </c>
      <c r="CO26" s="90" t="str">
        <f t="shared" si="8"/>
        <v/>
      </c>
      <c r="CP26" s="90" t="str">
        <f t="shared" si="8"/>
        <v/>
      </c>
      <c r="CQ26" s="90" t="str">
        <f t="shared" si="8"/>
        <v/>
      </c>
      <c r="CR26" s="90" t="str">
        <f t="shared" si="8"/>
        <v/>
      </c>
      <c r="CS26" s="90" t="str">
        <f t="shared" si="8"/>
        <v/>
      </c>
      <c r="CT26" s="90" t="str">
        <f t="shared" si="8"/>
        <v/>
      </c>
      <c r="CU26" s="90" t="str">
        <f t="shared" si="8"/>
        <v/>
      </c>
      <c r="CV26" s="90" t="str">
        <f t="shared" si="8"/>
        <v/>
      </c>
      <c r="CW26" s="90" t="str">
        <f t="shared" si="8"/>
        <v/>
      </c>
      <c r="CX26" s="90" t="str">
        <f t="shared" si="8"/>
        <v/>
      </c>
      <c r="CY26" s="90" t="str">
        <f t="shared" si="8"/>
        <v/>
      </c>
      <c r="CZ26" s="90" t="str">
        <f t="shared" si="8"/>
        <v/>
      </c>
      <c r="DA26" s="90" t="str">
        <f t="shared" si="8"/>
        <v/>
      </c>
      <c r="DB26" s="90" t="str">
        <f t="shared" si="8"/>
        <v/>
      </c>
    </row>
    <row r="27" spans="1:106" ht="15" customHeight="1" x14ac:dyDescent="0.25">
      <c r="A27" s="83">
        <v>12</v>
      </c>
      <c r="B27" s="84"/>
      <c r="C27" s="85" t="s">
        <v>12</v>
      </c>
      <c r="D27" s="86"/>
      <c r="E27" s="87"/>
      <c r="F27" s="88">
        <f t="shared" si="4"/>
        <v>0</v>
      </c>
      <c r="G27" s="90" t="str">
        <f t="shared" si="10"/>
        <v/>
      </c>
      <c r="H27" s="90" t="str">
        <f t="shared" si="10"/>
        <v/>
      </c>
      <c r="I27" s="90" t="str">
        <f t="shared" si="10"/>
        <v/>
      </c>
      <c r="J27" s="90" t="str">
        <f t="shared" si="10"/>
        <v/>
      </c>
      <c r="K27" s="90" t="str">
        <f t="shared" si="10"/>
        <v/>
      </c>
      <c r="L27" s="90" t="str">
        <f t="shared" si="10"/>
        <v/>
      </c>
      <c r="M27" s="90" t="str">
        <f t="shared" si="10"/>
        <v/>
      </c>
      <c r="N27" s="90" t="str">
        <f t="shared" si="10"/>
        <v/>
      </c>
      <c r="O27" s="90" t="str">
        <f t="shared" si="10"/>
        <v/>
      </c>
      <c r="P27" s="90" t="str">
        <f t="shared" si="10"/>
        <v/>
      </c>
      <c r="Q27" s="90" t="str">
        <f t="shared" si="10"/>
        <v/>
      </c>
      <c r="R27" s="90" t="str">
        <f t="shared" si="10"/>
        <v/>
      </c>
      <c r="S27" s="90" t="str">
        <f t="shared" si="10"/>
        <v/>
      </c>
      <c r="T27" s="90" t="str">
        <f t="shared" si="10"/>
        <v/>
      </c>
      <c r="U27" s="90" t="str">
        <f t="shared" si="10"/>
        <v/>
      </c>
      <c r="V27" s="90" t="str">
        <f t="shared" si="10"/>
        <v/>
      </c>
      <c r="W27" s="90" t="str">
        <f t="shared" si="10"/>
        <v/>
      </c>
      <c r="X27" s="90" t="str">
        <f t="shared" si="10"/>
        <v/>
      </c>
      <c r="Y27" s="90" t="str">
        <f t="shared" si="10"/>
        <v/>
      </c>
      <c r="Z27" s="90" t="str">
        <f t="shared" si="10"/>
        <v/>
      </c>
      <c r="AA27" s="90" t="str">
        <f t="shared" si="10"/>
        <v/>
      </c>
      <c r="AB27" s="90" t="str">
        <f t="shared" si="10"/>
        <v/>
      </c>
      <c r="AC27" s="90" t="str">
        <f t="shared" si="10"/>
        <v/>
      </c>
      <c r="AD27" s="90" t="str">
        <f t="shared" si="10"/>
        <v/>
      </c>
      <c r="AE27" s="90" t="str">
        <f t="shared" si="10"/>
        <v/>
      </c>
      <c r="AF27" s="90" t="str">
        <f t="shared" si="10"/>
        <v/>
      </c>
      <c r="AG27" s="90" t="str">
        <f t="shared" si="10"/>
        <v/>
      </c>
      <c r="AH27" s="90" t="str">
        <f t="shared" si="10"/>
        <v/>
      </c>
      <c r="AI27" s="90" t="str">
        <f t="shared" si="10"/>
        <v/>
      </c>
      <c r="AJ27" s="90" t="str">
        <f t="shared" si="10"/>
        <v/>
      </c>
      <c r="AK27" s="90" t="str">
        <f t="shared" si="10"/>
        <v/>
      </c>
      <c r="AL27" s="90" t="str">
        <f t="shared" si="10"/>
        <v/>
      </c>
      <c r="AM27" s="90" t="str">
        <f t="shared" si="10"/>
        <v/>
      </c>
      <c r="AN27" s="90" t="str">
        <f t="shared" si="10"/>
        <v/>
      </c>
      <c r="AO27" s="90" t="str">
        <f t="shared" si="10"/>
        <v/>
      </c>
      <c r="AP27" s="90" t="str">
        <f t="shared" si="10"/>
        <v/>
      </c>
      <c r="AQ27" s="90" t="str">
        <f t="shared" si="10"/>
        <v/>
      </c>
      <c r="AR27" s="90" t="str">
        <f t="shared" si="10"/>
        <v/>
      </c>
      <c r="AS27" s="90" t="str">
        <f t="shared" si="10"/>
        <v/>
      </c>
      <c r="AT27" s="90" t="str">
        <f t="shared" si="10"/>
        <v/>
      </c>
      <c r="AU27" s="90" t="str">
        <f t="shared" si="10"/>
        <v/>
      </c>
      <c r="AV27" s="90" t="str">
        <f t="shared" si="10"/>
        <v/>
      </c>
      <c r="AW27" s="90" t="str">
        <f t="shared" si="10"/>
        <v/>
      </c>
      <c r="AX27" s="90" t="str">
        <f t="shared" si="10"/>
        <v/>
      </c>
      <c r="AY27" s="90" t="str">
        <f t="shared" si="10"/>
        <v/>
      </c>
      <c r="AZ27" s="90" t="str">
        <f t="shared" si="10"/>
        <v/>
      </c>
      <c r="BA27" s="90" t="str">
        <f t="shared" si="10"/>
        <v/>
      </c>
      <c r="BB27" s="90" t="str">
        <f t="shared" si="10"/>
        <v/>
      </c>
      <c r="BC27" s="90" t="str">
        <f t="shared" si="10"/>
        <v/>
      </c>
      <c r="BD27" s="90" t="str">
        <f t="shared" si="10"/>
        <v/>
      </c>
      <c r="BE27" s="90" t="str">
        <f t="shared" si="10"/>
        <v/>
      </c>
      <c r="BF27" s="90" t="str">
        <f t="shared" si="10"/>
        <v/>
      </c>
      <c r="BG27" s="90" t="str">
        <f t="shared" si="10"/>
        <v/>
      </c>
      <c r="BH27" s="90" t="str">
        <f t="shared" si="10"/>
        <v/>
      </c>
      <c r="BI27" s="90" t="str">
        <f t="shared" si="10"/>
        <v/>
      </c>
      <c r="BJ27" s="90" t="str">
        <f t="shared" si="10"/>
        <v/>
      </c>
      <c r="BK27" s="90" t="str">
        <f t="shared" si="10"/>
        <v/>
      </c>
      <c r="BL27" s="90" t="str">
        <f t="shared" si="10"/>
        <v/>
      </c>
      <c r="BM27" s="90" t="str">
        <f t="shared" si="10"/>
        <v/>
      </c>
      <c r="BN27" s="90" t="str">
        <f t="shared" si="10"/>
        <v/>
      </c>
      <c r="BO27" s="90" t="str">
        <f t="shared" si="10"/>
        <v/>
      </c>
      <c r="BP27" s="90" t="str">
        <f t="shared" si="10"/>
        <v/>
      </c>
      <c r="BQ27" s="90" t="str">
        <f t="shared" si="10"/>
        <v/>
      </c>
      <c r="BR27" s="90" t="str">
        <f t="shared" ref="BR27:EC31" si="11">IF(BR761,BR761,"")</f>
        <v/>
      </c>
      <c r="BS27" s="90" t="str">
        <f t="shared" si="11"/>
        <v/>
      </c>
      <c r="BT27" s="90" t="str">
        <f t="shared" si="11"/>
        <v/>
      </c>
      <c r="BU27" s="90" t="str">
        <f t="shared" si="11"/>
        <v/>
      </c>
      <c r="BV27" s="90" t="str">
        <f t="shared" si="11"/>
        <v/>
      </c>
      <c r="BW27" s="90" t="str">
        <f t="shared" si="11"/>
        <v/>
      </c>
      <c r="BX27" s="90" t="str">
        <f t="shared" si="11"/>
        <v/>
      </c>
      <c r="BY27" s="90" t="str">
        <f t="shared" si="11"/>
        <v/>
      </c>
      <c r="BZ27" s="90" t="str">
        <f t="shared" si="11"/>
        <v/>
      </c>
      <c r="CA27" s="90" t="str">
        <f t="shared" si="11"/>
        <v/>
      </c>
      <c r="CB27" s="90" t="str">
        <f t="shared" si="11"/>
        <v/>
      </c>
      <c r="CC27" s="90" t="str">
        <f t="shared" si="11"/>
        <v/>
      </c>
      <c r="CD27" s="90" t="str">
        <f t="shared" si="11"/>
        <v/>
      </c>
      <c r="CE27" s="90" t="str">
        <f t="shared" si="11"/>
        <v/>
      </c>
      <c r="CF27" s="90" t="str">
        <f t="shared" si="11"/>
        <v/>
      </c>
      <c r="CG27" s="90" t="str">
        <f t="shared" si="11"/>
        <v/>
      </c>
      <c r="CH27" s="90" t="str">
        <f t="shared" si="11"/>
        <v/>
      </c>
      <c r="CI27" s="90" t="str">
        <f t="shared" si="8"/>
        <v/>
      </c>
      <c r="CJ27" s="90" t="str">
        <f t="shared" si="8"/>
        <v/>
      </c>
      <c r="CK27" s="90" t="str">
        <f t="shared" si="8"/>
        <v/>
      </c>
      <c r="CL27" s="90" t="str">
        <f t="shared" si="8"/>
        <v/>
      </c>
      <c r="CM27" s="90" t="str">
        <f t="shared" si="8"/>
        <v/>
      </c>
      <c r="CN27" s="90" t="str">
        <f t="shared" si="8"/>
        <v/>
      </c>
      <c r="CO27" s="90" t="str">
        <f t="shared" si="8"/>
        <v/>
      </c>
      <c r="CP27" s="90" t="str">
        <f t="shared" si="8"/>
        <v/>
      </c>
      <c r="CQ27" s="90" t="str">
        <f t="shared" si="8"/>
        <v/>
      </c>
      <c r="CR27" s="90" t="str">
        <f t="shared" si="8"/>
        <v/>
      </c>
      <c r="CS27" s="90" t="str">
        <f t="shared" si="8"/>
        <v/>
      </c>
      <c r="CT27" s="90" t="str">
        <f t="shared" si="8"/>
        <v/>
      </c>
      <c r="CU27" s="90" t="str">
        <f t="shared" si="8"/>
        <v/>
      </c>
      <c r="CV27" s="90" t="str">
        <f t="shared" si="8"/>
        <v/>
      </c>
      <c r="CW27" s="90" t="str">
        <f t="shared" si="8"/>
        <v/>
      </c>
      <c r="CX27" s="90" t="str">
        <f t="shared" si="8"/>
        <v/>
      </c>
      <c r="CY27" s="90" t="str">
        <f t="shared" si="8"/>
        <v/>
      </c>
      <c r="CZ27" s="90" t="str">
        <f t="shared" si="8"/>
        <v/>
      </c>
      <c r="DA27" s="90" t="str">
        <f t="shared" si="8"/>
        <v/>
      </c>
      <c r="DB27" s="90" t="str">
        <f t="shared" si="8"/>
        <v/>
      </c>
    </row>
    <row r="28" spans="1:106" ht="15" customHeight="1" x14ac:dyDescent="0.25">
      <c r="A28" s="83">
        <v>13</v>
      </c>
      <c r="B28" s="84"/>
      <c r="C28" s="85" t="s">
        <v>12</v>
      </c>
      <c r="D28" s="86"/>
      <c r="E28" s="87"/>
      <c r="F28" s="88">
        <f t="shared" si="4"/>
        <v>0</v>
      </c>
      <c r="G28" s="90" t="str">
        <f t="shared" ref="G28:BR31" si="12">IF(G762,G762,"")</f>
        <v/>
      </c>
      <c r="H28" s="90" t="str">
        <f t="shared" si="12"/>
        <v/>
      </c>
      <c r="I28" s="90" t="str">
        <f t="shared" si="12"/>
        <v/>
      </c>
      <c r="J28" s="90" t="str">
        <f t="shared" si="12"/>
        <v/>
      </c>
      <c r="K28" s="90" t="str">
        <f t="shared" si="12"/>
        <v/>
      </c>
      <c r="L28" s="90" t="str">
        <f t="shared" si="12"/>
        <v/>
      </c>
      <c r="M28" s="90" t="str">
        <f t="shared" si="12"/>
        <v/>
      </c>
      <c r="N28" s="90" t="str">
        <f t="shared" si="12"/>
        <v/>
      </c>
      <c r="O28" s="90" t="str">
        <f t="shared" si="12"/>
        <v/>
      </c>
      <c r="P28" s="90" t="str">
        <f t="shared" si="12"/>
        <v/>
      </c>
      <c r="Q28" s="90" t="str">
        <f t="shared" si="12"/>
        <v/>
      </c>
      <c r="R28" s="90" t="str">
        <f t="shared" si="12"/>
        <v/>
      </c>
      <c r="S28" s="90" t="str">
        <f t="shared" si="12"/>
        <v/>
      </c>
      <c r="T28" s="90" t="str">
        <f t="shared" si="12"/>
        <v/>
      </c>
      <c r="U28" s="90" t="str">
        <f t="shared" si="12"/>
        <v/>
      </c>
      <c r="V28" s="90" t="str">
        <f t="shared" si="12"/>
        <v/>
      </c>
      <c r="W28" s="90" t="str">
        <f t="shared" si="12"/>
        <v/>
      </c>
      <c r="X28" s="90" t="str">
        <f t="shared" si="12"/>
        <v/>
      </c>
      <c r="Y28" s="90" t="str">
        <f t="shared" si="12"/>
        <v/>
      </c>
      <c r="Z28" s="90" t="str">
        <f t="shared" si="12"/>
        <v/>
      </c>
      <c r="AA28" s="90" t="str">
        <f t="shared" si="12"/>
        <v/>
      </c>
      <c r="AB28" s="90" t="str">
        <f t="shared" si="12"/>
        <v/>
      </c>
      <c r="AC28" s="90" t="str">
        <f t="shared" si="12"/>
        <v/>
      </c>
      <c r="AD28" s="90" t="str">
        <f t="shared" si="12"/>
        <v/>
      </c>
      <c r="AE28" s="90" t="str">
        <f t="shared" si="12"/>
        <v/>
      </c>
      <c r="AF28" s="90" t="str">
        <f t="shared" si="12"/>
        <v/>
      </c>
      <c r="AG28" s="90" t="str">
        <f t="shared" si="12"/>
        <v/>
      </c>
      <c r="AH28" s="90" t="str">
        <f t="shared" si="12"/>
        <v/>
      </c>
      <c r="AI28" s="90" t="str">
        <f t="shared" si="12"/>
        <v/>
      </c>
      <c r="AJ28" s="90" t="str">
        <f t="shared" si="12"/>
        <v/>
      </c>
      <c r="AK28" s="90" t="str">
        <f t="shared" si="12"/>
        <v/>
      </c>
      <c r="AL28" s="90" t="str">
        <f t="shared" si="12"/>
        <v/>
      </c>
      <c r="AM28" s="90" t="str">
        <f t="shared" si="12"/>
        <v/>
      </c>
      <c r="AN28" s="90" t="str">
        <f t="shared" si="12"/>
        <v/>
      </c>
      <c r="AO28" s="90" t="str">
        <f t="shared" si="12"/>
        <v/>
      </c>
      <c r="AP28" s="90" t="str">
        <f t="shared" si="12"/>
        <v/>
      </c>
      <c r="AQ28" s="90" t="str">
        <f t="shared" si="12"/>
        <v/>
      </c>
      <c r="AR28" s="90" t="str">
        <f t="shared" si="12"/>
        <v/>
      </c>
      <c r="AS28" s="90" t="str">
        <f t="shared" si="12"/>
        <v/>
      </c>
      <c r="AT28" s="90" t="str">
        <f t="shared" si="12"/>
        <v/>
      </c>
      <c r="AU28" s="90" t="str">
        <f t="shared" si="12"/>
        <v/>
      </c>
      <c r="AV28" s="90" t="str">
        <f t="shared" si="12"/>
        <v/>
      </c>
      <c r="AW28" s="90" t="str">
        <f t="shared" si="12"/>
        <v/>
      </c>
      <c r="AX28" s="90" t="str">
        <f t="shared" si="12"/>
        <v/>
      </c>
      <c r="AY28" s="90" t="str">
        <f t="shared" si="12"/>
        <v/>
      </c>
      <c r="AZ28" s="90" t="str">
        <f t="shared" si="12"/>
        <v/>
      </c>
      <c r="BA28" s="90" t="str">
        <f t="shared" si="12"/>
        <v/>
      </c>
      <c r="BB28" s="90" t="str">
        <f t="shared" si="12"/>
        <v/>
      </c>
      <c r="BC28" s="90" t="str">
        <f t="shared" si="12"/>
        <v/>
      </c>
      <c r="BD28" s="90" t="str">
        <f t="shared" si="12"/>
        <v/>
      </c>
      <c r="BE28" s="90" t="str">
        <f t="shared" si="12"/>
        <v/>
      </c>
      <c r="BF28" s="90" t="str">
        <f t="shared" si="12"/>
        <v/>
      </c>
      <c r="BG28" s="90" t="str">
        <f t="shared" si="12"/>
        <v/>
      </c>
      <c r="BH28" s="90" t="str">
        <f t="shared" si="12"/>
        <v/>
      </c>
      <c r="BI28" s="90" t="str">
        <f t="shared" si="12"/>
        <v/>
      </c>
      <c r="BJ28" s="90" t="str">
        <f t="shared" si="12"/>
        <v/>
      </c>
      <c r="BK28" s="90" t="str">
        <f t="shared" si="12"/>
        <v/>
      </c>
      <c r="BL28" s="90" t="str">
        <f t="shared" si="12"/>
        <v/>
      </c>
      <c r="BM28" s="90" t="str">
        <f t="shared" si="12"/>
        <v/>
      </c>
      <c r="BN28" s="90" t="str">
        <f t="shared" si="12"/>
        <v/>
      </c>
      <c r="BO28" s="90" t="str">
        <f t="shared" si="12"/>
        <v/>
      </c>
      <c r="BP28" s="90" t="str">
        <f t="shared" si="12"/>
        <v/>
      </c>
      <c r="BQ28" s="90" t="str">
        <f t="shared" si="12"/>
        <v/>
      </c>
      <c r="BR28" s="90" t="str">
        <f t="shared" si="12"/>
        <v/>
      </c>
      <c r="BS28" s="90" t="str">
        <f t="shared" si="11"/>
        <v/>
      </c>
      <c r="BT28" s="90" t="str">
        <f t="shared" si="11"/>
        <v/>
      </c>
      <c r="BU28" s="90" t="str">
        <f t="shared" si="11"/>
        <v/>
      </c>
      <c r="BV28" s="90" t="str">
        <f t="shared" si="11"/>
        <v/>
      </c>
      <c r="BW28" s="90" t="str">
        <f t="shared" si="11"/>
        <v/>
      </c>
      <c r="BX28" s="90" t="str">
        <f t="shared" si="11"/>
        <v/>
      </c>
      <c r="BY28" s="90" t="str">
        <f t="shared" si="11"/>
        <v/>
      </c>
      <c r="BZ28" s="90" t="str">
        <f t="shared" si="11"/>
        <v/>
      </c>
      <c r="CA28" s="90" t="str">
        <f t="shared" si="11"/>
        <v/>
      </c>
      <c r="CB28" s="90" t="str">
        <f t="shared" si="11"/>
        <v/>
      </c>
      <c r="CC28" s="90" t="str">
        <f t="shared" si="11"/>
        <v/>
      </c>
      <c r="CD28" s="90" t="str">
        <f t="shared" si="11"/>
        <v/>
      </c>
      <c r="CE28" s="90" t="str">
        <f t="shared" si="11"/>
        <v/>
      </c>
      <c r="CF28" s="90" t="str">
        <f t="shared" si="11"/>
        <v/>
      </c>
      <c r="CG28" s="90" t="str">
        <f t="shared" si="11"/>
        <v/>
      </c>
      <c r="CH28" s="90" t="str">
        <f t="shared" si="11"/>
        <v/>
      </c>
      <c r="CI28" s="90" t="str">
        <f t="shared" si="8"/>
        <v/>
      </c>
      <c r="CJ28" s="90" t="str">
        <f t="shared" si="8"/>
        <v/>
      </c>
      <c r="CK28" s="90" t="str">
        <f t="shared" si="8"/>
        <v/>
      </c>
      <c r="CL28" s="90" t="str">
        <f t="shared" si="8"/>
        <v/>
      </c>
      <c r="CM28" s="90" t="str">
        <f t="shared" si="8"/>
        <v/>
      </c>
      <c r="CN28" s="90" t="str">
        <f t="shared" si="8"/>
        <v/>
      </c>
      <c r="CO28" s="90" t="str">
        <f t="shared" si="8"/>
        <v/>
      </c>
      <c r="CP28" s="90" t="str">
        <f t="shared" si="8"/>
        <v/>
      </c>
      <c r="CQ28" s="90" t="str">
        <f t="shared" si="8"/>
        <v/>
      </c>
      <c r="CR28" s="90" t="str">
        <f t="shared" si="8"/>
        <v/>
      </c>
      <c r="CS28" s="90" t="str">
        <f t="shared" si="8"/>
        <v/>
      </c>
      <c r="CT28" s="90" t="str">
        <f t="shared" si="8"/>
        <v/>
      </c>
      <c r="CU28" s="90" t="str">
        <f t="shared" si="8"/>
        <v/>
      </c>
      <c r="CV28" s="90" t="str">
        <f t="shared" si="8"/>
        <v/>
      </c>
      <c r="CW28" s="90" t="str">
        <f t="shared" si="8"/>
        <v/>
      </c>
      <c r="CX28" s="90" t="str">
        <f t="shared" si="8"/>
        <v/>
      </c>
      <c r="CY28" s="90" t="str">
        <f t="shared" si="8"/>
        <v/>
      </c>
      <c r="CZ28" s="90" t="str">
        <f t="shared" si="8"/>
        <v/>
      </c>
      <c r="DA28" s="90" t="str">
        <f t="shared" si="8"/>
        <v/>
      </c>
      <c r="DB28" s="90" t="str">
        <f t="shared" si="8"/>
        <v/>
      </c>
    </row>
    <row r="29" spans="1:106" ht="15" customHeight="1" x14ac:dyDescent="0.25">
      <c r="A29" s="83">
        <v>14</v>
      </c>
      <c r="B29" s="84"/>
      <c r="C29" s="85" t="s">
        <v>12</v>
      </c>
      <c r="D29" s="86"/>
      <c r="E29" s="87"/>
      <c r="F29" s="88">
        <f t="shared" si="4"/>
        <v>0</v>
      </c>
      <c r="G29" s="90" t="str">
        <f t="shared" si="12"/>
        <v/>
      </c>
      <c r="H29" s="90" t="str">
        <f t="shared" si="12"/>
        <v/>
      </c>
      <c r="I29" s="90" t="str">
        <f t="shared" si="12"/>
        <v/>
      </c>
      <c r="J29" s="90" t="str">
        <f t="shared" si="12"/>
        <v/>
      </c>
      <c r="K29" s="90" t="str">
        <f t="shared" si="12"/>
        <v/>
      </c>
      <c r="L29" s="90" t="str">
        <f t="shared" si="12"/>
        <v/>
      </c>
      <c r="M29" s="90" t="str">
        <f t="shared" si="12"/>
        <v/>
      </c>
      <c r="N29" s="90" t="str">
        <f t="shared" si="12"/>
        <v/>
      </c>
      <c r="O29" s="90" t="str">
        <f t="shared" si="12"/>
        <v/>
      </c>
      <c r="P29" s="90" t="str">
        <f t="shared" si="12"/>
        <v/>
      </c>
      <c r="Q29" s="90" t="str">
        <f t="shared" si="12"/>
        <v/>
      </c>
      <c r="R29" s="90" t="str">
        <f t="shared" si="12"/>
        <v/>
      </c>
      <c r="S29" s="90" t="str">
        <f t="shared" si="12"/>
        <v/>
      </c>
      <c r="T29" s="90" t="str">
        <f t="shared" si="12"/>
        <v/>
      </c>
      <c r="U29" s="90" t="str">
        <f t="shared" si="12"/>
        <v/>
      </c>
      <c r="V29" s="90" t="str">
        <f t="shared" si="12"/>
        <v/>
      </c>
      <c r="W29" s="90" t="str">
        <f t="shared" si="12"/>
        <v/>
      </c>
      <c r="X29" s="90" t="str">
        <f t="shared" si="12"/>
        <v/>
      </c>
      <c r="Y29" s="90" t="str">
        <f t="shared" si="12"/>
        <v/>
      </c>
      <c r="Z29" s="90" t="str">
        <f t="shared" si="12"/>
        <v/>
      </c>
      <c r="AA29" s="90" t="str">
        <f t="shared" si="12"/>
        <v/>
      </c>
      <c r="AB29" s="90" t="str">
        <f t="shared" si="12"/>
        <v/>
      </c>
      <c r="AC29" s="90" t="str">
        <f t="shared" si="12"/>
        <v/>
      </c>
      <c r="AD29" s="90" t="str">
        <f t="shared" si="12"/>
        <v/>
      </c>
      <c r="AE29" s="90" t="str">
        <f t="shared" si="12"/>
        <v/>
      </c>
      <c r="AF29" s="90" t="str">
        <f t="shared" si="12"/>
        <v/>
      </c>
      <c r="AG29" s="90" t="str">
        <f t="shared" si="12"/>
        <v/>
      </c>
      <c r="AH29" s="90" t="str">
        <f t="shared" si="12"/>
        <v/>
      </c>
      <c r="AI29" s="90" t="str">
        <f t="shared" si="12"/>
        <v/>
      </c>
      <c r="AJ29" s="90" t="str">
        <f t="shared" si="12"/>
        <v/>
      </c>
      <c r="AK29" s="90" t="str">
        <f t="shared" si="12"/>
        <v/>
      </c>
      <c r="AL29" s="90" t="str">
        <f t="shared" si="12"/>
        <v/>
      </c>
      <c r="AM29" s="90" t="str">
        <f t="shared" si="12"/>
        <v/>
      </c>
      <c r="AN29" s="90" t="str">
        <f t="shared" si="12"/>
        <v/>
      </c>
      <c r="AO29" s="90" t="str">
        <f t="shared" si="12"/>
        <v/>
      </c>
      <c r="AP29" s="90" t="str">
        <f t="shared" si="12"/>
        <v/>
      </c>
      <c r="AQ29" s="90" t="str">
        <f t="shared" si="12"/>
        <v/>
      </c>
      <c r="AR29" s="90" t="str">
        <f t="shared" si="12"/>
        <v/>
      </c>
      <c r="AS29" s="90" t="str">
        <f t="shared" si="12"/>
        <v/>
      </c>
      <c r="AT29" s="90" t="str">
        <f t="shared" si="12"/>
        <v/>
      </c>
      <c r="AU29" s="90" t="str">
        <f t="shared" si="12"/>
        <v/>
      </c>
      <c r="AV29" s="90" t="str">
        <f t="shared" si="12"/>
        <v/>
      </c>
      <c r="AW29" s="90" t="str">
        <f t="shared" si="12"/>
        <v/>
      </c>
      <c r="AX29" s="90" t="str">
        <f t="shared" si="12"/>
        <v/>
      </c>
      <c r="AY29" s="90" t="str">
        <f t="shared" si="12"/>
        <v/>
      </c>
      <c r="AZ29" s="90" t="str">
        <f t="shared" si="12"/>
        <v/>
      </c>
      <c r="BA29" s="90" t="str">
        <f t="shared" si="12"/>
        <v/>
      </c>
      <c r="BB29" s="90" t="str">
        <f t="shared" si="12"/>
        <v/>
      </c>
      <c r="BC29" s="90" t="str">
        <f t="shared" si="12"/>
        <v/>
      </c>
      <c r="BD29" s="90" t="str">
        <f t="shared" si="12"/>
        <v/>
      </c>
      <c r="BE29" s="90" t="str">
        <f t="shared" si="12"/>
        <v/>
      </c>
      <c r="BF29" s="90" t="str">
        <f t="shared" si="12"/>
        <v/>
      </c>
      <c r="BG29" s="90" t="str">
        <f t="shared" si="12"/>
        <v/>
      </c>
      <c r="BH29" s="90" t="str">
        <f t="shared" si="12"/>
        <v/>
      </c>
      <c r="BI29" s="90" t="str">
        <f t="shared" si="12"/>
        <v/>
      </c>
      <c r="BJ29" s="90" t="str">
        <f t="shared" si="12"/>
        <v/>
      </c>
      <c r="BK29" s="90" t="str">
        <f t="shared" si="12"/>
        <v/>
      </c>
      <c r="BL29" s="90" t="str">
        <f t="shared" si="12"/>
        <v/>
      </c>
      <c r="BM29" s="90" t="str">
        <f t="shared" si="12"/>
        <v/>
      </c>
      <c r="BN29" s="90" t="str">
        <f t="shared" si="12"/>
        <v/>
      </c>
      <c r="BO29" s="90" t="str">
        <f t="shared" si="12"/>
        <v/>
      </c>
      <c r="BP29" s="90" t="str">
        <f t="shared" si="12"/>
        <v/>
      </c>
      <c r="BQ29" s="90" t="str">
        <f t="shared" si="12"/>
        <v/>
      </c>
      <c r="BR29" s="90" t="str">
        <f t="shared" si="12"/>
        <v/>
      </c>
      <c r="BS29" s="90" t="str">
        <f t="shared" si="11"/>
        <v/>
      </c>
      <c r="BT29" s="90" t="str">
        <f t="shared" si="11"/>
        <v/>
      </c>
      <c r="BU29" s="90" t="str">
        <f t="shared" si="11"/>
        <v/>
      </c>
      <c r="BV29" s="90" t="str">
        <f t="shared" si="11"/>
        <v/>
      </c>
      <c r="BW29" s="90" t="str">
        <f t="shared" si="11"/>
        <v/>
      </c>
      <c r="BX29" s="90" t="str">
        <f t="shared" si="11"/>
        <v/>
      </c>
      <c r="BY29" s="90" t="str">
        <f t="shared" si="11"/>
        <v/>
      </c>
      <c r="BZ29" s="90" t="str">
        <f t="shared" si="11"/>
        <v/>
      </c>
      <c r="CA29" s="90" t="str">
        <f t="shared" si="11"/>
        <v/>
      </c>
      <c r="CB29" s="90" t="str">
        <f t="shared" si="11"/>
        <v/>
      </c>
      <c r="CC29" s="90" t="str">
        <f t="shared" si="11"/>
        <v/>
      </c>
      <c r="CD29" s="90" t="str">
        <f t="shared" si="11"/>
        <v/>
      </c>
      <c r="CE29" s="90" t="str">
        <f t="shared" si="11"/>
        <v/>
      </c>
      <c r="CF29" s="90" t="str">
        <f t="shared" si="11"/>
        <v/>
      </c>
      <c r="CG29" s="90" t="str">
        <f t="shared" si="11"/>
        <v/>
      </c>
      <c r="CH29" s="90" t="str">
        <f t="shared" si="11"/>
        <v/>
      </c>
      <c r="CI29" s="90" t="str">
        <f t="shared" si="8"/>
        <v/>
      </c>
      <c r="CJ29" s="90" t="str">
        <f t="shared" si="8"/>
        <v/>
      </c>
      <c r="CK29" s="90" t="str">
        <f t="shared" si="8"/>
        <v/>
      </c>
      <c r="CL29" s="90" t="str">
        <f t="shared" si="8"/>
        <v/>
      </c>
      <c r="CM29" s="90" t="str">
        <f t="shared" si="8"/>
        <v/>
      </c>
      <c r="CN29" s="90" t="str">
        <f t="shared" si="8"/>
        <v/>
      </c>
      <c r="CO29" s="90" t="str">
        <f t="shared" si="8"/>
        <v/>
      </c>
      <c r="CP29" s="90" t="str">
        <f t="shared" si="8"/>
        <v/>
      </c>
      <c r="CQ29" s="90" t="str">
        <f t="shared" si="8"/>
        <v/>
      </c>
      <c r="CR29" s="90" t="str">
        <f t="shared" si="8"/>
        <v/>
      </c>
      <c r="CS29" s="90" t="str">
        <f t="shared" si="8"/>
        <v/>
      </c>
      <c r="CT29" s="90" t="str">
        <f t="shared" si="8"/>
        <v/>
      </c>
      <c r="CU29" s="90" t="str">
        <f t="shared" si="8"/>
        <v/>
      </c>
      <c r="CV29" s="90" t="str">
        <f t="shared" si="8"/>
        <v/>
      </c>
      <c r="CW29" s="90" t="str">
        <f t="shared" si="8"/>
        <v/>
      </c>
      <c r="CX29" s="90" t="str">
        <f t="shared" si="8"/>
        <v/>
      </c>
      <c r="CY29" s="90" t="str">
        <f t="shared" si="8"/>
        <v/>
      </c>
      <c r="CZ29" s="90" t="str">
        <f t="shared" si="8"/>
        <v/>
      </c>
      <c r="DA29" s="90" t="str">
        <f t="shared" si="8"/>
        <v/>
      </c>
      <c r="DB29" s="90" t="str">
        <f t="shared" si="8"/>
        <v/>
      </c>
    </row>
    <row r="30" spans="1:106" ht="15" customHeight="1" x14ac:dyDescent="0.25">
      <c r="A30" s="83">
        <v>15</v>
      </c>
      <c r="B30" s="84"/>
      <c r="C30" s="85" t="s">
        <v>12</v>
      </c>
      <c r="D30" s="86"/>
      <c r="E30" s="87"/>
      <c r="F30" s="88">
        <f t="shared" si="4"/>
        <v>0</v>
      </c>
      <c r="G30" s="90" t="str">
        <f t="shared" si="12"/>
        <v/>
      </c>
      <c r="H30" s="90" t="str">
        <f t="shared" si="12"/>
        <v/>
      </c>
      <c r="I30" s="90" t="str">
        <f t="shared" si="12"/>
        <v/>
      </c>
      <c r="J30" s="90" t="str">
        <f t="shared" si="12"/>
        <v/>
      </c>
      <c r="K30" s="90" t="str">
        <f t="shared" si="12"/>
        <v/>
      </c>
      <c r="L30" s="90" t="str">
        <f t="shared" si="12"/>
        <v/>
      </c>
      <c r="M30" s="90" t="str">
        <f t="shared" si="12"/>
        <v/>
      </c>
      <c r="N30" s="90" t="str">
        <f t="shared" si="12"/>
        <v/>
      </c>
      <c r="O30" s="90" t="str">
        <f t="shared" si="12"/>
        <v/>
      </c>
      <c r="P30" s="90" t="str">
        <f t="shared" si="12"/>
        <v/>
      </c>
      <c r="Q30" s="90" t="str">
        <f t="shared" si="12"/>
        <v/>
      </c>
      <c r="R30" s="90" t="str">
        <f t="shared" si="12"/>
        <v/>
      </c>
      <c r="S30" s="90" t="str">
        <f t="shared" si="12"/>
        <v/>
      </c>
      <c r="T30" s="90" t="str">
        <f t="shared" si="12"/>
        <v/>
      </c>
      <c r="U30" s="90" t="str">
        <f t="shared" si="12"/>
        <v/>
      </c>
      <c r="V30" s="90" t="str">
        <f t="shared" si="12"/>
        <v/>
      </c>
      <c r="W30" s="90" t="str">
        <f t="shared" si="12"/>
        <v/>
      </c>
      <c r="X30" s="90" t="str">
        <f t="shared" si="12"/>
        <v/>
      </c>
      <c r="Y30" s="90" t="str">
        <f t="shared" si="12"/>
        <v/>
      </c>
      <c r="Z30" s="90" t="str">
        <f t="shared" si="12"/>
        <v/>
      </c>
      <c r="AA30" s="90" t="str">
        <f t="shared" si="12"/>
        <v/>
      </c>
      <c r="AB30" s="90" t="str">
        <f t="shared" si="12"/>
        <v/>
      </c>
      <c r="AC30" s="90" t="str">
        <f t="shared" si="12"/>
        <v/>
      </c>
      <c r="AD30" s="90" t="str">
        <f t="shared" si="12"/>
        <v/>
      </c>
      <c r="AE30" s="90" t="str">
        <f t="shared" si="12"/>
        <v/>
      </c>
      <c r="AF30" s="90" t="str">
        <f t="shared" si="12"/>
        <v/>
      </c>
      <c r="AG30" s="90" t="str">
        <f t="shared" si="12"/>
        <v/>
      </c>
      <c r="AH30" s="90" t="str">
        <f t="shared" si="12"/>
        <v/>
      </c>
      <c r="AI30" s="90" t="str">
        <f t="shared" si="12"/>
        <v/>
      </c>
      <c r="AJ30" s="90" t="str">
        <f t="shared" si="12"/>
        <v/>
      </c>
      <c r="AK30" s="90" t="str">
        <f t="shared" si="12"/>
        <v/>
      </c>
      <c r="AL30" s="90" t="str">
        <f t="shared" si="12"/>
        <v/>
      </c>
      <c r="AM30" s="90" t="str">
        <f t="shared" si="12"/>
        <v/>
      </c>
      <c r="AN30" s="90" t="str">
        <f t="shared" si="12"/>
        <v/>
      </c>
      <c r="AO30" s="90" t="str">
        <f t="shared" si="12"/>
        <v/>
      </c>
      <c r="AP30" s="90" t="str">
        <f t="shared" si="12"/>
        <v/>
      </c>
      <c r="AQ30" s="90" t="str">
        <f t="shared" si="12"/>
        <v/>
      </c>
      <c r="AR30" s="90" t="str">
        <f t="shared" si="12"/>
        <v/>
      </c>
      <c r="AS30" s="90" t="str">
        <f t="shared" si="12"/>
        <v/>
      </c>
      <c r="AT30" s="90" t="str">
        <f t="shared" si="12"/>
        <v/>
      </c>
      <c r="AU30" s="90" t="str">
        <f t="shared" si="12"/>
        <v/>
      </c>
      <c r="AV30" s="90" t="str">
        <f t="shared" si="12"/>
        <v/>
      </c>
      <c r="AW30" s="90" t="str">
        <f t="shared" si="12"/>
        <v/>
      </c>
      <c r="AX30" s="90" t="str">
        <f t="shared" si="12"/>
        <v/>
      </c>
      <c r="AY30" s="90" t="str">
        <f t="shared" si="12"/>
        <v/>
      </c>
      <c r="AZ30" s="90" t="str">
        <f t="shared" si="12"/>
        <v/>
      </c>
      <c r="BA30" s="90" t="str">
        <f t="shared" si="12"/>
        <v/>
      </c>
      <c r="BB30" s="90" t="str">
        <f t="shared" si="12"/>
        <v/>
      </c>
      <c r="BC30" s="90" t="str">
        <f t="shared" si="12"/>
        <v/>
      </c>
      <c r="BD30" s="90" t="str">
        <f t="shared" si="12"/>
        <v/>
      </c>
      <c r="BE30" s="90" t="str">
        <f t="shared" si="12"/>
        <v/>
      </c>
      <c r="BF30" s="90" t="str">
        <f t="shared" si="12"/>
        <v/>
      </c>
      <c r="BG30" s="90" t="str">
        <f t="shared" si="12"/>
        <v/>
      </c>
      <c r="BH30" s="90" t="str">
        <f t="shared" si="12"/>
        <v/>
      </c>
      <c r="BI30" s="90" t="str">
        <f t="shared" si="12"/>
        <v/>
      </c>
      <c r="BJ30" s="90" t="str">
        <f t="shared" si="12"/>
        <v/>
      </c>
      <c r="BK30" s="90" t="str">
        <f t="shared" si="12"/>
        <v/>
      </c>
      <c r="BL30" s="90" t="str">
        <f t="shared" si="12"/>
        <v/>
      </c>
      <c r="BM30" s="90" t="str">
        <f t="shared" si="12"/>
        <v/>
      </c>
      <c r="BN30" s="90" t="str">
        <f t="shared" si="12"/>
        <v/>
      </c>
      <c r="BO30" s="90" t="str">
        <f t="shared" si="12"/>
        <v/>
      </c>
      <c r="BP30" s="90" t="str">
        <f t="shared" si="12"/>
        <v/>
      </c>
      <c r="BQ30" s="90" t="str">
        <f t="shared" si="12"/>
        <v/>
      </c>
      <c r="BR30" s="90" t="str">
        <f t="shared" si="12"/>
        <v/>
      </c>
      <c r="BS30" s="90" t="str">
        <f t="shared" si="11"/>
        <v/>
      </c>
      <c r="BT30" s="90" t="str">
        <f t="shared" si="11"/>
        <v/>
      </c>
      <c r="BU30" s="90" t="str">
        <f t="shared" si="11"/>
        <v/>
      </c>
      <c r="BV30" s="90" t="str">
        <f t="shared" si="11"/>
        <v/>
      </c>
      <c r="BW30" s="90" t="str">
        <f t="shared" si="11"/>
        <v/>
      </c>
      <c r="BX30" s="90" t="str">
        <f t="shared" si="11"/>
        <v/>
      </c>
      <c r="BY30" s="90" t="str">
        <f t="shared" si="11"/>
        <v/>
      </c>
      <c r="BZ30" s="90" t="str">
        <f t="shared" si="11"/>
        <v/>
      </c>
      <c r="CA30" s="90" t="str">
        <f t="shared" si="11"/>
        <v/>
      </c>
      <c r="CB30" s="90" t="str">
        <f t="shared" si="11"/>
        <v/>
      </c>
      <c r="CC30" s="90" t="str">
        <f t="shared" si="11"/>
        <v/>
      </c>
      <c r="CD30" s="90" t="str">
        <f t="shared" si="11"/>
        <v/>
      </c>
      <c r="CE30" s="90" t="str">
        <f t="shared" si="11"/>
        <v/>
      </c>
      <c r="CF30" s="90" t="str">
        <f t="shared" si="11"/>
        <v/>
      </c>
      <c r="CG30" s="90" t="str">
        <f t="shared" si="11"/>
        <v/>
      </c>
      <c r="CH30" s="90" t="str">
        <f t="shared" si="11"/>
        <v/>
      </c>
      <c r="CI30" s="90" t="str">
        <f t="shared" si="8"/>
        <v/>
      </c>
      <c r="CJ30" s="90" t="str">
        <f t="shared" si="8"/>
        <v/>
      </c>
      <c r="CK30" s="90" t="str">
        <f t="shared" si="8"/>
        <v/>
      </c>
      <c r="CL30" s="90" t="str">
        <f t="shared" si="8"/>
        <v/>
      </c>
      <c r="CM30" s="90" t="str">
        <f t="shared" si="8"/>
        <v/>
      </c>
      <c r="CN30" s="90" t="str">
        <f t="shared" si="8"/>
        <v/>
      </c>
      <c r="CO30" s="90" t="str">
        <f t="shared" si="8"/>
        <v/>
      </c>
      <c r="CP30" s="90" t="str">
        <f t="shared" si="8"/>
        <v/>
      </c>
      <c r="CQ30" s="90" t="str">
        <f t="shared" si="8"/>
        <v/>
      </c>
      <c r="CR30" s="90" t="str">
        <f t="shared" si="8"/>
        <v/>
      </c>
      <c r="CS30" s="90" t="str">
        <f t="shared" si="8"/>
        <v/>
      </c>
      <c r="CT30" s="90" t="str">
        <f t="shared" si="8"/>
        <v/>
      </c>
      <c r="CU30" s="90" t="str">
        <f t="shared" si="8"/>
        <v/>
      </c>
      <c r="CV30" s="90" t="str">
        <f t="shared" si="8"/>
        <v/>
      </c>
      <c r="CW30" s="90" t="str">
        <f t="shared" si="8"/>
        <v/>
      </c>
      <c r="CX30" s="90" t="str">
        <f t="shared" si="8"/>
        <v/>
      </c>
      <c r="CY30" s="90" t="str">
        <f t="shared" si="8"/>
        <v/>
      </c>
      <c r="CZ30" s="90" t="str">
        <f t="shared" si="8"/>
        <v/>
      </c>
      <c r="DA30" s="90" t="str">
        <f t="shared" si="8"/>
        <v/>
      </c>
      <c r="DB30" s="90" t="str">
        <f t="shared" si="8"/>
        <v/>
      </c>
    </row>
    <row r="31" spans="1:106" ht="15" customHeight="1" x14ac:dyDescent="0.25">
      <c r="A31" s="83">
        <v>16</v>
      </c>
      <c r="B31" s="84"/>
      <c r="C31" s="85" t="s">
        <v>12</v>
      </c>
      <c r="D31" s="86"/>
      <c r="E31" s="87"/>
      <c r="F31" s="88">
        <f t="shared" si="4"/>
        <v>0</v>
      </c>
      <c r="G31" s="90" t="str">
        <f t="shared" si="12"/>
        <v/>
      </c>
      <c r="H31" s="90" t="str">
        <f t="shared" si="12"/>
        <v/>
      </c>
      <c r="I31" s="90" t="str">
        <f t="shared" si="12"/>
        <v/>
      </c>
      <c r="J31" s="90" t="str">
        <f t="shared" si="12"/>
        <v/>
      </c>
      <c r="K31" s="90" t="str">
        <f t="shared" si="12"/>
        <v/>
      </c>
      <c r="L31" s="90" t="str">
        <f t="shared" si="12"/>
        <v/>
      </c>
      <c r="M31" s="90" t="str">
        <f t="shared" si="12"/>
        <v/>
      </c>
      <c r="N31" s="90" t="str">
        <f t="shared" si="12"/>
        <v/>
      </c>
      <c r="O31" s="90" t="str">
        <f t="shared" si="12"/>
        <v/>
      </c>
      <c r="P31" s="90" t="str">
        <f t="shared" si="12"/>
        <v/>
      </c>
      <c r="Q31" s="90" t="str">
        <f t="shared" si="12"/>
        <v/>
      </c>
      <c r="R31" s="90" t="str">
        <f t="shared" si="12"/>
        <v/>
      </c>
      <c r="S31" s="90" t="str">
        <f t="shared" si="12"/>
        <v/>
      </c>
      <c r="T31" s="90" t="str">
        <f t="shared" si="12"/>
        <v/>
      </c>
      <c r="U31" s="90" t="str">
        <f t="shared" si="12"/>
        <v/>
      </c>
      <c r="V31" s="90" t="str">
        <f t="shared" si="12"/>
        <v/>
      </c>
      <c r="W31" s="90" t="str">
        <f t="shared" si="12"/>
        <v/>
      </c>
      <c r="X31" s="90" t="str">
        <f t="shared" si="12"/>
        <v/>
      </c>
      <c r="Y31" s="90" t="str">
        <f t="shared" si="12"/>
        <v/>
      </c>
      <c r="Z31" s="90" t="str">
        <f t="shared" si="12"/>
        <v/>
      </c>
      <c r="AA31" s="90" t="str">
        <f t="shared" si="12"/>
        <v/>
      </c>
      <c r="AB31" s="90" t="str">
        <f t="shared" si="12"/>
        <v/>
      </c>
      <c r="AC31" s="90" t="str">
        <f t="shared" si="12"/>
        <v/>
      </c>
      <c r="AD31" s="90" t="str">
        <f t="shared" si="12"/>
        <v/>
      </c>
      <c r="AE31" s="90" t="str">
        <f t="shared" si="12"/>
        <v/>
      </c>
      <c r="AF31" s="90" t="str">
        <f t="shared" si="12"/>
        <v/>
      </c>
      <c r="AG31" s="90" t="str">
        <f t="shared" si="12"/>
        <v/>
      </c>
      <c r="AH31" s="90" t="str">
        <f t="shared" si="12"/>
        <v/>
      </c>
      <c r="AI31" s="90" t="str">
        <f t="shared" si="12"/>
        <v/>
      </c>
      <c r="AJ31" s="90" t="str">
        <f t="shared" si="12"/>
        <v/>
      </c>
      <c r="AK31" s="90" t="str">
        <f t="shared" si="12"/>
        <v/>
      </c>
      <c r="AL31" s="90" t="str">
        <f t="shared" si="12"/>
        <v/>
      </c>
      <c r="AM31" s="90" t="str">
        <f t="shared" si="12"/>
        <v/>
      </c>
      <c r="AN31" s="90" t="str">
        <f t="shared" si="12"/>
        <v/>
      </c>
      <c r="AO31" s="90" t="str">
        <f t="shared" si="12"/>
        <v/>
      </c>
      <c r="AP31" s="90" t="str">
        <f t="shared" si="12"/>
        <v/>
      </c>
      <c r="AQ31" s="90" t="str">
        <f t="shared" si="12"/>
        <v/>
      </c>
      <c r="AR31" s="90" t="str">
        <f t="shared" si="12"/>
        <v/>
      </c>
      <c r="AS31" s="90" t="str">
        <f t="shared" si="12"/>
        <v/>
      </c>
      <c r="AT31" s="90" t="str">
        <f t="shared" si="12"/>
        <v/>
      </c>
      <c r="AU31" s="90" t="str">
        <f t="shared" si="12"/>
        <v/>
      </c>
      <c r="AV31" s="90" t="str">
        <f t="shared" si="12"/>
        <v/>
      </c>
      <c r="AW31" s="90" t="str">
        <f t="shared" si="12"/>
        <v/>
      </c>
      <c r="AX31" s="90" t="str">
        <f t="shared" si="12"/>
        <v/>
      </c>
      <c r="AY31" s="90" t="str">
        <f t="shared" si="12"/>
        <v/>
      </c>
      <c r="AZ31" s="90" t="str">
        <f t="shared" si="12"/>
        <v/>
      </c>
      <c r="BA31" s="90" t="str">
        <f t="shared" si="12"/>
        <v/>
      </c>
      <c r="BB31" s="90" t="str">
        <f t="shared" si="12"/>
        <v/>
      </c>
      <c r="BC31" s="90" t="str">
        <f t="shared" si="12"/>
        <v/>
      </c>
      <c r="BD31" s="90" t="str">
        <f t="shared" si="12"/>
        <v/>
      </c>
      <c r="BE31" s="90" t="str">
        <f t="shared" si="12"/>
        <v/>
      </c>
      <c r="BF31" s="90" t="str">
        <f t="shared" si="12"/>
        <v/>
      </c>
      <c r="BG31" s="90" t="str">
        <f t="shared" si="12"/>
        <v/>
      </c>
      <c r="BH31" s="90" t="str">
        <f t="shared" si="12"/>
        <v/>
      </c>
      <c r="BI31" s="90" t="str">
        <f t="shared" si="12"/>
        <v/>
      </c>
      <c r="BJ31" s="90" t="str">
        <f t="shared" si="12"/>
        <v/>
      </c>
      <c r="BK31" s="90" t="str">
        <f t="shared" si="12"/>
        <v/>
      </c>
      <c r="BL31" s="90" t="str">
        <f t="shared" si="12"/>
        <v/>
      </c>
      <c r="BM31" s="90" t="str">
        <f t="shared" si="12"/>
        <v/>
      </c>
      <c r="BN31" s="90" t="str">
        <f t="shared" si="12"/>
        <v/>
      </c>
      <c r="BO31" s="90" t="str">
        <f t="shared" si="12"/>
        <v/>
      </c>
      <c r="BP31" s="90" t="str">
        <f t="shared" si="12"/>
        <v/>
      </c>
      <c r="BQ31" s="90" t="str">
        <f t="shared" si="12"/>
        <v/>
      </c>
      <c r="BR31" s="90" t="str">
        <f t="shared" ref="BR31:EC39" si="13">IF(BR765,BR765,"")</f>
        <v/>
      </c>
      <c r="BS31" s="90" t="str">
        <f t="shared" si="13"/>
        <v/>
      </c>
      <c r="BT31" s="90" t="str">
        <f t="shared" si="13"/>
        <v/>
      </c>
      <c r="BU31" s="90" t="str">
        <f t="shared" si="13"/>
        <v/>
      </c>
      <c r="BV31" s="90" t="str">
        <f t="shared" si="13"/>
        <v/>
      </c>
      <c r="BW31" s="90" t="str">
        <f t="shared" si="13"/>
        <v/>
      </c>
      <c r="BX31" s="90" t="str">
        <f t="shared" si="11"/>
        <v/>
      </c>
      <c r="BY31" s="90" t="str">
        <f t="shared" si="11"/>
        <v/>
      </c>
      <c r="BZ31" s="90" t="str">
        <f t="shared" si="11"/>
        <v/>
      </c>
      <c r="CA31" s="90" t="str">
        <f t="shared" si="11"/>
        <v/>
      </c>
      <c r="CB31" s="90" t="str">
        <f t="shared" si="11"/>
        <v/>
      </c>
      <c r="CC31" s="90" t="str">
        <f t="shared" si="11"/>
        <v/>
      </c>
      <c r="CD31" s="90" t="str">
        <f t="shared" si="11"/>
        <v/>
      </c>
      <c r="CE31" s="90" t="str">
        <f t="shared" si="11"/>
        <v/>
      </c>
      <c r="CF31" s="90" t="str">
        <f t="shared" si="11"/>
        <v/>
      </c>
      <c r="CG31" s="90" t="str">
        <f t="shared" si="11"/>
        <v/>
      </c>
      <c r="CH31" s="90" t="str">
        <f t="shared" si="11"/>
        <v/>
      </c>
      <c r="CI31" s="90" t="str">
        <f t="shared" si="11"/>
        <v/>
      </c>
      <c r="CJ31" s="90" t="str">
        <f t="shared" si="11"/>
        <v/>
      </c>
      <c r="CK31" s="90" t="str">
        <f t="shared" si="11"/>
        <v/>
      </c>
      <c r="CL31" s="90" t="str">
        <f t="shared" si="11"/>
        <v/>
      </c>
      <c r="CM31" s="90" t="str">
        <f t="shared" si="11"/>
        <v/>
      </c>
      <c r="CN31" s="90" t="str">
        <f t="shared" si="11"/>
        <v/>
      </c>
      <c r="CO31" s="90" t="str">
        <f t="shared" si="11"/>
        <v/>
      </c>
      <c r="CP31" s="90" t="str">
        <f t="shared" si="11"/>
        <v/>
      </c>
      <c r="CQ31" s="90" t="str">
        <f t="shared" si="11"/>
        <v/>
      </c>
      <c r="CR31" s="90" t="str">
        <f t="shared" si="11"/>
        <v/>
      </c>
      <c r="CS31" s="90" t="str">
        <f t="shared" si="11"/>
        <v/>
      </c>
      <c r="CT31" s="90" t="str">
        <f t="shared" si="11"/>
        <v/>
      </c>
      <c r="CU31" s="90" t="str">
        <f t="shared" si="11"/>
        <v/>
      </c>
      <c r="CV31" s="90" t="str">
        <f t="shared" si="11"/>
        <v/>
      </c>
      <c r="CW31" s="90" t="str">
        <f t="shared" si="11"/>
        <v/>
      </c>
      <c r="CX31" s="90" t="str">
        <f t="shared" si="11"/>
        <v/>
      </c>
      <c r="CY31" s="90" t="str">
        <f t="shared" si="11"/>
        <v/>
      </c>
      <c r="CZ31" s="90" t="str">
        <f t="shared" si="11"/>
        <v/>
      </c>
      <c r="DA31" s="90" t="str">
        <f t="shared" si="11"/>
        <v/>
      </c>
      <c r="DB31" s="90" t="str">
        <f t="shared" si="11"/>
        <v/>
      </c>
    </row>
    <row r="32" spans="1:106" ht="15" customHeight="1" x14ac:dyDescent="0.25">
      <c r="A32" s="83">
        <v>17</v>
      </c>
      <c r="B32" s="84"/>
      <c r="C32" s="85" t="s">
        <v>12</v>
      </c>
      <c r="D32" s="86"/>
      <c r="E32" s="87"/>
      <c r="F32" s="88">
        <f t="shared" si="4"/>
        <v>0</v>
      </c>
      <c r="G32" s="90" t="str">
        <f t="shared" ref="G32:BR35" si="14">IF(G766,G766,"")</f>
        <v/>
      </c>
      <c r="H32" s="90" t="str">
        <f t="shared" si="14"/>
        <v/>
      </c>
      <c r="I32" s="90" t="str">
        <f t="shared" si="14"/>
        <v/>
      </c>
      <c r="J32" s="90" t="str">
        <f t="shared" si="14"/>
        <v/>
      </c>
      <c r="K32" s="90" t="str">
        <f t="shared" si="14"/>
        <v/>
      </c>
      <c r="L32" s="90" t="str">
        <f t="shared" si="14"/>
        <v/>
      </c>
      <c r="M32" s="90" t="str">
        <f t="shared" si="14"/>
        <v/>
      </c>
      <c r="N32" s="90" t="str">
        <f t="shared" si="14"/>
        <v/>
      </c>
      <c r="O32" s="90" t="str">
        <f t="shared" si="14"/>
        <v/>
      </c>
      <c r="P32" s="90" t="str">
        <f t="shared" si="14"/>
        <v/>
      </c>
      <c r="Q32" s="90" t="str">
        <f t="shared" si="14"/>
        <v/>
      </c>
      <c r="R32" s="90" t="str">
        <f t="shared" si="14"/>
        <v/>
      </c>
      <c r="S32" s="90" t="str">
        <f t="shared" si="14"/>
        <v/>
      </c>
      <c r="T32" s="90" t="str">
        <f t="shared" si="14"/>
        <v/>
      </c>
      <c r="U32" s="90" t="str">
        <f t="shared" si="14"/>
        <v/>
      </c>
      <c r="V32" s="90" t="str">
        <f t="shared" si="14"/>
        <v/>
      </c>
      <c r="W32" s="90" t="str">
        <f t="shared" si="14"/>
        <v/>
      </c>
      <c r="X32" s="90" t="str">
        <f t="shared" si="14"/>
        <v/>
      </c>
      <c r="Y32" s="90" t="str">
        <f t="shared" si="14"/>
        <v/>
      </c>
      <c r="Z32" s="90" t="str">
        <f t="shared" si="14"/>
        <v/>
      </c>
      <c r="AA32" s="90" t="str">
        <f t="shared" si="14"/>
        <v/>
      </c>
      <c r="AB32" s="90" t="str">
        <f t="shared" si="14"/>
        <v/>
      </c>
      <c r="AC32" s="90" t="str">
        <f t="shared" si="14"/>
        <v/>
      </c>
      <c r="AD32" s="90" t="str">
        <f t="shared" si="14"/>
        <v/>
      </c>
      <c r="AE32" s="90" t="str">
        <f t="shared" si="14"/>
        <v/>
      </c>
      <c r="AF32" s="90" t="str">
        <f t="shared" si="14"/>
        <v/>
      </c>
      <c r="AG32" s="90" t="str">
        <f t="shared" si="14"/>
        <v/>
      </c>
      <c r="AH32" s="90" t="str">
        <f t="shared" si="14"/>
        <v/>
      </c>
      <c r="AI32" s="90" t="str">
        <f t="shared" si="14"/>
        <v/>
      </c>
      <c r="AJ32" s="90" t="str">
        <f t="shared" si="14"/>
        <v/>
      </c>
      <c r="AK32" s="90" t="str">
        <f t="shared" si="14"/>
        <v/>
      </c>
      <c r="AL32" s="90" t="str">
        <f t="shared" si="14"/>
        <v/>
      </c>
      <c r="AM32" s="90" t="str">
        <f t="shared" si="14"/>
        <v/>
      </c>
      <c r="AN32" s="90" t="str">
        <f t="shared" si="14"/>
        <v/>
      </c>
      <c r="AO32" s="90" t="str">
        <f t="shared" si="14"/>
        <v/>
      </c>
      <c r="AP32" s="90" t="str">
        <f t="shared" si="14"/>
        <v/>
      </c>
      <c r="AQ32" s="90" t="str">
        <f t="shared" si="14"/>
        <v/>
      </c>
      <c r="AR32" s="90" t="str">
        <f t="shared" si="14"/>
        <v/>
      </c>
      <c r="AS32" s="90" t="str">
        <f t="shared" si="14"/>
        <v/>
      </c>
      <c r="AT32" s="90" t="str">
        <f t="shared" si="14"/>
        <v/>
      </c>
      <c r="AU32" s="90" t="str">
        <f t="shared" si="14"/>
        <v/>
      </c>
      <c r="AV32" s="90" t="str">
        <f t="shared" si="14"/>
        <v/>
      </c>
      <c r="AW32" s="90" t="str">
        <f t="shared" si="14"/>
        <v/>
      </c>
      <c r="AX32" s="90" t="str">
        <f t="shared" si="14"/>
        <v/>
      </c>
      <c r="AY32" s="90" t="str">
        <f t="shared" si="14"/>
        <v/>
      </c>
      <c r="AZ32" s="90" t="str">
        <f t="shared" si="14"/>
        <v/>
      </c>
      <c r="BA32" s="90" t="str">
        <f t="shared" si="14"/>
        <v/>
      </c>
      <c r="BB32" s="90" t="str">
        <f t="shared" si="14"/>
        <v/>
      </c>
      <c r="BC32" s="90" t="str">
        <f t="shared" si="14"/>
        <v/>
      </c>
      <c r="BD32" s="90" t="str">
        <f t="shared" si="14"/>
        <v/>
      </c>
      <c r="BE32" s="90" t="str">
        <f t="shared" si="14"/>
        <v/>
      </c>
      <c r="BF32" s="90" t="str">
        <f t="shared" si="14"/>
        <v/>
      </c>
      <c r="BG32" s="90" t="str">
        <f t="shared" si="14"/>
        <v/>
      </c>
      <c r="BH32" s="90" t="str">
        <f t="shared" si="14"/>
        <v/>
      </c>
      <c r="BI32" s="90" t="str">
        <f t="shared" si="14"/>
        <v/>
      </c>
      <c r="BJ32" s="90" t="str">
        <f t="shared" si="14"/>
        <v/>
      </c>
      <c r="BK32" s="90" t="str">
        <f t="shared" si="14"/>
        <v/>
      </c>
      <c r="BL32" s="90" t="str">
        <f t="shared" si="14"/>
        <v/>
      </c>
      <c r="BM32" s="90" t="str">
        <f t="shared" si="14"/>
        <v/>
      </c>
      <c r="BN32" s="90" t="str">
        <f t="shared" si="14"/>
        <v/>
      </c>
      <c r="BO32" s="90" t="str">
        <f t="shared" si="14"/>
        <v/>
      </c>
      <c r="BP32" s="90" t="str">
        <f t="shared" si="14"/>
        <v/>
      </c>
      <c r="BQ32" s="90" t="str">
        <f t="shared" si="14"/>
        <v/>
      </c>
      <c r="BR32" s="90" t="str">
        <f t="shared" si="14"/>
        <v/>
      </c>
      <c r="BS32" s="90" t="str">
        <f t="shared" si="13"/>
        <v/>
      </c>
      <c r="BT32" s="90" t="str">
        <f t="shared" si="13"/>
        <v/>
      </c>
      <c r="BU32" s="90" t="str">
        <f t="shared" si="13"/>
        <v/>
      </c>
      <c r="BV32" s="90" t="str">
        <f t="shared" si="13"/>
        <v/>
      </c>
      <c r="BW32" s="90" t="str">
        <f t="shared" si="13"/>
        <v/>
      </c>
      <c r="BX32" s="90" t="str">
        <f t="shared" si="13"/>
        <v/>
      </c>
      <c r="BY32" s="90" t="str">
        <f t="shared" si="13"/>
        <v/>
      </c>
      <c r="BZ32" s="90" t="str">
        <f t="shared" si="13"/>
        <v/>
      </c>
      <c r="CA32" s="90" t="str">
        <f t="shared" si="13"/>
        <v/>
      </c>
      <c r="CB32" s="90" t="str">
        <f t="shared" si="13"/>
        <v/>
      </c>
      <c r="CC32" s="90" t="str">
        <f t="shared" si="13"/>
        <v/>
      </c>
      <c r="CD32" s="90" t="str">
        <f t="shared" si="13"/>
        <v/>
      </c>
      <c r="CE32" s="90" t="str">
        <f t="shared" si="13"/>
        <v/>
      </c>
      <c r="CF32" s="90" t="str">
        <f t="shared" si="13"/>
        <v/>
      </c>
      <c r="CG32" s="90" t="str">
        <f t="shared" si="13"/>
        <v/>
      </c>
      <c r="CH32" s="90" t="str">
        <f t="shared" si="13"/>
        <v/>
      </c>
      <c r="CI32" s="90" t="str">
        <f t="shared" si="13"/>
        <v/>
      </c>
      <c r="CJ32" s="90" t="str">
        <f t="shared" si="13"/>
        <v/>
      </c>
      <c r="CK32" s="90" t="str">
        <f t="shared" si="13"/>
        <v/>
      </c>
      <c r="CL32" s="90" t="str">
        <f t="shared" si="13"/>
        <v/>
      </c>
      <c r="CM32" s="90" t="str">
        <f t="shared" si="13"/>
        <v/>
      </c>
      <c r="CN32" s="90" t="str">
        <f t="shared" si="13"/>
        <v/>
      </c>
      <c r="CO32" s="90" t="str">
        <f t="shared" si="13"/>
        <v/>
      </c>
      <c r="CP32" s="90" t="str">
        <f t="shared" si="13"/>
        <v/>
      </c>
      <c r="CQ32" s="90" t="str">
        <f t="shared" si="13"/>
        <v/>
      </c>
      <c r="CR32" s="90" t="str">
        <f t="shared" si="13"/>
        <v/>
      </c>
      <c r="CS32" s="90" t="str">
        <f t="shared" si="13"/>
        <v/>
      </c>
      <c r="CT32" s="90" t="str">
        <f t="shared" si="13"/>
        <v/>
      </c>
      <c r="CU32" s="90" t="str">
        <f t="shared" si="13"/>
        <v/>
      </c>
      <c r="CV32" s="90" t="str">
        <f t="shared" si="13"/>
        <v/>
      </c>
      <c r="CW32" s="90" t="str">
        <f t="shared" si="13"/>
        <v/>
      </c>
      <c r="CX32" s="90" t="str">
        <f t="shared" si="13"/>
        <v/>
      </c>
      <c r="CY32" s="90" t="str">
        <f t="shared" si="13"/>
        <v/>
      </c>
      <c r="CZ32" s="90" t="str">
        <f t="shared" si="13"/>
        <v/>
      </c>
      <c r="DA32" s="90" t="str">
        <f t="shared" si="13"/>
        <v/>
      </c>
      <c r="DB32" s="90" t="str">
        <f t="shared" si="13"/>
        <v/>
      </c>
    </row>
    <row r="33" spans="1:106" ht="15" customHeight="1" x14ac:dyDescent="0.25">
      <c r="A33" s="83">
        <v>18</v>
      </c>
      <c r="B33" s="84"/>
      <c r="C33" s="85" t="s">
        <v>12</v>
      </c>
      <c r="D33" s="86"/>
      <c r="E33" s="87"/>
      <c r="F33" s="88">
        <f t="shared" si="4"/>
        <v>0</v>
      </c>
      <c r="G33" s="90" t="str">
        <f t="shared" si="14"/>
        <v/>
      </c>
      <c r="H33" s="90" t="str">
        <f t="shared" si="14"/>
        <v/>
      </c>
      <c r="I33" s="90" t="str">
        <f t="shared" si="14"/>
        <v/>
      </c>
      <c r="J33" s="90" t="str">
        <f t="shared" si="14"/>
        <v/>
      </c>
      <c r="K33" s="90" t="str">
        <f t="shared" si="14"/>
        <v/>
      </c>
      <c r="L33" s="90" t="str">
        <f t="shared" si="14"/>
        <v/>
      </c>
      <c r="M33" s="90" t="str">
        <f t="shared" si="14"/>
        <v/>
      </c>
      <c r="N33" s="90" t="str">
        <f t="shared" si="14"/>
        <v/>
      </c>
      <c r="O33" s="90" t="str">
        <f t="shared" si="14"/>
        <v/>
      </c>
      <c r="P33" s="90" t="str">
        <f t="shared" si="14"/>
        <v/>
      </c>
      <c r="Q33" s="90" t="str">
        <f t="shared" si="14"/>
        <v/>
      </c>
      <c r="R33" s="90" t="str">
        <f t="shared" si="14"/>
        <v/>
      </c>
      <c r="S33" s="90" t="str">
        <f t="shared" si="14"/>
        <v/>
      </c>
      <c r="T33" s="90" t="str">
        <f t="shared" si="14"/>
        <v/>
      </c>
      <c r="U33" s="90" t="str">
        <f t="shared" si="14"/>
        <v/>
      </c>
      <c r="V33" s="90" t="str">
        <f t="shared" si="14"/>
        <v/>
      </c>
      <c r="W33" s="90" t="str">
        <f t="shared" si="14"/>
        <v/>
      </c>
      <c r="X33" s="90" t="str">
        <f t="shared" si="14"/>
        <v/>
      </c>
      <c r="Y33" s="90" t="str">
        <f t="shared" si="14"/>
        <v/>
      </c>
      <c r="Z33" s="90" t="str">
        <f t="shared" si="14"/>
        <v/>
      </c>
      <c r="AA33" s="90" t="str">
        <f t="shared" si="14"/>
        <v/>
      </c>
      <c r="AB33" s="90" t="str">
        <f t="shared" si="14"/>
        <v/>
      </c>
      <c r="AC33" s="90" t="str">
        <f t="shared" si="14"/>
        <v/>
      </c>
      <c r="AD33" s="90" t="str">
        <f t="shared" si="14"/>
        <v/>
      </c>
      <c r="AE33" s="90" t="str">
        <f t="shared" si="14"/>
        <v/>
      </c>
      <c r="AF33" s="90" t="str">
        <f t="shared" si="14"/>
        <v/>
      </c>
      <c r="AG33" s="90" t="str">
        <f t="shared" si="14"/>
        <v/>
      </c>
      <c r="AH33" s="90" t="str">
        <f t="shared" si="14"/>
        <v/>
      </c>
      <c r="AI33" s="90" t="str">
        <f t="shared" si="14"/>
        <v/>
      </c>
      <c r="AJ33" s="90" t="str">
        <f t="shared" si="14"/>
        <v/>
      </c>
      <c r="AK33" s="90" t="str">
        <f t="shared" si="14"/>
        <v/>
      </c>
      <c r="AL33" s="90" t="str">
        <f t="shared" si="14"/>
        <v/>
      </c>
      <c r="AM33" s="90" t="str">
        <f t="shared" si="14"/>
        <v/>
      </c>
      <c r="AN33" s="90" t="str">
        <f t="shared" si="14"/>
        <v/>
      </c>
      <c r="AO33" s="90" t="str">
        <f t="shared" si="14"/>
        <v/>
      </c>
      <c r="AP33" s="90" t="str">
        <f t="shared" si="14"/>
        <v/>
      </c>
      <c r="AQ33" s="90" t="str">
        <f t="shared" si="14"/>
        <v/>
      </c>
      <c r="AR33" s="90" t="str">
        <f t="shared" si="14"/>
        <v/>
      </c>
      <c r="AS33" s="90" t="str">
        <f t="shared" si="14"/>
        <v/>
      </c>
      <c r="AT33" s="90" t="str">
        <f t="shared" si="14"/>
        <v/>
      </c>
      <c r="AU33" s="90" t="str">
        <f t="shared" si="14"/>
        <v/>
      </c>
      <c r="AV33" s="90" t="str">
        <f t="shared" si="14"/>
        <v/>
      </c>
      <c r="AW33" s="90" t="str">
        <f t="shared" si="14"/>
        <v/>
      </c>
      <c r="AX33" s="90" t="str">
        <f t="shared" si="14"/>
        <v/>
      </c>
      <c r="AY33" s="90" t="str">
        <f t="shared" si="14"/>
        <v/>
      </c>
      <c r="AZ33" s="90" t="str">
        <f t="shared" si="14"/>
        <v/>
      </c>
      <c r="BA33" s="90" t="str">
        <f t="shared" si="14"/>
        <v/>
      </c>
      <c r="BB33" s="90" t="str">
        <f t="shared" si="14"/>
        <v/>
      </c>
      <c r="BC33" s="90" t="str">
        <f t="shared" si="14"/>
        <v/>
      </c>
      <c r="BD33" s="90" t="str">
        <f t="shared" si="14"/>
        <v/>
      </c>
      <c r="BE33" s="90" t="str">
        <f t="shared" si="14"/>
        <v/>
      </c>
      <c r="BF33" s="90" t="str">
        <f t="shared" si="14"/>
        <v/>
      </c>
      <c r="BG33" s="90" t="str">
        <f t="shared" si="14"/>
        <v/>
      </c>
      <c r="BH33" s="90" t="str">
        <f t="shared" si="14"/>
        <v/>
      </c>
      <c r="BI33" s="90" t="str">
        <f t="shared" si="14"/>
        <v/>
      </c>
      <c r="BJ33" s="90" t="str">
        <f t="shared" si="14"/>
        <v/>
      </c>
      <c r="BK33" s="90" t="str">
        <f t="shared" si="14"/>
        <v/>
      </c>
      <c r="BL33" s="90" t="str">
        <f t="shared" si="14"/>
        <v/>
      </c>
      <c r="BM33" s="90" t="str">
        <f t="shared" si="14"/>
        <v/>
      </c>
      <c r="BN33" s="90" t="str">
        <f t="shared" si="14"/>
        <v/>
      </c>
      <c r="BO33" s="90" t="str">
        <f t="shared" si="14"/>
        <v/>
      </c>
      <c r="BP33" s="90" t="str">
        <f t="shared" si="14"/>
        <v/>
      </c>
      <c r="BQ33" s="90" t="str">
        <f t="shared" si="14"/>
        <v/>
      </c>
      <c r="BR33" s="90" t="str">
        <f t="shared" si="14"/>
        <v/>
      </c>
      <c r="BS33" s="90" t="str">
        <f t="shared" si="13"/>
        <v/>
      </c>
      <c r="BT33" s="90" t="str">
        <f t="shared" si="13"/>
        <v/>
      </c>
      <c r="BU33" s="90" t="str">
        <f t="shared" si="13"/>
        <v/>
      </c>
      <c r="BV33" s="90" t="str">
        <f t="shared" si="13"/>
        <v/>
      </c>
      <c r="BW33" s="90" t="str">
        <f t="shared" si="13"/>
        <v/>
      </c>
      <c r="BX33" s="90" t="str">
        <f t="shared" si="13"/>
        <v/>
      </c>
      <c r="BY33" s="90" t="str">
        <f t="shared" si="13"/>
        <v/>
      </c>
      <c r="BZ33" s="90" t="str">
        <f t="shared" si="13"/>
        <v/>
      </c>
      <c r="CA33" s="90" t="str">
        <f t="shared" si="13"/>
        <v/>
      </c>
      <c r="CB33" s="90" t="str">
        <f t="shared" si="13"/>
        <v/>
      </c>
      <c r="CC33" s="90" t="str">
        <f t="shared" si="13"/>
        <v/>
      </c>
      <c r="CD33" s="90" t="str">
        <f t="shared" si="13"/>
        <v/>
      </c>
      <c r="CE33" s="90" t="str">
        <f t="shared" si="13"/>
        <v/>
      </c>
      <c r="CF33" s="90" t="str">
        <f t="shared" si="13"/>
        <v/>
      </c>
      <c r="CG33" s="90" t="str">
        <f t="shared" si="13"/>
        <v/>
      </c>
      <c r="CH33" s="90" t="str">
        <f t="shared" si="13"/>
        <v/>
      </c>
      <c r="CI33" s="90" t="str">
        <f t="shared" si="13"/>
        <v/>
      </c>
      <c r="CJ33" s="90" t="str">
        <f t="shared" si="13"/>
        <v/>
      </c>
      <c r="CK33" s="90" t="str">
        <f t="shared" si="13"/>
        <v/>
      </c>
      <c r="CL33" s="90" t="str">
        <f t="shared" si="13"/>
        <v/>
      </c>
      <c r="CM33" s="90" t="str">
        <f t="shared" si="13"/>
        <v/>
      </c>
      <c r="CN33" s="90" t="str">
        <f t="shared" si="13"/>
        <v/>
      </c>
      <c r="CO33" s="90" t="str">
        <f t="shared" si="13"/>
        <v/>
      </c>
      <c r="CP33" s="90" t="str">
        <f t="shared" si="13"/>
        <v/>
      </c>
      <c r="CQ33" s="90" t="str">
        <f t="shared" si="13"/>
        <v/>
      </c>
      <c r="CR33" s="90" t="str">
        <f t="shared" si="13"/>
        <v/>
      </c>
      <c r="CS33" s="90" t="str">
        <f t="shared" si="13"/>
        <v/>
      </c>
      <c r="CT33" s="90" t="str">
        <f t="shared" si="13"/>
        <v/>
      </c>
      <c r="CU33" s="90" t="str">
        <f t="shared" si="13"/>
        <v/>
      </c>
      <c r="CV33" s="90" t="str">
        <f t="shared" si="13"/>
        <v/>
      </c>
      <c r="CW33" s="90" t="str">
        <f t="shared" si="13"/>
        <v/>
      </c>
      <c r="CX33" s="90" t="str">
        <f t="shared" si="13"/>
        <v/>
      </c>
      <c r="CY33" s="90" t="str">
        <f t="shared" si="13"/>
        <v/>
      </c>
      <c r="CZ33" s="90" t="str">
        <f t="shared" si="13"/>
        <v/>
      </c>
      <c r="DA33" s="90" t="str">
        <f t="shared" si="13"/>
        <v/>
      </c>
      <c r="DB33" s="90" t="str">
        <f t="shared" si="13"/>
        <v/>
      </c>
    </row>
    <row r="34" spans="1:106" ht="15" customHeight="1" x14ac:dyDescent="0.25">
      <c r="A34" s="83">
        <v>19</v>
      </c>
      <c r="B34" s="84"/>
      <c r="C34" s="85" t="s">
        <v>12</v>
      </c>
      <c r="D34" s="86"/>
      <c r="E34" s="87"/>
      <c r="F34" s="88">
        <f t="shared" si="4"/>
        <v>0</v>
      </c>
      <c r="G34" s="90" t="str">
        <f t="shared" si="14"/>
        <v/>
      </c>
      <c r="H34" s="90" t="str">
        <f t="shared" si="14"/>
        <v/>
      </c>
      <c r="I34" s="90" t="str">
        <f t="shared" si="14"/>
        <v/>
      </c>
      <c r="J34" s="90" t="str">
        <f t="shared" si="14"/>
        <v/>
      </c>
      <c r="K34" s="90" t="str">
        <f t="shared" si="14"/>
        <v/>
      </c>
      <c r="L34" s="90" t="str">
        <f t="shared" si="14"/>
        <v/>
      </c>
      <c r="M34" s="90" t="str">
        <f t="shared" si="14"/>
        <v/>
      </c>
      <c r="N34" s="90" t="str">
        <f t="shared" si="14"/>
        <v/>
      </c>
      <c r="O34" s="90" t="str">
        <f t="shared" si="14"/>
        <v/>
      </c>
      <c r="P34" s="90" t="str">
        <f t="shared" si="14"/>
        <v/>
      </c>
      <c r="Q34" s="90" t="str">
        <f t="shared" si="14"/>
        <v/>
      </c>
      <c r="R34" s="90" t="str">
        <f t="shared" si="14"/>
        <v/>
      </c>
      <c r="S34" s="90" t="str">
        <f t="shared" si="14"/>
        <v/>
      </c>
      <c r="T34" s="90" t="str">
        <f t="shared" si="14"/>
        <v/>
      </c>
      <c r="U34" s="90" t="str">
        <f t="shared" si="14"/>
        <v/>
      </c>
      <c r="V34" s="90" t="str">
        <f t="shared" si="14"/>
        <v/>
      </c>
      <c r="W34" s="90" t="str">
        <f t="shared" si="14"/>
        <v/>
      </c>
      <c r="X34" s="90" t="str">
        <f t="shared" si="14"/>
        <v/>
      </c>
      <c r="Y34" s="90" t="str">
        <f t="shared" si="14"/>
        <v/>
      </c>
      <c r="Z34" s="90" t="str">
        <f t="shared" si="14"/>
        <v/>
      </c>
      <c r="AA34" s="90" t="str">
        <f t="shared" si="14"/>
        <v/>
      </c>
      <c r="AB34" s="90" t="str">
        <f t="shared" si="14"/>
        <v/>
      </c>
      <c r="AC34" s="90" t="str">
        <f t="shared" si="14"/>
        <v/>
      </c>
      <c r="AD34" s="90" t="str">
        <f t="shared" si="14"/>
        <v/>
      </c>
      <c r="AE34" s="90" t="str">
        <f t="shared" si="14"/>
        <v/>
      </c>
      <c r="AF34" s="90" t="str">
        <f t="shared" si="14"/>
        <v/>
      </c>
      <c r="AG34" s="90" t="str">
        <f t="shared" si="14"/>
        <v/>
      </c>
      <c r="AH34" s="90" t="str">
        <f t="shared" si="14"/>
        <v/>
      </c>
      <c r="AI34" s="90" t="str">
        <f t="shared" si="14"/>
        <v/>
      </c>
      <c r="AJ34" s="90" t="str">
        <f t="shared" si="14"/>
        <v/>
      </c>
      <c r="AK34" s="90" t="str">
        <f t="shared" si="14"/>
        <v/>
      </c>
      <c r="AL34" s="90" t="str">
        <f t="shared" si="14"/>
        <v/>
      </c>
      <c r="AM34" s="90" t="str">
        <f t="shared" si="14"/>
        <v/>
      </c>
      <c r="AN34" s="90" t="str">
        <f t="shared" si="14"/>
        <v/>
      </c>
      <c r="AO34" s="90" t="str">
        <f t="shared" si="14"/>
        <v/>
      </c>
      <c r="AP34" s="90" t="str">
        <f t="shared" si="14"/>
        <v/>
      </c>
      <c r="AQ34" s="90" t="str">
        <f t="shared" si="14"/>
        <v/>
      </c>
      <c r="AR34" s="90" t="str">
        <f t="shared" si="14"/>
        <v/>
      </c>
      <c r="AS34" s="90" t="str">
        <f t="shared" si="14"/>
        <v/>
      </c>
      <c r="AT34" s="90" t="str">
        <f t="shared" si="14"/>
        <v/>
      </c>
      <c r="AU34" s="90" t="str">
        <f t="shared" si="14"/>
        <v/>
      </c>
      <c r="AV34" s="90" t="str">
        <f t="shared" si="14"/>
        <v/>
      </c>
      <c r="AW34" s="90" t="str">
        <f t="shared" si="14"/>
        <v/>
      </c>
      <c r="AX34" s="90" t="str">
        <f t="shared" si="14"/>
        <v/>
      </c>
      <c r="AY34" s="90" t="str">
        <f t="shared" si="14"/>
        <v/>
      </c>
      <c r="AZ34" s="90" t="str">
        <f t="shared" si="14"/>
        <v/>
      </c>
      <c r="BA34" s="90" t="str">
        <f t="shared" si="14"/>
        <v/>
      </c>
      <c r="BB34" s="90" t="str">
        <f t="shared" si="14"/>
        <v/>
      </c>
      <c r="BC34" s="90" t="str">
        <f t="shared" si="14"/>
        <v/>
      </c>
      <c r="BD34" s="90" t="str">
        <f t="shared" si="14"/>
        <v/>
      </c>
      <c r="BE34" s="90" t="str">
        <f t="shared" si="14"/>
        <v/>
      </c>
      <c r="BF34" s="90" t="str">
        <f t="shared" si="14"/>
        <v/>
      </c>
      <c r="BG34" s="90" t="str">
        <f t="shared" si="14"/>
        <v/>
      </c>
      <c r="BH34" s="90" t="str">
        <f t="shared" si="14"/>
        <v/>
      </c>
      <c r="BI34" s="90" t="str">
        <f t="shared" si="14"/>
        <v/>
      </c>
      <c r="BJ34" s="90" t="str">
        <f t="shared" si="14"/>
        <v/>
      </c>
      <c r="BK34" s="90" t="str">
        <f t="shared" si="14"/>
        <v/>
      </c>
      <c r="BL34" s="90" t="str">
        <f t="shared" si="14"/>
        <v/>
      </c>
      <c r="BM34" s="90" t="str">
        <f t="shared" si="14"/>
        <v/>
      </c>
      <c r="BN34" s="90" t="str">
        <f t="shared" si="14"/>
        <v/>
      </c>
      <c r="BO34" s="90" t="str">
        <f t="shared" si="14"/>
        <v/>
      </c>
      <c r="BP34" s="90" t="str">
        <f t="shared" si="14"/>
        <v/>
      </c>
      <c r="BQ34" s="90" t="str">
        <f t="shared" si="14"/>
        <v/>
      </c>
      <c r="BR34" s="90" t="str">
        <f t="shared" si="14"/>
        <v/>
      </c>
      <c r="BS34" s="90" t="str">
        <f t="shared" si="13"/>
        <v/>
      </c>
      <c r="BT34" s="90" t="str">
        <f t="shared" si="13"/>
        <v/>
      </c>
      <c r="BU34" s="90" t="str">
        <f t="shared" si="13"/>
        <v/>
      </c>
      <c r="BV34" s="90" t="str">
        <f t="shared" si="13"/>
        <v/>
      </c>
      <c r="BW34" s="90" t="str">
        <f t="shared" si="13"/>
        <v/>
      </c>
      <c r="BX34" s="90" t="str">
        <f t="shared" si="13"/>
        <v/>
      </c>
      <c r="BY34" s="90" t="str">
        <f t="shared" si="13"/>
        <v/>
      </c>
      <c r="BZ34" s="90" t="str">
        <f t="shared" si="13"/>
        <v/>
      </c>
      <c r="CA34" s="90" t="str">
        <f t="shared" si="13"/>
        <v/>
      </c>
      <c r="CB34" s="90" t="str">
        <f t="shared" si="13"/>
        <v/>
      </c>
      <c r="CC34" s="90" t="str">
        <f t="shared" si="13"/>
        <v/>
      </c>
      <c r="CD34" s="90" t="str">
        <f t="shared" si="13"/>
        <v/>
      </c>
      <c r="CE34" s="90" t="str">
        <f t="shared" si="13"/>
        <v/>
      </c>
      <c r="CF34" s="90" t="str">
        <f t="shared" si="13"/>
        <v/>
      </c>
      <c r="CG34" s="90" t="str">
        <f t="shared" si="13"/>
        <v/>
      </c>
      <c r="CH34" s="90" t="str">
        <f t="shared" si="13"/>
        <v/>
      </c>
      <c r="CI34" s="90" t="str">
        <f t="shared" si="13"/>
        <v/>
      </c>
      <c r="CJ34" s="90" t="str">
        <f t="shared" si="13"/>
        <v/>
      </c>
      <c r="CK34" s="90" t="str">
        <f t="shared" si="13"/>
        <v/>
      </c>
      <c r="CL34" s="90" t="str">
        <f t="shared" si="13"/>
        <v/>
      </c>
      <c r="CM34" s="90" t="str">
        <f t="shared" si="13"/>
        <v/>
      </c>
      <c r="CN34" s="90" t="str">
        <f t="shared" si="13"/>
        <v/>
      </c>
      <c r="CO34" s="90" t="str">
        <f t="shared" si="13"/>
        <v/>
      </c>
      <c r="CP34" s="90" t="str">
        <f t="shared" si="13"/>
        <v/>
      </c>
      <c r="CQ34" s="90" t="str">
        <f t="shared" si="13"/>
        <v/>
      </c>
      <c r="CR34" s="90" t="str">
        <f t="shared" si="13"/>
        <v/>
      </c>
      <c r="CS34" s="90" t="str">
        <f t="shared" si="13"/>
        <v/>
      </c>
      <c r="CT34" s="90" t="str">
        <f t="shared" si="13"/>
        <v/>
      </c>
      <c r="CU34" s="90" t="str">
        <f t="shared" si="13"/>
        <v/>
      </c>
      <c r="CV34" s="90" t="str">
        <f t="shared" si="13"/>
        <v/>
      </c>
      <c r="CW34" s="90" t="str">
        <f t="shared" si="13"/>
        <v/>
      </c>
      <c r="CX34" s="90" t="str">
        <f t="shared" si="13"/>
        <v/>
      </c>
      <c r="CY34" s="90" t="str">
        <f t="shared" si="13"/>
        <v/>
      </c>
      <c r="CZ34" s="90" t="str">
        <f t="shared" si="13"/>
        <v/>
      </c>
      <c r="DA34" s="90" t="str">
        <f t="shared" si="13"/>
        <v/>
      </c>
      <c r="DB34" s="90" t="str">
        <f t="shared" si="13"/>
        <v/>
      </c>
    </row>
    <row r="35" spans="1:106" ht="15" customHeight="1" x14ac:dyDescent="0.25">
      <c r="A35" s="83">
        <v>20</v>
      </c>
      <c r="B35" s="84"/>
      <c r="C35" s="85" t="s">
        <v>12</v>
      </c>
      <c r="D35" s="86"/>
      <c r="E35" s="87"/>
      <c r="F35" s="88">
        <f t="shared" si="4"/>
        <v>0</v>
      </c>
      <c r="G35" s="90" t="str">
        <f t="shared" si="14"/>
        <v/>
      </c>
      <c r="H35" s="90" t="str">
        <f t="shared" si="14"/>
        <v/>
      </c>
      <c r="I35" s="90" t="str">
        <f t="shared" si="14"/>
        <v/>
      </c>
      <c r="J35" s="90" t="str">
        <f t="shared" si="14"/>
        <v/>
      </c>
      <c r="K35" s="90" t="str">
        <f t="shared" si="14"/>
        <v/>
      </c>
      <c r="L35" s="90" t="str">
        <f t="shared" si="14"/>
        <v/>
      </c>
      <c r="M35" s="90" t="str">
        <f t="shared" si="14"/>
        <v/>
      </c>
      <c r="N35" s="90" t="str">
        <f t="shared" si="14"/>
        <v/>
      </c>
      <c r="O35" s="90" t="str">
        <f t="shared" si="14"/>
        <v/>
      </c>
      <c r="P35" s="90" t="str">
        <f t="shared" si="14"/>
        <v/>
      </c>
      <c r="Q35" s="90" t="str">
        <f t="shared" si="14"/>
        <v/>
      </c>
      <c r="R35" s="90" t="str">
        <f t="shared" si="14"/>
        <v/>
      </c>
      <c r="S35" s="90" t="str">
        <f t="shared" si="14"/>
        <v/>
      </c>
      <c r="T35" s="90" t="str">
        <f t="shared" si="14"/>
        <v/>
      </c>
      <c r="U35" s="90" t="str">
        <f t="shared" si="14"/>
        <v/>
      </c>
      <c r="V35" s="90" t="str">
        <f t="shared" si="14"/>
        <v/>
      </c>
      <c r="W35" s="90" t="str">
        <f t="shared" si="14"/>
        <v/>
      </c>
      <c r="X35" s="90" t="str">
        <f t="shared" si="14"/>
        <v/>
      </c>
      <c r="Y35" s="90" t="str">
        <f t="shared" si="14"/>
        <v/>
      </c>
      <c r="Z35" s="90" t="str">
        <f t="shared" si="14"/>
        <v/>
      </c>
      <c r="AA35" s="90" t="str">
        <f t="shared" si="14"/>
        <v/>
      </c>
      <c r="AB35" s="90" t="str">
        <f t="shared" si="14"/>
        <v/>
      </c>
      <c r="AC35" s="90" t="str">
        <f t="shared" si="14"/>
        <v/>
      </c>
      <c r="AD35" s="90" t="str">
        <f t="shared" si="14"/>
        <v/>
      </c>
      <c r="AE35" s="90" t="str">
        <f t="shared" si="14"/>
        <v/>
      </c>
      <c r="AF35" s="90" t="str">
        <f t="shared" si="14"/>
        <v/>
      </c>
      <c r="AG35" s="90" t="str">
        <f t="shared" si="14"/>
        <v/>
      </c>
      <c r="AH35" s="90" t="str">
        <f t="shared" si="14"/>
        <v/>
      </c>
      <c r="AI35" s="90" t="str">
        <f t="shared" si="14"/>
        <v/>
      </c>
      <c r="AJ35" s="90" t="str">
        <f t="shared" si="14"/>
        <v/>
      </c>
      <c r="AK35" s="90" t="str">
        <f t="shared" si="14"/>
        <v/>
      </c>
      <c r="AL35" s="90" t="str">
        <f t="shared" si="14"/>
        <v/>
      </c>
      <c r="AM35" s="90" t="str">
        <f t="shared" si="14"/>
        <v/>
      </c>
      <c r="AN35" s="90" t="str">
        <f t="shared" si="14"/>
        <v/>
      </c>
      <c r="AO35" s="90" t="str">
        <f t="shared" si="14"/>
        <v/>
      </c>
      <c r="AP35" s="90" t="str">
        <f t="shared" si="14"/>
        <v/>
      </c>
      <c r="AQ35" s="90" t="str">
        <f t="shared" si="14"/>
        <v/>
      </c>
      <c r="AR35" s="90" t="str">
        <f t="shared" si="14"/>
        <v/>
      </c>
      <c r="AS35" s="90" t="str">
        <f t="shared" si="14"/>
        <v/>
      </c>
      <c r="AT35" s="90" t="str">
        <f t="shared" si="14"/>
        <v/>
      </c>
      <c r="AU35" s="90" t="str">
        <f t="shared" si="14"/>
        <v/>
      </c>
      <c r="AV35" s="90" t="str">
        <f t="shared" si="14"/>
        <v/>
      </c>
      <c r="AW35" s="90" t="str">
        <f t="shared" si="14"/>
        <v/>
      </c>
      <c r="AX35" s="90" t="str">
        <f t="shared" si="14"/>
        <v/>
      </c>
      <c r="AY35" s="90" t="str">
        <f t="shared" si="14"/>
        <v/>
      </c>
      <c r="AZ35" s="90" t="str">
        <f t="shared" si="14"/>
        <v/>
      </c>
      <c r="BA35" s="90" t="str">
        <f t="shared" si="14"/>
        <v/>
      </c>
      <c r="BB35" s="90" t="str">
        <f t="shared" si="14"/>
        <v/>
      </c>
      <c r="BC35" s="90" t="str">
        <f t="shared" si="14"/>
        <v/>
      </c>
      <c r="BD35" s="90" t="str">
        <f t="shared" si="14"/>
        <v/>
      </c>
      <c r="BE35" s="90" t="str">
        <f t="shared" si="14"/>
        <v/>
      </c>
      <c r="BF35" s="90" t="str">
        <f t="shared" si="14"/>
        <v/>
      </c>
      <c r="BG35" s="90" t="str">
        <f t="shared" si="14"/>
        <v/>
      </c>
      <c r="BH35" s="90" t="str">
        <f t="shared" si="14"/>
        <v/>
      </c>
      <c r="BI35" s="90" t="str">
        <f t="shared" si="14"/>
        <v/>
      </c>
      <c r="BJ35" s="90" t="str">
        <f t="shared" si="14"/>
        <v/>
      </c>
      <c r="BK35" s="90" t="str">
        <f t="shared" si="14"/>
        <v/>
      </c>
      <c r="BL35" s="90" t="str">
        <f t="shared" si="14"/>
        <v/>
      </c>
      <c r="BM35" s="90" t="str">
        <f t="shared" si="14"/>
        <v/>
      </c>
      <c r="BN35" s="90" t="str">
        <f t="shared" si="14"/>
        <v/>
      </c>
      <c r="BO35" s="90" t="str">
        <f t="shared" si="14"/>
        <v/>
      </c>
      <c r="BP35" s="90" t="str">
        <f t="shared" si="14"/>
        <v/>
      </c>
      <c r="BQ35" s="90" t="str">
        <f t="shared" si="14"/>
        <v/>
      </c>
      <c r="BR35" s="90" t="str">
        <f t="shared" ref="BR35:EC38" si="15">IF(BR769,BR769,"")</f>
        <v/>
      </c>
      <c r="BS35" s="90" t="str">
        <f t="shared" si="15"/>
        <v/>
      </c>
      <c r="BT35" s="90" t="str">
        <f t="shared" si="13"/>
        <v/>
      </c>
      <c r="BU35" s="90" t="str">
        <f t="shared" si="13"/>
        <v/>
      </c>
      <c r="BV35" s="90" t="str">
        <f t="shared" si="13"/>
        <v/>
      </c>
      <c r="BW35" s="90" t="str">
        <f t="shared" si="13"/>
        <v/>
      </c>
      <c r="BX35" s="90" t="str">
        <f t="shared" si="13"/>
        <v/>
      </c>
      <c r="BY35" s="90" t="str">
        <f t="shared" si="13"/>
        <v/>
      </c>
      <c r="BZ35" s="90" t="str">
        <f t="shared" si="13"/>
        <v/>
      </c>
      <c r="CA35" s="90" t="str">
        <f t="shared" si="13"/>
        <v/>
      </c>
      <c r="CB35" s="90" t="str">
        <f t="shared" si="13"/>
        <v/>
      </c>
      <c r="CC35" s="90" t="str">
        <f t="shared" si="13"/>
        <v/>
      </c>
      <c r="CD35" s="90" t="str">
        <f t="shared" si="13"/>
        <v/>
      </c>
      <c r="CE35" s="90" t="str">
        <f t="shared" si="13"/>
        <v/>
      </c>
      <c r="CF35" s="90" t="str">
        <f t="shared" si="13"/>
        <v/>
      </c>
      <c r="CG35" s="90" t="str">
        <f t="shared" si="13"/>
        <v/>
      </c>
      <c r="CH35" s="90" t="str">
        <f t="shared" si="13"/>
        <v/>
      </c>
      <c r="CI35" s="90" t="str">
        <f t="shared" si="13"/>
        <v/>
      </c>
      <c r="CJ35" s="90" t="str">
        <f t="shared" si="13"/>
        <v/>
      </c>
      <c r="CK35" s="90" t="str">
        <f t="shared" si="13"/>
        <v/>
      </c>
      <c r="CL35" s="90" t="str">
        <f t="shared" si="13"/>
        <v/>
      </c>
      <c r="CM35" s="90" t="str">
        <f t="shared" si="13"/>
        <v/>
      </c>
      <c r="CN35" s="90" t="str">
        <f t="shared" si="13"/>
        <v/>
      </c>
      <c r="CO35" s="90" t="str">
        <f t="shared" si="13"/>
        <v/>
      </c>
      <c r="CP35" s="90" t="str">
        <f t="shared" si="13"/>
        <v/>
      </c>
      <c r="CQ35" s="90" t="str">
        <f t="shared" si="13"/>
        <v/>
      </c>
      <c r="CR35" s="90" t="str">
        <f t="shared" si="13"/>
        <v/>
      </c>
      <c r="CS35" s="90" t="str">
        <f t="shared" si="13"/>
        <v/>
      </c>
      <c r="CT35" s="90" t="str">
        <f t="shared" si="13"/>
        <v/>
      </c>
      <c r="CU35" s="90" t="str">
        <f t="shared" si="13"/>
        <v/>
      </c>
      <c r="CV35" s="90" t="str">
        <f t="shared" si="13"/>
        <v/>
      </c>
      <c r="CW35" s="90" t="str">
        <f t="shared" si="13"/>
        <v/>
      </c>
      <c r="CX35" s="90" t="str">
        <f t="shared" si="13"/>
        <v/>
      </c>
      <c r="CY35" s="90" t="str">
        <f t="shared" si="13"/>
        <v/>
      </c>
      <c r="CZ35" s="90" t="str">
        <f t="shared" si="13"/>
        <v/>
      </c>
      <c r="DA35" s="90" t="str">
        <f t="shared" si="13"/>
        <v/>
      </c>
      <c r="DB35" s="90" t="str">
        <f t="shared" si="13"/>
        <v/>
      </c>
    </row>
    <row r="36" spans="1:106" ht="15" customHeight="1" x14ac:dyDescent="0.25">
      <c r="A36" s="83">
        <v>21</v>
      </c>
      <c r="B36" s="84"/>
      <c r="C36" s="85" t="s">
        <v>12</v>
      </c>
      <c r="D36" s="86"/>
      <c r="E36" s="87"/>
      <c r="F36" s="88">
        <f t="shared" si="4"/>
        <v>0</v>
      </c>
      <c r="G36" s="90" t="str">
        <f t="shared" ref="G36:BR39" si="16">IF(G770,G770,"")</f>
        <v/>
      </c>
      <c r="H36" s="90" t="str">
        <f t="shared" si="16"/>
        <v/>
      </c>
      <c r="I36" s="90" t="str">
        <f t="shared" si="16"/>
        <v/>
      </c>
      <c r="J36" s="90" t="str">
        <f t="shared" si="16"/>
        <v/>
      </c>
      <c r="K36" s="90" t="str">
        <f t="shared" si="16"/>
        <v/>
      </c>
      <c r="L36" s="90" t="str">
        <f t="shared" si="16"/>
        <v/>
      </c>
      <c r="M36" s="90" t="str">
        <f t="shared" si="16"/>
        <v/>
      </c>
      <c r="N36" s="90" t="str">
        <f t="shared" si="16"/>
        <v/>
      </c>
      <c r="O36" s="90" t="str">
        <f t="shared" si="16"/>
        <v/>
      </c>
      <c r="P36" s="90" t="str">
        <f t="shared" si="16"/>
        <v/>
      </c>
      <c r="Q36" s="90" t="str">
        <f t="shared" si="16"/>
        <v/>
      </c>
      <c r="R36" s="90" t="str">
        <f t="shared" si="16"/>
        <v/>
      </c>
      <c r="S36" s="90" t="str">
        <f t="shared" si="16"/>
        <v/>
      </c>
      <c r="T36" s="90" t="str">
        <f t="shared" si="16"/>
        <v/>
      </c>
      <c r="U36" s="90" t="str">
        <f t="shared" si="16"/>
        <v/>
      </c>
      <c r="V36" s="90" t="str">
        <f t="shared" si="16"/>
        <v/>
      </c>
      <c r="W36" s="90" t="str">
        <f t="shared" si="16"/>
        <v/>
      </c>
      <c r="X36" s="90" t="str">
        <f t="shared" si="16"/>
        <v/>
      </c>
      <c r="Y36" s="90" t="str">
        <f t="shared" si="16"/>
        <v/>
      </c>
      <c r="Z36" s="90" t="str">
        <f t="shared" si="16"/>
        <v/>
      </c>
      <c r="AA36" s="90" t="str">
        <f t="shared" si="16"/>
        <v/>
      </c>
      <c r="AB36" s="90" t="str">
        <f t="shared" si="16"/>
        <v/>
      </c>
      <c r="AC36" s="90" t="str">
        <f t="shared" si="16"/>
        <v/>
      </c>
      <c r="AD36" s="90" t="str">
        <f t="shared" si="16"/>
        <v/>
      </c>
      <c r="AE36" s="90" t="str">
        <f t="shared" si="16"/>
        <v/>
      </c>
      <c r="AF36" s="90" t="str">
        <f t="shared" si="16"/>
        <v/>
      </c>
      <c r="AG36" s="90" t="str">
        <f t="shared" si="16"/>
        <v/>
      </c>
      <c r="AH36" s="90" t="str">
        <f t="shared" si="16"/>
        <v/>
      </c>
      <c r="AI36" s="90" t="str">
        <f t="shared" si="16"/>
        <v/>
      </c>
      <c r="AJ36" s="90" t="str">
        <f t="shared" si="16"/>
        <v/>
      </c>
      <c r="AK36" s="90" t="str">
        <f t="shared" si="16"/>
        <v/>
      </c>
      <c r="AL36" s="90" t="str">
        <f t="shared" si="16"/>
        <v/>
      </c>
      <c r="AM36" s="90" t="str">
        <f t="shared" si="16"/>
        <v/>
      </c>
      <c r="AN36" s="90" t="str">
        <f t="shared" si="16"/>
        <v/>
      </c>
      <c r="AO36" s="90" t="str">
        <f t="shared" si="16"/>
        <v/>
      </c>
      <c r="AP36" s="90" t="str">
        <f t="shared" si="16"/>
        <v/>
      </c>
      <c r="AQ36" s="90" t="str">
        <f t="shared" si="16"/>
        <v/>
      </c>
      <c r="AR36" s="90" t="str">
        <f t="shared" si="16"/>
        <v/>
      </c>
      <c r="AS36" s="90" t="str">
        <f t="shared" si="16"/>
        <v/>
      </c>
      <c r="AT36" s="90" t="str">
        <f t="shared" si="16"/>
        <v/>
      </c>
      <c r="AU36" s="90" t="str">
        <f t="shared" si="16"/>
        <v/>
      </c>
      <c r="AV36" s="90" t="str">
        <f t="shared" si="16"/>
        <v/>
      </c>
      <c r="AW36" s="90" t="str">
        <f t="shared" si="16"/>
        <v/>
      </c>
      <c r="AX36" s="90" t="str">
        <f t="shared" si="16"/>
        <v/>
      </c>
      <c r="AY36" s="90" t="str">
        <f t="shared" si="16"/>
        <v/>
      </c>
      <c r="AZ36" s="90" t="str">
        <f t="shared" si="16"/>
        <v/>
      </c>
      <c r="BA36" s="90" t="str">
        <f t="shared" si="16"/>
        <v/>
      </c>
      <c r="BB36" s="90" t="str">
        <f t="shared" si="16"/>
        <v/>
      </c>
      <c r="BC36" s="90" t="str">
        <f t="shared" si="16"/>
        <v/>
      </c>
      <c r="BD36" s="90" t="str">
        <f t="shared" si="16"/>
        <v/>
      </c>
      <c r="BE36" s="90" t="str">
        <f t="shared" si="16"/>
        <v/>
      </c>
      <c r="BF36" s="90" t="str">
        <f t="shared" si="16"/>
        <v/>
      </c>
      <c r="BG36" s="90" t="str">
        <f t="shared" si="16"/>
        <v/>
      </c>
      <c r="BH36" s="90" t="str">
        <f t="shared" si="16"/>
        <v/>
      </c>
      <c r="BI36" s="90" t="str">
        <f t="shared" si="16"/>
        <v/>
      </c>
      <c r="BJ36" s="90" t="str">
        <f t="shared" si="16"/>
        <v/>
      </c>
      <c r="BK36" s="90" t="str">
        <f t="shared" si="16"/>
        <v/>
      </c>
      <c r="BL36" s="90" t="str">
        <f t="shared" si="16"/>
        <v/>
      </c>
      <c r="BM36" s="90" t="str">
        <f t="shared" si="16"/>
        <v/>
      </c>
      <c r="BN36" s="90" t="str">
        <f t="shared" si="16"/>
        <v/>
      </c>
      <c r="BO36" s="90" t="str">
        <f t="shared" si="16"/>
        <v/>
      </c>
      <c r="BP36" s="90" t="str">
        <f t="shared" si="16"/>
        <v/>
      </c>
      <c r="BQ36" s="90" t="str">
        <f t="shared" si="16"/>
        <v/>
      </c>
      <c r="BR36" s="90" t="str">
        <f t="shared" si="16"/>
        <v/>
      </c>
      <c r="BS36" s="90" t="str">
        <f t="shared" si="15"/>
        <v/>
      </c>
      <c r="BT36" s="90" t="str">
        <f t="shared" si="13"/>
        <v/>
      </c>
      <c r="BU36" s="90" t="str">
        <f t="shared" si="13"/>
        <v/>
      </c>
      <c r="BV36" s="90" t="str">
        <f t="shared" si="13"/>
        <v/>
      </c>
      <c r="BW36" s="90" t="str">
        <f t="shared" si="13"/>
        <v/>
      </c>
      <c r="BX36" s="90" t="str">
        <f t="shared" si="13"/>
        <v/>
      </c>
      <c r="BY36" s="90" t="str">
        <f t="shared" si="13"/>
        <v/>
      </c>
      <c r="BZ36" s="90" t="str">
        <f t="shared" si="13"/>
        <v/>
      </c>
      <c r="CA36" s="90" t="str">
        <f t="shared" si="13"/>
        <v/>
      </c>
      <c r="CB36" s="90" t="str">
        <f t="shared" si="13"/>
        <v/>
      </c>
      <c r="CC36" s="90" t="str">
        <f t="shared" si="13"/>
        <v/>
      </c>
      <c r="CD36" s="90" t="str">
        <f t="shared" si="13"/>
        <v/>
      </c>
      <c r="CE36" s="90" t="str">
        <f t="shared" si="13"/>
        <v/>
      </c>
      <c r="CF36" s="90" t="str">
        <f t="shared" si="13"/>
        <v/>
      </c>
      <c r="CG36" s="90" t="str">
        <f t="shared" si="13"/>
        <v/>
      </c>
      <c r="CH36" s="90" t="str">
        <f t="shared" si="13"/>
        <v/>
      </c>
      <c r="CI36" s="90" t="str">
        <f t="shared" si="13"/>
        <v/>
      </c>
      <c r="CJ36" s="90" t="str">
        <f t="shared" si="13"/>
        <v/>
      </c>
      <c r="CK36" s="90" t="str">
        <f t="shared" si="13"/>
        <v/>
      </c>
      <c r="CL36" s="90" t="str">
        <f t="shared" si="13"/>
        <v/>
      </c>
      <c r="CM36" s="90" t="str">
        <f t="shared" si="13"/>
        <v/>
      </c>
      <c r="CN36" s="90" t="str">
        <f t="shared" si="13"/>
        <v/>
      </c>
      <c r="CO36" s="90" t="str">
        <f t="shared" si="13"/>
        <v/>
      </c>
      <c r="CP36" s="90" t="str">
        <f t="shared" si="13"/>
        <v/>
      </c>
      <c r="CQ36" s="90" t="str">
        <f t="shared" si="13"/>
        <v/>
      </c>
      <c r="CR36" s="90" t="str">
        <f t="shared" si="13"/>
        <v/>
      </c>
      <c r="CS36" s="90" t="str">
        <f t="shared" si="13"/>
        <v/>
      </c>
      <c r="CT36" s="90" t="str">
        <f t="shared" si="13"/>
        <v/>
      </c>
      <c r="CU36" s="90" t="str">
        <f t="shared" si="13"/>
        <v/>
      </c>
      <c r="CV36" s="90" t="str">
        <f t="shared" si="13"/>
        <v/>
      </c>
      <c r="CW36" s="90" t="str">
        <f t="shared" si="13"/>
        <v/>
      </c>
      <c r="CX36" s="90" t="str">
        <f t="shared" si="13"/>
        <v/>
      </c>
      <c r="CY36" s="90" t="str">
        <f t="shared" si="13"/>
        <v/>
      </c>
      <c r="CZ36" s="90" t="str">
        <f t="shared" si="13"/>
        <v/>
      </c>
      <c r="DA36" s="90" t="str">
        <f t="shared" si="13"/>
        <v/>
      </c>
      <c r="DB36" s="90" t="str">
        <f t="shared" si="13"/>
        <v/>
      </c>
    </row>
    <row r="37" spans="1:106" ht="15" customHeight="1" x14ac:dyDescent="0.25">
      <c r="A37" s="83">
        <v>22</v>
      </c>
      <c r="B37" s="84"/>
      <c r="C37" s="85" t="s">
        <v>12</v>
      </c>
      <c r="D37" s="86"/>
      <c r="E37" s="87"/>
      <c r="F37" s="88">
        <f t="shared" si="4"/>
        <v>0</v>
      </c>
      <c r="G37" s="90" t="str">
        <f t="shared" si="16"/>
        <v/>
      </c>
      <c r="H37" s="90" t="str">
        <f t="shared" si="16"/>
        <v/>
      </c>
      <c r="I37" s="90" t="str">
        <f t="shared" si="16"/>
        <v/>
      </c>
      <c r="J37" s="90" t="str">
        <f t="shared" si="16"/>
        <v/>
      </c>
      <c r="K37" s="90" t="str">
        <f t="shared" si="16"/>
        <v/>
      </c>
      <c r="L37" s="90" t="str">
        <f t="shared" si="16"/>
        <v/>
      </c>
      <c r="M37" s="90" t="str">
        <f t="shared" si="16"/>
        <v/>
      </c>
      <c r="N37" s="90" t="str">
        <f t="shared" si="16"/>
        <v/>
      </c>
      <c r="O37" s="90" t="str">
        <f t="shared" si="16"/>
        <v/>
      </c>
      <c r="P37" s="90" t="str">
        <f t="shared" si="16"/>
        <v/>
      </c>
      <c r="Q37" s="90" t="str">
        <f t="shared" si="16"/>
        <v/>
      </c>
      <c r="R37" s="90" t="str">
        <f t="shared" si="16"/>
        <v/>
      </c>
      <c r="S37" s="90" t="str">
        <f t="shared" si="16"/>
        <v/>
      </c>
      <c r="T37" s="90" t="str">
        <f t="shared" si="16"/>
        <v/>
      </c>
      <c r="U37" s="90" t="str">
        <f t="shared" si="16"/>
        <v/>
      </c>
      <c r="V37" s="90" t="str">
        <f t="shared" si="16"/>
        <v/>
      </c>
      <c r="W37" s="90" t="str">
        <f t="shared" si="16"/>
        <v/>
      </c>
      <c r="X37" s="90" t="str">
        <f t="shared" si="16"/>
        <v/>
      </c>
      <c r="Y37" s="90" t="str">
        <f t="shared" si="16"/>
        <v/>
      </c>
      <c r="Z37" s="90" t="str">
        <f t="shared" si="16"/>
        <v/>
      </c>
      <c r="AA37" s="90" t="str">
        <f t="shared" si="16"/>
        <v/>
      </c>
      <c r="AB37" s="90" t="str">
        <f t="shared" si="16"/>
        <v/>
      </c>
      <c r="AC37" s="90" t="str">
        <f t="shared" si="16"/>
        <v/>
      </c>
      <c r="AD37" s="90" t="str">
        <f t="shared" si="16"/>
        <v/>
      </c>
      <c r="AE37" s="90" t="str">
        <f t="shared" si="16"/>
        <v/>
      </c>
      <c r="AF37" s="90" t="str">
        <f t="shared" si="16"/>
        <v/>
      </c>
      <c r="AG37" s="90" t="str">
        <f t="shared" si="16"/>
        <v/>
      </c>
      <c r="AH37" s="90" t="str">
        <f t="shared" si="16"/>
        <v/>
      </c>
      <c r="AI37" s="90" t="str">
        <f t="shared" si="16"/>
        <v/>
      </c>
      <c r="AJ37" s="90" t="str">
        <f t="shared" si="16"/>
        <v/>
      </c>
      <c r="AK37" s="90" t="str">
        <f t="shared" si="16"/>
        <v/>
      </c>
      <c r="AL37" s="90" t="str">
        <f t="shared" si="16"/>
        <v/>
      </c>
      <c r="AM37" s="90" t="str">
        <f t="shared" si="16"/>
        <v/>
      </c>
      <c r="AN37" s="90" t="str">
        <f t="shared" si="16"/>
        <v/>
      </c>
      <c r="AO37" s="90" t="str">
        <f t="shared" si="16"/>
        <v/>
      </c>
      <c r="AP37" s="90" t="str">
        <f t="shared" si="16"/>
        <v/>
      </c>
      <c r="AQ37" s="90" t="str">
        <f t="shared" si="16"/>
        <v/>
      </c>
      <c r="AR37" s="90" t="str">
        <f t="shared" si="16"/>
        <v/>
      </c>
      <c r="AS37" s="90" t="str">
        <f t="shared" si="16"/>
        <v/>
      </c>
      <c r="AT37" s="90" t="str">
        <f t="shared" si="16"/>
        <v/>
      </c>
      <c r="AU37" s="90" t="str">
        <f t="shared" si="16"/>
        <v/>
      </c>
      <c r="AV37" s="90" t="str">
        <f t="shared" si="16"/>
        <v/>
      </c>
      <c r="AW37" s="90" t="str">
        <f t="shared" si="16"/>
        <v/>
      </c>
      <c r="AX37" s="90" t="str">
        <f t="shared" si="16"/>
        <v/>
      </c>
      <c r="AY37" s="90" t="str">
        <f t="shared" si="16"/>
        <v/>
      </c>
      <c r="AZ37" s="90" t="str">
        <f t="shared" si="16"/>
        <v/>
      </c>
      <c r="BA37" s="90" t="str">
        <f t="shared" si="16"/>
        <v/>
      </c>
      <c r="BB37" s="90" t="str">
        <f t="shared" si="16"/>
        <v/>
      </c>
      <c r="BC37" s="90" t="str">
        <f t="shared" si="16"/>
        <v/>
      </c>
      <c r="BD37" s="90" t="str">
        <f t="shared" si="16"/>
        <v/>
      </c>
      <c r="BE37" s="90" t="str">
        <f t="shared" si="16"/>
        <v/>
      </c>
      <c r="BF37" s="90" t="str">
        <f t="shared" si="16"/>
        <v/>
      </c>
      <c r="BG37" s="90" t="str">
        <f t="shared" si="16"/>
        <v/>
      </c>
      <c r="BH37" s="90" t="str">
        <f t="shared" si="16"/>
        <v/>
      </c>
      <c r="BI37" s="90" t="str">
        <f t="shared" si="16"/>
        <v/>
      </c>
      <c r="BJ37" s="90" t="str">
        <f t="shared" si="16"/>
        <v/>
      </c>
      <c r="BK37" s="90" t="str">
        <f t="shared" si="16"/>
        <v/>
      </c>
      <c r="BL37" s="90" t="str">
        <f t="shared" si="16"/>
        <v/>
      </c>
      <c r="BM37" s="90" t="str">
        <f t="shared" si="16"/>
        <v/>
      </c>
      <c r="BN37" s="90" t="str">
        <f t="shared" si="16"/>
        <v/>
      </c>
      <c r="BO37" s="90" t="str">
        <f t="shared" si="16"/>
        <v/>
      </c>
      <c r="BP37" s="90" t="str">
        <f t="shared" si="16"/>
        <v/>
      </c>
      <c r="BQ37" s="90" t="str">
        <f t="shared" si="16"/>
        <v/>
      </c>
      <c r="BR37" s="90" t="str">
        <f t="shared" si="16"/>
        <v/>
      </c>
      <c r="BS37" s="90" t="str">
        <f t="shared" si="15"/>
        <v/>
      </c>
      <c r="BT37" s="90" t="str">
        <f t="shared" si="13"/>
        <v/>
      </c>
      <c r="BU37" s="90" t="str">
        <f t="shared" si="13"/>
        <v/>
      </c>
      <c r="BV37" s="90" t="str">
        <f t="shared" si="13"/>
        <v/>
      </c>
      <c r="BW37" s="90" t="str">
        <f t="shared" si="13"/>
        <v/>
      </c>
      <c r="BX37" s="90" t="str">
        <f t="shared" si="13"/>
        <v/>
      </c>
      <c r="BY37" s="90" t="str">
        <f t="shared" si="13"/>
        <v/>
      </c>
      <c r="BZ37" s="90" t="str">
        <f t="shared" si="13"/>
        <v/>
      </c>
      <c r="CA37" s="90" t="str">
        <f t="shared" si="13"/>
        <v/>
      </c>
      <c r="CB37" s="90" t="str">
        <f t="shared" si="13"/>
        <v/>
      </c>
      <c r="CC37" s="90" t="str">
        <f t="shared" si="13"/>
        <v/>
      </c>
      <c r="CD37" s="90" t="str">
        <f t="shared" si="13"/>
        <v/>
      </c>
      <c r="CE37" s="90" t="str">
        <f t="shared" si="13"/>
        <v/>
      </c>
      <c r="CF37" s="90" t="str">
        <f t="shared" si="13"/>
        <v/>
      </c>
      <c r="CG37" s="90" t="str">
        <f t="shared" si="13"/>
        <v/>
      </c>
      <c r="CH37" s="90" t="str">
        <f t="shared" si="13"/>
        <v/>
      </c>
      <c r="CI37" s="90" t="str">
        <f t="shared" si="13"/>
        <v/>
      </c>
      <c r="CJ37" s="90" t="str">
        <f t="shared" si="13"/>
        <v/>
      </c>
      <c r="CK37" s="90" t="str">
        <f t="shared" si="13"/>
        <v/>
      </c>
      <c r="CL37" s="90" t="str">
        <f t="shared" si="13"/>
        <v/>
      </c>
      <c r="CM37" s="90" t="str">
        <f t="shared" si="13"/>
        <v/>
      </c>
      <c r="CN37" s="90" t="str">
        <f t="shared" si="13"/>
        <v/>
      </c>
      <c r="CO37" s="90" t="str">
        <f t="shared" si="13"/>
        <v/>
      </c>
      <c r="CP37" s="90" t="str">
        <f t="shared" si="13"/>
        <v/>
      </c>
      <c r="CQ37" s="90" t="str">
        <f t="shared" si="13"/>
        <v/>
      </c>
      <c r="CR37" s="90" t="str">
        <f t="shared" si="13"/>
        <v/>
      </c>
      <c r="CS37" s="90" t="str">
        <f t="shared" si="13"/>
        <v/>
      </c>
      <c r="CT37" s="90" t="str">
        <f t="shared" si="13"/>
        <v/>
      </c>
      <c r="CU37" s="90" t="str">
        <f t="shared" si="13"/>
        <v/>
      </c>
      <c r="CV37" s="90" t="str">
        <f t="shared" si="13"/>
        <v/>
      </c>
      <c r="CW37" s="90" t="str">
        <f t="shared" si="13"/>
        <v/>
      </c>
      <c r="CX37" s="90" t="str">
        <f t="shared" si="13"/>
        <v/>
      </c>
      <c r="CY37" s="90" t="str">
        <f t="shared" si="13"/>
        <v/>
      </c>
      <c r="CZ37" s="90" t="str">
        <f t="shared" si="13"/>
        <v/>
      </c>
      <c r="DA37" s="90" t="str">
        <f t="shared" si="13"/>
        <v/>
      </c>
      <c r="DB37" s="90" t="str">
        <f t="shared" si="13"/>
        <v/>
      </c>
    </row>
    <row r="38" spans="1:106" ht="15" customHeight="1" x14ac:dyDescent="0.25">
      <c r="A38" s="83">
        <v>23</v>
      </c>
      <c r="B38" s="84"/>
      <c r="C38" s="85" t="s">
        <v>12</v>
      </c>
      <c r="D38" s="86"/>
      <c r="E38" s="87"/>
      <c r="F38" s="88">
        <f t="shared" si="4"/>
        <v>0</v>
      </c>
      <c r="G38" s="90" t="str">
        <f t="shared" si="16"/>
        <v/>
      </c>
      <c r="H38" s="90" t="str">
        <f t="shared" si="16"/>
        <v/>
      </c>
      <c r="I38" s="90" t="str">
        <f t="shared" si="16"/>
        <v/>
      </c>
      <c r="J38" s="90" t="str">
        <f t="shared" si="16"/>
        <v/>
      </c>
      <c r="K38" s="90" t="str">
        <f t="shared" si="16"/>
        <v/>
      </c>
      <c r="L38" s="90" t="str">
        <f t="shared" si="16"/>
        <v/>
      </c>
      <c r="M38" s="90" t="str">
        <f t="shared" si="16"/>
        <v/>
      </c>
      <c r="N38" s="90" t="str">
        <f t="shared" si="16"/>
        <v/>
      </c>
      <c r="O38" s="90" t="str">
        <f t="shared" si="16"/>
        <v/>
      </c>
      <c r="P38" s="90" t="str">
        <f t="shared" si="16"/>
        <v/>
      </c>
      <c r="Q38" s="90" t="str">
        <f t="shared" si="16"/>
        <v/>
      </c>
      <c r="R38" s="90" t="str">
        <f t="shared" si="16"/>
        <v/>
      </c>
      <c r="S38" s="90" t="str">
        <f t="shared" si="16"/>
        <v/>
      </c>
      <c r="T38" s="90" t="str">
        <f t="shared" si="16"/>
        <v/>
      </c>
      <c r="U38" s="90" t="str">
        <f t="shared" si="16"/>
        <v/>
      </c>
      <c r="V38" s="90" t="str">
        <f t="shared" si="16"/>
        <v/>
      </c>
      <c r="W38" s="90" t="str">
        <f t="shared" si="16"/>
        <v/>
      </c>
      <c r="X38" s="90" t="str">
        <f t="shared" si="16"/>
        <v/>
      </c>
      <c r="Y38" s="90" t="str">
        <f t="shared" si="16"/>
        <v/>
      </c>
      <c r="Z38" s="90" t="str">
        <f t="shared" si="16"/>
        <v/>
      </c>
      <c r="AA38" s="90" t="str">
        <f t="shared" si="16"/>
        <v/>
      </c>
      <c r="AB38" s="90" t="str">
        <f t="shared" si="16"/>
        <v/>
      </c>
      <c r="AC38" s="90" t="str">
        <f t="shared" si="16"/>
        <v/>
      </c>
      <c r="AD38" s="90" t="str">
        <f t="shared" si="16"/>
        <v/>
      </c>
      <c r="AE38" s="90" t="str">
        <f t="shared" si="16"/>
        <v/>
      </c>
      <c r="AF38" s="90" t="str">
        <f t="shared" si="16"/>
        <v/>
      </c>
      <c r="AG38" s="90" t="str">
        <f t="shared" si="16"/>
        <v/>
      </c>
      <c r="AH38" s="90" t="str">
        <f t="shared" si="16"/>
        <v/>
      </c>
      <c r="AI38" s="90" t="str">
        <f t="shared" si="16"/>
        <v/>
      </c>
      <c r="AJ38" s="90" t="str">
        <f t="shared" si="16"/>
        <v/>
      </c>
      <c r="AK38" s="90" t="str">
        <f t="shared" si="16"/>
        <v/>
      </c>
      <c r="AL38" s="90" t="str">
        <f t="shared" si="16"/>
        <v/>
      </c>
      <c r="AM38" s="90" t="str">
        <f t="shared" si="16"/>
        <v/>
      </c>
      <c r="AN38" s="90" t="str">
        <f t="shared" si="16"/>
        <v/>
      </c>
      <c r="AO38" s="90" t="str">
        <f t="shared" si="16"/>
        <v/>
      </c>
      <c r="AP38" s="90" t="str">
        <f t="shared" si="16"/>
        <v/>
      </c>
      <c r="AQ38" s="90" t="str">
        <f t="shared" si="16"/>
        <v/>
      </c>
      <c r="AR38" s="90" t="str">
        <f t="shared" si="16"/>
        <v/>
      </c>
      <c r="AS38" s="90" t="str">
        <f t="shared" si="16"/>
        <v/>
      </c>
      <c r="AT38" s="90" t="str">
        <f t="shared" si="16"/>
        <v/>
      </c>
      <c r="AU38" s="90" t="str">
        <f t="shared" si="16"/>
        <v/>
      </c>
      <c r="AV38" s="90" t="str">
        <f t="shared" si="16"/>
        <v/>
      </c>
      <c r="AW38" s="90" t="str">
        <f t="shared" si="16"/>
        <v/>
      </c>
      <c r="AX38" s="90" t="str">
        <f t="shared" si="16"/>
        <v/>
      </c>
      <c r="AY38" s="90" t="str">
        <f t="shared" si="16"/>
        <v/>
      </c>
      <c r="AZ38" s="90" t="str">
        <f t="shared" si="16"/>
        <v/>
      </c>
      <c r="BA38" s="90" t="str">
        <f t="shared" si="16"/>
        <v/>
      </c>
      <c r="BB38" s="90" t="str">
        <f t="shared" si="16"/>
        <v/>
      </c>
      <c r="BC38" s="90" t="str">
        <f t="shared" si="16"/>
        <v/>
      </c>
      <c r="BD38" s="90" t="str">
        <f t="shared" si="16"/>
        <v/>
      </c>
      <c r="BE38" s="90" t="str">
        <f t="shared" si="16"/>
        <v/>
      </c>
      <c r="BF38" s="90" t="str">
        <f t="shared" si="16"/>
        <v/>
      </c>
      <c r="BG38" s="90" t="str">
        <f t="shared" si="16"/>
        <v/>
      </c>
      <c r="BH38" s="90" t="str">
        <f t="shared" si="16"/>
        <v/>
      </c>
      <c r="BI38" s="90" t="str">
        <f t="shared" si="16"/>
        <v/>
      </c>
      <c r="BJ38" s="90" t="str">
        <f t="shared" si="16"/>
        <v/>
      </c>
      <c r="BK38" s="90" t="str">
        <f t="shared" si="16"/>
        <v/>
      </c>
      <c r="BL38" s="90" t="str">
        <f t="shared" si="16"/>
        <v/>
      </c>
      <c r="BM38" s="90" t="str">
        <f t="shared" si="16"/>
        <v/>
      </c>
      <c r="BN38" s="90" t="str">
        <f t="shared" si="16"/>
        <v/>
      </c>
      <c r="BO38" s="90" t="str">
        <f t="shared" si="16"/>
        <v/>
      </c>
      <c r="BP38" s="90" t="str">
        <f t="shared" si="16"/>
        <v/>
      </c>
      <c r="BQ38" s="90" t="str">
        <f t="shared" si="16"/>
        <v/>
      </c>
      <c r="BR38" s="90" t="str">
        <f t="shared" si="16"/>
        <v/>
      </c>
      <c r="BS38" s="90" t="str">
        <f t="shared" si="15"/>
        <v/>
      </c>
      <c r="BT38" s="90" t="str">
        <f t="shared" si="13"/>
        <v/>
      </c>
      <c r="BU38" s="90" t="str">
        <f t="shared" si="13"/>
        <v/>
      </c>
      <c r="BV38" s="90" t="str">
        <f t="shared" si="13"/>
        <v/>
      </c>
      <c r="BW38" s="90" t="str">
        <f t="shared" si="13"/>
        <v/>
      </c>
      <c r="BX38" s="90" t="str">
        <f t="shared" si="13"/>
        <v/>
      </c>
      <c r="BY38" s="90" t="str">
        <f t="shared" si="13"/>
        <v/>
      </c>
      <c r="BZ38" s="90" t="str">
        <f t="shared" si="13"/>
        <v/>
      </c>
      <c r="CA38" s="90" t="str">
        <f t="shared" si="13"/>
        <v/>
      </c>
      <c r="CB38" s="90" t="str">
        <f t="shared" si="13"/>
        <v/>
      </c>
      <c r="CC38" s="90" t="str">
        <f t="shared" si="13"/>
        <v/>
      </c>
      <c r="CD38" s="90" t="str">
        <f t="shared" si="13"/>
        <v/>
      </c>
      <c r="CE38" s="90" t="str">
        <f t="shared" si="13"/>
        <v/>
      </c>
      <c r="CF38" s="90" t="str">
        <f t="shared" si="13"/>
        <v/>
      </c>
      <c r="CG38" s="90" t="str">
        <f t="shared" si="13"/>
        <v/>
      </c>
      <c r="CH38" s="90" t="str">
        <f t="shared" si="13"/>
        <v/>
      </c>
      <c r="CI38" s="90" t="str">
        <f t="shared" si="13"/>
        <v/>
      </c>
      <c r="CJ38" s="90" t="str">
        <f t="shared" si="13"/>
        <v/>
      </c>
      <c r="CK38" s="90" t="str">
        <f t="shared" si="13"/>
        <v/>
      </c>
      <c r="CL38" s="90" t="str">
        <f t="shared" si="13"/>
        <v/>
      </c>
      <c r="CM38" s="90" t="str">
        <f t="shared" si="13"/>
        <v/>
      </c>
      <c r="CN38" s="90" t="str">
        <f t="shared" si="13"/>
        <v/>
      </c>
      <c r="CO38" s="90" t="str">
        <f t="shared" si="13"/>
        <v/>
      </c>
      <c r="CP38" s="90" t="str">
        <f t="shared" si="13"/>
        <v/>
      </c>
      <c r="CQ38" s="90" t="str">
        <f t="shared" si="13"/>
        <v/>
      </c>
      <c r="CR38" s="90" t="str">
        <f t="shared" si="13"/>
        <v/>
      </c>
      <c r="CS38" s="90" t="str">
        <f t="shared" si="13"/>
        <v/>
      </c>
      <c r="CT38" s="90" t="str">
        <f t="shared" si="13"/>
        <v/>
      </c>
      <c r="CU38" s="90" t="str">
        <f t="shared" si="13"/>
        <v/>
      </c>
      <c r="CV38" s="90" t="str">
        <f t="shared" si="13"/>
        <v/>
      </c>
      <c r="CW38" s="90" t="str">
        <f t="shared" si="13"/>
        <v/>
      </c>
      <c r="CX38" s="90" t="str">
        <f t="shared" si="13"/>
        <v/>
      </c>
      <c r="CY38" s="90" t="str">
        <f t="shared" si="13"/>
        <v/>
      </c>
      <c r="CZ38" s="90" t="str">
        <f t="shared" si="13"/>
        <v/>
      </c>
      <c r="DA38" s="90" t="str">
        <f t="shared" si="13"/>
        <v/>
      </c>
      <c r="DB38" s="90" t="str">
        <f t="shared" si="13"/>
        <v/>
      </c>
    </row>
    <row r="39" spans="1:106" ht="15" customHeight="1" x14ac:dyDescent="0.25">
      <c r="A39" s="83">
        <v>24</v>
      </c>
      <c r="B39" s="84"/>
      <c r="C39" s="85" t="s">
        <v>12</v>
      </c>
      <c r="D39" s="86"/>
      <c r="E39" s="87"/>
      <c r="F39" s="88">
        <f t="shared" si="4"/>
        <v>0</v>
      </c>
      <c r="G39" s="90" t="str">
        <f t="shared" si="16"/>
        <v/>
      </c>
      <c r="H39" s="90" t="str">
        <f t="shared" si="16"/>
        <v/>
      </c>
      <c r="I39" s="90" t="str">
        <f t="shared" si="16"/>
        <v/>
      </c>
      <c r="J39" s="90" t="str">
        <f t="shared" si="16"/>
        <v/>
      </c>
      <c r="K39" s="90" t="str">
        <f t="shared" si="16"/>
        <v/>
      </c>
      <c r="L39" s="90" t="str">
        <f t="shared" si="16"/>
        <v/>
      </c>
      <c r="M39" s="90" t="str">
        <f t="shared" si="16"/>
        <v/>
      </c>
      <c r="N39" s="90" t="str">
        <f t="shared" si="16"/>
        <v/>
      </c>
      <c r="O39" s="90" t="str">
        <f t="shared" si="16"/>
        <v/>
      </c>
      <c r="P39" s="90" t="str">
        <f t="shared" si="16"/>
        <v/>
      </c>
      <c r="Q39" s="90" t="str">
        <f t="shared" si="16"/>
        <v/>
      </c>
      <c r="R39" s="90" t="str">
        <f t="shared" si="16"/>
        <v/>
      </c>
      <c r="S39" s="90" t="str">
        <f t="shared" si="16"/>
        <v/>
      </c>
      <c r="T39" s="90" t="str">
        <f t="shared" si="16"/>
        <v/>
      </c>
      <c r="U39" s="90" t="str">
        <f t="shared" si="16"/>
        <v/>
      </c>
      <c r="V39" s="90" t="str">
        <f t="shared" si="16"/>
        <v/>
      </c>
      <c r="W39" s="90" t="str">
        <f t="shared" si="16"/>
        <v/>
      </c>
      <c r="X39" s="90" t="str">
        <f t="shared" si="16"/>
        <v/>
      </c>
      <c r="Y39" s="90" t="str">
        <f t="shared" si="16"/>
        <v/>
      </c>
      <c r="Z39" s="90" t="str">
        <f t="shared" si="16"/>
        <v/>
      </c>
      <c r="AA39" s="90" t="str">
        <f t="shared" si="16"/>
        <v/>
      </c>
      <c r="AB39" s="90" t="str">
        <f t="shared" si="16"/>
        <v/>
      </c>
      <c r="AC39" s="90" t="str">
        <f t="shared" si="16"/>
        <v/>
      </c>
      <c r="AD39" s="90" t="str">
        <f t="shared" si="16"/>
        <v/>
      </c>
      <c r="AE39" s="90" t="str">
        <f t="shared" si="16"/>
        <v/>
      </c>
      <c r="AF39" s="90" t="str">
        <f t="shared" si="16"/>
        <v/>
      </c>
      <c r="AG39" s="90" t="str">
        <f t="shared" si="16"/>
        <v/>
      </c>
      <c r="AH39" s="90" t="str">
        <f t="shared" si="16"/>
        <v/>
      </c>
      <c r="AI39" s="90" t="str">
        <f t="shared" si="16"/>
        <v/>
      </c>
      <c r="AJ39" s="90" t="str">
        <f t="shared" si="16"/>
        <v/>
      </c>
      <c r="AK39" s="90" t="str">
        <f t="shared" si="16"/>
        <v/>
      </c>
      <c r="AL39" s="90" t="str">
        <f t="shared" si="16"/>
        <v/>
      </c>
      <c r="AM39" s="90" t="str">
        <f t="shared" si="16"/>
        <v/>
      </c>
      <c r="AN39" s="90" t="str">
        <f t="shared" si="16"/>
        <v/>
      </c>
      <c r="AO39" s="90" t="str">
        <f t="shared" si="16"/>
        <v/>
      </c>
      <c r="AP39" s="90" t="str">
        <f t="shared" si="16"/>
        <v/>
      </c>
      <c r="AQ39" s="90" t="str">
        <f t="shared" si="16"/>
        <v/>
      </c>
      <c r="AR39" s="90" t="str">
        <f t="shared" si="16"/>
        <v/>
      </c>
      <c r="AS39" s="90" t="str">
        <f t="shared" si="16"/>
        <v/>
      </c>
      <c r="AT39" s="90" t="str">
        <f t="shared" si="16"/>
        <v/>
      </c>
      <c r="AU39" s="90" t="str">
        <f t="shared" si="16"/>
        <v/>
      </c>
      <c r="AV39" s="90" t="str">
        <f t="shared" si="16"/>
        <v/>
      </c>
      <c r="AW39" s="90" t="str">
        <f t="shared" si="16"/>
        <v/>
      </c>
      <c r="AX39" s="90" t="str">
        <f t="shared" si="16"/>
        <v/>
      </c>
      <c r="AY39" s="90" t="str">
        <f t="shared" si="16"/>
        <v/>
      </c>
      <c r="AZ39" s="90" t="str">
        <f t="shared" si="16"/>
        <v/>
      </c>
      <c r="BA39" s="90" t="str">
        <f t="shared" si="16"/>
        <v/>
      </c>
      <c r="BB39" s="90" t="str">
        <f t="shared" si="16"/>
        <v/>
      </c>
      <c r="BC39" s="90" t="str">
        <f t="shared" si="16"/>
        <v/>
      </c>
      <c r="BD39" s="90" t="str">
        <f t="shared" si="16"/>
        <v/>
      </c>
      <c r="BE39" s="90" t="str">
        <f t="shared" si="16"/>
        <v/>
      </c>
      <c r="BF39" s="90" t="str">
        <f t="shared" si="16"/>
        <v/>
      </c>
      <c r="BG39" s="90" t="str">
        <f t="shared" si="16"/>
        <v/>
      </c>
      <c r="BH39" s="90" t="str">
        <f t="shared" si="16"/>
        <v/>
      </c>
      <c r="BI39" s="90" t="str">
        <f t="shared" si="16"/>
        <v/>
      </c>
      <c r="BJ39" s="90" t="str">
        <f t="shared" si="16"/>
        <v/>
      </c>
      <c r="BK39" s="90" t="str">
        <f t="shared" si="16"/>
        <v/>
      </c>
      <c r="BL39" s="90" t="str">
        <f t="shared" si="16"/>
        <v/>
      </c>
      <c r="BM39" s="90" t="str">
        <f t="shared" si="16"/>
        <v/>
      </c>
      <c r="BN39" s="90" t="str">
        <f t="shared" si="16"/>
        <v/>
      </c>
      <c r="BO39" s="90" t="str">
        <f t="shared" si="16"/>
        <v/>
      </c>
      <c r="BP39" s="90" t="str">
        <f t="shared" si="16"/>
        <v/>
      </c>
      <c r="BQ39" s="90" t="str">
        <f t="shared" si="16"/>
        <v/>
      </c>
      <c r="BR39" s="90" t="str">
        <f t="shared" ref="BR39:EC47" si="17">IF(BR773,BR773,"")</f>
        <v/>
      </c>
      <c r="BS39" s="90" t="str">
        <f t="shared" si="17"/>
        <v/>
      </c>
      <c r="BT39" s="90" t="str">
        <f t="shared" si="13"/>
        <v/>
      </c>
      <c r="BU39" s="90" t="str">
        <f t="shared" ref="BU39:DC39" si="18">IF(BU773,BU773,"")</f>
        <v/>
      </c>
      <c r="BV39" s="90" t="str">
        <f t="shared" si="18"/>
        <v/>
      </c>
      <c r="BW39" s="90" t="str">
        <f t="shared" si="18"/>
        <v/>
      </c>
      <c r="BX39" s="90" t="str">
        <f t="shared" si="18"/>
        <v/>
      </c>
      <c r="BY39" s="90" t="str">
        <f t="shared" si="18"/>
        <v/>
      </c>
      <c r="BZ39" s="90" t="str">
        <f t="shared" si="18"/>
        <v/>
      </c>
      <c r="CA39" s="90" t="str">
        <f t="shared" si="18"/>
        <v/>
      </c>
      <c r="CB39" s="90" t="str">
        <f t="shared" si="18"/>
        <v/>
      </c>
      <c r="CC39" s="90" t="str">
        <f t="shared" si="18"/>
        <v/>
      </c>
      <c r="CD39" s="90" t="str">
        <f t="shared" si="18"/>
        <v/>
      </c>
      <c r="CE39" s="90" t="str">
        <f t="shared" si="18"/>
        <v/>
      </c>
      <c r="CF39" s="90" t="str">
        <f t="shared" si="18"/>
        <v/>
      </c>
      <c r="CG39" s="90" t="str">
        <f t="shared" si="18"/>
        <v/>
      </c>
      <c r="CH39" s="90" t="str">
        <f t="shared" si="18"/>
        <v/>
      </c>
      <c r="CI39" s="90" t="str">
        <f t="shared" si="18"/>
        <v/>
      </c>
      <c r="CJ39" s="90" t="str">
        <f t="shared" si="18"/>
        <v/>
      </c>
      <c r="CK39" s="90" t="str">
        <f t="shared" si="18"/>
        <v/>
      </c>
      <c r="CL39" s="90" t="str">
        <f t="shared" si="18"/>
        <v/>
      </c>
      <c r="CM39" s="90" t="str">
        <f t="shared" si="18"/>
        <v/>
      </c>
      <c r="CN39" s="90" t="str">
        <f t="shared" si="18"/>
        <v/>
      </c>
      <c r="CO39" s="90" t="str">
        <f t="shared" si="18"/>
        <v/>
      </c>
      <c r="CP39" s="90" t="str">
        <f t="shared" si="18"/>
        <v/>
      </c>
      <c r="CQ39" s="90" t="str">
        <f t="shared" si="18"/>
        <v/>
      </c>
      <c r="CR39" s="90" t="str">
        <f t="shared" si="18"/>
        <v/>
      </c>
      <c r="CS39" s="90" t="str">
        <f t="shared" si="18"/>
        <v/>
      </c>
      <c r="CT39" s="90" t="str">
        <f t="shared" si="18"/>
        <v/>
      </c>
      <c r="CU39" s="90" t="str">
        <f t="shared" si="18"/>
        <v/>
      </c>
      <c r="CV39" s="90" t="str">
        <f t="shared" si="18"/>
        <v/>
      </c>
      <c r="CW39" s="90" t="str">
        <f t="shared" si="18"/>
        <v/>
      </c>
      <c r="CX39" s="90" t="str">
        <f t="shared" si="18"/>
        <v/>
      </c>
      <c r="CY39" s="90" t="str">
        <f t="shared" si="18"/>
        <v/>
      </c>
      <c r="CZ39" s="90" t="str">
        <f t="shared" si="18"/>
        <v/>
      </c>
      <c r="DA39" s="90" t="str">
        <f t="shared" si="18"/>
        <v/>
      </c>
      <c r="DB39" s="90" t="str">
        <f t="shared" si="18"/>
        <v/>
      </c>
    </row>
    <row r="40" spans="1:106" ht="15" customHeight="1" x14ac:dyDescent="0.25">
      <c r="A40" s="83">
        <v>25</v>
      </c>
      <c r="B40" s="84"/>
      <c r="C40" s="85" t="s">
        <v>12</v>
      </c>
      <c r="D40" s="86"/>
      <c r="E40" s="87"/>
      <c r="F40" s="88">
        <f t="shared" si="4"/>
        <v>0</v>
      </c>
      <c r="G40" s="90" t="str">
        <f t="shared" ref="G40:BR43" si="19">IF(G774,G774,"")</f>
        <v/>
      </c>
      <c r="H40" s="90" t="str">
        <f t="shared" si="19"/>
        <v/>
      </c>
      <c r="I40" s="90" t="str">
        <f t="shared" si="19"/>
        <v/>
      </c>
      <c r="J40" s="90" t="str">
        <f t="shared" si="19"/>
        <v/>
      </c>
      <c r="K40" s="90" t="str">
        <f t="shared" si="19"/>
        <v/>
      </c>
      <c r="L40" s="90" t="str">
        <f t="shared" si="19"/>
        <v/>
      </c>
      <c r="M40" s="90" t="str">
        <f t="shared" si="19"/>
        <v/>
      </c>
      <c r="N40" s="90" t="str">
        <f t="shared" si="19"/>
        <v/>
      </c>
      <c r="O40" s="90" t="str">
        <f t="shared" si="19"/>
        <v/>
      </c>
      <c r="P40" s="90" t="str">
        <f t="shared" si="19"/>
        <v/>
      </c>
      <c r="Q40" s="90" t="str">
        <f t="shared" si="19"/>
        <v/>
      </c>
      <c r="R40" s="90" t="str">
        <f t="shared" si="19"/>
        <v/>
      </c>
      <c r="S40" s="90" t="str">
        <f t="shared" si="19"/>
        <v/>
      </c>
      <c r="T40" s="90" t="str">
        <f t="shared" si="19"/>
        <v/>
      </c>
      <c r="U40" s="90" t="str">
        <f t="shared" si="19"/>
        <v/>
      </c>
      <c r="V40" s="90" t="str">
        <f t="shared" si="19"/>
        <v/>
      </c>
      <c r="W40" s="90" t="str">
        <f t="shared" si="19"/>
        <v/>
      </c>
      <c r="X40" s="90" t="str">
        <f t="shared" si="19"/>
        <v/>
      </c>
      <c r="Y40" s="90" t="str">
        <f t="shared" si="19"/>
        <v/>
      </c>
      <c r="Z40" s="90" t="str">
        <f t="shared" si="19"/>
        <v/>
      </c>
      <c r="AA40" s="90" t="str">
        <f t="shared" si="19"/>
        <v/>
      </c>
      <c r="AB40" s="90" t="str">
        <f t="shared" si="19"/>
        <v/>
      </c>
      <c r="AC40" s="90" t="str">
        <f t="shared" si="19"/>
        <v/>
      </c>
      <c r="AD40" s="90" t="str">
        <f t="shared" si="19"/>
        <v/>
      </c>
      <c r="AE40" s="90" t="str">
        <f t="shared" si="19"/>
        <v/>
      </c>
      <c r="AF40" s="90" t="str">
        <f t="shared" si="19"/>
        <v/>
      </c>
      <c r="AG40" s="90" t="str">
        <f t="shared" si="19"/>
        <v/>
      </c>
      <c r="AH40" s="90" t="str">
        <f t="shared" si="19"/>
        <v/>
      </c>
      <c r="AI40" s="90" t="str">
        <f t="shared" si="19"/>
        <v/>
      </c>
      <c r="AJ40" s="90" t="str">
        <f t="shared" si="19"/>
        <v/>
      </c>
      <c r="AK40" s="90" t="str">
        <f t="shared" si="19"/>
        <v/>
      </c>
      <c r="AL40" s="90" t="str">
        <f t="shared" si="19"/>
        <v/>
      </c>
      <c r="AM40" s="90" t="str">
        <f t="shared" si="19"/>
        <v/>
      </c>
      <c r="AN40" s="90" t="str">
        <f t="shared" si="19"/>
        <v/>
      </c>
      <c r="AO40" s="90" t="str">
        <f t="shared" si="19"/>
        <v/>
      </c>
      <c r="AP40" s="90" t="str">
        <f t="shared" si="19"/>
        <v/>
      </c>
      <c r="AQ40" s="90" t="str">
        <f t="shared" si="19"/>
        <v/>
      </c>
      <c r="AR40" s="90" t="str">
        <f t="shared" si="19"/>
        <v/>
      </c>
      <c r="AS40" s="90" t="str">
        <f t="shared" si="19"/>
        <v/>
      </c>
      <c r="AT40" s="90" t="str">
        <f t="shared" si="19"/>
        <v/>
      </c>
      <c r="AU40" s="90" t="str">
        <f t="shared" si="19"/>
        <v/>
      </c>
      <c r="AV40" s="90" t="str">
        <f t="shared" si="19"/>
        <v/>
      </c>
      <c r="AW40" s="90" t="str">
        <f t="shared" si="19"/>
        <v/>
      </c>
      <c r="AX40" s="90" t="str">
        <f t="shared" si="19"/>
        <v/>
      </c>
      <c r="AY40" s="90" t="str">
        <f t="shared" si="19"/>
        <v/>
      </c>
      <c r="AZ40" s="90" t="str">
        <f t="shared" si="19"/>
        <v/>
      </c>
      <c r="BA40" s="90" t="str">
        <f t="shared" si="19"/>
        <v/>
      </c>
      <c r="BB40" s="90" t="str">
        <f t="shared" si="19"/>
        <v/>
      </c>
      <c r="BC40" s="90" t="str">
        <f t="shared" si="19"/>
        <v/>
      </c>
      <c r="BD40" s="90" t="str">
        <f t="shared" si="19"/>
        <v/>
      </c>
      <c r="BE40" s="90" t="str">
        <f t="shared" si="19"/>
        <v/>
      </c>
      <c r="BF40" s="90" t="str">
        <f t="shared" si="19"/>
        <v/>
      </c>
      <c r="BG40" s="90" t="str">
        <f t="shared" si="19"/>
        <v/>
      </c>
      <c r="BH40" s="90" t="str">
        <f t="shared" si="19"/>
        <v/>
      </c>
      <c r="BI40" s="90" t="str">
        <f t="shared" si="19"/>
        <v/>
      </c>
      <c r="BJ40" s="90" t="str">
        <f t="shared" si="19"/>
        <v/>
      </c>
      <c r="BK40" s="90" t="str">
        <f t="shared" si="19"/>
        <v/>
      </c>
      <c r="BL40" s="90" t="str">
        <f t="shared" si="19"/>
        <v/>
      </c>
      <c r="BM40" s="90" t="str">
        <f t="shared" si="19"/>
        <v/>
      </c>
      <c r="BN40" s="90" t="str">
        <f t="shared" si="19"/>
        <v/>
      </c>
      <c r="BO40" s="90" t="str">
        <f t="shared" si="19"/>
        <v/>
      </c>
      <c r="BP40" s="90" t="str">
        <f t="shared" si="19"/>
        <v/>
      </c>
      <c r="BQ40" s="90" t="str">
        <f t="shared" si="19"/>
        <v/>
      </c>
      <c r="BR40" s="90" t="str">
        <f t="shared" si="19"/>
        <v/>
      </c>
      <c r="BS40" s="90" t="str">
        <f t="shared" si="17"/>
        <v/>
      </c>
      <c r="BT40" s="90" t="str">
        <f t="shared" si="17"/>
        <v/>
      </c>
      <c r="BU40" s="90" t="str">
        <f t="shared" si="17"/>
        <v/>
      </c>
      <c r="BV40" s="90" t="str">
        <f t="shared" si="17"/>
        <v/>
      </c>
      <c r="BW40" s="90" t="str">
        <f t="shared" si="17"/>
        <v/>
      </c>
      <c r="BX40" s="90" t="str">
        <f t="shared" si="17"/>
        <v/>
      </c>
      <c r="BY40" s="90" t="str">
        <f t="shared" si="17"/>
        <v/>
      </c>
      <c r="BZ40" s="90" t="str">
        <f t="shared" si="17"/>
        <v/>
      </c>
      <c r="CA40" s="90" t="str">
        <f t="shared" si="17"/>
        <v/>
      </c>
      <c r="CB40" s="90" t="str">
        <f t="shared" si="17"/>
        <v/>
      </c>
      <c r="CC40" s="90" t="str">
        <f t="shared" si="17"/>
        <v/>
      </c>
      <c r="CD40" s="90" t="str">
        <f t="shared" si="17"/>
        <v/>
      </c>
      <c r="CE40" s="90" t="str">
        <f t="shared" si="17"/>
        <v/>
      </c>
      <c r="CF40" s="90" t="str">
        <f t="shared" si="17"/>
        <v/>
      </c>
      <c r="CG40" s="90" t="str">
        <f t="shared" si="17"/>
        <v/>
      </c>
      <c r="CH40" s="90" t="str">
        <f t="shared" si="17"/>
        <v/>
      </c>
      <c r="CI40" s="90" t="str">
        <f t="shared" si="17"/>
        <v/>
      </c>
      <c r="CJ40" s="90" t="str">
        <f t="shared" si="17"/>
        <v/>
      </c>
      <c r="CK40" s="90" t="str">
        <f t="shared" si="17"/>
        <v/>
      </c>
      <c r="CL40" s="90" t="str">
        <f t="shared" si="17"/>
        <v/>
      </c>
      <c r="CM40" s="90" t="str">
        <f t="shared" si="17"/>
        <v/>
      </c>
      <c r="CN40" s="90" t="str">
        <f t="shared" si="17"/>
        <v/>
      </c>
      <c r="CO40" s="90" t="str">
        <f t="shared" si="17"/>
        <v/>
      </c>
      <c r="CP40" s="90" t="str">
        <f t="shared" si="17"/>
        <v/>
      </c>
      <c r="CQ40" s="90" t="str">
        <f t="shared" si="17"/>
        <v/>
      </c>
      <c r="CR40" s="90" t="str">
        <f t="shared" si="17"/>
        <v/>
      </c>
      <c r="CS40" s="90" t="str">
        <f t="shared" si="17"/>
        <v/>
      </c>
      <c r="CT40" s="90" t="str">
        <f t="shared" si="17"/>
        <v/>
      </c>
      <c r="CU40" s="90" t="str">
        <f t="shared" si="17"/>
        <v/>
      </c>
      <c r="CV40" s="90" t="str">
        <f t="shared" si="17"/>
        <v/>
      </c>
      <c r="CW40" s="90" t="str">
        <f t="shared" si="17"/>
        <v/>
      </c>
      <c r="CX40" s="90" t="str">
        <f t="shared" si="17"/>
        <v/>
      </c>
      <c r="CY40" s="90" t="str">
        <f t="shared" si="17"/>
        <v/>
      </c>
      <c r="CZ40" s="90" t="str">
        <f t="shared" si="17"/>
        <v/>
      </c>
      <c r="DA40" s="90" t="str">
        <f t="shared" si="17"/>
        <v/>
      </c>
      <c r="DB40" s="90" t="str">
        <f t="shared" si="17"/>
        <v/>
      </c>
    </row>
    <row r="41" spans="1:106" ht="15" customHeight="1" x14ac:dyDescent="0.25">
      <c r="A41" s="83">
        <v>26</v>
      </c>
      <c r="B41" s="84"/>
      <c r="C41" s="85" t="s">
        <v>12</v>
      </c>
      <c r="D41" s="86"/>
      <c r="E41" s="87"/>
      <c r="F41" s="88">
        <f t="shared" si="4"/>
        <v>0</v>
      </c>
      <c r="G41" s="90" t="str">
        <f t="shared" si="19"/>
        <v/>
      </c>
      <c r="H41" s="90" t="str">
        <f t="shared" si="19"/>
        <v/>
      </c>
      <c r="I41" s="90" t="str">
        <f t="shared" si="19"/>
        <v/>
      </c>
      <c r="J41" s="90" t="str">
        <f t="shared" si="19"/>
        <v/>
      </c>
      <c r="K41" s="90" t="str">
        <f t="shared" si="19"/>
        <v/>
      </c>
      <c r="L41" s="90" t="str">
        <f t="shared" si="19"/>
        <v/>
      </c>
      <c r="M41" s="90" t="str">
        <f t="shared" si="19"/>
        <v/>
      </c>
      <c r="N41" s="90" t="str">
        <f t="shared" si="19"/>
        <v/>
      </c>
      <c r="O41" s="90" t="str">
        <f t="shared" si="19"/>
        <v/>
      </c>
      <c r="P41" s="90" t="str">
        <f t="shared" si="19"/>
        <v/>
      </c>
      <c r="Q41" s="90" t="str">
        <f t="shared" si="19"/>
        <v/>
      </c>
      <c r="R41" s="90" t="str">
        <f t="shared" si="19"/>
        <v/>
      </c>
      <c r="S41" s="90" t="str">
        <f t="shared" si="19"/>
        <v/>
      </c>
      <c r="T41" s="90" t="str">
        <f t="shared" si="19"/>
        <v/>
      </c>
      <c r="U41" s="90" t="str">
        <f t="shared" si="19"/>
        <v/>
      </c>
      <c r="V41" s="90" t="str">
        <f t="shared" si="19"/>
        <v/>
      </c>
      <c r="W41" s="90" t="str">
        <f t="shared" si="19"/>
        <v/>
      </c>
      <c r="X41" s="90" t="str">
        <f t="shared" si="19"/>
        <v/>
      </c>
      <c r="Y41" s="90" t="str">
        <f t="shared" si="19"/>
        <v/>
      </c>
      <c r="Z41" s="90" t="str">
        <f t="shared" si="19"/>
        <v/>
      </c>
      <c r="AA41" s="90" t="str">
        <f t="shared" si="19"/>
        <v/>
      </c>
      <c r="AB41" s="90" t="str">
        <f t="shared" si="19"/>
        <v/>
      </c>
      <c r="AC41" s="90" t="str">
        <f t="shared" si="19"/>
        <v/>
      </c>
      <c r="AD41" s="90" t="str">
        <f t="shared" si="19"/>
        <v/>
      </c>
      <c r="AE41" s="90" t="str">
        <f t="shared" si="19"/>
        <v/>
      </c>
      <c r="AF41" s="90" t="str">
        <f t="shared" si="19"/>
        <v/>
      </c>
      <c r="AG41" s="90" t="str">
        <f t="shared" si="19"/>
        <v/>
      </c>
      <c r="AH41" s="90" t="str">
        <f t="shared" si="19"/>
        <v/>
      </c>
      <c r="AI41" s="90" t="str">
        <f t="shared" si="19"/>
        <v/>
      </c>
      <c r="AJ41" s="90" t="str">
        <f t="shared" si="19"/>
        <v/>
      </c>
      <c r="AK41" s="90" t="str">
        <f t="shared" si="19"/>
        <v/>
      </c>
      <c r="AL41" s="90" t="str">
        <f t="shared" si="19"/>
        <v/>
      </c>
      <c r="AM41" s="90" t="str">
        <f t="shared" si="19"/>
        <v/>
      </c>
      <c r="AN41" s="90" t="str">
        <f t="shared" si="19"/>
        <v/>
      </c>
      <c r="AO41" s="90" t="str">
        <f t="shared" si="19"/>
        <v/>
      </c>
      <c r="AP41" s="90" t="str">
        <f t="shared" si="19"/>
        <v/>
      </c>
      <c r="AQ41" s="90" t="str">
        <f t="shared" si="19"/>
        <v/>
      </c>
      <c r="AR41" s="90" t="str">
        <f t="shared" si="19"/>
        <v/>
      </c>
      <c r="AS41" s="90" t="str">
        <f t="shared" si="19"/>
        <v/>
      </c>
      <c r="AT41" s="90" t="str">
        <f t="shared" si="19"/>
        <v/>
      </c>
      <c r="AU41" s="90" t="str">
        <f t="shared" si="19"/>
        <v/>
      </c>
      <c r="AV41" s="90" t="str">
        <f t="shared" si="19"/>
        <v/>
      </c>
      <c r="AW41" s="90" t="str">
        <f t="shared" si="19"/>
        <v/>
      </c>
      <c r="AX41" s="90" t="str">
        <f t="shared" si="19"/>
        <v/>
      </c>
      <c r="AY41" s="90" t="str">
        <f t="shared" si="19"/>
        <v/>
      </c>
      <c r="AZ41" s="90" t="str">
        <f t="shared" si="19"/>
        <v/>
      </c>
      <c r="BA41" s="90" t="str">
        <f t="shared" si="19"/>
        <v/>
      </c>
      <c r="BB41" s="90" t="str">
        <f t="shared" si="19"/>
        <v/>
      </c>
      <c r="BC41" s="90" t="str">
        <f t="shared" si="19"/>
        <v/>
      </c>
      <c r="BD41" s="90" t="str">
        <f t="shared" si="19"/>
        <v/>
      </c>
      <c r="BE41" s="90" t="str">
        <f t="shared" si="19"/>
        <v/>
      </c>
      <c r="BF41" s="90" t="str">
        <f t="shared" si="19"/>
        <v/>
      </c>
      <c r="BG41" s="90" t="str">
        <f t="shared" si="19"/>
        <v/>
      </c>
      <c r="BH41" s="90" t="str">
        <f t="shared" si="19"/>
        <v/>
      </c>
      <c r="BI41" s="90" t="str">
        <f t="shared" si="19"/>
        <v/>
      </c>
      <c r="BJ41" s="90" t="str">
        <f t="shared" si="19"/>
        <v/>
      </c>
      <c r="BK41" s="90" t="str">
        <f t="shared" si="19"/>
        <v/>
      </c>
      <c r="BL41" s="90" t="str">
        <f t="shared" si="19"/>
        <v/>
      </c>
      <c r="BM41" s="90" t="str">
        <f t="shared" si="19"/>
        <v/>
      </c>
      <c r="BN41" s="90" t="str">
        <f t="shared" si="19"/>
        <v/>
      </c>
      <c r="BO41" s="90" t="str">
        <f t="shared" si="19"/>
        <v/>
      </c>
      <c r="BP41" s="90" t="str">
        <f t="shared" si="19"/>
        <v/>
      </c>
      <c r="BQ41" s="90" t="str">
        <f t="shared" si="19"/>
        <v/>
      </c>
      <c r="BR41" s="90" t="str">
        <f t="shared" si="19"/>
        <v/>
      </c>
      <c r="BS41" s="90" t="str">
        <f t="shared" si="17"/>
        <v/>
      </c>
      <c r="BT41" s="90" t="str">
        <f t="shared" si="17"/>
        <v/>
      </c>
      <c r="BU41" s="90" t="str">
        <f t="shared" si="17"/>
        <v/>
      </c>
      <c r="BV41" s="90" t="str">
        <f t="shared" si="17"/>
        <v/>
      </c>
      <c r="BW41" s="90" t="str">
        <f t="shared" si="17"/>
        <v/>
      </c>
      <c r="BX41" s="90" t="str">
        <f t="shared" si="17"/>
        <v/>
      </c>
      <c r="BY41" s="90" t="str">
        <f t="shared" si="17"/>
        <v/>
      </c>
      <c r="BZ41" s="90" t="str">
        <f t="shared" si="17"/>
        <v/>
      </c>
      <c r="CA41" s="90" t="str">
        <f t="shared" si="17"/>
        <v/>
      </c>
      <c r="CB41" s="90" t="str">
        <f t="shared" si="17"/>
        <v/>
      </c>
      <c r="CC41" s="90" t="str">
        <f t="shared" si="17"/>
        <v/>
      </c>
      <c r="CD41" s="90" t="str">
        <f t="shared" si="17"/>
        <v/>
      </c>
      <c r="CE41" s="90" t="str">
        <f t="shared" si="17"/>
        <v/>
      </c>
      <c r="CF41" s="90" t="str">
        <f t="shared" si="17"/>
        <v/>
      </c>
      <c r="CG41" s="90" t="str">
        <f t="shared" si="17"/>
        <v/>
      </c>
      <c r="CH41" s="90" t="str">
        <f t="shared" si="17"/>
        <v/>
      </c>
      <c r="CI41" s="90" t="str">
        <f t="shared" si="17"/>
        <v/>
      </c>
      <c r="CJ41" s="90" t="str">
        <f t="shared" si="17"/>
        <v/>
      </c>
      <c r="CK41" s="90" t="str">
        <f t="shared" si="17"/>
        <v/>
      </c>
      <c r="CL41" s="90" t="str">
        <f t="shared" si="17"/>
        <v/>
      </c>
      <c r="CM41" s="90" t="str">
        <f t="shared" si="17"/>
        <v/>
      </c>
      <c r="CN41" s="90" t="str">
        <f t="shared" si="17"/>
        <v/>
      </c>
      <c r="CO41" s="90" t="str">
        <f t="shared" si="17"/>
        <v/>
      </c>
      <c r="CP41" s="90" t="str">
        <f t="shared" si="17"/>
        <v/>
      </c>
      <c r="CQ41" s="90" t="str">
        <f t="shared" si="17"/>
        <v/>
      </c>
      <c r="CR41" s="90" t="str">
        <f t="shared" si="17"/>
        <v/>
      </c>
      <c r="CS41" s="90" t="str">
        <f t="shared" si="17"/>
        <v/>
      </c>
      <c r="CT41" s="90" t="str">
        <f t="shared" si="17"/>
        <v/>
      </c>
      <c r="CU41" s="90" t="str">
        <f t="shared" si="17"/>
        <v/>
      </c>
      <c r="CV41" s="90" t="str">
        <f t="shared" si="17"/>
        <v/>
      </c>
      <c r="CW41" s="90" t="str">
        <f t="shared" si="17"/>
        <v/>
      </c>
      <c r="CX41" s="90" t="str">
        <f t="shared" si="17"/>
        <v/>
      </c>
      <c r="CY41" s="90" t="str">
        <f t="shared" si="17"/>
        <v/>
      </c>
      <c r="CZ41" s="90" t="str">
        <f t="shared" si="17"/>
        <v/>
      </c>
      <c r="DA41" s="90" t="str">
        <f t="shared" si="17"/>
        <v/>
      </c>
      <c r="DB41" s="90" t="str">
        <f t="shared" si="17"/>
        <v/>
      </c>
    </row>
    <row r="42" spans="1:106" ht="15" customHeight="1" x14ac:dyDescent="0.25">
      <c r="A42" s="83">
        <v>27</v>
      </c>
      <c r="B42" s="84"/>
      <c r="C42" s="85" t="s">
        <v>12</v>
      </c>
      <c r="D42" s="86"/>
      <c r="E42" s="87"/>
      <c r="F42" s="88">
        <f t="shared" si="4"/>
        <v>0</v>
      </c>
      <c r="G42" s="90" t="str">
        <f t="shared" si="19"/>
        <v/>
      </c>
      <c r="H42" s="90" t="str">
        <f t="shared" si="19"/>
        <v/>
      </c>
      <c r="I42" s="90" t="str">
        <f t="shared" si="19"/>
        <v/>
      </c>
      <c r="J42" s="90" t="str">
        <f t="shared" si="19"/>
        <v/>
      </c>
      <c r="K42" s="90" t="str">
        <f t="shared" si="19"/>
        <v/>
      </c>
      <c r="L42" s="90" t="str">
        <f t="shared" si="19"/>
        <v/>
      </c>
      <c r="M42" s="90" t="str">
        <f t="shared" si="19"/>
        <v/>
      </c>
      <c r="N42" s="90" t="str">
        <f t="shared" si="19"/>
        <v/>
      </c>
      <c r="O42" s="90" t="str">
        <f t="shared" si="19"/>
        <v/>
      </c>
      <c r="P42" s="90" t="str">
        <f t="shared" si="19"/>
        <v/>
      </c>
      <c r="Q42" s="90" t="str">
        <f t="shared" si="19"/>
        <v/>
      </c>
      <c r="R42" s="90" t="str">
        <f t="shared" si="19"/>
        <v/>
      </c>
      <c r="S42" s="90" t="str">
        <f t="shared" si="19"/>
        <v/>
      </c>
      <c r="T42" s="90" t="str">
        <f t="shared" si="19"/>
        <v/>
      </c>
      <c r="U42" s="90" t="str">
        <f t="shared" si="19"/>
        <v/>
      </c>
      <c r="V42" s="90" t="str">
        <f t="shared" si="19"/>
        <v/>
      </c>
      <c r="W42" s="90" t="str">
        <f t="shared" si="19"/>
        <v/>
      </c>
      <c r="X42" s="90" t="str">
        <f t="shared" si="19"/>
        <v/>
      </c>
      <c r="Y42" s="90" t="str">
        <f t="shared" si="19"/>
        <v/>
      </c>
      <c r="Z42" s="90" t="str">
        <f t="shared" si="19"/>
        <v/>
      </c>
      <c r="AA42" s="90" t="str">
        <f t="shared" si="19"/>
        <v/>
      </c>
      <c r="AB42" s="90" t="str">
        <f t="shared" si="19"/>
        <v/>
      </c>
      <c r="AC42" s="90" t="str">
        <f t="shared" si="19"/>
        <v/>
      </c>
      <c r="AD42" s="90" t="str">
        <f t="shared" si="19"/>
        <v/>
      </c>
      <c r="AE42" s="90" t="str">
        <f t="shared" si="19"/>
        <v/>
      </c>
      <c r="AF42" s="90" t="str">
        <f t="shared" si="19"/>
        <v/>
      </c>
      <c r="AG42" s="90" t="str">
        <f t="shared" si="19"/>
        <v/>
      </c>
      <c r="AH42" s="90" t="str">
        <f t="shared" si="19"/>
        <v/>
      </c>
      <c r="AI42" s="90" t="str">
        <f t="shared" si="19"/>
        <v/>
      </c>
      <c r="AJ42" s="90" t="str">
        <f t="shared" si="19"/>
        <v/>
      </c>
      <c r="AK42" s="90" t="str">
        <f t="shared" si="19"/>
        <v/>
      </c>
      <c r="AL42" s="90" t="str">
        <f t="shared" si="19"/>
        <v/>
      </c>
      <c r="AM42" s="90" t="str">
        <f t="shared" si="19"/>
        <v/>
      </c>
      <c r="AN42" s="90" t="str">
        <f t="shared" si="19"/>
        <v/>
      </c>
      <c r="AO42" s="90" t="str">
        <f t="shared" si="19"/>
        <v/>
      </c>
      <c r="AP42" s="90" t="str">
        <f t="shared" si="19"/>
        <v/>
      </c>
      <c r="AQ42" s="90" t="str">
        <f t="shared" si="19"/>
        <v/>
      </c>
      <c r="AR42" s="90" t="str">
        <f t="shared" si="19"/>
        <v/>
      </c>
      <c r="AS42" s="90" t="str">
        <f t="shared" si="19"/>
        <v/>
      </c>
      <c r="AT42" s="90" t="str">
        <f t="shared" si="19"/>
        <v/>
      </c>
      <c r="AU42" s="90" t="str">
        <f t="shared" si="19"/>
        <v/>
      </c>
      <c r="AV42" s="90" t="str">
        <f t="shared" si="19"/>
        <v/>
      </c>
      <c r="AW42" s="90" t="str">
        <f t="shared" si="19"/>
        <v/>
      </c>
      <c r="AX42" s="90" t="str">
        <f t="shared" si="19"/>
        <v/>
      </c>
      <c r="AY42" s="90" t="str">
        <f t="shared" si="19"/>
        <v/>
      </c>
      <c r="AZ42" s="90" t="str">
        <f t="shared" si="19"/>
        <v/>
      </c>
      <c r="BA42" s="90" t="str">
        <f t="shared" si="19"/>
        <v/>
      </c>
      <c r="BB42" s="90" t="str">
        <f t="shared" si="19"/>
        <v/>
      </c>
      <c r="BC42" s="90" t="str">
        <f t="shared" si="19"/>
        <v/>
      </c>
      <c r="BD42" s="90" t="str">
        <f t="shared" si="19"/>
        <v/>
      </c>
      <c r="BE42" s="90" t="str">
        <f t="shared" si="19"/>
        <v/>
      </c>
      <c r="BF42" s="90" t="str">
        <f t="shared" si="19"/>
        <v/>
      </c>
      <c r="BG42" s="90" t="str">
        <f t="shared" si="19"/>
        <v/>
      </c>
      <c r="BH42" s="90" t="str">
        <f t="shared" si="19"/>
        <v/>
      </c>
      <c r="BI42" s="90" t="str">
        <f t="shared" si="19"/>
        <v/>
      </c>
      <c r="BJ42" s="90" t="str">
        <f t="shared" si="19"/>
        <v/>
      </c>
      <c r="BK42" s="90" t="str">
        <f t="shared" si="19"/>
        <v/>
      </c>
      <c r="BL42" s="90" t="str">
        <f t="shared" si="19"/>
        <v/>
      </c>
      <c r="BM42" s="90" t="str">
        <f t="shared" si="19"/>
        <v/>
      </c>
      <c r="BN42" s="90" t="str">
        <f t="shared" si="19"/>
        <v/>
      </c>
      <c r="BO42" s="90" t="str">
        <f t="shared" si="19"/>
        <v/>
      </c>
      <c r="BP42" s="90" t="str">
        <f t="shared" si="19"/>
        <v/>
      </c>
      <c r="BQ42" s="90" t="str">
        <f t="shared" si="19"/>
        <v/>
      </c>
      <c r="BR42" s="90" t="str">
        <f t="shared" si="19"/>
        <v/>
      </c>
      <c r="BS42" s="90" t="str">
        <f t="shared" si="17"/>
        <v/>
      </c>
      <c r="BT42" s="90" t="str">
        <f t="shared" si="17"/>
        <v/>
      </c>
      <c r="BU42" s="90" t="str">
        <f t="shared" si="17"/>
        <v/>
      </c>
      <c r="BV42" s="90" t="str">
        <f t="shared" si="17"/>
        <v/>
      </c>
      <c r="BW42" s="90" t="str">
        <f t="shared" si="17"/>
        <v/>
      </c>
      <c r="BX42" s="90" t="str">
        <f t="shared" si="17"/>
        <v/>
      </c>
      <c r="BY42" s="90" t="str">
        <f t="shared" si="17"/>
        <v/>
      </c>
      <c r="BZ42" s="90" t="str">
        <f t="shared" si="17"/>
        <v/>
      </c>
      <c r="CA42" s="90" t="str">
        <f t="shared" si="17"/>
        <v/>
      </c>
      <c r="CB42" s="90" t="str">
        <f t="shared" si="17"/>
        <v/>
      </c>
      <c r="CC42" s="90" t="str">
        <f t="shared" si="17"/>
        <v/>
      </c>
      <c r="CD42" s="90" t="str">
        <f t="shared" si="17"/>
        <v/>
      </c>
      <c r="CE42" s="90" t="str">
        <f t="shared" si="17"/>
        <v/>
      </c>
      <c r="CF42" s="90" t="str">
        <f t="shared" si="17"/>
        <v/>
      </c>
      <c r="CG42" s="90" t="str">
        <f t="shared" si="17"/>
        <v/>
      </c>
      <c r="CH42" s="90" t="str">
        <f t="shared" si="17"/>
        <v/>
      </c>
      <c r="CI42" s="90" t="str">
        <f t="shared" si="17"/>
        <v/>
      </c>
      <c r="CJ42" s="90" t="str">
        <f t="shared" si="17"/>
        <v/>
      </c>
      <c r="CK42" s="90" t="str">
        <f t="shared" si="17"/>
        <v/>
      </c>
      <c r="CL42" s="90" t="str">
        <f t="shared" si="17"/>
        <v/>
      </c>
      <c r="CM42" s="90" t="str">
        <f t="shared" si="17"/>
        <v/>
      </c>
      <c r="CN42" s="90" t="str">
        <f t="shared" si="17"/>
        <v/>
      </c>
      <c r="CO42" s="90" t="str">
        <f t="shared" si="17"/>
        <v/>
      </c>
      <c r="CP42" s="90" t="str">
        <f t="shared" si="17"/>
        <v/>
      </c>
      <c r="CQ42" s="90" t="str">
        <f t="shared" si="17"/>
        <v/>
      </c>
      <c r="CR42" s="90" t="str">
        <f t="shared" si="17"/>
        <v/>
      </c>
      <c r="CS42" s="90" t="str">
        <f t="shared" si="17"/>
        <v/>
      </c>
      <c r="CT42" s="90" t="str">
        <f t="shared" si="17"/>
        <v/>
      </c>
      <c r="CU42" s="90" t="str">
        <f t="shared" si="17"/>
        <v/>
      </c>
      <c r="CV42" s="90" t="str">
        <f t="shared" si="17"/>
        <v/>
      </c>
      <c r="CW42" s="90" t="str">
        <f t="shared" si="17"/>
        <v/>
      </c>
      <c r="CX42" s="90" t="str">
        <f t="shared" si="17"/>
        <v/>
      </c>
      <c r="CY42" s="90" t="str">
        <f t="shared" si="17"/>
        <v/>
      </c>
      <c r="CZ42" s="90" t="str">
        <f t="shared" si="17"/>
        <v/>
      </c>
      <c r="DA42" s="90" t="str">
        <f t="shared" si="17"/>
        <v/>
      </c>
      <c r="DB42" s="90" t="str">
        <f t="shared" si="17"/>
        <v/>
      </c>
    </row>
    <row r="43" spans="1:106" ht="15" customHeight="1" x14ac:dyDescent="0.25">
      <c r="A43" s="83">
        <v>28</v>
      </c>
      <c r="B43" s="84"/>
      <c r="C43" s="85" t="s">
        <v>12</v>
      </c>
      <c r="D43" s="86"/>
      <c r="E43" s="87"/>
      <c r="F43" s="88">
        <f t="shared" si="4"/>
        <v>0</v>
      </c>
      <c r="G43" s="90" t="str">
        <f t="shared" si="19"/>
        <v/>
      </c>
      <c r="H43" s="90" t="str">
        <f t="shared" si="19"/>
        <v/>
      </c>
      <c r="I43" s="90" t="str">
        <f t="shared" si="19"/>
        <v/>
      </c>
      <c r="J43" s="90" t="str">
        <f t="shared" si="19"/>
        <v/>
      </c>
      <c r="K43" s="90" t="str">
        <f t="shared" si="19"/>
        <v/>
      </c>
      <c r="L43" s="90" t="str">
        <f t="shared" si="19"/>
        <v/>
      </c>
      <c r="M43" s="90" t="str">
        <f t="shared" si="19"/>
        <v/>
      </c>
      <c r="N43" s="90" t="str">
        <f t="shared" si="19"/>
        <v/>
      </c>
      <c r="O43" s="90" t="str">
        <f t="shared" si="19"/>
        <v/>
      </c>
      <c r="P43" s="90" t="str">
        <f t="shared" si="19"/>
        <v/>
      </c>
      <c r="Q43" s="90" t="str">
        <f t="shared" si="19"/>
        <v/>
      </c>
      <c r="R43" s="90" t="str">
        <f t="shared" si="19"/>
        <v/>
      </c>
      <c r="S43" s="90" t="str">
        <f t="shared" si="19"/>
        <v/>
      </c>
      <c r="T43" s="90" t="str">
        <f t="shared" si="19"/>
        <v/>
      </c>
      <c r="U43" s="90" t="str">
        <f t="shared" si="19"/>
        <v/>
      </c>
      <c r="V43" s="90" t="str">
        <f t="shared" si="19"/>
        <v/>
      </c>
      <c r="W43" s="90" t="str">
        <f t="shared" si="19"/>
        <v/>
      </c>
      <c r="X43" s="90" t="str">
        <f t="shared" si="19"/>
        <v/>
      </c>
      <c r="Y43" s="90" t="str">
        <f t="shared" si="19"/>
        <v/>
      </c>
      <c r="Z43" s="90" t="str">
        <f t="shared" si="19"/>
        <v/>
      </c>
      <c r="AA43" s="90" t="str">
        <f t="shared" si="19"/>
        <v/>
      </c>
      <c r="AB43" s="90" t="str">
        <f t="shared" si="19"/>
        <v/>
      </c>
      <c r="AC43" s="90" t="str">
        <f t="shared" si="19"/>
        <v/>
      </c>
      <c r="AD43" s="90" t="str">
        <f t="shared" si="19"/>
        <v/>
      </c>
      <c r="AE43" s="90" t="str">
        <f t="shared" si="19"/>
        <v/>
      </c>
      <c r="AF43" s="90" t="str">
        <f t="shared" si="19"/>
        <v/>
      </c>
      <c r="AG43" s="90" t="str">
        <f t="shared" si="19"/>
        <v/>
      </c>
      <c r="AH43" s="90" t="str">
        <f t="shared" si="19"/>
        <v/>
      </c>
      <c r="AI43" s="90" t="str">
        <f t="shared" si="19"/>
        <v/>
      </c>
      <c r="AJ43" s="90" t="str">
        <f t="shared" si="19"/>
        <v/>
      </c>
      <c r="AK43" s="90" t="str">
        <f t="shared" si="19"/>
        <v/>
      </c>
      <c r="AL43" s="90" t="str">
        <f t="shared" si="19"/>
        <v/>
      </c>
      <c r="AM43" s="90" t="str">
        <f t="shared" si="19"/>
        <v/>
      </c>
      <c r="AN43" s="90" t="str">
        <f t="shared" si="19"/>
        <v/>
      </c>
      <c r="AO43" s="90" t="str">
        <f t="shared" si="19"/>
        <v/>
      </c>
      <c r="AP43" s="90" t="str">
        <f t="shared" si="19"/>
        <v/>
      </c>
      <c r="AQ43" s="90" t="str">
        <f t="shared" si="19"/>
        <v/>
      </c>
      <c r="AR43" s="90" t="str">
        <f t="shared" si="19"/>
        <v/>
      </c>
      <c r="AS43" s="90" t="str">
        <f t="shared" si="19"/>
        <v/>
      </c>
      <c r="AT43" s="90" t="str">
        <f t="shared" si="19"/>
        <v/>
      </c>
      <c r="AU43" s="90" t="str">
        <f t="shared" si="19"/>
        <v/>
      </c>
      <c r="AV43" s="90" t="str">
        <f t="shared" si="19"/>
        <v/>
      </c>
      <c r="AW43" s="90" t="str">
        <f t="shared" si="19"/>
        <v/>
      </c>
      <c r="AX43" s="90" t="str">
        <f t="shared" si="19"/>
        <v/>
      </c>
      <c r="AY43" s="90" t="str">
        <f t="shared" si="19"/>
        <v/>
      </c>
      <c r="AZ43" s="90" t="str">
        <f t="shared" si="19"/>
        <v/>
      </c>
      <c r="BA43" s="90" t="str">
        <f t="shared" si="19"/>
        <v/>
      </c>
      <c r="BB43" s="90" t="str">
        <f t="shared" si="19"/>
        <v/>
      </c>
      <c r="BC43" s="90" t="str">
        <f t="shared" si="19"/>
        <v/>
      </c>
      <c r="BD43" s="90" t="str">
        <f t="shared" si="19"/>
        <v/>
      </c>
      <c r="BE43" s="90" t="str">
        <f t="shared" si="19"/>
        <v/>
      </c>
      <c r="BF43" s="90" t="str">
        <f t="shared" si="19"/>
        <v/>
      </c>
      <c r="BG43" s="90" t="str">
        <f t="shared" si="19"/>
        <v/>
      </c>
      <c r="BH43" s="90" t="str">
        <f t="shared" si="19"/>
        <v/>
      </c>
      <c r="BI43" s="90" t="str">
        <f t="shared" si="19"/>
        <v/>
      </c>
      <c r="BJ43" s="90" t="str">
        <f t="shared" si="19"/>
        <v/>
      </c>
      <c r="BK43" s="90" t="str">
        <f t="shared" si="19"/>
        <v/>
      </c>
      <c r="BL43" s="90" t="str">
        <f t="shared" si="19"/>
        <v/>
      </c>
      <c r="BM43" s="90" t="str">
        <f t="shared" si="19"/>
        <v/>
      </c>
      <c r="BN43" s="90" t="str">
        <f t="shared" si="19"/>
        <v/>
      </c>
      <c r="BO43" s="90" t="str">
        <f t="shared" si="19"/>
        <v/>
      </c>
      <c r="BP43" s="90" t="str">
        <f t="shared" si="19"/>
        <v/>
      </c>
      <c r="BQ43" s="90" t="str">
        <f t="shared" si="19"/>
        <v/>
      </c>
      <c r="BR43" s="90" t="str">
        <f t="shared" ref="BR43:EC46" si="20">IF(BR777,BR777,"")</f>
        <v/>
      </c>
      <c r="BS43" s="90" t="str">
        <f t="shared" si="20"/>
        <v/>
      </c>
      <c r="BT43" s="90" t="str">
        <f t="shared" si="17"/>
        <v/>
      </c>
      <c r="BU43" s="90" t="str">
        <f t="shared" si="17"/>
        <v/>
      </c>
      <c r="BV43" s="90" t="str">
        <f t="shared" si="17"/>
        <v/>
      </c>
      <c r="BW43" s="90" t="str">
        <f t="shared" si="17"/>
        <v/>
      </c>
      <c r="BX43" s="90" t="str">
        <f t="shared" si="17"/>
        <v/>
      </c>
      <c r="BY43" s="90" t="str">
        <f t="shared" si="17"/>
        <v/>
      </c>
      <c r="BZ43" s="90" t="str">
        <f t="shared" si="17"/>
        <v/>
      </c>
      <c r="CA43" s="90" t="str">
        <f t="shared" si="17"/>
        <v/>
      </c>
      <c r="CB43" s="90" t="str">
        <f t="shared" si="17"/>
        <v/>
      </c>
      <c r="CC43" s="90" t="str">
        <f t="shared" si="17"/>
        <v/>
      </c>
      <c r="CD43" s="90" t="str">
        <f t="shared" si="17"/>
        <v/>
      </c>
      <c r="CE43" s="90" t="str">
        <f t="shared" si="17"/>
        <v/>
      </c>
      <c r="CF43" s="90" t="str">
        <f t="shared" si="17"/>
        <v/>
      </c>
      <c r="CG43" s="90" t="str">
        <f t="shared" si="17"/>
        <v/>
      </c>
      <c r="CH43" s="90" t="str">
        <f t="shared" si="17"/>
        <v/>
      </c>
      <c r="CI43" s="90" t="str">
        <f t="shared" si="17"/>
        <v/>
      </c>
      <c r="CJ43" s="90" t="str">
        <f t="shared" si="17"/>
        <v/>
      </c>
      <c r="CK43" s="90" t="str">
        <f t="shared" si="17"/>
        <v/>
      </c>
      <c r="CL43" s="90" t="str">
        <f t="shared" si="17"/>
        <v/>
      </c>
      <c r="CM43" s="90" t="str">
        <f t="shared" si="17"/>
        <v/>
      </c>
      <c r="CN43" s="90" t="str">
        <f t="shared" si="17"/>
        <v/>
      </c>
      <c r="CO43" s="90" t="str">
        <f t="shared" si="17"/>
        <v/>
      </c>
      <c r="CP43" s="90" t="str">
        <f t="shared" si="17"/>
        <v/>
      </c>
      <c r="CQ43" s="90" t="str">
        <f t="shared" si="17"/>
        <v/>
      </c>
      <c r="CR43" s="90" t="str">
        <f t="shared" si="17"/>
        <v/>
      </c>
      <c r="CS43" s="90" t="str">
        <f t="shared" si="17"/>
        <v/>
      </c>
      <c r="CT43" s="90" t="str">
        <f t="shared" si="17"/>
        <v/>
      </c>
      <c r="CU43" s="90" t="str">
        <f t="shared" si="17"/>
        <v/>
      </c>
      <c r="CV43" s="90" t="str">
        <f t="shared" si="17"/>
        <v/>
      </c>
      <c r="CW43" s="90" t="str">
        <f t="shared" si="17"/>
        <v/>
      </c>
      <c r="CX43" s="90" t="str">
        <f t="shared" si="17"/>
        <v/>
      </c>
      <c r="CY43" s="90" t="str">
        <f t="shared" si="17"/>
        <v/>
      </c>
      <c r="CZ43" s="90" t="str">
        <f t="shared" si="17"/>
        <v/>
      </c>
      <c r="DA43" s="90" t="str">
        <f t="shared" si="17"/>
        <v/>
      </c>
      <c r="DB43" s="90" t="str">
        <f t="shared" si="17"/>
        <v/>
      </c>
    </row>
    <row r="44" spans="1:106" ht="15" customHeight="1" x14ac:dyDescent="0.25">
      <c r="A44" s="83">
        <v>29</v>
      </c>
      <c r="B44" s="84"/>
      <c r="C44" s="85" t="s">
        <v>12</v>
      </c>
      <c r="D44" s="86"/>
      <c r="E44" s="87"/>
      <c r="F44" s="88">
        <f t="shared" si="4"/>
        <v>0</v>
      </c>
      <c r="G44" s="90" t="str">
        <f t="shared" ref="G44:BR47" si="21">IF(G778,G778,"")</f>
        <v/>
      </c>
      <c r="H44" s="90" t="str">
        <f t="shared" si="21"/>
        <v/>
      </c>
      <c r="I44" s="90" t="str">
        <f t="shared" si="21"/>
        <v/>
      </c>
      <c r="J44" s="90" t="str">
        <f t="shared" si="21"/>
        <v/>
      </c>
      <c r="K44" s="90" t="str">
        <f t="shared" si="21"/>
        <v/>
      </c>
      <c r="L44" s="90" t="str">
        <f t="shared" si="21"/>
        <v/>
      </c>
      <c r="M44" s="90" t="str">
        <f t="shared" si="21"/>
        <v/>
      </c>
      <c r="N44" s="90" t="str">
        <f t="shared" si="21"/>
        <v/>
      </c>
      <c r="O44" s="90" t="str">
        <f t="shared" si="21"/>
        <v/>
      </c>
      <c r="P44" s="90" t="str">
        <f t="shared" si="21"/>
        <v/>
      </c>
      <c r="Q44" s="90" t="str">
        <f t="shared" si="21"/>
        <v/>
      </c>
      <c r="R44" s="90" t="str">
        <f t="shared" si="21"/>
        <v/>
      </c>
      <c r="S44" s="90" t="str">
        <f t="shared" si="21"/>
        <v/>
      </c>
      <c r="T44" s="90" t="str">
        <f t="shared" si="21"/>
        <v/>
      </c>
      <c r="U44" s="90" t="str">
        <f t="shared" si="21"/>
        <v/>
      </c>
      <c r="V44" s="90" t="str">
        <f t="shared" si="21"/>
        <v/>
      </c>
      <c r="W44" s="90" t="str">
        <f t="shared" si="21"/>
        <v/>
      </c>
      <c r="X44" s="90" t="str">
        <f t="shared" si="21"/>
        <v/>
      </c>
      <c r="Y44" s="90" t="str">
        <f t="shared" si="21"/>
        <v/>
      </c>
      <c r="Z44" s="90" t="str">
        <f t="shared" si="21"/>
        <v/>
      </c>
      <c r="AA44" s="90" t="str">
        <f t="shared" si="21"/>
        <v/>
      </c>
      <c r="AB44" s="90" t="str">
        <f t="shared" si="21"/>
        <v/>
      </c>
      <c r="AC44" s="90" t="str">
        <f t="shared" si="21"/>
        <v/>
      </c>
      <c r="AD44" s="90" t="str">
        <f t="shared" si="21"/>
        <v/>
      </c>
      <c r="AE44" s="90" t="str">
        <f t="shared" si="21"/>
        <v/>
      </c>
      <c r="AF44" s="90" t="str">
        <f t="shared" si="21"/>
        <v/>
      </c>
      <c r="AG44" s="90" t="str">
        <f t="shared" si="21"/>
        <v/>
      </c>
      <c r="AH44" s="90" t="str">
        <f t="shared" si="21"/>
        <v/>
      </c>
      <c r="AI44" s="90" t="str">
        <f t="shared" si="21"/>
        <v/>
      </c>
      <c r="AJ44" s="90" t="str">
        <f t="shared" si="21"/>
        <v/>
      </c>
      <c r="AK44" s="90" t="str">
        <f t="shared" si="21"/>
        <v/>
      </c>
      <c r="AL44" s="90" t="str">
        <f t="shared" si="21"/>
        <v/>
      </c>
      <c r="AM44" s="90" t="str">
        <f t="shared" si="21"/>
        <v/>
      </c>
      <c r="AN44" s="90" t="str">
        <f t="shared" si="21"/>
        <v/>
      </c>
      <c r="AO44" s="90" t="str">
        <f t="shared" si="21"/>
        <v/>
      </c>
      <c r="AP44" s="90" t="str">
        <f t="shared" si="21"/>
        <v/>
      </c>
      <c r="AQ44" s="90" t="str">
        <f t="shared" si="21"/>
        <v/>
      </c>
      <c r="AR44" s="90" t="str">
        <f t="shared" si="21"/>
        <v/>
      </c>
      <c r="AS44" s="90" t="str">
        <f t="shared" si="21"/>
        <v/>
      </c>
      <c r="AT44" s="90" t="str">
        <f t="shared" si="21"/>
        <v/>
      </c>
      <c r="AU44" s="90" t="str">
        <f t="shared" si="21"/>
        <v/>
      </c>
      <c r="AV44" s="90" t="str">
        <f t="shared" si="21"/>
        <v/>
      </c>
      <c r="AW44" s="90" t="str">
        <f t="shared" si="21"/>
        <v/>
      </c>
      <c r="AX44" s="90" t="str">
        <f t="shared" si="21"/>
        <v/>
      </c>
      <c r="AY44" s="90" t="str">
        <f t="shared" si="21"/>
        <v/>
      </c>
      <c r="AZ44" s="90" t="str">
        <f t="shared" si="21"/>
        <v/>
      </c>
      <c r="BA44" s="90" t="str">
        <f t="shared" si="21"/>
        <v/>
      </c>
      <c r="BB44" s="90" t="str">
        <f t="shared" si="21"/>
        <v/>
      </c>
      <c r="BC44" s="90" t="str">
        <f t="shared" si="21"/>
        <v/>
      </c>
      <c r="BD44" s="90" t="str">
        <f t="shared" si="21"/>
        <v/>
      </c>
      <c r="BE44" s="90" t="str">
        <f t="shared" si="21"/>
        <v/>
      </c>
      <c r="BF44" s="90" t="str">
        <f t="shared" si="21"/>
        <v/>
      </c>
      <c r="BG44" s="90" t="str">
        <f t="shared" si="21"/>
        <v/>
      </c>
      <c r="BH44" s="90" t="str">
        <f t="shared" si="21"/>
        <v/>
      </c>
      <c r="BI44" s="90" t="str">
        <f t="shared" si="21"/>
        <v/>
      </c>
      <c r="BJ44" s="90" t="str">
        <f t="shared" si="21"/>
        <v/>
      </c>
      <c r="BK44" s="90" t="str">
        <f t="shared" si="21"/>
        <v/>
      </c>
      <c r="BL44" s="90" t="str">
        <f t="shared" si="21"/>
        <v/>
      </c>
      <c r="BM44" s="90" t="str">
        <f t="shared" si="21"/>
        <v/>
      </c>
      <c r="BN44" s="90" t="str">
        <f t="shared" si="21"/>
        <v/>
      </c>
      <c r="BO44" s="90" t="str">
        <f t="shared" si="21"/>
        <v/>
      </c>
      <c r="BP44" s="90" t="str">
        <f t="shared" si="21"/>
        <v/>
      </c>
      <c r="BQ44" s="90" t="str">
        <f t="shared" si="21"/>
        <v/>
      </c>
      <c r="BR44" s="90" t="str">
        <f t="shared" si="21"/>
        <v/>
      </c>
      <c r="BS44" s="90" t="str">
        <f t="shared" si="20"/>
        <v/>
      </c>
      <c r="BT44" s="90" t="str">
        <f t="shared" si="17"/>
        <v/>
      </c>
      <c r="BU44" s="90" t="str">
        <f t="shared" si="17"/>
        <v/>
      </c>
      <c r="BV44" s="90" t="str">
        <f t="shared" si="17"/>
        <v/>
      </c>
      <c r="BW44" s="90" t="str">
        <f t="shared" si="17"/>
        <v/>
      </c>
      <c r="BX44" s="90" t="str">
        <f t="shared" si="17"/>
        <v/>
      </c>
      <c r="BY44" s="90" t="str">
        <f t="shared" si="17"/>
        <v/>
      </c>
      <c r="BZ44" s="90" t="str">
        <f t="shared" si="17"/>
        <v/>
      </c>
      <c r="CA44" s="90" t="str">
        <f t="shared" si="17"/>
        <v/>
      </c>
      <c r="CB44" s="90" t="str">
        <f t="shared" si="17"/>
        <v/>
      </c>
      <c r="CC44" s="90" t="str">
        <f t="shared" si="17"/>
        <v/>
      </c>
      <c r="CD44" s="90" t="str">
        <f t="shared" si="17"/>
        <v/>
      </c>
      <c r="CE44" s="90" t="str">
        <f t="shared" si="17"/>
        <v/>
      </c>
      <c r="CF44" s="90" t="str">
        <f t="shared" si="17"/>
        <v/>
      </c>
      <c r="CG44" s="90" t="str">
        <f t="shared" si="17"/>
        <v/>
      </c>
      <c r="CH44" s="90" t="str">
        <f t="shared" si="17"/>
        <v/>
      </c>
      <c r="CI44" s="90" t="str">
        <f t="shared" si="17"/>
        <v/>
      </c>
      <c r="CJ44" s="90" t="str">
        <f t="shared" si="17"/>
        <v/>
      </c>
      <c r="CK44" s="90" t="str">
        <f t="shared" si="17"/>
        <v/>
      </c>
      <c r="CL44" s="90" t="str">
        <f t="shared" si="17"/>
        <v/>
      </c>
      <c r="CM44" s="90" t="str">
        <f t="shared" si="17"/>
        <v/>
      </c>
      <c r="CN44" s="90" t="str">
        <f t="shared" si="17"/>
        <v/>
      </c>
      <c r="CO44" s="90" t="str">
        <f t="shared" si="17"/>
        <v/>
      </c>
      <c r="CP44" s="90" t="str">
        <f t="shared" si="17"/>
        <v/>
      </c>
      <c r="CQ44" s="90" t="str">
        <f t="shared" si="17"/>
        <v/>
      </c>
      <c r="CR44" s="90" t="str">
        <f t="shared" si="17"/>
        <v/>
      </c>
      <c r="CS44" s="90" t="str">
        <f t="shared" si="17"/>
        <v/>
      </c>
      <c r="CT44" s="90" t="str">
        <f t="shared" si="17"/>
        <v/>
      </c>
      <c r="CU44" s="90" t="str">
        <f t="shared" si="17"/>
        <v/>
      </c>
      <c r="CV44" s="90" t="str">
        <f t="shared" si="17"/>
        <v/>
      </c>
      <c r="CW44" s="90" t="str">
        <f t="shared" si="17"/>
        <v/>
      </c>
      <c r="CX44" s="90" t="str">
        <f t="shared" si="17"/>
        <v/>
      </c>
      <c r="CY44" s="90" t="str">
        <f t="shared" si="17"/>
        <v/>
      </c>
      <c r="CZ44" s="90" t="str">
        <f t="shared" si="17"/>
        <v/>
      </c>
      <c r="DA44" s="90" t="str">
        <f t="shared" si="17"/>
        <v/>
      </c>
      <c r="DB44" s="90" t="str">
        <f t="shared" si="17"/>
        <v/>
      </c>
    </row>
    <row r="45" spans="1:106" ht="15" customHeight="1" x14ac:dyDescent="0.25">
      <c r="A45" s="83">
        <v>30</v>
      </c>
      <c r="B45" s="84"/>
      <c r="C45" s="85" t="s">
        <v>12</v>
      </c>
      <c r="D45" s="86"/>
      <c r="E45" s="87"/>
      <c r="F45" s="88">
        <f t="shared" si="4"/>
        <v>0</v>
      </c>
      <c r="G45" s="90" t="str">
        <f t="shared" si="21"/>
        <v/>
      </c>
      <c r="H45" s="90" t="str">
        <f t="shared" si="21"/>
        <v/>
      </c>
      <c r="I45" s="90" t="str">
        <f t="shared" si="21"/>
        <v/>
      </c>
      <c r="J45" s="90" t="str">
        <f t="shared" si="21"/>
        <v/>
      </c>
      <c r="K45" s="90" t="str">
        <f t="shared" si="21"/>
        <v/>
      </c>
      <c r="L45" s="90" t="str">
        <f t="shared" si="21"/>
        <v/>
      </c>
      <c r="M45" s="90" t="str">
        <f t="shared" si="21"/>
        <v/>
      </c>
      <c r="N45" s="90" t="str">
        <f t="shared" si="21"/>
        <v/>
      </c>
      <c r="O45" s="90" t="str">
        <f t="shared" si="21"/>
        <v/>
      </c>
      <c r="P45" s="90" t="str">
        <f t="shared" si="21"/>
        <v/>
      </c>
      <c r="Q45" s="90" t="str">
        <f t="shared" si="21"/>
        <v/>
      </c>
      <c r="R45" s="90" t="str">
        <f t="shared" si="21"/>
        <v/>
      </c>
      <c r="S45" s="90" t="str">
        <f t="shared" si="21"/>
        <v/>
      </c>
      <c r="T45" s="90" t="str">
        <f t="shared" si="21"/>
        <v/>
      </c>
      <c r="U45" s="90" t="str">
        <f t="shared" si="21"/>
        <v/>
      </c>
      <c r="V45" s="90" t="str">
        <f t="shared" si="21"/>
        <v/>
      </c>
      <c r="W45" s="90" t="str">
        <f t="shared" si="21"/>
        <v/>
      </c>
      <c r="X45" s="90" t="str">
        <f t="shared" si="21"/>
        <v/>
      </c>
      <c r="Y45" s="90" t="str">
        <f t="shared" si="21"/>
        <v/>
      </c>
      <c r="Z45" s="90" t="str">
        <f t="shared" si="21"/>
        <v/>
      </c>
      <c r="AA45" s="90" t="str">
        <f t="shared" si="21"/>
        <v/>
      </c>
      <c r="AB45" s="90" t="str">
        <f t="shared" si="21"/>
        <v/>
      </c>
      <c r="AC45" s="90" t="str">
        <f t="shared" si="21"/>
        <v/>
      </c>
      <c r="AD45" s="90" t="str">
        <f t="shared" si="21"/>
        <v/>
      </c>
      <c r="AE45" s="90" t="str">
        <f t="shared" si="21"/>
        <v/>
      </c>
      <c r="AF45" s="90" t="str">
        <f t="shared" si="21"/>
        <v/>
      </c>
      <c r="AG45" s="90" t="str">
        <f t="shared" si="21"/>
        <v/>
      </c>
      <c r="AH45" s="90" t="str">
        <f t="shared" si="21"/>
        <v/>
      </c>
      <c r="AI45" s="90" t="str">
        <f t="shared" si="21"/>
        <v/>
      </c>
      <c r="AJ45" s="90" t="str">
        <f t="shared" si="21"/>
        <v/>
      </c>
      <c r="AK45" s="90" t="str">
        <f t="shared" si="21"/>
        <v/>
      </c>
      <c r="AL45" s="90" t="str">
        <f t="shared" si="21"/>
        <v/>
      </c>
      <c r="AM45" s="90" t="str">
        <f t="shared" si="21"/>
        <v/>
      </c>
      <c r="AN45" s="90" t="str">
        <f t="shared" si="21"/>
        <v/>
      </c>
      <c r="AO45" s="90" t="str">
        <f t="shared" si="21"/>
        <v/>
      </c>
      <c r="AP45" s="90" t="str">
        <f t="shared" si="21"/>
        <v/>
      </c>
      <c r="AQ45" s="90" t="str">
        <f t="shared" si="21"/>
        <v/>
      </c>
      <c r="AR45" s="90" t="str">
        <f t="shared" si="21"/>
        <v/>
      </c>
      <c r="AS45" s="90" t="str">
        <f t="shared" si="21"/>
        <v/>
      </c>
      <c r="AT45" s="90" t="str">
        <f t="shared" si="21"/>
        <v/>
      </c>
      <c r="AU45" s="90" t="str">
        <f t="shared" si="21"/>
        <v/>
      </c>
      <c r="AV45" s="90" t="str">
        <f t="shared" si="21"/>
        <v/>
      </c>
      <c r="AW45" s="90" t="str">
        <f t="shared" si="21"/>
        <v/>
      </c>
      <c r="AX45" s="90" t="str">
        <f t="shared" si="21"/>
        <v/>
      </c>
      <c r="AY45" s="90" t="str">
        <f t="shared" si="21"/>
        <v/>
      </c>
      <c r="AZ45" s="90" t="str">
        <f t="shared" si="21"/>
        <v/>
      </c>
      <c r="BA45" s="90" t="str">
        <f t="shared" si="21"/>
        <v/>
      </c>
      <c r="BB45" s="90" t="str">
        <f t="shared" si="21"/>
        <v/>
      </c>
      <c r="BC45" s="90" t="str">
        <f t="shared" si="21"/>
        <v/>
      </c>
      <c r="BD45" s="90" t="str">
        <f t="shared" si="21"/>
        <v/>
      </c>
      <c r="BE45" s="90" t="str">
        <f t="shared" si="21"/>
        <v/>
      </c>
      <c r="BF45" s="90" t="str">
        <f t="shared" si="21"/>
        <v/>
      </c>
      <c r="BG45" s="90" t="str">
        <f t="shared" si="21"/>
        <v/>
      </c>
      <c r="BH45" s="90" t="str">
        <f t="shared" si="21"/>
        <v/>
      </c>
      <c r="BI45" s="90" t="str">
        <f t="shared" si="21"/>
        <v/>
      </c>
      <c r="BJ45" s="90" t="str">
        <f t="shared" si="21"/>
        <v/>
      </c>
      <c r="BK45" s="90" t="str">
        <f t="shared" si="21"/>
        <v/>
      </c>
      <c r="BL45" s="90" t="str">
        <f t="shared" si="21"/>
        <v/>
      </c>
      <c r="BM45" s="90" t="str">
        <f t="shared" si="21"/>
        <v/>
      </c>
      <c r="BN45" s="90" t="str">
        <f t="shared" si="21"/>
        <v/>
      </c>
      <c r="BO45" s="90" t="str">
        <f t="shared" si="21"/>
        <v/>
      </c>
      <c r="BP45" s="90" t="str">
        <f t="shared" si="21"/>
        <v/>
      </c>
      <c r="BQ45" s="90" t="str">
        <f t="shared" si="21"/>
        <v/>
      </c>
      <c r="BR45" s="90" t="str">
        <f t="shared" si="21"/>
        <v/>
      </c>
      <c r="BS45" s="90" t="str">
        <f t="shared" si="20"/>
        <v/>
      </c>
      <c r="BT45" s="90" t="str">
        <f t="shared" si="17"/>
        <v/>
      </c>
      <c r="BU45" s="90" t="str">
        <f t="shared" si="17"/>
        <v/>
      </c>
      <c r="BV45" s="90" t="str">
        <f t="shared" si="17"/>
        <v/>
      </c>
      <c r="BW45" s="90" t="str">
        <f t="shared" si="17"/>
        <v/>
      </c>
      <c r="BX45" s="90" t="str">
        <f t="shared" si="17"/>
        <v/>
      </c>
      <c r="BY45" s="90" t="str">
        <f t="shared" si="17"/>
        <v/>
      </c>
      <c r="BZ45" s="90" t="str">
        <f t="shared" si="17"/>
        <v/>
      </c>
      <c r="CA45" s="90" t="str">
        <f t="shared" si="17"/>
        <v/>
      </c>
      <c r="CB45" s="90" t="str">
        <f t="shared" si="17"/>
        <v/>
      </c>
      <c r="CC45" s="90" t="str">
        <f t="shared" si="17"/>
        <v/>
      </c>
      <c r="CD45" s="90" t="str">
        <f t="shared" si="17"/>
        <v/>
      </c>
      <c r="CE45" s="90" t="str">
        <f t="shared" si="17"/>
        <v/>
      </c>
      <c r="CF45" s="90" t="str">
        <f t="shared" si="17"/>
        <v/>
      </c>
      <c r="CG45" s="90" t="str">
        <f t="shared" si="17"/>
        <v/>
      </c>
      <c r="CH45" s="90" t="str">
        <f t="shared" si="17"/>
        <v/>
      </c>
      <c r="CI45" s="90" t="str">
        <f t="shared" si="17"/>
        <v/>
      </c>
      <c r="CJ45" s="90" t="str">
        <f t="shared" si="17"/>
        <v/>
      </c>
      <c r="CK45" s="90" t="str">
        <f t="shared" si="17"/>
        <v/>
      </c>
      <c r="CL45" s="90" t="str">
        <f t="shared" si="17"/>
        <v/>
      </c>
      <c r="CM45" s="90" t="str">
        <f t="shared" si="17"/>
        <v/>
      </c>
      <c r="CN45" s="90" t="str">
        <f t="shared" si="17"/>
        <v/>
      </c>
      <c r="CO45" s="90" t="str">
        <f t="shared" si="17"/>
        <v/>
      </c>
      <c r="CP45" s="90" t="str">
        <f t="shared" si="17"/>
        <v/>
      </c>
      <c r="CQ45" s="90" t="str">
        <f t="shared" si="17"/>
        <v/>
      </c>
      <c r="CR45" s="90" t="str">
        <f t="shared" si="17"/>
        <v/>
      </c>
      <c r="CS45" s="90" t="str">
        <f t="shared" si="17"/>
        <v/>
      </c>
      <c r="CT45" s="90" t="str">
        <f t="shared" si="17"/>
        <v/>
      </c>
      <c r="CU45" s="90" t="str">
        <f t="shared" si="17"/>
        <v/>
      </c>
      <c r="CV45" s="90" t="str">
        <f t="shared" si="17"/>
        <v/>
      </c>
      <c r="CW45" s="90" t="str">
        <f t="shared" si="17"/>
        <v/>
      </c>
      <c r="CX45" s="90" t="str">
        <f t="shared" si="17"/>
        <v/>
      </c>
      <c r="CY45" s="90" t="str">
        <f t="shared" si="17"/>
        <v/>
      </c>
      <c r="CZ45" s="90" t="str">
        <f t="shared" si="17"/>
        <v/>
      </c>
      <c r="DA45" s="90" t="str">
        <f t="shared" si="17"/>
        <v/>
      </c>
      <c r="DB45" s="90" t="str">
        <f t="shared" si="17"/>
        <v/>
      </c>
    </row>
    <row r="46" spans="1:106" ht="15" customHeight="1" x14ac:dyDescent="0.25">
      <c r="A46" s="83">
        <v>31</v>
      </c>
      <c r="B46" s="84"/>
      <c r="C46" s="85" t="s">
        <v>12</v>
      </c>
      <c r="D46" s="86"/>
      <c r="E46" s="87"/>
      <c r="F46" s="88">
        <f t="shared" si="4"/>
        <v>0</v>
      </c>
      <c r="G46" s="90" t="str">
        <f t="shared" si="21"/>
        <v/>
      </c>
      <c r="H46" s="90" t="str">
        <f t="shared" si="21"/>
        <v/>
      </c>
      <c r="I46" s="90" t="str">
        <f t="shared" si="21"/>
        <v/>
      </c>
      <c r="J46" s="90" t="str">
        <f t="shared" si="21"/>
        <v/>
      </c>
      <c r="K46" s="90" t="str">
        <f t="shared" si="21"/>
        <v/>
      </c>
      <c r="L46" s="90" t="str">
        <f t="shared" si="21"/>
        <v/>
      </c>
      <c r="M46" s="90" t="str">
        <f t="shared" si="21"/>
        <v/>
      </c>
      <c r="N46" s="90" t="str">
        <f t="shared" si="21"/>
        <v/>
      </c>
      <c r="O46" s="90" t="str">
        <f t="shared" si="21"/>
        <v/>
      </c>
      <c r="P46" s="90" t="str">
        <f t="shared" si="21"/>
        <v/>
      </c>
      <c r="Q46" s="90" t="str">
        <f t="shared" si="21"/>
        <v/>
      </c>
      <c r="R46" s="90" t="str">
        <f t="shared" si="21"/>
        <v/>
      </c>
      <c r="S46" s="90" t="str">
        <f t="shared" si="21"/>
        <v/>
      </c>
      <c r="T46" s="90" t="str">
        <f t="shared" si="21"/>
        <v/>
      </c>
      <c r="U46" s="90" t="str">
        <f t="shared" si="21"/>
        <v/>
      </c>
      <c r="V46" s="90" t="str">
        <f t="shared" si="21"/>
        <v/>
      </c>
      <c r="W46" s="90" t="str">
        <f t="shared" si="21"/>
        <v/>
      </c>
      <c r="X46" s="90" t="str">
        <f t="shared" si="21"/>
        <v/>
      </c>
      <c r="Y46" s="90" t="str">
        <f t="shared" si="21"/>
        <v/>
      </c>
      <c r="Z46" s="90" t="str">
        <f t="shared" si="21"/>
        <v/>
      </c>
      <c r="AA46" s="90" t="str">
        <f t="shared" si="21"/>
        <v/>
      </c>
      <c r="AB46" s="90" t="str">
        <f t="shared" si="21"/>
        <v/>
      </c>
      <c r="AC46" s="90" t="str">
        <f t="shared" si="21"/>
        <v/>
      </c>
      <c r="AD46" s="90" t="str">
        <f t="shared" si="21"/>
        <v/>
      </c>
      <c r="AE46" s="90" t="str">
        <f t="shared" si="21"/>
        <v/>
      </c>
      <c r="AF46" s="90" t="str">
        <f t="shared" si="21"/>
        <v/>
      </c>
      <c r="AG46" s="90" t="str">
        <f t="shared" si="21"/>
        <v/>
      </c>
      <c r="AH46" s="90" t="str">
        <f t="shared" si="21"/>
        <v/>
      </c>
      <c r="AI46" s="90" t="str">
        <f t="shared" si="21"/>
        <v/>
      </c>
      <c r="AJ46" s="90" t="str">
        <f t="shared" si="21"/>
        <v/>
      </c>
      <c r="AK46" s="90" t="str">
        <f t="shared" si="21"/>
        <v/>
      </c>
      <c r="AL46" s="90" t="str">
        <f t="shared" si="21"/>
        <v/>
      </c>
      <c r="AM46" s="90" t="str">
        <f t="shared" si="21"/>
        <v/>
      </c>
      <c r="AN46" s="90" t="str">
        <f t="shared" si="21"/>
        <v/>
      </c>
      <c r="AO46" s="90" t="str">
        <f t="shared" si="21"/>
        <v/>
      </c>
      <c r="AP46" s="90" t="str">
        <f t="shared" si="21"/>
        <v/>
      </c>
      <c r="AQ46" s="90" t="str">
        <f t="shared" si="21"/>
        <v/>
      </c>
      <c r="AR46" s="90" t="str">
        <f t="shared" si="21"/>
        <v/>
      </c>
      <c r="AS46" s="90" t="str">
        <f t="shared" si="21"/>
        <v/>
      </c>
      <c r="AT46" s="90" t="str">
        <f t="shared" si="21"/>
        <v/>
      </c>
      <c r="AU46" s="90" t="str">
        <f t="shared" si="21"/>
        <v/>
      </c>
      <c r="AV46" s="90" t="str">
        <f t="shared" si="21"/>
        <v/>
      </c>
      <c r="AW46" s="90" t="str">
        <f t="shared" si="21"/>
        <v/>
      </c>
      <c r="AX46" s="90" t="str">
        <f t="shared" si="21"/>
        <v/>
      </c>
      <c r="AY46" s="90" t="str">
        <f t="shared" si="21"/>
        <v/>
      </c>
      <c r="AZ46" s="90" t="str">
        <f t="shared" si="21"/>
        <v/>
      </c>
      <c r="BA46" s="90" t="str">
        <f t="shared" si="21"/>
        <v/>
      </c>
      <c r="BB46" s="90" t="str">
        <f t="shared" si="21"/>
        <v/>
      </c>
      <c r="BC46" s="90" t="str">
        <f t="shared" si="21"/>
        <v/>
      </c>
      <c r="BD46" s="90" t="str">
        <f t="shared" si="21"/>
        <v/>
      </c>
      <c r="BE46" s="90" t="str">
        <f t="shared" si="21"/>
        <v/>
      </c>
      <c r="BF46" s="90" t="str">
        <f t="shared" si="21"/>
        <v/>
      </c>
      <c r="BG46" s="90" t="str">
        <f t="shared" si="21"/>
        <v/>
      </c>
      <c r="BH46" s="90" t="str">
        <f t="shared" si="21"/>
        <v/>
      </c>
      <c r="BI46" s="90" t="str">
        <f t="shared" si="21"/>
        <v/>
      </c>
      <c r="BJ46" s="90" t="str">
        <f t="shared" si="21"/>
        <v/>
      </c>
      <c r="BK46" s="90" t="str">
        <f t="shared" si="21"/>
        <v/>
      </c>
      <c r="BL46" s="90" t="str">
        <f t="shared" si="21"/>
        <v/>
      </c>
      <c r="BM46" s="90" t="str">
        <f t="shared" si="21"/>
        <v/>
      </c>
      <c r="BN46" s="90" t="str">
        <f t="shared" si="21"/>
        <v/>
      </c>
      <c r="BO46" s="90" t="str">
        <f t="shared" si="21"/>
        <v/>
      </c>
      <c r="BP46" s="90" t="str">
        <f t="shared" si="21"/>
        <v/>
      </c>
      <c r="BQ46" s="90" t="str">
        <f t="shared" si="21"/>
        <v/>
      </c>
      <c r="BR46" s="90" t="str">
        <f t="shared" si="21"/>
        <v/>
      </c>
      <c r="BS46" s="90" t="str">
        <f t="shared" si="20"/>
        <v/>
      </c>
      <c r="BT46" s="90" t="str">
        <f t="shared" si="17"/>
        <v/>
      </c>
      <c r="BU46" s="90" t="str">
        <f t="shared" si="17"/>
        <v/>
      </c>
      <c r="BV46" s="90" t="str">
        <f t="shared" si="17"/>
        <v/>
      </c>
      <c r="BW46" s="90" t="str">
        <f t="shared" si="17"/>
        <v/>
      </c>
      <c r="BX46" s="90" t="str">
        <f t="shared" si="17"/>
        <v/>
      </c>
      <c r="BY46" s="90" t="str">
        <f t="shared" si="17"/>
        <v/>
      </c>
      <c r="BZ46" s="90" t="str">
        <f t="shared" si="17"/>
        <v/>
      </c>
      <c r="CA46" s="90" t="str">
        <f t="shared" si="17"/>
        <v/>
      </c>
      <c r="CB46" s="90" t="str">
        <f t="shared" si="17"/>
        <v/>
      </c>
      <c r="CC46" s="90" t="str">
        <f t="shared" si="17"/>
        <v/>
      </c>
      <c r="CD46" s="90" t="str">
        <f t="shared" si="17"/>
        <v/>
      </c>
      <c r="CE46" s="90" t="str">
        <f t="shared" si="17"/>
        <v/>
      </c>
      <c r="CF46" s="90" t="str">
        <f t="shared" si="17"/>
        <v/>
      </c>
      <c r="CG46" s="90" t="str">
        <f t="shared" si="17"/>
        <v/>
      </c>
      <c r="CH46" s="90" t="str">
        <f t="shared" si="17"/>
        <v/>
      </c>
      <c r="CI46" s="90" t="str">
        <f t="shared" si="17"/>
        <v/>
      </c>
      <c r="CJ46" s="90" t="str">
        <f t="shared" si="17"/>
        <v/>
      </c>
      <c r="CK46" s="90" t="str">
        <f t="shared" si="17"/>
        <v/>
      </c>
      <c r="CL46" s="90" t="str">
        <f t="shared" si="17"/>
        <v/>
      </c>
      <c r="CM46" s="90" t="str">
        <f t="shared" si="17"/>
        <v/>
      </c>
      <c r="CN46" s="90" t="str">
        <f t="shared" si="17"/>
        <v/>
      </c>
      <c r="CO46" s="90" t="str">
        <f t="shared" si="17"/>
        <v/>
      </c>
      <c r="CP46" s="90" t="str">
        <f t="shared" si="17"/>
        <v/>
      </c>
      <c r="CQ46" s="90" t="str">
        <f t="shared" si="17"/>
        <v/>
      </c>
      <c r="CR46" s="90" t="str">
        <f t="shared" si="17"/>
        <v/>
      </c>
      <c r="CS46" s="90" t="str">
        <f t="shared" si="17"/>
        <v/>
      </c>
      <c r="CT46" s="90" t="str">
        <f t="shared" si="17"/>
        <v/>
      </c>
      <c r="CU46" s="90" t="str">
        <f t="shared" si="17"/>
        <v/>
      </c>
      <c r="CV46" s="90" t="str">
        <f t="shared" si="17"/>
        <v/>
      </c>
      <c r="CW46" s="90" t="str">
        <f t="shared" si="17"/>
        <v/>
      </c>
      <c r="CX46" s="90" t="str">
        <f t="shared" si="17"/>
        <v/>
      </c>
      <c r="CY46" s="90" t="str">
        <f t="shared" si="17"/>
        <v/>
      </c>
      <c r="CZ46" s="90" t="str">
        <f t="shared" si="17"/>
        <v/>
      </c>
      <c r="DA46" s="90" t="str">
        <f t="shared" si="17"/>
        <v/>
      </c>
      <c r="DB46" s="90" t="str">
        <f t="shared" si="17"/>
        <v/>
      </c>
    </row>
    <row r="47" spans="1:106" ht="15" customHeight="1" x14ac:dyDescent="0.25">
      <c r="A47" s="83">
        <v>32</v>
      </c>
      <c r="B47" s="84"/>
      <c r="C47" s="85" t="s">
        <v>12</v>
      </c>
      <c r="D47" s="86"/>
      <c r="E47" s="87"/>
      <c r="F47" s="88">
        <f t="shared" si="4"/>
        <v>0</v>
      </c>
      <c r="G47" s="90" t="str">
        <f t="shared" si="21"/>
        <v/>
      </c>
      <c r="H47" s="90" t="str">
        <f t="shared" si="21"/>
        <v/>
      </c>
      <c r="I47" s="90" t="str">
        <f t="shared" si="21"/>
        <v/>
      </c>
      <c r="J47" s="90" t="str">
        <f t="shared" si="21"/>
        <v/>
      </c>
      <c r="K47" s="90" t="str">
        <f t="shared" si="21"/>
        <v/>
      </c>
      <c r="L47" s="90" t="str">
        <f t="shared" si="21"/>
        <v/>
      </c>
      <c r="M47" s="90" t="str">
        <f t="shared" si="21"/>
        <v/>
      </c>
      <c r="N47" s="90" t="str">
        <f t="shared" si="21"/>
        <v/>
      </c>
      <c r="O47" s="90" t="str">
        <f t="shared" si="21"/>
        <v/>
      </c>
      <c r="P47" s="90" t="str">
        <f t="shared" si="21"/>
        <v/>
      </c>
      <c r="Q47" s="90" t="str">
        <f t="shared" si="21"/>
        <v/>
      </c>
      <c r="R47" s="90" t="str">
        <f t="shared" si="21"/>
        <v/>
      </c>
      <c r="S47" s="90" t="str">
        <f t="shared" si="21"/>
        <v/>
      </c>
      <c r="T47" s="90" t="str">
        <f t="shared" si="21"/>
        <v/>
      </c>
      <c r="U47" s="90" t="str">
        <f t="shared" si="21"/>
        <v/>
      </c>
      <c r="V47" s="90" t="str">
        <f t="shared" si="21"/>
        <v/>
      </c>
      <c r="W47" s="90" t="str">
        <f t="shared" si="21"/>
        <v/>
      </c>
      <c r="X47" s="90" t="str">
        <f t="shared" si="21"/>
        <v/>
      </c>
      <c r="Y47" s="90" t="str">
        <f t="shared" si="21"/>
        <v/>
      </c>
      <c r="Z47" s="90" t="str">
        <f t="shared" si="21"/>
        <v/>
      </c>
      <c r="AA47" s="90" t="str">
        <f t="shared" si="21"/>
        <v/>
      </c>
      <c r="AB47" s="90" t="str">
        <f t="shared" si="21"/>
        <v/>
      </c>
      <c r="AC47" s="90" t="str">
        <f t="shared" si="21"/>
        <v/>
      </c>
      <c r="AD47" s="90" t="str">
        <f t="shared" si="21"/>
        <v/>
      </c>
      <c r="AE47" s="90" t="str">
        <f t="shared" si="21"/>
        <v/>
      </c>
      <c r="AF47" s="90" t="str">
        <f t="shared" si="21"/>
        <v/>
      </c>
      <c r="AG47" s="90" t="str">
        <f t="shared" si="21"/>
        <v/>
      </c>
      <c r="AH47" s="90" t="str">
        <f t="shared" si="21"/>
        <v/>
      </c>
      <c r="AI47" s="90" t="str">
        <f t="shared" si="21"/>
        <v/>
      </c>
      <c r="AJ47" s="90" t="str">
        <f t="shared" si="21"/>
        <v/>
      </c>
      <c r="AK47" s="90" t="str">
        <f t="shared" si="21"/>
        <v/>
      </c>
      <c r="AL47" s="90" t="str">
        <f t="shared" si="21"/>
        <v/>
      </c>
      <c r="AM47" s="90" t="str">
        <f t="shared" si="21"/>
        <v/>
      </c>
      <c r="AN47" s="90" t="str">
        <f t="shared" si="21"/>
        <v/>
      </c>
      <c r="AO47" s="90" t="str">
        <f t="shared" si="21"/>
        <v/>
      </c>
      <c r="AP47" s="90" t="str">
        <f t="shared" si="21"/>
        <v/>
      </c>
      <c r="AQ47" s="90" t="str">
        <f t="shared" si="21"/>
        <v/>
      </c>
      <c r="AR47" s="90" t="str">
        <f t="shared" si="21"/>
        <v/>
      </c>
      <c r="AS47" s="90" t="str">
        <f t="shared" si="21"/>
        <v/>
      </c>
      <c r="AT47" s="90" t="str">
        <f t="shared" si="21"/>
        <v/>
      </c>
      <c r="AU47" s="90" t="str">
        <f t="shared" si="21"/>
        <v/>
      </c>
      <c r="AV47" s="90" t="str">
        <f t="shared" si="21"/>
        <v/>
      </c>
      <c r="AW47" s="90" t="str">
        <f t="shared" si="21"/>
        <v/>
      </c>
      <c r="AX47" s="90" t="str">
        <f t="shared" si="21"/>
        <v/>
      </c>
      <c r="AY47" s="90" t="str">
        <f t="shared" si="21"/>
        <v/>
      </c>
      <c r="AZ47" s="90" t="str">
        <f t="shared" si="21"/>
        <v/>
      </c>
      <c r="BA47" s="90" t="str">
        <f t="shared" si="21"/>
        <v/>
      </c>
      <c r="BB47" s="90" t="str">
        <f t="shared" si="21"/>
        <v/>
      </c>
      <c r="BC47" s="90" t="str">
        <f t="shared" si="21"/>
        <v/>
      </c>
      <c r="BD47" s="90" t="str">
        <f t="shared" si="21"/>
        <v/>
      </c>
      <c r="BE47" s="90" t="str">
        <f t="shared" si="21"/>
        <v/>
      </c>
      <c r="BF47" s="90" t="str">
        <f t="shared" si="21"/>
        <v/>
      </c>
      <c r="BG47" s="90" t="str">
        <f t="shared" si="21"/>
        <v/>
      </c>
      <c r="BH47" s="90" t="str">
        <f t="shared" si="21"/>
        <v/>
      </c>
      <c r="BI47" s="90" t="str">
        <f t="shared" si="21"/>
        <v/>
      </c>
      <c r="BJ47" s="90" t="str">
        <f t="shared" si="21"/>
        <v/>
      </c>
      <c r="BK47" s="90" t="str">
        <f t="shared" si="21"/>
        <v/>
      </c>
      <c r="BL47" s="90" t="str">
        <f t="shared" si="21"/>
        <v/>
      </c>
      <c r="BM47" s="90" t="str">
        <f t="shared" si="21"/>
        <v/>
      </c>
      <c r="BN47" s="90" t="str">
        <f t="shared" si="21"/>
        <v/>
      </c>
      <c r="BO47" s="90" t="str">
        <f t="shared" si="21"/>
        <v/>
      </c>
      <c r="BP47" s="90" t="str">
        <f t="shared" si="21"/>
        <v/>
      </c>
      <c r="BQ47" s="90" t="str">
        <f t="shared" si="21"/>
        <v/>
      </c>
      <c r="BR47" s="90" t="str">
        <f t="shared" ref="BR47:EC55" si="22">IF(BR781,BR781,"")</f>
        <v/>
      </c>
      <c r="BS47" s="90" t="str">
        <f t="shared" si="22"/>
        <v/>
      </c>
      <c r="BT47" s="90" t="str">
        <f t="shared" si="17"/>
        <v/>
      </c>
      <c r="BU47" s="90" t="str">
        <f t="shared" si="17"/>
        <v/>
      </c>
      <c r="BV47" s="90" t="str">
        <f t="shared" si="17"/>
        <v/>
      </c>
      <c r="BW47" s="90" t="str">
        <f t="shared" si="17"/>
        <v/>
      </c>
      <c r="BX47" s="90" t="str">
        <f t="shared" si="17"/>
        <v/>
      </c>
      <c r="BY47" s="90" t="str">
        <f t="shared" ref="BY47:DG47" si="23">IF(BY781,BY781,"")</f>
        <v/>
      </c>
      <c r="BZ47" s="90" t="str">
        <f t="shared" si="23"/>
        <v/>
      </c>
      <c r="CA47" s="90" t="str">
        <f t="shared" si="23"/>
        <v/>
      </c>
      <c r="CB47" s="90" t="str">
        <f t="shared" si="23"/>
        <v/>
      </c>
      <c r="CC47" s="90" t="str">
        <f t="shared" si="23"/>
        <v/>
      </c>
      <c r="CD47" s="90" t="str">
        <f t="shared" si="23"/>
        <v/>
      </c>
      <c r="CE47" s="90" t="str">
        <f t="shared" si="23"/>
        <v/>
      </c>
      <c r="CF47" s="90" t="str">
        <f t="shared" si="23"/>
        <v/>
      </c>
      <c r="CG47" s="90" t="str">
        <f t="shared" si="23"/>
        <v/>
      </c>
      <c r="CH47" s="90" t="str">
        <f t="shared" si="23"/>
        <v/>
      </c>
      <c r="CI47" s="90" t="str">
        <f t="shared" si="23"/>
        <v/>
      </c>
      <c r="CJ47" s="90" t="str">
        <f t="shared" si="23"/>
        <v/>
      </c>
      <c r="CK47" s="90" t="str">
        <f t="shared" si="23"/>
        <v/>
      </c>
      <c r="CL47" s="90" t="str">
        <f t="shared" si="23"/>
        <v/>
      </c>
      <c r="CM47" s="90" t="str">
        <f t="shared" si="23"/>
        <v/>
      </c>
      <c r="CN47" s="90" t="str">
        <f t="shared" si="23"/>
        <v/>
      </c>
      <c r="CO47" s="90" t="str">
        <f t="shared" si="23"/>
        <v/>
      </c>
      <c r="CP47" s="90" t="str">
        <f t="shared" si="23"/>
        <v/>
      </c>
      <c r="CQ47" s="90" t="str">
        <f t="shared" si="23"/>
        <v/>
      </c>
      <c r="CR47" s="90" t="str">
        <f t="shared" si="23"/>
        <v/>
      </c>
      <c r="CS47" s="90" t="str">
        <f t="shared" si="23"/>
        <v/>
      </c>
      <c r="CT47" s="90" t="str">
        <f t="shared" si="23"/>
        <v/>
      </c>
      <c r="CU47" s="90" t="str">
        <f t="shared" si="23"/>
        <v/>
      </c>
      <c r="CV47" s="90" t="str">
        <f t="shared" si="23"/>
        <v/>
      </c>
      <c r="CW47" s="90" t="str">
        <f t="shared" si="23"/>
        <v/>
      </c>
      <c r="CX47" s="90" t="str">
        <f t="shared" si="23"/>
        <v/>
      </c>
      <c r="CY47" s="90" t="str">
        <f t="shared" si="23"/>
        <v/>
      </c>
      <c r="CZ47" s="90" t="str">
        <f t="shared" si="23"/>
        <v/>
      </c>
      <c r="DA47" s="90" t="str">
        <f t="shared" si="23"/>
        <v/>
      </c>
      <c r="DB47" s="90" t="str">
        <f t="shared" si="23"/>
        <v/>
      </c>
    </row>
    <row r="48" spans="1:106" ht="15" customHeight="1" x14ac:dyDescent="0.25">
      <c r="A48" s="83">
        <v>33</v>
      </c>
      <c r="B48" s="84"/>
      <c r="C48" s="85" t="s">
        <v>12</v>
      </c>
      <c r="D48" s="86"/>
      <c r="E48" s="87"/>
      <c r="F48" s="88">
        <f t="shared" si="4"/>
        <v>0</v>
      </c>
      <c r="G48" s="90" t="str">
        <f t="shared" ref="G48:BR51" si="24">IF(G782,G782,"")</f>
        <v/>
      </c>
      <c r="H48" s="90" t="str">
        <f t="shared" si="24"/>
        <v/>
      </c>
      <c r="I48" s="90" t="str">
        <f t="shared" si="24"/>
        <v/>
      </c>
      <c r="J48" s="90" t="str">
        <f t="shared" si="24"/>
        <v/>
      </c>
      <c r="K48" s="90" t="str">
        <f t="shared" si="24"/>
        <v/>
      </c>
      <c r="L48" s="90" t="str">
        <f t="shared" si="24"/>
        <v/>
      </c>
      <c r="M48" s="90" t="str">
        <f t="shared" si="24"/>
        <v/>
      </c>
      <c r="N48" s="90" t="str">
        <f t="shared" si="24"/>
        <v/>
      </c>
      <c r="O48" s="90" t="str">
        <f t="shared" si="24"/>
        <v/>
      </c>
      <c r="P48" s="90" t="str">
        <f t="shared" si="24"/>
        <v/>
      </c>
      <c r="Q48" s="90" t="str">
        <f t="shared" si="24"/>
        <v/>
      </c>
      <c r="R48" s="90" t="str">
        <f t="shared" si="24"/>
        <v/>
      </c>
      <c r="S48" s="90" t="str">
        <f t="shared" si="24"/>
        <v/>
      </c>
      <c r="T48" s="90" t="str">
        <f t="shared" si="24"/>
        <v/>
      </c>
      <c r="U48" s="90" t="str">
        <f t="shared" si="24"/>
        <v/>
      </c>
      <c r="V48" s="90" t="str">
        <f t="shared" si="24"/>
        <v/>
      </c>
      <c r="W48" s="90" t="str">
        <f t="shared" si="24"/>
        <v/>
      </c>
      <c r="X48" s="90" t="str">
        <f t="shared" si="24"/>
        <v/>
      </c>
      <c r="Y48" s="90" t="str">
        <f t="shared" si="24"/>
        <v/>
      </c>
      <c r="Z48" s="90" t="str">
        <f t="shared" si="24"/>
        <v/>
      </c>
      <c r="AA48" s="90" t="str">
        <f t="shared" si="24"/>
        <v/>
      </c>
      <c r="AB48" s="90" t="str">
        <f t="shared" si="24"/>
        <v/>
      </c>
      <c r="AC48" s="90" t="str">
        <f t="shared" si="24"/>
        <v/>
      </c>
      <c r="AD48" s="90" t="str">
        <f t="shared" si="24"/>
        <v/>
      </c>
      <c r="AE48" s="90" t="str">
        <f t="shared" si="24"/>
        <v/>
      </c>
      <c r="AF48" s="90" t="str">
        <f t="shared" si="24"/>
        <v/>
      </c>
      <c r="AG48" s="90" t="str">
        <f t="shared" si="24"/>
        <v/>
      </c>
      <c r="AH48" s="90" t="str">
        <f t="shared" si="24"/>
        <v/>
      </c>
      <c r="AI48" s="90" t="str">
        <f t="shared" si="24"/>
        <v/>
      </c>
      <c r="AJ48" s="90" t="str">
        <f t="shared" si="24"/>
        <v/>
      </c>
      <c r="AK48" s="90" t="str">
        <f t="shared" si="24"/>
        <v/>
      </c>
      <c r="AL48" s="90" t="str">
        <f t="shared" si="24"/>
        <v/>
      </c>
      <c r="AM48" s="90" t="str">
        <f t="shared" si="24"/>
        <v/>
      </c>
      <c r="AN48" s="90" t="str">
        <f t="shared" si="24"/>
        <v/>
      </c>
      <c r="AO48" s="90" t="str">
        <f t="shared" si="24"/>
        <v/>
      </c>
      <c r="AP48" s="90" t="str">
        <f t="shared" si="24"/>
        <v/>
      </c>
      <c r="AQ48" s="90" t="str">
        <f t="shared" si="24"/>
        <v/>
      </c>
      <c r="AR48" s="90" t="str">
        <f t="shared" si="24"/>
        <v/>
      </c>
      <c r="AS48" s="90" t="str">
        <f t="shared" si="24"/>
        <v/>
      </c>
      <c r="AT48" s="90" t="str">
        <f t="shared" si="24"/>
        <v/>
      </c>
      <c r="AU48" s="90" t="str">
        <f t="shared" si="24"/>
        <v/>
      </c>
      <c r="AV48" s="90" t="str">
        <f t="shared" si="24"/>
        <v/>
      </c>
      <c r="AW48" s="90" t="str">
        <f t="shared" si="24"/>
        <v/>
      </c>
      <c r="AX48" s="90" t="str">
        <f t="shared" si="24"/>
        <v/>
      </c>
      <c r="AY48" s="90" t="str">
        <f t="shared" si="24"/>
        <v/>
      </c>
      <c r="AZ48" s="90" t="str">
        <f t="shared" si="24"/>
        <v/>
      </c>
      <c r="BA48" s="90" t="str">
        <f t="shared" si="24"/>
        <v/>
      </c>
      <c r="BB48" s="90" t="str">
        <f t="shared" si="24"/>
        <v/>
      </c>
      <c r="BC48" s="90" t="str">
        <f t="shared" si="24"/>
        <v/>
      </c>
      <c r="BD48" s="90" t="str">
        <f t="shared" si="24"/>
        <v/>
      </c>
      <c r="BE48" s="90" t="str">
        <f t="shared" si="24"/>
        <v/>
      </c>
      <c r="BF48" s="90" t="str">
        <f t="shared" si="24"/>
        <v/>
      </c>
      <c r="BG48" s="90" t="str">
        <f t="shared" si="24"/>
        <v/>
      </c>
      <c r="BH48" s="90" t="str">
        <f t="shared" si="24"/>
        <v/>
      </c>
      <c r="BI48" s="90" t="str">
        <f t="shared" si="24"/>
        <v/>
      </c>
      <c r="BJ48" s="90" t="str">
        <f t="shared" si="24"/>
        <v/>
      </c>
      <c r="BK48" s="90" t="str">
        <f t="shared" si="24"/>
        <v/>
      </c>
      <c r="BL48" s="90" t="str">
        <f t="shared" si="24"/>
        <v/>
      </c>
      <c r="BM48" s="90" t="str">
        <f t="shared" si="24"/>
        <v/>
      </c>
      <c r="BN48" s="90" t="str">
        <f t="shared" si="24"/>
        <v/>
      </c>
      <c r="BO48" s="90" t="str">
        <f t="shared" si="24"/>
        <v/>
      </c>
      <c r="BP48" s="90" t="str">
        <f t="shared" si="24"/>
        <v/>
      </c>
      <c r="BQ48" s="90" t="str">
        <f t="shared" si="24"/>
        <v/>
      </c>
      <c r="BR48" s="90" t="str">
        <f t="shared" si="24"/>
        <v/>
      </c>
      <c r="BS48" s="90" t="str">
        <f t="shared" si="22"/>
        <v/>
      </c>
      <c r="BT48" s="90" t="str">
        <f t="shared" si="22"/>
        <v/>
      </c>
      <c r="BU48" s="90" t="str">
        <f t="shared" si="22"/>
        <v/>
      </c>
      <c r="BV48" s="90" t="str">
        <f t="shared" si="22"/>
        <v/>
      </c>
      <c r="BW48" s="90" t="str">
        <f t="shared" si="22"/>
        <v/>
      </c>
      <c r="BX48" s="90" t="str">
        <f t="shared" si="22"/>
        <v/>
      </c>
      <c r="BY48" s="90" t="str">
        <f t="shared" si="22"/>
        <v/>
      </c>
      <c r="BZ48" s="90" t="str">
        <f t="shared" si="22"/>
        <v/>
      </c>
      <c r="CA48" s="90" t="str">
        <f t="shared" si="22"/>
        <v/>
      </c>
      <c r="CB48" s="90" t="str">
        <f t="shared" si="22"/>
        <v/>
      </c>
      <c r="CC48" s="90" t="str">
        <f t="shared" si="22"/>
        <v/>
      </c>
      <c r="CD48" s="90" t="str">
        <f t="shared" si="22"/>
        <v/>
      </c>
      <c r="CE48" s="90" t="str">
        <f t="shared" si="22"/>
        <v/>
      </c>
      <c r="CF48" s="90" t="str">
        <f t="shared" si="22"/>
        <v/>
      </c>
      <c r="CG48" s="90" t="str">
        <f t="shared" si="22"/>
        <v/>
      </c>
      <c r="CH48" s="90" t="str">
        <f t="shared" si="22"/>
        <v/>
      </c>
      <c r="CI48" s="90" t="str">
        <f t="shared" si="22"/>
        <v/>
      </c>
      <c r="CJ48" s="90" t="str">
        <f t="shared" si="22"/>
        <v/>
      </c>
      <c r="CK48" s="90" t="str">
        <f t="shared" si="22"/>
        <v/>
      </c>
      <c r="CL48" s="90" t="str">
        <f t="shared" si="22"/>
        <v/>
      </c>
      <c r="CM48" s="90" t="str">
        <f t="shared" si="22"/>
        <v/>
      </c>
      <c r="CN48" s="90" t="str">
        <f t="shared" si="22"/>
        <v/>
      </c>
      <c r="CO48" s="90" t="str">
        <f t="shared" si="22"/>
        <v/>
      </c>
      <c r="CP48" s="90" t="str">
        <f t="shared" si="22"/>
        <v/>
      </c>
      <c r="CQ48" s="90" t="str">
        <f t="shared" si="22"/>
        <v/>
      </c>
      <c r="CR48" s="90" t="str">
        <f t="shared" si="22"/>
        <v/>
      </c>
      <c r="CS48" s="90" t="str">
        <f t="shared" si="22"/>
        <v/>
      </c>
      <c r="CT48" s="90" t="str">
        <f t="shared" si="22"/>
        <v/>
      </c>
      <c r="CU48" s="90" t="str">
        <f t="shared" si="22"/>
        <v/>
      </c>
      <c r="CV48" s="90" t="str">
        <f t="shared" si="22"/>
        <v/>
      </c>
      <c r="CW48" s="90" t="str">
        <f t="shared" si="22"/>
        <v/>
      </c>
      <c r="CX48" s="90" t="str">
        <f t="shared" si="22"/>
        <v/>
      </c>
      <c r="CY48" s="90" t="str">
        <f t="shared" si="22"/>
        <v/>
      </c>
      <c r="CZ48" s="90" t="str">
        <f t="shared" si="22"/>
        <v/>
      </c>
      <c r="DA48" s="90" t="str">
        <f t="shared" si="22"/>
        <v/>
      </c>
      <c r="DB48" s="90" t="str">
        <f t="shared" si="22"/>
        <v/>
      </c>
    </row>
    <row r="49" spans="1:265" ht="15" customHeight="1" x14ac:dyDescent="0.25">
      <c r="A49" s="83">
        <v>34</v>
      </c>
      <c r="B49" s="84"/>
      <c r="C49" s="85" t="s">
        <v>12</v>
      </c>
      <c r="D49" s="86"/>
      <c r="E49" s="87"/>
      <c r="F49" s="88">
        <f t="shared" si="4"/>
        <v>0</v>
      </c>
      <c r="G49" s="90" t="str">
        <f t="shared" si="24"/>
        <v/>
      </c>
      <c r="H49" s="90" t="str">
        <f t="shared" si="24"/>
        <v/>
      </c>
      <c r="I49" s="90" t="str">
        <f t="shared" si="24"/>
        <v/>
      </c>
      <c r="J49" s="90" t="str">
        <f t="shared" si="24"/>
        <v/>
      </c>
      <c r="K49" s="90" t="str">
        <f t="shared" si="24"/>
        <v/>
      </c>
      <c r="L49" s="90" t="str">
        <f t="shared" si="24"/>
        <v/>
      </c>
      <c r="M49" s="90" t="str">
        <f t="shared" si="24"/>
        <v/>
      </c>
      <c r="N49" s="90" t="str">
        <f t="shared" si="24"/>
        <v/>
      </c>
      <c r="O49" s="90" t="str">
        <f t="shared" si="24"/>
        <v/>
      </c>
      <c r="P49" s="90" t="str">
        <f t="shared" si="24"/>
        <v/>
      </c>
      <c r="Q49" s="90" t="str">
        <f t="shared" si="24"/>
        <v/>
      </c>
      <c r="R49" s="90" t="str">
        <f t="shared" si="24"/>
        <v/>
      </c>
      <c r="S49" s="90" t="str">
        <f t="shared" si="24"/>
        <v/>
      </c>
      <c r="T49" s="90" t="str">
        <f t="shared" si="24"/>
        <v/>
      </c>
      <c r="U49" s="90" t="str">
        <f t="shared" si="24"/>
        <v/>
      </c>
      <c r="V49" s="90" t="str">
        <f t="shared" si="24"/>
        <v/>
      </c>
      <c r="W49" s="90" t="str">
        <f t="shared" si="24"/>
        <v/>
      </c>
      <c r="X49" s="90" t="str">
        <f t="shared" si="24"/>
        <v/>
      </c>
      <c r="Y49" s="90" t="str">
        <f t="shared" si="24"/>
        <v/>
      </c>
      <c r="Z49" s="90" t="str">
        <f t="shared" si="24"/>
        <v/>
      </c>
      <c r="AA49" s="90" t="str">
        <f t="shared" si="24"/>
        <v/>
      </c>
      <c r="AB49" s="90" t="str">
        <f t="shared" si="24"/>
        <v/>
      </c>
      <c r="AC49" s="90" t="str">
        <f t="shared" si="24"/>
        <v/>
      </c>
      <c r="AD49" s="90" t="str">
        <f t="shared" si="24"/>
        <v/>
      </c>
      <c r="AE49" s="90" t="str">
        <f t="shared" si="24"/>
        <v/>
      </c>
      <c r="AF49" s="90" t="str">
        <f t="shared" si="24"/>
        <v/>
      </c>
      <c r="AG49" s="90" t="str">
        <f t="shared" si="24"/>
        <v/>
      </c>
      <c r="AH49" s="90" t="str">
        <f t="shared" si="24"/>
        <v/>
      </c>
      <c r="AI49" s="90" t="str">
        <f t="shared" si="24"/>
        <v/>
      </c>
      <c r="AJ49" s="90" t="str">
        <f t="shared" si="24"/>
        <v/>
      </c>
      <c r="AK49" s="90" t="str">
        <f t="shared" si="24"/>
        <v/>
      </c>
      <c r="AL49" s="90" t="str">
        <f t="shared" si="24"/>
        <v/>
      </c>
      <c r="AM49" s="90" t="str">
        <f t="shared" si="24"/>
        <v/>
      </c>
      <c r="AN49" s="90" t="str">
        <f t="shared" si="24"/>
        <v/>
      </c>
      <c r="AO49" s="90" t="str">
        <f t="shared" si="24"/>
        <v/>
      </c>
      <c r="AP49" s="90" t="str">
        <f t="shared" si="24"/>
        <v/>
      </c>
      <c r="AQ49" s="90" t="str">
        <f t="shared" si="24"/>
        <v/>
      </c>
      <c r="AR49" s="90" t="str">
        <f t="shared" si="24"/>
        <v/>
      </c>
      <c r="AS49" s="90" t="str">
        <f t="shared" si="24"/>
        <v/>
      </c>
      <c r="AT49" s="90" t="str">
        <f t="shared" si="24"/>
        <v/>
      </c>
      <c r="AU49" s="90" t="str">
        <f t="shared" si="24"/>
        <v/>
      </c>
      <c r="AV49" s="90" t="str">
        <f t="shared" si="24"/>
        <v/>
      </c>
      <c r="AW49" s="90" t="str">
        <f t="shared" si="24"/>
        <v/>
      </c>
      <c r="AX49" s="90" t="str">
        <f t="shared" si="24"/>
        <v/>
      </c>
      <c r="AY49" s="90" t="str">
        <f t="shared" si="24"/>
        <v/>
      </c>
      <c r="AZ49" s="90" t="str">
        <f t="shared" si="24"/>
        <v/>
      </c>
      <c r="BA49" s="90" t="str">
        <f t="shared" si="24"/>
        <v/>
      </c>
      <c r="BB49" s="90" t="str">
        <f t="shared" si="24"/>
        <v/>
      </c>
      <c r="BC49" s="90" t="str">
        <f t="shared" si="24"/>
        <v/>
      </c>
      <c r="BD49" s="90" t="str">
        <f t="shared" si="24"/>
        <v/>
      </c>
      <c r="BE49" s="90" t="str">
        <f t="shared" si="24"/>
        <v/>
      </c>
      <c r="BF49" s="90" t="str">
        <f t="shared" si="24"/>
        <v/>
      </c>
      <c r="BG49" s="90" t="str">
        <f t="shared" si="24"/>
        <v/>
      </c>
      <c r="BH49" s="90" t="str">
        <f t="shared" si="24"/>
        <v/>
      </c>
      <c r="BI49" s="90" t="str">
        <f t="shared" si="24"/>
        <v/>
      </c>
      <c r="BJ49" s="90" t="str">
        <f t="shared" si="24"/>
        <v/>
      </c>
      <c r="BK49" s="90" t="str">
        <f t="shared" si="24"/>
        <v/>
      </c>
      <c r="BL49" s="90" t="str">
        <f t="shared" si="24"/>
        <v/>
      </c>
      <c r="BM49" s="90" t="str">
        <f t="shared" si="24"/>
        <v/>
      </c>
      <c r="BN49" s="90" t="str">
        <f t="shared" si="24"/>
        <v/>
      </c>
      <c r="BO49" s="90" t="str">
        <f t="shared" si="24"/>
        <v/>
      </c>
      <c r="BP49" s="90" t="str">
        <f t="shared" si="24"/>
        <v/>
      </c>
      <c r="BQ49" s="90" t="str">
        <f t="shared" si="24"/>
        <v/>
      </c>
      <c r="BR49" s="90" t="str">
        <f t="shared" si="24"/>
        <v/>
      </c>
      <c r="BS49" s="90" t="str">
        <f t="shared" si="22"/>
        <v/>
      </c>
      <c r="BT49" s="90" t="str">
        <f t="shared" si="22"/>
        <v/>
      </c>
      <c r="BU49" s="90" t="str">
        <f t="shared" si="22"/>
        <v/>
      </c>
      <c r="BV49" s="90" t="str">
        <f t="shared" si="22"/>
        <v/>
      </c>
      <c r="BW49" s="90" t="str">
        <f t="shared" si="22"/>
        <v/>
      </c>
      <c r="BX49" s="90" t="str">
        <f t="shared" si="22"/>
        <v/>
      </c>
      <c r="BY49" s="90" t="str">
        <f t="shared" si="22"/>
        <v/>
      </c>
      <c r="BZ49" s="90" t="str">
        <f t="shared" si="22"/>
        <v/>
      </c>
      <c r="CA49" s="90" t="str">
        <f t="shared" si="22"/>
        <v/>
      </c>
      <c r="CB49" s="90" t="str">
        <f t="shared" si="22"/>
        <v/>
      </c>
      <c r="CC49" s="90" t="str">
        <f t="shared" si="22"/>
        <v/>
      </c>
      <c r="CD49" s="90" t="str">
        <f t="shared" si="22"/>
        <v/>
      </c>
      <c r="CE49" s="90" t="str">
        <f t="shared" si="22"/>
        <v/>
      </c>
      <c r="CF49" s="90" t="str">
        <f t="shared" si="22"/>
        <v/>
      </c>
      <c r="CG49" s="90" t="str">
        <f t="shared" si="22"/>
        <v/>
      </c>
      <c r="CH49" s="90" t="str">
        <f t="shared" si="22"/>
        <v/>
      </c>
      <c r="CI49" s="90" t="str">
        <f t="shared" si="22"/>
        <v/>
      </c>
      <c r="CJ49" s="90" t="str">
        <f t="shared" si="22"/>
        <v/>
      </c>
      <c r="CK49" s="90" t="str">
        <f t="shared" si="22"/>
        <v/>
      </c>
      <c r="CL49" s="90" t="str">
        <f t="shared" si="22"/>
        <v/>
      </c>
      <c r="CM49" s="90" t="str">
        <f t="shared" si="22"/>
        <v/>
      </c>
      <c r="CN49" s="90" t="str">
        <f t="shared" si="22"/>
        <v/>
      </c>
      <c r="CO49" s="90" t="str">
        <f t="shared" si="22"/>
        <v/>
      </c>
      <c r="CP49" s="90" t="str">
        <f t="shared" si="22"/>
        <v/>
      </c>
      <c r="CQ49" s="90" t="str">
        <f t="shared" si="22"/>
        <v/>
      </c>
      <c r="CR49" s="90" t="str">
        <f t="shared" si="22"/>
        <v/>
      </c>
      <c r="CS49" s="90" t="str">
        <f t="shared" si="22"/>
        <v/>
      </c>
      <c r="CT49" s="90" t="str">
        <f t="shared" si="22"/>
        <v/>
      </c>
      <c r="CU49" s="90" t="str">
        <f t="shared" si="22"/>
        <v/>
      </c>
      <c r="CV49" s="90" t="str">
        <f t="shared" si="22"/>
        <v/>
      </c>
      <c r="CW49" s="90" t="str">
        <f t="shared" si="22"/>
        <v/>
      </c>
      <c r="CX49" s="90" t="str">
        <f t="shared" si="22"/>
        <v/>
      </c>
      <c r="CY49" s="90" t="str">
        <f t="shared" si="22"/>
        <v/>
      </c>
      <c r="CZ49" s="90" t="str">
        <f t="shared" si="22"/>
        <v/>
      </c>
      <c r="DA49" s="90" t="str">
        <f t="shared" si="22"/>
        <v/>
      </c>
      <c r="DB49" s="90" t="str">
        <f t="shared" si="22"/>
        <v/>
      </c>
    </row>
    <row r="50" spans="1:265" ht="15" customHeight="1" x14ac:dyDescent="0.25">
      <c r="A50" s="83">
        <v>35</v>
      </c>
      <c r="B50" s="84"/>
      <c r="C50" s="85" t="s">
        <v>12</v>
      </c>
      <c r="D50" s="86"/>
      <c r="E50" s="87"/>
      <c r="F50" s="88">
        <f t="shared" si="4"/>
        <v>0</v>
      </c>
      <c r="G50" s="90" t="str">
        <f t="shared" si="24"/>
        <v/>
      </c>
      <c r="H50" s="90" t="str">
        <f t="shared" si="24"/>
        <v/>
      </c>
      <c r="I50" s="90" t="str">
        <f t="shared" si="24"/>
        <v/>
      </c>
      <c r="J50" s="90" t="str">
        <f t="shared" si="24"/>
        <v/>
      </c>
      <c r="K50" s="90" t="str">
        <f t="shared" si="24"/>
        <v/>
      </c>
      <c r="L50" s="90" t="str">
        <f t="shared" si="24"/>
        <v/>
      </c>
      <c r="M50" s="90" t="str">
        <f t="shared" si="24"/>
        <v/>
      </c>
      <c r="N50" s="90" t="str">
        <f t="shared" si="24"/>
        <v/>
      </c>
      <c r="O50" s="90" t="str">
        <f t="shared" si="24"/>
        <v/>
      </c>
      <c r="P50" s="90" t="str">
        <f t="shared" si="24"/>
        <v/>
      </c>
      <c r="Q50" s="90" t="str">
        <f t="shared" si="24"/>
        <v/>
      </c>
      <c r="R50" s="90" t="str">
        <f t="shared" si="24"/>
        <v/>
      </c>
      <c r="S50" s="90" t="str">
        <f t="shared" si="24"/>
        <v/>
      </c>
      <c r="T50" s="90" t="str">
        <f t="shared" si="24"/>
        <v/>
      </c>
      <c r="U50" s="90" t="str">
        <f t="shared" si="24"/>
        <v/>
      </c>
      <c r="V50" s="90" t="str">
        <f t="shared" si="24"/>
        <v/>
      </c>
      <c r="W50" s="90" t="str">
        <f t="shared" si="24"/>
        <v/>
      </c>
      <c r="X50" s="90" t="str">
        <f t="shared" si="24"/>
        <v/>
      </c>
      <c r="Y50" s="90" t="str">
        <f t="shared" si="24"/>
        <v/>
      </c>
      <c r="Z50" s="90" t="str">
        <f t="shared" si="24"/>
        <v/>
      </c>
      <c r="AA50" s="90" t="str">
        <f t="shared" si="24"/>
        <v/>
      </c>
      <c r="AB50" s="90" t="str">
        <f t="shared" si="24"/>
        <v/>
      </c>
      <c r="AC50" s="90" t="str">
        <f t="shared" si="24"/>
        <v/>
      </c>
      <c r="AD50" s="90" t="str">
        <f t="shared" si="24"/>
        <v/>
      </c>
      <c r="AE50" s="90" t="str">
        <f t="shared" si="24"/>
        <v/>
      </c>
      <c r="AF50" s="90" t="str">
        <f t="shared" si="24"/>
        <v/>
      </c>
      <c r="AG50" s="90" t="str">
        <f t="shared" si="24"/>
        <v/>
      </c>
      <c r="AH50" s="90" t="str">
        <f t="shared" si="24"/>
        <v/>
      </c>
      <c r="AI50" s="90" t="str">
        <f t="shared" si="24"/>
        <v/>
      </c>
      <c r="AJ50" s="90" t="str">
        <f t="shared" si="24"/>
        <v/>
      </c>
      <c r="AK50" s="90" t="str">
        <f t="shared" si="24"/>
        <v/>
      </c>
      <c r="AL50" s="90" t="str">
        <f t="shared" si="24"/>
        <v/>
      </c>
      <c r="AM50" s="90" t="str">
        <f t="shared" si="24"/>
        <v/>
      </c>
      <c r="AN50" s="90" t="str">
        <f t="shared" si="24"/>
        <v/>
      </c>
      <c r="AO50" s="90" t="str">
        <f t="shared" si="24"/>
        <v/>
      </c>
      <c r="AP50" s="90" t="str">
        <f t="shared" si="24"/>
        <v/>
      </c>
      <c r="AQ50" s="90" t="str">
        <f t="shared" si="24"/>
        <v/>
      </c>
      <c r="AR50" s="90" t="str">
        <f t="shared" si="24"/>
        <v/>
      </c>
      <c r="AS50" s="90" t="str">
        <f t="shared" si="24"/>
        <v/>
      </c>
      <c r="AT50" s="90" t="str">
        <f t="shared" si="24"/>
        <v/>
      </c>
      <c r="AU50" s="90" t="str">
        <f t="shared" si="24"/>
        <v/>
      </c>
      <c r="AV50" s="90" t="str">
        <f t="shared" si="24"/>
        <v/>
      </c>
      <c r="AW50" s="90" t="str">
        <f t="shared" si="24"/>
        <v/>
      </c>
      <c r="AX50" s="90" t="str">
        <f t="shared" si="24"/>
        <v/>
      </c>
      <c r="AY50" s="90" t="str">
        <f t="shared" si="24"/>
        <v/>
      </c>
      <c r="AZ50" s="90" t="str">
        <f t="shared" si="24"/>
        <v/>
      </c>
      <c r="BA50" s="90" t="str">
        <f t="shared" si="24"/>
        <v/>
      </c>
      <c r="BB50" s="90" t="str">
        <f t="shared" si="24"/>
        <v/>
      </c>
      <c r="BC50" s="90" t="str">
        <f t="shared" si="24"/>
        <v/>
      </c>
      <c r="BD50" s="90" t="str">
        <f t="shared" si="24"/>
        <v/>
      </c>
      <c r="BE50" s="90" t="str">
        <f t="shared" si="24"/>
        <v/>
      </c>
      <c r="BF50" s="90" t="str">
        <f t="shared" si="24"/>
        <v/>
      </c>
      <c r="BG50" s="90" t="str">
        <f t="shared" si="24"/>
        <v/>
      </c>
      <c r="BH50" s="90" t="str">
        <f t="shared" si="24"/>
        <v/>
      </c>
      <c r="BI50" s="90" t="str">
        <f t="shared" si="24"/>
        <v/>
      </c>
      <c r="BJ50" s="90" t="str">
        <f t="shared" si="24"/>
        <v/>
      </c>
      <c r="BK50" s="90" t="str">
        <f t="shared" si="24"/>
        <v/>
      </c>
      <c r="BL50" s="90" t="str">
        <f t="shared" si="24"/>
        <v/>
      </c>
      <c r="BM50" s="90" t="str">
        <f t="shared" si="24"/>
        <v/>
      </c>
      <c r="BN50" s="90" t="str">
        <f t="shared" si="24"/>
        <v/>
      </c>
      <c r="BO50" s="90" t="str">
        <f t="shared" si="24"/>
        <v/>
      </c>
      <c r="BP50" s="90" t="str">
        <f t="shared" si="24"/>
        <v/>
      </c>
      <c r="BQ50" s="90" t="str">
        <f t="shared" si="24"/>
        <v/>
      </c>
      <c r="BR50" s="90" t="str">
        <f t="shared" si="24"/>
        <v/>
      </c>
      <c r="BS50" s="90" t="str">
        <f t="shared" si="22"/>
        <v/>
      </c>
      <c r="BT50" s="90" t="str">
        <f t="shared" si="22"/>
        <v/>
      </c>
      <c r="BU50" s="90" t="str">
        <f t="shared" si="22"/>
        <v/>
      </c>
      <c r="BV50" s="90" t="str">
        <f t="shared" si="22"/>
        <v/>
      </c>
      <c r="BW50" s="90" t="str">
        <f t="shared" si="22"/>
        <v/>
      </c>
      <c r="BX50" s="90" t="str">
        <f t="shared" si="22"/>
        <v/>
      </c>
      <c r="BY50" s="90" t="str">
        <f t="shared" si="22"/>
        <v/>
      </c>
      <c r="BZ50" s="90" t="str">
        <f t="shared" si="22"/>
        <v/>
      </c>
      <c r="CA50" s="90" t="str">
        <f t="shared" si="22"/>
        <v/>
      </c>
      <c r="CB50" s="90" t="str">
        <f t="shared" si="22"/>
        <v/>
      </c>
      <c r="CC50" s="90" t="str">
        <f t="shared" si="22"/>
        <v/>
      </c>
      <c r="CD50" s="90" t="str">
        <f t="shared" si="22"/>
        <v/>
      </c>
      <c r="CE50" s="90" t="str">
        <f t="shared" si="22"/>
        <v/>
      </c>
      <c r="CF50" s="90" t="str">
        <f t="shared" si="22"/>
        <v/>
      </c>
      <c r="CG50" s="90" t="str">
        <f t="shared" si="22"/>
        <v/>
      </c>
      <c r="CH50" s="90" t="str">
        <f t="shared" si="22"/>
        <v/>
      </c>
      <c r="CI50" s="90" t="str">
        <f t="shared" si="22"/>
        <v/>
      </c>
      <c r="CJ50" s="90" t="str">
        <f t="shared" si="22"/>
        <v/>
      </c>
      <c r="CK50" s="90" t="str">
        <f t="shared" si="22"/>
        <v/>
      </c>
      <c r="CL50" s="90" t="str">
        <f t="shared" si="22"/>
        <v/>
      </c>
      <c r="CM50" s="90" t="str">
        <f t="shared" si="22"/>
        <v/>
      </c>
      <c r="CN50" s="90" t="str">
        <f t="shared" si="22"/>
        <v/>
      </c>
      <c r="CO50" s="90" t="str">
        <f t="shared" si="22"/>
        <v/>
      </c>
      <c r="CP50" s="90" t="str">
        <f t="shared" si="22"/>
        <v/>
      </c>
      <c r="CQ50" s="90" t="str">
        <f t="shared" si="22"/>
        <v/>
      </c>
      <c r="CR50" s="90" t="str">
        <f t="shared" si="22"/>
        <v/>
      </c>
      <c r="CS50" s="90" t="str">
        <f t="shared" si="22"/>
        <v/>
      </c>
      <c r="CT50" s="90" t="str">
        <f t="shared" si="22"/>
        <v/>
      </c>
      <c r="CU50" s="90" t="str">
        <f t="shared" si="22"/>
        <v/>
      </c>
      <c r="CV50" s="90" t="str">
        <f t="shared" si="22"/>
        <v/>
      </c>
      <c r="CW50" s="90" t="str">
        <f t="shared" si="22"/>
        <v/>
      </c>
      <c r="CX50" s="90" t="str">
        <f t="shared" si="22"/>
        <v/>
      </c>
      <c r="CY50" s="90" t="str">
        <f t="shared" si="22"/>
        <v/>
      </c>
      <c r="CZ50" s="90" t="str">
        <f t="shared" si="22"/>
        <v/>
      </c>
      <c r="DA50" s="90" t="str">
        <f t="shared" si="22"/>
        <v/>
      </c>
      <c r="DB50" s="90" t="str">
        <f t="shared" si="22"/>
        <v/>
      </c>
    </row>
    <row r="51" spans="1:265" ht="15" customHeight="1" x14ac:dyDescent="0.25">
      <c r="A51" s="83">
        <v>36</v>
      </c>
      <c r="B51" s="84"/>
      <c r="C51" s="85" t="s">
        <v>12</v>
      </c>
      <c r="D51" s="86"/>
      <c r="E51" s="87"/>
      <c r="F51" s="88">
        <f t="shared" si="4"/>
        <v>0</v>
      </c>
      <c r="G51" s="90" t="str">
        <f t="shared" si="24"/>
        <v/>
      </c>
      <c r="H51" s="90" t="str">
        <f t="shared" si="24"/>
        <v/>
      </c>
      <c r="I51" s="90" t="str">
        <f t="shared" si="24"/>
        <v/>
      </c>
      <c r="J51" s="90" t="str">
        <f t="shared" si="24"/>
        <v/>
      </c>
      <c r="K51" s="90" t="str">
        <f t="shared" si="24"/>
        <v/>
      </c>
      <c r="L51" s="90" t="str">
        <f t="shared" si="24"/>
        <v/>
      </c>
      <c r="M51" s="90" t="str">
        <f t="shared" si="24"/>
        <v/>
      </c>
      <c r="N51" s="90" t="str">
        <f t="shared" si="24"/>
        <v/>
      </c>
      <c r="O51" s="90" t="str">
        <f t="shared" si="24"/>
        <v/>
      </c>
      <c r="P51" s="90" t="str">
        <f t="shared" si="24"/>
        <v/>
      </c>
      <c r="Q51" s="90" t="str">
        <f t="shared" si="24"/>
        <v/>
      </c>
      <c r="R51" s="90" t="str">
        <f t="shared" si="24"/>
        <v/>
      </c>
      <c r="S51" s="90" t="str">
        <f t="shared" si="24"/>
        <v/>
      </c>
      <c r="T51" s="90" t="str">
        <f t="shared" si="24"/>
        <v/>
      </c>
      <c r="U51" s="90" t="str">
        <f t="shared" si="24"/>
        <v/>
      </c>
      <c r="V51" s="90" t="str">
        <f t="shared" si="24"/>
        <v/>
      </c>
      <c r="W51" s="90" t="str">
        <f t="shared" si="24"/>
        <v/>
      </c>
      <c r="X51" s="90" t="str">
        <f t="shared" si="24"/>
        <v/>
      </c>
      <c r="Y51" s="90" t="str">
        <f t="shared" si="24"/>
        <v/>
      </c>
      <c r="Z51" s="90" t="str">
        <f t="shared" si="24"/>
        <v/>
      </c>
      <c r="AA51" s="90" t="str">
        <f t="shared" si="24"/>
        <v/>
      </c>
      <c r="AB51" s="90" t="str">
        <f t="shared" si="24"/>
        <v/>
      </c>
      <c r="AC51" s="90" t="str">
        <f t="shared" si="24"/>
        <v/>
      </c>
      <c r="AD51" s="90" t="str">
        <f t="shared" si="24"/>
        <v/>
      </c>
      <c r="AE51" s="90" t="str">
        <f t="shared" si="24"/>
        <v/>
      </c>
      <c r="AF51" s="90" t="str">
        <f t="shared" si="24"/>
        <v/>
      </c>
      <c r="AG51" s="90" t="str">
        <f t="shared" si="24"/>
        <v/>
      </c>
      <c r="AH51" s="90" t="str">
        <f t="shared" si="24"/>
        <v/>
      </c>
      <c r="AI51" s="90" t="str">
        <f t="shared" si="24"/>
        <v/>
      </c>
      <c r="AJ51" s="90" t="str">
        <f t="shared" si="24"/>
        <v/>
      </c>
      <c r="AK51" s="90" t="str">
        <f t="shared" si="24"/>
        <v/>
      </c>
      <c r="AL51" s="90" t="str">
        <f t="shared" si="24"/>
        <v/>
      </c>
      <c r="AM51" s="90" t="str">
        <f t="shared" si="24"/>
        <v/>
      </c>
      <c r="AN51" s="90" t="str">
        <f t="shared" si="24"/>
        <v/>
      </c>
      <c r="AO51" s="90" t="str">
        <f t="shared" si="24"/>
        <v/>
      </c>
      <c r="AP51" s="90" t="str">
        <f t="shared" si="24"/>
        <v/>
      </c>
      <c r="AQ51" s="90" t="str">
        <f t="shared" si="24"/>
        <v/>
      </c>
      <c r="AR51" s="90" t="str">
        <f t="shared" si="24"/>
        <v/>
      </c>
      <c r="AS51" s="90" t="str">
        <f t="shared" si="24"/>
        <v/>
      </c>
      <c r="AT51" s="90" t="str">
        <f t="shared" si="24"/>
        <v/>
      </c>
      <c r="AU51" s="90" t="str">
        <f t="shared" si="24"/>
        <v/>
      </c>
      <c r="AV51" s="90" t="str">
        <f t="shared" si="24"/>
        <v/>
      </c>
      <c r="AW51" s="90" t="str">
        <f t="shared" si="24"/>
        <v/>
      </c>
      <c r="AX51" s="90" t="str">
        <f t="shared" si="24"/>
        <v/>
      </c>
      <c r="AY51" s="90" t="str">
        <f t="shared" si="24"/>
        <v/>
      </c>
      <c r="AZ51" s="90" t="str">
        <f t="shared" si="24"/>
        <v/>
      </c>
      <c r="BA51" s="90" t="str">
        <f t="shared" si="24"/>
        <v/>
      </c>
      <c r="BB51" s="90" t="str">
        <f t="shared" si="24"/>
        <v/>
      </c>
      <c r="BC51" s="90" t="str">
        <f t="shared" si="24"/>
        <v/>
      </c>
      <c r="BD51" s="90" t="str">
        <f t="shared" si="24"/>
        <v/>
      </c>
      <c r="BE51" s="90" t="str">
        <f t="shared" si="24"/>
        <v/>
      </c>
      <c r="BF51" s="90" t="str">
        <f t="shared" si="24"/>
        <v/>
      </c>
      <c r="BG51" s="90" t="str">
        <f t="shared" si="24"/>
        <v/>
      </c>
      <c r="BH51" s="90" t="str">
        <f t="shared" si="24"/>
        <v/>
      </c>
      <c r="BI51" s="90" t="str">
        <f t="shared" si="24"/>
        <v/>
      </c>
      <c r="BJ51" s="90" t="str">
        <f t="shared" si="24"/>
        <v/>
      </c>
      <c r="BK51" s="90" t="str">
        <f t="shared" si="24"/>
        <v/>
      </c>
      <c r="BL51" s="90" t="str">
        <f t="shared" si="24"/>
        <v/>
      </c>
      <c r="BM51" s="90" t="str">
        <f t="shared" si="24"/>
        <v/>
      </c>
      <c r="BN51" s="90" t="str">
        <f t="shared" si="24"/>
        <v/>
      </c>
      <c r="BO51" s="90" t="str">
        <f t="shared" si="24"/>
        <v/>
      </c>
      <c r="BP51" s="90" t="str">
        <f t="shared" si="24"/>
        <v/>
      </c>
      <c r="BQ51" s="90" t="str">
        <f t="shared" si="24"/>
        <v/>
      </c>
      <c r="BR51" s="90" t="str">
        <f t="shared" ref="BR51:EC54" si="25">IF(BR785,BR785,"")</f>
        <v/>
      </c>
      <c r="BS51" s="90" t="str">
        <f t="shared" si="25"/>
        <v/>
      </c>
      <c r="BT51" s="90" t="str">
        <f t="shared" si="22"/>
        <v/>
      </c>
      <c r="BU51" s="90" t="str">
        <f t="shared" si="22"/>
        <v/>
      </c>
      <c r="BV51" s="90" t="str">
        <f t="shared" si="22"/>
        <v/>
      </c>
      <c r="BW51" s="90" t="str">
        <f t="shared" si="22"/>
        <v/>
      </c>
      <c r="BX51" s="90" t="str">
        <f t="shared" si="22"/>
        <v/>
      </c>
      <c r="BY51" s="90" t="str">
        <f t="shared" si="22"/>
        <v/>
      </c>
      <c r="BZ51" s="90" t="str">
        <f t="shared" si="22"/>
        <v/>
      </c>
      <c r="CA51" s="90" t="str">
        <f t="shared" si="22"/>
        <v/>
      </c>
      <c r="CB51" s="90" t="str">
        <f t="shared" si="22"/>
        <v/>
      </c>
      <c r="CC51" s="90" t="str">
        <f t="shared" si="22"/>
        <v/>
      </c>
      <c r="CD51" s="90" t="str">
        <f t="shared" si="22"/>
        <v/>
      </c>
      <c r="CE51" s="90" t="str">
        <f t="shared" si="22"/>
        <v/>
      </c>
      <c r="CF51" s="90" t="str">
        <f t="shared" si="22"/>
        <v/>
      </c>
      <c r="CG51" s="90" t="str">
        <f t="shared" si="22"/>
        <v/>
      </c>
      <c r="CH51" s="90" t="str">
        <f t="shared" si="22"/>
        <v/>
      </c>
      <c r="CI51" s="90" t="str">
        <f t="shared" si="22"/>
        <v/>
      </c>
      <c r="CJ51" s="90" t="str">
        <f t="shared" si="22"/>
        <v/>
      </c>
      <c r="CK51" s="90" t="str">
        <f t="shared" si="22"/>
        <v/>
      </c>
      <c r="CL51" s="90" t="str">
        <f t="shared" si="22"/>
        <v/>
      </c>
      <c r="CM51" s="90" t="str">
        <f t="shared" si="22"/>
        <v/>
      </c>
      <c r="CN51" s="90" t="str">
        <f t="shared" si="22"/>
        <v/>
      </c>
      <c r="CO51" s="90" t="str">
        <f t="shared" si="22"/>
        <v/>
      </c>
      <c r="CP51" s="90" t="str">
        <f t="shared" si="22"/>
        <v/>
      </c>
      <c r="CQ51" s="90" t="str">
        <f t="shared" si="22"/>
        <v/>
      </c>
      <c r="CR51" s="90" t="str">
        <f t="shared" si="22"/>
        <v/>
      </c>
      <c r="CS51" s="90" t="str">
        <f t="shared" si="22"/>
        <v/>
      </c>
      <c r="CT51" s="90" t="str">
        <f t="shared" si="22"/>
        <v/>
      </c>
      <c r="CU51" s="90" t="str">
        <f t="shared" si="22"/>
        <v/>
      </c>
      <c r="CV51" s="90" t="str">
        <f t="shared" si="22"/>
        <v/>
      </c>
      <c r="CW51" s="90" t="str">
        <f t="shared" si="22"/>
        <v/>
      </c>
      <c r="CX51" s="90" t="str">
        <f t="shared" si="22"/>
        <v/>
      </c>
      <c r="CY51" s="90" t="str">
        <f t="shared" si="22"/>
        <v/>
      </c>
      <c r="CZ51" s="90" t="str">
        <f t="shared" si="22"/>
        <v/>
      </c>
      <c r="DA51" s="90" t="str">
        <f t="shared" si="22"/>
        <v/>
      </c>
      <c r="DB51" s="90" t="str">
        <f t="shared" si="22"/>
        <v/>
      </c>
    </row>
    <row r="52" spans="1:265" ht="15" customHeight="1" x14ac:dyDescent="0.25">
      <c r="A52" s="83">
        <v>37</v>
      </c>
      <c r="B52" s="84"/>
      <c r="C52" s="85" t="s">
        <v>12</v>
      </c>
      <c r="D52" s="86"/>
      <c r="E52" s="87"/>
      <c r="F52" s="88">
        <f t="shared" si="4"/>
        <v>0</v>
      </c>
      <c r="G52" s="90" t="str">
        <f t="shared" ref="G52:BR55" si="26">IF(G786,G786,"")</f>
        <v/>
      </c>
      <c r="H52" s="90" t="str">
        <f t="shared" si="26"/>
        <v/>
      </c>
      <c r="I52" s="90" t="str">
        <f t="shared" si="26"/>
        <v/>
      </c>
      <c r="J52" s="90" t="str">
        <f t="shared" si="26"/>
        <v/>
      </c>
      <c r="K52" s="90" t="str">
        <f t="shared" si="26"/>
        <v/>
      </c>
      <c r="L52" s="90" t="str">
        <f t="shared" si="26"/>
        <v/>
      </c>
      <c r="M52" s="90" t="str">
        <f t="shared" si="26"/>
        <v/>
      </c>
      <c r="N52" s="90" t="str">
        <f t="shared" si="26"/>
        <v/>
      </c>
      <c r="O52" s="90" t="str">
        <f t="shared" si="26"/>
        <v/>
      </c>
      <c r="P52" s="90" t="str">
        <f t="shared" si="26"/>
        <v/>
      </c>
      <c r="Q52" s="90" t="str">
        <f t="shared" si="26"/>
        <v/>
      </c>
      <c r="R52" s="90" t="str">
        <f t="shared" si="26"/>
        <v/>
      </c>
      <c r="S52" s="90" t="str">
        <f t="shared" si="26"/>
        <v/>
      </c>
      <c r="T52" s="90" t="str">
        <f t="shared" si="26"/>
        <v/>
      </c>
      <c r="U52" s="90" t="str">
        <f t="shared" si="26"/>
        <v/>
      </c>
      <c r="V52" s="90" t="str">
        <f t="shared" si="26"/>
        <v/>
      </c>
      <c r="W52" s="90" t="str">
        <f t="shared" si="26"/>
        <v/>
      </c>
      <c r="X52" s="90" t="str">
        <f t="shared" si="26"/>
        <v/>
      </c>
      <c r="Y52" s="90" t="str">
        <f t="shared" si="26"/>
        <v/>
      </c>
      <c r="Z52" s="90" t="str">
        <f t="shared" si="26"/>
        <v/>
      </c>
      <c r="AA52" s="90" t="str">
        <f t="shared" si="26"/>
        <v/>
      </c>
      <c r="AB52" s="90" t="str">
        <f t="shared" si="26"/>
        <v/>
      </c>
      <c r="AC52" s="90" t="str">
        <f t="shared" si="26"/>
        <v/>
      </c>
      <c r="AD52" s="90" t="str">
        <f t="shared" si="26"/>
        <v/>
      </c>
      <c r="AE52" s="90" t="str">
        <f t="shared" si="26"/>
        <v/>
      </c>
      <c r="AF52" s="90" t="str">
        <f t="shared" si="26"/>
        <v/>
      </c>
      <c r="AG52" s="90" t="str">
        <f t="shared" si="26"/>
        <v/>
      </c>
      <c r="AH52" s="90" t="str">
        <f t="shared" si="26"/>
        <v/>
      </c>
      <c r="AI52" s="90" t="str">
        <f t="shared" si="26"/>
        <v/>
      </c>
      <c r="AJ52" s="90" t="str">
        <f t="shared" si="26"/>
        <v/>
      </c>
      <c r="AK52" s="90" t="str">
        <f t="shared" si="26"/>
        <v/>
      </c>
      <c r="AL52" s="90" t="str">
        <f t="shared" si="26"/>
        <v/>
      </c>
      <c r="AM52" s="90" t="str">
        <f t="shared" si="26"/>
        <v/>
      </c>
      <c r="AN52" s="90" t="str">
        <f t="shared" si="26"/>
        <v/>
      </c>
      <c r="AO52" s="90" t="str">
        <f t="shared" si="26"/>
        <v/>
      </c>
      <c r="AP52" s="90" t="str">
        <f t="shared" si="26"/>
        <v/>
      </c>
      <c r="AQ52" s="90" t="str">
        <f t="shared" si="26"/>
        <v/>
      </c>
      <c r="AR52" s="90" t="str">
        <f t="shared" si="26"/>
        <v/>
      </c>
      <c r="AS52" s="90" t="str">
        <f t="shared" si="26"/>
        <v/>
      </c>
      <c r="AT52" s="90" t="str">
        <f t="shared" si="26"/>
        <v/>
      </c>
      <c r="AU52" s="90" t="str">
        <f t="shared" si="26"/>
        <v/>
      </c>
      <c r="AV52" s="90" t="str">
        <f t="shared" si="26"/>
        <v/>
      </c>
      <c r="AW52" s="90" t="str">
        <f t="shared" si="26"/>
        <v/>
      </c>
      <c r="AX52" s="90" t="str">
        <f t="shared" si="26"/>
        <v/>
      </c>
      <c r="AY52" s="90" t="str">
        <f t="shared" si="26"/>
        <v/>
      </c>
      <c r="AZ52" s="90" t="str">
        <f t="shared" si="26"/>
        <v/>
      </c>
      <c r="BA52" s="90" t="str">
        <f t="shared" si="26"/>
        <v/>
      </c>
      <c r="BB52" s="90" t="str">
        <f t="shared" si="26"/>
        <v/>
      </c>
      <c r="BC52" s="90" t="str">
        <f t="shared" si="26"/>
        <v/>
      </c>
      <c r="BD52" s="90" t="str">
        <f t="shared" si="26"/>
        <v/>
      </c>
      <c r="BE52" s="90" t="str">
        <f t="shared" si="26"/>
        <v/>
      </c>
      <c r="BF52" s="90" t="str">
        <f t="shared" si="26"/>
        <v/>
      </c>
      <c r="BG52" s="90" t="str">
        <f t="shared" si="26"/>
        <v/>
      </c>
      <c r="BH52" s="90" t="str">
        <f t="shared" si="26"/>
        <v/>
      </c>
      <c r="BI52" s="90" t="str">
        <f t="shared" si="26"/>
        <v/>
      </c>
      <c r="BJ52" s="90" t="str">
        <f t="shared" si="26"/>
        <v/>
      </c>
      <c r="BK52" s="90" t="str">
        <f t="shared" si="26"/>
        <v/>
      </c>
      <c r="BL52" s="90" t="str">
        <f t="shared" si="26"/>
        <v/>
      </c>
      <c r="BM52" s="90" t="str">
        <f t="shared" si="26"/>
        <v/>
      </c>
      <c r="BN52" s="90" t="str">
        <f t="shared" si="26"/>
        <v/>
      </c>
      <c r="BO52" s="90" t="str">
        <f t="shared" si="26"/>
        <v/>
      </c>
      <c r="BP52" s="90" t="str">
        <f t="shared" si="26"/>
        <v/>
      </c>
      <c r="BQ52" s="90" t="str">
        <f t="shared" si="26"/>
        <v/>
      </c>
      <c r="BR52" s="90" t="str">
        <f t="shared" si="26"/>
        <v/>
      </c>
      <c r="BS52" s="90" t="str">
        <f t="shared" si="25"/>
        <v/>
      </c>
      <c r="BT52" s="90" t="str">
        <f t="shared" si="22"/>
        <v/>
      </c>
      <c r="BU52" s="90" t="str">
        <f t="shared" si="22"/>
        <v/>
      </c>
      <c r="BV52" s="90" t="str">
        <f t="shared" si="22"/>
        <v/>
      </c>
      <c r="BW52" s="90" t="str">
        <f t="shared" si="22"/>
        <v/>
      </c>
      <c r="BX52" s="90" t="str">
        <f t="shared" si="22"/>
        <v/>
      </c>
      <c r="BY52" s="90" t="str">
        <f t="shared" si="22"/>
        <v/>
      </c>
      <c r="BZ52" s="90" t="str">
        <f t="shared" si="22"/>
        <v/>
      </c>
      <c r="CA52" s="90" t="str">
        <f t="shared" si="22"/>
        <v/>
      </c>
      <c r="CB52" s="90" t="str">
        <f t="shared" si="22"/>
        <v/>
      </c>
      <c r="CC52" s="90" t="str">
        <f t="shared" si="22"/>
        <v/>
      </c>
      <c r="CD52" s="90" t="str">
        <f t="shared" si="22"/>
        <v/>
      </c>
      <c r="CE52" s="90" t="str">
        <f t="shared" si="22"/>
        <v/>
      </c>
      <c r="CF52" s="90" t="str">
        <f t="shared" si="22"/>
        <v/>
      </c>
      <c r="CG52" s="90" t="str">
        <f t="shared" si="22"/>
        <v/>
      </c>
      <c r="CH52" s="90" t="str">
        <f t="shared" si="22"/>
        <v/>
      </c>
      <c r="CI52" s="90" t="str">
        <f t="shared" si="22"/>
        <v/>
      </c>
      <c r="CJ52" s="90" t="str">
        <f t="shared" si="22"/>
        <v/>
      </c>
      <c r="CK52" s="90" t="str">
        <f t="shared" si="22"/>
        <v/>
      </c>
      <c r="CL52" s="90" t="str">
        <f t="shared" si="22"/>
        <v/>
      </c>
      <c r="CM52" s="90" t="str">
        <f t="shared" si="22"/>
        <v/>
      </c>
      <c r="CN52" s="90" t="str">
        <f t="shared" si="22"/>
        <v/>
      </c>
      <c r="CO52" s="90" t="str">
        <f t="shared" si="22"/>
        <v/>
      </c>
      <c r="CP52" s="90" t="str">
        <f t="shared" si="22"/>
        <v/>
      </c>
      <c r="CQ52" s="90" t="str">
        <f t="shared" si="22"/>
        <v/>
      </c>
      <c r="CR52" s="90" t="str">
        <f t="shared" si="22"/>
        <v/>
      </c>
      <c r="CS52" s="90" t="str">
        <f t="shared" si="22"/>
        <v/>
      </c>
      <c r="CT52" s="90" t="str">
        <f t="shared" si="22"/>
        <v/>
      </c>
      <c r="CU52" s="90" t="str">
        <f t="shared" si="22"/>
        <v/>
      </c>
      <c r="CV52" s="90" t="str">
        <f t="shared" si="22"/>
        <v/>
      </c>
      <c r="CW52" s="90" t="str">
        <f t="shared" si="22"/>
        <v/>
      </c>
      <c r="CX52" s="90" t="str">
        <f t="shared" si="22"/>
        <v/>
      </c>
      <c r="CY52" s="90" t="str">
        <f t="shared" si="22"/>
        <v/>
      </c>
      <c r="CZ52" s="90" t="str">
        <f t="shared" si="22"/>
        <v/>
      </c>
      <c r="DA52" s="90" t="str">
        <f t="shared" si="22"/>
        <v/>
      </c>
      <c r="DB52" s="90" t="str">
        <f t="shared" si="22"/>
        <v/>
      </c>
    </row>
    <row r="53" spans="1:265" ht="15" customHeight="1" x14ac:dyDescent="0.25">
      <c r="A53" s="83">
        <v>38</v>
      </c>
      <c r="B53" s="84"/>
      <c r="C53" s="85" t="s">
        <v>12</v>
      </c>
      <c r="D53" s="86"/>
      <c r="E53" s="87"/>
      <c r="F53" s="88">
        <f t="shared" si="4"/>
        <v>0</v>
      </c>
      <c r="G53" s="90" t="str">
        <f t="shared" si="26"/>
        <v/>
      </c>
      <c r="H53" s="90" t="str">
        <f t="shared" si="26"/>
        <v/>
      </c>
      <c r="I53" s="90" t="str">
        <f t="shared" si="26"/>
        <v/>
      </c>
      <c r="J53" s="90" t="str">
        <f t="shared" si="26"/>
        <v/>
      </c>
      <c r="K53" s="90" t="str">
        <f t="shared" si="26"/>
        <v/>
      </c>
      <c r="L53" s="90" t="str">
        <f t="shared" si="26"/>
        <v/>
      </c>
      <c r="M53" s="90" t="str">
        <f t="shared" si="26"/>
        <v/>
      </c>
      <c r="N53" s="90" t="str">
        <f t="shared" si="26"/>
        <v/>
      </c>
      <c r="O53" s="90" t="str">
        <f t="shared" si="26"/>
        <v/>
      </c>
      <c r="P53" s="90" t="str">
        <f t="shared" si="26"/>
        <v/>
      </c>
      <c r="Q53" s="90" t="str">
        <f t="shared" si="26"/>
        <v/>
      </c>
      <c r="R53" s="90" t="str">
        <f t="shared" si="26"/>
        <v/>
      </c>
      <c r="S53" s="90" t="str">
        <f t="shared" si="26"/>
        <v/>
      </c>
      <c r="T53" s="90" t="str">
        <f t="shared" si="26"/>
        <v/>
      </c>
      <c r="U53" s="90" t="str">
        <f t="shared" si="26"/>
        <v/>
      </c>
      <c r="V53" s="90" t="str">
        <f t="shared" si="26"/>
        <v/>
      </c>
      <c r="W53" s="90" t="str">
        <f t="shared" si="26"/>
        <v/>
      </c>
      <c r="X53" s="90" t="str">
        <f t="shared" si="26"/>
        <v/>
      </c>
      <c r="Y53" s="90" t="str">
        <f t="shared" si="26"/>
        <v/>
      </c>
      <c r="Z53" s="90" t="str">
        <f t="shared" si="26"/>
        <v/>
      </c>
      <c r="AA53" s="90" t="str">
        <f t="shared" si="26"/>
        <v/>
      </c>
      <c r="AB53" s="90" t="str">
        <f t="shared" si="26"/>
        <v/>
      </c>
      <c r="AC53" s="90" t="str">
        <f t="shared" si="26"/>
        <v/>
      </c>
      <c r="AD53" s="90" t="str">
        <f t="shared" si="26"/>
        <v/>
      </c>
      <c r="AE53" s="90" t="str">
        <f t="shared" si="26"/>
        <v/>
      </c>
      <c r="AF53" s="90" t="str">
        <f t="shared" si="26"/>
        <v/>
      </c>
      <c r="AG53" s="90" t="str">
        <f t="shared" si="26"/>
        <v/>
      </c>
      <c r="AH53" s="90" t="str">
        <f t="shared" si="26"/>
        <v/>
      </c>
      <c r="AI53" s="90" t="str">
        <f t="shared" si="26"/>
        <v/>
      </c>
      <c r="AJ53" s="90" t="str">
        <f t="shared" si="26"/>
        <v/>
      </c>
      <c r="AK53" s="90" t="str">
        <f t="shared" si="26"/>
        <v/>
      </c>
      <c r="AL53" s="90" t="str">
        <f t="shared" si="26"/>
        <v/>
      </c>
      <c r="AM53" s="90" t="str">
        <f t="shared" si="26"/>
        <v/>
      </c>
      <c r="AN53" s="90" t="str">
        <f t="shared" si="26"/>
        <v/>
      </c>
      <c r="AO53" s="90" t="str">
        <f t="shared" si="26"/>
        <v/>
      </c>
      <c r="AP53" s="90" t="str">
        <f t="shared" si="26"/>
        <v/>
      </c>
      <c r="AQ53" s="90" t="str">
        <f t="shared" si="26"/>
        <v/>
      </c>
      <c r="AR53" s="90" t="str">
        <f t="shared" si="26"/>
        <v/>
      </c>
      <c r="AS53" s="90" t="str">
        <f t="shared" si="26"/>
        <v/>
      </c>
      <c r="AT53" s="90" t="str">
        <f t="shared" si="26"/>
        <v/>
      </c>
      <c r="AU53" s="90" t="str">
        <f t="shared" si="26"/>
        <v/>
      </c>
      <c r="AV53" s="90" t="str">
        <f t="shared" si="26"/>
        <v/>
      </c>
      <c r="AW53" s="90" t="str">
        <f t="shared" si="26"/>
        <v/>
      </c>
      <c r="AX53" s="90" t="str">
        <f t="shared" si="26"/>
        <v/>
      </c>
      <c r="AY53" s="90" t="str">
        <f t="shared" si="26"/>
        <v/>
      </c>
      <c r="AZ53" s="90" t="str">
        <f t="shared" si="26"/>
        <v/>
      </c>
      <c r="BA53" s="90" t="str">
        <f t="shared" si="26"/>
        <v/>
      </c>
      <c r="BB53" s="90" t="str">
        <f t="shared" si="26"/>
        <v/>
      </c>
      <c r="BC53" s="90" t="str">
        <f t="shared" si="26"/>
        <v/>
      </c>
      <c r="BD53" s="90" t="str">
        <f t="shared" si="26"/>
        <v/>
      </c>
      <c r="BE53" s="90" t="str">
        <f t="shared" si="26"/>
        <v/>
      </c>
      <c r="BF53" s="90" t="str">
        <f t="shared" si="26"/>
        <v/>
      </c>
      <c r="BG53" s="90" t="str">
        <f t="shared" si="26"/>
        <v/>
      </c>
      <c r="BH53" s="90" t="str">
        <f t="shared" si="26"/>
        <v/>
      </c>
      <c r="BI53" s="90" t="str">
        <f t="shared" si="26"/>
        <v/>
      </c>
      <c r="BJ53" s="90" t="str">
        <f t="shared" si="26"/>
        <v/>
      </c>
      <c r="BK53" s="90" t="str">
        <f t="shared" si="26"/>
        <v/>
      </c>
      <c r="BL53" s="90" t="str">
        <f t="shared" si="26"/>
        <v/>
      </c>
      <c r="BM53" s="90" t="str">
        <f t="shared" si="26"/>
        <v/>
      </c>
      <c r="BN53" s="90" t="str">
        <f t="shared" si="26"/>
        <v/>
      </c>
      <c r="BO53" s="90" t="str">
        <f t="shared" si="26"/>
        <v/>
      </c>
      <c r="BP53" s="90" t="str">
        <f t="shared" si="26"/>
        <v/>
      </c>
      <c r="BQ53" s="90" t="str">
        <f t="shared" si="26"/>
        <v/>
      </c>
      <c r="BR53" s="90" t="str">
        <f t="shared" si="26"/>
        <v/>
      </c>
      <c r="BS53" s="90" t="str">
        <f t="shared" si="25"/>
        <v/>
      </c>
      <c r="BT53" s="90" t="str">
        <f t="shared" si="22"/>
        <v/>
      </c>
      <c r="BU53" s="90" t="str">
        <f t="shared" si="22"/>
        <v/>
      </c>
      <c r="BV53" s="90" t="str">
        <f t="shared" si="22"/>
        <v/>
      </c>
      <c r="BW53" s="90" t="str">
        <f t="shared" si="22"/>
        <v/>
      </c>
      <c r="BX53" s="90" t="str">
        <f t="shared" si="22"/>
        <v/>
      </c>
      <c r="BY53" s="90" t="str">
        <f t="shared" si="22"/>
        <v/>
      </c>
      <c r="BZ53" s="90" t="str">
        <f t="shared" si="22"/>
        <v/>
      </c>
      <c r="CA53" s="90" t="str">
        <f t="shared" si="22"/>
        <v/>
      </c>
      <c r="CB53" s="90" t="str">
        <f t="shared" si="22"/>
        <v/>
      </c>
      <c r="CC53" s="90" t="str">
        <f t="shared" si="22"/>
        <v/>
      </c>
      <c r="CD53" s="90" t="str">
        <f t="shared" si="22"/>
        <v/>
      </c>
      <c r="CE53" s="90" t="str">
        <f t="shared" si="22"/>
        <v/>
      </c>
      <c r="CF53" s="90" t="str">
        <f t="shared" si="22"/>
        <v/>
      </c>
      <c r="CG53" s="90" t="str">
        <f t="shared" si="22"/>
        <v/>
      </c>
      <c r="CH53" s="90" t="str">
        <f t="shared" si="22"/>
        <v/>
      </c>
      <c r="CI53" s="90" t="str">
        <f t="shared" si="22"/>
        <v/>
      </c>
      <c r="CJ53" s="90" t="str">
        <f t="shared" si="22"/>
        <v/>
      </c>
      <c r="CK53" s="90" t="str">
        <f t="shared" si="22"/>
        <v/>
      </c>
      <c r="CL53" s="90" t="str">
        <f t="shared" si="22"/>
        <v/>
      </c>
      <c r="CM53" s="90" t="str">
        <f t="shared" si="22"/>
        <v/>
      </c>
      <c r="CN53" s="90" t="str">
        <f t="shared" si="22"/>
        <v/>
      </c>
      <c r="CO53" s="90" t="str">
        <f t="shared" si="22"/>
        <v/>
      </c>
      <c r="CP53" s="90" t="str">
        <f t="shared" si="22"/>
        <v/>
      </c>
      <c r="CQ53" s="90" t="str">
        <f t="shared" si="22"/>
        <v/>
      </c>
      <c r="CR53" s="90" t="str">
        <f t="shared" si="22"/>
        <v/>
      </c>
      <c r="CS53" s="90" t="str">
        <f t="shared" si="22"/>
        <v/>
      </c>
      <c r="CT53" s="90" t="str">
        <f t="shared" si="22"/>
        <v/>
      </c>
      <c r="CU53" s="90" t="str">
        <f t="shared" si="22"/>
        <v/>
      </c>
      <c r="CV53" s="90" t="str">
        <f t="shared" si="22"/>
        <v/>
      </c>
      <c r="CW53" s="90" t="str">
        <f t="shared" si="22"/>
        <v/>
      </c>
      <c r="CX53" s="90" t="str">
        <f t="shared" si="22"/>
        <v/>
      </c>
      <c r="CY53" s="90" t="str">
        <f t="shared" si="22"/>
        <v/>
      </c>
      <c r="CZ53" s="90" t="str">
        <f t="shared" si="22"/>
        <v/>
      </c>
      <c r="DA53" s="90" t="str">
        <f t="shared" si="22"/>
        <v/>
      </c>
      <c r="DB53" s="90" t="str">
        <f t="shared" si="22"/>
        <v/>
      </c>
    </row>
    <row r="54" spans="1:265" ht="15" customHeight="1" x14ac:dyDescent="0.25">
      <c r="A54" s="83">
        <v>39</v>
      </c>
      <c r="B54" s="84"/>
      <c r="C54" s="85" t="s">
        <v>12</v>
      </c>
      <c r="D54" s="86"/>
      <c r="E54" s="87"/>
      <c r="F54" s="88">
        <f t="shared" si="4"/>
        <v>0</v>
      </c>
      <c r="G54" s="90" t="str">
        <f t="shared" si="26"/>
        <v/>
      </c>
      <c r="H54" s="90" t="str">
        <f t="shared" si="26"/>
        <v/>
      </c>
      <c r="I54" s="90" t="str">
        <f t="shared" si="26"/>
        <v/>
      </c>
      <c r="J54" s="90" t="str">
        <f t="shared" si="26"/>
        <v/>
      </c>
      <c r="K54" s="90" t="str">
        <f t="shared" si="26"/>
        <v/>
      </c>
      <c r="L54" s="90" t="str">
        <f t="shared" si="26"/>
        <v/>
      </c>
      <c r="M54" s="90" t="str">
        <f t="shared" si="26"/>
        <v/>
      </c>
      <c r="N54" s="90" t="str">
        <f t="shared" si="26"/>
        <v/>
      </c>
      <c r="O54" s="90" t="str">
        <f t="shared" si="26"/>
        <v/>
      </c>
      <c r="P54" s="90" t="str">
        <f t="shared" si="26"/>
        <v/>
      </c>
      <c r="Q54" s="90" t="str">
        <f t="shared" si="26"/>
        <v/>
      </c>
      <c r="R54" s="90" t="str">
        <f t="shared" si="26"/>
        <v/>
      </c>
      <c r="S54" s="90" t="str">
        <f t="shared" si="26"/>
        <v/>
      </c>
      <c r="T54" s="90" t="str">
        <f t="shared" si="26"/>
        <v/>
      </c>
      <c r="U54" s="90" t="str">
        <f t="shared" si="26"/>
        <v/>
      </c>
      <c r="V54" s="90" t="str">
        <f t="shared" si="26"/>
        <v/>
      </c>
      <c r="W54" s="90" t="str">
        <f t="shared" si="26"/>
        <v/>
      </c>
      <c r="X54" s="90" t="str">
        <f t="shared" si="26"/>
        <v/>
      </c>
      <c r="Y54" s="90" t="str">
        <f t="shared" si="26"/>
        <v/>
      </c>
      <c r="Z54" s="90" t="str">
        <f t="shared" si="26"/>
        <v/>
      </c>
      <c r="AA54" s="90" t="str">
        <f t="shared" si="26"/>
        <v/>
      </c>
      <c r="AB54" s="90" t="str">
        <f t="shared" si="26"/>
        <v/>
      </c>
      <c r="AC54" s="90" t="str">
        <f t="shared" si="26"/>
        <v/>
      </c>
      <c r="AD54" s="90" t="str">
        <f t="shared" si="26"/>
        <v/>
      </c>
      <c r="AE54" s="90" t="str">
        <f t="shared" si="26"/>
        <v/>
      </c>
      <c r="AF54" s="90" t="str">
        <f t="shared" si="26"/>
        <v/>
      </c>
      <c r="AG54" s="90" t="str">
        <f t="shared" si="26"/>
        <v/>
      </c>
      <c r="AH54" s="90" t="str">
        <f t="shared" si="26"/>
        <v/>
      </c>
      <c r="AI54" s="90" t="str">
        <f t="shared" si="26"/>
        <v/>
      </c>
      <c r="AJ54" s="90" t="str">
        <f t="shared" si="26"/>
        <v/>
      </c>
      <c r="AK54" s="90" t="str">
        <f t="shared" si="26"/>
        <v/>
      </c>
      <c r="AL54" s="90" t="str">
        <f t="shared" si="26"/>
        <v/>
      </c>
      <c r="AM54" s="90" t="str">
        <f t="shared" si="26"/>
        <v/>
      </c>
      <c r="AN54" s="90" t="str">
        <f t="shared" si="26"/>
        <v/>
      </c>
      <c r="AO54" s="90" t="str">
        <f t="shared" si="26"/>
        <v/>
      </c>
      <c r="AP54" s="90" t="str">
        <f t="shared" si="26"/>
        <v/>
      </c>
      <c r="AQ54" s="90" t="str">
        <f t="shared" si="26"/>
        <v/>
      </c>
      <c r="AR54" s="90" t="str">
        <f t="shared" si="26"/>
        <v/>
      </c>
      <c r="AS54" s="90" t="str">
        <f t="shared" si="26"/>
        <v/>
      </c>
      <c r="AT54" s="90" t="str">
        <f t="shared" si="26"/>
        <v/>
      </c>
      <c r="AU54" s="90" t="str">
        <f t="shared" si="26"/>
        <v/>
      </c>
      <c r="AV54" s="90" t="str">
        <f t="shared" si="26"/>
        <v/>
      </c>
      <c r="AW54" s="90" t="str">
        <f t="shared" si="26"/>
        <v/>
      </c>
      <c r="AX54" s="90" t="str">
        <f t="shared" si="26"/>
        <v/>
      </c>
      <c r="AY54" s="90" t="str">
        <f t="shared" si="26"/>
        <v/>
      </c>
      <c r="AZ54" s="90" t="str">
        <f t="shared" si="26"/>
        <v/>
      </c>
      <c r="BA54" s="90" t="str">
        <f t="shared" si="26"/>
        <v/>
      </c>
      <c r="BB54" s="90" t="str">
        <f t="shared" si="26"/>
        <v/>
      </c>
      <c r="BC54" s="90" t="str">
        <f t="shared" si="26"/>
        <v/>
      </c>
      <c r="BD54" s="90" t="str">
        <f t="shared" si="26"/>
        <v/>
      </c>
      <c r="BE54" s="90" t="str">
        <f t="shared" si="26"/>
        <v/>
      </c>
      <c r="BF54" s="90" t="str">
        <f t="shared" si="26"/>
        <v/>
      </c>
      <c r="BG54" s="90" t="str">
        <f t="shared" si="26"/>
        <v/>
      </c>
      <c r="BH54" s="90" t="str">
        <f t="shared" si="26"/>
        <v/>
      </c>
      <c r="BI54" s="90" t="str">
        <f t="shared" si="26"/>
        <v/>
      </c>
      <c r="BJ54" s="90" t="str">
        <f t="shared" si="26"/>
        <v/>
      </c>
      <c r="BK54" s="90" t="str">
        <f t="shared" si="26"/>
        <v/>
      </c>
      <c r="BL54" s="90" t="str">
        <f t="shared" si="26"/>
        <v/>
      </c>
      <c r="BM54" s="90" t="str">
        <f t="shared" si="26"/>
        <v/>
      </c>
      <c r="BN54" s="90" t="str">
        <f t="shared" si="26"/>
        <v/>
      </c>
      <c r="BO54" s="90" t="str">
        <f t="shared" si="26"/>
        <v/>
      </c>
      <c r="BP54" s="90" t="str">
        <f t="shared" si="26"/>
        <v/>
      </c>
      <c r="BQ54" s="90" t="str">
        <f t="shared" si="26"/>
        <v/>
      </c>
      <c r="BR54" s="90" t="str">
        <f t="shared" si="26"/>
        <v/>
      </c>
      <c r="BS54" s="90" t="str">
        <f t="shared" si="25"/>
        <v/>
      </c>
      <c r="BT54" s="90" t="str">
        <f t="shared" si="22"/>
        <v/>
      </c>
      <c r="BU54" s="90" t="str">
        <f t="shared" si="22"/>
        <v/>
      </c>
      <c r="BV54" s="90" t="str">
        <f t="shared" si="22"/>
        <v/>
      </c>
      <c r="BW54" s="90" t="str">
        <f t="shared" si="22"/>
        <v/>
      </c>
      <c r="BX54" s="90" t="str">
        <f t="shared" si="22"/>
        <v/>
      </c>
      <c r="BY54" s="90" t="str">
        <f t="shared" si="22"/>
        <v/>
      </c>
      <c r="BZ54" s="90" t="str">
        <f t="shared" si="22"/>
        <v/>
      </c>
      <c r="CA54" s="90" t="str">
        <f t="shared" si="22"/>
        <v/>
      </c>
      <c r="CB54" s="90" t="str">
        <f t="shared" si="22"/>
        <v/>
      </c>
      <c r="CC54" s="90" t="str">
        <f t="shared" si="22"/>
        <v/>
      </c>
      <c r="CD54" s="90" t="str">
        <f t="shared" si="22"/>
        <v/>
      </c>
      <c r="CE54" s="90" t="str">
        <f t="shared" si="22"/>
        <v/>
      </c>
      <c r="CF54" s="90" t="str">
        <f t="shared" si="22"/>
        <v/>
      </c>
      <c r="CG54" s="90" t="str">
        <f t="shared" si="22"/>
        <v/>
      </c>
      <c r="CH54" s="90" t="str">
        <f t="shared" si="22"/>
        <v/>
      </c>
      <c r="CI54" s="90" t="str">
        <f t="shared" si="22"/>
        <v/>
      </c>
      <c r="CJ54" s="90" t="str">
        <f t="shared" si="22"/>
        <v/>
      </c>
      <c r="CK54" s="90" t="str">
        <f t="shared" si="22"/>
        <v/>
      </c>
      <c r="CL54" s="90" t="str">
        <f t="shared" si="22"/>
        <v/>
      </c>
      <c r="CM54" s="90" t="str">
        <f t="shared" si="22"/>
        <v/>
      </c>
      <c r="CN54" s="90" t="str">
        <f t="shared" si="22"/>
        <v/>
      </c>
      <c r="CO54" s="90" t="str">
        <f t="shared" si="22"/>
        <v/>
      </c>
      <c r="CP54" s="90" t="str">
        <f t="shared" si="22"/>
        <v/>
      </c>
      <c r="CQ54" s="90" t="str">
        <f t="shared" si="22"/>
        <v/>
      </c>
      <c r="CR54" s="90" t="str">
        <f t="shared" si="22"/>
        <v/>
      </c>
      <c r="CS54" s="90" t="str">
        <f t="shared" si="22"/>
        <v/>
      </c>
      <c r="CT54" s="90" t="str">
        <f t="shared" si="22"/>
        <v/>
      </c>
      <c r="CU54" s="90" t="str">
        <f t="shared" si="22"/>
        <v/>
      </c>
      <c r="CV54" s="90" t="str">
        <f t="shared" si="22"/>
        <v/>
      </c>
      <c r="CW54" s="90" t="str">
        <f t="shared" si="22"/>
        <v/>
      </c>
      <c r="CX54" s="90" t="str">
        <f t="shared" si="22"/>
        <v/>
      </c>
      <c r="CY54" s="90" t="str">
        <f t="shared" si="22"/>
        <v/>
      </c>
      <c r="CZ54" s="90" t="str">
        <f t="shared" si="22"/>
        <v/>
      </c>
      <c r="DA54" s="90" t="str">
        <f t="shared" si="22"/>
        <v/>
      </c>
      <c r="DB54" s="90" t="str">
        <f t="shared" si="22"/>
        <v/>
      </c>
    </row>
    <row r="55" spans="1:265" ht="15" customHeight="1" x14ac:dyDescent="0.25">
      <c r="A55" s="83">
        <v>40</v>
      </c>
      <c r="B55" s="84"/>
      <c r="C55" s="85" t="s">
        <v>12</v>
      </c>
      <c r="D55" s="86"/>
      <c r="E55" s="87"/>
      <c r="F55" s="88">
        <f t="shared" si="4"/>
        <v>0</v>
      </c>
      <c r="G55" s="90" t="str">
        <f t="shared" si="26"/>
        <v/>
      </c>
      <c r="H55" s="90" t="str">
        <f t="shared" si="26"/>
        <v/>
      </c>
      <c r="I55" s="90" t="str">
        <f t="shared" si="26"/>
        <v/>
      </c>
      <c r="J55" s="90" t="str">
        <f t="shared" si="26"/>
        <v/>
      </c>
      <c r="K55" s="90" t="str">
        <f t="shared" si="26"/>
        <v/>
      </c>
      <c r="L55" s="90" t="str">
        <f t="shared" si="26"/>
        <v/>
      </c>
      <c r="M55" s="90" t="str">
        <f t="shared" si="26"/>
        <v/>
      </c>
      <c r="N55" s="90" t="str">
        <f t="shared" si="26"/>
        <v/>
      </c>
      <c r="O55" s="90" t="str">
        <f t="shared" si="26"/>
        <v/>
      </c>
      <c r="P55" s="90" t="str">
        <f t="shared" si="26"/>
        <v/>
      </c>
      <c r="Q55" s="90" t="str">
        <f t="shared" si="26"/>
        <v/>
      </c>
      <c r="R55" s="90" t="str">
        <f t="shared" si="26"/>
        <v/>
      </c>
      <c r="S55" s="90" t="str">
        <f t="shared" si="26"/>
        <v/>
      </c>
      <c r="T55" s="90" t="str">
        <f t="shared" si="26"/>
        <v/>
      </c>
      <c r="U55" s="90" t="str">
        <f t="shared" si="26"/>
        <v/>
      </c>
      <c r="V55" s="90" t="str">
        <f t="shared" si="26"/>
        <v/>
      </c>
      <c r="W55" s="90" t="str">
        <f t="shared" si="26"/>
        <v/>
      </c>
      <c r="X55" s="90" t="str">
        <f t="shared" si="26"/>
        <v/>
      </c>
      <c r="Y55" s="90" t="str">
        <f t="shared" si="26"/>
        <v/>
      </c>
      <c r="Z55" s="90" t="str">
        <f t="shared" si="26"/>
        <v/>
      </c>
      <c r="AA55" s="90" t="str">
        <f t="shared" si="26"/>
        <v/>
      </c>
      <c r="AB55" s="90" t="str">
        <f t="shared" si="26"/>
        <v/>
      </c>
      <c r="AC55" s="90" t="str">
        <f t="shared" si="26"/>
        <v/>
      </c>
      <c r="AD55" s="90" t="str">
        <f t="shared" si="26"/>
        <v/>
      </c>
      <c r="AE55" s="90" t="str">
        <f t="shared" si="26"/>
        <v/>
      </c>
      <c r="AF55" s="90" t="str">
        <f t="shared" si="26"/>
        <v/>
      </c>
      <c r="AG55" s="90" t="str">
        <f t="shared" si="26"/>
        <v/>
      </c>
      <c r="AH55" s="90" t="str">
        <f t="shared" si="26"/>
        <v/>
      </c>
      <c r="AI55" s="90" t="str">
        <f t="shared" si="26"/>
        <v/>
      </c>
      <c r="AJ55" s="90" t="str">
        <f t="shared" si="26"/>
        <v/>
      </c>
      <c r="AK55" s="90" t="str">
        <f t="shared" si="26"/>
        <v/>
      </c>
      <c r="AL55" s="90" t="str">
        <f t="shared" si="26"/>
        <v/>
      </c>
      <c r="AM55" s="90" t="str">
        <f t="shared" si="26"/>
        <v/>
      </c>
      <c r="AN55" s="90" t="str">
        <f t="shared" si="26"/>
        <v/>
      </c>
      <c r="AO55" s="90" t="str">
        <f t="shared" si="26"/>
        <v/>
      </c>
      <c r="AP55" s="90" t="str">
        <f t="shared" si="26"/>
        <v/>
      </c>
      <c r="AQ55" s="90" t="str">
        <f t="shared" si="26"/>
        <v/>
      </c>
      <c r="AR55" s="90" t="str">
        <f t="shared" si="26"/>
        <v/>
      </c>
      <c r="AS55" s="90" t="str">
        <f t="shared" si="26"/>
        <v/>
      </c>
      <c r="AT55" s="90" t="str">
        <f t="shared" si="26"/>
        <v/>
      </c>
      <c r="AU55" s="90" t="str">
        <f t="shared" si="26"/>
        <v/>
      </c>
      <c r="AV55" s="90" t="str">
        <f t="shared" si="26"/>
        <v/>
      </c>
      <c r="AW55" s="90" t="str">
        <f t="shared" si="26"/>
        <v/>
      </c>
      <c r="AX55" s="90" t="str">
        <f t="shared" si="26"/>
        <v/>
      </c>
      <c r="AY55" s="90" t="str">
        <f t="shared" si="26"/>
        <v/>
      </c>
      <c r="AZ55" s="90" t="str">
        <f t="shared" si="26"/>
        <v/>
      </c>
      <c r="BA55" s="90" t="str">
        <f t="shared" si="26"/>
        <v/>
      </c>
      <c r="BB55" s="90" t="str">
        <f t="shared" si="26"/>
        <v/>
      </c>
      <c r="BC55" s="90" t="str">
        <f t="shared" si="26"/>
        <v/>
      </c>
      <c r="BD55" s="90" t="str">
        <f t="shared" si="26"/>
        <v/>
      </c>
      <c r="BE55" s="90" t="str">
        <f t="shared" si="26"/>
        <v/>
      </c>
      <c r="BF55" s="90" t="str">
        <f t="shared" si="26"/>
        <v/>
      </c>
      <c r="BG55" s="90" t="str">
        <f t="shared" si="26"/>
        <v/>
      </c>
      <c r="BH55" s="90" t="str">
        <f t="shared" si="26"/>
        <v/>
      </c>
      <c r="BI55" s="90" t="str">
        <f t="shared" si="26"/>
        <v/>
      </c>
      <c r="BJ55" s="90" t="str">
        <f t="shared" si="26"/>
        <v/>
      </c>
      <c r="BK55" s="90" t="str">
        <f t="shared" si="26"/>
        <v/>
      </c>
      <c r="BL55" s="90" t="str">
        <f t="shared" si="26"/>
        <v/>
      </c>
      <c r="BM55" s="90" t="str">
        <f t="shared" si="26"/>
        <v/>
      </c>
      <c r="BN55" s="90" t="str">
        <f t="shared" si="26"/>
        <v/>
      </c>
      <c r="BO55" s="90" t="str">
        <f t="shared" si="26"/>
        <v/>
      </c>
      <c r="BP55" s="90" t="str">
        <f t="shared" si="26"/>
        <v/>
      </c>
      <c r="BQ55" s="90" t="str">
        <f t="shared" si="26"/>
        <v/>
      </c>
      <c r="BR55" s="90" t="str">
        <f t="shared" ref="BR55:EC55" si="27">IF(BR789,BR789,"")</f>
        <v/>
      </c>
      <c r="BS55" s="90" t="str">
        <f t="shared" si="27"/>
        <v/>
      </c>
      <c r="BT55" s="90" t="str">
        <f t="shared" si="22"/>
        <v/>
      </c>
      <c r="BU55" s="90" t="str">
        <f t="shared" si="22"/>
        <v/>
      </c>
      <c r="BV55" s="90" t="str">
        <f t="shared" si="22"/>
        <v/>
      </c>
      <c r="BW55" s="90" t="str">
        <f t="shared" si="22"/>
        <v/>
      </c>
      <c r="BX55" s="90" t="str">
        <f t="shared" si="22"/>
        <v/>
      </c>
      <c r="BY55" s="90" t="str">
        <f t="shared" ref="BY55:DG55" si="28">IF(BY789,BY789,"")</f>
        <v/>
      </c>
      <c r="BZ55" s="90" t="str">
        <f t="shared" si="28"/>
        <v/>
      </c>
      <c r="CA55" s="90" t="str">
        <f t="shared" si="28"/>
        <v/>
      </c>
      <c r="CB55" s="90" t="str">
        <f t="shared" si="28"/>
        <v/>
      </c>
      <c r="CC55" s="90" t="str">
        <f t="shared" si="28"/>
        <v/>
      </c>
      <c r="CD55" s="90" t="str">
        <f t="shared" si="28"/>
        <v/>
      </c>
      <c r="CE55" s="90" t="str">
        <f t="shared" si="28"/>
        <v/>
      </c>
      <c r="CF55" s="90" t="str">
        <f t="shared" si="28"/>
        <v/>
      </c>
      <c r="CG55" s="90" t="str">
        <f t="shared" si="28"/>
        <v/>
      </c>
      <c r="CH55" s="90" t="str">
        <f t="shared" si="28"/>
        <v/>
      </c>
      <c r="CI55" s="90" t="str">
        <f t="shared" si="28"/>
        <v/>
      </c>
      <c r="CJ55" s="90" t="str">
        <f t="shared" si="28"/>
        <v/>
      </c>
      <c r="CK55" s="90" t="str">
        <f t="shared" si="28"/>
        <v/>
      </c>
      <c r="CL55" s="90" t="str">
        <f t="shared" si="28"/>
        <v/>
      </c>
      <c r="CM55" s="90" t="str">
        <f t="shared" si="28"/>
        <v/>
      </c>
      <c r="CN55" s="90" t="str">
        <f t="shared" si="28"/>
        <v/>
      </c>
      <c r="CO55" s="90" t="str">
        <f t="shared" si="28"/>
        <v/>
      </c>
      <c r="CP55" s="90" t="str">
        <f t="shared" si="28"/>
        <v/>
      </c>
      <c r="CQ55" s="90" t="str">
        <f t="shared" si="28"/>
        <v/>
      </c>
      <c r="CR55" s="90" t="str">
        <f t="shared" si="28"/>
        <v/>
      </c>
      <c r="CS55" s="90" t="str">
        <f t="shared" si="28"/>
        <v/>
      </c>
      <c r="CT55" s="90" t="str">
        <f t="shared" si="28"/>
        <v/>
      </c>
      <c r="CU55" s="90" t="str">
        <f t="shared" si="28"/>
        <v/>
      </c>
      <c r="CV55" s="90" t="str">
        <f t="shared" si="28"/>
        <v/>
      </c>
      <c r="CW55" s="90" t="str">
        <f t="shared" si="28"/>
        <v/>
      </c>
      <c r="CX55" s="90" t="str">
        <f t="shared" si="28"/>
        <v/>
      </c>
      <c r="CY55" s="90" t="str">
        <f t="shared" si="28"/>
        <v/>
      </c>
      <c r="CZ55" s="90" t="str">
        <f t="shared" si="28"/>
        <v/>
      </c>
      <c r="DA55" s="90" t="str">
        <f t="shared" si="28"/>
        <v/>
      </c>
      <c r="DB55" s="90" t="str">
        <f t="shared" si="28"/>
        <v/>
      </c>
    </row>
    <row r="56" spans="1:265" ht="15.75" x14ac:dyDescent="0.25">
      <c r="B56" s="91"/>
      <c r="C56" s="92"/>
      <c r="D56" s="93"/>
      <c r="E56" s="94"/>
      <c r="F56" s="95" t="s">
        <v>125</v>
      </c>
      <c r="G56" s="96">
        <f>SUM(TableA[[#All],[SR-1]])</f>
        <v>15</v>
      </c>
      <c r="H56" s="96">
        <f>SUM(TableA[[#All],[SR-2]])</f>
        <v>22</v>
      </c>
      <c r="I56" s="96">
        <f>SUM(TableA[[#All],[SR-3]])</f>
        <v>7</v>
      </c>
      <c r="J56" s="96">
        <f>SUM(TableA[[#All],[SR-4]])</f>
        <v>0</v>
      </c>
      <c r="K56" s="96">
        <f>SUM(TableA[[#All],[SR-5]])</f>
        <v>0</v>
      </c>
      <c r="L56" s="96">
        <f>SUM(TableA[[#All],[SR-6]])</f>
        <v>0</v>
      </c>
      <c r="M56" s="96">
        <f>SUM(TableA[[#All],[SR-7]])</f>
        <v>0</v>
      </c>
      <c r="N56" s="96">
        <f>SUM(TableA[[#All],[SR-8]])</f>
        <v>0</v>
      </c>
      <c r="O56" s="96">
        <f>SUM(TableA[[#All],[SR-9]])</f>
        <v>0</v>
      </c>
      <c r="P56" s="96">
        <f>SUM(TableA[[#All],[SR-10]])</f>
        <v>0</v>
      </c>
      <c r="Q56" s="96">
        <f>SUM(TableA[[#All],[SR-11]])</f>
        <v>0</v>
      </c>
      <c r="R56" s="96">
        <f>SUM(TableA[[#All],[SR-12]])</f>
        <v>0</v>
      </c>
      <c r="S56" s="96">
        <f>SUM(TableA[[#All],[SR-13]])</f>
        <v>0</v>
      </c>
      <c r="T56" s="96">
        <f>SUM(TableA[[#All],[SR-14]])</f>
        <v>0</v>
      </c>
      <c r="U56" s="96">
        <f>SUM(TableA[[#All],[SR-15]])</f>
        <v>0</v>
      </c>
      <c r="V56" s="96">
        <f>SUM(TableA[[#All],[SR-16]])</f>
        <v>0</v>
      </c>
      <c r="W56" s="96">
        <f>SUM(TableA[[#All],[SR-17]])</f>
        <v>0</v>
      </c>
      <c r="X56" s="96">
        <f>SUM(TableA[[#All],[SR-18]])</f>
        <v>0</v>
      </c>
      <c r="Y56" s="96">
        <f>SUM(TableA[[#All],[SR-19]])</f>
        <v>0</v>
      </c>
      <c r="Z56" s="96">
        <f>SUM(TableA[[#All],[SR-20]])</f>
        <v>0</v>
      </c>
      <c r="AA56" s="96">
        <f>SUM(TableA[[#All],[SR-21]])</f>
        <v>0</v>
      </c>
      <c r="AB56" s="96">
        <f>SUM(TableA[[#All],[SR-22]])</f>
        <v>0</v>
      </c>
      <c r="AC56" s="96">
        <f>SUM(TableA[[#All],[SR-23]])</f>
        <v>0</v>
      </c>
      <c r="AD56" s="96">
        <f>SUM(TableA[[#All],[SR-24]])</f>
        <v>0</v>
      </c>
      <c r="AE56" s="96">
        <f>SUM(TableA[[#All],[SR-25]])</f>
        <v>0</v>
      </c>
      <c r="AF56" s="96">
        <f>SUM(TableA[[#All],[SR-26]])</f>
        <v>0</v>
      </c>
      <c r="AG56" s="96">
        <f>SUM(TableA[[#All],[SR-27]])</f>
        <v>0</v>
      </c>
      <c r="AH56" s="96">
        <f>SUM(TableA[[#All],[SR-28]])</f>
        <v>0</v>
      </c>
      <c r="AI56" s="96">
        <f>SUM(TableA[[#All],[SR-29]])</f>
        <v>0</v>
      </c>
      <c r="AJ56" s="96">
        <f>SUM(TableA[[#All],[SR-30]])</f>
        <v>0</v>
      </c>
      <c r="AK56" s="96">
        <f>SUM(TableA[[#All],[SR-31]])</f>
        <v>0</v>
      </c>
      <c r="AL56" s="96">
        <f>SUM(TableA[[#All],[SR-32]])</f>
        <v>0</v>
      </c>
      <c r="AM56" s="96">
        <f>SUM(TableA[[#All],[SR-33]])</f>
        <v>0</v>
      </c>
      <c r="AN56" s="96">
        <f>SUM(TableA[[#All],[SR-34]])</f>
        <v>0</v>
      </c>
      <c r="AO56" s="96">
        <f>SUM(TableA[[#All],[SR-35]])</f>
        <v>0</v>
      </c>
      <c r="AP56" s="96">
        <f>SUM(TableA[[#All],[SR-36]])</f>
        <v>0</v>
      </c>
      <c r="AQ56" s="96">
        <f>SUM(TableA[[#All],[SR-37]])</f>
        <v>0</v>
      </c>
      <c r="AR56" s="96">
        <f>SUM(TableA[[#All],[SR-38]])</f>
        <v>0</v>
      </c>
      <c r="AS56" s="96">
        <f>SUM(TableA[[#All],[SR-39]])</f>
        <v>0</v>
      </c>
      <c r="AT56" s="96">
        <f>SUM(TableA[[#All],[SR-40]])</f>
        <v>0</v>
      </c>
      <c r="AU56" s="96">
        <f>SUM(TableA[[#All],[SR-41]])</f>
        <v>0</v>
      </c>
      <c r="AV56" s="96">
        <f>SUM(TableA[[#All],[SR-42]])</f>
        <v>0</v>
      </c>
      <c r="AW56" s="96">
        <f>SUM(TableA[[#All],[SR-43]])</f>
        <v>0</v>
      </c>
      <c r="AX56" s="96">
        <f>SUM(TableA[[#All],[SR-44]])</f>
        <v>0</v>
      </c>
      <c r="AY56" s="96">
        <f>SUM(TableA[[#All],[SR-45]])</f>
        <v>0</v>
      </c>
      <c r="AZ56" s="96">
        <f>SUM(TableA[[#All],[SR-46]])</f>
        <v>0</v>
      </c>
      <c r="BA56" s="96">
        <f>SUM(TableA[[#All],[SR-47]])</f>
        <v>0</v>
      </c>
      <c r="BB56" s="96">
        <f>SUM(TableA[[#All],[SR-48]])</f>
        <v>0</v>
      </c>
      <c r="BC56" s="96">
        <f>SUM(TableA[[#All],[SR-49]])</f>
        <v>0</v>
      </c>
      <c r="BD56" s="96">
        <f>SUM(TableA[[#All],[SR-50]])</f>
        <v>0</v>
      </c>
      <c r="BE56" s="96">
        <f>SUM(TableA[[#All],[SR-51]])</f>
        <v>0</v>
      </c>
      <c r="BF56" s="96">
        <f>SUM(TableA[[#All],[SR-52]])</f>
        <v>0</v>
      </c>
      <c r="BG56" s="96">
        <f>SUM(TableA[[#All],[SR-53]])</f>
        <v>0</v>
      </c>
      <c r="BH56" s="96">
        <f>SUM(TableA[[#All],[SR-54]])</f>
        <v>0</v>
      </c>
      <c r="BI56" s="96">
        <f>SUM(TableA[[#All],[SR-55]])</f>
        <v>0</v>
      </c>
      <c r="BJ56" s="96">
        <f>SUM(TableA[[#All],[SR-56]])</f>
        <v>0</v>
      </c>
      <c r="BK56" s="96">
        <f>SUM(TableA[[#All],[SR-57]])</f>
        <v>0</v>
      </c>
      <c r="BL56" s="96">
        <f>SUM(TableA[[#All],[SR-58]])</f>
        <v>0</v>
      </c>
      <c r="BM56" s="96">
        <f>SUM(TableA[[#All],[SR-59]])</f>
        <v>0</v>
      </c>
      <c r="BN56" s="96">
        <f>SUM(TableA[[#All],[SR-60]])</f>
        <v>0</v>
      </c>
      <c r="BO56" s="96">
        <f>SUM(TableA[[#All],[SR-61]])</f>
        <v>0</v>
      </c>
      <c r="BP56" s="96">
        <f>SUM(TableA[[#All],[SR-62]])</f>
        <v>0</v>
      </c>
      <c r="BQ56" s="96">
        <f>SUM(TableA[[#All],[SR-63]])</f>
        <v>0</v>
      </c>
      <c r="BR56" s="96">
        <f>SUM(TableA[[#All],[SR-64]])</f>
        <v>0</v>
      </c>
      <c r="BS56" s="96">
        <f>SUM(TableA[[#All],[SR-65]])</f>
        <v>0</v>
      </c>
      <c r="BT56" s="96">
        <f>SUM(TableA[[#All],[SR-66]])</f>
        <v>0</v>
      </c>
      <c r="BU56" s="96">
        <f>SUM(TableA[[#All],[SR-67]])</f>
        <v>0</v>
      </c>
      <c r="BV56" s="96">
        <f>SUM(TableA[[#All],[SR-68]])</f>
        <v>0</v>
      </c>
      <c r="BW56" s="96">
        <f>SUM(TableA[[#All],[SR-69]])</f>
        <v>0</v>
      </c>
      <c r="BX56" s="96">
        <f>SUM(TableA[[#All],[SR-70]])</f>
        <v>0</v>
      </c>
      <c r="BY56" s="96">
        <f>SUM(TableA[[#All],[Column1]])</f>
        <v>0</v>
      </c>
      <c r="BZ56" s="96">
        <f>SUM(TableA[[#All],[Column2]])</f>
        <v>0</v>
      </c>
      <c r="CA56" s="96">
        <f>SUM(TableA[[#All],[Column3]])</f>
        <v>0</v>
      </c>
      <c r="CB56" s="96">
        <f>SUM(TableA[[#All],[Column4]])</f>
        <v>0</v>
      </c>
      <c r="CC56" s="96">
        <f>SUM(TableA[[#All],[Column5]])</f>
        <v>0</v>
      </c>
      <c r="CD56" s="96">
        <f>SUM(TableA[[#All],[Column6]])</f>
        <v>0</v>
      </c>
      <c r="CE56" s="96">
        <f>SUM(TableA[[#All],[Column7]])</f>
        <v>0</v>
      </c>
      <c r="CF56" s="96">
        <f>SUM(TableA[[#All],[Column8]])</f>
        <v>0</v>
      </c>
      <c r="CG56" s="96">
        <f>SUM(TableA[[#All],[Column9]])</f>
        <v>0</v>
      </c>
      <c r="CH56" s="96">
        <f>SUM(TableA[[#All],[Column10]])</f>
        <v>0</v>
      </c>
      <c r="CI56" s="96">
        <f>SUM(TableA[[#All],[Column11]])</f>
        <v>0</v>
      </c>
      <c r="CJ56" s="96">
        <f>SUM(TableA[[#All],[Column12]])</f>
        <v>0</v>
      </c>
      <c r="CK56" s="96">
        <f>SUM(TableA[[#All],[Column13]])</f>
        <v>0</v>
      </c>
      <c r="CL56" s="96">
        <f>SUM(TableA[[#All],[Column14]])</f>
        <v>0</v>
      </c>
      <c r="CM56" s="96">
        <f>SUM(TableA[[#All],[Column15]])</f>
        <v>0</v>
      </c>
      <c r="CN56" s="96">
        <f>SUM(TableA[[#All],[Column16]])</f>
        <v>0</v>
      </c>
      <c r="CO56" s="96">
        <f>SUM(TableA[[#All],[Column17]])</f>
        <v>0</v>
      </c>
      <c r="CP56" s="96">
        <f>SUM(TableA[[#All],[Column18]])</f>
        <v>0</v>
      </c>
      <c r="CQ56" s="96">
        <f>SUM(TableA[[#All],[Column19]])</f>
        <v>0</v>
      </c>
      <c r="CR56" s="96">
        <f>SUM(TableA[[#All],[Column20]])</f>
        <v>0</v>
      </c>
      <c r="CS56" s="96">
        <f>SUM(TableA[[#All],[Column21]])</f>
        <v>0</v>
      </c>
      <c r="CT56" s="96">
        <f>SUM(TableA[[#All],[Column22]])</f>
        <v>0</v>
      </c>
      <c r="CU56" s="96">
        <f>SUM(TableA[[#All],[Column23]])</f>
        <v>0</v>
      </c>
      <c r="CV56" s="96">
        <f>SUM(TableA[[#All],[Column24]])</f>
        <v>0</v>
      </c>
      <c r="CW56" s="96">
        <f>SUM(TableA[[#All],[Column25]])</f>
        <v>0</v>
      </c>
      <c r="CX56" s="96">
        <f>SUM(TableA[[#All],[Column26]])</f>
        <v>0</v>
      </c>
      <c r="CY56" s="96">
        <f>SUM(TableA[[#All],[Column27]])</f>
        <v>0</v>
      </c>
      <c r="CZ56" s="96">
        <f>SUM(TableA[[#All],[Column28]])</f>
        <v>0</v>
      </c>
      <c r="DA56" s="96">
        <f>SUM(TableA[[#All],[Column29]])</f>
        <v>0</v>
      </c>
      <c r="DB56" s="96">
        <f>SUM(TableA[[#All],[Column30]])</f>
        <v>0</v>
      </c>
    </row>
    <row r="57" spans="1:265" ht="15.75" x14ac:dyDescent="0.25">
      <c r="B57" s="97" t="s">
        <v>8</v>
      </c>
      <c r="C57" s="98"/>
      <c r="D57" s="99">
        <f>IF($F$3="","",$F$3)</f>
        <v>1</v>
      </c>
      <c r="E57" s="62" t="s">
        <v>121</v>
      </c>
      <c r="F57" s="74"/>
      <c r="G57" s="64">
        <f>IF($D$59="","",$D$59-($D$57+$D$58))</f>
        <v>8</v>
      </c>
      <c r="H57" s="64">
        <f t="shared" ref="H57:BS57" si="29">IF($D$59="","",$D$59-($D$57+$D$58))</f>
        <v>8</v>
      </c>
      <c r="I57" s="64">
        <f t="shared" si="29"/>
        <v>8</v>
      </c>
      <c r="J57" s="64">
        <f t="shared" si="29"/>
        <v>8</v>
      </c>
      <c r="K57" s="64">
        <f t="shared" si="29"/>
        <v>8</v>
      </c>
      <c r="L57" s="64">
        <f t="shared" si="29"/>
        <v>8</v>
      </c>
      <c r="M57" s="64">
        <f t="shared" si="29"/>
        <v>8</v>
      </c>
      <c r="N57" s="64">
        <f t="shared" si="29"/>
        <v>8</v>
      </c>
      <c r="O57" s="64">
        <f t="shared" si="29"/>
        <v>8</v>
      </c>
      <c r="P57" s="64">
        <f t="shared" si="29"/>
        <v>8</v>
      </c>
      <c r="Q57" s="64">
        <f t="shared" si="29"/>
        <v>8</v>
      </c>
      <c r="R57" s="64">
        <f t="shared" si="29"/>
        <v>8</v>
      </c>
      <c r="S57" s="64">
        <f t="shared" si="29"/>
        <v>8</v>
      </c>
      <c r="T57" s="64">
        <f t="shared" si="29"/>
        <v>8</v>
      </c>
      <c r="U57" s="64">
        <f t="shared" si="29"/>
        <v>8</v>
      </c>
      <c r="V57" s="64">
        <f t="shared" si="29"/>
        <v>8</v>
      </c>
      <c r="W57" s="64">
        <f t="shared" si="29"/>
        <v>8</v>
      </c>
      <c r="X57" s="64">
        <f t="shared" si="29"/>
        <v>8</v>
      </c>
      <c r="Y57" s="64">
        <f t="shared" si="29"/>
        <v>8</v>
      </c>
      <c r="Z57" s="64">
        <f t="shared" si="29"/>
        <v>8</v>
      </c>
      <c r="AA57" s="64">
        <f t="shared" si="29"/>
        <v>8</v>
      </c>
      <c r="AB57" s="64">
        <f t="shared" si="29"/>
        <v>8</v>
      </c>
      <c r="AC57" s="64">
        <f t="shared" si="29"/>
        <v>8</v>
      </c>
      <c r="AD57" s="64">
        <f t="shared" si="29"/>
        <v>8</v>
      </c>
      <c r="AE57" s="64">
        <f t="shared" si="29"/>
        <v>8</v>
      </c>
      <c r="AF57" s="64">
        <f t="shared" si="29"/>
        <v>8</v>
      </c>
      <c r="AG57" s="64">
        <f t="shared" si="29"/>
        <v>8</v>
      </c>
      <c r="AH57" s="64">
        <f t="shared" si="29"/>
        <v>8</v>
      </c>
      <c r="AI57" s="64">
        <f t="shared" si="29"/>
        <v>8</v>
      </c>
      <c r="AJ57" s="64">
        <f t="shared" si="29"/>
        <v>8</v>
      </c>
      <c r="AK57" s="64">
        <f t="shared" si="29"/>
        <v>8</v>
      </c>
      <c r="AL57" s="64">
        <f t="shared" si="29"/>
        <v>8</v>
      </c>
      <c r="AM57" s="64">
        <f t="shared" si="29"/>
        <v>8</v>
      </c>
      <c r="AN57" s="64">
        <f t="shared" si="29"/>
        <v>8</v>
      </c>
      <c r="AO57" s="64">
        <f t="shared" si="29"/>
        <v>8</v>
      </c>
      <c r="AP57" s="64">
        <f t="shared" si="29"/>
        <v>8</v>
      </c>
      <c r="AQ57" s="64">
        <f t="shared" si="29"/>
        <v>8</v>
      </c>
      <c r="AR57" s="64">
        <f t="shared" si="29"/>
        <v>8</v>
      </c>
      <c r="AS57" s="64">
        <f t="shared" si="29"/>
        <v>8</v>
      </c>
      <c r="AT57" s="64">
        <f t="shared" si="29"/>
        <v>8</v>
      </c>
      <c r="AU57" s="64">
        <f t="shared" si="29"/>
        <v>8</v>
      </c>
      <c r="AV57" s="64">
        <f t="shared" si="29"/>
        <v>8</v>
      </c>
      <c r="AW57" s="64">
        <f t="shared" si="29"/>
        <v>8</v>
      </c>
      <c r="AX57" s="64">
        <f t="shared" si="29"/>
        <v>8</v>
      </c>
      <c r="AY57" s="64">
        <f t="shared" si="29"/>
        <v>8</v>
      </c>
      <c r="AZ57" s="64">
        <f t="shared" si="29"/>
        <v>8</v>
      </c>
      <c r="BA57" s="64">
        <f t="shared" si="29"/>
        <v>8</v>
      </c>
      <c r="BB57" s="64">
        <f t="shared" si="29"/>
        <v>8</v>
      </c>
      <c r="BC57" s="64">
        <f t="shared" si="29"/>
        <v>8</v>
      </c>
      <c r="BD57" s="64">
        <f t="shared" si="29"/>
        <v>8</v>
      </c>
      <c r="BE57" s="64">
        <f t="shared" si="29"/>
        <v>8</v>
      </c>
      <c r="BF57" s="64">
        <f t="shared" si="29"/>
        <v>8</v>
      </c>
      <c r="BG57" s="64">
        <f t="shared" si="29"/>
        <v>8</v>
      </c>
      <c r="BH57" s="64">
        <f t="shared" si="29"/>
        <v>8</v>
      </c>
      <c r="BI57" s="64">
        <f t="shared" si="29"/>
        <v>8</v>
      </c>
      <c r="BJ57" s="64">
        <f t="shared" si="29"/>
        <v>8</v>
      </c>
      <c r="BK57" s="64">
        <f t="shared" si="29"/>
        <v>8</v>
      </c>
      <c r="BL57" s="64">
        <f t="shared" si="29"/>
        <v>8</v>
      </c>
      <c r="BM57" s="64">
        <f t="shared" si="29"/>
        <v>8</v>
      </c>
      <c r="BN57" s="64">
        <f t="shared" si="29"/>
        <v>8</v>
      </c>
      <c r="BO57" s="64">
        <f t="shared" si="29"/>
        <v>8</v>
      </c>
      <c r="BP57" s="64">
        <f t="shared" si="29"/>
        <v>8</v>
      </c>
      <c r="BQ57" s="64">
        <f t="shared" si="29"/>
        <v>8</v>
      </c>
      <c r="BR57" s="64">
        <f t="shared" si="29"/>
        <v>8</v>
      </c>
      <c r="BS57" s="64">
        <f t="shared" si="29"/>
        <v>8</v>
      </c>
      <c r="BT57" s="64">
        <f t="shared" ref="BT57:DB57" si="30">IF($D$59="","",$D$59-($D$57+$D$58))</f>
        <v>8</v>
      </c>
      <c r="BU57" s="64">
        <f t="shared" si="30"/>
        <v>8</v>
      </c>
      <c r="BV57" s="64">
        <f t="shared" si="30"/>
        <v>8</v>
      </c>
      <c r="BW57" s="64">
        <f t="shared" si="30"/>
        <v>8</v>
      </c>
      <c r="BX57" s="64">
        <f t="shared" si="30"/>
        <v>8</v>
      </c>
      <c r="BY57" s="64">
        <f t="shared" si="30"/>
        <v>8</v>
      </c>
      <c r="BZ57" s="64">
        <f t="shared" si="30"/>
        <v>8</v>
      </c>
      <c r="CA57" s="64">
        <f t="shared" si="30"/>
        <v>8</v>
      </c>
      <c r="CB57" s="64">
        <f t="shared" si="30"/>
        <v>8</v>
      </c>
      <c r="CC57" s="64">
        <f t="shared" si="30"/>
        <v>8</v>
      </c>
      <c r="CD57" s="64">
        <f t="shared" si="30"/>
        <v>8</v>
      </c>
      <c r="CE57" s="64">
        <f t="shared" si="30"/>
        <v>8</v>
      </c>
      <c r="CF57" s="64">
        <f t="shared" si="30"/>
        <v>8</v>
      </c>
      <c r="CG57" s="64">
        <f t="shared" si="30"/>
        <v>8</v>
      </c>
      <c r="CH57" s="64">
        <f t="shared" si="30"/>
        <v>8</v>
      </c>
      <c r="CI57" s="64">
        <f t="shared" si="30"/>
        <v>8</v>
      </c>
      <c r="CJ57" s="64">
        <f t="shared" si="30"/>
        <v>8</v>
      </c>
      <c r="CK57" s="64">
        <f t="shared" si="30"/>
        <v>8</v>
      </c>
      <c r="CL57" s="64">
        <f t="shared" si="30"/>
        <v>8</v>
      </c>
      <c r="CM57" s="64">
        <f t="shared" si="30"/>
        <v>8</v>
      </c>
      <c r="CN57" s="64">
        <f t="shared" si="30"/>
        <v>8</v>
      </c>
      <c r="CO57" s="64">
        <f t="shared" si="30"/>
        <v>8</v>
      </c>
      <c r="CP57" s="64">
        <f t="shared" si="30"/>
        <v>8</v>
      </c>
      <c r="CQ57" s="64">
        <f t="shared" si="30"/>
        <v>8</v>
      </c>
      <c r="CR57" s="64">
        <f t="shared" si="30"/>
        <v>8</v>
      </c>
      <c r="CS57" s="64">
        <f t="shared" si="30"/>
        <v>8</v>
      </c>
      <c r="CT57" s="64">
        <f t="shared" si="30"/>
        <v>8</v>
      </c>
      <c r="CU57" s="64">
        <f t="shared" si="30"/>
        <v>8</v>
      </c>
      <c r="CV57" s="64">
        <f t="shared" si="30"/>
        <v>8</v>
      </c>
      <c r="CW57" s="64">
        <f t="shared" si="30"/>
        <v>8</v>
      </c>
      <c r="CX57" s="64">
        <f t="shared" si="30"/>
        <v>8</v>
      </c>
      <c r="CY57" s="64">
        <f t="shared" si="30"/>
        <v>8</v>
      </c>
      <c r="CZ57" s="64">
        <f t="shared" si="30"/>
        <v>8</v>
      </c>
      <c r="DA57" s="64">
        <f t="shared" si="30"/>
        <v>8</v>
      </c>
      <c r="DB57" s="64">
        <f t="shared" si="30"/>
        <v>8</v>
      </c>
    </row>
    <row r="58" spans="1:265" ht="15.75" x14ac:dyDescent="0.25">
      <c r="B58" s="97" t="s">
        <v>14</v>
      </c>
      <c r="C58" s="98"/>
      <c r="D58" s="99">
        <f>IF($F$4="","",$F$4)</f>
        <v>1</v>
      </c>
      <c r="E58" s="68" t="s">
        <v>2</v>
      </c>
      <c r="F58" s="69">
        <f>SUM(G58:DB58)</f>
        <v>646</v>
      </c>
      <c r="G58" s="70">
        <f t="shared" ref="G58:BS58" si="31">IF(G59="","0",G101*G59)</f>
        <v>150</v>
      </c>
      <c r="H58" s="70">
        <f t="shared" si="31"/>
        <v>440</v>
      </c>
      <c r="I58" s="70">
        <f t="shared" si="31"/>
        <v>56</v>
      </c>
      <c r="J58" s="70" t="str">
        <f t="shared" si="31"/>
        <v>0</v>
      </c>
      <c r="K58" s="70" t="str">
        <f t="shared" si="31"/>
        <v>0</v>
      </c>
      <c r="L58" s="70" t="str">
        <f t="shared" si="31"/>
        <v>0</v>
      </c>
      <c r="M58" s="70" t="str">
        <f t="shared" si="31"/>
        <v>0</v>
      </c>
      <c r="N58" s="70" t="str">
        <f t="shared" si="31"/>
        <v>0</v>
      </c>
      <c r="O58" s="70" t="str">
        <f t="shared" si="31"/>
        <v>0</v>
      </c>
      <c r="P58" s="70" t="str">
        <f t="shared" si="31"/>
        <v>0</v>
      </c>
      <c r="Q58" s="70" t="str">
        <f t="shared" si="31"/>
        <v>0</v>
      </c>
      <c r="R58" s="70" t="str">
        <f t="shared" si="31"/>
        <v>0</v>
      </c>
      <c r="S58" s="70" t="str">
        <f t="shared" si="31"/>
        <v>0</v>
      </c>
      <c r="T58" s="70" t="str">
        <f t="shared" si="31"/>
        <v>0</v>
      </c>
      <c r="U58" s="70" t="str">
        <f t="shared" si="31"/>
        <v>0</v>
      </c>
      <c r="V58" s="70" t="str">
        <f t="shared" si="31"/>
        <v>0</v>
      </c>
      <c r="W58" s="70" t="str">
        <f t="shared" si="31"/>
        <v>0</v>
      </c>
      <c r="X58" s="70" t="str">
        <f t="shared" si="31"/>
        <v>0</v>
      </c>
      <c r="Y58" s="70" t="str">
        <f t="shared" si="31"/>
        <v>0</v>
      </c>
      <c r="Z58" s="70" t="str">
        <f t="shared" si="31"/>
        <v>0</v>
      </c>
      <c r="AA58" s="70" t="str">
        <f t="shared" si="31"/>
        <v>0</v>
      </c>
      <c r="AB58" s="70" t="str">
        <f t="shared" si="31"/>
        <v>0</v>
      </c>
      <c r="AC58" s="70" t="str">
        <f t="shared" si="31"/>
        <v>0</v>
      </c>
      <c r="AD58" s="70" t="str">
        <f t="shared" si="31"/>
        <v>0</v>
      </c>
      <c r="AE58" s="70" t="str">
        <f t="shared" si="31"/>
        <v>0</v>
      </c>
      <c r="AF58" s="70" t="str">
        <f t="shared" si="31"/>
        <v>0</v>
      </c>
      <c r="AG58" s="70" t="str">
        <f t="shared" si="31"/>
        <v>0</v>
      </c>
      <c r="AH58" s="70" t="str">
        <f t="shared" si="31"/>
        <v>0</v>
      </c>
      <c r="AI58" s="70" t="str">
        <f t="shared" si="31"/>
        <v>0</v>
      </c>
      <c r="AJ58" s="70" t="str">
        <f t="shared" si="31"/>
        <v>0</v>
      </c>
      <c r="AK58" s="70" t="str">
        <f t="shared" si="31"/>
        <v>0</v>
      </c>
      <c r="AL58" s="70" t="str">
        <f t="shared" si="31"/>
        <v>0</v>
      </c>
      <c r="AM58" s="70" t="str">
        <f t="shared" si="31"/>
        <v>0</v>
      </c>
      <c r="AN58" s="70" t="str">
        <f t="shared" si="31"/>
        <v>0</v>
      </c>
      <c r="AO58" s="70" t="str">
        <f t="shared" si="31"/>
        <v>0</v>
      </c>
      <c r="AP58" s="70" t="str">
        <f t="shared" si="31"/>
        <v>0</v>
      </c>
      <c r="AQ58" s="70" t="str">
        <f t="shared" si="31"/>
        <v>0</v>
      </c>
      <c r="AR58" s="70" t="str">
        <f t="shared" si="31"/>
        <v>0</v>
      </c>
      <c r="AS58" s="70" t="str">
        <f t="shared" si="31"/>
        <v>0</v>
      </c>
      <c r="AT58" s="70" t="str">
        <f t="shared" si="31"/>
        <v>0</v>
      </c>
      <c r="AU58" s="70" t="str">
        <f t="shared" si="31"/>
        <v>0</v>
      </c>
      <c r="AV58" s="70" t="str">
        <f t="shared" si="31"/>
        <v>0</v>
      </c>
      <c r="AW58" s="70" t="str">
        <f t="shared" si="31"/>
        <v>0</v>
      </c>
      <c r="AX58" s="70" t="str">
        <f t="shared" si="31"/>
        <v>0</v>
      </c>
      <c r="AY58" s="70" t="str">
        <f t="shared" si="31"/>
        <v>0</v>
      </c>
      <c r="AZ58" s="70" t="str">
        <f t="shared" si="31"/>
        <v>0</v>
      </c>
      <c r="BA58" s="70" t="str">
        <f t="shared" si="31"/>
        <v>0</v>
      </c>
      <c r="BB58" s="70" t="str">
        <f t="shared" si="31"/>
        <v>0</v>
      </c>
      <c r="BC58" s="70" t="str">
        <f t="shared" si="31"/>
        <v>0</v>
      </c>
      <c r="BD58" s="70" t="str">
        <f t="shared" si="31"/>
        <v>0</v>
      </c>
      <c r="BE58" s="70" t="str">
        <f t="shared" si="31"/>
        <v>0</v>
      </c>
      <c r="BF58" s="70" t="str">
        <f t="shared" si="31"/>
        <v>0</v>
      </c>
      <c r="BG58" s="70" t="str">
        <f t="shared" si="31"/>
        <v>0</v>
      </c>
      <c r="BH58" s="70" t="str">
        <f t="shared" si="31"/>
        <v>0</v>
      </c>
      <c r="BI58" s="70" t="str">
        <f t="shared" si="31"/>
        <v>0</v>
      </c>
      <c r="BJ58" s="70" t="str">
        <f t="shared" si="31"/>
        <v>0</v>
      </c>
      <c r="BK58" s="70" t="str">
        <f t="shared" si="31"/>
        <v>0</v>
      </c>
      <c r="BL58" s="70" t="str">
        <f t="shared" si="31"/>
        <v>0</v>
      </c>
      <c r="BM58" s="70" t="str">
        <f t="shared" si="31"/>
        <v>0</v>
      </c>
      <c r="BN58" s="70" t="str">
        <f t="shared" si="31"/>
        <v>0</v>
      </c>
      <c r="BO58" s="70" t="str">
        <f t="shared" si="31"/>
        <v>0</v>
      </c>
      <c r="BP58" s="70" t="str">
        <f t="shared" si="31"/>
        <v>0</v>
      </c>
      <c r="BQ58" s="70" t="str">
        <f t="shared" si="31"/>
        <v>0</v>
      </c>
      <c r="BR58" s="70" t="str">
        <f t="shared" si="31"/>
        <v>0</v>
      </c>
      <c r="BS58" s="70" t="str">
        <f t="shared" si="31"/>
        <v>0</v>
      </c>
      <c r="BT58" s="70" t="str">
        <f t="shared" ref="BT58:DB58" si="32">IF(BT59="","0",BT101*BT59)</f>
        <v>0</v>
      </c>
      <c r="BU58" s="70" t="str">
        <f t="shared" si="32"/>
        <v>0</v>
      </c>
      <c r="BV58" s="70" t="str">
        <f t="shared" si="32"/>
        <v>0</v>
      </c>
      <c r="BW58" s="70" t="str">
        <f t="shared" si="32"/>
        <v>0</v>
      </c>
      <c r="BX58" s="70" t="str">
        <f t="shared" si="32"/>
        <v>0</v>
      </c>
      <c r="BY58" s="70" t="str">
        <f t="shared" si="32"/>
        <v>0</v>
      </c>
      <c r="BZ58" s="70" t="str">
        <f t="shared" si="32"/>
        <v>0</v>
      </c>
      <c r="CA58" s="70" t="str">
        <f t="shared" si="32"/>
        <v>0</v>
      </c>
      <c r="CB58" s="70" t="str">
        <f t="shared" si="32"/>
        <v>0</v>
      </c>
      <c r="CC58" s="70" t="str">
        <f t="shared" si="32"/>
        <v>0</v>
      </c>
      <c r="CD58" s="70" t="str">
        <f t="shared" si="32"/>
        <v>0</v>
      </c>
      <c r="CE58" s="70" t="str">
        <f t="shared" si="32"/>
        <v>0</v>
      </c>
      <c r="CF58" s="70" t="str">
        <f t="shared" si="32"/>
        <v>0</v>
      </c>
      <c r="CG58" s="70" t="str">
        <f t="shared" si="32"/>
        <v>0</v>
      </c>
      <c r="CH58" s="70" t="str">
        <f t="shared" si="32"/>
        <v>0</v>
      </c>
      <c r="CI58" s="70" t="str">
        <f t="shared" si="32"/>
        <v>0</v>
      </c>
      <c r="CJ58" s="70" t="str">
        <f t="shared" si="32"/>
        <v>0</v>
      </c>
      <c r="CK58" s="70" t="str">
        <f t="shared" si="32"/>
        <v>0</v>
      </c>
      <c r="CL58" s="70" t="str">
        <f t="shared" si="32"/>
        <v>0</v>
      </c>
      <c r="CM58" s="70" t="str">
        <f t="shared" si="32"/>
        <v>0</v>
      </c>
      <c r="CN58" s="70" t="str">
        <f t="shared" si="32"/>
        <v>0</v>
      </c>
      <c r="CO58" s="70" t="str">
        <f t="shared" si="32"/>
        <v>0</v>
      </c>
      <c r="CP58" s="70" t="str">
        <f t="shared" si="32"/>
        <v>0</v>
      </c>
      <c r="CQ58" s="70" t="str">
        <f t="shared" si="32"/>
        <v>0</v>
      </c>
      <c r="CR58" s="70" t="str">
        <f t="shared" si="32"/>
        <v>0</v>
      </c>
      <c r="CS58" s="70" t="str">
        <f t="shared" si="32"/>
        <v>0</v>
      </c>
      <c r="CT58" s="70" t="str">
        <f t="shared" si="32"/>
        <v>0</v>
      </c>
      <c r="CU58" s="70" t="str">
        <f t="shared" si="32"/>
        <v>0</v>
      </c>
      <c r="CV58" s="70" t="str">
        <f t="shared" si="32"/>
        <v>0</v>
      </c>
      <c r="CW58" s="70" t="str">
        <f t="shared" si="32"/>
        <v>0</v>
      </c>
      <c r="CX58" s="70" t="str">
        <f t="shared" si="32"/>
        <v>0</v>
      </c>
      <c r="CY58" s="70" t="str">
        <f t="shared" si="32"/>
        <v>0</v>
      </c>
      <c r="CZ58" s="70" t="str">
        <f t="shared" si="32"/>
        <v>0</v>
      </c>
      <c r="DA58" s="70" t="str">
        <f t="shared" si="32"/>
        <v>0</v>
      </c>
      <c r="DB58" s="70" t="str">
        <f t="shared" si="32"/>
        <v>0</v>
      </c>
    </row>
    <row r="59" spans="1:265" ht="15.75" x14ac:dyDescent="0.25">
      <c r="B59" s="97" t="s">
        <v>131</v>
      </c>
      <c r="C59" s="98"/>
      <c r="D59" s="100">
        <v>10</v>
      </c>
      <c r="E59" s="62" t="s">
        <v>122</v>
      </c>
      <c r="F59" s="74"/>
      <c r="G59" s="101">
        <f>IF(G14="","",G14)</f>
        <v>10</v>
      </c>
      <c r="H59" s="101">
        <f t="shared" ref="H59:BS59" si="33">IF(H14="","",H14)</f>
        <v>20</v>
      </c>
      <c r="I59" s="101">
        <f t="shared" si="33"/>
        <v>8</v>
      </c>
      <c r="J59" s="101" t="str">
        <f t="shared" si="33"/>
        <v/>
      </c>
      <c r="K59" s="101" t="str">
        <f t="shared" si="33"/>
        <v/>
      </c>
      <c r="L59" s="101" t="str">
        <f t="shared" si="33"/>
        <v/>
      </c>
      <c r="M59" s="101" t="str">
        <f t="shared" si="33"/>
        <v/>
      </c>
      <c r="N59" s="101" t="str">
        <f t="shared" si="33"/>
        <v/>
      </c>
      <c r="O59" s="101" t="str">
        <f t="shared" si="33"/>
        <v/>
      </c>
      <c r="P59" s="101" t="str">
        <f t="shared" si="33"/>
        <v/>
      </c>
      <c r="Q59" s="101" t="str">
        <f t="shared" si="33"/>
        <v/>
      </c>
      <c r="R59" s="101" t="str">
        <f t="shared" si="33"/>
        <v/>
      </c>
      <c r="S59" s="101" t="str">
        <f t="shared" si="33"/>
        <v/>
      </c>
      <c r="T59" s="101" t="str">
        <f t="shared" si="33"/>
        <v/>
      </c>
      <c r="U59" s="101" t="str">
        <f t="shared" si="33"/>
        <v/>
      </c>
      <c r="V59" s="101" t="str">
        <f t="shared" si="33"/>
        <v/>
      </c>
      <c r="W59" s="101" t="str">
        <f t="shared" si="33"/>
        <v/>
      </c>
      <c r="X59" s="101" t="str">
        <f t="shared" si="33"/>
        <v/>
      </c>
      <c r="Y59" s="101" t="str">
        <f t="shared" si="33"/>
        <v/>
      </c>
      <c r="Z59" s="101" t="str">
        <f t="shared" si="33"/>
        <v/>
      </c>
      <c r="AA59" s="101" t="str">
        <f t="shared" si="33"/>
        <v/>
      </c>
      <c r="AB59" s="101" t="str">
        <f t="shared" si="33"/>
        <v/>
      </c>
      <c r="AC59" s="101" t="str">
        <f t="shared" si="33"/>
        <v/>
      </c>
      <c r="AD59" s="101" t="str">
        <f t="shared" si="33"/>
        <v/>
      </c>
      <c r="AE59" s="101" t="str">
        <f t="shared" si="33"/>
        <v/>
      </c>
      <c r="AF59" s="101" t="str">
        <f t="shared" si="33"/>
        <v/>
      </c>
      <c r="AG59" s="101" t="str">
        <f t="shared" si="33"/>
        <v/>
      </c>
      <c r="AH59" s="101" t="str">
        <f t="shared" si="33"/>
        <v/>
      </c>
      <c r="AI59" s="101" t="str">
        <f t="shared" si="33"/>
        <v/>
      </c>
      <c r="AJ59" s="101" t="str">
        <f t="shared" si="33"/>
        <v/>
      </c>
      <c r="AK59" s="101" t="str">
        <f t="shared" si="33"/>
        <v/>
      </c>
      <c r="AL59" s="101" t="str">
        <f t="shared" si="33"/>
        <v/>
      </c>
      <c r="AM59" s="101" t="str">
        <f t="shared" si="33"/>
        <v/>
      </c>
      <c r="AN59" s="101" t="str">
        <f t="shared" si="33"/>
        <v/>
      </c>
      <c r="AO59" s="101" t="str">
        <f t="shared" si="33"/>
        <v/>
      </c>
      <c r="AP59" s="101" t="str">
        <f t="shared" si="33"/>
        <v/>
      </c>
      <c r="AQ59" s="101" t="str">
        <f t="shared" si="33"/>
        <v/>
      </c>
      <c r="AR59" s="101" t="str">
        <f t="shared" si="33"/>
        <v/>
      </c>
      <c r="AS59" s="101" t="str">
        <f t="shared" si="33"/>
        <v/>
      </c>
      <c r="AT59" s="101" t="str">
        <f t="shared" si="33"/>
        <v/>
      </c>
      <c r="AU59" s="101" t="str">
        <f t="shared" si="33"/>
        <v/>
      </c>
      <c r="AV59" s="101" t="str">
        <f t="shared" si="33"/>
        <v/>
      </c>
      <c r="AW59" s="101" t="str">
        <f t="shared" si="33"/>
        <v/>
      </c>
      <c r="AX59" s="101" t="str">
        <f t="shared" si="33"/>
        <v/>
      </c>
      <c r="AY59" s="101" t="str">
        <f t="shared" si="33"/>
        <v/>
      </c>
      <c r="AZ59" s="101" t="str">
        <f t="shared" si="33"/>
        <v/>
      </c>
      <c r="BA59" s="101" t="str">
        <f t="shared" si="33"/>
        <v/>
      </c>
      <c r="BB59" s="101" t="str">
        <f t="shared" si="33"/>
        <v/>
      </c>
      <c r="BC59" s="101" t="str">
        <f t="shared" si="33"/>
        <v/>
      </c>
      <c r="BD59" s="101" t="str">
        <f t="shared" si="33"/>
        <v/>
      </c>
      <c r="BE59" s="101" t="str">
        <f t="shared" si="33"/>
        <v/>
      </c>
      <c r="BF59" s="101" t="str">
        <f t="shared" si="33"/>
        <v/>
      </c>
      <c r="BG59" s="101" t="str">
        <f t="shared" si="33"/>
        <v/>
      </c>
      <c r="BH59" s="101" t="str">
        <f t="shared" si="33"/>
        <v/>
      </c>
      <c r="BI59" s="101" t="str">
        <f t="shared" si="33"/>
        <v/>
      </c>
      <c r="BJ59" s="101" t="str">
        <f t="shared" si="33"/>
        <v/>
      </c>
      <c r="BK59" s="101" t="str">
        <f t="shared" si="33"/>
        <v/>
      </c>
      <c r="BL59" s="101" t="str">
        <f t="shared" si="33"/>
        <v/>
      </c>
      <c r="BM59" s="101" t="str">
        <f t="shared" si="33"/>
        <v/>
      </c>
      <c r="BN59" s="101" t="str">
        <f t="shared" si="33"/>
        <v/>
      </c>
      <c r="BO59" s="101" t="str">
        <f t="shared" si="33"/>
        <v/>
      </c>
      <c r="BP59" s="101" t="str">
        <f t="shared" si="33"/>
        <v/>
      </c>
      <c r="BQ59" s="101" t="str">
        <f t="shared" si="33"/>
        <v/>
      </c>
      <c r="BR59" s="101" t="str">
        <f t="shared" si="33"/>
        <v/>
      </c>
      <c r="BS59" s="101" t="str">
        <f t="shared" si="33"/>
        <v/>
      </c>
      <c r="BT59" s="101" t="str">
        <f t="shared" ref="BT59:DB59" si="34">IF(BT14="","",BT14)</f>
        <v/>
      </c>
      <c r="BU59" s="101" t="str">
        <f t="shared" si="34"/>
        <v/>
      </c>
      <c r="BV59" s="101" t="str">
        <f t="shared" si="34"/>
        <v/>
      </c>
      <c r="BW59" s="101" t="str">
        <f t="shared" si="34"/>
        <v/>
      </c>
      <c r="BX59" s="101" t="str">
        <f t="shared" si="34"/>
        <v/>
      </c>
      <c r="BY59" s="101" t="str">
        <f t="shared" si="34"/>
        <v/>
      </c>
      <c r="BZ59" s="101" t="str">
        <f t="shared" si="34"/>
        <v/>
      </c>
      <c r="CA59" s="101" t="str">
        <f t="shared" si="34"/>
        <v/>
      </c>
      <c r="CB59" s="101" t="str">
        <f t="shared" si="34"/>
        <v/>
      </c>
      <c r="CC59" s="101" t="str">
        <f t="shared" si="34"/>
        <v/>
      </c>
      <c r="CD59" s="101" t="str">
        <f t="shared" si="34"/>
        <v/>
      </c>
      <c r="CE59" s="101" t="str">
        <f t="shared" si="34"/>
        <v/>
      </c>
      <c r="CF59" s="101" t="str">
        <f t="shared" si="34"/>
        <v/>
      </c>
      <c r="CG59" s="101" t="str">
        <f t="shared" si="34"/>
        <v/>
      </c>
      <c r="CH59" s="101" t="str">
        <f t="shared" si="34"/>
        <v/>
      </c>
      <c r="CI59" s="101" t="str">
        <f t="shared" si="34"/>
        <v/>
      </c>
      <c r="CJ59" s="101" t="str">
        <f t="shared" si="34"/>
        <v/>
      </c>
      <c r="CK59" s="101" t="str">
        <f t="shared" si="34"/>
        <v/>
      </c>
      <c r="CL59" s="101" t="str">
        <f t="shared" si="34"/>
        <v/>
      </c>
      <c r="CM59" s="101" t="str">
        <f t="shared" si="34"/>
        <v/>
      </c>
      <c r="CN59" s="101" t="str">
        <f t="shared" si="34"/>
        <v/>
      </c>
      <c r="CO59" s="101" t="str">
        <f t="shared" si="34"/>
        <v/>
      </c>
      <c r="CP59" s="101" t="str">
        <f t="shared" si="34"/>
        <v/>
      </c>
      <c r="CQ59" s="101" t="str">
        <f t="shared" si="34"/>
        <v/>
      </c>
      <c r="CR59" s="101" t="str">
        <f t="shared" si="34"/>
        <v/>
      </c>
      <c r="CS59" s="101" t="str">
        <f t="shared" si="34"/>
        <v/>
      </c>
      <c r="CT59" s="101" t="str">
        <f t="shared" si="34"/>
        <v/>
      </c>
      <c r="CU59" s="101" t="str">
        <f t="shared" si="34"/>
        <v/>
      </c>
      <c r="CV59" s="101" t="str">
        <f t="shared" si="34"/>
        <v/>
      </c>
      <c r="CW59" s="101" t="str">
        <f t="shared" si="34"/>
        <v/>
      </c>
      <c r="CX59" s="101" t="str">
        <f t="shared" si="34"/>
        <v/>
      </c>
      <c r="CY59" s="101" t="str">
        <f t="shared" si="34"/>
        <v/>
      </c>
      <c r="CZ59" s="101" t="str">
        <f t="shared" si="34"/>
        <v/>
      </c>
      <c r="DA59" s="101" t="str">
        <f t="shared" si="34"/>
        <v/>
      </c>
      <c r="DB59" s="101" t="str">
        <f t="shared" si="34"/>
        <v/>
      </c>
    </row>
    <row r="60" spans="1:265" ht="15.75" customHeight="1" x14ac:dyDescent="0.25">
      <c r="B60" s="102">
        <f>D59</f>
        <v>10</v>
      </c>
      <c r="C60" s="102"/>
      <c r="D60" s="79"/>
      <c r="E60" s="103"/>
      <c r="F60" s="95" t="s">
        <v>125</v>
      </c>
      <c r="G60" s="82" t="str">
        <f>$G$6&amp;"-S"&amp;SUM($D$59)</f>
        <v>SR1-S10</v>
      </c>
      <c r="H60" s="82" t="str">
        <f>$H$6&amp;"-S"&amp;SUM($D$59)</f>
        <v>SR2-S10</v>
      </c>
      <c r="I60" s="82" t="str">
        <f>$I$6&amp;"-S"&amp;SUM($D$59)</f>
        <v>SR3-S10</v>
      </c>
      <c r="J60" s="82" t="str">
        <f>$J$6&amp;"-S"&amp;SUM($D$59)</f>
        <v>SR4-S10</v>
      </c>
      <c r="K60" s="82" t="str">
        <f>$K$6&amp;"-S"&amp;SUM($D$59)</f>
        <v>SR5-S10</v>
      </c>
      <c r="L60" s="82" t="str">
        <f>$L$6&amp;"-S"&amp;SUM($D$59)</f>
        <v>SR6-S10</v>
      </c>
      <c r="M60" s="82" t="str">
        <f>$M$6&amp;"-S"&amp;SUM($D$59)</f>
        <v>SR7-S10</v>
      </c>
      <c r="N60" s="82" t="str">
        <f>$N$6&amp;"-S"&amp;SUM($D$59)</f>
        <v>SR8-S10</v>
      </c>
      <c r="O60" s="82" t="str">
        <f>$O$6&amp;"-S"&amp;SUM($D$59)</f>
        <v>SR9-S10</v>
      </c>
      <c r="P60" s="82" t="str">
        <f>$P$6&amp;"-S"&amp;SUM($D$59)</f>
        <v>SR10-S10</v>
      </c>
      <c r="Q60" s="82" t="str">
        <f>$Q$6&amp;"-S"&amp;SUM($D$59)</f>
        <v>SR11-S10</v>
      </c>
      <c r="R60" s="82" t="str">
        <f>$R$6&amp;"-S"&amp;SUM($D$59)</f>
        <v>SR12-S10</v>
      </c>
      <c r="S60" s="82" t="str">
        <f>$S$6&amp;"-S"&amp;SUM($D$59)</f>
        <v>SR13-S10</v>
      </c>
      <c r="T60" s="82" t="str">
        <f>$T$6&amp;"-S"&amp;SUM($D$59)</f>
        <v>SR14-S10</v>
      </c>
      <c r="U60" s="82" t="str">
        <f>$U$6&amp;"-S"&amp;SUM($D$59)</f>
        <v>SR15-S10</v>
      </c>
      <c r="V60" s="82" t="str">
        <f>$V$6&amp;"-S"&amp;SUM($D$59)</f>
        <v>SR16-S10</v>
      </c>
      <c r="W60" s="82" t="str">
        <f>$W$6&amp;"-S"&amp;SUM($D$59)</f>
        <v>SR17-S10</v>
      </c>
      <c r="X60" s="82" t="str">
        <f>$X$6&amp;"-S"&amp;SUM($D$59)</f>
        <v>SR18-S10</v>
      </c>
      <c r="Y60" s="82" t="str">
        <f>$Y$6&amp;"-S"&amp;SUM($D$59)</f>
        <v>SR19-S10</v>
      </c>
      <c r="Z60" s="82" t="str">
        <f>$Z$6&amp;"-S"&amp;SUM($D$59)</f>
        <v>SR20-S10</v>
      </c>
      <c r="AA60" s="82" t="str">
        <f>$AA$6&amp;"-S"&amp;SUM($D$59)</f>
        <v>SR21-S10</v>
      </c>
      <c r="AB60" s="82" t="str">
        <f>$AB$6&amp;"-S"&amp;SUM($D$59)</f>
        <v>SR22-S10</v>
      </c>
      <c r="AC60" s="82" t="str">
        <f>$AC$6&amp;"-S"&amp;SUM($D$59)</f>
        <v>SR23-S10</v>
      </c>
      <c r="AD60" s="82" t="str">
        <f>$AD$6&amp;"-S"&amp;SUM($D$59)</f>
        <v>SR24-S10</v>
      </c>
      <c r="AE60" s="82" t="str">
        <f>$AE$6&amp;"-S"&amp;SUM($D$59)</f>
        <v>SR25-S10</v>
      </c>
      <c r="AF60" s="82" t="str">
        <f>$AF$6&amp;"-S"&amp;SUM($D$59)</f>
        <v>SR26-S10</v>
      </c>
      <c r="AG60" s="82" t="str">
        <f>$AG$6&amp;"-S"&amp;SUM($D$59)</f>
        <v>SR27-S10</v>
      </c>
      <c r="AH60" s="82" t="str">
        <f>$AH$6&amp;"-S"&amp;SUM($D$59)</f>
        <v>SR28-S10</v>
      </c>
      <c r="AI60" s="82" t="str">
        <f>$AI$6&amp;"-S"&amp;SUM($D$59)</f>
        <v>SR29-S10</v>
      </c>
      <c r="AJ60" s="82" t="str">
        <f>$AJ$6&amp;"-S"&amp;SUM($D$59)</f>
        <v>SR30-S10</v>
      </c>
      <c r="AK60" s="82" t="str">
        <f>$AK$6&amp;"-S"&amp;SUM($D$59)</f>
        <v>SR31-S10</v>
      </c>
      <c r="AL60" s="82" t="str">
        <f>$AL$6&amp;"-S"&amp;SUM($D$59)</f>
        <v>SR32-S10</v>
      </c>
      <c r="AM60" s="82" t="str">
        <f>$AM$6&amp;"-S"&amp;SUM($D$59)</f>
        <v>SR33-S10</v>
      </c>
      <c r="AN60" s="82" t="str">
        <f>$AN$6&amp;"-S"&amp;SUM($D$59)</f>
        <v>SR34-S10</v>
      </c>
      <c r="AO60" s="82" t="str">
        <f>$AO$6&amp;"-S"&amp;SUM($D$59)</f>
        <v>SR35-S10</v>
      </c>
      <c r="AP60" s="82" t="str">
        <f>$AP$6&amp;"-S"&amp;SUM($D$59)</f>
        <v>SR36-S10</v>
      </c>
      <c r="AQ60" s="82" t="str">
        <f>$AQ$6&amp;"-S"&amp;SUM($D$59)</f>
        <v>SR37-S10</v>
      </c>
      <c r="AR60" s="82" t="str">
        <f>$AR$6&amp;"-S"&amp;SUM($D$59)</f>
        <v>SR38-S10</v>
      </c>
      <c r="AS60" s="82" t="str">
        <f>$AS$6&amp;"-S"&amp;SUM($D$59)</f>
        <v>SR39-S10</v>
      </c>
      <c r="AT60" s="82" t="str">
        <f>$AT$6&amp;"-S"&amp;SUM($D$59)</f>
        <v>SR40-S10</v>
      </c>
      <c r="AU60" s="82" t="str">
        <f>$AU$6&amp;"-S"&amp;SUM($D$59)</f>
        <v>SR41-S10</v>
      </c>
      <c r="AV60" s="82" t="str">
        <f>$AV$6&amp;"-S"&amp;SUM($D$59)</f>
        <v>SR42-S10</v>
      </c>
      <c r="AW60" s="82" t="str">
        <f>$AW$6&amp;"-S"&amp;SUM($D$59)</f>
        <v>SR43-S10</v>
      </c>
      <c r="AX60" s="82" t="str">
        <f>$AX$6&amp;"-S"&amp;SUM($D$59)</f>
        <v>SR44-S10</v>
      </c>
      <c r="AY60" s="82" t="str">
        <f>$AY$6&amp;"-S"&amp;SUM($D$59)</f>
        <v>SR45-S10</v>
      </c>
      <c r="AZ60" s="82" t="str">
        <f>$AZ$6&amp;"-S"&amp;SUM($D$59)</f>
        <v>SR46-S10</v>
      </c>
      <c r="BA60" s="82" t="str">
        <f>$BA$6&amp;"-S"&amp;SUM($D$59)</f>
        <v>SR47-S10</v>
      </c>
      <c r="BB60" s="82" t="str">
        <f>$BB$6&amp;"-S"&amp;SUM($D$59)</f>
        <v>SR48-S10</v>
      </c>
      <c r="BC60" s="82" t="str">
        <f>$BC$6&amp;"-S"&amp;SUM($D$59)</f>
        <v>SR49-S10</v>
      </c>
      <c r="BD60" s="82" t="str">
        <f>$BD$6&amp;"-S"&amp;SUM($D$59)</f>
        <v>SR50-S10</v>
      </c>
      <c r="BE60" s="82" t="str">
        <f>$BE$6&amp;"-S"&amp;SUM($D$59)</f>
        <v>SR51-S10</v>
      </c>
      <c r="BF60" s="82" t="str">
        <f>$BF$6&amp;"-S"&amp;SUM($D$59)</f>
        <v>SR52-S10</v>
      </c>
      <c r="BG60" s="82" t="str">
        <f>$BG$6&amp;"-S"&amp;SUM($D$59)</f>
        <v>SR53-S10</v>
      </c>
      <c r="BH60" s="82" t="str">
        <f>$BH$6&amp;"-S"&amp;SUM($D$59)</f>
        <v>SR54-S10</v>
      </c>
      <c r="BI60" s="82" t="str">
        <f>$BI$6&amp;"-S"&amp;SUM($D$59)</f>
        <v>SR55-S10</v>
      </c>
      <c r="BJ60" s="82" t="str">
        <f>$BJ$6&amp;"-S"&amp;SUM($D$59)</f>
        <v>SR56-S10</v>
      </c>
      <c r="BK60" s="82" t="str">
        <f>$BK$6&amp;"-S"&amp;SUM($D$59)</f>
        <v>SR57-S10</v>
      </c>
      <c r="BL60" s="82" t="str">
        <f>$BL$6&amp;"-S"&amp;SUM($D$59)</f>
        <v>SR58-S10</v>
      </c>
      <c r="BM60" s="82" t="str">
        <f>$BM$6&amp;"-S"&amp;SUM($D$59)</f>
        <v>SR59-S10</v>
      </c>
      <c r="BN60" s="82" t="str">
        <f>$BN$6&amp;"-S"&amp;SUM($D$59)</f>
        <v>SR60-S10</v>
      </c>
      <c r="BO60" s="82" t="str">
        <f>$BO$6&amp;"-S"&amp;SUM($D$59)</f>
        <v>SR61-S10</v>
      </c>
      <c r="BP60" s="82" t="str">
        <f>$BP$6&amp;"-S"&amp;SUM($D$59)</f>
        <v>SR62-S10</v>
      </c>
      <c r="BQ60" s="82" t="str">
        <f>$BQ$6&amp;"-S"&amp;SUM($D$59)</f>
        <v>SR63-S10</v>
      </c>
      <c r="BR60" s="82" t="str">
        <f>$BR$6&amp;"-S"&amp;SUM($D$59)</f>
        <v>SR64-S10</v>
      </c>
      <c r="BS60" s="82" t="str">
        <f>$BS$6&amp;"-S"&amp;SUM($D$59)</f>
        <v>SR65-S10</v>
      </c>
      <c r="BT60" s="82" t="str">
        <f>$BT$6&amp;"-S"&amp;SUM($D$59)</f>
        <v>SR66-S10</v>
      </c>
      <c r="BU60" s="82" t="str">
        <f>$BU$6&amp;"-S"&amp;SUM($D$59)</f>
        <v>SR67-S10</v>
      </c>
      <c r="BV60" s="82" t="str">
        <f>$BV$6&amp;"-S"&amp;SUM($D$59)</f>
        <v>SR68-S10</v>
      </c>
      <c r="BW60" s="82" t="str">
        <f>$BW$6&amp;"-S"&amp;SUM($D$59)</f>
        <v>SR69-S10</v>
      </c>
      <c r="BX60" s="82" t="str">
        <f>$BX$6&amp;"-S"&amp;SUM($D$59)</f>
        <v>SR70-S10</v>
      </c>
      <c r="BY60" s="82" t="str">
        <f>$BY$6&amp;"-S"&amp;SUM($D$59)</f>
        <v>SR71-S10</v>
      </c>
      <c r="BZ60" s="82" t="str">
        <f>$BZ$6&amp;"-S"&amp;SUM($D$59)</f>
        <v>SR72-S10</v>
      </c>
      <c r="CA60" s="82" t="str">
        <f>$CA$6&amp;"-S"&amp;SUM($D$59)</f>
        <v>SR73-S10</v>
      </c>
      <c r="CB60" s="82" t="str">
        <f>$CB$6&amp;"-S"&amp;SUM($D$59)</f>
        <v>SR74-S10</v>
      </c>
      <c r="CC60" s="82" t="str">
        <f>$CC$6&amp;"-S"&amp;SUM($D$59)</f>
        <v>SR75-S10</v>
      </c>
      <c r="CD60" s="82" t="str">
        <f>$CD$6&amp;"-S"&amp;SUM($D$59)</f>
        <v>SR76-S10</v>
      </c>
      <c r="CE60" s="82" t="str">
        <f>$CE$6&amp;"-S"&amp;SUM($D$59)</f>
        <v>SR77-S10</v>
      </c>
      <c r="CF60" s="82" t="str">
        <f>$CF$6&amp;"-S"&amp;SUM($D$59)</f>
        <v>SR78-S10</v>
      </c>
      <c r="CG60" s="82" t="str">
        <f>$CG$6&amp;"-S"&amp;SUM($D$59)</f>
        <v>SR79-S10</v>
      </c>
      <c r="CH60" s="82" t="str">
        <f>$CH$6&amp;"-S"&amp;SUM($D$59)</f>
        <v>SR80-S10</v>
      </c>
      <c r="CI60" s="82" t="str">
        <f>$CI$6&amp;"-S"&amp;SUM($D$59)</f>
        <v>SR81-S10</v>
      </c>
      <c r="CJ60" s="82" t="str">
        <f>$CJ$6&amp;"-S"&amp;SUM($D$59)</f>
        <v>SR82-S10</v>
      </c>
      <c r="CK60" s="82" t="str">
        <f>$CK$6&amp;"-S"&amp;SUM($D$59)</f>
        <v>SR83-S10</v>
      </c>
      <c r="CL60" s="82" t="str">
        <f>$CL$6&amp;"-S"&amp;SUM($D$59)</f>
        <v>SR84-S10</v>
      </c>
      <c r="CM60" s="82" t="str">
        <f>$CM$6&amp;"-S"&amp;SUM($D$59)</f>
        <v>SR85-S10</v>
      </c>
      <c r="CN60" s="82" t="str">
        <f>$CN$6&amp;"-S"&amp;SUM($D$59)</f>
        <v>SR86-S10</v>
      </c>
      <c r="CO60" s="82" t="str">
        <f>$CO$6&amp;"-S"&amp;SUM($D$59)</f>
        <v>SR87-S10</v>
      </c>
      <c r="CP60" s="82" t="str">
        <f>$CP$6&amp;"-S"&amp;SUM($D$59)</f>
        <v>SR88-S10</v>
      </c>
      <c r="CQ60" s="82" t="str">
        <f>$CQ$6&amp;"-S"&amp;SUM($D$59)</f>
        <v>SR89-S10</v>
      </c>
      <c r="CR60" s="82" t="str">
        <f>$CR$6&amp;"-S"&amp;SUM($D$59)</f>
        <v>SR90-S10</v>
      </c>
      <c r="CS60" s="82" t="str">
        <f>$CS$6&amp;"-S"&amp;SUM($D$59)</f>
        <v>SR91-S10</v>
      </c>
      <c r="CT60" s="82" t="str">
        <f>$CT$6&amp;"-S"&amp;SUM($D$59)</f>
        <v>SR92-S10</v>
      </c>
      <c r="CU60" s="82" t="str">
        <f>$CU$6&amp;"-S"&amp;SUM($D$59)</f>
        <v>SR93-S10</v>
      </c>
      <c r="CV60" s="82" t="str">
        <f>$CV$6&amp;"-S"&amp;SUM($D$59)</f>
        <v>SR94-S10</v>
      </c>
      <c r="CW60" s="82" t="str">
        <f>$CW$6&amp;"-S"&amp;SUM($D$59)</f>
        <v>SR95-S10</v>
      </c>
      <c r="CX60" s="82" t="str">
        <f>$CX$6&amp;"-S"&amp;SUM($D$59)</f>
        <v>SR96-S10</v>
      </c>
      <c r="CY60" s="82" t="str">
        <f>$CY$6&amp;"-S"&amp;SUM($D$59)</f>
        <v>SR97-S10</v>
      </c>
      <c r="CZ60" s="82" t="str">
        <f>$CZ$6&amp;"-S"&amp;SUM($D$59)</f>
        <v>SR98-S10</v>
      </c>
      <c r="DA60" s="82" t="str">
        <f>$DA$6&amp;"-S"&amp;SUM($D$59)</f>
        <v>SR99-S10</v>
      </c>
      <c r="DB60" s="82" t="str">
        <f>$DB$6&amp;"-S"&amp;SUM($D$59)</f>
        <v>SR100-S10</v>
      </c>
      <c r="FJ60" s="82" t="str">
        <f>$G$6&amp;"-S"&amp;SUM($D$59)</f>
        <v>SR1-S10</v>
      </c>
      <c r="FK60" s="82" t="str">
        <f>$H$6&amp;"-S"&amp;SUM($D$59)</f>
        <v>SR2-S10</v>
      </c>
      <c r="FL60" s="82" t="str">
        <f>$I$6&amp;"-S"&amp;SUM($D$59)</f>
        <v>SR3-S10</v>
      </c>
      <c r="FM60" s="82" t="str">
        <f>$J$6&amp;"-S"&amp;SUM($D$59)</f>
        <v>SR4-S10</v>
      </c>
      <c r="FN60" s="82" t="str">
        <f>$K$6&amp;"-S"&amp;SUM($D$59)</f>
        <v>SR5-S10</v>
      </c>
      <c r="FO60" s="82" t="str">
        <f>$L$6&amp;"-S"&amp;SUM($D$59)</f>
        <v>SR6-S10</v>
      </c>
      <c r="FP60" s="82" t="str">
        <f>$M$6&amp;"-S"&amp;SUM($D$59)</f>
        <v>SR7-S10</v>
      </c>
      <c r="FQ60" s="82" t="str">
        <f>$N$6&amp;"-S"&amp;SUM($D$59)</f>
        <v>SR8-S10</v>
      </c>
      <c r="FR60" s="82" t="str">
        <f>$O$6&amp;"-S"&amp;SUM($D$59)</f>
        <v>SR9-S10</v>
      </c>
      <c r="FS60" s="82" t="str">
        <f>$P$6&amp;"-S"&amp;SUM($D$59)</f>
        <v>SR10-S10</v>
      </c>
      <c r="FT60" s="82" t="str">
        <f>$Q$6&amp;"-S"&amp;SUM($D$59)</f>
        <v>SR11-S10</v>
      </c>
      <c r="FU60" s="82" t="str">
        <f>$R$6&amp;"-S"&amp;SUM($D$59)</f>
        <v>SR12-S10</v>
      </c>
      <c r="FV60" s="82" t="str">
        <f>$S$6&amp;"-S"&amp;SUM($D$59)</f>
        <v>SR13-S10</v>
      </c>
      <c r="FW60" s="82" t="str">
        <f>$T$6&amp;"-S"&amp;SUM($D$59)</f>
        <v>SR14-S10</v>
      </c>
      <c r="FX60" s="82" t="str">
        <f>$U$6&amp;"-S"&amp;SUM($D$59)</f>
        <v>SR15-S10</v>
      </c>
      <c r="FY60" s="82" t="str">
        <f>$V$6&amp;"-S"&amp;SUM($D$59)</f>
        <v>SR16-S10</v>
      </c>
      <c r="FZ60" s="82" t="str">
        <f>$W$6&amp;"-S"&amp;SUM($D$59)</f>
        <v>SR17-S10</v>
      </c>
      <c r="GA60" s="82" t="str">
        <f>$X$6&amp;"-S"&amp;SUM($D$59)</f>
        <v>SR18-S10</v>
      </c>
      <c r="GB60" s="82" t="str">
        <f>$Y$6&amp;"-S"&amp;SUM($D$59)</f>
        <v>SR19-S10</v>
      </c>
      <c r="GC60" s="82" t="str">
        <f>$Z$6&amp;"-S"&amp;SUM($D$59)</f>
        <v>SR20-S10</v>
      </c>
      <c r="GD60" s="82" t="str">
        <f>$AA$6&amp;"-S"&amp;SUM($D$59)</f>
        <v>SR21-S10</v>
      </c>
      <c r="GE60" s="82" t="str">
        <f>$AB$6&amp;"-S"&amp;SUM($D$59)</f>
        <v>SR22-S10</v>
      </c>
      <c r="GF60" s="82" t="str">
        <f>$AC$6&amp;"-S"&amp;SUM($D$59)</f>
        <v>SR23-S10</v>
      </c>
      <c r="GG60" s="82" t="str">
        <f>$AD$6&amp;"-S"&amp;SUM($D$59)</f>
        <v>SR24-S10</v>
      </c>
      <c r="GH60" s="82" t="str">
        <f>$AE$6&amp;"-S"&amp;SUM($D$59)</f>
        <v>SR25-S10</v>
      </c>
      <c r="GI60" s="82" t="str">
        <f>$AF$6&amp;"-S"&amp;SUM($D$59)</f>
        <v>SR26-S10</v>
      </c>
      <c r="GJ60" s="82" t="str">
        <f>$AG$6&amp;"-S"&amp;SUM($D$59)</f>
        <v>SR27-S10</v>
      </c>
      <c r="GK60" s="82" t="str">
        <f>$AH$6&amp;"-S"&amp;SUM($D$59)</f>
        <v>SR28-S10</v>
      </c>
      <c r="GL60" s="82" t="str">
        <f>$AI$6&amp;"-S"&amp;SUM($D$59)</f>
        <v>SR29-S10</v>
      </c>
      <c r="GM60" s="82" t="str">
        <f>$AJ$6&amp;"-S"&amp;SUM($D$59)</f>
        <v>SR30-S10</v>
      </c>
      <c r="GN60" s="82" t="str">
        <f>$AK$6&amp;"-S"&amp;SUM($D$59)</f>
        <v>SR31-S10</v>
      </c>
      <c r="GO60" s="82" t="str">
        <f>$AL$6&amp;"-S"&amp;SUM($D$59)</f>
        <v>SR32-S10</v>
      </c>
      <c r="GP60" s="82" t="str">
        <f>$AM$6&amp;"-S"&amp;SUM($D$59)</f>
        <v>SR33-S10</v>
      </c>
      <c r="GQ60" s="82" t="str">
        <f>$AN$6&amp;"-S"&amp;SUM($D$59)</f>
        <v>SR34-S10</v>
      </c>
      <c r="GR60" s="82" t="str">
        <f>$AO$6&amp;"-S"&amp;SUM($D$59)</f>
        <v>SR35-S10</v>
      </c>
      <c r="GS60" s="82" t="str">
        <f>$AP$6&amp;"-S"&amp;SUM($D$59)</f>
        <v>SR36-S10</v>
      </c>
      <c r="GT60" s="82" t="str">
        <f>$AQ$6&amp;"-S"&amp;SUM($D$59)</f>
        <v>SR37-S10</v>
      </c>
      <c r="GU60" s="82" t="str">
        <f>$AR$6&amp;"-S"&amp;SUM($D$59)</f>
        <v>SR38-S10</v>
      </c>
      <c r="GV60" s="82" t="str">
        <f>$AS$6&amp;"-S"&amp;SUM($D$59)</f>
        <v>SR39-S10</v>
      </c>
      <c r="GW60" s="82" t="str">
        <f>$AT$6&amp;"-S"&amp;SUM($D$59)</f>
        <v>SR40-S10</v>
      </c>
      <c r="GX60" s="82" t="str">
        <f>$AU$6&amp;"-S"&amp;SUM($D$59)</f>
        <v>SR41-S10</v>
      </c>
      <c r="GY60" s="82" t="str">
        <f>$AV$6&amp;"-S"&amp;SUM($D$59)</f>
        <v>SR42-S10</v>
      </c>
      <c r="GZ60" s="82" t="str">
        <f>$AW$6&amp;"-S"&amp;SUM($D$59)</f>
        <v>SR43-S10</v>
      </c>
      <c r="HA60" s="82" t="str">
        <f>$AX$6&amp;"-S"&amp;SUM($D$59)</f>
        <v>SR44-S10</v>
      </c>
      <c r="HB60" s="82" t="str">
        <f>$AY$6&amp;"-S"&amp;SUM($D$59)</f>
        <v>SR45-S10</v>
      </c>
      <c r="HC60" s="82" t="str">
        <f>$AZ$6&amp;"-S"&amp;SUM($D$59)</f>
        <v>SR46-S10</v>
      </c>
      <c r="HD60" s="82" t="str">
        <f>$BA$6&amp;"-S"&amp;SUM($D$59)</f>
        <v>SR47-S10</v>
      </c>
      <c r="HE60" s="82" t="str">
        <f>$BB$6&amp;"-S"&amp;SUM($D$59)</f>
        <v>SR48-S10</v>
      </c>
      <c r="HF60" s="82" t="str">
        <f>$BC$6&amp;"-S"&amp;SUM($D$59)</f>
        <v>SR49-S10</v>
      </c>
      <c r="HG60" s="82" t="str">
        <f>$BD$6&amp;"-S"&amp;SUM($D$59)</f>
        <v>SR50-S10</v>
      </c>
      <c r="HH60" s="82" t="str">
        <f>$BE$6&amp;"-S"&amp;SUM($D$59)</f>
        <v>SR51-S10</v>
      </c>
      <c r="HI60" s="82" t="str">
        <f>$BF$6&amp;"-S"&amp;SUM($D$59)</f>
        <v>SR52-S10</v>
      </c>
      <c r="HJ60" s="82" t="str">
        <f>$BG$6&amp;"-S"&amp;SUM($D$59)</f>
        <v>SR53-S10</v>
      </c>
      <c r="HK60" s="82" t="str">
        <f>$BH$6&amp;"-S"&amp;SUM($D$59)</f>
        <v>SR54-S10</v>
      </c>
      <c r="HL60" s="82" t="str">
        <f>$BI$6&amp;"-S"&amp;SUM($D$59)</f>
        <v>SR55-S10</v>
      </c>
      <c r="HM60" s="82" t="str">
        <f>$BJ$6&amp;"-S"&amp;SUM($D$59)</f>
        <v>SR56-S10</v>
      </c>
      <c r="HN60" s="82" t="str">
        <f>$BK$6&amp;"-S"&amp;SUM($D$59)</f>
        <v>SR57-S10</v>
      </c>
      <c r="HO60" s="82" t="str">
        <f>$BL$6&amp;"-S"&amp;SUM($D$59)</f>
        <v>SR58-S10</v>
      </c>
      <c r="HP60" s="82" t="str">
        <f>$BM$6&amp;"-S"&amp;SUM($D$59)</f>
        <v>SR59-S10</v>
      </c>
      <c r="HQ60" s="82" t="str">
        <f>$BN$6&amp;"-S"&amp;SUM($D$59)</f>
        <v>SR60-S10</v>
      </c>
      <c r="HR60" s="82" t="str">
        <f>$BO$6&amp;"-S"&amp;SUM($D$59)</f>
        <v>SR61-S10</v>
      </c>
      <c r="HS60" s="82" t="str">
        <f>$BP$6&amp;"-S"&amp;SUM($D$59)</f>
        <v>SR62-S10</v>
      </c>
      <c r="HT60" s="82" t="str">
        <f>$BQ$6&amp;"-S"&amp;SUM($D$59)</f>
        <v>SR63-S10</v>
      </c>
      <c r="HU60" s="82" t="str">
        <f>$BR$6&amp;"-S"&amp;SUM($D$59)</f>
        <v>SR64-S10</v>
      </c>
      <c r="HV60" s="82" t="str">
        <f>$BS$6&amp;"-S"&amp;SUM($D$59)</f>
        <v>SR65-S10</v>
      </c>
      <c r="HW60" s="82" t="str">
        <f>$BT$6&amp;"-S"&amp;SUM($D$59)</f>
        <v>SR66-S10</v>
      </c>
      <c r="HX60" s="82" t="str">
        <f>$BU$6&amp;"-S"&amp;SUM($D$59)</f>
        <v>SR67-S10</v>
      </c>
      <c r="HY60" s="82" t="str">
        <f>$BV$6&amp;"-S"&amp;SUM($D$59)</f>
        <v>SR68-S10</v>
      </c>
      <c r="HZ60" s="82" t="str">
        <f>$BW$6&amp;"-S"&amp;SUM($D$59)</f>
        <v>SR69-S10</v>
      </c>
      <c r="IA60" s="82" t="str">
        <f>$BX$6&amp;"-S"&amp;SUM($D$59)</f>
        <v>SR70-S10</v>
      </c>
      <c r="IB60" s="82" t="str">
        <f>$BY$6&amp;"-S"&amp;SUM($D$59)</f>
        <v>SR71-S10</v>
      </c>
      <c r="IC60" s="82" t="str">
        <f>$BZ$6&amp;"-S"&amp;SUM($D$59)</f>
        <v>SR72-S10</v>
      </c>
      <c r="ID60" s="82" t="str">
        <f>$CA$6&amp;"-S"&amp;SUM($D$59)</f>
        <v>SR73-S10</v>
      </c>
      <c r="IE60" s="82" t="str">
        <f>$CB$6&amp;"-S"&amp;SUM($D$59)</f>
        <v>SR74-S10</v>
      </c>
      <c r="IF60" s="82" t="str">
        <f>$CC$6&amp;"-S"&amp;SUM($D$59)</f>
        <v>SR75-S10</v>
      </c>
      <c r="IG60" s="82" t="str">
        <f>$CD$6&amp;"-S"&amp;SUM($D$59)</f>
        <v>SR76-S10</v>
      </c>
      <c r="IH60" s="82" t="str">
        <f>$CE$6&amp;"-S"&amp;SUM($D$59)</f>
        <v>SR77-S10</v>
      </c>
      <c r="II60" s="82" t="str">
        <f>$CF$6&amp;"-S"&amp;SUM($D$59)</f>
        <v>SR78-S10</v>
      </c>
      <c r="IJ60" s="82" t="str">
        <f>$CG$6&amp;"-S"&amp;SUM($D$59)</f>
        <v>SR79-S10</v>
      </c>
      <c r="IK60" s="82" t="str">
        <f>$CH$6&amp;"-S"&amp;SUM($D$59)</f>
        <v>SR80-S10</v>
      </c>
      <c r="IL60" s="82" t="str">
        <f>$CI$6&amp;"-S"&amp;SUM($D$59)</f>
        <v>SR81-S10</v>
      </c>
      <c r="IM60" s="82" t="str">
        <f>$CJ$6&amp;"-S"&amp;SUM($D$59)</f>
        <v>SR82-S10</v>
      </c>
      <c r="IN60" s="82" t="str">
        <f>$CK$6&amp;"-S"&amp;SUM($D$59)</f>
        <v>SR83-S10</v>
      </c>
      <c r="IO60" s="82" t="str">
        <f>$CL$6&amp;"-S"&amp;SUM($D$59)</f>
        <v>SR84-S10</v>
      </c>
      <c r="IP60" s="82" t="str">
        <f>$CM$6&amp;"-S"&amp;SUM($D$59)</f>
        <v>SR85-S10</v>
      </c>
      <c r="IQ60" s="82" t="str">
        <f>$CN$6&amp;"-S"&amp;SUM($D$59)</f>
        <v>SR86-S10</v>
      </c>
      <c r="IR60" s="82" t="str">
        <f>$CO$6&amp;"-S"&amp;SUM($D$59)</f>
        <v>SR87-S10</v>
      </c>
      <c r="IS60" s="82" t="str">
        <f>$CP$6&amp;"-S"&amp;SUM($D$59)</f>
        <v>SR88-S10</v>
      </c>
      <c r="IT60" s="82" t="str">
        <f>$CQ$6&amp;"-S"&amp;SUM($D$59)</f>
        <v>SR89-S10</v>
      </c>
      <c r="IU60" s="82" t="str">
        <f>$CR$6&amp;"-S"&amp;SUM($D$59)</f>
        <v>SR90-S10</v>
      </c>
      <c r="IV60" s="82" t="str">
        <f>$CS$6&amp;"-S"&amp;SUM($D$59)</f>
        <v>SR91-S10</v>
      </c>
      <c r="IW60" s="82" t="str">
        <f>$CT$6&amp;"-S"&amp;SUM($D$59)</f>
        <v>SR92-S10</v>
      </c>
      <c r="IX60" s="82" t="str">
        <f>$CU$6&amp;"-S"&amp;SUM($D$59)</f>
        <v>SR93-S10</v>
      </c>
      <c r="IY60" s="82" t="str">
        <f>$CV$6&amp;"-S"&amp;SUM($D$59)</f>
        <v>SR94-S10</v>
      </c>
      <c r="IZ60" s="82" t="str">
        <f>$CW$6&amp;"-S"&amp;SUM($D$59)</f>
        <v>SR95-S10</v>
      </c>
      <c r="JA60" s="82" t="str">
        <f>$CX$6&amp;"-S"&amp;SUM($D$59)</f>
        <v>SR96-S10</v>
      </c>
      <c r="JB60" s="82" t="str">
        <f>$CY$6&amp;"-S"&amp;SUM($D$59)</f>
        <v>SR97-S10</v>
      </c>
      <c r="JC60" s="82" t="str">
        <f>$CZ$6&amp;"-S"&amp;SUM($D$59)</f>
        <v>SR98-S10</v>
      </c>
      <c r="JD60" s="82" t="str">
        <f>$DA$6&amp;"-S"&amp;SUM($D$59)</f>
        <v>SR99-S10</v>
      </c>
      <c r="JE60" s="82" t="str">
        <f>$DB$6&amp;"-S"&amp;SUM($D$59)</f>
        <v>SR100-S10</v>
      </c>
    </row>
    <row r="61" spans="1:265" ht="15" customHeight="1" x14ac:dyDescent="0.25">
      <c r="A61" s="83">
        <v>1</v>
      </c>
      <c r="B61" s="104"/>
      <c r="C61" s="104"/>
      <c r="D61" s="86" t="str">
        <f t="shared" ref="D61:D100" si="35">IF($D16="","",D16)</f>
        <v/>
      </c>
      <c r="E61" s="87" t="str">
        <f t="shared" ref="E61:E100" si="36">IF($E16="","",E16)</f>
        <v>TEST1</v>
      </c>
      <c r="F61" s="88">
        <f t="shared" ref="F61:F100" si="37">SUM(G61:DB61)</f>
        <v>35</v>
      </c>
      <c r="G61" s="90">
        <v>10</v>
      </c>
      <c r="H61" s="90">
        <v>20</v>
      </c>
      <c r="I61" s="90">
        <v>5</v>
      </c>
      <c r="J61" s="90"/>
      <c r="K61" s="90"/>
      <c r="L61" s="90"/>
      <c r="M61" s="90"/>
      <c r="N61" s="90"/>
      <c r="O61" s="90"/>
      <c r="P61" s="90"/>
      <c r="Q61" s="90"/>
      <c r="R61" s="90"/>
      <c r="S61" s="90"/>
      <c r="T61" s="90"/>
      <c r="U61" s="90"/>
      <c r="V61" s="90"/>
      <c r="W61" s="90"/>
      <c r="X61" s="90"/>
      <c r="Y61" s="90"/>
      <c r="Z61" s="105"/>
      <c r="AA61" s="106"/>
      <c r="AB61" s="106"/>
      <c r="AC61" s="106"/>
      <c r="AD61" s="106"/>
      <c r="AE61" s="106"/>
      <c r="AF61" s="106"/>
      <c r="AG61" s="106"/>
      <c r="AH61" s="106"/>
      <c r="AI61" s="106"/>
      <c r="AJ61" s="106"/>
      <c r="AK61" s="106"/>
      <c r="AL61" s="106"/>
      <c r="AM61" s="106"/>
      <c r="AN61" s="106"/>
      <c r="AO61" s="106"/>
      <c r="AP61" s="106"/>
      <c r="AQ61" s="106"/>
      <c r="AR61" s="106"/>
      <c r="AS61" s="106"/>
      <c r="AT61" s="106"/>
      <c r="AU61" s="106"/>
      <c r="AV61" s="106"/>
      <c r="AW61" s="106"/>
      <c r="AX61" s="106"/>
      <c r="AY61" s="106"/>
      <c r="AZ61" s="106"/>
      <c r="BA61" s="106"/>
      <c r="BB61" s="106"/>
      <c r="BC61" s="106"/>
      <c r="BD61" s="106"/>
      <c r="BE61" s="106"/>
      <c r="BF61" s="106"/>
      <c r="BG61" s="106"/>
      <c r="BH61" s="106"/>
      <c r="BI61" s="106"/>
      <c r="BJ61" s="106"/>
      <c r="BK61" s="106"/>
      <c r="BL61" s="106"/>
      <c r="BM61" s="106"/>
      <c r="BN61" s="106"/>
      <c r="BO61" s="106"/>
      <c r="BP61" s="106"/>
      <c r="BQ61" s="106"/>
      <c r="BR61" s="106"/>
      <c r="BS61" s="106"/>
      <c r="BT61" s="106"/>
      <c r="BU61" s="106"/>
      <c r="BV61" s="106"/>
      <c r="BW61" s="106"/>
      <c r="BX61" s="106"/>
      <c r="BY61" s="106"/>
      <c r="BZ61" s="106"/>
      <c r="CA61" s="106"/>
      <c r="CB61" s="106"/>
      <c r="CC61" s="106"/>
      <c r="CD61" s="106"/>
      <c r="CE61" s="106"/>
      <c r="CF61" s="106"/>
      <c r="CG61" s="106"/>
      <c r="CH61" s="106"/>
      <c r="CI61" s="106"/>
      <c r="CJ61" s="106"/>
      <c r="CK61" s="106"/>
      <c r="CL61" s="106"/>
      <c r="CM61" s="106"/>
      <c r="CN61" s="106"/>
      <c r="CO61" s="106"/>
      <c r="CP61" s="106"/>
      <c r="CQ61" s="106"/>
      <c r="CR61" s="106"/>
      <c r="CS61" s="106"/>
      <c r="CT61" s="106"/>
      <c r="CU61" s="106"/>
      <c r="CV61" s="106"/>
      <c r="CW61" s="106"/>
      <c r="CX61" s="106"/>
      <c r="CY61" s="106"/>
      <c r="CZ61" s="106"/>
      <c r="DA61" s="106"/>
      <c r="DB61" s="106"/>
      <c r="FJ61" s="90">
        <f>IF(G61="","",G61*G59)</f>
        <v>100</v>
      </c>
      <c r="FK61" s="90">
        <f t="shared" ref="FK61:HV61" si="38">IF(H61="","",H61*H59)</f>
        <v>400</v>
      </c>
      <c r="FL61" s="90">
        <f t="shared" si="38"/>
        <v>40</v>
      </c>
      <c r="FM61" s="90" t="str">
        <f t="shared" si="38"/>
        <v/>
      </c>
      <c r="FN61" s="90" t="str">
        <f t="shared" si="38"/>
        <v/>
      </c>
      <c r="FO61" s="90" t="str">
        <f t="shared" si="38"/>
        <v/>
      </c>
      <c r="FP61" s="90" t="str">
        <f t="shared" si="38"/>
        <v/>
      </c>
      <c r="FQ61" s="90" t="str">
        <f t="shared" si="38"/>
        <v/>
      </c>
      <c r="FR61" s="90" t="str">
        <f t="shared" si="38"/>
        <v/>
      </c>
      <c r="FS61" s="90" t="str">
        <f t="shared" si="38"/>
        <v/>
      </c>
      <c r="FT61" s="90" t="str">
        <f t="shared" si="38"/>
        <v/>
      </c>
      <c r="FU61" s="90" t="str">
        <f t="shared" si="38"/>
        <v/>
      </c>
      <c r="FV61" s="90" t="str">
        <f t="shared" si="38"/>
        <v/>
      </c>
      <c r="FW61" s="90" t="str">
        <f t="shared" si="38"/>
        <v/>
      </c>
      <c r="FX61" s="90" t="str">
        <f t="shared" si="38"/>
        <v/>
      </c>
      <c r="FY61" s="90" t="str">
        <f t="shared" si="38"/>
        <v/>
      </c>
      <c r="FZ61" s="90" t="str">
        <f t="shared" si="38"/>
        <v/>
      </c>
      <c r="GA61" s="90" t="str">
        <f t="shared" si="38"/>
        <v/>
      </c>
      <c r="GB61" s="90" t="str">
        <f t="shared" si="38"/>
        <v/>
      </c>
      <c r="GC61" s="90" t="str">
        <f t="shared" si="38"/>
        <v/>
      </c>
      <c r="GD61" s="90" t="str">
        <f t="shared" si="38"/>
        <v/>
      </c>
      <c r="GE61" s="90" t="str">
        <f t="shared" si="38"/>
        <v/>
      </c>
      <c r="GF61" s="90" t="str">
        <f t="shared" si="38"/>
        <v/>
      </c>
      <c r="GG61" s="90" t="str">
        <f t="shared" si="38"/>
        <v/>
      </c>
      <c r="GH61" s="90" t="str">
        <f t="shared" si="38"/>
        <v/>
      </c>
      <c r="GI61" s="90" t="str">
        <f t="shared" si="38"/>
        <v/>
      </c>
      <c r="GJ61" s="90" t="str">
        <f t="shared" si="38"/>
        <v/>
      </c>
      <c r="GK61" s="90" t="str">
        <f t="shared" si="38"/>
        <v/>
      </c>
      <c r="GL61" s="90" t="str">
        <f t="shared" si="38"/>
        <v/>
      </c>
      <c r="GM61" s="90" t="str">
        <f t="shared" si="38"/>
        <v/>
      </c>
      <c r="GN61" s="90" t="str">
        <f t="shared" si="38"/>
        <v/>
      </c>
      <c r="GO61" s="90" t="str">
        <f t="shared" si="38"/>
        <v/>
      </c>
      <c r="GP61" s="90" t="str">
        <f t="shared" si="38"/>
        <v/>
      </c>
      <c r="GQ61" s="90" t="str">
        <f t="shared" si="38"/>
        <v/>
      </c>
      <c r="GR61" s="90" t="str">
        <f t="shared" si="38"/>
        <v/>
      </c>
      <c r="GS61" s="90" t="str">
        <f t="shared" si="38"/>
        <v/>
      </c>
      <c r="GT61" s="90" t="str">
        <f t="shared" si="38"/>
        <v/>
      </c>
      <c r="GU61" s="90" t="str">
        <f t="shared" si="38"/>
        <v/>
      </c>
      <c r="GV61" s="90" t="str">
        <f t="shared" si="38"/>
        <v/>
      </c>
      <c r="GW61" s="90" t="str">
        <f t="shared" si="38"/>
        <v/>
      </c>
      <c r="GX61" s="90" t="str">
        <f t="shared" si="38"/>
        <v/>
      </c>
      <c r="GY61" s="90" t="str">
        <f t="shared" si="38"/>
        <v/>
      </c>
      <c r="GZ61" s="90" t="str">
        <f t="shared" si="38"/>
        <v/>
      </c>
      <c r="HA61" s="90" t="str">
        <f t="shared" si="38"/>
        <v/>
      </c>
      <c r="HB61" s="90" t="str">
        <f t="shared" si="38"/>
        <v/>
      </c>
      <c r="HC61" s="90" t="str">
        <f t="shared" si="38"/>
        <v/>
      </c>
      <c r="HD61" s="90" t="str">
        <f t="shared" si="38"/>
        <v/>
      </c>
      <c r="HE61" s="90" t="str">
        <f t="shared" si="38"/>
        <v/>
      </c>
      <c r="HF61" s="90" t="str">
        <f t="shared" si="38"/>
        <v/>
      </c>
      <c r="HG61" s="90" t="str">
        <f t="shared" si="38"/>
        <v/>
      </c>
      <c r="HH61" s="90" t="str">
        <f t="shared" si="38"/>
        <v/>
      </c>
      <c r="HI61" s="90" t="str">
        <f t="shared" si="38"/>
        <v/>
      </c>
      <c r="HJ61" s="90" t="str">
        <f t="shared" si="38"/>
        <v/>
      </c>
      <c r="HK61" s="90" t="str">
        <f t="shared" si="38"/>
        <v/>
      </c>
      <c r="HL61" s="90" t="str">
        <f t="shared" si="38"/>
        <v/>
      </c>
      <c r="HM61" s="90" t="str">
        <f t="shared" si="38"/>
        <v/>
      </c>
      <c r="HN61" s="90" t="str">
        <f t="shared" si="38"/>
        <v/>
      </c>
      <c r="HO61" s="90" t="str">
        <f t="shared" si="38"/>
        <v/>
      </c>
      <c r="HP61" s="90" t="str">
        <f t="shared" si="38"/>
        <v/>
      </c>
      <c r="HQ61" s="90" t="str">
        <f t="shared" si="38"/>
        <v/>
      </c>
      <c r="HR61" s="90" t="str">
        <f t="shared" si="38"/>
        <v/>
      </c>
      <c r="HS61" s="90" t="str">
        <f t="shared" si="38"/>
        <v/>
      </c>
      <c r="HT61" s="90" t="str">
        <f t="shared" si="38"/>
        <v/>
      </c>
      <c r="HU61" s="90" t="str">
        <f t="shared" si="38"/>
        <v/>
      </c>
      <c r="HV61" s="90" t="str">
        <f t="shared" si="38"/>
        <v/>
      </c>
      <c r="HW61" s="90" t="str">
        <f t="shared" ref="HW61:JE61" si="39">IF(BT61="","",BT61*BT59)</f>
        <v/>
      </c>
      <c r="HX61" s="90" t="str">
        <f t="shared" si="39"/>
        <v/>
      </c>
      <c r="HY61" s="90" t="str">
        <f t="shared" si="39"/>
        <v/>
      </c>
      <c r="HZ61" s="90" t="str">
        <f t="shared" si="39"/>
        <v/>
      </c>
      <c r="IA61" s="90" t="str">
        <f t="shared" si="39"/>
        <v/>
      </c>
      <c r="IB61" s="90" t="str">
        <f t="shared" si="39"/>
        <v/>
      </c>
      <c r="IC61" s="90" t="str">
        <f t="shared" si="39"/>
        <v/>
      </c>
      <c r="ID61" s="90" t="str">
        <f t="shared" si="39"/>
        <v/>
      </c>
      <c r="IE61" s="90" t="str">
        <f t="shared" si="39"/>
        <v/>
      </c>
      <c r="IF61" s="90" t="str">
        <f t="shared" si="39"/>
        <v/>
      </c>
      <c r="IG61" s="90" t="str">
        <f t="shared" si="39"/>
        <v/>
      </c>
      <c r="IH61" s="90" t="str">
        <f t="shared" si="39"/>
        <v/>
      </c>
      <c r="II61" s="90" t="str">
        <f t="shared" si="39"/>
        <v/>
      </c>
      <c r="IJ61" s="90" t="str">
        <f t="shared" si="39"/>
        <v/>
      </c>
      <c r="IK61" s="90" t="str">
        <f t="shared" si="39"/>
        <v/>
      </c>
      <c r="IL61" s="90" t="str">
        <f t="shared" si="39"/>
        <v/>
      </c>
      <c r="IM61" s="90" t="str">
        <f t="shared" si="39"/>
        <v/>
      </c>
      <c r="IN61" s="90" t="str">
        <f t="shared" si="39"/>
        <v/>
      </c>
      <c r="IO61" s="90" t="str">
        <f t="shared" si="39"/>
        <v/>
      </c>
      <c r="IP61" s="90" t="str">
        <f t="shared" si="39"/>
        <v/>
      </c>
      <c r="IQ61" s="90" t="str">
        <f t="shared" si="39"/>
        <v/>
      </c>
      <c r="IR61" s="90" t="str">
        <f t="shared" si="39"/>
        <v/>
      </c>
      <c r="IS61" s="90" t="str">
        <f t="shared" si="39"/>
        <v/>
      </c>
      <c r="IT61" s="90" t="str">
        <f t="shared" si="39"/>
        <v/>
      </c>
      <c r="IU61" s="90" t="str">
        <f t="shared" si="39"/>
        <v/>
      </c>
      <c r="IV61" s="90" t="str">
        <f t="shared" si="39"/>
        <v/>
      </c>
      <c r="IW61" s="90" t="str">
        <f t="shared" si="39"/>
        <v/>
      </c>
      <c r="IX61" s="90" t="str">
        <f t="shared" si="39"/>
        <v/>
      </c>
      <c r="IY61" s="90" t="str">
        <f t="shared" si="39"/>
        <v/>
      </c>
      <c r="IZ61" s="90" t="str">
        <f t="shared" si="39"/>
        <v/>
      </c>
      <c r="JA61" s="90" t="str">
        <f t="shared" si="39"/>
        <v/>
      </c>
      <c r="JB61" s="90" t="str">
        <f t="shared" si="39"/>
        <v/>
      </c>
      <c r="JC61" s="90" t="str">
        <f t="shared" si="39"/>
        <v/>
      </c>
      <c r="JD61" s="90" t="str">
        <f t="shared" si="39"/>
        <v/>
      </c>
      <c r="JE61" s="90" t="str">
        <f t="shared" si="39"/>
        <v/>
      </c>
    </row>
    <row r="62" spans="1:265" ht="15" customHeight="1" x14ac:dyDescent="0.25">
      <c r="A62" s="83">
        <v>2</v>
      </c>
      <c r="B62" s="104"/>
      <c r="C62" s="104"/>
      <c r="D62" s="86" t="str">
        <f t="shared" si="35"/>
        <v/>
      </c>
      <c r="E62" s="87" t="str">
        <f t="shared" si="36"/>
        <v>TEST2</v>
      </c>
      <c r="F62" s="88">
        <f t="shared" si="37"/>
        <v>7</v>
      </c>
      <c r="G62" s="90">
        <v>5</v>
      </c>
      <c r="H62" s="90">
        <v>2</v>
      </c>
      <c r="I62" s="90"/>
      <c r="J62" s="90"/>
      <c r="K62" s="90"/>
      <c r="L62" s="90"/>
      <c r="M62" s="90"/>
      <c r="N62" s="90"/>
      <c r="O62" s="90"/>
      <c r="P62" s="90"/>
      <c r="Q62" s="90"/>
      <c r="R62" s="90"/>
      <c r="S62" s="90"/>
      <c r="T62" s="90"/>
      <c r="U62" s="90"/>
      <c r="V62" s="90"/>
      <c r="W62" s="90"/>
      <c r="X62" s="90"/>
      <c r="Y62" s="90"/>
      <c r="Z62" s="105"/>
      <c r="AA62" s="106"/>
      <c r="AB62" s="106"/>
      <c r="AC62" s="106"/>
      <c r="AD62" s="106"/>
      <c r="AE62" s="106"/>
      <c r="AF62" s="106"/>
      <c r="AG62" s="106"/>
      <c r="AH62" s="106"/>
      <c r="AI62" s="106"/>
      <c r="AJ62" s="106"/>
      <c r="AK62" s="106"/>
      <c r="AL62" s="106"/>
      <c r="AM62" s="106"/>
      <c r="AN62" s="106"/>
      <c r="AO62" s="106"/>
      <c r="AP62" s="106"/>
      <c r="AQ62" s="106"/>
      <c r="AR62" s="106"/>
      <c r="AS62" s="106"/>
      <c r="AT62" s="106"/>
      <c r="AU62" s="106"/>
      <c r="AV62" s="106"/>
      <c r="AW62" s="106"/>
      <c r="AX62" s="106"/>
      <c r="AY62" s="106"/>
      <c r="AZ62" s="106"/>
      <c r="BA62" s="106"/>
      <c r="BB62" s="106"/>
      <c r="BC62" s="106"/>
      <c r="BD62" s="106"/>
      <c r="BE62" s="106"/>
      <c r="BF62" s="106"/>
      <c r="BG62" s="106"/>
      <c r="BH62" s="106"/>
      <c r="BI62" s="106"/>
      <c r="BJ62" s="106"/>
      <c r="BK62" s="106"/>
      <c r="BL62" s="106"/>
      <c r="BM62" s="106"/>
      <c r="BN62" s="106"/>
      <c r="BO62" s="106"/>
      <c r="BP62" s="106"/>
      <c r="BQ62" s="106"/>
      <c r="BR62" s="106"/>
      <c r="BS62" s="106"/>
      <c r="BT62" s="106"/>
      <c r="BU62" s="106"/>
      <c r="BV62" s="106"/>
      <c r="BW62" s="106"/>
      <c r="BX62" s="106"/>
      <c r="BY62" s="106"/>
      <c r="BZ62" s="106"/>
      <c r="CA62" s="106"/>
      <c r="CB62" s="106"/>
      <c r="CC62" s="106"/>
      <c r="CD62" s="106"/>
      <c r="CE62" s="106"/>
      <c r="CF62" s="106"/>
      <c r="CG62" s="106"/>
      <c r="CH62" s="106"/>
      <c r="CI62" s="106"/>
      <c r="CJ62" s="106"/>
      <c r="CK62" s="106"/>
      <c r="CL62" s="106"/>
      <c r="CM62" s="106"/>
      <c r="CN62" s="106"/>
      <c r="CO62" s="106"/>
      <c r="CP62" s="106"/>
      <c r="CQ62" s="106"/>
      <c r="CR62" s="106"/>
      <c r="CS62" s="106"/>
      <c r="CT62" s="106"/>
      <c r="CU62" s="106"/>
      <c r="CV62" s="106"/>
      <c r="CW62" s="106"/>
      <c r="CX62" s="106"/>
      <c r="CY62" s="106"/>
      <c r="CZ62" s="106"/>
      <c r="DA62" s="106"/>
      <c r="DB62" s="106"/>
      <c r="FJ62" s="90">
        <f>IF(G62="","",G62*G59)</f>
        <v>50</v>
      </c>
      <c r="FK62" s="90">
        <f t="shared" ref="FK62:HV62" si="40">IF(H62="","",H62*H59)</f>
        <v>40</v>
      </c>
      <c r="FL62" s="90" t="str">
        <f t="shared" si="40"/>
        <v/>
      </c>
      <c r="FM62" s="90" t="str">
        <f t="shared" si="40"/>
        <v/>
      </c>
      <c r="FN62" s="90" t="str">
        <f t="shared" si="40"/>
        <v/>
      </c>
      <c r="FO62" s="90" t="str">
        <f t="shared" si="40"/>
        <v/>
      </c>
      <c r="FP62" s="90" t="str">
        <f t="shared" si="40"/>
        <v/>
      </c>
      <c r="FQ62" s="90" t="str">
        <f t="shared" si="40"/>
        <v/>
      </c>
      <c r="FR62" s="90" t="str">
        <f t="shared" si="40"/>
        <v/>
      </c>
      <c r="FS62" s="90" t="str">
        <f t="shared" si="40"/>
        <v/>
      </c>
      <c r="FT62" s="90" t="str">
        <f t="shared" si="40"/>
        <v/>
      </c>
      <c r="FU62" s="90" t="str">
        <f t="shared" si="40"/>
        <v/>
      </c>
      <c r="FV62" s="90" t="str">
        <f t="shared" si="40"/>
        <v/>
      </c>
      <c r="FW62" s="90" t="str">
        <f t="shared" si="40"/>
        <v/>
      </c>
      <c r="FX62" s="90" t="str">
        <f t="shared" si="40"/>
        <v/>
      </c>
      <c r="FY62" s="90" t="str">
        <f t="shared" si="40"/>
        <v/>
      </c>
      <c r="FZ62" s="90" t="str">
        <f t="shared" si="40"/>
        <v/>
      </c>
      <c r="GA62" s="90" t="str">
        <f t="shared" si="40"/>
        <v/>
      </c>
      <c r="GB62" s="90" t="str">
        <f t="shared" si="40"/>
        <v/>
      </c>
      <c r="GC62" s="90" t="str">
        <f t="shared" si="40"/>
        <v/>
      </c>
      <c r="GD62" s="90" t="str">
        <f t="shared" si="40"/>
        <v/>
      </c>
      <c r="GE62" s="90" t="str">
        <f t="shared" si="40"/>
        <v/>
      </c>
      <c r="GF62" s="90" t="str">
        <f t="shared" si="40"/>
        <v/>
      </c>
      <c r="GG62" s="90" t="str">
        <f t="shared" si="40"/>
        <v/>
      </c>
      <c r="GH62" s="90" t="str">
        <f t="shared" si="40"/>
        <v/>
      </c>
      <c r="GI62" s="90" t="str">
        <f t="shared" si="40"/>
        <v/>
      </c>
      <c r="GJ62" s="90" t="str">
        <f t="shared" si="40"/>
        <v/>
      </c>
      <c r="GK62" s="90" t="str">
        <f t="shared" si="40"/>
        <v/>
      </c>
      <c r="GL62" s="90" t="str">
        <f t="shared" si="40"/>
        <v/>
      </c>
      <c r="GM62" s="90" t="str">
        <f t="shared" si="40"/>
        <v/>
      </c>
      <c r="GN62" s="90" t="str">
        <f t="shared" si="40"/>
        <v/>
      </c>
      <c r="GO62" s="90" t="str">
        <f t="shared" si="40"/>
        <v/>
      </c>
      <c r="GP62" s="90" t="str">
        <f t="shared" si="40"/>
        <v/>
      </c>
      <c r="GQ62" s="90" t="str">
        <f t="shared" si="40"/>
        <v/>
      </c>
      <c r="GR62" s="90" t="str">
        <f t="shared" si="40"/>
        <v/>
      </c>
      <c r="GS62" s="90" t="str">
        <f t="shared" si="40"/>
        <v/>
      </c>
      <c r="GT62" s="90" t="str">
        <f t="shared" si="40"/>
        <v/>
      </c>
      <c r="GU62" s="90" t="str">
        <f t="shared" si="40"/>
        <v/>
      </c>
      <c r="GV62" s="90" t="str">
        <f t="shared" si="40"/>
        <v/>
      </c>
      <c r="GW62" s="90" t="str">
        <f t="shared" si="40"/>
        <v/>
      </c>
      <c r="GX62" s="90" t="str">
        <f t="shared" si="40"/>
        <v/>
      </c>
      <c r="GY62" s="90" t="str">
        <f t="shared" si="40"/>
        <v/>
      </c>
      <c r="GZ62" s="90" t="str">
        <f t="shared" si="40"/>
        <v/>
      </c>
      <c r="HA62" s="90" t="str">
        <f t="shared" si="40"/>
        <v/>
      </c>
      <c r="HB62" s="90" t="str">
        <f t="shared" si="40"/>
        <v/>
      </c>
      <c r="HC62" s="90" t="str">
        <f t="shared" si="40"/>
        <v/>
      </c>
      <c r="HD62" s="90" t="str">
        <f t="shared" si="40"/>
        <v/>
      </c>
      <c r="HE62" s="90" t="str">
        <f t="shared" si="40"/>
        <v/>
      </c>
      <c r="HF62" s="90" t="str">
        <f t="shared" si="40"/>
        <v/>
      </c>
      <c r="HG62" s="90" t="str">
        <f t="shared" si="40"/>
        <v/>
      </c>
      <c r="HH62" s="90" t="str">
        <f t="shared" si="40"/>
        <v/>
      </c>
      <c r="HI62" s="90" t="str">
        <f t="shared" si="40"/>
        <v/>
      </c>
      <c r="HJ62" s="90" t="str">
        <f t="shared" si="40"/>
        <v/>
      </c>
      <c r="HK62" s="90" t="str">
        <f t="shared" si="40"/>
        <v/>
      </c>
      <c r="HL62" s="90" t="str">
        <f t="shared" si="40"/>
        <v/>
      </c>
      <c r="HM62" s="90" t="str">
        <f t="shared" si="40"/>
        <v/>
      </c>
      <c r="HN62" s="90" t="str">
        <f t="shared" si="40"/>
        <v/>
      </c>
      <c r="HO62" s="90" t="str">
        <f t="shared" si="40"/>
        <v/>
      </c>
      <c r="HP62" s="90" t="str">
        <f t="shared" si="40"/>
        <v/>
      </c>
      <c r="HQ62" s="90" t="str">
        <f t="shared" si="40"/>
        <v/>
      </c>
      <c r="HR62" s="90" t="str">
        <f t="shared" si="40"/>
        <v/>
      </c>
      <c r="HS62" s="90" t="str">
        <f t="shared" si="40"/>
        <v/>
      </c>
      <c r="HT62" s="90" t="str">
        <f t="shared" si="40"/>
        <v/>
      </c>
      <c r="HU62" s="90" t="str">
        <f t="shared" si="40"/>
        <v/>
      </c>
      <c r="HV62" s="90" t="str">
        <f t="shared" si="40"/>
        <v/>
      </c>
      <c r="HW62" s="90" t="str">
        <f t="shared" ref="HW62:JE62" si="41">IF(BT62="","",BT62*BT59)</f>
        <v/>
      </c>
      <c r="HX62" s="90" t="str">
        <f t="shared" si="41"/>
        <v/>
      </c>
      <c r="HY62" s="90" t="str">
        <f t="shared" si="41"/>
        <v/>
      </c>
      <c r="HZ62" s="90" t="str">
        <f t="shared" si="41"/>
        <v/>
      </c>
      <c r="IA62" s="90" t="str">
        <f t="shared" si="41"/>
        <v/>
      </c>
      <c r="IB62" s="90" t="str">
        <f t="shared" si="41"/>
        <v/>
      </c>
      <c r="IC62" s="90" t="str">
        <f t="shared" si="41"/>
        <v/>
      </c>
      <c r="ID62" s="90" t="str">
        <f t="shared" si="41"/>
        <v/>
      </c>
      <c r="IE62" s="90" t="str">
        <f t="shared" si="41"/>
        <v/>
      </c>
      <c r="IF62" s="90" t="str">
        <f t="shared" si="41"/>
        <v/>
      </c>
      <c r="IG62" s="90" t="str">
        <f t="shared" si="41"/>
        <v/>
      </c>
      <c r="IH62" s="90" t="str">
        <f t="shared" si="41"/>
        <v/>
      </c>
      <c r="II62" s="90" t="str">
        <f t="shared" si="41"/>
        <v/>
      </c>
      <c r="IJ62" s="90" t="str">
        <f t="shared" si="41"/>
        <v/>
      </c>
      <c r="IK62" s="90" t="str">
        <f t="shared" si="41"/>
        <v/>
      </c>
      <c r="IL62" s="90" t="str">
        <f t="shared" si="41"/>
        <v/>
      </c>
      <c r="IM62" s="90" t="str">
        <f t="shared" si="41"/>
        <v/>
      </c>
      <c r="IN62" s="90" t="str">
        <f t="shared" si="41"/>
        <v/>
      </c>
      <c r="IO62" s="90" t="str">
        <f t="shared" si="41"/>
        <v/>
      </c>
      <c r="IP62" s="90" t="str">
        <f t="shared" si="41"/>
        <v/>
      </c>
      <c r="IQ62" s="90" t="str">
        <f t="shared" si="41"/>
        <v/>
      </c>
      <c r="IR62" s="90" t="str">
        <f t="shared" si="41"/>
        <v/>
      </c>
      <c r="IS62" s="90" t="str">
        <f t="shared" si="41"/>
        <v/>
      </c>
      <c r="IT62" s="90" t="str">
        <f t="shared" si="41"/>
        <v/>
      </c>
      <c r="IU62" s="90" t="str">
        <f t="shared" si="41"/>
        <v/>
      </c>
      <c r="IV62" s="90" t="str">
        <f t="shared" si="41"/>
        <v/>
      </c>
      <c r="IW62" s="90" t="str">
        <f t="shared" si="41"/>
        <v/>
      </c>
      <c r="IX62" s="90" t="str">
        <f t="shared" si="41"/>
        <v/>
      </c>
      <c r="IY62" s="90" t="str">
        <f t="shared" si="41"/>
        <v/>
      </c>
      <c r="IZ62" s="90" t="str">
        <f t="shared" si="41"/>
        <v/>
      </c>
      <c r="JA62" s="90" t="str">
        <f t="shared" si="41"/>
        <v/>
      </c>
      <c r="JB62" s="90" t="str">
        <f t="shared" si="41"/>
        <v/>
      </c>
      <c r="JC62" s="90" t="str">
        <f t="shared" si="41"/>
        <v/>
      </c>
      <c r="JD62" s="90" t="str">
        <f t="shared" si="41"/>
        <v/>
      </c>
      <c r="JE62" s="90" t="str">
        <f t="shared" si="41"/>
        <v/>
      </c>
    </row>
    <row r="63" spans="1:265" ht="15" customHeight="1" x14ac:dyDescent="0.25">
      <c r="A63" s="83">
        <v>3</v>
      </c>
      <c r="B63" s="104"/>
      <c r="C63" s="104"/>
      <c r="D63" s="86" t="str">
        <f t="shared" si="35"/>
        <v/>
      </c>
      <c r="E63" s="87" t="str">
        <f t="shared" si="36"/>
        <v>TEST3</v>
      </c>
      <c r="F63" s="88">
        <f t="shared" si="37"/>
        <v>2</v>
      </c>
      <c r="G63" s="90"/>
      <c r="H63" s="90"/>
      <c r="I63" s="90">
        <v>2</v>
      </c>
      <c r="J63" s="90"/>
      <c r="K63" s="90"/>
      <c r="L63" s="90"/>
      <c r="M63" s="90"/>
      <c r="N63" s="90"/>
      <c r="O63" s="90"/>
      <c r="P63" s="90"/>
      <c r="Q63" s="90"/>
      <c r="R63" s="90"/>
      <c r="S63" s="90"/>
      <c r="T63" s="90"/>
      <c r="U63" s="90"/>
      <c r="V63" s="90"/>
      <c r="W63" s="90"/>
      <c r="X63" s="90"/>
      <c r="Y63" s="90"/>
      <c r="Z63" s="105"/>
      <c r="AA63" s="106"/>
      <c r="AB63" s="106"/>
      <c r="AC63" s="106"/>
      <c r="AD63" s="106"/>
      <c r="AE63" s="106"/>
      <c r="AF63" s="106"/>
      <c r="AG63" s="106"/>
      <c r="AH63" s="106"/>
      <c r="AI63" s="106"/>
      <c r="AJ63" s="106"/>
      <c r="AK63" s="106"/>
      <c r="AL63" s="106"/>
      <c r="AM63" s="106"/>
      <c r="AN63" s="106"/>
      <c r="AO63" s="106"/>
      <c r="AP63" s="106"/>
      <c r="AQ63" s="106"/>
      <c r="AR63" s="106"/>
      <c r="AS63" s="106"/>
      <c r="AT63" s="106"/>
      <c r="AU63" s="106"/>
      <c r="AV63" s="106"/>
      <c r="AW63" s="106"/>
      <c r="AX63" s="106"/>
      <c r="AY63" s="106"/>
      <c r="AZ63" s="106"/>
      <c r="BA63" s="106"/>
      <c r="BB63" s="106"/>
      <c r="BC63" s="106"/>
      <c r="BD63" s="106"/>
      <c r="BE63" s="106"/>
      <c r="BF63" s="106"/>
      <c r="BG63" s="106"/>
      <c r="BH63" s="106"/>
      <c r="BI63" s="106"/>
      <c r="BJ63" s="106"/>
      <c r="BK63" s="106"/>
      <c r="BL63" s="106"/>
      <c r="BM63" s="106"/>
      <c r="BN63" s="106"/>
      <c r="BO63" s="106"/>
      <c r="BP63" s="106"/>
      <c r="BQ63" s="106"/>
      <c r="BR63" s="106"/>
      <c r="BS63" s="106"/>
      <c r="BT63" s="106"/>
      <c r="BU63" s="106"/>
      <c r="BV63" s="106"/>
      <c r="BW63" s="106"/>
      <c r="BX63" s="106"/>
      <c r="BY63" s="106"/>
      <c r="BZ63" s="106"/>
      <c r="CA63" s="106"/>
      <c r="CB63" s="106"/>
      <c r="CC63" s="106"/>
      <c r="CD63" s="106"/>
      <c r="CE63" s="106"/>
      <c r="CF63" s="106"/>
      <c r="CG63" s="106"/>
      <c r="CH63" s="106"/>
      <c r="CI63" s="106"/>
      <c r="CJ63" s="106"/>
      <c r="CK63" s="106"/>
      <c r="CL63" s="106"/>
      <c r="CM63" s="106"/>
      <c r="CN63" s="106"/>
      <c r="CO63" s="106"/>
      <c r="CP63" s="106"/>
      <c r="CQ63" s="106"/>
      <c r="CR63" s="106"/>
      <c r="CS63" s="106"/>
      <c r="CT63" s="106"/>
      <c r="CU63" s="106"/>
      <c r="CV63" s="106"/>
      <c r="CW63" s="106"/>
      <c r="CX63" s="106"/>
      <c r="CY63" s="106"/>
      <c r="CZ63" s="106"/>
      <c r="DA63" s="106"/>
      <c r="DB63" s="106"/>
      <c r="FJ63" s="90" t="str">
        <f>IF(G63="","",G63*G59)</f>
        <v/>
      </c>
      <c r="FK63" s="90" t="str">
        <f t="shared" ref="FK63:HV63" si="42">IF(H63="","",H63*H59)</f>
        <v/>
      </c>
      <c r="FL63" s="90">
        <f t="shared" si="42"/>
        <v>16</v>
      </c>
      <c r="FM63" s="90" t="str">
        <f t="shared" si="42"/>
        <v/>
      </c>
      <c r="FN63" s="90" t="str">
        <f t="shared" si="42"/>
        <v/>
      </c>
      <c r="FO63" s="90" t="str">
        <f t="shared" si="42"/>
        <v/>
      </c>
      <c r="FP63" s="90" t="str">
        <f t="shared" si="42"/>
        <v/>
      </c>
      <c r="FQ63" s="90" t="str">
        <f t="shared" si="42"/>
        <v/>
      </c>
      <c r="FR63" s="90" t="str">
        <f t="shared" si="42"/>
        <v/>
      </c>
      <c r="FS63" s="90" t="str">
        <f t="shared" si="42"/>
        <v/>
      </c>
      <c r="FT63" s="90" t="str">
        <f t="shared" si="42"/>
        <v/>
      </c>
      <c r="FU63" s="90" t="str">
        <f t="shared" si="42"/>
        <v/>
      </c>
      <c r="FV63" s="90" t="str">
        <f t="shared" si="42"/>
        <v/>
      </c>
      <c r="FW63" s="90" t="str">
        <f t="shared" si="42"/>
        <v/>
      </c>
      <c r="FX63" s="90" t="str">
        <f t="shared" si="42"/>
        <v/>
      </c>
      <c r="FY63" s="90" t="str">
        <f t="shared" si="42"/>
        <v/>
      </c>
      <c r="FZ63" s="90" t="str">
        <f t="shared" si="42"/>
        <v/>
      </c>
      <c r="GA63" s="90" t="str">
        <f t="shared" si="42"/>
        <v/>
      </c>
      <c r="GB63" s="90" t="str">
        <f t="shared" si="42"/>
        <v/>
      </c>
      <c r="GC63" s="90" t="str">
        <f t="shared" si="42"/>
        <v/>
      </c>
      <c r="GD63" s="90" t="str">
        <f t="shared" si="42"/>
        <v/>
      </c>
      <c r="GE63" s="90" t="str">
        <f t="shared" si="42"/>
        <v/>
      </c>
      <c r="GF63" s="90" t="str">
        <f t="shared" si="42"/>
        <v/>
      </c>
      <c r="GG63" s="90" t="str">
        <f t="shared" si="42"/>
        <v/>
      </c>
      <c r="GH63" s="90" t="str">
        <f t="shared" si="42"/>
        <v/>
      </c>
      <c r="GI63" s="90" t="str">
        <f t="shared" si="42"/>
        <v/>
      </c>
      <c r="GJ63" s="90" t="str">
        <f t="shared" si="42"/>
        <v/>
      </c>
      <c r="GK63" s="90" t="str">
        <f t="shared" si="42"/>
        <v/>
      </c>
      <c r="GL63" s="90" t="str">
        <f t="shared" si="42"/>
        <v/>
      </c>
      <c r="GM63" s="90" t="str">
        <f t="shared" si="42"/>
        <v/>
      </c>
      <c r="GN63" s="90" t="str">
        <f t="shared" si="42"/>
        <v/>
      </c>
      <c r="GO63" s="90" t="str">
        <f t="shared" si="42"/>
        <v/>
      </c>
      <c r="GP63" s="90" t="str">
        <f t="shared" si="42"/>
        <v/>
      </c>
      <c r="GQ63" s="90" t="str">
        <f t="shared" si="42"/>
        <v/>
      </c>
      <c r="GR63" s="90" t="str">
        <f t="shared" si="42"/>
        <v/>
      </c>
      <c r="GS63" s="90" t="str">
        <f t="shared" si="42"/>
        <v/>
      </c>
      <c r="GT63" s="90" t="str">
        <f t="shared" si="42"/>
        <v/>
      </c>
      <c r="GU63" s="90" t="str">
        <f t="shared" si="42"/>
        <v/>
      </c>
      <c r="GV63" s="90" t="str">
        <f t="shared" si="42"/>
        <v/>
      </c>
      <c r="GW63" s="90" t="str">
        <f t="shared" si="42"/>
        <v/>
      </c>
      <c r="GX63" s="90" t="str">
        <f t="shared" si="42"/>
        <v/>
      </c>
      <c r="GY63" s="90" t="str">
        <f t="shared" si="42"/>
        <v/>
      </c>
      <c r="GZ63" s="90" t="str">
        <f t="shared" si="42"/>
        <v/>
      </c>
      <c r="HA63" s="90" t="str">
        <f t="shared" si="42"/>
        <v/>
      </c>
      <c r="HB63" s="90" t="str">
        <f t="shared" si="42"/>
        <v/>
      </c>
      <c r="HC63" s="90" t="str">
        <f t="shared" si="42"/>
        <v/>
      </c>
      <c r="HD63" s="90" t="str">
        <f t="shared" si="42"/>
        <v/>
      </c>
      <c r="HE63" s="90" t="str">
        <f t="shared" si="42"/>
        <v/>
      </c>
      <c r="HF63" s="90" t="str">
        <f t="shared" si="42"/>
        <v/>
      </c>
      <c r="HG63" s="90" t="str">
        <f t="shared" si="42"/>
        <v/>
      </c>
      <c r="HH63" s="90" t="str">
        <f t="shared" si="42"/>
        <v/>
      </c>
      <c r="HI63" s="90" t="str">
        <f t="shared" si="42"/>
        <v/>
      </c>
      <c r="HJ63" s="90" t="str">
        <f t="shared" si="42"/>
        <v/>
      </c>
      <c r="HK63" s="90" t="str">
        <f t="shared" si="42"/>
        <v/>
      </c>
      <c r="HL63" s="90" t="str">
        <f t="shared" si="42"/>
        <v/>
      </c>
      <c r="HM63" s="90" t="str">
        <f t="shared" si="42"/>
        <v/>
      </c>
      <c r="HN63" s="90" t="str">
        <f t="shared" si="42"/>
        <v/>
      </c>
      <c r="HO63" s="90" t="str">
        <f t="shared" si="42"/>
        <v/>
      </c>
      <c r="HP63" s="90" t="str">
        <f t="shared" si="42"/>
        <v/>
      </c>
      <c r="HQ63" s="90" t="str">
        <f t="shared" si="42"/>
        <v/>
      </c>
      <c r="HR63" s="90" t="str">
        <f t="shared" si="42"/>
        <v/>
      </c>
      <c r="HS63" s="90" t="str">
        <f t="shared" si="42"/>
        <v/>
      </c>
      <c r="HT63" s="90" t="str">
        <f t="shared" si="42"/>
        <v/>
      </c>
      <c r="HU63" s="90" t="str">
        <f t="shared" si="42"/>
        <v/>
      </c>
      <c r="HV63" s="90" t="str">
        <f t="shared" si="42"/>
        <v/>
      </c>
      <c r="HW63" s="90" t="str">
        <f t="shared" ref="HW63:JE63" si="43">IF(BT63="","",BT63*BT59)</f>
        <v/>
      </c>
      <c r="HX63" s="90" t="str">
        <f t="shared" si="43"/>
        <v/>
      </c>
      <c r="HY63" s="90" t="str">
        <f t="shared" si="43"/>
        <v/>
      </c>
      <c r="HZ63" s="90" t="str">
        <f t="shared" si="43"/>
        <v/>
      </c>
      <c r="IA63" s="90" t="str">
        <f t="shared" si="43"/>
        <v/>
      </c>
      <c r="IB63" s="90" t="str">
        <f t="shared" si="43"/>
        <v/>
      </c>
      <c r="IC63" s="90" t="str">
        <f t="shared" si="43"/>
        <v/>
      </c>
      <c r="ID63" s="90" t="str">
        <f t="shared" si="43"/>
        <v/>
      </c>
      <c r="IE63" s="90" t="str">
        <f t="shared" si="43"/>
        <v/>
      </c>
      <c r="IF63" s="90" t="str">
        <f t="shared" si="43"/>
        <v/>
      </c>
      <c r="IG63" s="90" t="str">
        <f t="shared" si="43"/>
        <v/>
      </c>
      <c r="IH63" s="90" t="str">
        <f t="shared" si="43"/>
        <v/>
      </c>
      <c r="II63" s="90" t="str">
        <f t="shared" si="43"/>
        <v/>
      </c>
      <c r="IJ63" s="90" t="str">
        <f t="shared" si="43"/>
        <v/>
      </c>
      <c r="IK63" s="90" t="str">
        <f t="shared" si="43"/>
        <v/>
      </c>
      <c r="IL63" s="90" t="str">
        <f t="shared" si="43"/>
        <v/>
      </c>
      <c r="IM63" s="90" t="str">
        <f t="shared" si="43"/>
        <v/>
      </c>
      <c r="IN63" s="90" t="str">
        <f t="shared" si="43"/>
        <v/>
      </c>
      <c r="IO63" s="90" t="str">
        <f t="shared" si="43"/>
        <v/>
      </c>
      <c r="IP63" s="90" t="str">
        <f t="shared" si="43"/>
        <v/>
      </c>
      <c r="IQ63" s="90" t="str">
        <f t="shared" si="43"/>
        <v/>
      </c>
      <c r="IR63" s="90" t="str">
        <f t="shared" si="43"/>
        <v/>
      </c>
      <c r="IS63" s="90" t="str">
        <f t="shared" si="43"/>
        <v/>
      </c>
      <c r="IT63" s="90" t="str">
        <f t="shared" si="43"/>
        <v/>
      </c>
      <c r="IU63" s="90" t="str">
        <f t="shared" si="43"/>
        <v/>
      </c>
      <c r="IV63" s="90" t="str">
        <f t="shared" si="43"/>
        <v/>
      </c>
      <c r="IW63" s="90" t="str">
        <f t="shared" si="43"/>
        <v/>
      </c>
      <c r="IX63" s="90" t="str">
        <f t="shared" si="43"/>
        <v/>
      </c>
      <c r="IY63" s="90" t="str">
        <f t="shared" si="43"/>
        <v/>
      </c>
      <c r="IZ63" s="90" t="str">
        <f t="shared" si="43"/>
        <v/>
      </c>
      <c r="JA63" s="90" t="str">
        <f t="shared" si="43"/>
        <v/>
      </c>
      <c r="JB63" s="90" t="str">
        <f t="shared" si="43"/>
        <v/>
      </c>
      <c r="JC63" s="90" t="str">
        <f t="shared" si="43"/>
        <v/>
      </c>
      <c r="JD63" s="90" t="str">
        <f t="shared" si="43"/>
        <v/>
      </c>
      <c r="JE63" s="90" t="str">
        <f t="shared" si="43"/>
        <v/>
      </c>
    </row>
    <row r="64" spans="1:265" ht="15" customHeight="1" x14ac:dyDescent="0.25">
      <c r="A64" s="83">
        <v>4</v>
      </c>
      <c r="B64" s="104"/>
      <c r="C64" s="104"/>
      <c r="D64" s="86" t="str">
        <f t="shared" si="35"/>
        <v/>
      </c>
      <c r="E64" s="87" t="str">
        <f t="shared" si="36"/>
        <v>TEST4</v>
      </c>
      <c r="F64" s="88">
        <f t="shared" si="37"/>
        <v>0</v>
      </c>
      <c r="G64" s="90"/>
      <c r="H64" s="90"/>
      <c r="I64" s="90"/>
      <c r="J64" s="90"/>
      <c r="K64" s="90"/>
      <c r="L64" s="90"/>
      <c r="M64" s="90"/>
      <c r="N64" s="90"/>
      <c r="O64" s="90"/>
      <c r="P64" s="90"/>
      <c r="Q64" s="90"/>
      <c r="R64" s="90"/>
      <c r="S64" s="90"/>
      <c r="T64" s="90"/>
      <c r="U64" s="90"/>
      <c r="V64" s="90"/>
      <c r="W64" s="90"/>
      <c r="X64" s="90"/>
      <c r="Y64" s="90"/>
      <c r="Z64" s="105"/>
      <c r="AA64" s="106"/>
      <c r="AB64" s="106"/>
      <c r="AC64" s="106"/>
      <c r="AD64" s="106"/>
      <c r="AE64" s="106"/>
      <c r="AF64" s="106"/>
      <c r="AG64" s="106"/>
      <c r="AH64" s="106"/>
      <c r="AI64" s="106"/>
      <c r="AJ64" s="106"/>
      <c r="AK64" s="106"/>
      <c r="AL64" s="106"/>
      <c r="AM64" s="106"/>
      <c r="AN64" s="106"/>
      <c r="AO64" s="106"/>
      <c r="AP64" s="106"/>
      <c r="AQ64" s="106"/>
      <c r="AR64" s="106"/>
      <c r="AS64" s="106"/>
      <c r="AT64" s="106"/>
      <c r="AU64" s="106"/>
      <c r="AV64" s="106"/>
      <c r="AW64" s="106"/>
      <c r="AX64" s="106"/>
      <c r="AY64" s="106"/>
      <c r="AZ64" s="106"/>
      <c r="BA64" s="106"/>
      <c r="BB64" s="106"/>
      <c r="BC64" s="106"/>
      <c r="BD64" s="106"/>
      <c r="BE64" s="106"/>
      <c r="BF64" s="106"/>
      <c r="BG64" s="106"/>
      <c r="BH64" s="106"/>
      <c r="BI64" s="106"/>
      <c r="BJ64" s="106"/>
      <c r="BK64" s="106"/>
      <c r="BL64" s="106"/>
      <c r="BM64" s="106"/>
      <c r="BN64" s="106"/>
      <c r="BO64" s="106"/>
      <c r="BP64" s="106"/>
      <c r="BQ64" s="106"/>
      <c r="BR64" s="106"/>
      <c r="BS64" s="106"/>
      <c r="BT64" s="106"/>
      <c r="BU64" s="106"/>
      <c r="BV64" s="106"/>
      <c r="BW64" s="106"/>
      <c r="BX64" s="106"/>
      <c r="BY64" s="106"/>
      <c r="BZ64" s="106"/>
      <c r="CA64" s="106"/>
      <c r="CB64" s="106"/>
      <c r="CC64" s="106"/>
      <c r="CD64" s="106"/>
      <c r="CE64" s="106"/>
      <c r="CF64" s="106"/>
      <c r="CG64" s="106"/>
      <c r="CH64" s="106"/>
      <c r="CI64" s="106"/>
      <c r="CJ64" s="106"/>
      <c r="CK64" s="106"/>
      <c r="CL64" s="106"/>
      <c r="CM64" s="106"/>
      <c r="CN64" s="106"/>
      <c r="CO64" s="106"/>
      <c r="CP64" s="106"/>
      <c r="CQ64" s="106"/>
      <c r="CR64" s="106"/>
      <c r="CS64" s="106"/>
      <c r="CT64" s="106"/>
      <c r="CU64" s="106"/>
      <c r="CV64" s="106"/>
      <c r="CW64" s="106"/>
      <c r="CX64" s="106"/>
      <c r="CY64" s="106"/>
      <c r="CZ64" s="106"/>
      <c r="DA64" s="106"/>
      <c r="DB64" s="106"/>
      <c r="FJ64" s="90" t="str">
        <f>IF(G64="","",G64*G59)</f>
        <v/>
      </c>
      <c r="FK64" s="90" t="str">
        <f t="shared" ref="FK64:HV64" si="44">IF(H64="","",H64*H59)</f>
        <v/>
      </c>
      <c r="FL64" s="90" t="str">
        <f t="shared" si="44"/>
        <v/>
      </c>
      <c r="FM64" s="90" t="str">
        <f t="shared" si="44"/>
        <v/>
      </c>
      <c r="FN64" s="90" t="str">
        <f t="shared" si="44"/>
        <v/>
      </c>
      <c r="FO64" s="90" t="str">
        <f t="shared" si="44"/>
        <v/>
      </c>
      <c r="FP64" s="90" t="str">
        <f t="shared" si="44"/>
        <v/>
      </c>
      <c r="FQ64" s="90" t="str">
        <f t="shared" si="44"/>
        <v/>
      </c>
      <c r="FR64" s="90" t="str">
        <f t="shared" si="44"/>
        <v/>
      </c>
      <c r="FS64" s="90" t="str">
        <f t="shared" si="44"/>
        <v/>
      </c>
      <c r="FT64" s="90" t="str">
        <f t="shared" si="44"/>
        <v/>
      </c>
      <c r="FU64" s="90" t="str">
        <f t="shared" si="44"/>
        <v/>
      </c>
      <c r="FV64" s="90" t="str">
        <f t="shared" si="44"/>
        <v/>
      </c>
      <c r="FW64" s="90" t="str">
        <f t="shared" si="44"/>
        <v/>
      </c>
      <c r="FX64" s="90" t="str">
        <f t="shared" si="44"/>
        <v/>
      </c>
      <c r="FY64" s="90" t="str">
        <f t="shared" si="44"/>
        <v/>
      </c>
      <c r="FZ64" s="90" t="str">
        <f t="shared" si="44"/>
        <v/>
      </c>
      <c r="GA64" s="90" t="str">
        <f t="shared" si="44"/>
        <v/>
      </c>
      <c r="GB64" s="90" t="str">
        <f t="shared" si="44"/>
        <v/>
      </c>
      <c r="GC64" s="90" t="str">
        <f t="shared" si="44"/>
        <v/>
      </c>
      <c r="GD64" s="90" t="str">
        <f t="shared" si="44"/>
        <v/>
      </c>
      <c r="GE64" s="90" t="str">
        <f t="shared" si="44"/>
        <v/>
      </c>
      <c r="GF64" s="90" t="str">
        <f t="shared" si="44"/>
        <v/>
      </c>
      <c r="GG64" s="90" t="str">
        <f t="shared" si="44"/>
        <v/>
      </c>
      <c r="GH64" s="90" t="str">
        <f t="shared" si="44"/>
        <v/>
      </c>
      <c r="GI64" s="90" t="str">
        <f t="shared" si="44"/>
        <v/>
      </c>
      <c r="GJ64" s="90" t="str">
        <f t="shared" si="44"/>
        <v/>
      </c>
      <c r="GK64" s="90" t="str">
        <f t="shared" si="44"/>
        <v/>
      </c>
      <c r="GL64" s="90" t="str">
        <f t="shared" si="44"/>
        <v/>
      </c>
      <c r="GM64" s="90" t="str">
        <f t="shared" si="44"/>
        <v/>
      </c>
      <c r="GN64" s="90" t="str">
        <f t="shared" si="44"/>
        <v/>
      </c>
      <c r="GO64" s="90" t="str">
        <f t="shared" si="44"/>
        <v/>
      </c>
      <c r="GP64" s="90" t="str">
        <f t="shared" si="44"/>
        <v/>
      </c>
      <c r="GQ64" s="90" t="str">
        <f t="shared" si="44"/>
        <v/>
      </c>
      <c r="GR64" s="90" t="str">
        <f t="shared" si="44"/>
        <v/>
      </c>
      <c r="GS64" s="90" t="str">
        <f t="shared" si="44"/>
        <v/>
      </c>
      <c r="GT64" s="90" t="str">
        <f t="shared" si="44"/>
        <v/>
      </c>
      <c r="GU64" s="90" t="str">
        <f t="shared" si="44"/>
        <v/>
      </c>
      <c r="GV64" s="90" t="str">
        <f t="shared" si="44"/>
        <v/>
      </c>
      <c r="GW64" s="90" t="str">
        <f t="shared" si="44"/>
        <v/>
      </c>
      <c r="GX64" s="90" t="str">
        <f t="shared" si="44"/>
        <v/>
      </c>
      <c r="GY64" s="90" t="str">
        <f t="shared" si="44"/>
        <v/>
      </c>
      <c r="GZ64" s="90" t="str">
        <f t="shared" si="44"/>
        <v/>
      </c>
      <c r="HA64" s="90" t="str">
        <f t="shared" si="44"/>
        <v/>
      </c>
      <c r="HB64" s="90" t="str">
        <f t="shared" si="44"/>
        <v/>
      </c>
      <c r="HC64" s="90" t="str">
        <f t="shared" si="44"/>
        <v/>
      </c>
      <c r="HD64" s="90" t="str">
        <f t="shared" si="44"/>
        <v/>
      </c>
      <c r="HE64" s="90" t="str">
        <f t="shared" si="44"/>
        <v/>
      </c>
      <c r="HF64" s="90" t="str">
        <f t="shared" si="44"/>
        <v/>
      </c>
      <c r="HG64" s="90" t="str">
        <f t="shared" si="44"/>
        <v/>
      </c>
      <c r="HH64" s="90" t="str">
        <f t="shared" si="44"/>
        <v/>
      </c>
      <c r="HI64" s="90" t="str">
        <f t="shared" si="44"/>
        <v/>
      </c>
      <c r="HJ64" s="90" t="str">
        <f t="shared" si="44"/>
        <v/>
      </c>
      <c r="HK64" s="90" t="str">
        <f t="shared" si="44"/>
        <v/>
      </c>
      <c r="HL64" s="90" t="str">
        <f t="shared" si="44"/>
        <v/>
      </c>
      <c r="HM64" s="90" t="str">
        <f t="shared" si="44"/>
        <v/>
      </c>
      <c r="HN64" s="90" t="str">
        <f t="shared" si="44"/>
        <v/>
      </c>
      <c r="HO64" s="90" t="str">
        <f t="shared" si="44"/>
        <v/>
      </c>
      <c r="HP64" s="90" t="str">
        <f t="shared" si="44"/>
        <v/>
      </c>
      <c r="HQ64" s="90" t="str">
        <f t="shared" si="44"/>
        <v/>
      </c>
      <c r="HR64" s="90" t="str">
        <f t="shared" si="44"/>
        <v/>
      </c>
      <c r="HS64" s="90" t="str">
        <f t="shared" si="44"/>
        <v/>
      </c>
      <c r="HT64" s="90" t="str">
        <f t="shared" si="44"/>
        <v/>
      </c>
      <c r="HU64" s="90" t="str">
        <f t="shared" si="44"/>
        <v/>
      </c>
      <c r="HV64" s="90" t="str">
        <f t="shared" si="44"/>
        <v/>
      </c>
      <c r="HW64" s="90" t="str">
        <f t="shared" ref="HW64:JE64" si="45">IF(BT64="","",BT64*BT59)</f>
        <v/>
      </c>
      <c r="HX64" s="90" t="str">
        <f t="shared" si="45"/>
        <v/>
      </c>
      <c r="HY64" s="90" t="str">
        <f t="shared" si="45"/>
        <v/>
      </c>
      <c r="HZ64" s="90" t="str">
        <f t="shared" si="45"/>
        <v/>
      </c>
      <c r="IA64" s="90" t="str">
        <f t="shared" si="45"/>
        <v/>
      </c>
      <c r="IB64" s="90" t="str">
        <f t="shared" si="45"/>
        <v/>
      </c>
      <c r="IC64" s="90" t="str">
        <f t="shared" si="45"/>
        <v/>
      </c>
      <c r="ID64" s="90" t="str">
        <f t="shared" si="45"/>
        <v/>
      </c>
      <c r="IE64" s="90" t="str">
        <f t="shared" si="45"/>
        <v/>
      </c>
      <c r="IF64" s="90" t="str">
        <f t="shared" si="45"/>
        <v/>
      </c>
      <c r="IG64" s="90" t="str">
        <f t="shared" si="45"/>
        <v/>
      </c>
      <c r="IH64" s="90" t="str">
        <f t="shared" si="45"/>
        <v/>
      </c>
      <c r="II64" s="90" t="str">
        <f t="shared" si="45"/>
        <v/>
      </c>
      <c r="IJ64" s="90" t="str">
        <f t="shared" si="45"/>
        <v/>
      </c>
      <c r="IK64" s="90" t="str">
        <f t="shared" si="45"/>
        <v/>
      </c>
      <c r="IL64" s="90" t="str">
        <f t="shared" si="45"/>
        <v/>
      </c>
      <c r="IM64" s="90" t="str">
        <f t="shared" si="45"/>
        <v/>
      </c>
      <c r="IN64" s="90" t="str">
        <f t="shared" si="45"/>
        <v/>
      </c>
      <c r="IO64" s="90" t="str">
        <f t="shared" si="45"/>
        <v/>
      </c>
      <c r="IP64" s="90" t="str">
        <f t="shared" si="45"/>
        <v/>
      </c>
      <c r="IQ64" s="90" t="str">
        <f t="shared" si="45"/>
        <v/>
      </c>
      <c r="IR64" s="90" t="str">
        <f t="shared" si="45"/>
        <v/>
      </c>
      <c r="IS64" s="90" t="str">
        <f t="shared" si="45"/>
        <v/>
      </c>
      <c r="IT64" s="90" t="str">
        <f t="shared" si="45"/>
        <v/>
      </c>
      <c r="IU64" s="90" t="str">
        <f t="shared" si="45"/>
        <v/>
      </c>
      <c r="IV64" s="90" t="str">
        <f t="shared" si="45"/>
        <v/>
      </c>
      <c r="IW64" s="90" t="str">
        <f t="shared" si="45"/>
        <v/>
      </c>
      <c r="IX64" s="90" t="str">
        <f t="shared" si="45"/>
        <v/>
      </c>
      <c r="IY64" s="90" t="str">
        <f t="shared" si="45"/>
        <v/>
      </c>
      <c r="IZ64" s="90" t="str">
        <f t="shared" si="45"/>
        <v/>
      </c>
      <c r="JA64" s="90" t="str">
        <f t="shared" si="45"/>
        <v/>
      </c>
      <c r="JB64" s="90" t="str">
        <f t="shared" si="45"/>
        <v/>
      </c>
      <c r="JC64" s="90" t="str">
        <f t="shared" si="45"/>
        <v/>
      </c>
      <c r="JD64" s="90" t="str">
        <f t="shared" si="45"/>
        <v/>
      </c>
      <c r="JE64" s="90" t="str">
        <f t="shared" si="45"/>
        <v/>
      </c>
    </row>
    <row r="65" spans="1:265" ht="15" customHeight="1" x14ac:dyDescent="0.25">
      <c r="A65" s="83">
        <v>5</v>
      </c>
      <c r="B65" s="104"/>
      <c r="C65" s="104"/>
      <c r="D65" s="86" t="str">
        <f t="shared" si="35"/>
        <v/>
      </c>
      <c r="E65" s="87" t="str">
        <f t="shared" si="36"/>
        <v>TEST5</v>
      </c>
      <c r="F65" s="88">
        <f t="shared" si="37"/>
        <v>0</v>
      </c>
      <c r="G65" s="90"/>
      <c r="H65" s="90"/>
      <c r="I65" s="90"/>
      <c r="J65" s="90"/>
      <c r="K65" s="90"/>
      <c r="L65" s="90"/>
      <c r="M65" s="90"/>
      <c r="N65" s="90"/>
      <c r="O65" s="90"/>
      <c r="P65" s="90"/>
      <c r="Q65" s="90"/>
      <c r="R65" s="90"/>
      <c r="S65" s="90"/>
      <c r="T65" s="90"/>
      <c r="U65" s="90"/>
      <c r="V65" s="90"/>
      <c r="W65" s="90"/>
      <c r="X65" s="90"/>
      <c r="Y65" s="90"/>
      <c r="Z65" s="105"/>
      <c r="AA65" s="106"/>
      <c r="AB65" s="106"/>
      <c r="AC65" s="106"/>
      <c r="AD65" s="106"/>
      <c r="AE65" s="106"/>
      <c r="AF65" s="106"/>
      <c r="AG65" s="106"/>
      <c r="AH65" s="106"/>
      <c r="AI65" s="106"/>
      <c r="AJ65" s="106"/>
      <c r="AK65" s="106"/>
      <c r="AL65" s="106"/>
      <c r="AM65" s="106"/>
      <c r="AN65" s="106"/>
      <c r="AO65" s="106"/>
      <c r="AP65" s="106"/>
      <c r="AQ65" s="106"/>
      <c r="AR65" s="106"/>
      <c r="AS65" s="106"/>
      <c r="AT65" s="106"/>
      <c r="AU65" s="106"/>
      <c r="AV65" s="106"/>
      <c r="AW65" s="106"/>
      <c r="AX65" s="106"/>
      <c r="AY65" s="106"/>
      <c r="AZ65" s="106"/>
      <c r="BA65" s="106"/>
      <c r="BB65" s="106"/>
      <c r="BC65" s="106"/>
      <c r="BD65" s="106"/>
      <c r="BE65" s="106"/>
      <c r="BF65" s="106"/>
      <c r="BG65" s="106"/>
      <c r="BH65" s="106"/>
      <c r="BI65" s="106"/>
      <c r="BJ65" s="106"/>
      <c r="BK65" s="106"/>
      <c r="BL65" s="106"/>
      <c r="BM65" s="106"/>
      <c r="BN65" s="106"/>
      <c r="BO65" s="106"/>
      <c r="BP65" s="106"/>
      <c r="BQ65" s="106"/>
      <c r="BR65" s="106"/>
      <c r="BS65" s="106"/>
      <c r="BT65" s="106"/>
      <c r="BU65" s="106"/>
      <c r="BV65" s="106"/>
      <c r="BW65" s="106"/>
      <c r="BX65" s="106"/>
      <c r="BY65" s="106"/>
      <c r="BZ65" s="106"/>
      <c r="CA65" s="106"/>
      <c r="CB65" s="106"/>
      <c r="CC65" s="106"/>
      <c r="CD65" s="106"/>
      <c r="CE65" s="106"/>
      <c r="CF65" s="106"/>
      <c r="CG65" s="106"/>
      <c r="CH65" s="106"/>
      <c r="CI65" s="106"/>
      <c r="CJ65" s="106"/>
      <c r="CK65" s="106"/>
      <c r="CL65" s="106"/>
      <c r="CM65" s="106"/>
      <c r="CN65" s="106"/>
      <c r="CO65" s="106"/>
      <c r="CP65" s="106"/>
      <c r="CQ65" s="106"/>
      <c r="CR65" s="106"/>
      <c r="CS65" s="106"/>
      <c r="CT65" s="106"/>
      <c r="CU65" s="106"/>
      <c r="CV65" s="106"/>
      <c r="CW65" s="106"/>
      <c r="CX65" s="106"/>
      <c r="CY65" s="106"/>
      <c r="CZ65" s="106"/>
      <c r="DA65" s="106"/>
      <c r="DB65" s="106"/>
      <c r="FJ65" s="90" t="str">
        <f>IF(G65="","",G65*G59)</f>
        <v/>
      </c>
      <c r="FK65" s="90" t="str">
        <f t="shared" ref="FK65:HV65" si="46">IF(H65="","",H65*H59)</f>
        <v/>
      </c>
      <c r="FL65" s="90" t="str">
        <f t="shared" si="46"/>
        <v/>
      </c>
      <c r="FM65" s="90" t="str">
        <f t="shared" si="46"/>
        <v/>
      </c>
      <c r="FN65" s="90" t="str">
        <f t="shared" si="46"/>
        <v/>
      </c>
      <c r="FO65" s="90" t="str">
        <f t="shared" si="46"/>
        <v/>
      </c>
      <c r="FP65" s="90" t="str">
        <f t="shared" si="46"/>
        <v/>
      </c>
      <c r="FQ65" s="90" t="str">
        <f t="shared" si="46"/>
        <v/>
      </c>
      <c r="FR65" s="90" t="str">
        <f t="shared" si="46"/>
        <v/>
      </c>
      <c r="FS65" s="90" t="str">
        <f t="shared" si="46"/>
        <v/>
      </c>
      <c r="FT65" s="90" t="str">
        <f t="shared" si="46"/>
        <v/>
      </c>
      <c r="FU65" s="90" t="str">
        <f t="shared" si="46"/>
        <v/>
      </c>
      <c r="FV65" s="90" t="str">
        <f t="shared" si="46"/>
        <v/>
      </c>
      <c r="FW65" s="90" t="str">
        <f t="shared" si="46"/>
        <v/>
      </c>
      <c r="FX65" s="90" t="str">
        <f t="shared" si="46"/>
        <v/>
      </c>
      <c r="FY65" s="90" t="str">
        <f t="shared" si="46"/>
        <v/>
      </c>
      <c r="FZ65" s="90" t="str">
        <f t="shared" si="46"/>
        <v/>
      </c>
      <c r="GA65" s="90" t="str">
        <f t="shared" si="46"/>
        <v/>
      </c>
      <c r="GB65" s="90" t="str">
        <f t="shared" si="46"/>
        <v/>
      </c>
      <c r="GC65" s="90" t="str">
        <f t="shared" si="46"/>
        <v/>
      </c>
      <c r="GD65" s="90" t="str">
        <f t="shared" si="46"/>
        <v/>
      </c>
      <c r="GE65" s="90" t="str">
        <f t="shared" si="46"/>
        <v/>
      </c>
      <c r="GF65" s="90" t="str">
        <f t="shared" si="46"/>
        <v/>
      </c>
      <c r="GG65" s="90" t="str">
        <f t="shared" si="46"/>
        <v/>
      </c>
      <c r="GH65" s="90" t="str">
        <f t="shared" si="46"/>
        <v/>
      </c>
      <c r="GI65" s="90" t="str">
        <f t="shared" si="46"/>
        <v/>
      </c>
      <c r="GJ65" s="90" t="str">
        <f t="shared" si="46"/>
        <v/>
      </c>
      <c r="GK65" s="90" t="str">
        <f t="shared" si="46"/>
        <v/>
      </c>
      <c r="GL65" s="90" t="str">
        <f t="shared" si="46"/>
        <v/>
      </c>
      <c r="GM65" s="90" t="str">
        <f t="shared" si="46"/>
        <v/>
      </c>
      <c r="GN65" s="90" t="str">
        <f t="shared" si="46"/>
        <v/>
      </c>
      <c r="GO65" s="90" t="str">
        <f t="shared" si="46"/>
        <v/>
      </c>
      <c r="GP65" s="90" t="str">
        <f t="shared" si="46"/>
        <v/>
      </c>
      <c r="GQ65" s="90" t="str">
        <f t="shared" si="46"/>
        <v/>
      </c>
      <c r="GR65" s="90" t="str">
        <f t="shared" si="46"/>
        <v/>
      </c>
      <c r="GS65" s="90" t="str">
        <f t="shared" si="46"/>
        <v/>
      </c>
      <c r="GT65" s="90" t="str">
        <f t="shared" si="46"/>
        <v/>
      </c>
      <c r="GU65" s="90" t="str">
        <f t="shared" si="46"/>
        <v/>
      </c>
      <c r="GV65" s="90" t="str">
        <f t="shared" si="46"/>
        <v/>
      </c>
      <c r="GW65" s="90" t="str">
        <f t="shared" si="46"/>
        <v/>
      </c>
      <c r="GX65" s="90" t="str">
        <f t="shared" si="46"/>
        <v/>
      </c>
      <c r="GY65" s="90" t="str">
        <f t="shared" si="46"/>
        <v/>
      </c>
      <c r="GZ65" s="90" t="str">
        <f t="shared" si="46"/>
        <v/>
      </c>
      <c r="HA65" s="90" t="str">
        <f t="shared" si="46"/>
        <v/>
      </c>
      <c r="HB65" s="90" t="str">
        <f t="shared" si="46"/>
        <v/>
      </c>
      <c r="HC65" s="90" t="str">
        <f t="shared" si="46"/>
        <v/>
      </c>
      <c r="HD65" s="90" t="str">
        <f t="shared" si="46"/>
        <v/>
      </c>
      <c r="HE65" s="90" t="str">
        <f t="shared" si="46"/>
        <v/>
      </c>
      <c r="HF65" s="90" t="str">
        <f t="shared" si="46"/>
        <v/>
      </c>
      <c r="HG65" s="90" t="str">
        <f t="shared" si="46"/>
        <v/>
      </c>
      <c r="HH65" s="90" t="str">
        <f t="shared" si="46"/>
        <v/>
      </c>
      <c r="HI65" s="90" t="str">
        <f t="shared" si="46"/>
        <v/>
      </c>
      <c r="HJ65" s="90" t="str">
        <f t="shared" si="46"/>
        <v/>
      </c>
      <c r="HK65" s="90" t="str">
        <f t="shared" si="46"/>
        <v/>
      </c>
      <c r="HL65" s="90" t="str">
        <f t="shared" si="46"/>
        <v/>
      </c>
      <c r="HM65" s="90" t="str">
        <f t="shared" si="46"/>
        <v/>
      </c>
      <c r="HN65" s="90" t="str">
        <f t="shared" si="46"/>
        <v/>
      </c>
      <c r="HO65" s="90" t="str">
        <f t="shared" si="46"/>
        <v/>
      </c>
      <c r="HP65" s="90" t="str">
        <f t="shared" si="46"/>
        <v/>
      </c>
      <c r="HQ65" s="90" t="str">
        <f t="shared" si="46"/>
        <v/>
      </c>
      <c r="HR65" s="90" t="str">
        <f t="shared" si="46"/>
        <v/>
      </c>
      <c r="HS65" s="90" t="str">
        <f t="shared" si="46"/>
        <v/>
      </c>
      <c r="HT65" s="90" t="str">
        <f t="shared" si="46"/>
        <v/>
      </c>
      <c r="HU65" s="90" t="str">
        <f t="shared" si="46"/>
        <v/>
      </c>
      <c r="HV65" s="90" t="str">
        <f t="shared" si="46"/>
        <v/>
      </c>
      <c r="HW65" s="90" t="str">
        <f t="shared" ref="HW65:JE65" si="47">IF(BT65="","",BT65*BT59)</f>
        <v/>
      </c>
      <c r="HX65" s="90" t="str">
        <f t="shared" si="47"/>
        <v/>
      </c>
      <c r="HY65" s="90" t="str">
        <f t="shared" si="47"/>
        <v/>
      </c>
      <c r="HZ65" s="90" t="str">
        <f t="shared" si="47"/>
        <v/>
      </c>
      <c r="IA65" s="90" t="str">
        <f t="shared" si="47"/>
        <v/>
      </c>
      <c r="IB65" s="90" t="str">
        <f t="shared" si="47"/>
        <v/>
      </c>
      <c r="IC65" s="90" t="str">
        <f t="shared" si="47"/>
        <v/>
      </c>
      <c r="ID65" s="90" t="str">
        <f t="shared" si="47"/>
        <v/>
      </c>
      <c r="IE65" s="90" t="str">
        <f t="shared" si="47"/>
        <v/>
      </c>
      <c r="IF65" s="90" t="str">
        <f t="shared" si="47"/>
        <v/>
      </c>
      <c r="IG65" s="90" t="str">
        <f t="shared" si="47"/>
        <v/>
      </c>
      <c r="IH65" s="90" t="str">
        <f t="shared" si="47"/>
        <v/>
      </c>
      <c r="II65" s="90" t="str">
        <f t="shared" si="47"/>
        <v/>
      </c>
      <c r="IJ65" s="90" t="str">
        <f t="shared" si="47"/>
        <v/>
      </c>
      <c r="IK65" s="90" t="str">
        <f t="shared" si="47"/>
        <v/>
      </c>
      <c r="IL65" s="90" t="str">
        <f t="shared" si="47"/>
        <v/>
      </c>
      <c r="IM65" s="90" t="str">
        <f t="shared" si="47"/>
        <v/>
      </c>
      <c r="IN65" s="90" t="str">
        <f t="shared" si="47"/>
        <v/>
      </c>
      <c r="IO65" s="90" t="str">
        <f t="shared" si="47"/>
        <v/>
      </c>
      <c r="IP65" s="90" t="str">
        <f t="shared" si="47"/>
        <v/>
      </c>
      <c r="IQ65" s="90" t="str">
        <f t="shared" si="47"/>
        <v/>
      </c>
      <c r="IR65" s="90" t="str">
        <f t="shared" si="47"/>
        <v/>
      </c>
      <c r="IS65" s="90" t="str">
        <f t="shared" si="47"/>
        <v/>
      </c>
      <c r="IT65" s="90" t="str">
        <f t="shared" si="47"/>
        <v/>
      </c>
      <c r="IU65" s="90" t="str">
        <f t="shared" si="47"/>
        <v/>
      </c>
      <c r="IV65" s="90" t="str">
        <f t="shared" si="47"/>
        <v/>
      </c>
      <c r="IW65" s="90" t="str">
        <f t="shared" si="47"/>
        <v/>
      </c>
      <c r="IX65" s="90" t="str">
        <f t="shared" si="47"/>
        <v/>
      </c>
      <c r="IY65" s="90" t="str">
        <f t="shared" si="47"/>
        <v/>
      </c>
      <c r="IZ65" s="90" t="str">
        <f t="shared" si="47"/>
        <v/>
      </c>
      <c r="JA65" s="90" t="str">
        <f t="shared" si="47"/>
        <v/>
      </c>
      <c r="JB65" s="90" t="str">
        <f t="shared" si="47"/>
        <v/>
      </c>
      <c r="JC65" s="90" t="str">
        <f t="shared" si="47"/>
        <v/>
      </c>
      <c r="JD65" s="90" t="str">
        <f t="shared" si="47"/>
        <v/>
      </c>
      <c r="JE65" s="90" t="str">
        <f t="shared" si="47"/>
        <v/>
      </c>
    </row>
    <row r="66" spans="1:265" ht="15" customHeight="1" x14ac:dyDescent="0.25">
      <c r="A66" s="83">
        <v>6</v>
      </c>
      <c r="B66" s="104"/>
      <c r="C66" s="104"/>
      <c r="D66" s="86" t="str">
        <f t="shared" si="35"/>
        <v/>
      </c>
      <c r="E66" s="87" t="str">
        <f t="shared" si="36"/>
        <v/>
      </c>
      <c r="F66" s="88">
        <f t="shared" si="37"/>
        <v>0</v>
      </c>
      <c r="G66" s="90"/>
      <c r="H66" s="90"/>
      <c r="I66" s="90"/>
      <c r="J66" s="90"/>
      <c r="K66" s="90"/>
      <c r="L66" s="90"/>
      <c r="M66" s="90"/>
      <c r="N66" s="90"/>
      <c r="O66" s="90"/>
      <c r="P66" s="90"/>
      <c r="Q66" s="90"/>
      <c r="R66" s="90"/>
      <c r="S66" s="90"/>
      <c r="T66" s="90"/>
      <c r="U66" s="90"/>
      <c r="V66" s="90"/>
      <c r="W66" s="90"/>
      <c r="X66" s="90"/>
      <c r="Y66" s="90"/>
      <c r="Z66" s="105"/>
      <c r="AA66" s="106"/>
      <c r="AB66" s="106"/>
      <c r="AC66" s="106"/>
      <c r="AD66" s="106"/>
      <c r="AE66" s="106"/>
      <c r="AF66" s="106"/>
      <c r="AG66" s="106"/>
      <c r="AH66" s="106"/>
      <c r="AI66" s="106"/>
      <c r="AJ66" s="106"/>
      <c r="AK66" s="106"/>
      <c r="AL66" s="106"/>
      <c r="AM66" s="106"/>
      <c r="AN66" s="106"/>
      <c r="AO66" s="106"/>
      <c r="AP66" s="106"/>
      <c r="AQ66" s="106"/>
      <c r="AR66" s="106"/>
      <c r="AS66" s="106"/>
      <c r="AT66" s="106"/>
      <c r="AU66" s="106"/>
      <c r="AV66" s="106"/>
      <c r="AW66" s="106"/>
      <c r="AX66" s="106"/>
      <c r="AY66" s="106"/>
      <c r="AZ66" s="106"/>
      <c r="BA66" s="106"/>
      <c r="BB66" s="106"/>
      <c r="BC66" s="106"/>
      <c r="BD66" s="106"/>
      <c r="BE66" s="106"/>
      <c r="BF66" s="106"/>
      <c r="BG66" s="106"/>
      <c r="BH66" s="106"/>
      <c r="BI66" s="106"/>
      <c r="BJ66" s="106"/>
      <c r="BK66" s="106"/>
      <c r="BL66" s="106"/>
      <c r="BM66" s="106"/>
      <c r="BN66" s="106"/>
      <c r="BO66" s="106"/>
      <c r="BP66" s="106"/>
      <c r="BQ66" s="106"/>
      <c r="BR66" s="106"/>
      <c r="BS66" s="106"/>
      <c r="BT66" s="106"/>
      <c r="BU66" s="106"/>
      <c r="BV66" s="106"/>
      <c r="BW66" s="106"/>
      <c r="BX66" s="106"/>
      <c r="BY66" s="106"/>
      <c r="BZ66" s="106"/>
      <c r="CA66" s="106"/>
      <c r="CB66" s="106"/>
      <c r="CC66" s="106"/>
      <c r="CD66" s="106"/>
      <c r="CE66" s="106"/>
      <c r="CF66" s="106"/>
      <c r="CG66" s="106"/>
      <c r="CH66" s="106"/>
      <c r="CI66" s="106"/>
      <c r="CJ66" s="106"/>
      <c r="CK66" s="106"/>
      <c r="CL66" s="106"/>
      <c r="CM66" s="106"/>
      <c r="CN66" s="106"/>
      <c r="CO66" s="106"/>
      <c r="CP66" s="106"/>
      <c r="CQ66" s="106"/>
      <c r="CR66" s="106"/>
      <c r="CS66" s="106"/>
      <c r="CT66" s="106"/>
      <c r="CU66" s="106"/>
      <c r="CV66" s="106"/>
      <c r="CW66" s="106"/>
      <c r="CX66" s="106"/>
      <c r="CY66" s="106"/>
      <c r="CZ66" s="106"/>
      <c r="DA66" s="106"/>
      <c r="DB66" s="106"/>
      <c r="FJ66" s="90" t="str">
        <f>IF(G66="","",G66*G59)</f>
        <v/>
      </c>
      <c r="FK66" s="90" t="str">
        <f t="shared" ref="FK66:HV66" si="48">IF(H66="","",H66*H59)</f>
        <v/>
      </c>
      <c r="FL66" s="90" t="str">
        <f t="shared" si="48"/>
        <v/>
      </c>
      <c r="FM66" s="90" t="str">
        <f t="shared" si="48"/>
        <v/>
      </c>
      <c r="FN66" s="90" t="str">
        <f t="shared" si="48"/>
        <v/>
      </c>
      <c r="FO66" s="90" t="str">
        <f t="shared" si="48"/>
        <v/>
      </c>
      <c r="FP66" s="90" t="str">
        <f t="shared" si="48"/>
        <v/>
      </c>
      <c r="FQ66" s="90" t="str">
        <f t="shared" si="48"/>
        <v/>
      </c>
      <c r="FR66" s="90" t="str">
        <f t="shared" si="48"/>
        <v/>
      </c>
      <c r="FS66" s="90" t="str">
        <f t="shared" si="48"/>
        <v/>
      </c>
      <c r="FT66" s="90" t="str">
        <f t="shared" si="48"/>
        <v/>
      </c>
      <c r="FU66" s="90" t="str">
        <f t="shared" si="48"/>
        <v/>
      </c>
      <c r="FV66" s="90" t="str">
        <f t="shared" si="48"/>
        <v/>
      </c>
      <c r="FW66" s="90" t="str">
        <f t="shared" si="48"/>
        <v/>
      </c>
      <c r="FX66" s="90" t="str">
        <f t="shared" si="48"/>
        <v/>
      </c>
      <c r="FY66" s="90" t="str">
        <f t="shared" si="48"/>
        <v/>
      </c>
      <c r="FZ66" s="90" t="str">
        <f t="shared" si="48"/>
        <v/>
      </c>
      <c r="GA66" s="90" t="str">
        <f t="shared" si="48"/>
        <v/>
      </c>
      <c r="GB66" s="90" t="str">
        <f t="shared" si="48"/>
        <v/>
      </c>
      <c r="GC66" s="90" t="str">
        <f t="shared" si="48"/>
        <v/>
      </c>
      <c r="GD66" s="90" t="str">
        <f t="shared" si="48"/>
        <v/>
      </c>
      <c r="GE66" s="90" t="str">
        <f t="shared" si="48"/>
        <v/>
      </c>
      <c r="GF66" s="90" t="str">
        <f t="shared" si="48"/>
        <v/>
      </c>
      <c r="GG66" s="90" t="str">
        <f t="shared" si="48"/>
        <v/>
      </c>
      <c r="GH66" s="90" t="str">
        <f t="shared" si="48"/>
        <v/>
      </c>
      <c r="GI66" s="90" t="str">
        <f t="shared" si="48"/>
        <v/>
      </c>
      <c r="GJ66" s="90" t="str">
        <f t="shared" si="48"/>
        <v/>
      </c>
      <c r="GK66" s="90" t="str">
        <f t="shared" si="48"/>
        <v/>
      </c>
      <c r="GL66" s="90" t="str">
        <f t="shared" si="48"/>
        <v/>
      </c>
      <c r="GM66" s="90" t="str">
        <f t="shared" si="48"/>
        <v/>
      </c>
      <c r="GN66" s="90" t="str">
        <f t="shared" si="48"/>
        <v/>
      </c>
      <c r="GO66" s="90" t="str">
        <f t="shared" si="48"/>
        <v/>
      </c>
      <c r="GP66" s="90" t="str">
        <f t="shared" si="48"/>
        <v/>
      </c>
      <c r="GQ66" s="90" t="str">
        <f t="shared" si="48"/>
        <v/>
      </c>
      <c r="GR66" s="90" t="str">
        <f t="shared" si="48"/>
        <v/>
      </c>
      <c r="GS66" s="90" t="str">
        <f t="shared" si="48"/>
        <v/>
      </c>
      <c r="GT66" s="90" t="str">
        <f t="shared" si="48"/>
        <v/>
      </c>
      <c r="GU66" s="90" t="str">
        <f t="shared" si="48"/>
        <v/>
      </c>
      <c r="GV66" s="90" t="str">
        <f t="shared" si="48"/>
        <v/>
      </c>
      <c r="GW66" s="90" t="str">
        <f t="shared" si="48"/>
        <v/>
      </c>
      <c r="GX66" s="90" t="str">
        <f t="shared" si="48"/>
        <v/>
      </c>
      <c r="GY66" s="90" t="str">
        <f t="shared" si="48"/>
        <v/>
      </c>
      <c r="GZ66" s="90" t="str">
        <f t="shared" si="48"/>
        <v/>
      </c>
      <c r="HA66" s="90" t="str">
        <f t="shared" si="48"/>
        <v/>
      </c>
      <c r="HB66" s="90" t="str">
        <f t="shared" si="48"/>
        <v/>
      </c>
      <c r="HC66" s="90" t="str">
        <f t="shared" si="48"/>
        <v/>
      </c>
      <c r="HD66" s="90" t="str">
        <f t="shared" si="48"/>
        <v/>
      </c>
      <c r="HE66" s="90" t="str">
        <f t="shared" si="48"/>
        <v/>
      </c>
      <c r="HF66" s="90" t="str">
        <f t="shared" si="48"/>
        <v/>
      </c>
      <c r="HG66" s="90" t="str">
        <f t="shared" si="48"/>
        <v/>
      </c>
      <c r="HH66" s="90" t="str">
        <f t="shared" si="48"/>
        <v/>
      </c>
      <c r="HI66" s="90" t="str">
        <f t="shared" si="48"/>
        <v/>
      </c>
      <c r="HJ66" s="90" t="str">
        <f t="shared" si="48"/>
        <v/>
      </c>
      <c r="HK66" s="90" t="str">
        <f t="shared" si="48"/>
        <v/>
      </c>
      <c r="HL66" s="90" t="str">
        <f t="shared" si="48"/>
        <v/>
      </c>
      <c r="HM66" s="90" t="str">
        <f t="shared" si="48"/>
        <v/>
      </c>
      <c r="HN66" s="90" t="str">
        <f t="shared" si="48"/>
        <v/>
      </c>
      <c r="HO66" s="90" t="str">
        <f t="shared" si="48"/>
        <v/>
      </c>
      <c r="HP66" s="90" t="str">
        <f t="shared" si="48"/>
        <v/>
      </c>
      <c r="HQ66" s="90" t="str">
        <f t="shared" si="48"/>
        <v/>
      </c>
      <c r="HR66" s="90" t="str">
        <f t="shared" si="48"/>
        <v/>
      </c>
      <c r="HS66" s="90" t="str">
        <f t="shared" si="48"/>
        <v/>
      </c>
      <c r="HT66" s="90" t="str">
        <f t="shared" si="48"/>
        <v/>
      </c>
      <c r="HU66" s="90" t="str">
        <f t="shared" si="48"/>
        <v/>
      </c>
      <c r="HV66" s="90" t="str">
        <f t="shared" si="48"/>
        <v/>
      </c>
      <c r="HW66" s="90" t="str">
        <f t="shared" ref="HW66:JE66" si="49">IF(BT66="","",BT66*BT59)</f>
        <v/>
      </c>
      <c r="HX66" s="90" t="str">
        <f t="shared" si="49"/>
        <v/>
      </c>
      <c r="HY66" s="90" t="str">
        <f t="shared" si="49"/>
        <v/>
      </c>
      <c r="HZ66" s="90" t="str">
        <f t="shared" si="49"/>
        <v/>
      </c>
      <c r="IA66" s="90" t="str">
        <f t="shared" si="49"/>
        <v/>
      </c>
      <c r="IB66" s="90" t="str">
        <f t="shared" si="49"/>
        <v/>
      </c>
      <c r="IC66" s="90" t="str">
        <f t="shared" si="49"/>
        <v/>
      </c>
      <c r="ID66" s="90" t="str">
        <f t="shared" si="49"/>
        <v/>
      </c>
      <c r="IE66" s="90" t="str">
        <f t="shared" si="49"/>
        <v/>
      </c>
      <c r="IF66" s="90" t="str">
        <f t="shared" si="49"/>
        <v/>
      </c>
      <c r="IG66" s="90" t="str">
        <f t="shared" si="49"/>
        <v/>
      </c>
      <c r="IH66" s="90" t="str">
        <f t="shared" si="49"/>
        <v/>
      </c>
      <c r="II66" s="90" t="str">
        <f t="shared" si="49"/>
        <v/>
      </c>
      <c r="IJ66" s="90" t="str">
        <f t="shared" si="49"/>
        <v/>
      </c>
      <c r="IK66" s="90" t="str">
        <f t="shared" si="49"/>
        <v/>
      </c>
      <c r="IL66" s="90" t="str">
        <f t="shared" si="49"/>
        <v/>
      </c>
      <c r="IM66" s="90" t="str">
        <f t="shared" si="49"/>
        <v/>
      </c>
      <c r="IN66" s="90" t="str">
        <f t="shared" si="49"/>
        <v/>
      </c>
      <c r="IO66" s="90" t="str">
        <f t="shared" si="49"/>
        <v/>
      </c>
      <c r="IP66" s="90" t="str">
        <f t="shared" si="49"/>
        <v/>
      </c>
      <c r="IQ66" s="90" t="str">
        <f t="shared" si="49"/>
        <v/>
      </c>
      <c r="IR66" s="90" t="str">
        <f t="shared" si="49"/>
        <v/>
      </c>
      <c r="IS66" s="90" t="str">
        <f t="shared" si="49"/>
        <v/>
      </c>
      <c r="IT66" s="90" t="str">
        <f t="shared" si="49"/>
        <v/>
      </c>
      <c r="IU66" s="90" t="str">
        <f t="shared" si="49"/>
        <v/>
      </c>
      <c r="IV66" s="90" t="str">
        <f t="shared" si="49"/>
        <v/>
      </c>
      <c r="IW66" s="90" t="str">
        <f t="shared" si="49"/>
        <v/>
      </c>
      <c r="IX66" s="90" t="str">
        <f t="shared" si="49"/>
        <v/>
      </c>
      <c r="IY66" s="90" t="str">
        <f t="shared" si="49"/>
        <v/>
      </c>
      <c r="IZ66" s="90" t="str">
        <f t="shared" si="49"/>
        <v/>
      </c>
      <c r="JA66" s="90" t="str">
        <f t="shared" si="49"/>
        <v/>
      </c>
      <c r="JB66" s="90" t="str">
        <f t="shared" si="49"/>
        <v/>
      </c>
      <c r="JC66" s="90" t="str">
        <f t="shared" si="49"/>
        <v/>
      </c>
      <c r="JD66" s="90" t="str">
        <f t="shared" si="49"/>
        <v/>
      </c>
      <c r="JE66" s="90" t="str">
        <f t="shared" si="49"/>
        <v/>
      </c>
    </row>
    <row r="67" spans="1:265" ht="15" customHeight="1" x14ac:dyDescent="0.25">
      <c r="A67" s="83">
        <v>7</v>
      </c>
      <c r="B67" s="104"/>
      <c r="C67" s="104"/>
      <c r="D67" s="86" t="str">
        <f t="shared" si="35"/>
        <v/>
      </c>
      <c r="E67" s="87" t="str">
        <f t="shared" si="36"/>
        <v/>
      </c>
      <c r="F67" s="88">
        <f t="shared" si="37"/>
        <v>0</v>
      </c>
      <c r="G67" s="90"/>
      <c r="H67" s="90"/>
      <c r="I67" s="90"/>
      <c r="J67" s="90"/>
      <c r="K67" s="90"/>
      <c r="L67" s="90"/>
      <c r="M67" s="90"/>
      <c r="N67" s="90"/>
      <c r="O67" s="90"/>
      <c r="P67" s="90"/>
      <c r="Q67" s="90"/>
      <c r="R67" s="90"/>
      <c r="S67" s="90"/>
      <c r="T67" s="90"/>
      <c r="U67" s="90"/>
      <c r="V67" s="90"/>
      <c r="W67" s="90"/>
      <c r="X67" s="90"/>
      <c r="Y67" s="90"/>
      <c r="Z67" s="105"/>
      <c r="AA67" s="106"/>
      <c r="AB67" s="106"/>
      <c r="AC67" s="106"/>
      <c r="AD67" s="106"/>
      <c r="AE67" s="106"/>
      <c r="AF67" s="106"/>
      <c r="AG67" s="106"/>
      <c r="AH67" s="106"/>
      <c r="AI67" s="106"/>
      <c r="AJ67" s="106"/>
      <c r="AK67" s="106"/>
      <c r="AL67" s="106"/>
      <c r="AM67" s="106"/>
      <c r="AN67" s="106"/>
      <c r="AO67" s="106"/>
      <c r="AP67" s="106"/>
      <c r="AQ67" s="106"/>
      <c r="AR67" s="106"/>
      <c r="AS67" s="106"/>
      <c r="AT67" s="106"/>
      <c r="AU67" s="106"/>
      <c r="AV67" s="106"/>
      <c r="AW67" s="106"/>
      <c r="AX67" s="106"/>
      <c r="AY67" s="106"/>
      <c r="AZ67" s="106"/>
      <c r="BA67" s="106"/>
      <c r="BB67" s="106"/>
      <c r="BC67" s="106"/>
      <c r="BD67" s="106"/>
      <c r="BE67" s="106"/>
      <c r="BF67" s="106"/>
      <c r="BG67" s="106"/>
      <c r="BH67" s="106"/>
      <c r="BI67" s="106"/>
      <c r="BJ67" s="106"/>
      <c r="BK67" s="106"/>
      <c r="BL67" s="106"/>
      <c r="BM67" s="106"/>
      <c r="BN67" s="106"/>
      <c r="BO67" s="106"/>
      <c r="BP67" s="106"/>
      <c r="BQ67" s="106"/>
      <c r="BR67" s="106"/>
      <c r="BS67" s="106"/>
      <c r="BT67" s="106"/>
      <c r="BU67" s="106"/>
      <c r="BV67" s="106"/>
      <c r="BW67" s="106"/>
      <c r="BX67" s="106"/>
      <c r="BY67" s="106"/>
      <c r="BZ67" s="106"/>
      <c r="CA67" s="106"/>
      <c r="CB67" s="106"/>
      <c r="CC67" s="106"/>
      <c r="CD67" s="106"/>
      <c r="CE67" s="106"/>
      <c r="CF67" s="106"/>
      <c r="CG67" s="106"/>
      <c r="CH67" s="106"/>
      <c r="CI67" s="106"/>
      <c r="CJ67" s="106"/>
      <c r="CK67" s="106"/>
      <c r="CL67" s="106"/>
      <c r="CM67" s="106"/>
      <c r="CN67" s="106"/>
      <c r="CO67" s="106"/>
      <c r="CP67" s="106"/>
      <c r="CQ67" s="106"/>
      <c r="CR67" s="106"/>
      <c r="CS67" s="106"/>
      <c r="CT67" s="106"/>
      <c r="CU67" s="106"/>
      <c r="CV67" s="106"/>
      <c r="CW67" s="106"/>
      <c r="CX67" s="106"/>
      <c r="CY67" s="106"/>
      <c r="CZ67" s="106"/>
      <c r="DA67" s="106"/>
      <c r="DB67" s="106"/>
      <c r="FJ67" s="90" t="str">
        <f>IF(G67="","",G67*G59)</f>
        <v/>
      </c>
      <c r="FK67" s="90" t="str">
        <f t="shared" ref="FK67:HV67" si="50">IF(H67="","",H67*H59)</f>
        <v/>
      </c>
      <c r="FL67" s="90" t="str">
        <f t="shared" si="50"/>
        <v/>
      </c>
      <c r="FM67" s="90" t="str">
        <f t="shared" si="50"/>
        <v/>
      </c>
      <c r="FN67" s="90" t="str">
        <f t="shared" si="50"/>
        <v/>
      </c>
      <c r="FO67" s="90" t="str">
        <f t="shared" si="50"/>
        <v/>
      </c>
      <c r="FP67" s="90" t="str">
        <f t="shared" si="50"/>
        <v/>
      </c>
      <c r="FQ67" s="90" t="str">
        <f t="shared" si="50"/>
        <v/>
      </c>
      <c r="FR67" s="90" t="str">
        <f t="shared" si="50"/>
        <v/>
      </c>
      <c r="FS67" s="90" t="str">
        <f t="shared" si="50"/>
        <v/>
      </c>
      <c r="FT67" s="90" t="str">
        <f t="shared" si="50"/>
        <v/>
      </c>
      <c r="FU67" s="90" t="str">
        <f t="shared" si="50"/>
        <v/>
      </c>
      <c r="FV67" s="90" t="str">
        <f t="shared" si="50"/>
        <v/>
      </c>
      <c r="FW67" s="90" t="str">
        <f t="shared" si="50"/>
        <v/>
      </c>
      <c r="FX67" s="90" t="str">
        <f t="shared" si="50"/>
        <v/>
      </c>
      <c r="FY67" s="90" t="str">
        <f t="shared" si="50"/>
        <v/>
      </c>
      <c r="FZ67" s="90" t="str">
        <f t="shared" si="50"/>
        <v/>
      </c>
      <c r="GA67" s="90" t="str">
        <f t="shared" si="50"/>
        <v/>
      </c>
      <c r="GB67" s="90" t="str">
        <f t="shared" si="50"/>
        <v/>
      </c>
      <c r="GC67" s="90" t="str">
        <f t="shared" si="50"/>
        <v/>
      </c>
      <c r="GD67" s="90" t="str">
        <f t="shared" si="50"/>
        <v/>
      </c>
      <c r="GE67" s="90" t="str">
        <f t="shared" si="50"/>
        <v/>
      </c>
      <c r="GF67" s="90" t="str">
        <f t="shared" si="50"/>
        <v/>
      </c>
      <c r="GG67" s="90" t="str">
        <f t="shared" si="50"/>
        <v/>
      </c>
      <c r="GH67" s="90" t="str">
        <f t="shared" si="50"/>
        <v/>
      </c>
      <c r="GI67" s="90" t="str">
        <f t="shared" si="50"/>
        <v/>
      </c>
      <c r="GJ67" s="90" t="str">
        <f t="shared" si="50"/>
        <v/>
      </c>
      <c r="GK67" s="90" t="str">
        <f t="shared" si="50"/>
        <v/>
      </c>
      <c r="GL67" s="90" t="str">
        <f t="shared" si="50"/>
        <v/>
      </c>
      <c r="GM67" s="90" t="str">
        <f t="shared" si="50"/>
        <v/>
      </c>
      <c r="GN67" s="90" t="str">
        <f t="shared" si="50"/>
        <v/>
      </c>
      <c r="GO67" s="90" t="str">
        <f t="shared" si="50"/>
        <v/>
      </c>
      <c r="GP67" s="90" t="str">
        <f t="shared" si="50"/>
        <v/>
      </c>
      <c r="GQ67" s="90" t="str">
        <f t="shared" si="50"/>
        <v/>
      </c>
      <c r="GR67" s="90" t="str">
        <f t="shared" si="50"/>
        <v/>
      </c>
      <c r="GS67" s="90" t="str">
        <f t="shared" si="50"/>
        <v/>
      </c>
      <c r="GT67" s="90" t="str">
        <f t="shared" si="50"/>
        <v/>
      </c>
      <c r="GU67" s="90" t="str">
        <f t="shared" si="50"/>
        <v/>
      </c>
      <c r="GV67" s="90" t="str">
        <f t="shared" si="50"/>
        <v/>
      </c>
      <c r="GW67" s="90" t="str">
        <f t="shared" si="50"/>
        <v/>
      </c>
      <c r="GX67" s="90" t="str">
        <f t="shared" si="50"/>
        <v/>
      </c>
      <c r="GY67" s="90" t="str">
        <f t="shared" si="50"/>
        <v/>
      </c>
      <c r="GZ67" s="90" t="str">
        <f t="shared" si="50"/>
        <v/>
      </c>
      <c r="HA67" s="90" t="str">
        <f t="shared" si="50"/>
        <v/>
      </c>
      <c r="HB67" s="90" t="str">
        <f t="shared" si="50"/>
        <v/>
      </c>
      <c r="HC67" s="90" t="str">
        <f t="shared" si="50"/>
        <v/>
      </c>
      <c r="HD67" s="90" t="str">
        <f t="shared" si="50"/>
        <v/>
      </c>
      <c r="HE67" s="90" t="str">
        <f t="shared" si="50"/>
        <v/>
      </c>
      <c r="HF67" s="90" t="str">
        <f t="shared" si="50"/>
        <v/>
      </c>
      <c r="HG67" s="90" t="str">
        <f t="shared" si="50"/>
        <v/>
      </c>
      <c r="HH67" s="90" t="str">
        <f t="shared" si="50"/>
        <v/>
      </c>
      <c r="HI67" s="90" t="str">
        <f t="shared" si="50"/>
        <v/>
      </c>
      <c r="HJ67" s="90" t="str">
        <f t="shared" si="50"/>
        <v/>
      </c>
      <c r="HK67" s="90" t="str">
        <f t="shared" si="50"/>
        <v/>
      </c>
      <c r="HL67" s="90" t="str">
        <f t="shared" si="50"/>
        <v/>
      </c>
      <c r="HM67" s="90" t="str">
        <f t="shared" si="50"/>
        <v/>
      </c>
      <c r="HN67" s="90" t="str">
        <f t="shared" si="50"/>
        <v/>
      </c>
      <c r="HO67" s="90" t="str">
        <f t="shared" si="50"/>
        <v/>
      </c>
      <c r="HP67" s="90" t="str">
        <f t="shared" si="50"/>
        <v/>
      </c>
      <c r="HQ67" s="90" t="str">
        <f t="shared" si="50"/>
        <v/>
      </c>
      <c r="HR67" s="90" t="str">
        <f t="shared" si="50"/>
        <v/>
      </c>
      <c r="HS67" s="90" t="str">
        <f t="shared" si="50"/>
        <v/>
      </c>
      <c r="HT67" s="90" t="str">
        <f t="shared" si="50"/>
        <v/>
      </c>
      <c r="HU67" s="90" t="str">
        <f t="shared" si="50"/>
        <v/>
      </c>
      <c r="HV67" s="90" t="str">
        <f t="shared" si="50"/>
        <v/>
      </c>
      <c r="HW67" s="90" t="str">
        <f t="shared" ref="HW67:JE67" si="51">IF(BT67="","",BT67*BT59)</f>
        <v/>
      </c>
      <c r="HX67" s="90" t="str">
        <f t="shared" si="51"/>
        <v/>
      </c>
      <c r="HY67" s="90" t="str">
        <f t="shared" si="51"/>
        <v/>
      </c>
      <c r="HZ67" s="90" t="str">
        <f t="shared" si="51"/>
        <v/>
      </c>
      <c r="IA67" s="90" t="str">
        <f t="shared" si="51"/>
        <v/>
      </c>
      <c r="IB67" s="90" t="str">
        <f t="shared" si="51"/>
        <v/>
      </c>
      <c r="IC67" s="90" t="str">
        <f t="shared" si="51"/>
        <v/>
      </c>
      <c r="ID67" s="90" t="str">
        <f t="shared" si="51"/>
        <v/>
      </c>
      <c r="IE67" s="90" t="str">
        <f t="shared" si="51"/>
        <v/>
      </c>
      <c r="IF67" s="90" t="str">
        <f t="shared" si="51"/>
        <v/>
      </c>
      <c r="IG67" s="90" t="str">
        <f t="shared" si="51"/>
        <v/>
      </c>
      <c r="IH67" s="90" t="str">
        <f t="shared" si="51"/>
        <v/>
      </c>
      <c r="II67" s="90" t="str">
        <f t="shared" si="51"/>
        <v/>
      </c>
      <c r="IJ67" s="90" t="str">
        <f t="shared" si="51"/>
        <v/>
      </c>
      <c r="IK67" s="90" t="str">
        <f t="shared" si="51"/>
        <v/>
      </c>
      <c r="IL67" s="90" t="str">
        <f t="shared" si="51"/>
        <v/>
      </c>
      <c r="IM67" s="90" t="str">
        <f t="shared" si="51"/>
        <v/>
      </c>
      <c r="IN67" s="90" t="str">
        <f t="shared" si="51"/>
        <v/>
      </c>
      <c r="IO67" s="90" t="str">
        <f t="shared" si="51"/>
        <v/>
      </c>
      <c r="IP67" s="90" t="str">
        <f t="shared" si="51"/>
        <v/>
      </c>
      <c r="IQ67" s="90" t="str">
        <f t="shared" si="51"/>
        <v/>
      </c>
      <c r="IR67" s="90" t="str">
        <f t="shared" si="51"/>
        <v/>
      </c>
      <c r="IS67" s="90" t="str">
        <f t="shared" si="51"/>
        <v/>
      </c>
      <c r="IT67" s="90" t="str">
        <f t="shared" si="51"/>
        <v/>
      </c>
      <c r="IU67" s="90" t="str">
        <f t="shared" si="51"/>
        <v/>
      </c>
      <c r="IV67" s="90" t="str">
        <f t="shared" si="51"/>
        <v/>
      </c>
      <c r="IW67" s="90" t="str">
        <f t="shared" si="51"/>
        <v/>
      </c>
      <c r="IX67" s="90" t="str">
        <f t="shared" si="51"/>
        <v/>
      </c>
      <c r="IY67" s="90" t="str">
        <f t="shared" si="51"/>
        <v/>
      </c>
      <c r="IZ67" s="90" t="str">
        <f t="shared" si="51"/>
        <v/>
      </c>
      <c r="JA67" s="90" t="str">
        <f t="shared" si="51"/>
        <v/>
      </c>
      <c r="JB67" s="90" t="str">
        <f t="shared" si="51"/>
        <v/>
      </c>
      <c r="JC67" s="90" t="str">
        <f t="shared" si="51"/>
        <v/>
      </c>
      <c r="JD67" s="90" t="str">
        <f t="shared" si="51"/>
        <v/>
      </c>
      <c r="JE67" s="90" t="str">
        <f t="shared" si="51"/>
        <v/>
      </c>
    </row>
    <row r="68" spans="1:265" ht="15" customHeight="1" x14ac:dyDescent="0.25">
      <c r="A68" s="83">
        <v>8</v>
      </c>
      <c r="B68" s="104"/>
      <c r="C68" s="104"/>
      <c r="D68" s="86" t="str">
        <f t="shared" si="35"/>
        <v/>
      </c>
      <c r="E68" s="87" t="str">
        <f t="shared" si="36"/>
        <v/>
      </c>
      <c r="F68" s="88">
        <f t="shared" si="37"/>
        <v>0</v>
      </c>
      <c r="G68" s="90"/>
      <c r="H68" s="90"/>
      <c r="I68" s="90"/>
      <c r="J68" s="90"/>
      <c r="K68" s="90"/>
      <c r="L68" s="90"/>
      <c r="M68" s="90"/>
      <c r="N68" s="90"/>
      <c r="O68" s="90"/>
      <c r="P68" s="90"/>
      <c r="Q68" s="90"/>
      <c r="R68" s="90"/>
      <c r="S68" s="90"/>
      <c r="T68" s="90"/>
      <c r="U68" s="90"/>
      <c r="V68" s="90"/>
      <c r="W68" s="90"/>
      <c r="X68" s="90"/>
      <c r="Y68" s="90"/>
      <c r="Z68" s="105"/>
      <c r="AA68" s="106"/>
      <c r="AB68" s="106"/>
      <c r="AC68" s="106"/>
      <c r="AD68" s="106"/>
      <c r="AE68" s="106"/>
      <c r="AF68" s="106"/>
      <c r="AG68" s="106"/>
      <c r="AH68" s="106"/>
      <c r="AI68" s="106"/>
      <c r="AJ68" s="106"/>
      <c r="AK68" s="106"/>
      <c r="AL68" s="106"/>
      <c r="AM68" s="106"/>
      <c r="AN68" s="106"/>
      <c r="AO68" s="106"/>
      <c r="AP68" s="106"/>
      <c r="AQ68" s="106"/>
      <c r="AR68" s="106"/>
      <c r="AS68" s="106"/>
      <c r="AT68" s="106"/>
      <c r="AU68" s="106"/>
      <c r="AV68" s="106"/>
      <c r="AW68" s="106"/>
      <c r="AX68" s="106"/>
      <c r="AY68" s="106"/>
      <c r="AZ68" s="106"/>
      <c r="BA68" s="106"/>
      <c r="BB68" s="106"/>
      <c r="BC68" s="106"/>
      <c r="BD68" s="106"/>
      <c r="BE68" s="106"/>
      <c r="BF68" s="106"/>
      <c r="BG68" s="106"/>
      <c r="BH68" s="106"/>
      <c r="BI68" s="106"/>
      <c r="BJ68" s="106"/>
      <c r="BK68" s="106"/>
      <c r="BL68" s="106"/>
      <c r="BM68" s="106"/>
      <c r="BN68" s="106"/>
      <c r="BO68" s="106"/>
      <c r="BP68" s="106"/>
      <c r="BQ68" s="106"/>
      <c r="BR68" s="106"/>
      <c r="BS68" s="106"/>
      <c r="BT68" s="106"/>
      <c r="BU68" s="106"/>
      <c r="BV68" s="106"/>
      <c r="BW68" s="106"/>
      <c r="BX68" s="106"/>
      <c r="BY68" s="106"/>
      <c r="BZ68" s="106"/>
      <c r="CA68" s="106"/>
      <c r="CB68" s="106"/>
      <c r="CC68" s="106"/>
      <c r="CD68" s="106"/>
      <c r="CE68" s="106"/>
      <c r="CF68" s="106"/>
      <c r="CG68" s="106"/>
      <c r="CH68" s="106"/>
      <c r="CI68" s="106"/>
      <c r="CJ68" s="106"/>
      <c r="CK68" s="106"/>
      <c r="CL68" s="106"/>
      <c r="CM68" s="106"/>
      <c r="CN68" s="106"/>
      <c r="CO68" s="106"/>
      <c r="CP68" s="106"/>
      <c r="CQ68" s="106"/>
      <c r="CR68" s="106"/>
      <c r="CS68" s="106"/>
      <c r="CT68" s="106"/>
      <c r="CU68" s="106"/>
      <c r="CV68" s="106"/>
      <c r="CW68" s="106"/>
      <c r="CX68" s="106"/>
      <c r="CY68" s="106"/>
      <c r="CZ68" s="106"/>
      <c r="DA68" s="106"/>
      <c r="DB68" s="106"/>
      <c r="FJ68" s="90" t="str">
        <f>IF(G68="","",G68*G59)</f>
        <v/>
      </c>
      <c r="FK68" s="90" t="str">
        <f t="shared" ref="FK68:HV68" si="52">IF(H68="","",H68*H59)</f>
        <v/>
      </c>
      <c r="FL68" s="90" t="str">
        <f t="shared" si="52"/>
        <v/>
      </c>
      <c r="FM68" s="90" t="str">
        <f t="shared" si="52"/>
        <v/>
      </c>
      <c r="FN68" s="90" t="str">
        <f t="shared" si="52"/>
        <v/>
      </c>
      <c r="FO68" s="90" t="str">
        <f t="shared" si="52"/>
        <v/>
      </c>
      <c r="FP68" s="90" t="str">
        <f t="shared" si="52"/>
        <v/>
      </c>
      <c r="FQ68" s="90" t="str">
        <f t="shared" si="52"/>
        <v/>
      </c>
      <c r="FR68" s="90" t="str">
        <f t="shared" si="52"/>
        <v/>
      </c>
      <c r="FS68" s="90" t="str">
        <f t="shared" si="52"/>
        <v/>
      </c>
      <c r="FT68" s="90" t="str">
        <f t="shared" si="52"/>
        <v/>
      </c>
      <c r="FU68" s="90" t="str">
        <f t="shared" si="52"/>
        <v/>
      </c>
      <c r="FV68" s="90" t="str">
        <f t="shared" si="52"/>
        <v/>
      </c>
      <c r="FW68" s="90" t="str">
        <f t="shared" si="52"/>
        <v/>
      </c>
      <c r="FX68" s="90" t="str">
        <f t="shared" si="52"/>
        <v/>
      </c>
      <c r="FY68" s="90" t="str">
        <f t="shared" si="52"/>
        <v/>
      </c>
      <c r="FZ68" s="90" t="str">
        <f t="shared" si="52"/>
        <v/>
      </c>
      <c r="GA68" s="90" t="str">
        <f t="shared" si="52"/>
        <v/>
      </c>
      <c r="GB68" s="90" t="str">
        <f t="shared" si="52"/>
        <v/>
      </c>
      <c r="GC68" s="90" t="str">
        <f t="shared" si="52"/>
        <v/>
      </c>
      <c r="GD68" s="90" t="str">
        <f t="shared" si="52"/>
        <v/>
      </c>
      <c r="GE68" s="90" t="str">
        <f t="shared" si="52"/>
        <v/>
      </c>
      <c r="GF68" s="90" t="str">
        <f t="shared" si="52"/>
        <v/>
      </c>
      <c r="GG68" s="90" t="str">
        <f t="shared" si="52"/>
        <v/>
      </c>
      <c r="GH68" s="90" t="str">
        <f t="shared" si="52"/>
        <v/>
      </c>
      <c r="GI68" s="90" t="str">
        <f t="shared" si="52"/>
        <v/>
      </c>
      <c r="GJ68" s="90" t="str">
        <f t="shared" si="52"/>
        <v/>
      </c>
      <c r="GK68" s="90" t="str">
        <f t="shared" si="52"/>
        <v/>
      </c>
      <c r="GL68" s="90" t="str">
        <f t="shared" si="52"/>
        <v/>
      </c>
      <c r="GM68" s="90" t="str">
        <f t="shared" si="52"/>
        <v/>
      </c>
      <c r="GN68" s="90" t="str">
        <f t="shared" si="52"/>
        <v/>
      </c>
      <c r="GO68" s="90" t="str">
        <f t="shared" si="52"/>
        <v/>
      </c>
      <c r="GP68" s="90" t="str">
        <f t="shared" si="52"/>
        <v/>
      </c>
      <c r="GQ68" s="90" t="str">
        <f t="shared" si="52"/>
        <v/>
      </c>
      <c r="GR68" s="90" t="str">
        <f t="shared" si="52"/>
        <v/>
      </c>
      <c r="GS68" s="90" t="str">
        <f t="shared" si="52"/>
        <v/>
      </c>
      <c r="GT68" s="90" t="str">
        <f t="shared" si="52"/>
        <v/>
      </c>
      <c r="GU68" s="90" t="str">
        <f t="shared" si="52"/>
        <v/>
      </c>
      <c r="GV68" s="90" t="str">
        <f t="shared" si="52"/>
        <v/>
      </c>
      <c r="GW68" s="90" t="str">
        <f t="shared" si="52"/>
        <v/>
      </c>
      <c r="GX68" s="90" t="str">
        <f t="shared" si="52"/>
        <v/>
      </c>
      <c r="GY68" s="90" t="str">
        <f t="shared" si="52"/>
        <v/>
      </c>
      <c r="GZ68" s="90" t="str">
        <f t="shared" si="52"/>
        <v/>
      </c>
      <c r="HA68" s="90" t="str">
        <f t="shared" si="52"/>
        <v/>
      </c>
      <c r="HB68" s="90" t="str">
        <f t="shared" si="52"/>
        <v/>
      </c>
      <c r="HC68" s="90" t="str">
        <f t="shared" si="52"/>
        <v/>
      </c>
      <c r="HD68" s="90" t="str">
        <f t="shared" si="52"/>
        <v/>
      </c>
      <c r="HE68" s="90" t="str">
        <f t="shared" si="52"/>
        <v/>
      </c>
      <c r="HF68" s="90" t="str">
        <f t="shared" si="52"/>
        <v/>
      </c>
      <c r="HG68" s="90" t="str">
        <f t="shared" si="52"/>
        <v/>
      </c>
      <c r="HH68" s="90" t="str">
        <f t="shared" si="52"/>
        <v/>
      </c>
      <c r="HI68" s="90" t="str">
        <f t="shared" si="52"/>
        <v/>
      </c>
      <c r="HJ68" s="90" t="str">
        <f t="shared" si="52"/>
        <v/>
      </c>
      <c r="HK68" s="90" t="str">
        <f t="shared" si="52"/>
        <v/>
      </c>
      <c r="HL68" s="90" t="str">
        <f t="shared" si="52"/>
        <v/>
      </c>
      <c r="HM68" s="90" t="str">
        <f t="shared" si="52"/>
        <v/>
      </c>
      <c r="HN68" s="90" t="str">
        <f t="shared" si="52"/>
        <v/>
      </c>
      <c r="HO68" s="90" t="str">
        <f t="shared" si="52"/>
        <v/>
      </c>
      <c r="HP68" s="90" t="str">
        <f t="shared" si="52"/>
        <v/>
      </c>
      <c r="HQ68" s="90" t="str">
        <f t="shared" si="52"/>
        <v/>
      </c>
      <c r="HR68" s="90" t="str">
        <f t="shared" si="52"/>
        <v/>
      </c>
      <c r="HS68" s="90" t="str">
        <f t="shared" si="52"/>
        <v/>
      </c>
      <c r="HT68" s="90" t="str">
        <f t="shared" si="52"/>
        <v/>
      </c>
      <c r="HU68" s="90" t="str">
        <f t="shared" si="52"/>
        <v/>
      </c>
      <c r="HV68" s="90" t="str">
        <f t="shared" si="52"/>
        <v/>
      </c>
      <c r="HW68" s="90" t="str">
        <f t="shared" ref="HW68:JE68" si="53">IF(BT68="","",BT68*BT59)</f>
        <v/>
      </c>
      <c r="HX68" s="90" t="str">
        <f t="shared" si="53"/>
        <v/>
      </c>
      <c r="HY68" s="90" t="str">
        <f t="shared" si="53"/>
        <v/>
      </c>
      <c r="HZ68" s="90" t="str">
        <f t="shared" si="53"/>
        <v/>
      </c>
      <c r="IA68" s="90" t="str">
        <f t="shared" si="53"/>
        <v/>
      </c>
      <c r="IB68" s="90" t="str">
        <f t="shared" si="53"/>
        <v/>
      </c>
      <c r="IC68" s="90" t="str">
        <f t="shared" si="53"/>
        <v/>
      </c>
      <c r="ID68" s="90" t="str">
        <f t="shared" si="53"/>
        <v/>
      </c>
      <c r="IE68" s="90" t="str">
        <f t="shared" si="53"/>
        <v/>
      </c>
      <c r="IF68" s="90" t="str">
        <f t="shared" si="53"/>
        <v/>
      </c>
      <c r="IG68" s="90" t="str">
        <f t="shared" si="53"/>
        <v/>
      </c>
      <c r="IH68" s="90" t="str">
        <f t="shared" si="53"/>
        <v/>
      </c>
      <c r="II68" s="90" t="str">
        <f t="shared" si="53"/>
        <v/>
      </c>
      <c r="IJ68" s="90" t="str">
        <f t="shared" si="53"/>
        <v/>
      </c>
      <c r="IK68" s="90" t="str">
        <f t="shared" si="53"/>
        <v/>
      </c>
      <c r="IL68" s="90" t="str">
        <f t="shared" si="53"/>
        <v/>
      </c>
      <c r="IM68" s="90" t="str">
        <f t="shared" si="53"/>
        <v/>
      </c>
      <c r="IN68" s="90" t="str">
        <f t="shared" si="53"/>
        <v/>
      </c>
      <c r="IO68" s="90" t="str">
        <f t="shared" si="53"/>
        <v/>
      </c>
      <c r="IP68" s="90" t="str">
        <f t="shared" si="53"/>
        <v/>
      </c>
      <c r="IQ68" s="90" t="str">
        <f t="shared" si="53"/>
        <v/>
      </c>
      <c r="IR68" s="90" t="str">
        <f t="shared" si="53"/>
        <v/>
      </c>
      <c r="IS68" s="90" t="str">
        <f t="shared" si="53"/>
        <v/>
      </c>
      <c r="IT68" s="90" t="str">
        <f t="shared" si="53"/>
        <v/>
      </c>
      <c r="IU68" s="90" t="str">
        <f t="shared" si="53"/>
        <v/>
      </c>
      <c r="IV68" s="90" t="str">
        <f t="shared" si="53"/>
        <v/>
      </c>
      <c r="IW68" s="90" t="str">
        <f t="shared" si="53"/>
        <v/>
      </c>
      <c r="IX68" s="90" t="str">
        <f t="shared" si="53"/>
        <v/>
      </c>
      <c r="IY68" s="90" t="str">
        <f t="shared" si="53"/>
        <v/>
      </c>
      <c r="IZ68" s="90" t="str">
        <f t="shared" si="53"/>
        <v/>
      </c>
      <c r="JA68" s="90" t="str">
        <f t="shared" si="53"/>
        <v/>
      </c>
      <c r="JB68" s="90" t="str">
        <f t="shared" si="53"/>
        <v/>
      </c>
      <c r="JC68" s="90" t="str">
        <f t="shared" si="53"/>
        <v/>
      </c>
      <c r="JD68" s="90" t="str">
        <f t="shared" si="53"/>
        <v/>
      </c>
      <c r="JE68" s="90" t="str">
        <f t="shared" si="53"/>
        <v/>
      </c>
    </row>
    <row r="69" spans="1:265" ht="15" customHeight="1" x14ac:dyDescent="0.25">
      <c r="A69" s="83">
        <v>9</v>
      </c>
      <c r="B69" s="107" t="s">
        <v>131</v>
      </c>
      <c r="C69" s="107"/>
      <c r="D69" s="86" t="str">
        <f t="shared" si="35"/>
        <v/>
      </c>
      <c r="E69" s="87" t="str">
        <f t="shared" si="36"/>
        <v/>
      </c>
      <c r="F69" s="88">
        <f t="shared" si="37"/>
        <v>0</v>
      </c>
      <c r="G69" s="90"/>
      <c r="H69" s="90"/>
      <c r="I69" s="90"/>
      <c r="J69" s="90"/>
      <c r="K69" s="90"/>
      <c r="L69" s="90"/>
      <c r="M69" s="90"/>
      <c r="N69" s="90"/>
      <c r="O69" s="90"/>
      <c r="P69" s="90"/>
      <c r="Q69" s="90"/>
      <c r="R69" s="90"/>
      <c r="S69" s="90"/>
      <c r="T69" s="90"/>
      <c r="U69" s="90"/>
      <c r="V69" s="90"/>
      <c r="W69" s="90"/>
      <c r="X69" s="90"/>
      <c r="Y69" s="90"/>
      <c r="Z69" s="105"/>
      <c r="AA69" s="106"/>
      <c r="AB69" s="106"/>
      <c r="AC69" s="106"/>
      <c r="AD69" s="106"/>
      <c r="AE69" s="106"/>
      <c r="AF69" s="106"/>
      <c r="AG69" s="106"/>
      <c r="AH69" s="106"/>
      <c r="AI69" s="106"/>
      <c r="AJ69" s="106"/>
      <c r="AK69" s="106"/>
      <c r="AL69" s="106"/>
      <c r="AM69" s="106"/>
      <c r="AN69" s="106"/>
      <c r="AO69" s="106"/>
      <c r="AP69" s="106"/>
      <c r="AQ69" s="106"/>
      <c r="AR69" s="106"/>
      <c r="AS69" s="106"/>
      <c r="AT69" s="106"/>
      <c r="AU69" s="106"/>
      <c r="AV69" s="106"/>
      <c r="AW69" s="106"/>
      <c r="AX69" s="106"/>
      <c r="AY69" s="106"/>
      <c r="AZ69" s="106"/>
      <c r="BA69" s="106"/>
      <c r="BB69" s="106"/>
      <c r="BC69" s="106"/>
      <c r="BD69" s="106"/>
      <c r="BE69" s="106"/>
      <c r="BF69" s="106"/>
      <c r="BG69" s="106"/>
      <c r="BH69" s="106"/>
      <c r="BI69" s="106"/>
      <c r="BJ69" s="106"/>
      <c r="BK69" s="106"/>
      <c r="BL69" s="106"/>
      <c r="BM69" s="106"/>
      <c r="BN69" s="106"/>
      <c r="BO69" s="106"/>
      <c r="BP69" s="106"/>
      <c r="BQ69" s="106"/>
      <c r="BR69" s="106"/>
      <c r="BS69" s="106"/>
      <c r="BT69" s="106"/>
      <c r="BU69" s="106"/>
      <c r="BV69" s="106"/>
      <c r="BW69" s="106"/>
      <c r="BX69" s="106"/>
      <c r="BY69" s="106"/>
      <c r="BZ69" s="106"/>
      <c r="CA69" s="106"/>
      <c r="CB69" s="106"/>
      <c r="CC69" s="106"/>
      <c r="CD69" s="106"/>
      <c r="CE69" s="106"/>
      <c r="CF69" s="106"/>
      <c r="CG69" s="106"/>
      <c r="CH69" s="106"/>
      <c r="CI69" s="106"/>
      <c r="CJ69" s="106"/>
      <c r="CK69" s="106"/>
      <c r="CL69" s="106"/>
      <c r="CM69" s="106"/>
      <c r="CN69" s="106"/>
      <c r="CO69" s="106"/>
      <c r="CP69" s="106"/>
      <c r="CQ69" s="106"/>
      <c r="CR69" s="106"/>
      <c r="CS69" s="106"/>
      <c r="CT69" s="106"/>
      <c r="CU69" s="106"/>
      <c r="CV69" s="106"/>
      <c r="CW69" s="106"/>
      <c r="CX69" s="106"/>
      <c r="CY69" s="106"/>
      <c r="CZ69" s="106"/>
      <c r="DA69" s="106"/>
      <c r="DB69" s="106"/>
      <c r="FJ69" s="90" t="str">
        <f>IF(G69="","",G69*G59)</f>
        <v/>
      </c>
      <c r="FK69" s="90" t="str">
        <f t="shared" ref="FK69:HV69" si="54">IF(H69="","",H69*H59)</f>
        <v/>
      </c>
      <c r="FL69" s="90" t="str">
        <f t="shared" si="54"/>
        <v/>
      </c>
      <c r="FM69" s="90" t="str">
        <f t="shared" si="54"/>
        <v/>
      </c>
      <c r="FN69" s="90" t="str">
        <f t="shared" si="54"/>
        <v/>
      </c>
      <c r="FO69" s="90" t="str">
        <f t="shared" si="54"/>
        <v/>
      </c>
      <c r="FP69" s="90" t="str">
        <f t="shared" si="54"/>
        <v/>
      </c>
      <c r="FQ69" s="90" t="str">
        <f t="shared" si="54"/>
        <v/>
      </c>
      <c r="FR69" s="90" t="str">
        <f t="shared" si="54"/>
        <v/>
      </c>
      <c r="FS69" s="90" t="str">
        <f t="shared" si="54"/>
        <v/>
      </c>
      <c r="FT69" s="90" t="str">
        <f t="shared" si="54"/>
        <v/>
      </c>
      <c r="FU69" s="90" t="str">
        <f t="shared" si="54"/>
        <v/>
      </c>
      <c r="FV69" s="90" t="str">
        <f t="shared" si="54"/>
        <v/>
      </c>
      <c r="FW69" s="90" t="str">
        <f t="shared" si="54"/>
        <v/>
      </c>
      <c r="FX69" s="90" t="str">
        <f t="shared" si="54"/>
        <v/>
      </c>
      <c r="FY69" s="90" t="str">
        <f t="shared" si="54"/>
        <v/>
      </c>
      <c r="FZ69" s="90" t="str">
        <f t="shared" si="54"/>
        <v/>
      </c>
      <c r="GA69" s="90" t="str">
        <f t="shared" si="54"/>
        <v/>
      </c>
      <c r="GB69" s="90" t="str">
        <f t="shared" si="54"/>
        <v/>
      </c>
      <c r="GC69" s="90" t="str">
        <f t="shared" si="54"/>
        <v/>
      </c>
      <c r="GD69" s="90" t="str">
        <f t="shared" si="54"/>
        <v/>
      </c>
      <c r="GE69" s="90" t="str">
        <f t="shared" si="54"/>
        <v/>
      </c>
      <c r="GF69" s="90" t="str">
        <f t="shared" si="54"/>
        <v/>
      </c>
      <c r="GG69" s="90" t="str">
        <f t="shared" si="54"/>
        <v/>
      </c>
      <c r="GH69" s="90" t="str">
        <f t="shared" si="54"/>
        <v/>
      </c>
      <c r="GI69" s="90" t="str">
        <f t="shared" si="54"/>
        <v/>
      </c>
      <c r="GJ69" s="90" t="str">
        <f t="shared" si="54"/>
        <v/>
      </c>
      <c r="GK69" s="90" t="str">
        <f t="shared" si="54"/>
        <v/>
      </c>
      <c r="GL69" s="90" t="str">
        <f t="shared" si="54"/>
        <v/>
      </c>
      <c r="GM69" s="90" t="str">
        <f t="shared" si="54"/>
        <v/>
      </c>
      <c r="GN69" s="90" t="str">
        <f t="shared" si="54"/>
        <v/>
      </c>
      <c r="GO69" s="90" t="str">
        <f t="shared" si="54"/>
        <v/>
      </c>
      <c r="GP69" s="90" t="str">
        <f t="shared" si="54"/>
        <v/>
      </c>
      <c r="GQ69" s="90" t="str">
        <f t="shared" si="54"/>
        <v/>
      </c>
      <c r="GR69" s="90" t="str">
        <f t="shared" si="54"/>
        <v/>
      </c>
      <c r="GS69" s="90" t="str">
        <f t="shared" si="54"/>
        <v/>
      </c>
      <c r="GT69" s="90" t="str">
        <f t="shared" si="54"/>
        <v/>
      </c>
      <c r="GU69" s="90" t="str">
        <f t="shared" si="54"/>
        <v/>
      </c>
      <c r="GV69" s="90" t="str">
        <f t="shared" si="54"/>
        <v/>
      </c>
      <c r="GW69" s="90" t="str">
        <f t="shared" si="54"/>
        <v/>
      </c>
      <c r="GX69" s="90" t="str">
        <f t="shared" si="54"/>
        <v/>
      </c>
      <c r="GY69" s="90" t="str">
        <f t="shared" si="54"/>
        <v/>
      </c>
      <c r="GZ69" s="90" t="str">
        <f t="shared" si="54"/>
        <v/>
      </c>
      <c r="HA69" s="90" t="str">
        <f t="shared" si="54"/>
        <v/>
      </c>
      <c r="HB69" s="90" t="str">
        <f t="shared" si="54"/>
        <v/>
      </c>
      <c r="HC69" s="90" t="str">
        <f t="shared" si="54"/>
        <v/>
      </c>
      <c r="HD69" s="90" t="str">
        <f t="shared" si="54"/>
        <v/>
      </c>
      <c r="HE69" s="90" t="str">
        <f t="shared" si="54"/>
        <v/>
      </c>
      <c r="HF69" s="90" t="str">
        <f t="shared" si="54"/>
        <v/>
      </c>
      <c r="HG69" s="90" t="str">
        <f t="shared" si="54"/>
        <v/>
      </c>
      <c r="HH69" s="90" t="str">
        <f t="shared" si="54"/>
        <v/>
      </c>
      <c r="HI69" s="90" t="str">
        <f t="shared" si="54"/>
        <v/>
      </c>
      <c r="HJ69" s="90" t="str">
        <f t="shared" si="54"/>
        <v/>
      </c>
      <c r="HK69" s="90" t="str">
        <f t="shared" si="54"/>
        <v/>
      </c>
      <c r="HL69" s="90" t="str">
        <f t="shared" si="54"/>
        <v/>
      </c>
      <c r="HM69" s="90" t="str">
        <f t="shared" si="54"/>
        <v/>
      </c>
      <c r="HN69" s="90" t="str">
        <f t="shared" si="54"/>
        <v/>
      </c>
      <c r="HO69" s="90" t="str">
        <f t="shared" si="54"/>
        <v/>
      </c>
      <c r="HP69" s="90" t="str">
        <f t="shared" si="54"/>
        <v/>
      </c>
      <c r="HQ69" s="90" t="str">
        <f t="shared" si="54"/>
        <v/>
      </c>
      <c r="HR69" s="90" t="str">
        <f t="shared" si="54"/>
        <v/>
      </c>
      <c r="HS69" s="90" t="str">
        <f t="shared" si="54"/>
        <v/>
      </c>
      <c r="HT69" s="90" t="str">
        <f t="shared" si="54"/>
        <v/>
      </c>
      <c r="HU69" s="90" t="str">
        <f t="shared" si="54"/>
        <v/>
      </c>
      <c r="HV69" s="90" t="str">
        <f t="shared" si="54"/>
        <v/>
      </c>
      <c r="HW69" s="90" t="str">
        <f t="shared" ref="HW69:JE69" si="55">IF(BT69="","",BT69*BT59)</f>
        <v/>
      </c>
      <c r="HX69" s="90" t="str">
        <f t="shared" si="55"/>
        <v/>
      </c>
      <c r="HY69" s="90" t="str">
        <f t="shared" si="55"/>
        <v/>
      </c>
      <c r="HZ69" s="90" t="str">
        <f t="shared" si="55"/>
        <v/>
      </c>
      <c r="IA69" s="90" t="str">
        <f t="shared" si="55"/>
        <v/>
      </c>
      <c r="IB69" s="90" t="str">
        <f t="shared" si="55"/>
        <v/>
      </c>
      <c r="IC69" s="90" t="str">
        <f t="shared" si="55"/>
        <v/>
      </c>
      <c r="ID69" s="90" t="str">
        <f t="shared" si="55"/>
        <v/>
      </c>
      <c r="IE69" s="90" t="str">
        <f t="shared" si="55"/>
        <v/>
      </c>
      <c r="IF69" s="90" t="str">
        <f t="shared" si="55"/>
        <v/>
      </c>
      <c r="IG69" s="90" t="str">
        <f t="shared" si="55"/>
        <v/>
      </c>
      <c r="IH69" s="90" t="str">
        <f t="shared" si="55"/>
        <v/>
      </c>
      <c r="II69" s="90" t="str">
        <f t="shared" si="55"/>
        <v/>
      </c>
      <c r="IJ69" s="90" t="str">
        <f t="shared" si="55"/>
        <v/>
      </c>
      <c r="IK69" s="90" t="str">
        <f t="shared" si="55"/>
        <v/>
      </c>
      <c r="IL69" s="90" t="str">
        <f t="shared" si="55"/>
        <v/>
      </c>
      <c r="IM69" s="90" t="str">
        <f t="shared" si="55"/>
        <v/>
      </c>
      <c r="IN69" s="90" t="str">
        <f t="shared" si="55"/>
        <v/>
      </c>
      <c r="IO69" s="90" t="str">
        <f t="shared" si="55"/>
        <v/>
      </c>
      <c r="IP69" s="90" t="str">
        <f t="shared" si="55"/>
        <v/>
      </c>
      <c r="IQ69" s="90" t="str">
        <f t="shared" si="55"/>
        <v/>
      </c>
      <c r="IR69" s="90" t="str">
        <f t="shared" si="55"/>
        <v/>
      </c>
      <c r="IS69" s="90" t="str">
        <f t="shared" si="55"/>
        <v/>
      </c>
      <c r="IT69" s="90" t="str">
        <f t="shared" si="55"/>
        <v/>
      </c>
      <c r="IU69" s="90" t="str">
        <f t="shared" si="55"/>
        <v/>
      </c>
      <c r="IV69" s="90" t="str">
        <f t="shared" si="55"/>
        <v/>
      </c>
      <c r="IW69" s="90" t="str">
        <f t="shared" si="55"/>
        <v/>
      </c>
      <c r="IX69" s="90" t="str">
        <f t="shared" si="55"/>
        <v/>
      </c>
      <c r="IY69" s="90" t="str">
        <f t="shared" si="55"/>
        <v/>
      </c>
      <c r="IZ69" s="90" t="str">
        <f t="shared" si="55"/>
        <v/>
      </c>
      <c r="JA69" s="90" t="str">
        <f t="shared" si="55"/>
        <v/>
      </c>
      <c r="JB69" s="90" t="str">
        <f t="shared" si="55"/>
        <v/>
      </c>
      <c r="JC69" s="90" t="str">
        <f t="shared" si="55"/>
        <v/>
      </c>
      <c r="JD69" s="90" t="str">
        <f t="shared" si="55"/>
        <v/>
      </c>
      <c r="JE69" s="90" t="str">
        <f t="shared" si="55"/>
        <v/>
      </c>
    </row>
    <row r="70" spans="1:265" ht="15" customHeight="1" x14ac:dyDescent="0.25">
      <c r="A70" s="83">
        <v>10</v>
      </c>
      <c r="B70" s="107"/>
      <c r="C70" s="107"/>
      <c r="D70" s="86" t="str">
        <f t="shared" si="35"/>
        <v/>
      </c>
      <c r="E70" s="87" t="str">
        <f t="shared" si="36"/>
        <v/>
      </c>
      <c r="F70" s="88">
        <f t="shared" si="37"/>
        <v>0</v>
      </c>
      <c r="G70" s="90"/>
      <c r="H70" s="90"/>
      <c r="I70" s="90"/>
      <c r="J70" s="90"/>
      <c r="K70" s="90"/>
      <c r="L70" s="90"/>
      <c r="M70" s="90"/>
      <c r="N70" s="90"/>
      <c r="O70" s="90"/>
      <c r="P70" s="90"/>
      <c r="Q70" s="90"/>
      <c r="R70" s="90"/>
      <c r="S70" s="90"/>
      <c r="T70" s="90"/>
      <c r="U70" s="90"/>
      <c r="V70" s="90"/>
      <c r="W70" s="90"/>
      <c r="X70" s="90"/>
      <c r="Y70" s="90"/>
      <c r="Z70" s="105"/>
      <c r="AA70" s="106"/>
      <c r="AB70" s="106"/>
      <c r="AC70" s="106"/>
      <c r="AD70" s="106"/>
      <c r="AE70" s="106"/>
      <c r="AF70" s="106"/>
      <c r="AG70" s="106"/>
      <c r="AH70" s="106"/>
      <c r="AI70" s="106"/>
      <c r="AJ70" s="106"/>
      <c r="AK70" s="106"/>
      <c r="AL70" s="106"/>
      <c r="AM70" s="106"/>
      <c r="AN70" s="106"/>
      <c r="AO70" s="106"/>
      <c r="AP70" s="106"/>
      <c r="AQ70" s="106"/>
      <c r="AR70" s="106"/>
      <c r="AS70" s="106"/>
      <c r="AT70" s="106"/>
      <c r="AU70" s="106"/>
      <c r="AV70" s="106"/>
      <c r="AW70" s="106"/>
      <c r="AX70" s="106"/>
      <c r="AY70" s="106"/>
      <c r="AZ70" s="106"/>
      <c r="BA70" s="106"/>
      <c r="BB70" s="106"/>
      <c r="BC70" s="106"/>
      <c r="BD70" s="106"/>
      <c r="BE70" s="106"/>
      <c r="BF70" s="106"/>
      <c r="BG70" s="106"/>
      <c r="BH70" s="106"/>
      <c r="BI70" s="106"/>
      <c r="BJ70" s="106"/>
      <c r="BK70" s="106"/>
      <c r="BL70" s="106"/>
      <c r="BM70" s="106"/>
      <c r="BN70" s="106"/>
      <c r="BO70" s="106"/>
      <c r="BP70" s="106"/>
      <c r="BQ70" s="106"/>
      <c r="BR70" s="106"/>
      <c r="BS70" s="106"/>
      <c r="BT70" s="106"/>
      <c r="BU70" s="106"/>
      <c r="BV70" s="106"/>
      <c r="BW70" s="106"/>
      <c r="BX70" s="106"/>
      <c r="BY70" s="106"/>
      <c r="BZ70" s="106"/>
      <c r="CA70" s="106"/>
      <c r="CB70" s="106"/>
      <c r="CC70" s="106"/>
      <c r="CD70" s="106"/>
      <c r="CE70" s="106"/>
      <c r="CF70" s="106"/>
      <c r="CG70" s="106"/>
      <c r="CH70" s="106"/>
      <c r="CI70" s="106"/>
      <c r="CJ70" s="106"/>
      <c r="CK70" s="106"/>
      <c r="CL70" s="106"/>
      <c r="CM70" s="106"/>
      <c r="CN70" s="106"/>
      <c r="CO70" s="106"/>
      <c r="CP70" s="106"/>
      <c r="CQ70" s="106"/>
      <c r="CR70" s="106"/>
      <c r="CS70" s="106"/>
      <c r="CT70" s="106"/>
      <c r="CU70" s="106"/>
      <c r="CV70" s="106"/>
      <c r="CW70" s="106"/>
      <c r="CX70" s="106"/>
      <c r="CY70" s="106"/>
      <c r="CZ70" s="106"/>
      <c r="DA70" s="106"/>
      <c r="DB70" s="106"/>
      <c r="FJ70" s="90" t="str">
        <f>IF(G70="","",G70*G59)</f>
        <v/>
      </c>
      <c r="FK70" s="90" t="str">
        <f t="shared" ref="FK70:HV70" si="56">IF(H70="","",H70*H59)</f>
        <v/>
      </c>
      <c r="FL70" s="90" t="str">
        <f t="shared" si="56"/>
        <v/>
      </c>
      <c r="FM70" s="90" t="str">
        <f t="shared" si="56"/>
        <v/>
      </c>
      <c r="FN70" s="90" t="str">
        <f t="shared" si="56"/>
        <v/>
      </c>
      <c r="FO70" s="90" t="str">
        <f t="shared" si="56"/>
        <v/>
      </c>
      <c r="FP70" s="90" t="str">
        <f t="shared" si="56"/>
        <v/>
      </c>
      <c r="FQ70" s="90" t="str">
        <f t="shared" si="56"/>
        <v/>
      </c>
      <c r="FR70" s="90" t="str">
        <f t="shared" si="56"/>
        <v/>
      </c>
      <c r="FS70" s="90" t="str">
        <f t="shared" si="56"/>
        <v/>
      </c>
      <c r="FT70" s="90" t="str">
        <f t="shared" si="56"/>
        <v/>
      </c>
      <c r="FU70" s="90" t="str">
        <f t="shared" si="56"/>
        <v/>
      </c>
      <c r="FV70" s="90" t="str">
        <f t="shared" si="56"/>
        <v/>
      </c>
      <c r="FW70" s="90" t="str">
        <f t="shared" si="56"/>
        <v/>
      </c>
      <c r="FX70" s="90" t="str">
        <f t="shared" si="56"/>
        <v/>
      </c>
      <c r="FY70" s="90" t="str">
        <f t="shared" si="56"/>
        <v/>
      </c>
      <c r="FZ70" s="90" t="str">
        <f t="shared" si="56"/>
        <v/>
      </c>
      <c r="GA70" s="90" t="str">
        <f t="shared" si="56"/>
        <v/>
      </c>
      <c r="GB70" s="90" t="str">
        <f t="shared" si="56"/>
        <v/>
      </c>
      <c r="GC70" s="90" t="str">
        <f t="shared" si="56"/>
        <v/>
      </c>
      <c r="GD70" s="90" t="str">
        <f t="shared" si="56"/>
        <v/>
      </c>
      <c r="GE70" s="90" t="str">
        <f t="shared" si="56"/>
        <v/>
      </c>
      <c r="GF70" s="90" t="str">
        <f t="shared" si="56"/>
        <v/>
      </c>
      <c r="GG70" s="90" t="str">
        <f t="shared" si="56"/>
        <v/>
      </c>
      <c r="GH70" s="90" t="str">
        <f t="shared" si="56"/>
        <v/>
      </c>
      <c r="GI70" s="90" t="str">
        <f t="shared" si="56"/>
        <v/>
      </c>
      <c r="GJ70" s="90" t="str">
        <f t="shared" si="56"/>
        <v/>
      </c>
      <c r="GK70" s="90" t="str">
        <f t="shared" si="56"/>
        <v/>
      </c>
      <c r="GL70" s="90" t="str">
        <f t="shared" si="56"/>
        <v/>
      </c>
      <c r="GM70" s="90" t="str">
        <f t="shared" si="56"/>
        <v/>
      </c>
      <c r="GN70" s="90" t="str">
        <f t="shared" si="56"/>
        <v/>
      </c>
      <c r="GO70" s="90" t="str">
        <f t="shared" si="56"/>
        <v/>
      </c>
      <c r="GP70" s="90" t="str">
        <f t="shared" si="56"/>
        <v/>
      </c>
      <c r="GQ70" s="90" t="str">
        <f t="shared" si="56"/>
        <v/>
      </c>
      <c r="GR70" s="90" t="str">
        <f t="shared" si="56"/>
        <v/>
      </c>
      <c r="GS70" s="90" t="str">
        <f t="shared" si="56"/>
        <v/>
      </c>
      <c r="GT70" s="90" t="str">
        <f t="shared" si="56"/>
        <v/>
      </c>
      <c r="GU70" s="90" t="str">
        <f t="shared" si="56"/>
        <v/>
      </c>
      <c r="GV70" s="90" t="str">
        <f t="shared" si="56"/>
        <v/>
      </c>
      <c r="GW70" s="90" t="str">
        <f t="shared" si="56"/>
        <v/>
      </c>
      <c r="GX70" s="90" t="str">
        <f t="shared" si="56"/>
        <v/>
      </c>
      <c r="GY70" s="90" t="str">
        <f t="shared" si="56"/>
        <v/>
      </c>
      <c r="GZ70" s="90" t="str">
        <f t="shared" si="56"/>
        <v/>
      </c>
      <c r="HA70" s="90" t="str">
        <f t="shared" si="56"/>
        <v/>
      </c>
      <c r="HB70" s="90" t="str">
        <f t="shared" si="56"/>
        <v/>
      </c>
      <c r="HC70" s="90" t="str">
        <f t="shared" si="56"/>
        <v/>
      </c>
      <c r="HD70" s="90" t="str">
        <f t="shared" si="56"/>
        <v/>
      </c>
      <c r="HE70" s="90" t="str">
        <f t="shared" si="56"/>
        <v/>
      </c>
      <c r="HF70" s="90" t="str">
        <f t="shared" si="56"/>
        <v/>
      </c>
      <c r="HG70" s="90" t="str">
        <f t="shared" si="56"/>
        <v/>
      </c>
      <c r="HH70" s="90" t="str">
        <f t="shared" si="56"/>
        <v/>
      </c>
      <c r="HI70" s="90" t="str">
        <f t="shared" si="56"/>
        <v/>
      </c>
      <c r="HJ70" s="90" t="str">
        <f t="shared" si="56"/>
        <v/>
      </c>
      <c r="HK70" s="90" t="str">
        <f t="shared" si="56"/>
        <v/>
      </c>
      <c r="HL70" s="90" t="str">
        <f t="shared" si="56"/>
        <v/>
      </c>
      <c r="HM70" s="90" t="str">
        <f t="shared" si="56"/>
        <v/>
      </c>
      <c r="HN70" s="90" t="str">
        <f t="shared" si="56"/>
        <v/>
      </c>
      <c r="HO70" s="90" t="str">
        <f t="shared" si="56"/>
        <v/>
      </c>
      <c r="HP70" s="90" t="str">
        <f t="shared" si="56"/>
        <v/>
      </c>
      <c r="HQ70" s="90" t="str">
        <f t="shared" si="56"/>
        <v/>
      </c>
      <c r="HR70" s="90" t="str">
        <f t="shared" si="56"/>
        <v/>
      </c>
      <c r="HS70" s="90" t="str">
        <f t="shared" si="56"/>
        <v/>
      </c>
      <c r="HT70" s="90" t="str">
        <f t="shared" si="56"/>
        <v/>
      </c>
      <c r="HU70" s="90" t="str">
        <f t="shared" si="56"/>
        <v/>
      </c>
      <c r="HV70" s="90" t="str">
        <f t="shared" si="56"/>
        <v/>
      </c>
      <c r="HW70" s="90" t="str">
        <f t="shared" ref="HW70:JE70" si="57">IF(BT70="","",BT70*BT59)</f>
        <v/>
      </c>
      <c r="HX70" s="90" t="str">
        <f t="shared" si="57"/>
        <v/>
      </c>
      <c r="HY70" s="90" t="str">
        <f t="shared" si="57"/>
        <v/>
      </c>
      <c r="HZ70" s="90" t="str">
        <f t="shared" si="57"/>
        <v/>
      </c>
      <c r="IA70" s="90" t="str">
        <f t="shared" si="57"/>
        <v/>
      </c>
      <c r="IB70" s="90" t="str">
        <f t="shared" si="57"/>
        <v/>
      </c>
      <c r="IC70" s="90" t="str">
        <f t="shared" si="57"/>
        <v/>
      </c>
      <c r="ID70" s="90" t="str">
        <f t="shared" si="57"/>
        <v/>
      </c>
      <c r="IE70" s="90" t="str">
        <f t="shared" si="57"/>
        <v/>
      </c>
      <c r="IF70" s="90" t="str">
        <f t="shared" si="57"/>
        <v/>
      </c>
      <c r="IG70" s="90" t="str">
        <f t="shared" si="57"/>
        <v/>
      </c>
      <c r="IH70" s="90" t="str">
        <f t="shared" si="57"/>
        <v/>
      </c>
      <c r="II70" s="90" t="str">
        <f t="shared" si="57"/>
        <v/>
      </c>
      <c r="IJ70" s="90" t="str">
        <f t="shared" si="57"/>
        <v/>
      </c>
      <c r="IK70" s="90" t="str">
        <f t="shared" si="57"/>
        <v/>
      </c>
      <c r="IL70" s="90" t="str">
        <f t="shared" si="57"/>
        <v/>
      </c>
      <c r="IM70" s="90" t="str">
        <f t="shared" si="57"/>
        <v/>
      </c>
      <c r="IN70" s="90" t="str">
        <f t="shared" si="57"/>
        <v/>
      </c>
      <c r="IO70" s="90" t="str">
        <f t="shared" si="57"/>
        <v/>
      </c>
      <c r="IP70" s="90" t="str">
        <f t="shared" si="57"/>
        <v/>
      </c>
      <c r="IQ70" s="90" t="str">
        <f t="shared" si="57"/>
        <v/>
      </c>
      <c r="IR70" s="90" t="str">
        <f t="shared" si="57"/>
        <v/>
      </c>
      <c r="IS70" s="90" t="str">
        <f t="shared" si="57"/>
        <v/>
      </c>
      <c r="IT70" s="90" t="str">
        <f t="shared" si="57"/>
        <v/>
      </c>
      <c r="IU70" s="90" t="str">
        <f t="shared" si="57"/>
        <v/>
      </c>
      <c r="IV70" s="90" t="str">
        <f t="shared" si="57"/>
        <v/>
      </c>
      <c r="IW70" s="90" t="str">
        <f t="shared" si="57"/>
        <v/>
      </c>
      <c r="IX70" s="90" t="str">
        <f t="shared" si="57"/>
        <v/>
      </c>
      <c r="IY70" s="90" t="str">
        <f t="shared" si="57"/>
        <v/>
      </c>
      <c r="IZ70" s="90" t="str">
        <f t="shared" si="57"/>
        <v/>
      </c>
      <c r="JA70" s="90" t="str">
        <f t="shared" si="57"/>
        <v/>
      </c>
      <c r="JB70" s="90" t="str">
        <f t="shared" si="57"/>
        <v/>
      </c>
      <c r="JC70" s="90" t="str">
        <f t="shared" si="57"/>
        <v/>
      </c>
      <c r="JD70" s="90" t="str">
        <f t="shared" si="57"/>
        <v/>
      </c>
      <c r="JE70" s="90" t="str">
        <f t="shared" si="57"/>
        <v/>
      </c>
    </row>
    <row r="71" spans="1:265" ht="15" customHeight="1" x14ac:dyDescent="0.25">
      <c r="A71" s="83">
        <v>11</v>
      </c>
      <c r="B71" s="107"/>
      <c r="C71" s="107"/>
      <c r="D71" s="86" t="str">
        <f t="shared" si="35"/>
        <v/>
      </c>
      <c r="E71" s="87" t="str">
        <f t="shared" si="36"/>
        <v/>
      </c>
      <c r="F71" s="88">
        <f t="shared" si="37"/>
        <v>0</v>
      </c>
      <c r="G71" s="90"/>
      <c r="H71" s="90"/>
      <c r="I71" s="90"/>
      <c r="J71" s="90"/>
      <c r="K71" s="90"/>
      <c r="L71" s="90"/>
      <c r="M71" s="90"/>
      <c r="N71" s="90"/>
      <c r="O71" s="90"/>
      <c r="P71" s="90"/>
      <c r="Q71" s="90"/>
      <c r="R71" s="90"/>
      <c r="S71" s="90"/>
      <c r="T71" s="90"/>
      <c r="U71" s="90"/>
      <c r="V71" s="90"/>
      <c r="W71" s="90"/>
      <c r="X71" s="90"/>
      <c r="Y71" s="90"/>
      <c r="Z71" s="105"/>
      <c r="AA71" s="106"/>
      <c r="AB71" s="106"/>
      <c r="AC71" s="106"/>
      <c r="AD71" s="106"/>
      <c r="AE71" s="106"/>
      <c r="AF71" s="106"/>
      <c r="AG71" s="106"/>
      <c r="AH71" s="106"/>
      <c r="AI71" s="106"/>
      <c r="AJ71" s="106"/>
      <c r="AK71" s="106"/>
      <c r="AL71" s="106"/>
      <c r="AM71" s="106"/>
      <c r="AN71" s="106"/>
      <c r="AO71" s="106"/>
      <c r="AP71" s="106"/>
      <c r="AQ71" s="106"/>
      <c r="AR71" s="106"/>
      <c r="AS71" s="106"/>
      <c r="AT71" s="106"/>
      <c r="AU71" s="106"/>
      <c r="AV71" s="106"/>
      <c r="AW71" s="106"/>
      <c r="AX71" s="106"/>
      <c r="AY71" s="106"/>
      <c r="AZ71" s="106"/>
      <c r="BA71" s="106"/>
      <c r="BB71" s="106"/>
      <c r="BC71" s="106"/>
      <c r="BD71" s="106"/>
      <c r="BE71" s="106"/>
      <c r="BF71" s="106"/>
      <c r="BG71" s="106"/>
      <c r="BH71" s="106"/>
      <c r="BI71" s="106"/>
      <c r="BJ71" s="106"/>
      <c r="BK71" s="106"/>
      <c r="BL71" s="106"/>
      <c r="BM71" s="106"/>
      <c r="BN71" s="106"/>
      <c r="BO71" s="106"/>
      <c r="BP71" s="106"/>
      <c r="BQ71" s="106"/>
      <c r="BR71" s="106"/>
      <c r="BS71" s="106"/>
      <c r="BT71" s="106"/>
      <c r="BU71" s="106"/>
      <c r="BV71" s="106"/>
      <c r="BW71" s="106"/>
      <c r="BX71" s="106"/>
      <c r="BY71" s="106"/>
      <c r="BZ71" s="106"/>
      <c r="CA71" s="106"/>
      <c r="CB71" s="106"/>
      <c r="CC71" s="106"/>
      <c r="CD71" s="106"/>
      <c r="CE71" s="106"/>
      <c r="CF71" s="106"/>
      <c r="CG71" s="106"/>
      <c r="CH71" s="106"/>
      <c r="CI71" s="106"/>
      <c r="CJ71" s="106"/>
      <c r="CK71" s="106"/>
      <c r="CL71" s="106"/>
      <c r="CM71" s="106"/>
      <c r="CN71" s="106"/>
      <c r="CO71" s="106"/>
      <c r="CP71" s="106"/>
      <c r="CQ71" s="106"/>
      <c r="CR71" s="106"/>
      <c r="CS71" s="106"/>
      <c r="CT71" s="106"/>
      <c r="CU71" s="106"/>
      <c r="CV71" s="106"/>
      <c r="CW71" s="106"/>
      <c r="CX71" s="106"/>
      <c r="CY71" s="106"/>
      <c r="CZ71" s="106"/>
      <c r="DA71" s="106"/>
      <c r="DB71" s="106"/>
      <c r="FJ71" s="90" t="str">
        <f>IF(G71="","",G71*G59)</f>
        <v/>
      </c>
      <c r="FK71" s="90" t="str">
        <f t="shared" ref="FK71:HV71" si="58">IF(H71="","",H71*H59)</f>
        <v/>
      </c>
      <c r="FL71" s="90" t="str">
        <f t="shared" si="58"/>
        <v/>
      </c>
      <c r="FM71" s="90" t="str">
        <f t="shared" si="58"/>
        <v/>
      </c>
      <c r="FN71" s="90" t="str">
        <f t="shared" si="58"/>
        <v/>
      </c>
      <c r="FO71" s="90" t="str">
        <f t="shared" si="58"/>
        <v/>
      </c>
      <c r="FP71" s="90" t="str">
        <f t="shared" si="58"/>
        <v/>
      </c>
      <c r="FQ71" s="90" t="str">
        <f t="shared" si="58"/>
        <v/>
      </c>
      <c r="FR71" s="90" t="str">
        <f t="shared" si="58"/>
        <v/>
      </c>
      <c r="FS71" s="90" t="str">
        <f t="shared" si="58"/>
        <v/>
      </c>
      <c r="FT71" s="90" t="str">
        <f t="shared" si="58"/>
        <v/>
      </c>
      <c r="FU71" s="90" t="str">
        <f t="shared" si="58"/>
        <v/>
      </c>
      <c r="FV71" s="90" t="str">
        <f t="shared" si="58"/>
        <v/>
      </c>
      <c r="FW71" s="90" t="str">
        <f t="shared" si="58"/>
        <v/>
      </c>
      <c r="FX71" s="90" t="str">
        <f t="shared" si="58"/>
        <v/>
      </c>
      <c r="FY71" s="90" t="str">
        <f t="shared" si="58"/>
        <v/>
      </c>
      <c r="FZ71" s="90" t="str">
        <f t="shared" si="58"/>
        <v/>
      </c>
      <c r="GA71" s="90" t="str">
        <f t="shared" si="58"/>
        <v/>
      </c>
      <c r="GB71" s="90" t="str">
        <f t="shared" si="58"/>
        <v/>
      </c>
      <c r="GC71" s="90" t="str">
        <f t="shared" si="58"/>
        <v/>
      </c>
      <c r="GD71" s="90" t="str">
        <f t="shared" si="58"/>
        <v/>
      </c>
      <c r="GE71" s="90" t="str">
        <f t="shared" si="58"/>
        <v/>
      </c>
      <c r="GF71" s="90" t="str">
        <f t="shared" si="58"/>
        <v/>
      </c>
      <c r="GG71" s="90" t="str">
        <f t="shared" si="58"/>
        <v/>
      </c>
      <c r="GH71" s="90" t="str">
        <f t="shared" si="58"/>
        <v/>
      </c>
      <c r="GI71" s="90" t="str">
        <f t="shared" si="58"/>
        <v/>
      </c>
      <c r="GJ71" s="90" t="str">
        <f t="shared" si="58"/>
        <v/>
      </c>
      <c r="GK71" s="90" t="str">
        <f t="shared" si="58"/>
        <v/>
      </c>
      <c r="GL71" s="90" t="str">
        <f t="shared" si="58"/>
        <v/>
      </c>
      <c r="GM71" s="90" t="str">
        <f t="shared" si="58"/>
        <v/>
      </c>
      <c r="GN71" s="90" t="str">
        <f t="shared" si="58"/>
        <v/>
      </c>
      <c r="GO71" s="90" t="str">
        <f t="shared" si="58"/>
        <v/>
      </c>
      <c r="GP71" s="90" t="str">
        <f t="shared" si="58"/>
        <v/>
      </c>
      <c r="GQ71" s="90" t="str">
        <f t="shared" si="58"/>
        <v/>
      </c>
      <c r="GR71" s="90" t="str">
        <f t="shared" si="58"/>
        <v/>
      </c>
      <c r="GS71" s="90" t="str">
        <f t="shared" si="58"/>
        <v/>
      </c>
      <c r="GT71" s="90" t="str">
        <f t="shared" si="58"/>
        <v/>
      </c>
      <c r="GU71" s="90" t="str">
        <f t="shared" si="58"/>
        <v/>
      </c>
      <c r="GV71" s="90" t="str">
        <f t="shared" si="58"/>
        <v/>
      </c>
      <c r="GW71" s="90" t="str">
        <f t="shared" si="58"/>
        <v/>
      </c>
      <c r="GX71" s="90" t="str">
        <f t="shared" si="58"/>
        <v/>
      </c>
      <c r="GY71" s="90" t="str">
        <f t="shared" si="58"/>
        <v/>
      </c>
      <c r="GZ71" s="90" t="str">
        <f t="shared" si="58"/>
        <v/>
      </c>
      <c r="HA71" s="90" t="str">
        <f t="shared" si="58"/>
        <v/>
      </c>
      <c r="HB71" s="90" t="str">
        <f t="shared" si="58"/>
        <v/>
      </c>
      <c r="HC71" s="90" t="str">
        <f t="shared" si="58"/>
        <v/>
      </c>
      <c r="HD71" s="90" t="str">
        <f t="shared" si="58"/>
        <v/>
      </c>
      <c r="HE71" s="90" t="str">
        <f t="shared" si="58"/>
        <v/>
      </c>
      <c r="HF71" s="90" t="str">
        <f t="shared" si="58"/>
        <v/>
      </c>
      <c r="HG71" s="90" t="str">
        <f t="shared" si="58"/>
        <v/>
      </c>
      <c r="HH71" s="90" t="str">
        <f t="shared" si="58"/>
        <v/>
      </c>
      <c r="HI71" s="90" t="str">
        <f t="shared" si="58"/>
        <v/>
      </c>
      <c r="HJ71" s="90" t="str">
        <f t="shared" si="58"/>
        <v/>
      </c>
      <c r="HK71" s="90" t="str">
        <f t="shared" si="58"/>
        <v/>
      </c>
      <c r="HL71" s="90" t="str">
        <f t="shared" si="58"/>
        <v/>
      </c>
      <c r="HM71" s="90" t="str">
        <f t="shared" si="58"/>
        <v/>
      </c>
      <c r="HN71" s="90" t="str">
        <f t="shared" si="58"/>
        <v/>
      </c>
      <c r="HO71" s="90" t="str">
        <f t="shared" si="58"/>
        <v/>
      </c>
      <c r="HP71" s="90" t="str">
        <f t="shared" si="58"/>
        <v/>
      </c>
      <c r="HQ71" s="90" t="str">
        <f t="shared" si="58"/>
        <v/>
      </c>
      <c r="HR71" s="90" t="str">
        <f t="shared" si="58"/>
        <v/>
      </c>
      <c r="HS71" s="90" t="str">
        <f t="shared" si="58"/>
        <v/>
      </c>
      <c r="HT71" s="90" t="str">
        <f t="shared" si="58"/>
        <v/>
      </c>
      <c r="HU71" s="90" t="str">
        <f t="shared" si="58"/>
        <v/>
      </c>
      <c r="HV71" s="90" t="str">
        <f t="shared" si="58"/>
        <v/>
      </c>
      <c r="HW71" s="90" t="str">
        <f t="shared" ref="HW71:JE71" si="59">IF(BT71="","",BT71*BT59)</f>
        <v/>
      </c>
      <c r="HX71" s="90" t="str">
        <f t="shared" si="59"/>
        <v/>
      </c>
      <c r="HY71" s="90" t="str">
        <f t="shared" si="59"/>
        <v/>
      </c>
      <c r="HZ71" s="90" t="str">
        <f t="shared" si="59"/>
        <v/>
      </c>
      <c r="IA71" s="90" t="str">
        <f t="shared" si="59"/>
        <v/>
      </c>
      <c r="IB71" s="90" t="str">
        <f t="shared" si="59"/>
        <v/>
      </c>
      <c r="IC71" s="90" t="str">
        <f t="shared" si="59"/>
        <v/>
      </c>
      <c r="ID71" s="90" t="str">
        <f t="shared" si="59"/>
        <v/>
      </c>
      <c r="IE71" s="90" t="str">
        <f t="shared" si="59"/>
        <v/>
      </c>
      <c r="IF71" s="90" t="str">
        <f t="shared" si="59"/>
        <v/>
      </c>
      <c r="IG71" s="90" t="str">
        <f t="shared" si="59"/>
        <v/>
      </c>
      <c r="IH71" s="90" t="str">
        <f t="shared" si="59"/>
        <v/>
      </c>
      <c r="II71" s="90" t="str">
        <f t="shared" si="59"/>
        <v/>
      </c>
      <c r="IJ71" s="90" t="str">
        <f t="shared" si="59"/>
        <v/>
      </c>
      <c r="IK71" s="90" t="str">
        <f t="shared" si="59"/>
        <v/>
      </c>
      <c r="IL71" s="90" t="str">
        <f t="shared" si="59"/>
        <v/>
      </c>
      <c r="IM71" s="90" t="str">
        <f t="shared" si="59"/>
        <v/>
      </c>
      <c r="IN71" s="90" t="str">
        <f t="shared" si="59"/>
        <v/>
      </c>
      <c r="IO71" s="90" t="str">
        <f t="shared" si="59"/>
        <v/>
      </c>
      <c r="IP71" s="90" t="str">
        <f t="shared" si="59"/>
        <v/>
      </c>
      <c r="IQ71" s="90" t="str">
        <f t="shared" si="59"/>
        <v/>
      </c>
      <c r="IR71" s="90" t="str">
        <f t="shared" si="59"/>
        <v/>
      </c>
      <c r="IS71" s="90" t="str">
        <f t="shared" si="59"/>
        <v/>
      </c>
      <c r="IT71" s="90" t="str">
        <f t="shared" si="59"/>
        <v/>
      </c>
      <c r="IU71" s="90" t="str">
        <f t="shared" si="59"/>
        <v/>
      </c>
      <c r="IV71" s="90" t="str">
        <f t="shared" si="59"/>
        <v/>
      </c>
      <c r="IW71" s="90" t="str">
        <f t="shared" si="59"/>
        <v/>
      </c>
      <c r="IX71" s="90" t="str">
        <f t="shared" si="59"/>
        <v/>
      </c>
      <c r="IY71" s="90" t="str">
        <f t="shared" si="59"/>
        <v/>
      </c>
      <c r="IZ71" s="90" t="str">
        <f t="shared" si="59"/>
        <v/>
      </c>
      <c r="JA71" s="90" t="str">
        <f t="shared" si="59"/>
        <v/>
      </c>
      <c r="JB71" s="90" t="str">
        <f t="shared" si="59"/>
        <v/>
      </c>
      <c r="JC71" s="90" t="str">
        <f t="shared" si="59"/>
        <v/>
      </c>
      <c r="JD71" s="90" t="str">
        <f t="shared" si="59"/>
        <v/>
      </c>
      <c r="JE71" s="90" t="str">
        <f t="shared" si="59"/>
        <v/>
      </c>
    </row>
    <row r="72" spans="1:265" ht="15" customHeight="1" x14ac:dyDescent="0.25">
      <c r="A72" s="83">
        <v>12</v>
      </c>
      <c r="B72" s="107"/>
      <c r="C72" s="107"/>
      <c r="D72" s="86" t="str">
        <f t="shared" si="35"/>
        <v/>
      </c>
      <c r="E72" s="87" t="str">
        <f t="shared" si="36"/>
        <v/>
      </c>
      <c r="F72" s="88">
        <f t="shared" si="37"/>
        <v>0</v>
      </c>
      <c r="G72" s="90"/>
      <c r="H72" s="90"/>
      <c r="I72" s="90"/>
      <c r="J72" s="90"/>
      <c r="K72" s="90"/>
      <c r="L72" s="90"/>
      <c r="M72" s="90"/>
      <c r="N72" s="90"/>
      <c r="O72" s="90"/>
      <c r="P72" s="90"/>
      <c r="Q72" s="90"/>
      <c r="R72" s="90"/>
      <c r="S72" s="90"/>
      <c r="T72" s="90"/>
      <c r="U72" s="90"/>
      <c r="V72" s="90"/>
      <c r="W72" s="90"/>
      <c r="X72" s="90"/>
      <c r="Y72" s="90"/>
      <c r="Z72" s="105"/>
      <c r="AA72" s="106"/>
      <c r="AB72" s="106"/>
      <c r="AC72" s="106"/>
      <c r="AD72" s="106"/>
      <c r="AE72" s="106"/>
      <c r="AF72" s="106"/>
      <c r="AG72" s="106"/>
      <c r="AH72" s="106"/>
      <c r="AI72" s="106"/>
      <c r="AJ72" s="106"/>
      <c r="AK72" s="106"/>
      <c r="AL72" s="106"/>
      <c r="AM72" s="106"/>
      <c r="AN72" s="106"/>
      <c r="AO72" s="106"/>
      <c r="AP72" s="106"/>
      <c r="AQ72" s="106"/>
      <c r="AR72" s="106"/>
      <c r="AS72" s="106"/>
      <c r="AT72" s="106"/>
      <c r="AU72" s="106"/>
      <c r="AV72" s="106"/>
      <c r="AW72" s="106"/>
      <c r="AX72" s="106"/>
      <c r="AY72" s="106"/>
      <c r="AZ72" s="106"/>
      <c r="BA72" s="106"/>
      <c r="BB72" s="106"/>
      <c r="BC72" s="106"/>
      <c r="BD72" s="106"/>
      <c r="BE72" s="106"/>
      <c r="BF72" s="106"/>
      <c r="BG72" s="106"/>
      <c r="BH72" s="106"/>
      <c r="BI72" s="106"/>
      <c r="BJ72" s="106"/>
      <c r="BK72" s="106"/>
      <c r="BL72" s="106"/>
      <c r="BM72" s="106"/>
      <c r="BN72" s="106"/>
      <c r="BO72" s="106"/>
      <c r="BP72" s="106"/>
      <c r="BQ72" s="106"/>
      <c r="BR72" s="106"/>
      <c r="BS72" s="106"/>
      <c r="BT72" s="106"/>
      <c r="BU72" s="106"/>
      <c r="BV72" s="106"/>
      <c r="BW72" s="106"/>
      <c r="BX72" s="106"/>
      <c r="BY72" s="106"/>
      <c r="BZ72" s="106"/>
      <c r="CA72" s="106"/>
      <c r="CB72" s="106"/>
      <c r="CC72" s="106"/>
      <c r="CD72" s="106"/>
      <c r="CE72" s="106"/>
      <c r="CF72" s="106"/>
      <c r="CG72" s="106"/>
      <c r="CH72" s="106"/>
      <c r="CI72" s="106"/>
      <c r="CJ72" s="106"/>
      <c r="CK72" s="106"/>
      <c r="CL72" s="106"/>
      <c r="CM72" s="106"/>
      <c r="CN72" s="106"/>
      <c r="CO72" s="106"/>
      <c r="CP72" s="106"/>
      <c r="CQ72" s="106"/>
      <c r="CR72" s="106"/>
      <c r="CS72" s="106"/>
      <c r="CT72" s="106"/>
      <c r="CU72" s="106"/>
      <c r="CV72" s="106"/>
      <c r="CW72" s="106"/>
      <c r="CX72" s="106"/>
      <c r="CY72" s="106"/>
      <c r="CZ72" s="106"/>
      <c r="DA72" s="106"/>
      <c r="DB72" s="106"/>
      <c r="FJ72" s="90" t="str">
        <f>IF(G72="","",G72*G59)</f>
        <v/>
      </c>
      <c r="FK72" s="90" t="str">
        <f t="shared" ref="FK72:HV72" si="60">IF(H72="","",H72*H59)</f>
        <v/>
      </c>
      <c r="FL72" s="90" t="str">
        <f t="shared" si="60"/>
        <v/>
      </c>
      <c r="FM72" s="90" t="str">
        <f t="shared" si="60"/>
        <v/>
      </c>
      <c r="FN72" s="90" t="str">
        <f t="shared" si="60"/>
        <v/>
      </c>
      <c r="FO72" s="90" t="str">
        <f t="shared" si="60"/>
        <v/>
      </c>
      <c r="FP72" s="90" t="str">
        <f t="shared" si="60"/>
        <v/>
      </c>
      <c r="FQ72" s="90" t="str">
        <f t="shared" si="60"/>
        <v/>
      </c>
      <c r="FR72" s="90" t="str">
        <f t="shared" si="60"/>
        <v/>
      </c>
      <c r="FS72" s="90" t="str">
        <f t="shared" si="60"/>
        <v/>
      </c>
      <c r="FT72" s="90" t="str">
        <f t="shared" si="60"/>
        <v/>
      </c>
      <c r="FU72" s="90" t="str">
        <f t="shared" si="60"/>
        <v/>
      </c>
      <c r="FV72" s="90" t="str">
        <f t="shared" si="60"/>
        <v/>
      </c>
      <c r="FW72" s="90" t="str">
        <f t="shared" si="60"/>
        <v/>
      </c>
      <c r="FX72" s="90" t="str">
        <f t="shared" si="60"/>
        <v/>
      </c>
      <c r="FY72" s="90" t="str">
        <f t="shared" si="60"/>
        <v/>
      </c>
      <c r="FZ72" s="90" t="str">
        <f t="shared" si="60"/>
        <v/>
      </c>
      <c r="GA72" s="90" t="str">
        <f t="shared" si="60"/>
        <v/>
      </c>
      <c r="GB72" s="90" t="str">
        <f t="shared" si="60"/>
        <v/>
      </c>
      <c r="GC72" s="90" t="str">
        <f t="shared" si="60"/>
        <v/>
      </c>
      <c r="GD72" s="90" t="str">
        <f t="shared" si="60"/>
        <v/>
      </c>
      <c r="GE72" s="90" t="str">
        <f t="shared" si="60"/>
        <v/>
      </c>
      <c r="GF72" s="90" t="str">
        <f t="shared" si="60"/>
        <v/>
      </c>
      <c r="GG72" s="90" t="str">
        <f t="shared" si="60"/>
        <v/>
      </c>
      <c r="GH72" s="90" t="str">
        <f t="shared" si="60"/>
        <v/>
      </c>
      <c r="GI72" s="90" t="str">
        <f t="shared" si="60"/>
        <v/>
      </c>
      <c r="GJ72" s="90" t="str">
        <f t="shared" si="60"/>
        <v/>
      </c>
      <c r="GK72" s="90" t="str">
        <f t="shared" si="60"/>
        <v/>
      </c>
      <c r="GL72" s="90" t="str">
        <f t="shared" si="60"/>
        <v/>
      </c>
      <c r="GM72" s="90" t="str">
        <f t="shared" si="60"/>
        <v/>
      </c>
      <c r="GN72" s="90" t="str">
        <f t="shared" si="60"/>
        <v/>
      </c>
      <c r="GO72" s="90" t="str">
        <f t="shared" si="60"/>
        <v/>
      </c>
      <c r="GP72" s="90" t="str">
        <f t="shared" si="60"/>
        <v/>
      </c>
      <c r="GQ72" s="90" t="str">
        <f t="shared" si="60"/>
        <v/>
      </c>
      <c r="GR72" s="90" t="str">
        <f t="shared" si="60"/>
        <v/>
      </c>
      <c r="GS72" s="90" t="str">
        <f t="shared" si="60"/>
        <v/>
      </c>
      <c r="GT72" s="90" t="str">
        <f t="shared" si="60"/>
        <v/>
      </c>
      <c r="GU72" s="90" t="str">
        <f t="shared" si="60"/>
        <v/>
      </c>
      <c r="GV72" s="90" t="str">
        <f t="shared" si="60"/>
        <v/>
      </c>
      <c r="GW72" s="90" t="str">
        <f t="shared" si="60"/>
        <v/>
      </c>
      <c r="GX72" s="90" t="str">
        <f t="shared" si="60"/>
        <v/>
      </c>
      <c r="GY72" s="90" t="str">
        <f t="shared" si="60"/>
        <v/>
      </c>
      <c r="GZ72" s="90" t="str">
        <f t="shared" si="60"/>
        <v/>
      </c>
      <c r="HA72" s="90" t="str">
        <f t="shared" si="60"/>
        <v/>
      </c>
      <c r="HB72" s="90" t="str">
        <f t="shared" si="60"/>
        <v/>
      </c>
      <c r="HC72" s="90" t="str">
        <f t="shared" si="60"/>
        <v/>
      </c>
      <c r="HD72" s="90" t="str">
        <f t="shared" si="60"/>
        <v/>
      </c>
      <c r="HE72" s="90" t="str">
        <f t="shared" si="60"/>
        <v/>
      </c>
      <c r="HF72" s="90" t="str">
        <f t="shared" si="60"/>
        <v/>
      </c>
      <c r="HG72" s="90" t="str">
        <f t="shared" si="60"/>
        <v/>
      </c>
      <c r="HH72" s="90" t="str">
        <f t="shared" si="60"/>
        <v/>
      </c>
      <c r="HI72" s="90" t="str">
        <f t="shared" si="60"/>
        <v/>
      </c>
      <c r="HJ72" s="90" t="str">
        <f t="shared" si="60"/>
        <v/>
      </c>
      <c r="HK72" s="90" t="str">
        <f t="shared" si="60"/>
        <v/>
      </c>
      <c r="HL72" s="90" t="str">
        <f t="shared" si="60"/>
        <v/>
      </c>
      <c r="HM72" s="90" t="str">
        <f t="shared" si="60"/>
        <v/>
      </c>
      <c r="HN72" s="90" t="str">
        <f t="shared" si="60"/>
        <v/>
      </c>
      <c r="HO72" s="90" t="str">
        <f t="shared" si="60"/>
        <v/>
      </c>
      <c r="HP72" s="90" t="str">
        <f t="shared" si="60"/>
        <v/>
      </c>
      <c r="HQ72" s="90" t="str">
        <f t="shared" si="60"/>
        <v/>
      </c>
      <c r="HR72" s="90" t="str">
        <f t="shared" si="60"/>
        <v/>
      </c>
      <c r="HS72" s="90" t="str">
        <f t="shared" si="60"/>
        <v/>
      </c>
      <c r="HT72" s="90" t="str">
        <f t="shared" si="60"/>
        <v/>
      </c>
      <c r="HU72" s="90" t="str">
        <f t="shared" si="60"/>
        <v/>
      </c>
      <c r="HV72" s="90" t="str">
        <f t="shared" si="60"/>
        <v/>
      </c>
      <c r="HW72" s="90" t="str">
        <f t="shared" ref="HW72:JE72" si="61">IF(BT72="","",BT72*BT59)</f>
        <v/>
      </c>
      <c r="HX72" s="90" t="str">
        <f t="shared" si="61"/>
        <v/>
      </c>
      <c r="HY72" s="90" t="str">
        <f t="shared" si="61"/>
        <v/>
      </c>
      <c r="HZ72" s="90" t="str">
        <f t="shared" si="61"/>
        <v/>
      </c>
      <c r="IA72" s="90" t="str">
        <f t="shared" si="61"/>
        <v/>
      </c>
      <c r="IB72" s="90" t="str">
        <f t="shared" si="61"/>
        <v/>
      </c>
      <c r="IC72" s="90" t="str">
        <f t="shared" si="61"/>
        <v/>
      </c>
      <c r="ID72" s="90" t="str">
        <f t="shared" si="61"/>
        <v/>
      </c>
      <c r="IE72" s="90" t="str">
        <f t="shared" si="61"/>
        <v/>
      </c>
      <c r="IF72" s="90" t="str">
        <f t="shared" si="61"/>
        <v/>
      </c>
      <c r="IG72" s="90" t="str">
        <f t="shared" si="61"/>
        <v/>
      </c>
      <c r="IH72" s="90" t="str">
        <f t="shared" si="61"/>
        <v/>
      </c>
      <c r="II72" s="90" t="str">
        <f t="shared" si="61"/>
        <v/>
      </c>
      <c r="IJ72" s="90" t="str">
        <f t="shared" si="61"/>
        <v/>
      </c>
      <c r="IK72" s="90" t="str">
        <f t="shared" si="61"/>
        <v/>
      </c>
      <c r="IL72" s="90" t="str">
        <f t="shared" si="61"/>
        <v/>
      </c>
      <c r="IM72" s="90" t="str">
        <f t="shared" si="61"/>
        <v/>
      </c>
      <c r="IN72" s="90" t="str">
        <f t="shared" si="61"/>
        <v/>
      </c>
      <c r="IO72" s="90" t="str">
        <f t="shared" si="61"/>
        <v/>
      </c>
      <c r="IP72" s="90" t="str">
        <f t="shared" si="61"/>
        <v/>
      </c>
      <c r="IQ72" s="90" t="str">
        <f t="shared" si="61"/>
        <v/>
      </c>
      <c r="IR72" s="90" t="str">
        <f t="shared" si="61"/>
        <v/>
      </c>
      <c r="IS72" s="90" t="str">
        <f t="shared" si="61"/>
        <v/>
      </c>
      <c r="IT72" s="90" t="str">
        <f t="shared" si="61"/>
        <v/>
      </c>
      <c r="IU72" s="90" t="str">
        <f t="shared" si="61"/>
        <v/>
      </c>
      <c r="IV72" s="90" t="str">
        <f t="shared" si="61"/>
        <v/>
      </c>
      <c r="IW72" s="90" t="str">
        <f t="shared" si="61"/>
        <v/>
      </c>
      <c r="IX72" s="90" t="str">
        <f t="shared" si="61"/>
        <v/>
      </c>
      <c r="IY72" s="90" t="str">
        <f t="shared" si="61"/>
        <v/>
      </c>
      <c r="IZ72" s="90" t="str">
        <f t="shared" si="61"/>
        <v/>
      </c>
      <c r="JA72" s="90" t="str">
        <f t="shared" si="61"/>
        <v/>
      </c>
      <c r="JB72" s="90" t="str">
        <f t="shared" si="61"/>
        <v/>
      </c>
      <c r="JC72" s="90" t="str">
        <f t="shared" si="61"/>
        <v/>
      </c>
      <c r="JD72" s="90" t="str">
        <f t="shared" si="61"/>
        <v/>
      </c>
      <c r="JE72" s="90" t="str">
        <f t="shared" si="61"/>
        <v/>
      </c>
    </row>
    <row r="73" spans="1:265" ht="15" customHeight="1" x14ac:dyDescent="0.25">
      <c r="A73" s="83">
        <v>13</v>
      </c>
      <c r="B73" s="107"/>
      <c r="C73" s="107"/>
      <c r="D73" s="86" t="str">
        <f t="shared" si="35"/>
        <v/>
      </c>
      <c r="E73" s="87" t="str">
        <f t="shared" si="36"/>
        <v/>
      </c>
      <c r="F73" s="88">
        <f t="shared" si="37"/>
        <v>0</v>
      </c>
      <c r="G73" s="90"/>
      <c r="H73" s="90"/>
      <c r="I73" s="90"/>
      <c r="J73" s="90"/>
      <c r="K73" s="90"/>
      <c r="L73" s="90"/>
      <c r="M73" s="90"/>
      <c r="N73" s="90"/>
      <c r="O73" s="90"/>
      <c r="P73" s="90"/>
      <c r="Q73" s="90"/>
      <c r="R73" s="90"/>
      <c r="S73" s="90"/>
      <c r="T73" s="90"/>
      <c r="U73" s="90"/>
      <c r="V73" s="90"/>
      <c r="W73" s="90"/>
      <c r="X73" s="90"/>
      <c r="Y73" s="90"/>
      <c r="Z73" s="105"/>
      <c r="AA73" s="106"/>
      <c r="AB73" s="106"/>
      <c r="AC73" s="106"/>
      <c r="AD73" s="106"/>
      <c r="AE73" s="106"/>
      <c r="AF73" s="106"/>
      <c r="AG73" s="106"/>
      <c r="AH73" s="106"/>
      <c r="AI73" s="106"/>
      <c r="AJ73" s="106"/>
      <c r="AK73" s="106"/>
      <c r="AL73" s="106"/>
      <c r="AM73" s="106"/>
      <c r="AN73" s="106"/>
      <c r="AO73" s="106"/>
      <c r="AP73" s="106"/>
      <c r="AQ73" s="106"/>
      <c r="AR73" s="106"/>
      <c r="AS73" s="106"/>
      <c r="AT73" s="106"/>
      <c r="AU73" s="106"/>
      <c r="AV73" s="106"/>
      <c r="AW73" s="106"/>
      <c r="AX73" s="106"/>
      <c r="AY73" s="106"/>
      <c r="AZ73" s="106"/>
      <c r="BA73" s="106"/>
      <c r="BB73" s="106"/>
      <c r="BC73" s="106"/>
      <c r="BD73" s="106"/>
      <c r="BE73" s="106"/>
      <c r="BF73" s="106"/>
      <c r="BG73" s="106"/>
      <c r="BH73" s="106"/>
      <c r="BI73" s="106"/>
      <c r="BJ73" s="106"/>
      <c r="BK73" s="106"/>
      <c r="BL73" s="106"/>
      <c r="BM73" s="106"/>
      <c r="BN73" s="106"/>
      <c r="BO73" s="106"/>
      <c r="BP73" s="106"/>
      <c r="BQ73" s="106"/>
      <c r="BR73" s="106"/>
      <c r="BS73" s="106"/>
      <c r="BT73" s="106"/>
      <c r="BU73" s="106"/>
      <c r="BV73" s="106"/>
      <c r="BW73" s="106"/>
      <c r="BX73" s="106"/>
      <c r="BY73" s="106"/>
      <c r="BZ73" s="106"/>
      <c r="CA73" s="106"/>
      <c r="CB73" s="106"/>
      <c r="CC73" s="106"/>
      <c r="CD73" s="106"/>
      <c r="CE73" s="106"/>
      <c r="CF73" s="106"/>
      <c r="CG73" s="106"/>
      <c r="CH73" s="106"/>
      <c r="CI73" s="106"/>
      <c r="CJ73" s="106"/>
      <c r="CK73" s="106"/>
      <c r="CL73" s="106"/>
      <c r="CM73" s="106"/>
      <c r="CN73" s="106"/>
      <c r="CO73" s="106"/>
      <c r="CP73" s="106"/>
      <c r="CQ73" s="106"/>
      <c r="CR73" s="106"/>
      <c r="CS73" s="106"/>
      <c r="CT73" s="106"/>
      <c r="CU73" s="106"/>
      <c r="CV73" s="106"/>
      <c r="CW73" s="106"/>
      <c r="CX73" s="106"/>
      <c r="CY73" s="106"/>
      <c r="CZ73" s="106"/>
      <c r="DA73" s="106"/>
      <c r="DB73" s="106"/>
      <c r="FJ73" s="90" t="str">
        <f>IF(G73="","",G73*G59)</f>
        <v/>
      </c>
      <c r="FK73" s="90" t="str">
        <f t="shared" ref="FK73:HV73" si="62">IF(H73="","",H73*H59)</f>
        <v/>
      </c>
      <c r="FL73" s="90" t="str">
        <f t="shared" si="62"/>
        <v/>
      </c>
      <c r="FM73" s="90" t="str">
        <f t="shared" si="62"/>
        <v/>
      </c>
      <c r="FN73" s="90" t="str">
        <f t="shared" si="62"/>
        <v/>
      </c>
      <c r="FO73" s="90" t="str">
        <f t="shared" si="62"/>
        <v/>
      </c>
      <c r="FP73" s="90" t="str">
        <f t="shared" si="62"/>
        <v/>
      </c>
      <c r="FQ73" s="90" t="str">
        <f t="shared" si="62"/>
        <v/>
      </c>
      <c r="FR73" s="90" t="str">
        <f t="shared" si="62"/>
        <v/>
      </c>
      <c r="FS73" s="90" t="str">
        <f t="shared" si="62"/>
        <v/>
      </c>
      <c r="FT73" s="90" t="str">
        <f t="shared" si="62"/>
        <v/>
      </c>
      <c r="FU73" s="90" t="str">
        <f t="shared" si="62"/>
        <v/>
      </c>
      <c r="FV73" s="90" t="str">
        <f t="shared" si="62"/>
        <v/>
      </c>
      <c r="FW73" s="90" t="str">
        <f t="shared" si="62"/>
        <v/>
      </c>
      <c r="FX73" s="90" t="str">
        <f t="shared" si="62"/>
        <v/>
      </c>
      <c r="FY73" s="90" t="str">
        <f t="shared" si="62"/>
        <v/>
      </c>
      <c r="FZ73" s="90" t="str">
        <f t="shared" si="62"/>
        <v/>
      </c>
      <c r="GA73" s="90" t="str">
        <f t="shared" si="62"/>
        <v/>
      </c>
      <c r="GB73" s="90" t="str">
        <f t="shared" si="62"/>
        <v/>
      </c>
      <c r="GC73" s="90" t="str">
        <f t="shared" si="62"/>
        <v/>
      </c>
      <c r="GD73" s="90" t="str">
        <f t="shared" si="62"/>
        <v/>
      </c>
      <c r="GE73" s="90" t="str">
        <f t="shared" si="62"/>
        <v/>
      </c>
      <c r="GF73" s="90" t="str">
        <f t="shared" si="62"/>
        <v/>
      </c>
      <c r="GG73" s="90" t="str">
        <f t="shared" si="62"/>
        <v/>
      </c>
      <c r="GH73" s="90" t="str">
        <f t="shared" si="62"/>
        <v/>
      </c>
      <c r="GI73" s="90" t="str">
        <f t="shared" si="62"/>
        <v/>
      </c>
      <c r="GJ73" s="90" t="str">
        <f t="shared" si="62"/>
        <v/>
      </c>
      <c r="GK73" s="90" t="str">
        <f t="shared" si="62"/>
        <v/>
      </c>
      <c r="GL73" s="90" t="str">
        <f t="shared" si="62"/>
        <v/>
      </c>
      <c r="GM73" s="90" t="str">
        <f t="shared" si="62"/>
        <v/>
      </c>
      <c r="GN73" s="90" t="str">
        <f t="shared" si="62"/>
        <v/>
      </c>
      <c r="GO73" s="90" t="str">
        <f t="shared" si="62"/>
        <v/>
      </c>
      <c r="GP73" s="90" t="str">
        <f t="shared" si="62"/>
        <v/>
      </c>
      <c r="GQ73" s="90" t="str">
        <f t="shared" si="62"/>
        <v/>
      </c>
      <c r="GR73" s="90" t="str">
        <f t="shared" si="62"/>
        <v/>
      </c>
      <c r="GS73" s="90" t="str">
        <f t="shared" si="62"/>
        <v/>
      </c>
      <c r="GT73" s="90" t="str">
        <f t="shared" si="62"/>
        <v/>
      </c>
      <c r="GU73" s="90" t="str">
        <f t="shared" si="62"/>
        <v/>
      </c>
      <c r="GV73" s="90" t="str">
        <f t="shared" si="62"/>
        <v/>
      </c>
      <c r="GW73" s="90" t="str">
        <f t="shared" si="62"/>
        <v/>
      </c>
      <c r="GX73" s="90" t="str">
        <f t="shared" si="62"/>
        <v/>
      </c>
      <c r="GY73" s="90" t="str">
        <f t="shared" si="62"/>
        <v/>
      </c>
      <c r="GZ73" s="90" t="str">
        <f t="shared" si="62"/>
        <v/>
      </c>
      <c r="HA73" s="90" t="str">
        <f t="shared" si="62"/>
        <v/>
      </c>
      <c r="HB73" s="90" t="str">
        <f t="shared" si="62"/>
        <v/>
      </c>
      <c r="HC73" s="90" t="str">
        <f t="shared" si="62"/>
        <v/>
      </c>
      <c r="HD73" s="90" t="str">
        <f t="shared" si="62"/>
        <v/>
      </c>
      <c r="HE73" s="90" t="str">
        <f t="shared" si="62"/>
        <v/>
      </c>
      <c r="HF73" s="90" t="str">
        <f t="shared" si="62"/>
        <v/>
      </c>
      <c r="HG73" s="90" t="str">
        <f t="shared" si="62"/>
        <v/>
      </c>
      <c r="HH73" s="90" t="str">
        <f t="shared" si="62"/>
        <v/>
      </c>
      <c r="HI73" s="90" t="str">
        <f t="shared" si="62"/>
        <v/>
      </c>
      <c r="HJ73" s="90" t="str">
        <f t="shared" si="62"/>
        <v/>
      </c>
      <c r="HK73" s="90" t="str">
        <f t="shared" si="62"/>
        <v/>
      </c>
      <c r="HL73" s="90" t="str">
        <f t="shared" si="62"/>
        <v/>
      </c>
      <c r="HM73" s="90" t="str">
        <f t="shared" si="62"/>
        <v/>
      </c>
      <c r="HN73" s="90" t="str">
        <f t="shared" si="62"/>
        <v/>
      </c>
      <c r="HO73" s="90" t="str">
        <f t="shared" si="62"/>
        <v/>
      </c>
      <c r="HP73" s="90" t="str">
        <f t="shared" si="62"/>
        <v/>
      </c>
      <c r="HQ73" s="90" t="str">
        <f t="shared" si="62"/>
        <v/>
      </c>
      <c r="HR73" s="90" t="str">
        <f t="shared" si="62"/>
        <v/>
      </c>
      <c r="HS73" s="90" t="str">
        <f t="shared" si="62"/>
        <v/>
      </c>
      <c r="HT73" s="90" t="str">
        <f t="shared" si="62"/>
        <v/>
      </c>
      <c r="HU73" s="90" t="str">
        <f t="shared" si="62"/>
        <v/>
      </c>
      <c r="HV73" s="90" t="str">
        <f t="shared" si="62"/>
        <v/>
      </c>
      <c r="HW73" s="90" t="str">
        <f t="shared" ref="HW73:JE73" si="63">IF(BT73="","",BT73*BT59)</f>
        <v/>
      </c>
      <c r="HX73" s="90" t="str">
        <f t="shared" si="63"/>
        <v/>
      </c>
      <c r="HY73" s="90" t="str">
        <f t="shared" si="63"/>
        <v/>
      </c>
      <c r="HZ73" s="90" t="str">
        <f t="shared" si="63"/>
        <v/>
      </c>
      <c r="IA73" s="90" t="str">
        <f t="shared" si="63"/>
        <v/>
      </c>
      <c r="IB73" s="90" t="str">
        <f t="shared" si="63"/>
        <v/>
      </c>
      <c r="IC73" s="90" t="str">
        <f t="shared" si="63"/>
        <v/>
      </c>
      <c r="ID73" s="90" t="str">
        <f t="shared" si="63"/>
        <v/>
      </c>
      <c r="IE73" s="90" t="str">
        <f t="shared" si="63"/>
        <v/>
      </c>
      <c r="IF73" s="90" t="str">
        <f t="shared" si="63"/>
        <v/>
      </c>
      <c r="IG73" s="90" t="str">
        <f t="shared" si="63"/>
        <v/>
      </c>
      <c r="IH73" s="90" t="str">
        <f t="shared" si="63"/>
        <v/>
      </c>
      <c r="II73" s="90" t="str">
        <f t="shared" si="63"/>
        <v/>
      </c>
      <c r="IJ73" s="90" t="str">
        <f t="shared" si="63"/>
        <v/>
      </c>
      <c r="IK73" s="90" t="str">
        <f t="shared" si="63"/>
        <v/>
      </c>
      <c r="IL73" s="90" t="str">
        <f t="shared" si="63"/>
        <v/>
      </c>
      <c r="IM73" s="90" t="str">
        <f t="shared" si="63"/>
        <v/>
      </c>
      <c r="IN73" s="90" t="str">
        <f t="shared" si="63"/>
        <v/>
      </c>
      <c r="IO73" s="90" t="str">
        <f t="shared" si="63"/>
        <v/>
      </c>
      <c r="IP73" s="90" t="str">
        <f t="shared" si="63"/>
        <v/>
      </c>
      <c r="IQ73" s="90" t="str">
        <f t="shared" si="63"/>
        <v/>
      </c>
      <c r="IR73" s="90" t="str">
        <f t="shared" si="63"/>
        <v/>
      </c>
      <c r="IS73" s="90" t="str">
        <f t="shared" si="63"/>
        <v/>
      </c>
      <c r="IT73" s="90" t="str">
        <f t="shared" si="63"/>
        <v/>
      </c>
      <c r="IU73" s="90" t="str">
        <f t="shared" si="63"/>
        <v/>
      </c>
      <c r="IV73" s="90" t="str">
        <f t="shared" si="63"/>
        <v/>
      </c>
      <c r="IW73" s="90" t="str">
        <f t="shared" si="63"/>
        <v/>
      </c>
      <c r="IX73" s="90" t="str">
        <f t="shared" si="63"/>
        <v/>
      </c>
      <c r="IY73" s="90" t="str">
        <f t="shared" si="63"/>
        <v/>
      </c>
      <c r="IZ73" s="90" t="str">
        <f t="shared" si="63"/>
        <v/>
      </c>
      <c r="JA73" s="90" t="str">
        <f t="shared" si="63"/>
        <v/>
      </c>
      <c r="JB73" s="90" t="str">
        <f t="shared" si="63"/>
        <v/>
      </c>
      <c r="JC73" s="90" t="str">
        <f t="shared" si="63"/>
        <v/>
      </c>
      <c r="JD73" s="90" t="str">
        <f t="shared" si="63"/>
        <v/>
      </c>
      <c r="JE73" s="90" t="str">
        <f t="shared" si="63"/>
        <v/>
      </c>
    </row>
    <row r="74" spans="1:265" ht="15" customHeight="1" x14ac:dyDescent="0.25">
      <c r="A74" s="83">
        <v>14</v>
      </c>
      <c r="B74" s="107"/>
      <c r="C74" s="107"/>
      <c r="D74" s="86" t="str">
        <f t="shared" si="35"/>
        <v/>
      </c>
      <c r="E74" s="87" t="str">
        <f t="shared" si="36"/>
        <v/>
      </c>
      <c r="F74" s="88">
        <f t="shared" si="37"/>
        <v>0</v>
      </c>
      <c r="G74" s="90"/>
      <c r="H74" s="90"/>
      <c r="I74" s="90"/>
      <c r="J74" s="90"/>
      <c r="K74" s="90"/>
      <c r="L74" s="90"/>
      <c r="M74" s="90"/>
      <c r="N74" s="90"/>
      <c r="O74" s="90"/>
      <c r="P74" s="90"/>
      <c r="Q74" s="90"/>
      <c r="R74" s="90"/>
      <c r="S74" s="90"/>
      <c r="T74" s="90"/>
      <c r="U74" s="90"/>
      <c r="V74" s="90"/>
      <c r="W74" s="90"/>
      <c r="X74" s="90"/>
      <c r="Y74" s="90"/>
      <c r="Z74" s="105"/>
      <c r="AA74" s="106"/>
      <c r="AB74" s="106"/>
      <c r="AC74" s="106"/>
      <c r="AD74" s="106"/>
      <c r="AE74" s="106"/>
      <c r="AF74" s="106"/>
      <c r="AG74" s="106"/>
      <c r="AH74" s="106"/>
      <c r="AI74" s="106"/>
      <c r="AJ74" s="106"/>
      <c r="AK74" s="106"/>
      <c r="AL74" s="106"/>
      <c r="AM74" s="106"/>
      <c r="AN74" s="106"/>
      <c r="AO74" s="106"/>
      <c r="AP74" s="106"/>
      <c r="AQ74" s="106"/>
      <c r="AR74" s="106"/>
      <c r="AS74" s="106"/>
      <c r="AT74" s="106"/>
      <c r="AU74" s="106"/>
      <c r="AV74" s="106"/>
      <c r="AW74" s="106"/>
      <c r="AX74" s="106"/>
      <c r="AY74" s="106"/>
      <c r="AZ74" s="106"/>
      <c r="BA74" s="106"/>
      <c r="BB74" s="106"/>
      <c r="BC74" s="106"/>
      <c r="BD74" s="106"/>
      <c r="BE74" s="106"/>
      <c r="BF74" s="106"/>
      <c r="BG74" s="106"/>
      <c r="BH74" s="106"/>
      <c r="BI74" s="106"/>
      <c r="BJ74" s="106"/>
      <c r="BK74" s="106"/>
      <c r="BL74" s="106"/>
      <c r="BM74" s="106"/>
      <c r="BN74" s="106"/>
      <c r="BO74" s="106"/>
      <c r="BP74" s="106"/>
      <c r="BQ74" s="106"/>
      <c r="BR74" s="106"/>
      <c r="BS74" s="106"/>
      <c r="BT74" s="106"/>
      <c r="BU74" s="106"/>
      <c r="BV74" s="106"/>
      <c r="BW74" s="106"/>
      <c r="BX74" s="106"/>
      <c r="BY74" s="106"/>
      <c r="BZ74" s="106"/>
      <c r="CA74" s="106"/>
      <c r="CB74" s="106"/>
      <c r="CC74" s="106"/>
      <c r="CD74" s="106"/>
      <c r="CE74" s="106"/>
      <c r="CF74" s="106"/>
      <c r="CG74" s="106"/>
      <c r="CH74" s="106"/>
      <c r="CI74" s="106"/>
      <c r="CJ74" s="106"/>
      <c r="CK74" s="106"/>
      <c r="CL74" s="106"/>
      <c r="CM74" s="106"/>
      <c r="CN74" s="106"/>
      <c r="CO74" s="106"/>
      <c r="CP74" s="106"/>
      <c r="CQ74" s="106"/>
      <c r="CR74" s="106"/>
      <c r="CS74" s="106"/>
      <c r="CT74" s="106"/>
      <c r="CU74" s="106"/>
      <c r="CV74" s="106"/>
      <c r="CW74" s="106"/>
      <c r="CX74" s="106"/>
      <c r="CY74" s="106"/>
      <c r="CZ74" s="106"/>
      <c r="DA74" s="106"/>
      <c r="DB74" s="106"/>
      <c r="FJ74" s="90" t="str">
        <f>IF(G74="","",G74*G59)</f>
        <v/>
      </c>
      <c r="FK74" s="90" t="str">
        <f t="shared" ref="FK74:HV74" si="64">IF(H74="","",H74*H59)</f>
        <v/>
      </c>
      <c r="FL74" s="90" t="str">
        <f t="shared" si="64"/>
        <v/>
      </c>
      <c r="FM74" s="90" t="str">
        <f t="shared" si="64"/>
        <v/>
      </c>
      <c r="FN74" s="90" t="str">
        <f t="shared" si="64"/>
        <v/>
      </c>
      <c r="FO74" s="90" t="str">
        <f t="shared" si="64"/>
        <v/>
      </c>
      <c r="FP74" s="90" t="str">
        <f t="shared" si="64"/>
        <v/>
      </c>
      <c r="FQ74" s="90" t="str">
        <f t="shared" si="64"/>
        <v/>
      </c>
      <c r="FR74" s="90" t="str">
        <f t="shared" si="64"/>
        <v/>
      </c>
      <c r="FS74" s="90" t="str">
        <f t="shared" si="64"/>
        <v/>
      </c>
      <c r="FT74" s="90" t="str">
        <f t="shared" si="64"/>
        <v/>
      </c>
      <c r="FU74" s="90" t="str">
        <f t="shared" si="64"/>
        <v/>
      </c>
      <c r="FV74" s="90" t="str">
        <f t="shared" si="64"/>
        <v/>
      </c>
      <c r="FW74" s="90" t="str">
        <f t="shared" si="64"/>
        <v/>
      </c>
      <c r="FX74" s="90" t="str">
        <f t="shared" si="64"/>
        <v/>
      </c>
      <c r="FY74" s="90" t="str">
        <f t="shared" si="64"/>
        <v/>
      </c>
      <c r="FZ74" s="90" t="str">
        <f t="shared" si="64"/>
        <v/>
      </c>
      <c r="GA74" s="90" t="str">
        <f t="shared" si="64"/>
        <v/>
      </c>
      <c r="GB74" s="90" t="str">
        <f t="shared" si="64"/>
        <v/>
      </c>
      <c r="GC74" s="90" t="str">
        <f t="shared" si="64"/>
        <v/>
      </c>
      <c r="GD74" s="90" t="str">
        <f t="shared" si="64"/>
        <v/>
      </c>
      <c r="GE74" s="90" t="str">
        <f t="shared" si="64"/>
        <v/>
      </c>
      <c r="GF74" s="90" t="str">
        <f t="shared" si="64"/>
        <v/>
      </c>
      <c r="GG74" s="90" t="str">
        <f t="shared" si="64"/>
        <v/>
      </c>
      <c r="GH74" s="90" t="str">
        <f t="shared" si="64"/>
        <v/>
      </c>
      <c r="GI74" s="90" t="str">
        <f t="shared" si="64"/>
        <v/>
      </c>
      <c r="GJ74" s="90" t="str">
        <f t="shared" si="64"/>
        <v/>
      </c>
      <c r="GK74" s="90" t="str">
        <f t="shared" si="64"/>
        <v/>
      </c>
      <c r="GL74" s="90" t="str">
        <f t="shared" si="64"/>
        <v/>
      </c>
      <c r="GM74" s="90" t="str">
        <f t="shared" si="64"/>
        <v/>
      </c>
      <c r="GN74" s="90" t="str">
        <f t="shared" si="64"/>
        <v/>
      </c>
      <c r="GO74" s="90" t="str">
        <f t="shared" si="64"/>
        <v/>
      </c>
      <c r="GP74" s="90" t="str">
        <f t="shared" si="64"/>
        <v/>
      </c>
      <c r="GQ74" s="90" t="str">
        <f t="shared" si="64"/>
        <v/>
      </c>
      <c r="GR74" s="90" t="str">
        <f t="shared" si="64"/>
        <v/>
      </c>
      <c r="GS74" s="90" t="str">
        <f t="shared" si="64"/>
        <v/>
      </c>
      <c r="GT74" s="90" t="str">
        <f t="shared" si="64"/>
        <v/>
      </c>
      <c r="GU74" s="90" t="str">
        <f t="shared" si="64"/>
        <v/>
      </c>
      <c r="GV74" s="90" t="str">
        <f t="shared" si="64"/>
        <v/>
      </c>
      <c r="GW74" s="90" t="str">
        <f t="shared" si="64"/>
        <v/>
      </c>
      <c r="GX74" s="90" t="str">
        <f t="shared" si="64"/>
        <v/>
      </c>
      <c r="GY74" s="90" t="str">
        <f t="shared" si="64"/>
        <v/>
      </c>
      <c r="GZ74" s="90" t="str">
        <f t="shared" si="64"/>
        <v/>
      </c>
      <c r="HA74" s="90" t="str">
        <f t="shared" si="64"/>
        <v/>
      </c>
      <c r="HB74" s="90" t="str">
        <f t="shared" si="64"/>
        <v/>
      </c>
      <c r="HC74" s="90" t="str">
        <f t="shared" si="64"/>
        <v/>
      </c>
      <c r="HD74" s="90" t="str">
        <f t="shared" si="64"/>
        <v/>
      </c>
      <c r="HE74" s="90" t="str">
        <f t="shared" si="64"/>
        <v/>
      </c>
      <c r="HF74" s="90" t="str">
        <f t="shared" si="64"/>
        <v/>
      </c>
      <c r="HG74" s="90" t="str">
        <f t="shared" si="64"/>
        <v/>
      </c>
      <c r="HH74" s="90" t="str">
        <f t="shared" si="64"/>
        <v/>
      </c>
      <c r="HI74" s="90" t="str">
        <f t="shared" si="64"/>
        <v/>
      </c>
      <c r="HJ74" s="90" t="str">
        <f t="shared" si="64"/>
        <v/>
      </c>
      <c r="HK74" s="90" t="str">
        <f t="shared" si="64"/>
        <v/>
      </c>
      <c r="HL74" s="90" t="str">
        <f t="shared" si="64"/>
        <v/>
      </c>
      <c r="HM74" s="90" t="str">
        <f t="shared" si="64"/>
        <v/>
      </c>
      <c r="HN74" s="90" t="str">
        <f t="shared" si="64"/>
        <v/>
      </c>
      <c r="HO74" s="90" t="str">
        <f t="shared" si="64"/>
        <v/>
      </c>
      <c r="HP74" s="90" t="str">
        <f t="shared" si="64"/>
        <v/>
      </c>
      <c r="HQ74" s="90" t="str">
        <f t="shared" si="64"/>
        <v/>
      </c>
      <c r="HR74" s="90" t="str">
        <f t="shared" si="64"/>
        <v/>
      </c>
      <c r="HS74" s="90" t="str">
        <f t="shared" si="64"/>
        <v/>
      </c>
      <c r="HT74" s="90" t="str">
        <f t="shared" si="64"/>
        <v/>
      </c>
      <c r="HU74" s="90" t="str">
        <f t="shared" si="64"/>
        <v/>
      </c>
      <c r="HV74" s="90" t="str">
        <f t="shared" si="64"/>
        <v/>
      </c>
      <c r="HW74" s="90" t="str">
        <f t="shared" ref="HW74:JE74" si="65">IF(BT74="","",BT74*BT59)</f>
        <v/>
      </c>
      <c r="HX74" s="90" t="str">
        <f t="shared" si="65"/>
        <v/>
      </c>
      <c r="HY74" s="90" t="str">
        <f t="shared" si="65"/>
        <v/>
      </c>
      <c r="HZ74" s="90" t="str">
        <f t="shared" si="65"/>
        <v/>
      </c>
      <c r="IA74" s="90" t="str">
        <f t="shared" si="65"/>
        <v/>
      </c>
      <c r="IB74" s="90" t="str">
        <f t="shared" si="65"/>
        <v/>
      </c>
      <c r="IC74" s="90" t="str">
        <f t="shared" si="65"/>
        <v/>
      </c>
      <c r="ID74" s="90" t="str">
        <f t="shared" si="65"/>
        <v/>
      </c>
      <c r="IE74" s="90" t="str">
        <f t="shared" si="65"/>
        <v/>
      </c>
      <c r="IF74" s="90" t="str">
        <f t="shared" si="65"/>
        <v/>
      </c>
      <c r="IG74" s="90" t="str">
        <f t="shared" si="65"/>
        <v/>
      </c>
      <c r="IH74" s="90" t="str">
        <f t="shared" si="65"/>
        <v/>
      </c>
      <c r="II74" s="90" t="str">
        <f t="shared" si="65"/>
        <v/>
      </c>
      <c r="IJ74" s="90" t="str">
        <f t="shared" si="65"/>
        <v/>
      </c>
      <c r="IK74" s="90" t="str">
        <f t="shared" si="65"/>
        <v/>
      </c>
      <c r="IL74" s="90" t="str">
        <f t="shared" si="65"/>
        <v/>
      </c>
      <c r="IM74" s="90" t="str">
        <f t="shared" si="65"/>
        <v/>
      </c>
      <c r="IN74" s="90" t="str">
        <f t="shared" si="65"/>
        <v/>
      </c>
      <c r="IO74" s="90" t="str">
        <f t="shared" si="65"/>
        <v/>
      </c>
      <c r="IP74" s="90" t="str">
        <f t="shared" si="65"/>
        <v/>
      </c>
      <c r="IQ74" s="90" t="str">
        <f t="shared" si="65"/>
        <v/>
      </c>
      <c r="IR74" s="90" t="str">
        <f t="shared" si="65"/>
        <v/>
      </c>
      <c r="IS74" s="90" t="str">
        <f t="shared" si="65"/>
        <v/>
      </c>
      <c r="IT74" s="90" t="str">
        <f t="shared" si="65"/>
        <v/>
      </c>
      <c r="IU74" s="90" t="str">
        <f t="shared" si="65"/>
        <v/>
      </c>
      <c r="IV74" s="90" t="str">
        <f t="shared" si="65"/>
        <v/>
      </c>
      <c r="IW74" s="90" t="str">
        <f t="shared" si="65"/>
        <v/>
      </c>
      <c r="IX74" s="90" t="str">
        <f t="shared" si="65"/>
        <v/>
      </c>
      <c r="IY74" s="90" t="str">
        <f t="shared" si="65"/>
        <v/>
      </c>
      <c r="IZ74" s="90" t="str">
        <f t="shared" si="65"/>
        <v/>
      </c>
      <c r="JA74" s="90" t="str">
        <f t="shared" si="65"/>
        <v/>
      </c>
      <c r="JB74" s="90" t="str">
        <f t="shared" si="65"/>
        <v/>
      </c>
      <c r="JC74" s="90" t="str">
        <f t="shared" si="65"/>
        <v/>
      </c>
      <c r="JD74" s="90" t="str">
        <f t="shared" si="65"/>
        <v/>
      </c>
      <c r="JE74" s="90" t="str">
        <f t="shared" si="65"/>
        <v/>
      </c>
    </row>
    <row r="75" spans="1:265" ht="15" customHeight="1" x14ac:dyDescent="0.25">
      <c r="A75" s="83">
        <v>15</v>
      </c>
      <c r="B75" s="107"/>
      <c r="C75" s="107"/>
      <c r="D75" s="86" t="str">
        <f t="shared" si="35"/>
        <v/>
      </c>
      <c r="E75" s="87" t="str">
        <f t="shared" si="36"/>
        <v/>
      </c>
      <c r="F75" s="88">
        <f t="shared" si="37"/>
        <v>0</v>
      </c>
      <c r="G75" s="90"/>
      <c r="H75" s="90"/>
      <c r="I75" s="90"/>
      <c r="J75" s="90"/>
      <c r="K75" s="90"/>
      <c r="L75" s="90"/>
      <c r="M75" s="90"/>
      <c r="N75" s="90"/>
      <c r="O75" s="90"/>
      <c r="P75" s="90"/>
      <c r="Q75" s="90"/>
      <c r="R75" s="90"/>
      <c r="S75" s="90"/>
      <c r="T75" s="90"/>
      <c r="U75" s="90"/>
      <c r="V75" s="90"/>
      <c r="W75" s="90"/>
      <c r="X75" s="90"/>
      <c r="Y75" s="90"/>
      <c r="Z75" s="105"/>
      <c r="AA75" s="106"/>
      <c r="AB75" s="106"/>
      <c r="AC75" s="106"/>
      <c r="AD75" s="106"/>
      <c r="AE75" s="106"/>
      <c r="AF75" s="106"/>
      <c r="AG75" s="106"/>
      <c r="AH75" s="106"/>
      <c r="AI75" s="106"/>
      <c r="AJ75" s="106"/>
      <c r="AK75" s="106"/>
      <c r="AL75" s="106"/>
      <c r="AM75" s="106"/>
      <c r="AN75" s="106"/>
      <c r="AO75" s="106"/>
      <c r="AP75" s="106"/>
      <c r="AQ75" s="106"/>
      <c r="AR75" s="106"/>
      <c r="AS75" s="106"/>
      <c r="AT75" s="106"/>
      <c r="AU75" s="106"/>
      <c r="AV75" s="106"/>
      <c r="AW75" s="106"/>
      <c r="AX75" s="106"/>
      <c r="AY75" s="106"/>
      <c r="AZ75" s="106"/>
      <c r="BA75" s="106"/>
      <c r="BB75" s="106"/>
      <c r="BC75" s="106"/>
      <c r="BD75" s="106"/>
      <c r="BE75" s="106"/>
      <c r="BF75" s="106"/>
      <c r="BG75" s="106"/>
      <c r="BH75" s="106"/>
      <c r="BI75" s="106"/>
      <c r="BJ75" s="106"/>
      <c r="BK75" s="106"/>
      <c r="BL75" s="106"/>
      <c r="BM75" s="106"/>
      <c r="BN75" s="106"/>
      <c r="BO75" s="106"/>
      <c r="BP75" s="106"/>
      <c r="BQ75" s="106"/>
      <c r="BR75" s="106"/>
      <c r="BS75" s="106"/>
      <c r="BT75" s="106"/>
      <c r="BU75" s="106"/>
      <c r="BV75" s="106"/>
      <c r="BW75" s="106"/>
      <c r="BX75" s="106"/>
      <c r="BY75" s="106"/>
      <c r="BZ75" s="106"/>
      <c r="CA75" s="106"/>
      <c r="CB75" s="106"/>
      <c r="CC75" s="106"/>
      <c r="CD75" s="106"/>
      <c r="CE75" s="106"/>
      <c r="CF75" s="106"/>
      <c r="CG75" s="106"/>
      <c r="CH75" s="106"/>
      <c r="CI75" s="106"/>
      <c r="CJ75" s="106"/>
      <c r="CK75" s="106"/>
      <c r="CL75" s="106"/>
      <c r="CM75" s="106"/>
      <c r="CN75" s="106"/>
      <c r="CO75" s="106"/>
      <c r="CP75" s="106"/>
      <c r="CQ75" s="106"/>
      <c r="CR75" s="106"/>
      <c r="CS75" s="106"/>
      <c r="CT75" s="106"/>
      <c r="CU75" s="106"/>
      <c r="CV75" s="106"/>
      <c r="CW75" s="106"/>
      <c r="CX75" s="106"/>
      <c r="CY75" s="106"/>
      <c r="CZ75" s="106"/>
      <c r="DA75" s="106"/>
      <c r="DB75" s="106"/>
      <c r="FJ75" s="90" t="str">
        <f>IF(G75="","",G75*G59)</f>
        <v/>
      </c>
      <c r="FK75" s="90" t="str">
        <f t="shared" ref="FK75:HV75" si="66">IF(H75="","",H75*H59)</f>
        <v/>
      </c>
      <c r="FL75" s="90" t="str">
        <f t="shared" si="66"/>
        <v/>
      </c>
      <c r="FM75" s="90" t="str">
        <f t="shared" si="66"/>
        <v/>
      </c>
      <c r="FN75" s="90" t="str">
        <f t="shared" si="66"/>
        <v/>
      </c>
      <c r="FO75" s="90" t="str">
        <f t="shared" si="66"/>
        <v/>
      </c>
      <c r="FP75" s="90" t="str">
        <f t="shared" si="66"/>
        <v/>
      </c>
      <c r="FQ75" s="90" t="str">
        <f t="shared" si="66"/>
        <v/>
      </c>
      <c r="FR75" s="90" t="str">
        <f t="shared" si="66"/>
        <v/>
      </c>
      <c r="FS75" s="90" t="str">
        <f t="shared" si="66"/>
        <v/>
      </c>
      <c r="FT75" s="90" t="str">
        <f t="shared" si="66"/>
        <v/>
      </c>
      <c r="FU75" s="90" t="str">
        <f t="shared" si="66"/>
        <v/>
      </c>
      <c r="FV75" s="90" t="str">
        <f t="shared" si="66"/>
        <v/>
      </c>
      <c r="FW75" s="90" t="str">
        <f t="shared" si="66"/>
        <v/>
      </c>
      <c r="FX75" s="90" t="str">
        <f t="shared" si="66"/>
        <v/>
      </c>
      <c r="FY75" s="90" t="str">
        <f t="shared" si="66"/>
        <v/>
      </c>
      <c r="FZ75" s="90" t="str">
        <f t="shared" si="66"/>
        <v/>
      </c>
      <c r="GA75" s="90" t="str">
        <f t="shared" si="66"/>
        <v/>
      </c>
      <c r="GB75" s="90" t="str">
        <f t="shared" si="66"/>
        <v/>
      </c>
      <c r="GC75" s="90" t="str">
        <f t="shared" si="66"/>
        <v/>
      </c>
      <c r="GD75" s="90" t="str">
        <f t="shared" si="66"/>
        <v/>
      </c>
      <c r="GE75" s="90" t="str">
        <f t="shared" si="66"/>
        <v/>
      </c>
      <c r="GF75" s="90" t="str">
        <f t="shared" si="66"/>
        <v/>
      </c>
      <c r="GG75" s="90" t="str">
        <f t="shared" si="66"/>
        <v/>
      </c>
      <c r="GH75" s="90" t="str">
        <f t="shared" si="66"/>
        <v/>
      </c>
      <c r="GI75" s="90" t="str">
        <f t="shared" si="66"/>
        <v/>
      </c>
      <c r="GJ75" s="90" t="str">
        <f t="shared" si="66"/>
        <v/>
      </c>
      <c r="GK75" s="90" t="str">
        <f t="shared" si="66"/>
        <v/>
      </c>
      <c r="GL75" s="90" t="str">
        <f t="shared" si="66"/>
        <v/>
      </c>
      <c r="GM75" s="90" t="str">
        <f t="shared" si="66"/>
        <v/>
      </c>
      <c r="GN75" s="90" t="str">
        <f t="shared" si="66"/>
        <v/>
      </c>
      <c r="GO75" s="90" t="str">
        <f t="shared" si="66"/>
        <v/>
      </c>
      <c r="GP75" s="90" t="str">
        <f t="shared" si="66"/>
        <v/>
      </c>
      <c r="GQ75" s="90" t="str">
        <f t="shared" si="66"/>
        <v/>
      </c>
      <c r="GR75" s="90" t="str">
        <f t="shared" si="66"/>
        <v/>
      </c>
      <c r="GS75" s="90" t="str">
        <f t="shared" si="66"/>
        <v/>
      </c>
      <c r="GT75" s="90" t="str">
        <f t="shared" si="66"/>
        <v/>
      </c>
      <c r="GU75" s="90" t="str">
        <f t="shared" si="66"/>
        <v/>
      </c>
      <c r="GV75" s="90" t="str">
        <f t="shared" si="66"/>
        <v/>
      </c>
      <c r="GW75" s="90" t="str">
        <f t="shared" si="66"/>
        <v/>
      </c>
      <c r="GX75" s="90" t="str">
        <f t="shared" si="66"/>
        <v/>
      </c>
      <c r="GY75" s="90" t="str">
        <f t="shared" si="66"/>
        <v/>
      </c>
      <c r="GZ75" s="90" t="str">
        <f t="shared" si="66"/>
        <v/>
      </c>
      <c r="HA75" s="90" t="str">
        <f t="shared" si="66"/>
        <v/>
      </c>
      <c r="HB75" s="90" t="str">
        <f t="shared" si="66"/>
        <v/>
      </c>
      <c r="HC75" s="90" t="str">
        <f t="shared" si="66"/>
        <v/>
      </c>
      <c r="HD75" s="90" t="str">
        <f t="shared" si="66"/>
        <v/>
      </c>
      <c r="HE75" s="90" t="str">
        <f t="shared" si="66"/>
        <v/>
      </c>
      <c r="HF75" s="90" t="str">
        <f t="shared" si="66"/>
        <v/>
      </c>
      <c r="HG75" s="90" t="str">
        <f t="shared" si="66"/>
        <v/>
      </c>
      <c r="HH75" s="90" t="str">
        <f t="shared" si="66"/>
        <v/>
      </c>
      <c r="HI75" s="90" t="str">
        <f t="shared" si="66"/>
        <v/>
      </c>
      <c r="HJ75" s="90" t="str">
        <f t="shared" si="66"/>
        <v/>
      </c>
      <c r="HK75" s="90" t="str">
        <f t="shared" si="66"/>
        <v/>
      </c>
      <c r="HL75" s="90" t="str">
        <f t="shared" si="66"/>
        <v/>
      </c>
      <c r="HM75" s="90" t="str">
        <f t="shared" si="66"/>
        <v/>
      </c>
      <c r="HN75" s="90" t="str">
        <f t="shared" si="66"/>
        <v/>
      </c>
      <c r="HO75" s="90" t="str">
        <f t="shared" si="66"/>
        <v/>
      </c>
      <c r="HP75" s="90" t="str">
        <f t="shared" si="66"/>
        <v/>
      </c>
      <c r="HQ75" s="90" t="str">
        <f t="shared" si="66"/>
        <v/>
      </c>
      <c r="HR75" s="90" t="str">
        <f t="shared" si="66"/>
        <v/>
      </c>
      <c r="HS75" s="90" t="str">
        <f t="shared" si="66"/>
        <v/>
      </c>
      <c r="HT75" s="90" t="str">
        <f t="shared" si="66"/>
        <v/>
      </c>
      <c r="HU75" s="90" t="str">
        <f t="shared" si="66"/>
        <v/>
      </c>
      <c r="HV75" s="90" t="str">
        <f t="shared" si="66"/>
        <v/>
      </c>
      <c r="HW75" s="90" t="str">
        <f t="shared" ref="HW75:JE75" si="67">IF(BT75="","",BT75*BT59)</f>
        <v/>
      </c>
      <c r="HX75" s="90" t="str">
        <f t="shared" si="67"/>
        <v/>
      </c>
      <c r="HY75" s="90" t="str">
        <f t="shared" si="67"/>
        <v/>
      </c>
      <c r="HZ75" s="90" t="str">
        <f t="shared" si="67"/>
        <v/>
      </c>
      <c r="IA75" s="90" t="str">
        <f t="shared" si="67"/>
        <v/>
      </c>
      <c r="IB75" s="90" t="str">
        <f t="shared" si="67"/>
        <v/>
      </c>
      <c r="IC75" s="90" t="str">
        <f t="shared" si="67"/>
        <v/>
      </c>
      <c r="ID75" s="90" t="str">
        <f t="shared" si="67"/>
        <v/>
      </c>
      <c r="IE75" s="90" t="str">
        <f t="shared" si="67"/>
        <v/>
      </c>
      <c r="IF75" s="90" t="str">
        <f t="shared" si="67"/>
        <v/>
      </c>
      <c r="IG75" s="90" t="str">
        <f t="shared" si="67"/>
        <v/>
      </c>
      <c r="IH75" s="90" t="str">
        <f t="shared" si="67"/>
        <v/>
      </c>
      <c r="II75" s="90" t="str">
        <f t="shared" si="67"/>
        <v/>
      </c>
      <c r="IJ75" s="90" t="str">
        <f t="shared" si="67"/>
        <v/>
      </c>
      <c r="IK75" s="90" t="str">
        <f t="shared" si="67"/>
        <v/>
      </c>
      <c r="IL75" s="90" t="str">
        <f t="shared" si="67"/>
        <v/>
      </c>
      <c r="IM75" s="90" t="str">
        <f t="shared" si="67"/>
        <v/>
      </c>
      <c r="IN75" s="90" t="str">
        <f t="shared" si="67"/>
        <v/>
      </c>
      <c r="IO75" s="90" t="str">
        <f t="shared" si="67"/>
        <v/>
      </c>
      <c r="IP75" s="90" t="str">
        <f t="shared" si="67"/>
        <v/>
      </c>
      <c r="IQ75" s="90" t="str">
        <f t="shared" si="67"/>
        <v/>
      </c>
      <c r="IR75" s="90" t="str">
        <f t="shared" si="67"/>
        <v/>
      </c>
      <c r="IS75" s="90" t="str">
        <f t="shared" si="67"/>
        <v/>
      </c>
      <c r="IT75" s="90" t="str">
        <f t="shared" si="67"/>
        <v/>
      </c>
      <c r="IU75" s="90" t="str">
        <f t="shared" si="67"/>
        <v/>
      </c>
      <c r="IV75" s="90" t="str">
        <f t="shared" si="67"/>
        <v/>
      </c>
      <c r="IW75" s="90" t="str">
        <f t="shared" si="67"/>
        <v/>
      </c>
      <c r="IX75" s="90" t="str">
        <f t="shared" si="67"/>
        <v/>
      </c>
      <c r="IY75" s="90" t="str">
        <f t="shared" si="67"/>
        <v/>
      </c>
      <c r="IZ75" s="90" t="str">
        <f t="shared" si="67"/>
        <v/>
      </c>
      <c r="JA75" s="90" t="str">
        <f t="shared" si="67"/>
        <v/>
      </c>
      <c r="JB75" s="90" t="str">
        <f t="shared" si="67"/>
        <v/>
      </c>
      <c r="JC75" s="90" t="str">
        <f t="shared" si="67"/>
        <v/>
      </c>
      <c r="JD75" s="90" t="str">
        <f t="shared" si="67"/>
        <v/>
      </c>
      <c r="JE75" s="90" t="str">
        <f t="shared" si="67"/>
        <v/>
      </c>
    </row>
    <row r="76" spans="1:265" ht="15" customHeight="1" x14ac:dyDescent="0.25">
      <c r="A76" s="83">
        <v>16</v>
      </c>
      <c r="B76" s="107"/>
      <c r="C76" s="107"/>
      <c r="D76" s="86" t="str">
        <f t="shared" si="35"/>
        <v/>
      </c>
      <c r="E76" s="87" t="str">
        <f t="shared" si="36"/>
        <v/>
      </c>
      <c r="F76" s="88">
        <f t="shared" si="37"/>
        <v>0</v>
      </c>
      <c r="G76" s="90"/>
      <c r="H76" s="90"/>
      <c r="I76" s="90"/>
      <c r="J76" s="90"/>
      <c r="K76" s="90"/>
      <c r="L76" s="90"/>
      <c r="M76" s="90"/>
      <c r="N76" s="90"/>
      <c r="O76" s="90"/>
      <c r="P76" s="90"/>
      <c r="Q76" s="90"/>
      <c r="R76" s="90"/>
      <c r="S76" s="90"/>
      <c r="T76" s="90"/>
      <c r="U76" s="90"/>
      <c r="V76" s="90"/>
      <c r="W76" s="90"/>
      <c r="X76" s="90"/>
      <c r="Y76" s="90"/>
      <c r="Z76" s="105"/>
      <c r="AA76" s="106"/>
      <c r="AB76" s="106"/>
      <c r="AC76" s="106"/>
      <c r="AD76" s="106"/>
      <c r="AE76" s="106"/>
      <c r="AF76" s="106"/>
      <c r="AG76" s="106"/>
      <c r="AH76" s="106"/>
      <c r="AI76" s="106"/>
      <c r="AJ76" s="106"/>
      <c r="AK76" s="106"/>
      <c r="AL76" s="106"/>
      <c r="AM76" s="106"/>
      <c r="AN76" s="106"/>
      <c r="AO76" s="106"/>
      <c r="AP76" s="106"/>
      <c r="AQ76" s="106"/>
      <c r="AR76" s="106"/>
      <c r="AS76" s="106"/>
      <c r="AT76" s="106"/>
      <c r="AU76" s="106"/>
      <c r="AV76" s="106"/>
      <c r="AW76" s="106"/>
      <c r="AX76" s="106"/>
      <c r="AY76" s="106"/>
      <c r="AZ76" s="106"/>
      <c r="BA76" s="106"/>
      <c r="BB76" s="106"/>
      <c r="BC76" s="106"/>
      <c r="BD76" s="106"/>
      <c r="BE76" s="106"/>
      <c r="BF76" s="106"/>
      <c r="BG76" s="106"/>
      <c r="BH76" s="106"/>
      <c r="BI76" s="106"/>
      <c r="BJ76" s="106"/>
      <c r="BK76" s="106"/>
      <c r="BL76" s="106"/>
      <c r="BM76" s="106"/>
      <c r="BN76" s="106"/>
      <c r="BO76" s="106"/>
      <c r="BP76" s="106"/>
      <c r="BQ76" s="106"/>
      <c r="BR76" s="106"/>
      <c r="BS76" s="106"/>
      <c r="BT76" s="106"/>
      <c r="BU76" s="106"/>
      <c r="BV76" s="106"/>
      <c r="BW76" s="106"/>
      <c r="BX76" s="106"/>
      <c r="BY76" s="106"/>
      <c r="BZ76" s="106"/>
      <c r="CA76" s="106"/>
      <c r="CB76" s="106"/>
      <c r="CC76" s="106"/>
      <c r="CD76" s="106"/>
      <c r="CE76" s="106"/>
      <c r="CF76" s="106"/>
      <c r="CG76" s="106"/>
      <c r="CH76" s="106"/>
      <c r="CI76" s="106"/>
      <c r="CJ76" s="106"/>
      <c r="CK76" s="106"/>
      <c r="CL76" s="106"/>
      <c r="CM76" s="106"/>
      <c r="CN76" s="106"/>
      <c r="CO76" s="106"/>
      <c r="CP76" s="106"/>
      <c r="CQ76" s="106"/>
      <c r="CR76" s="106"/>
      <c r="CS76" s="106"/>
      <c r="CT76" s="106"/>
      <c r="CU76" s="106"/>
      <c r="CV76" s="106"/>
      <c r="CW76" s="106"/>
      <c r="CX76" s="106"/>
      <c r="CY76" s="106"/>
      <c r="CZ76" s="106"/>
      <c r="DA76" s="106"/>
      <c r="DB76" s="106"/>
      <c r="FJ76" s="90" t="str">
        <f>IF(G76="","",G76*G59)</f>
        <v/>
      </c>
      <c r="FK76" s="90" t="str">
        <f t="shared" ref="FK76:HV76" si="68">IF(H76="","",H76*H59)</f>
        <v/>
      </c>
      <c r="FL76" s="90" t="str">
        <f t="shared" si="68"/>
        <v/>
      </c>
      <c r="FM76" s="90" t="str">
        <f t="shared" si="68"/>
        <v/>
      </c>
      <c r="FN76" s="90" t="str">
        <f t="shared" si="68"/>
        <v/>
      </c>
      <c r="FO76" s="90" t="str">
        <f t="shared" si="68"/>
        <v/>
      </c>
      <c r="FP76" s="90" t="str">
        <f t="shared" si="68"/>
        <v/>
      </c>
      <c r="FQ76" s="90" t="str">
        <f t="shared" si="68"/>
        <v/>
      </c>
      <c r="FR76" s="90" t="str">
        <f t="shared" si="68"/>
        <v/>
      </c>
      <c r="FS76" s="90" t="str">
        <f t="shared" si="68"/>
        <v/>
      </c>
      <c r="FT76" s="90" t="str">
        <f t="shared" si="68"/>
        <v/>
      </c>
      <c r="FU76" s="90" t="str">
        <f t="shared" si="68"/>
        <v/>
      </c>
      <c r="FV76" s="90" t="str">
        <f t="shared" si="68"/>
        <v/>
      </c>
      <c r="FW76" s="90" t="str">
        <f t="shared" si="68"/>
        <v/>
      </c>
      <c r="FX76" s="90" t="str">
        <f t="shared" si="68"/>
        <v/>
      </c>
      <c r="FY76" s="90" t="str">
        <f t="shared" si="68"/>
        <v/>
      </c>
      <c r="FZ76" s="90" t="str">
        <f t="shared" si="68"/>
        <v/>
      </c>
      <c r="GA76" s="90" t="str">
        <f t="shared" si="68"/>
        <v/>
      </c>
      <c r="GB76" s="90" t="str">
        <f t="shared" si="68"/>
        <v/>
      </c>
      <c r="GC76" s="90" t="str">
        <f t="shared" si="68"/>
        <v/>
      </c>
      <c r="GD76" s="90" t="str">
        <f t="shared" si="68"/>
        <v/>
      </c>
      <c r="GE76" s="90" t="str">
        <f t="shared" si="68"/>
        <v/>
      </c>
      <c r="GF76" s="90" t="str">
        <f t="shared" si="68"/>
        <v/>
      </c>
      <c r="GG76" s="90" t="str">
        <f t="shared" si="68"/>
        <v/>
      </c>
      <c r="GH76" s="90" t="str">
        <f t="shared" si="68"/>
        <v/>
      </c>
      <c r="GI76" s="90" t="str">
        <f t="shared" si="68"/>
        <v/>
      </c>
      <c r="GJ76" s="90" t="str">
        <f t="shared" si="68"/>
        <v/>
      </c>
      <c r="GK76" s="90" t="str">
        <f t="shared" si="68"/>
        <v/>
      </c>
      <c r="GL76" s="90" t="str">
        <f t="shared" si="68"/>
        <v/>
      </c>
      <c r="GM76" s="90" t="str">
        <f t="shared" si="68"/>
        <v/>
      </c>
      <c r="GN76" s="90" t="str">
        <f t="shared" si="68"/>
        <v/>
      </c>
      <c r="GO76" s="90" t="str">
        <f t="shared" si="68"/>
        <v/>
      </c>
      <c r="GP76" s="90" t="str">
        <f t="shared" si="68"/>
        <v/>
      </c>
      <c r="GQ76" s="90" t="str">
        <f t="shared" si="68"/>
        <v/>
      </c>
      <c r="GR76" s="90" t="str">
        <f t="shared" si="68"/>
        <v/>
      </c>
      <c r="GS76" s="90" t="str">
        <f t="shared" si="68"/>
        <v/>
      </c>
      <c r="GT76" s="90" t="str">
        <f t="shared" si="68"/>
        <v/>
      </c>
      <c r="GU76" s="90" t="str">
        <f t="shared" si="68"/>
        <v/>
      </c>
      <c r="GV76" s="90" t="str">
        <f t="shared" si="68"/>
        <v/>
      </c>
      <c r="GW76" s="90" t="str">
        <f t="shared" si="68"/>
        <v/>
      </c>
      <c r="GX76" s="90" t="str">
        <f t="shared" si="68"/>
        <v/>
      </c>
      <c r="GY76" s="90" t="str">
        <f t="shared" si="68"/>
        <v/>
      </c>
      <c r="GZ76" s="90" t="str">
        <f t="shared" si="68"/>
        <v/>
      </c>
      <c r="HA76" s="90" t="str">
        <f t="shared" si="68"/>
        <v/>
      </c>
      <c r="HB76" s="90" t="str">
        <f t="shared" si="68"/>
        <v/>
      </c>
      <c r="HC76" s="90" t="str">
        <f t="shared" si="68"/>
        <v/>
      </c>
      <c r="HD76" s="90" t="str">
        <f t="shared" si="68"/>
        <v/>
      </c>
      <c r="HE76" s="90" t="str">
        <f t="shared" si="68"/>
        <v/>
      </c>
      <c r="HF76" s="90" t="str">
        <f t="shared" si="68"/>
        <v/>
      </c>
      <c r="HG76" s="90" t="str">
        <f t="shared" si="68"/>
        <v/>
      </c>
      <c r="HH76" s="90" t="str">
        <f t="shared" si="68"/>
        <v/>
      </c>
      <c r="HI76" s="90" t="str">
        <f t="shared" si="68"/>
        <v/>
      </c>
      <c r="HJ76" s="90" t="str">
        <f t="shared" si="68"/>
        <v/>
      </c>
      <c r="HK76" s="90" t="str">
        <f t="shared" si="68"/>
        <v/>
      </c>
      <c r="HL76" s="90" t="str">
        <f t="shared" si="68"/>
        <v/>
      </c>
      <c r="HM76" s="90" t="str">
        <f t="shared" si="68"/>
        <v/>
      </c>
      <c r="HN76" s="90" t="str">
        <f t="shared" si="68"/>
        <v/>
      </c>
      <c r="HO76" s="90" t="str">
        <f t="shared" si="68"/>
        <v/>
      </c>
      <c r="HP76" s="90" t="str">
        <f t="shared" si="68"/>
        <v/>
      </c>
      <c r="HQ76" s="90" t="str">
        <f t="shared" si="68"/>
        <v/>
      </c>
      <c r="HR76" s="90" t="str">
        <f t="shared" si="68"/>
        <v/>
      </c>
      <c r="HS76" s="90" t="str">
        <f t="shared" si="68"/>
        <v/>
      </c>
      <c r="HT76" s="90" t="str">
        <f t="shared" si="68"/>
        <v/>
      </c>
      <c r="HU76" s="90" t="str">
        <f t="shared" si="68"/>
        <v/>
      </c>
      <c r="HV76" s="90" t="str">
        <f t="shared" si="68"/>
        <v/>
      </c>
      <c r="HW76" s="90" t="str">
        <f t="shared" ref="HW76:JE76" si="69">IF(BT76="","",BT76*BT59)</f>
        <v/>
      </c>
      <c r="HX76" s="90" t="str">
        <f t="shared" si="69"/>
        <v/>
      </c>
      <c r="HY76" s="90" t="str">
        <f t="shared" si="69"/>
        <v/>
      </c>
      <c r="HZ76" s="90" t="str">
        <f t="shared" si="69"/>
        <v/>
      </c>
      <c r="IA76" s="90" t="str">
        <f t="shared" si="69"/>
        <v/>
      </c>
      <c r="IB76" s="90" t="str">
        <f t="shared" si="69"/>
        <v/>
      </c>
      <c r="IC76" s="90" t="str">
        <f t="shared" si="69"/>
        <v/>
      </c>
      <c r="ID76" s="90" t="str">
        <f t="shared" si="69"/>
        <v/>
      </c>
      <c r="IE76" s="90" t="str">
        <f t="shared" si="69"/>
        <v/>
      </c>
      <c r="IF76" s="90" t="str">
        <f t="shared" si="69"/>
        <v/>
      </c>
      <c r="IG76" s="90" t="str">
        <f t="shared" si="69"/>
        <v/>
      </c>
      <c r="IH76" s="90" t="str">
        <f t="shared" si="69"/>
        <v/>
      </c>
      <c r="II76" s="90" t="str">
        <f t="shared" si="69"/>
        <v/>
      </c>
      <c r="IJ76" s="90" t="str">
        <f t="shared" si="69"/>
        <v/>
      </c>
      <c r="IK76" s="90" t="str">
        <f t="shared" si="69"/>
        <v/>
      </c>
      <c r="IL76" s="90" t="str">
        <f t="shared" si="69"/>
        <v/>
      </c>
      <c r="IM76" s="90" t="str">
        <f t="shared" si="69"/>
        <v/>
      </c>
      <c r="IN76" s="90" t="str">
        <f t="shared" si="69"/>
        <v/>
      </c>
      <c r="IO76" s="90" t="str">
        <f t="shared" si="69"/>
        <v/>
      </c>
      <c r="IP76" s="90" t="str">
        <f t="shared" si="69"/>
        <v/>
      </c>
      <c r="IQ76" s="90" t="str">
        <f t="shared" si="69"/>
        <v/>
      </c>
      <c r="IR76" s="90" t="str">
        <f t="shared" si="69"/>
        <v/>
      </c>
      <c r="IS76" s="90" t="str">
        <f t="shared" si="69"/>
        <v/>
      </c>
      <c r="IT76" s="90" t="str">
        <f t="shared" si="69"/>
        <v/>
      </c>
      <c r="IU76" s="90" t="str">
        <f t="shared" si="69"/>
        <v/>
      </c>
      <c r="IV76" s="90" t="str">
        <f t="shared" si="69"/>
        <v/>
      </c>
      <c r="IW76" s="90" t="str">
        <f t="shared" si="69"/>
        <v/>
      </c>
      <c r="IX76" s="90" t="str">
        <f t="shared" si="69"/>
        <v/>
      </c>
      <c r="IY76" s="90" t="str">
        <f t="shared" si="69"/>
        <v/>
      </c>
      <c r="IZ76" s="90" t="str">
        <f t="shared" si="69"/>
        <v/>
      </c>
      <c r="JA76" s="90" t="str">
        <f t="shared" si="69"/>
        <v/>
      </c>
      <c r="JB76" s="90" t="str">
        <f t="shared" si="69"/>
        <v/>
      </c>
      <c r="JC76" s="90" t="str">
        <f t="shared" si="69"/>
        <v/>
      </c>
      <c r="JD76" s="90" t="str">
        <f t="shared" si="69"/>
        <v/>
      </c>
      <c r="JE76" s="90" t="str">
        <f t="shared" si="69"/>
        <v/>
      </c>
    </row>
    <row r="77" spans="1:265" ht="15" customHeight="1" x14ac:dyDescent="0.25">
      <c r="A77" s="83">
        <v>17</v>
      </c>
      <c r="B77" s="107"/>
      <c r="C77" s="107"/>
      <c r="D77" s="86" t="str">
        <f t="shared" si="35"/>
        <v/>
      </c>
      <c r="E77" s="87" t="str">
        <f t="shared" si="36"/>
        <v/>
      </c>
      <c r="F77" s="88">
        <f t="shared" si="37"/>
        <v>0</v>
      </c>
      <c r="G77" s="90"/>
      <c r="H77" s="90"/>
      <c r="I77" s="90"/>
      <c r="J77" s="90"/>
      <c r="K77" s="90"/>
      <c r="L77" s="90"/>
      <c r="M77" s="90"/>
      <c r="N77" s="90"/>
      <c r="O77" s="90"/>
      <c r="P77" s="90"/>
      <c r="Q77" s="90"/>
      <c r="R77" s="90"/>
      <c r="S77" s="90"/>
      <c r="T77" s="90"/>
      <c r="U77" s="90"/>
      <c r="V77" s="90"/>
      <c r="W77" s="90"/>
      <c r="X77" s="90"/>
      <c r="Y77" s="90"/>
      <c r="Z77" s="105"/>
      <c r="AA77" s="106"/>
      <c r="AB77" s="106"/>
      <c r="AC77" s="106"/>
      <c r="AD77" s="106"/>
      <c r="AE77" s="106"/>
      <c r="AF77" s="106"/>
      <c r="AG77" s="106"/>
      <c r="AH77" s="106"/>
      <c r="AI77" s="106"/>
      <c r="AJ77" s="106"/>
      <c r="AK77" s="106"/>
      <c r="AL77" s="106"/>
      <c r="AM77" s="106"/>
      <c r="AN77" s="106"/>
      <c r="AO77" s="106"/>
      <c r="AP77" s="106"/>
      <c r="AQ77" s="106"/>
      <c r="AR77" s="106"/>
      <c r="AS77" s="106"/>
      <c r="AT77" s="106"/>
      <c r="AU77" s="106"/>
      <c r="AV77" s="106"/>
      <c r="AW77" s="106"/>
      <c r="AX77" s="106"/>
      <c r="AY77" s="106"/>
      <c r="AZ77" s="106"/>
      <c r="BA77" s="106"/>
      <c r="BB77" s="106"/>
      <c r="BC77" s="106"/>
      <c r="BD77" s="106"/>
      <c r="BE77" s="106"/>
      <c r="BF77" s="106"/>
      <c r="BG77" s="106"/>
      <c r="BH77" s="106"/>
      <c r="BI77" s="106"/>
      <c r="BJ77" s="106"/>
      <c r="BK77" s="106"/>
      <c r="BL77" s="106"/>
      <c r="BM77" s="106"/>
      <c r="BN77" s="106"/>
      <c r="BO77" s="106"/>
      <c r="BP77" s="106"/>
      <c r="BQ77" s="106"/>
      <c r="BR77" s="106"/>
      <c r="BS77" s="106"/>
      <c r="BT77" s="106"/>
      <c r="BU77" s="106"/>
      <c r="BV77" s="106"/>
      <c r="BW77" s="106"/>
      <c r="BX77" s="106"/>
      <c r="BY77" s="106"/>
      <c r="BZ77" s="106"/>
      <c r="CA77" s="106"/>
      <c r="CB77" s="106"/>
      <c r="CC77" s="106"/>
      <c r="CD77" s="106"/>
      <c r="CE77" s="106"/>
      <c r="CF77" s="106"/>
      <c r="CG77" s="106"/>
      <c r="CH77" s="106"/>
      <c r="CI77" s="106"/>
      <c r="CJ77" s="106"/>
      <c r="CK77" s="106"/>
      <c r="CL77" s="106"/>
      <c r="CM77" s="106"/>
      <c r="CN77" s="106"/>
      <c r="CO77" s="106"/>
      <c r="CP77" s="106"/>
      <c r="CQ77" s="106"/>
      <c r="CR77" s="106"/>
      <c r="CS77" s="106"/>
      <c r="CT77" s="106"/>
      <c r="CU77" s="106"/>
      <c r="CV77" s="106"/>
      <c r="CW77" s="106"/>
      <c r="CX77" s="106"/>
      <c r="CY77" s="106"/>
      <c r="CZ77" s="106"/>
      <c r="DA77" s="106"/>
      <c r="DB77" s="106"/>
      <c r="FJ77" s="90" t="str">
        <f>IF(G77="","",G77*G59)</f>
        <v/>
      </c>
      <c r="FK77" s="90" t="str">
        <f t="shared" ref="FK77:HV77" si="70">IF(H77="","",H77*H59)</f>
        <v/>
      </c>
      <c r="FL77" s="90" t="str">
        <f t="shared" si="70"/>
        <v/>
      </c>
      <c r="FM77" s="90" t="str">
        <f t="shared" si="70"/>
        <v/>
      </c>
      <c r="FN77" s="90" t="str">
        <f t="shared" si="70"/>
        <v/>
      </c>
      <c r="FO77" s="90" t="str">
        <f t="shared" si="70"/>
        <v/>
      </c>
      <c r="FP77" s="90" t="str">
        <f t="shared" si="70"/>
        <v/>
      </c>
      <c r="FQ77" s="90" t="str">
        <f t="shared" si="70"/>
        <v/>
      </c>
      <c r="FR77" s="90" t="str">
        <f t="shared" si="70"/>
        <v/>
      </c>
      <c r="FS77" s="90" t="str">
        <f t="shared" si="70"/>
        <v/>
      </c>
      <c r="FT77" s="90" t="str">
        <f t="shared" si="70"/>
        <v/>
      </c>
      <c r="FU77" s="90" t="str">
        <f t="shared" si="70"/>
        <v/>
      </c>
      <c r="FV77" s="90" t="str">
        <f t="shared" si="70"/>
        <v/>
      </c>
      <c r="FW77" s="90" t="str">
        <f t="shared" si="70"/>
        <v/>
      </c>
      <c r="FX77" s="90" t="str">
        <f t="shared" si="70"/>
        <v/>
      </c>
      <c r="FY77" s="90" t="str">
        <f t="shared" si="70"/>
        <v/>
      </c>
      <c r="FZ77" s="90" t="str">
        <f t="shared" si="70"/>
        <v/>
      </c>
      <c r="GA77" s="90" t="str">
        <f t="shared" si="70"/>
        <v/>
      </c>
      <c r="GB77" s="90" t="str">
        <f t="shared" si="70"/>
        <v/>
      </c>
      <c r="GC77" s="90" t="str">
        <f t="shared" si="70"/>
        <v/>
      </c>
      <c r="GD77" s="90" t="str">
        <f t="shared" si="70"/>
        <v/>
      </c>
      <c r="GE77" s="90" t="str">
        <f t="shared" si="70"/>
        <v/>
      </c>
      <c r="GF77" s="90" t="str">
        <f t="shared" si="70"/>
        <v/>
      </c>
      <c r="GG77" s="90" t="str">
        <f t="shared" si="70"/>
        <v/>
      </c>
      <c r="GH77" s="90" t="str">
        <f t="shared" si="70"/>
        <v/>
      </c>
      <c r="GI77" s="90" t="str">
        <f t="shared" si="70"/>
        <v/>
      </c>
      <c r="GJ77" s="90" t="str">
        <f t="shared" si="70"/>
        <v/>
      </c>
      <c r="GK77" s="90" t="str">
        <f t="shared" si="70"/>
        <v/>
      </c>
      <c r="GL77" s="90" t="str">
        <f t="shared" si="70"/>
        <v/>
      </c>
      <c r="GM77" s="90" t="str">
        <f t="shared" si="70"/>
        <v/>
      </c>
      <c r="GN77" s="90" t="str">
        <f t="shared" si="70"/>
        <v/>
      </c>
      <c r="GO77" s="90" t="str">
        <f t="shared" si="70"/>
        <v/>
      </c>
      <c r="GP77" s="90" t="str">
        <f t="shared" si="70"/>
        <v/>
      </c>
      <c r="GQ77" s="90" t="str">
        <f t="shared" si="70"/>
        <v/>
      </c>
      <c r="GR77" s="90" t="str">
        <f t="shared" si="70"/>
        <v/>
      </c>
      <c r="GS77" s="90" t="str">
        <f t="shared" si="70"/>
        <v/>
      </c>
      <c r="GT77" s="90" t="str">
        <f t="shared" si="70"/>
        <v/>
      </c>
      <c r="GU77" s="90" t="str">
        <f t="shared" si="70"/>
        <v/>
      </c>
      <c r="GV77" s="90" t="str">
        <f t="shared" si="70"/>
        <v/>
      </c>
      <c r="GW77" s="90" t="str">
        <f t="shared" si="70"/>
        <v/>
      </c>
      <c r="GX77" s="90" t="str">
        <f t="shared" si="70"/>
        <v/>
      </c>
      <c r="GY77" s="90" t="str">
        <f t="shared" si="70"/>
        <v/>
      </c>
      <c r="GZ77" s="90" t="str">
        <f t="shared" si="70"/>
        <v/>
      </c>
      <c r="HA77" s="90" t="str">
        <f t="shared" si="70"/>
        <v/>
      </c>
      <c r="HB77" s="90" t="str">
        <f t="shared" si="70"/>
        <v/>
      </c>
      <c r="HC77" s="90" t="str">
        <f t="shared" si="70"/>
        <v/>
      </c>
      <c r="HD77" s="90" t="str">
        <f t="shared" si="70"/>
        <v/>
      </c>
      <c r="HE77" s="90" t="str">
        <f t="shared" si="70"/>
        <v/>
      </c>
      <c r="HF77" s="90" t="str">
        <f t="shared" si="70"/>
        <v/>
      </c>
      <c r="HG77" s="90" t="str">
        <f t="shared" si="70"/>
        <v/>
      </c>
      <c r="HH77" s="90" t="str">
        <f t="shared" si="70"/>
        <v/>
      </c>
      <c r="HI77" s="90" t="str">
        <f t="shared" si="70"/>
        <v/>
      </c>
      <c r="HJ77" s="90" t="str">
        <f t="shared" si="70"/>
        <v/>
      </c>
      <c r="HK77" s="90" t="str">
        <f t="shared" si="70"/>
        <v/>
      </c>
      <c r="HL77" s="90" t="str">
        <f t="shared" si="70"/>
        <v/>
      </c>
      <c r="HM77" s="90" t="str">
        <f t="shared" si="70"/>
        <v/>
      </c>
      <c r="HN77" s="90" t="str">
        <f t="shared" si="70"/>
        <v/>
      </c>
      <c r="HO77" s="90" t="str">
        <f t="shared" si="70"/>
        <v/>
      </c>
      <c r="HP77" s="90" t="str">
        <f t="shared" si="70"/>
        <v/>
      </c>
      <c r="HQ77" s="90" t="str">
        <f t="shared" si="70"/>
        <v/>
      </c>
      <c r="HR77" s="90" t="str">
        <f t="shared" si="70"/>
        <v/>
      </c>
      <c r="HS77" s="90" t="str">
        <f t="shared" si="70"/>
        <v/>
      </c>
      <c r="HT77" s="90" t="str">
        <f t="shared" si="70"/>
        <v/>
      </c>
      <c r="HU77" s="90" t="str">
        <f t="shared" si="70"/>
        <v/>
      </c>
      <c r="HV77" s="90" t="str">
        <f t="shared" si="70"/>
        <v/>
      </c>
      <c r="HW77" s="90" t="str">
        <f t="shared" ref="HW77:JE77" si="71">IF(BT77="","",BT77*BT59)</f>
        <v/>
      </c>
      <c r="HX77" s="90" t="str">
        <f t="shared" si="71"/>
        <v/>
      </c>
      <c r="HY77" s="90" t="str">
        <f t="shared" si="71"/>
        <v/>
      </c>
      <c r="HZ77" s="90" t="str">
        <f t="shared" si="71"/>
        <v/>
      </c>
      <c r="IA77" s="90" t="str">
        <f t="shared" si="71"/>
        <v/>
      </c>
      <c r="IB77" s="90" t="str">
        <f t="shared" si="71"/>
        <v/>
      </c>
      <c r="IC77" s="90" t="str">
        <f t="shared" si="71"/>
        <v/>
      </c>
      <c r="ID77" s="90" t="str">
        <f t="shared" si="71"/>
        <v/>
      </c>
      <c r="IE77" s="90" t="str">
        <f t="shared" si="71"/>
        <v/>
      </c>
      <c r="IF77" s="90" t="str">
        <f t="shared" si="71"/>
        <v/>
      </c>
      <c r="IG77" s="90" t="str">
        <f t="shared" si="71"/>
        <v/>
      </c>
      <c r="IH77" s="90" t="str">
        <f t="shared" si="71"/>
        <v/>
      </c>
      <c r="II77" s="90" t="str">
        <f t="shared" si="71"/>
        <v/>
      </c>
      <c r="IJ77" s="90" t="str">
        <f t="shared" si="71"/>
        <v/>
      </c>
      <c r="IK77" s="90" t="str">
        <f t="shared" si="71"/>
        <v/>
      </c>
      <c r="IL77" s="90" t="str">
        <f t="shared" si="71"/>
        <v/>
      </c>
      <c r="IM77" s="90" t="str">
        <f t="shared" si="71"/>
        <v/>
      </c>
      <c r="IN77" s="90" t="str">
        <f t="shared" si="71"/>
        <v/>
      </c>
      <c r="IO77" s="90" t="str">
        <f t="shared" si="71"/>
        <v/>
      </c>
      <c r="IP77" s="90" t="str">
        <f t="shared" si="71"/>
        <v/>
      </c>
      <c r="IQ77" s="90" t="str">
        <f t="shared" si="71"/>
        <v/>
      </c>
      <c r="IR77" s="90" t="str">
        <f t="shared" si="71"/>
        <v/>
      </c>
      <c r="IS77" s="90" t="str">
        <f t="shared" si="71"/>
        <v/>
      </c>
      <c r="IT77" s="90" t="str">
        <f t="shared" si="71"/>
        <v/>
      </c>
      <c r="IU77" s="90" t="str">
        <f t="shared" si="71"/>
        <v/>
      </c>
      <c r="IV77" s="90" t="str">
        <f t="shared" si="71"/>
        <v/>
      </c>
      <c r="IW77" s="90" t="str">
        <f t="shared" si="71"/>
        <v/>
      </c>
      <c r="IX77" s="90" t="str">
        <f t="shared" si="71"/>
        <v/>
      </c>
      <c r="IY77" s="90" t="str">
        <f t="shared" si="71"/>
        <v/>
      </c>
      <c r="IZ77" s="90" t="str">
        <f t="shared" si="71"/>
        <v/>
      </c>
      <c r="JA77" s="90" t="str">
        <f t="shared" si="71"/>
        <v/>
      </c>
      <c r="JB77" s="90" t="str">
        <f t="shared" si="71"/>
        <v/>
      </c>
      <c r="JC77" s="90" t="str">
        <f t="shared" si="71"/>
        <v/>
      </c>
      <c r="JD77" s="90" t="str">
        <f t="shared" si="71"/>
        <v/>
      </c>
      <c r="JE77" s="90" t="str">
        <f t="shared" si="71"/>
        <v/>
      </c>
    </row>
    <row r="78" spans="1:265" ht="15" customHeight="1" x14ac:dyDescent="0.25">
      <c r="A78" s="83">
        <v>18</v>
      </c>
      <c r="B78" s="107"/>
      <c r="C78" s="107"/>
      <c r="D78" s="86" t="str">
        <f t="shared" si="35"/>
        <v/>
      </c>
      <c r="E78" s="87" t="str">
        <f t="shared" si="36"/>
        <v/>
      </c>
      <c r="F78" s="88">
        <f t="shared" si="37"/>
        <v>0</v>
      </c>
      <c r="G78" s="90"/>
      <c r="H78" s="90"/>
      <c r="I78" s="90"/>
      <c r="J78" s="90"/>
      <c r="K78" s="90"/>
      <c r="L78" s="90"/>
      <c r="M78" s="90"/>
      <c r="N78" s="90"/>
      <c r="O78" s="90"/>
      <c r="P78" s="90"/>
      <c r="Q78" s="90"/>
      <c r="R78" s="90"/>
      <c r="S78" s="90"/>
      <c r="T78" s="90"/>
      <c r="U78" s="90"/>
      <c r="V78" s="90"/>
      <c r="W78" s="90"/>
      <c r="X78" s="90"/>
      <c r="Y78" s="90"/>
      <c r="Z78" s="105"/>
      <c r="AA78" s="106"/>
      <c r="AB78" s="106"/>
      <c r="AC78" s="106"/>
      <c r="AD78" s="106"/>
      <c r="AE78" s="106"/>
      <c r="AF78" s="106"/>
      <c r="AG78" s="106"/>
      <c r="AH78" s="106"/>
      <c r="AI78" s="106"/>
      <c r="AJ78" s="106"/>
      <c r="AK78" s="106"/>
      <c r="AL78" s="106"/>
      <c r="AM78" s="106"/>
      <c r="AN78" s="106"/>
      <c r="AO78" s="106"/>
      <c r="AP78" s="106"/>
      <c r="AQ78" s="106"/>
      <c r="AR78" s="106"/>
      <c r="AS78" s="106"/>
      <c r="AT78" s="106"/>
      <c r="AU78" s="106"/>
      <c r="AV78" s="106"/>
      <c r="AW78" s="106"/>
      <c r="AX78" s="106"/>
      <c r="AY78" s="106"/>
      <c r="AZ78" s="106"/>
      <c r="BA78" s="106"/>
      <c r="BB78" s="106"/>
      <c r="BC78" s="106"/>
      <c r="BD78" s="106"/>
      <c r="BE78" s="106"/>
      <c r="BF78" s="106"/>
      <c r="BG78" s="106"/>
      <c r="BH78" s="106"/>
      <c r="BI78" s="106"/>
      <c r="BJ78" s="106"/>
      <c r="BK78" s="106"/>
      <c r="BL78" s="106"/>
      <c r="BM78" s="106"/>
      <c r="BN78" s="106"/>
      <c r="BO78" s="106"/>
      <c r="BP78" s="106"/>
      <c r="BQ78" s="106"/>
      <c r="BR78" s="106"/>
      <c r="BS78" s="106"/>
      <c r="BT78" s="106"/>
      <c r="BU78" s="106"/>
      <c r="BV78" s="106"/>
      <c r="BW78" s="106"/>
      <c r="BX78" s="106"/>
      <c r="BY78" s="106"/>
      <c r="BZ78" s="106"/>
      <c r="CA78" s="106"/>
      <c r="CB78" s="106"/>
      <c r="CC78" s="106"/>
      <c r="CD78" s="106"/>
      <c r="CE78" s="106"/>
      <c r="CF78" s="106"/>
      <c r="CG78" s="106"/>
      <c r="CH78" s="106"/>
      <c r="CI78" s="106"/>
      <c r="CJ78" s="106"/>
      <c r="CK78" s="106"/>
      <c r="CL78" s="106"/>
      <c r="CM78" s="106"/>
      <c r="CN78" s="106"/>
      <c r="CO78" s="106"/>
      <c r="CP78" s="106"/>
      <c r="CQ78" s="106"/>
      <c r="CR78" s="106"/>
      <c r="CS78" s="106"/>
      <c r="CT78" s="106"/>
      <c r="CU78" s="106"/>
      <c r="CV78" s="106"/>
      <c r="CW78" s="106"/>
      <c r="CX78" s="106"/>
      <c r="CY78" s="106"/>
      <c r="CZ78" s="106"/>
      <c r="DA78" s="106"/>
      <c r="DB78" s="106"/>
      <c r="FJ78" s="90" t="str">
        <f>IF(G78="","",G78*G59)</f>
        <v/>
      </c>
      <c r="FK78" s="90" t="str">
        <f t="shared" ref="FK78:HV78" si="72">IF(H78="","",H78*H59)</f>
        <v/>
      </c>
      <c r="FL78" s="90" t="str">
        <f t="shared" si="72"/>
        <v/>
      </c>
      <c r="FM78" s="90" t="str">
        <f t="shared" si="72"/>
        <v/>
      </c>
      <c r="FN78" s="90" t="str">
        <f t="shared" si="72"/>
        <v/>
      </c>
      <c r="FO78" s="90" t="str">
        <f t="shared" si="72"/>
        <v/>
      </c>
      <c r="FP78" s="90" t="str">
        <f t="shared" si="72"/>
        <v/>
      </c>
      <c r="FQ78" s="90" t="str">
        <f t="shared" si="72"/>
        <v/>
      </c>
      <c r="FR78" s="90" t="str">
        <f t="shared" si="72"/>
        <v/>
      </c>
      <c r="FS78" s="90" t="str">
        <f t="shared" si="72"/>
        <v/>
      </c>
      <c r="FT78" s="90" t="str">
        <f t="shared" si="72"/>
        <v/>
      </c>
      <c r="FU78" s="90" t="str">
        <f t="shared" si="72"/>
        <v/>
      </c>
      <c r="FV78" s="90" t="str">
        <f t="shared" si="72"/>
        <v/>
      </c>
      <c r="FW78" s="90" t="str">
        <f t="shared" si="72"/>
        <v/>
      </c>
      <c r="FX78" s="90" t="str">
        <f t="shared" si="72"/>
        <v/>
      </c>
      <c r="FY78" s="90" t="str">
        <f t="shared" si="72"/>
        <v/>
      </c>
      <c r="FZ78" s="90" t="str">
        <f t="shared" si="72"/>
        <v/>
      </c>
      <c r="GA78" s="90" t="str">
        <f t="shared" si="72"/>
        <v/>
      </c>
      <c r="GB78" s="90" t="str">
        <f t="shared" si="72"/>
        <v/>
      </c>
      <c r="GC78" s="90" t="str">
        <f t="shared" si="72"/>
        <v/>
      </c>
      <c r="GD78" s="90" t="str">
        <f t="shared" si="72"/>
        <v/>
      </c>
      <c r="GE78" s="90" t="str">
        <f t="shared" si="72"/>
        <v/>
      </c>
      <c r="GF78" s="90" t="str">
        <f t="shared" si="72"/>
        <v/>
      </c>
      <c r="GG78" s="90" t="str">
        <f t="shared" si="72"/>
        <v/>
      </c>
      <c r="GH78" s="90" t="str">
        <f t="shared" si="72"/>
        <v/>
      </c>
      <c r="GI78" s="90" t="str">
        <f t="shared" si="72"/>
        <v/>
      </c>
      <c r="GJ78" s="90" t="str">
        <f t="shared" si="72"/>
        <v/>
      </c>
      <c r="GK78" s="90" t="str">
        <f t="shared" si="72"/>
        <v/>
      </c>
      <c r="GL78" s="90" t="str">
        <f t="shared" si="72"/>
        <v/>
      </c>
      <c r="GM78" s="90" t="str">
        <f t="shared" si="72"/>
        <v/>
      </c>
      <c r="GN78" s="90" t="str">
        <f t="shared" si="72"/>
        <v/>
      </c>
      <c r="GO78" s="90" t="str">
        <f t="shared" si="72"/>
        <v/>
      </c>
      <c r="GP78" s="90" t="str">
        <f t="shared" si="72"/>
        <v/>
      </c>
      <c r="GQ78" s="90" t="str">
        <f t="shared" si="72"/>
        <v/>
      </c>
      <c r="GR78" s="90" t="str">
        <f t="shared" si="72"/>
        <v/>
      </c>
      <c r="GS78" s="90" t="str">
        <f t="shared" si="72"/>
        <v/>
      </c>
      <c r="GT78" s="90" t="str">
        <f t="shared" si="72"/>
        <v/>
      </c>
      <c r="GU78" s="90" t="str">
        <f t="shared" si="72"/>
        <v/>
      </c>
      <c r="GV78" s="90" t="str">
        <f t="shared" si="72"/>
        <v/>
      </c>
      <c r="GW78" s="90" t="str">
        <f t="shared" si="72"/>
        <v/>
      </c>
      <c r="GX78" s="90" t="str">
        <f t="shared" si="72"/>
        <v/>
      </c>
      <c r="GY78" s="90" t="str">
        <f t="shared" si="72"/>
        <v/>
      </c>
      <c r="GZ78" s="90" t="str">
        <f t="shared" si="72"/>
        <v/>
      </c>
      <c r="HA78" s="90" t="str">
        <f t="shared" si="72"/>
        <v/>
      </c>
      <c r="HB78" s="90" t="str">
        <f t="shared" si="72"/>
        <v/>
      </c>
      <c r="HC78" s="90" t="str">
        <f t="shared" si="72"/>
        <v/>
      </c>
      <c r="HD78" s="90" t="str">
        <f t="shared" si="72"/>
        <v/>
      </c>
      <c r="HE78" s="90" t="str">
        <f t="shared" si="72"/>
        <v/>
      </c>
      <c r="HF78" s="90" t="str">
        <f t="shared" si="72"/>
        <v/>
      </c>
      <c r="HG78" s="90" t="str">
        <f t="shared" si="72"/>
        <v/>
      </c>
      <c r="HH78" s="90" t="str">
        <f t="shared" si="72"/>
        <v/>
      </c>
      <c r="HI78" s="90" t="str">
        <f t="shared" si="72"/>
        <v/>
      </c>
      <c r="HJ78" s="90" t="str">
        <f t="shared" si="72"/>
        <v/>
      </c>
      <c r="HK78" s="90" t="str">
        <f t="shared" si="72"/>
        <v/>
      </c>
      <c r="HL78" s="90" t="str">
        <f t="shared" si="72"/>
        <v/>
      </c>
      <c r="HM78" s="90" t="str">
        <f t="shared" si="72"/>
        <v/>
      </c>
      <c r="HN78" s="90" t="str">
        <f t="shared" si="72"/>
        <v/>
      </c>
      <c r="HO78" s="90" t="str">
        <f t="shared" si="72"/>
        <v/>
      </c>
      <c r="HP78" s="90" t="str">
        <f t="shared" si="72"/>
        <v/>
      </c>
      <c r="HQ78" s="90" t="str">
        <f t="shared" si="72"/>
        <v/>
      </c>
      <c r="HR78" s="90" t="str">
        <f t="shared" si="72"/>
        <v/>
      </c>
      <c r="HS78" s="90" t="str">
        <f t="shared" si="72"/>
        <v/>
      </c>
      <c r="HT78" s="90" t="str">
        <f t="shared" si="72"/>
        <v/>
      </c>
      <c r="HU78" s="90" t="str">
        <f t="shared" si="72"/>
        <v/>
      </c>
      <c r="HV78" s="90" t="str">
        <f t="shared" si="72"/>
        <v/>
      </c>
      <c r="HW78" s="90" t="str">
        <f t="shared" ref="HW78:JE78" si="73">IF(BT78="","",BT78*BT59)</f>
        <v/>
      </c>
      <c r="HX78" s="90" t="str">
        <f t="shared" si="73"/>
        <v/>
      </c>
      <c r="HY78" s="90" t="str">
        <f t="shared" si="73"/>
        <v/>
      </c>
      <c r="HZ78" s="90" t="str">
        <f t="shared" si="73"/>
        <v/>
      </c>
      <c r="IA78" s="90" t="str">
        <f t="shared" si="73"/>
        <v/>
      </c>
      <c r="IB78" s="90" t="str">
        <f t="shared" si="73"/>
        <v/>
      </c>
      <c r="IC78" s="90" t="str">
        <f t="shared" si="73"/>
        <v/>
      </c>
      <c r="ID78" s="90" t="str">
        <f t="shared" si="73"/>
        <v/>
      </c>
      <c r="IE78" s="90" t="str">
        <f t="shared" si="73"/>
        <v/>
      </c>
      <c r="IF78" s="90" t="str">
        <f t="shared" si="73"/>
        <v/>
      </c>
      <c r="IG78" s="90" t="str">
        <f t="shared" si="73"/>
        <v/>
      </c>
      <c r="IH78" s="90" t="str">
        <f t="shared" si="73"/>
        <v/>
      </c>
      <c r="II78" s="90" t="str">
        <f t="shared" si="73"/>
        <v/>
      </c>
      <c r="IJ78" s="90" t="str">
        <f t="shared" si="73"/>
        <v/>
      </c>
      <c r="IK78" s="90" t="str">
        <f t="shared" si="73"/>
        <v/>
      </c>
      <c r="IL78" s="90" t="str">
        <f t="shared" si="73"/>
        <v/>
      </c>
      <c r="IM78" s="90" t="str">
        <f t="shared" si="73"/>
        <v/>
      </c>
      <c r="IN78" s="90" t="str">
        <f t="shared" si="73"/>
        <v/>
      </c>
      <c r="IO78" s="90" t="str">
        <f t="shared" si="73"/>
        <v/>
      </c>
      <c r="IP78" s="90" t="str">
        <f t="shared" si="73"/>
        <v/>
      </c>
      <c r="IQ78" s="90" t="str">
        <f t="shared" si="73"/>
        <v/>
      </c>
      <c r="IR78" s="90" t="str">
        <f t="shared" si="73"/>
        <v/>
      </c>
      <c r="IS78" s="90" t="str">
        <f t="shared" si="73"/>
        <v/>
      </c>
      <c r="IT78" s="90" t="str">
        <f t="shared" si="73"/>
        <v/>
      </c>
      <c r="IU78" s="90" t="str">
        <f t="shared" si="73"/>
        <v/>
      </c>
      <c r="IV78" s="90" t="str">
        <f t="shared" si="73"/>
        <v/>
      </c>
      <c r="IW78" s="90" t="str">
        <f t="shared" si="73"/>
        <v/>
      </c>
      <c r="IX78" s="90" t="str">
        <f t="shared" si="73"/>
        <v/>
      </c>
      <c r="IY78" s="90" t="str">
        <f t="shared" si="73"/>
        <v/>
      </c>
      <c r="IZ78" s="90" t="str">
        <f t="shared" si="73"/>
        <v/>
      </c>
      <c r="JA78" s="90" t="str">
        <f t="shared" si="73"/>
        <v/>
      </c>
      <c r="JB78" s="90" t="str">
        <f t="shared" si="73"/>
        <v/>
      </c>
      <c r="JC78" s="90" t="str">
        <f t="shared" si="73"/>
        <v/>
      </c>
      <c r="JD78" s="90" t="str">
        <f t="shared" si="73"/>
        <v/>
      </c>
      <c r="JE78" s="90" t="str">
        <f t="shared" si="73"/>
        <v/>
      </c>
    </row>
    <row r="79" spans="1:265" ht="15" customHeight="1" x14ac:dyDescent="0.25">
      <c r="A79" s="83">
        <v>19</v>
      </c>
      <c r="B79" s="107"/>
      <c r="C79" s="107"/>
      <c r="D79" s="86" t="str">
        <f t="shared" si="35"/>
        <v/>
      </c>
      <c r="E79" s="87" t="str">
        <f t="shared" si="36"/>
        <v/>
      </c>
      <c r="F79" s="88">
        <f t="shared" si="37"/>
        <v>0</v>
      </c>
      <c r="G79" s="90"/>
      <c r="H79" s="90"/>
      <c r="I79" s="90"/>
      <c r="J79" s="90"/>
      <c r="K79" s="90"/>
      <c r="L79" s="90"/>
      <c r="M79" s="90"/>
      <c r="N79" s="90"/>
      <c r="O79" s="90"/>
      <c r="P79" s="90"/>
      <c r="Q79" s="90"/>
      <c r="R79" s="90"/>
      <c r="S79" s="90"/>
      <c r="T79" s="90"/>
      <c r="U79" s="90"/>
      <c r="V79" s="90"/>
      <c r="W79" s="90"/>
      <c r="X79" s="90"/>
      <c r="Y79" s="90"/>
      <c r="Z79" s="105"/>
      <c r="AA79" s="106"/>
      <c r="AB79" s="106"/>
      <c r="AC79" s="106"/>
      <c r="AD79" s="106"/>
      <c r="AE79" s="106"/>
      <c r="AF79" s="106"/>
      <c r="AG79" s="106"/>
      <c r="AH79" s="106"/>
      <c r="AI79" s="106"/>
      <c r="AJ79" s="106"/>
      <c r="AK79" s="106"/>
      <c r="AL79" s="106"/>
      <c r="AM79" s="106"/>
      <c r="AN79" s="106"/>
      <c r="AO79" s="106"/>
      <c r="AP79" s="106"/>
      <c r="AQ79" s="106"/>
      <c r="AR79" s="106"/>
      <c r="AS79" s="106"/>
      <c r="AT79" s="106"/>
      <c r="AU79" s="106"/>
      <c r="AV79" s="106"/>
      <c r="AW79" s="106"/>
      <c r="AX79" s="106"/>
      <c r="AY79" s="106"/>
      <c r="AZ79" s="106"/>
      <c r="BA79" s="106"/>
      <c r="BB79" s="106"/>
      <c r="BC79" s="106"/>
      <c r="BD79" s="106"/>
      <c r="BE79" s="106"/>
      <c r="BF79" s="106"/>
      <c r="BG79" s="106"/>
      <c r="BH79" s="106"/>
      <c r="BI79" s="106"/>
      <c r="BJ79" s="106"/>
      <c r="BK79" s="106"/>
      <c r="BL79" s="106"/>
      <c r="BM79" s="106"/>
      <c r="BN79" s="106"/>
      <c r="BO79" s="106"/>
      <c r="BP79" s="106"/>
      <c r="BQ79" s="106"/>
      <c r="BR79" s="106"/>
      <c r="BS79" s="106"/>
      <c r="BT79" s="106"/>
      <c r="BU79" s="106"/>
      <c r="BV79" s="106"/>
      <c r="BW79" s="106"/>
      <c r="BX79" s="106"/>
      <c r="BY79" s="106"/>
      <c r="BZ79" s="106"/>
      <c r="CA79" s="106"/>
      <c r="CB79" s="106"/>
      <c r="CC79" s="106"/>
      <c r="CD79" s="106"/>
      <c r="CE79" s="106"/>
      <c r="CF79" s="106"/>
      <c r="CG79" s="106"/>
      <c r="CH79" s="106"/>
      <c r="CI79" s="106"/>
      <c r="CJ79" s="106"/>
      <c r="CK79" s="106"/>
      <c r="CL79" s="106"/>
      <c r="CM79" s="106"/>
      <c r="CN79" s="106"/>
      <c r="CO79" s="106"/>
      <c r="CP79" s="106"/>
      <c r="CQ79" s="106"/>
      <c r="CR79" s="106"/>
      <c r="CS79" s="106"/>
      <c r="CT79" s="106"/>
      <c r="CU79" s="106"/>
      <c r="CV79" s="106"/>
      <c r="CW79" s="106"/>
      <c r="CX79" s="106"/>
      <c r="CY79" s="106"/>
      <c r="CZ79" s="106"/>
      <c r="DA79" s="106"/>
      <c r="DB79" s="106"/>
      <c r="FJ79" s="90" t="str">
        <f>IF(G79="","",G79*G59)</f>
        <v/>
      </c>
      <c r="FK79" s="90" t="str">
        <f t="shared" ref="FK79:HV79" si="74">IF(H79="","",H79*H59)</f>
        <v/>
      </c>
      <c r="FL79" s="90" t="str">
        <f t="shared" si="74"/>
        <v/>
      </c>
      <c r="FM79" s="90" t="str">
        <f t="shared" si="74"/>
        <v/>
      </c>
      <c r="FN79" s="90" t="str">
        <f t="shared" si="74"/>
        <v/>
      </c>
      <c r="FO79" s="90" t="str">
        <f t="shared" si="74"/>
        <v/>
      </c>
      <c r="FP79" s="90" t="str">
        <f t="shared" si="74"/>
        <v/>
      </c>
      <c r="FQ79" s="90" t="str">
        <f t="shared" si="74"/>
        <v/>
      </c>
      <c r="FR79" s="90" t="str">
        <f t="shared" si="74"/>
        <v/>
      </c>
      <c r="FS79" s="90" t="str">
        <f t="shared" si="74"/>
        <v/>
      </c>
      <c r="FT79" s="90" t="str">
        <f t="shared" si="74"/>
        <v/>
      </c>
      <c r="FU79" s="90" t="str">
        <f t="shared" si="74"/>
        <v/>
      </c>
      <c r="FV79" s="90" t="str">
        <f t="shared" si="74"/>
        <v/>
      </c>
      <c r="FW79" s="90" t="str">
        <f t="shared" si="74"/>
        <v/>
      </c>
      <c r="FX79" s="90" t="str">
        <f t="shared" si="74"/>
        <v/>
      </c>
      <c r="FY79" s="90" t="str">
        <f t="shared" si="74"/>
        <v/>
      </c>
      <c r="FZ79" s="90" t="str">
        <f t="shared" si="74"/>
        <v/>
      </c>
      <c r="GA79" s="90" t="str">
        <f t="shared" si="74"/>
        <v/>
      </c>
      <c r="GB79" s="90" t="str">
        <f t="shared" si="74"/>
        <v/>
      </c>
      <c r="GC79" s="90" t="str">
        <f t="shared" si="74"/>
        <v/>
      </c>
      <c r="GD79" s="90" t="str">
        <f t="shared" si="74"/>
        <v/>
      </c>
      <c r="GE79" s="90" t="str">
        <f t="shared" si="74"/>
        <v/>
      </c>
      <c r="GF79" s="90" t="str">
        <f t="shared" si="74"/>
        <v/>
      </c>
      <c r="GG79" s="90" t="str">
        <f t="shared" si="74"/>
        <v/>
      </c>
      <c r="GH79" s="90" t="str">
        <f t="shared" si="74"/>
        <v/>
      </c>
      <c r="GI79" s="90" t="str">
        <f t="shared" si="74"/>
        <v/>
      </c>
      <c r="GJ79" s="90" t="str">
        <f t="shared" si="74"/>
        <v/>
      </c>
      <c r="GK79" s="90" t="str">
        <f t="shared" si="74"/>
        <v/>
      </c>
      <c r="GL79" s="90" t="str">
        <f t="shared" si="74"/>
        <v/>
      </c>
      <c r="GM79" s="90" t="str">
        <f t="shared" si="74"/>
        <v/>
      </c>
      <c r="GN79" s="90" t="str">
        <f t="shared" si="74"/>
        <v/>
      </c>
      <c r="GO79" s="90" t="str">
        <f t="shared" si="74"/>
        <v/>
      </c>
      <c r="GP79" s="90" t="str">
        <f t="shared" si="74"/>
        <v/>
      </c>
      <c r="GQ79" s="90" t="str">
        <f t="shared" si="74"/>
        <v/>
      </c>
      <c r="GR79" s="90" t="str">
        <f t="shared" si="74"/>
        <v/>
      </c>
      <c r="GS79" s="90" t="str">
        <f t="shared" si="74"/>
        <v/>
      </c>
      <c r="GT79" s="90" t="str">
        <f t="shared" si="74"/>
        <v/>
      </c>
      <c r="GU79" s="90" t="str">
        <f t="shared" si="74"/>
        <v/>
      </c>
      <c r="GV79" s="90" t="str">
        <f t="shared" si="74"/>
        <v/>
      </c>
      <c r="GW79" s="90" t="str">
        <f t="shared" si="74"/>
        <v/>
      </c>
      <c r="GX79" s="90" t="str">
        <f t="shared" si="74"/>
        <v/>
      </c>
      <c r="GY79" s="90" t="str">
        <f t="shared" si="74"/>
        <v/>
      </c>
      <c r="GZ79" s="90" t="str">
        <f t="shared" si="74"/>
        <v/>
      </c>
      <c r="HA79" s="90" t="str">
        <f t="shared" si="74"/>
        <v/>
      </c>
      <c r="HB79" s="90" t="str">
        <f t="shared" si="74"/>
        <v/>
      </c>
      <c r="HC79" s="90" t="str">
        <f t="shared" si="74"/>
        <v/>
      </c>
      <c r="HD79" s="90" t="str">
        <f t="shared" si="74"/>
        <v/>
      </c>
      <c r="HE79" s="90" t="str">
        <f t="shared" si="74"/>
        <v/>
      </c>
      <c r="HF79" s="90" t="str">
        <f t="shared" si="74"/>
        <v/>
      </c>
      <c r="HG79" s="90" t="str">
        <f t="shared" si="74"/>
        <v/>
      </c>
      <c r="HH79" s="90" t="str">
        <f t="shared" si="74"/>
        <v/>
      </c>
      <c r="HI79" s="90" t="str">
        <f t="shared" si="74"/>
        <v/>
      </c>
      <c r="HJ79" s="90" t="str">
        <f t="shared" si="74"/>
        <v/>
      </c>
      <c r="HK79" s="90" t="str">
        <f t="shared" si="74"/>
        <v/>
      </c>
      <c r="HL79" s="90" t="str">
        <f t="shared" si="74"/>
        <v/>
      </c>
      <c r="HM79" s="90" t="str">
        <f t="shared" si="74"/>
        <v/>
      </c>
      <c r="HN79" s="90" t="str">
        <f t="shared" si="74"/>
        <v/>
      </c>
      <c r="HO79" s="90" t="str">
        <f t="shared" si="74"/>
        <v/>
      </c>
      <c r="HP79" s="90" t="str">
        <f t="shared" si="74"/>
        <v/>
      </c>
      <c r="HQ79" s="90" t="str">
        <f t="shared" si="74"/>
        <v/>
      </c>
      <c r="HR79" s="90" t="str">
        <f t="shared" si="74"/>
        <v/>
      </c>
      <c r="HS79" s="90" t="str">
        <f t="shared" si="74"/>
        <v/>
      </c>
      <c r="HT79" s="90" t="str">
        <f t="shared" si="74"/>
        <v/>
      </c>
      <c r="HU79" s="90" t="str">
        <f t="shared" si="74"/>
        <v/>
      </c>
      <c r="HV79" s="90" t="str">
        <f t="shared" si="74"/>
        <v/>
      </c>
      <c r="HW79" s="90" t="str">
        <f t="shared" ref="HW79:JE79" si="75">IF(BT79="","",BT79*BT59)</f>
        <v/>
      </c>
      <c r="HX79" s="90" t="str">
        <f t="shared" si="75"/>
        <v/>
      </c>
      <c r="HY79" s="90" t="str">
        <f t="shared" si="75"/>
        <v/>
      </c>
      <c r="HZ79" s="90" t="str">
        <f t="shared" si="75"/>
        <v/>
      </c>
      <c r="IA79" s="90" t="str">
        <f t="shared" si="75"/>
        <v/>
      </c>
      <c r="IB79" s="90" t="str">
        <f t="shared" si="75"/>
        <v/>
      </c>
      <c r="IC79" s="90" t="str">
        <f t="shared" si="75"/>
        <v/>
      </c>
      <c r="ID79" s="90" t="str">
        <f t="shared" si="75"/>
        <v/>
      </c>
      <c r="IE79" s="90" t="str">
        <f t="shared" si="75"/>
        <v/>
      </c>
      <c r="IF79" s="90" t="str">
        <f t="shared" si="75"/>
        <v/>
      </c>
      <c r="IG79" s="90" t="str">
        <f t="shared" si="75"/>
        <v/>
      </c>
      <c r="IH79" s="90" t="str">
        <f t="shared" si="75"/>
        <v/>
      </c>
      <c r="II79" s="90" t="str">
        <f t="shared" si="75"/>
        <v/>
      </c>
      <c r="IJ79" s="90" t="str">
        <f t="shared" si="75"/>
        <v/>
      </c>
      <c r="IK79" s="90" t="str">
        <f t="shared" si="75"/>
        <v/>
      </c>
      <c r="IL79" s="90" t="str">
        <f t="shared" si="75"/>
        <v/>
      </c>
      <c r="IM79" s="90" t="str">
        <f t="shared" si="75"/>
        <v/>
      </c>
      <c r="IN79" s="90" t="str">
        <f t="shared" si="75"/>
        <v/>
      </c>
      <c r="IO79" s="90" t="str">
        <f t="shared" si="75"/>
        <v/>
      </c>
      <c r="IP79" s="90" t="str">
        <f t="shared" si="75"/>
        <v/>
      </c>
      <c r="IQ79" s="90" t="str">
        <f t="shared" si="75"/>
        <v/>
      </c>
      <c r="IR79" s="90" t="str">
        <f t="shared" si="75"/>
        <v/>
      </c>
      <c r="IS79" s="90" t="str">
        <f t="shared" si="75"/>
        <v/>
      </c>
      <c r="IT79" s="90" t="str">
        <f t="shared" si="75"/>
        <v/>
      </c>
      <c r="IU79" s="90" t="str">
        <f t="shared" si="75"/>
        <v/>
      </c>
      <c r="IV79" s="90" t="str">
        <f t="shared" si="75"/>
        <v/>
      </c>
      <c r="IW79" s="90" t="str">
        <f t="shared" si="75"/>
        <v/>
      </c>
      <c r="IX79" s="90" t="str">
        <f t="shared" si="75"/>
        <v/>
      </c>
      <c r="IY79" s="90" t="str">
        <f t="shared" si="75"/>
        <v/>
      </c>
      <c r="IZ79" s="90" t="str">
        <f t="shared" si="75"/>
        <v/>
      </c>
      <c r="JA79" s="90" t="str">
        <f t="shared" si="75"/>
        <v/>
      </c>
      <c r="JB79" s="90" t="str">
        <f t="shared" si="75"/>
        <v/>
      </c>
      <c r="JC79" s="90" t="str">
        <f t="shared" si="75"/>
        <v/>
      </c>
      <c r="JD79" s="90" t="str">
        <f t="shared" si="75"/>
        <v/>
      </c>
      <c r="JE79" s="90" t="str">
        <f t="shared" si="75"/>
        <v/>
      </c>
    </row>
    <row r="80" spans="1:265" ht="15" customHeight="1" x14ac:dyDescent="0.25">
      <c r="A80" s="83">
        <v>20</v>
      </c>
      <c r="B80" s="108"/>
      <c r="C80" s="108"/>
      <c r="D80" s="86" t="str">
        <f t="shared" si="35"/>
        <v/>
      </c>
      <c r="E80" s="87" t="str">
        <f t="shared" si="36"/>
        <v/>
      </c>
      <c r="F80" s="88">
        <f t="shared" si="37"/>
        <v>0</v>
      </c>
      <c r="G80" s="90"/>
      <c r="H80" s="90"/>
      <c r="I80" s="90"/>
      <c r="J80" s="90"/>
      <c r="K80" s="90"/>
      <c r="L80" s="90"/>
      <c r="M80" s="90"/>
      <c r="N80" s="90"/>
      <c r="O80" s="90"/>
      <c r="P80" s="90"/>
      <c r="Q80" s="90"/>
      <c r="R80" s="90"/>
      <c r="S80" s="90"/>
      <c r="T80" s="90"/>
      <c r="U80" s="90"/>
      <c r="V80" s="90"/>
      <c r="W80" s="90"/>
      <c r="X80" s="90"/>
      <c r="Y80" s="90"/>
      <c r="Z80" s="105"/>
      <c r="AA80" s="106"/>
      <c r="AB80" s="106"/>
      <c r="AC80" s="106"/>
      <c r="AD80" s="106"/>
      <c r="AE80" s="106"/>
      <c r="AF80" s="106"/>
      <c r="AG80" s="106"/>
      <c r="AH80" s="106"/>
      <c r="AI80" s="106"/>
      <c r="AJ80" s="106"/>
      <c r="AK80" s="106"/>
      <c r="AL80" s="106"/>
      <c r="AM80" s="106"/>
      <c r="AN80" s="106"/>
      <c r="AO80" s="106"/>
      <c r="AP80" s="106"/>
      <c r="AQ80" s="106"/>
      <c r="AR80" s="106"/>
      <c r="AS80" s="106"/>
      <c r="AT80" s="106"/>
      <c r="AU80" s="106"/>
      <c r="AV80" s="106"/>
      <c r="AW80" s="106"/>
      <c r="AX80" s="106"/>
      <c r="AY80" s="106"/>
      <c r="AZ80" s="106"/>
      <c r="BA80" s="106"/>
      <c r="BB80" s="106"/>
      <c r="BC80" s="106"/>
      <c r="BD80" s="106"/>
      <c r="BE80" s="106"/>
      <c r="BF80" s="106"/>
      <c r="BG80" s="106"/>
      <c r="BH80" s="106"/>
      <c r="BI80" s="106"/>
      <c r="BJ80" s="106"/>
      <c r="BK80" s="106"/>
      <c r="BL80" s="106"/>
      <c r="BM80" s="106"/>
      <c r="BN80" s="106"/>
      <c r="BO80" s="106"/>
      <c r="BP80" s="106"/>
      <c r="BQ80" s="106"/>
      <c r="BR80" s="106"/>
      <c r="BS80" s="106"/>
      <c r="BT80" s="106"/>
      <c r="BU80" s="106"/>
      <c r="BV80" s="106"/>
      <c r="BW80" s="106"/>
      <c r="BX80" s="106"/>
      <c r="BY80" s="106"/>
      <c r="BZ80" s="106"/>
      <c r="CA80" s="106"/>
      <c r="CB80" s="106"/>
      <c r="CC80" s="106"/>
      <c r="CD80" s="106"/>
      <c r="CE80" s="106"/>
      <c r="CF80" s="106"/>
      <c r="CG80" s="106"/>
      <c r="CH80" s="106"/>
      <c r="CI80" s="106"/>
      <c r="CJ80" s="106"/>
      <c r="CK80" s="106"/>
      <c r="CL80" s="106"/>
      <c r="CM80" s="106"/>
      <c r="CN80" s="106"/>
      <c r="CO80" s="106"/>
      <c r="CP80" s="106"/>
      <c r="CQ80" s="106"/>
      <c r="CR80" s="106"/>
      <c r="CS80" s="106"/>
      <c r="CT80" s="106"/>
      <c r="CU80" s="106"/>
      <c r="CV80" s="106"/>
      <c r="CW80" s="106"/>
      <c r="CX80" s="106"/>
      <c r="CY80" s="106"/>
      <c r="CZ80" s="106"/>
      <c r="DA80" s="106"/>
      <c r="DB80" s="106"/>
      <c r="FJ80" s="90" t="str">
        <f>IF(G80="","",G80*G59)</f>
        <v/>
      </c>
      <c r="FK80" s="90" t="str">
        <f t="shared" ref="FK80:HV80" si="76">IF(H80="","",H80*H59)</f>
        <v/>
      </c>
      <c r="FL80" s="90" t="str">
        <f t="shared" si="76"/>
        <v/>
      </c>
      <c r="FM80" s="90" t="str">
        <f t="shared" si="76"/>
        <v/>
      </c>
      <c r="FN80" s="90" t="str">
        <f t="shared" si="76"/>
        <v/>
      </c>
      <c r="FO80" s="90" t="str">
        <f t="shared" si="76"/>
        <v/>
      </c>
      <c r="FP80" s="90" t="str">
        <f t="shared" si="76"/>
        <v/>
      </c>
      <c r="FQ80" s="90" t="str">
        <f t="shared" si="76"/>
        <v/>
      </c>
      <c r="FR80" s="90" t="str">
        <f t="shared" si="76"/>
        <v/>
      </c>
      <c r="FS80" s="90" t="str">
        <f t="shared" si="76"/>
        <v/>
      </c>
      <c r="FT80" s="90" t="str">
        <f t="shared" si="76"/>
        <v/>
      </c>
      <c r="FU80" s="90" t="str">
        <f t="shared" si="76"/>
        <v/>
      </c>
      <c r="FV80" s="90" t="str">
        <f t="shared" si="76"/>
        <v/>
      </c>
      <c r="FW80" s="90" t="str">
        <f t="shared" si="76"/>
        <v/>
      </c>
      <c r="FX80" s="90" t="str">
        <f t="shared" si="76"/>
        <v/>
      </c>
      <c r="FY80" s="90" t="str">
        <f t="shared" si="76"/>
        <v/>
      </c>
      <c r="FZ80" s="90" t="str">
        <f t="shared" si="76"/>
        <v/>
      </c>
      <c r="GA80" s="90" t="str">
        <f t="shared" si="76"/>
        <v/>
      </c>
      <c r="GB80" s="90" t="str">
        <f t="shared" si="76"/>
        <v/>
      </c>
      <c r="GC80" s="90" t="str">
        <f t="shared" si="76"/>
        <v/>
      </c>
      <c r="GD80" s="90" t="str">
        <f t="shared" si="76"/>
        <v/>
      </c>
      <c r="GE80" s="90" t="str">
        <f t="shared" si="76"/>
        <v/>
      </c>
      <c r="GF80" s="90" t="str">
        <f t="shared" si="76"/>
        <v/>
      </c>
      <c r="GG80" s="90" t="str">
        <f t="shared" si="76"/>
        <v/>
      </c>
      <c r="GH80" s="90" t="str">
        <f t="shared" si="76"/>
        <v/>
      </c>
      <c r="GI80" s="90" t="str">
        <f t="shared" si="76"/>
        <v/>
      </c>
      <c r="GJ80" s="90" t="str">
        <f t="shared" si="76"/>
        <v/>
      </c>
      <c r="GK80" s="90" t="str">
        <f t="shared" si="76"/>
        <v/>
      </c>
      <c r="GL80" s="90" t="str">
        <f t="shared" si="76"/>
        <v/>
      </c>
      <c r="GM80" s="90" t="str">
        <f t="shared" si="76"/>
        <v/>
      </c>
      <c r="GN80" s="90" t="str">
        <f t="shared" si="76"/>
        <v/>
      </c>
      <c r="GO80" s="90" t="str">
        <f t="shared" si="76"/>
        <v/>
      </c>
      <c r="GP80" s="90" t="str">
        <f t="shared" si="76"/>
        <v/>
      </c>
      <c r="GQ80" s="90" t="str">
        <f t="shared" si="76"/>
        <v/>
      </c>
      <c r="GR80" s="90" t="str">
        <f t="shared" si="76"/>
        <v/>
      </c>
      <c r="GS80" s="90" t="str">
        <f t="shared" si="76"/>
        <v/>
      </c>
      <c r="GT80" s="90" t="str">
        <f t="shared" si="76"/>
        <v/>
      </c>
      <c r="GU80" s="90" t="str">
        <f t="shared" si="76"/>
        <v/>
      </c>
      <c r="GV80" s="90" t="str">
        <f t="shared" si="76"/>
        <v/>
      </c>
      <c r="GW80" s="90" t="str">
        <f t="shared" si="76"/>
        <v/>
      </c>
      <c r="GX80" s="90" t="str">
        <f t="shared" si="76"/>
        <v/>
      </c>
      <c r="GY80" s="90" t="str">
        <f t="shared" si="76"/>
        <v/>
      </c>
      <c r="GZ80" s="90" t="str">
        <f t="shared" si="76"/>
        <v/>
      </c>
      <c r="HA80" s="90" t="str">
        <f t="shared" si="76"/>
        <v/>
      </c>
      <c r="HB80" s="90" t="str">
        <f t="shared" si="76"/>
        <v/>
      </c>
      <c r="HC80" s="90" t="str">
        <f t="shared" si="76"/>
        <v/>
      </c>
      <c r="HD80" s="90" t="str">
        <f t="shared" si="76"/>
        <v/>
      </c>
      <c r="HE80" s="90" t="str">
        <f t="shared" si="76"/>
        <v/>
      </c>
      <c r="HF80" s="90" t="str">
        <f t="shared" si="76"/>
        <v/>
      </c>
      <c r="HG80" s="90" t="str">
        <f t="shared" si="76"/>
        <v/>
      </c>
      <c r="HH80" s="90" t="str">
        <f t="shared" si="76"/>
        <v/>
      </c>
      <c r="HI80" s="90" t="str">
        <f t="shared" si="76"/>
        <v/>
      </c>
      <c r="HJ80" s="90" t="str">
        <f t="shared" si="76"/>
        <v/>
      </c>
      <c r="HK80" s="90" t="str">
        <f t="shared" si="76"/>
        <v/>
      </c>
      <c r="HL80" s="90" t="str">
        <f t="shared" si="76"/>
        <v/>
      </c>
      <c r="HM80" s="90" t="str">
        <f t="shared" si="76"/>
        <v/>
      </c>
      <c r="HN80" s="90" t="str">
        <f t="shared" si="76"/>
        <v/>
      </c>
      <c r="HO80" s="90" t="str">
        <f t="shared" si="76"/>
        <v/>
      </c>
      <c r="HP80" s="90" t="str">
        <f t="shared" si="76"/>
        <v/>
      </c>
      <c r="HQ80" s="90" t="str">
        <f t="shared" si="76"/>
        <v/>
      </c>
      <c r="HR80" s="90" t="str">
        <f t="shared" si="76"/>
        <v/>
      </c>
      <c r="HS80" s="90" t="str">
        <f t="shared" si="76"/>
        <v/>
      </c>
      <c r="HT80" s="90" t="str">
        <f t="shared" si="76"/>
        <v/>
      </c>
      <c r="HU80" s="90" t="str">
        <f t="shared" si="76"/>
        <v/>
      </c>
      <c r="HV80" s="90" t="str">
        <f t="shared" si="76"/>
        <v/>
      </c>
      <c r="HW80" s="90" t="str">
        <f t="shared" ref="HW80:JE80" si="77">IF(BT80="","",BT80*BT59)</f>
        <v/>
      </c>
      <c r="HX80" s="90" t="str">
        <f t="shared" si="77"/>
        <v/>
      </c>
      <c r="HY80" s="90" t="str">
        <f t="shared" si="77"/>
        <v/>
      </c>
      <c r="HZ80" s="90" t="str">
        <f t="shared" si="77"/>
        <v/>
      </c>
      <c r="IA80" s="90" t="str">
        <f t="shared" si="77"/>
        <v/>
      </c>
      <c r="IB80" s="90" t="str">
        <f t="shared" si="77"/>
        <v/>
      </c>
      <c r="IC80" s="90" t="str">
        <f t="shared" si="77"/>
        <v/>
      </c>
      <c r="ID80" s="90" t="str">
        <f t="shared" si="77"/>
        <v/>
      </c>
      <c r="IE80" s="90" t="str">
        <f t="shared" si="77"/>
        <v/>
      </c>
      <c r="IF80" s="90" t="str">
        <f t="shared" si="77"/>
        <v/>
      </c>
      <c r="IG80" s="90" t="str">
        <f t="shared" si="77"/>
        <v/>
      </c>
      <c r="IH80" s="90" t="str">
        <f t="shared" si="77"/>
        <v/>
      </c>
      <c r="II80" s="90" t="str">
        <f t="shared" si="77"/>
        <v/>
      </c>
      <c r="IJ80" s="90" t="str">
        <f t="shared" si="77"/>
        <v/>
      </c>
      <c r="IK80" s="90" t="str">
        <f t="shared" si="77"/>
        <v/>
      </c>
      <c r="IL80" s="90" t="str">
        <f t="shared" si="77"/>
        <v/>
      </c>
      <c r="IM80" s="90" t="str">
        <f t="shared" si="77"/>
        <v/>
      </c>
      <c r="IN80" s="90" t="str">
        <f t="shared" si="77"/>
        <v/>
      </c>
      <c r="IO80" s="90" t="str">
        <f t="shared" si="77"/>
        <v/>
      </c>
      <c r="IP80" s="90" t="str">
        <f t="shared" si="77"/>
        <v/>
      </c>
      <c r="IQ80" s="90" t="str">
        <f t="shared" si="77"/>
        <v/>
      </c>
      <c r="IR80" s="90" t="str">
        <f t="shared" si="77"/>
        <v/>
      </c>
      <c r="IS80" s="90" t="str">
        <f t="shared" si="77"/>
        <v/>
      </c>
      <c r="IT80" s="90" t="str">
        <f t="shared" si="77"/>
        <v/>
      </c>
      <c r="IU80" s="90" t="str">
        <f t="shared" si="77"/>
        <v/>
      </c>
      <c r="IV80" s="90" t="str">
        <f t="shared" si="77"/>
        <v/>
      </c>
      <c r="IW80" s="90" t="str">
        <f t="shared" si="77"/>
        <v/>
      </c>
      <c r="IX80" s="90" t="str">
        <f t="shared" si="77"/>
        <v/>
      </c>
      <c r="IY80" s="90" t="str">
        <f t="shared" si="77"/>
        <v/>
      </c>
      <c r="IZ80" s="90" t="str">
        <f t="shared" si="77"/>
        <v/>
      </c>
      <c r="JA80" s="90" t="str">
        <f t="shared" si="77"/>
        <v/>
      </c>
      <c r="JB80" s="90" t="str">
        <f t="shared" si="77"/>
        <v/>
      </c>
      <c r="JC80" s="90" t="str">
        <f t="shared" si="77"/>
        <v/>
      </c>
      <c r="JD80" s="90" t="str">
        <f t="shared" si="77"/>
        <v/>
      </c>
      <c r="JE80" s="90" t="str">
        <f t="shared" si="77"/>
        <v/>
      </c>
    </row>
    <row r="81" spans="1:265" ht="15" customHeight="1" x14ac:dyDescent="0.25">
      <c r="A81" s="83">
        <v>21</v>
      </c>
      <c r="B81" s="108"/>
      <c r="C81" s="108"/>
      <c r="D81" s="86" t="str">
        <f t="shared" si="35"/>
        <v/>
      </c>
      <c r="E81" s="87" t="str">
        <f t="shared" si="36"/>
        <v/>
      </c>
      <c r="F81" s="88">
        <f t="shared" si="37"/>
        <v>0</v>
      </c>
      <c r="G81" s="90"/>
      <c r="H81" s="90"/>
      <c r="I81" s="90"/>
      <c r="J81" s="90"/>
      <c r="K81" s="90"/>
      <c r="L81" s="90"/>
      <c r="M81" s="90"/>
      <c r="N81" s="90"/>
      <c r="O81" s="90"/>
      <c r="P81" s="90"/>
      <c r="Q81" s="90"/>
      <c r="R81" s="90"/>
      <c r="S81" s="90"/>
      <c r="T81" s="90"/>
      <c r="U81" s="90"/>
      <c r="V81" s="90"/>
      <c r="W81" s="90"/>
      <c r="X81" s="90"/>
      <c r="Y81" s="90"/>
      <c r="Z81" s="105"/>
      <c r="AA81" s="106"/>
      <c r="AB81" s="106"/>
      <c r="AC81" s="106"/>
      <c r="AD81" s="106"/>
      <c r="AE81" s="106"/>
      <c r="AF81" s="106"/>
      <c r="AG81" s="106"/>
      <c r="AH81" s="106"/>
      <c r="AI81" s="106"/>
      <c r="AJ81" s="106"/>
      <c r="AK81" s="106"/>
      <c r="AL81" s="106"/>
      <c r="AM81" s="106"/>
      <c r="AN81" s="106"/>
      <c r="AO81" s="106"/>
      <c r="AP81" s="106"/>
      <c r="AQ81" s="106"/>
      <c r="AR81" s="106"/>
      <c r="AS81" s="106"/>
      <c r="AT81" s="106"/>
      <c r="AU81" s="106"/>
      <c r="AV81" s="106"/>
      <c r="AW81" s="106"/>
      <c r="AX81" s="106"/>
      <c r="AY81" s="106"/>
      <c r="AZ81" s="106"/>
      <c r="BA81" s="106"/>
      <c r="BB81" s="106"/>
      <c r="BC81" s="106"/>
      <c r="BD81" s="106"/>
      <c r="BE81" s="106"/>
      <c r="BF81" s="106"/>
      <c r="BG81" s="106"/>
      <c r="BH81" s="106"/>
      <c r="BI81" s="106"/>
      <c r="BJ81" s="106"/>
      <c r="BK81" s="106"/>
      <c r="BL81" s="106"/>
      <c r="BM81" s="106"/>
      <c r="BN81" s="106"/>
      <c r="BO81" s="106"/>
      <c r="BP81" s="106"/>
      <c r="BQ81" s="106"/>
      <c r="BR81" s="106"/>
      <c r="BS81" s="106"/>
      <c r="BT81" s="106"/>
      <c r="BU81" s="106"/>
      <c r="BV81" s="106"/>
      <c r="BW81" s="106"/>
      <c r="BX81" s="106"/>
      <c r="BY81" s="106"/>
      <c r="BZ81" s="106"/>
      <c r="CA81" s="106"/>
      <c r="CB81" s="106"/>
      <c r="CC81" s="106"/>
      <c r="CD81" s="106"/>
      <c r="CE81" s="106"/>
      <c r="CF81" s="106"/>
      <c r="CG81" s="106"/>
      <c r="CH81" s="106"/>
      <c r="CI81" s="106"/>
      <c r="CJ81" s="106"/>
      <c r="CK81" s="106"/>
      <c r="CL81" s="106"/>
      <c r="CM81" s="106"/>
      <c r="CN81" s="106"/>
      <c r="CO81" s="106"/>
      <c r="CP81" s="106"/>
      <c r="CQ81" s="106"/>
      <c r="CR81" s="106"/>
      <c r="CS81" s="106"/>
      <c r="CT81" s="106"/>
      <c r="CU81" s="106"/>
      <c r="CV81" s="106"/>
      <c r="CW81" s="106"/>
      <c r="CX81" s="106"/>
      <c r="CY81" s="106"/>
      <c r="CZ81" s="106"/>
      <c r="DA81" s="106"/>
      <c r="DB81" s="106"/>
      <c r="FJ81" s="90" t="str">
        <f>IF(G81="","",G81*G59)</f>
        <v/>
      </c>
      <c r="FK81" s="90" t="str">
        <f t="shared" ref="FK81:HV81" si="78">IF(H81="","",H81*H59)</f>
        <v/>
      </c>
      <c r="FL81" s="90" t="str">
        <f t="shared" si="78"/>
        <v/>
      </c>
      <c r="FM81" s="90" t="str">
        <f t="shared" si="78"/>
        <v/>
      </c>
      <c r="FN81" s="90" t="str">
        <f t="shared" si="78"/>
        <v/>
      </c>
      <c r="FO81" s="90" t="str">
        <f t="shared" si="78"/>
        <v/>
      </c>
      <c r="FP81" s="90" t="str">
        <f t="shared" si="78"/>
        <v/>
      </c>
      <c r="FQ81" s="90" t="str">
        <f t="shared" si="78"/>
        <v/>
      </c>
      <c r="FR81" s="90" t="str">
        <f t="shared" si="78"/>
        <v/>
      </c>
      <c r="FS81" s="90" t="str">
        <f t="shared" si="78"/>
        <v/>
      </c>
      <c r="FT81" s="90" t="str">
        <f t="shared" si="78"/>
        <v/>
      </c>
      <c r="FU81" s="90" t="str">
        <f t="shared" si="78"/>
        <v/>
      </c>
      <c r="FV81" s="90" t="str">
        <f t="shared" si="78"/>
        <v/>
      </c>
      <c r="FW81" s="90" t="str">
        <f t="shared" si="78"/>
        <v/>
      </c>
      <c r="FX81" s="90" t="str">
        <f t="shared" si="78"/>
        <v/>
      </c>
      <c r="FY81" s="90" t="str">
        <f t="shared" si="78"/>
        <v/>
      </c>
      <c r="FZ81" s="90" t="str">
        <f t="shared" si="78"/>
        <v/>
      </c>
      <c r="GA81" s="90" t="str">
        <f t="shared" si="78"/>
        <v/>
      </c>
      <c r="GB81" s="90" t="str">
        <f t="shared" si="78"/>
        <v/>
      </c>
      <c r="GC81" s="90" t="str">
        <f t="shared" si="78"/>
        <v/>
      </c>
      <c r="GD81" s="90" t="str">
        <f t="shared" si="78"/>
        <v/>
      </c>
      <c r="GE81" s="90" t="str">
        <f t="shared" si="78"/>
        <v/>
      </c>
      <c r="GF81" s="90" t="str">
        <f t="shared" si="78"/>
        <v/>
      </c>
      <c r="GG81" s="90" t="str">
        <f t="shared" si="78"/>
        <v/>
      </c>
      <c r="GH81" s="90" t="str">
        <f t="shared" si="78"/>
        <v/>
      </c>
      <c r="GI81" s="90" t="str">
        <f t="shared" si="78"/>
        <v/>
      </c>
      <c r="GJ81" s="90" t="str">
        <f t="shared" si="78"/>
        <v/>
      </c>
      <c r="GK81" s="90" t="str">
        <f t="shared" si="78"/>
        <v/>
      </c>
      <c r="GL81" s="90" t="str">
        <f t="shared" si="78"/>
        <v/>
      </c>
      <c r="GM81" s="90" t="str">
        <f t="shared" si="78"/>
        <v/>
      </c>
      <c r="GN81" s="90" t="str">
        <f t="shared" si="78"/>
        <v/>
      </c>
      <c r="GO81" s="90" t="str">
        <f t="shared" si="78"/>
        <v/>
      </c>
      <c r="GP81" s="90" t="str">
        <f t="shared" si="78"/>
        <v/>
      </c>
      <c r="GQ81" s="90" t="str">
        <f t="shared" si="78"/>
        <v/>
      </c>
      <c r="GR81" s="90" t="str">
        <f t="shared" si="78"/>
        <v/>
      </c>
      <c r="GS81" s="90" t="str">
        <f t="shared" si="78"/>
        <v/>
      </c>
      <c r="GT81" s="90" t="str">
        <f t="shared" si="78"/>
        <v/>
      </c>
      <c r="GU81" s="90" t="str">
        <f t="shared" si="78"/>
        <v/>
      </c>
      <c r="GV81" s="90" t="str">
        <f t="shared" si="78"/>
        <v/>
      </c>
      <c r="GW81" s="90" t="str">
        <f t="shared" si="78"/>
        <v/>
      </c>
      <c r="GX81" s="90" t="str">
        <f t="shared" si="78"/>
        <v/>
      </c>
      <c r="GY81" s="90" t="str">
        <f t="shared" si="78"/>
        <v/>
      </c>
      <c r="GZ81" s="90" t="str">
        <f t="shared" si="78"/>
        <v/>
      </c>
      <c r="HA81" s="90" t="str">
        <f t="shared" si="78"/>
        <v/>
      </c>
      <c r="HB81" s="90" t="str">
        <f t="shared" si="78"/>
        <v/>
      </c>
      <c r="HC81" s="90" t="str">
        <f t="shared" si="78"/>
        <v/>
      </c>
      <c r="HD81" s="90" t="str">
        <f t="shared" si="78"/>
        <v/>
      </c>
      <c r="HE81" s="90" t="str">
        <f t="shared" si="78"/>
        <v/>
      </c>
      <c r="HF81" s="90" t="str">
        <f t="shared" si="78"/>
        <v/>
      </c>
      <c r="HG81" s="90" t="str">
        <f t="shared" si="78"/>
        <v/>
      </c>
      <c r="HH81" s="90" t="str">
        <f t="shared" si="78"/>
        <v/>
      </c>
      <c r="HI81" s="90" t="str">
        <f t="shared" si="78"/>
        <v/>
      </c>
      <c r="HJ81" s="90" t="str">
        <f t="shared" si="78"/>
        <v/>
      </c>
      <c r="HK81" s="90" t="str">
        <f t="shared" si="78"/>
        <v/>
      </c>
      <c r="HL81" s="90" t="str">
        <f t="shared" si="78"/>
        <v/>
      </c>
      <c r="HM81" s="90" t="str">
        <f t="shared" si="78"/>
        <v/>
      </c>
      <c r="HN81" s="90" t="str">
        <f t="shared" si="78"/>
        <v/>
      </c>
      <c r="HO81" s="90" t="str">
        <f t="shared" si="78"/>
        <v/>
      </c>
      <c r="HP81" s="90" t="str">
        <f t="shared" si="78"/>
        <v/>
      </c>
      <c r="HQ81" s="90" t="str">
        <f t="shared" si="78"/>
        <v/>
      </c>
      <c r="HR81" s="90" t="str">
        <f t="shared" si="78"/>
        <v/>
      </c>
      <c r="HS81" s="90" t="str">
        <f t="shared" si="78"/>
        <v/>
      </c>
      <c r="HT81" s="90" t="str">
        <f t="shared" si="78"/>
        <v/>
      </c>
      <c r="HU81" s="90" t="str">
        <f t="shared" si="78"/>
        <v/>
      </c>
      <c r="HV81" s="90" t="str">
        <f t="shared" si="78"/>
        <v/>
      </c>
      <c r="HW81" s="90" t="str">
        <f t="shared" ref="HW81:JE81" si="79">IF(BT81="","",BT81*BT59)</f>
        <v/>
      </c>
      <c r="HX81" s="90" t="str">
        <f t="shared" si="79"/>
        <v/>
      </c>
      <c r="HY81" s="90" t="str">
        <f t="shared" si="79"/>
        <v/>
      </c>
      <c r="HZ81" s="90" t="str">
        <f t="shared" si="79"/>
        <v/>
      </c>
      <c r="IA81" s="90" t="str">
        <f t="shared" si="79"/>
        <v/>
      </c>
      <c r="IB81" s="90" t="str">
        <f t="shared" si="79"/>
        <v/>
      </c>
      <c r="IC81" s="90" t="str">
        <f t="shared" si="79"/>
        <v/>
      </c>
      <c r="ID81" s="90" t="str">
        <f t="shared" si="79"/>
        <v/>
      </c>
      <c r="IE81" s="90" t="str">
        <f t="shared" si="79"/>
        <v/>
      </c>
      <c r="IF81" s="90" t="str">
        <f t="shared" si="79"/>
        <v/>
      </c>
      <c r="IG81" s="90" t="str">
        <f t="shared" si="79"/>
        <v/>
      </c>
      <c r="IH81" s="90" t="str">
        <f t="shared" si="79"/>
        <v/>
      </c>
      <c r="II81" s="90" t="str">
        <f t="shared" si="79"/>
        <v/>
      </c>
      <c r="IJ81" s="90" t="str">
        <f t="shared" si="79"/>
        <v/>
      </c>
      <c r="IK81" s="90" t="str">
        <f t="shared" si="79"/>
        <v/>
      </c>
      <c r="IL81" s="90" t="str">
        <f t="shared" si="79"/>
        <v/>
      </c>
      <c r="IM81" s="90" t="str">
        <f t="shared" si="79"/>
        <v/>
      </c>
      <c r="IN81" s="90" t="str">
        <f t="shared" si="79"/>
        <v/>
      </c>
      <c r="IO81" s="90" t="str">
        <f t="shared" si="79"/>
        <v/>
      </c>
      <c r="IP81" s="90" t="str">
        <f t="shared" si="79"/>
        <v/>
      </c>
      <c r="IQ81" s="90" t="str">
        <f t="shared" si="79"/>
        <v/>
      </c>
      <c r="IR81" s="90" t="str">
        <f t="shared" si="79"/>
        <v/>
      </c>
      <c r="IS81" s="90" t="str">
        <f t="shared" si="79"/>
        <v/>
      </c>
      <c r="IT81" s="90" t="str">
        <f t="shared" si="79"/>
        <v/>
      </c>
      <c r="IU81" s="90" t="str">
        <f t="shared" si="79"/>
        <v/>
      </c>
      <c r="IV81" s="90" t="str">
        <f t="shared" si="79"/>
        <v/>
      </c>
      <c r="IW81" s="90" t="str">
        <f t="shared" si="79"/>
        <v/>
      </c>
      <c r="IX81" s="90" t="str">
        <f t="shared" si="79"/>
        <v/>
      </c>
      <c r="IY81" s="90" t="str">
        <f t="shared" si="79"/>
        <v/>
      </c>
      <c r="IZ81" s="90" t="str">
        <f t="shared" si="79"/>
        <v/>
      </c>
      <c r="JA81" s="90" t="str">
        <f t="shared" si="79"/>
        <v/>
      </c>
      <c r="JB81" s="90" t="str">
        <f t="shared" si="79"/>
        <v/>
      </c>
      <c r="JC81" s="90" t="str">
        <f t="shared" si="79"/>
        <v/>
      </c>
      <c r="JD81" s="90" t="str">
        <f t="shared" si="79"/>
        <v/>
      </c>
      <c r="JE81" s="90" t="str">
        <f t="shared" si="79"/>
        <v/>
      </c>
    </row>
    <row r="82" spans="1:265" ht="15" customHeight="1" x14ac:dyDescent="0.25">
      <c r="A82" s="83">
        <v>22</v>
      </c>
      <c r="B82" s="108"/>
      <c r="C82" s="108"/>
      <c r="D82" s="86" t="str">
        <f t="shared" si="35"/>
        <v/>
      </c>
      <c r="E82" s="87" t="str">
        <f t="shared" si="36"/>
        <v/>
      </c>
      <c r="F82" s="88">
        <f t="shared" si="37"/>
        <v>0</v>
      </c>
      <c r="G82" s="90"/>
      <c r="H82" s="90"/>
      <c r="I82" s="90"/>
      <c r="J82" s="90"/>
      <c r="K82" s="90"/>
      <c r="L82" s="90"/>
      <c r="M82" s="90"/>
      <c r="N82" s="90"/>
      <c r="O82" s="90"/>
      <c r="P82" s="90"/>
      <c r="Q82" s="90"/>
      <c r="R82" s="90"/>
      <c r="S82" s="90"/>
      <c r="T82" s="90"/>
      <c r="U82" s="90"/>
      <c r="V82" s="90"/>
      <c r="W82" s="90"/>
      <c r="X82" s="90"/>
      <c r="Y82" s="90"/>
      <c r="Z82" s="105"/>
      <c r="AA82" s="106"/>
      <c r="AB82" s="106"/>
      <c r="AC82" s="106"/>
      <c r="AD82" s="106"/>
      <c r="AE82" s="106"/>
      <c r="AF82" s="106"/>
      <c r="AG82" s="106"/>
      <c r="AH82" s="106"/>
      <c r="AI82" s="106"/>
      <c r="AJ82" s="106"/>
      <c r="AK82" s="106"/>
      <c r="AL82" s="106"/>
      <c r="AM82" s="106"/>
      <c r="AN82" s="106"/>
      <c r="AO82" s="106"/>
      <c r="AP82" s="106"/>
      <c r="AQ82" s="106"/>
      <c r="AR82" s="106"/>
      <c r="AS82" s="106"/>
      <c r="AT82" s="106"/>
      <c r="AU82" s="106"/>
      <c r="AV82" s="106"/>
      <c r="AW82" s="106"/>
      <c r="AX82" s="106"/>
      <c r="AY82" s="106"/>
      <c r="AZ82" s="106"/>
      <c r="BA82" s="106"/>
      <c r="BB82" s="106"/>
      <c r="BC82" s="106"/>
      <c r="BD82" s="106"/>
      <c r="BE82" s="106"/>
      <c r="BF82" s="106"/>
      <c r="BG82" s="106"/>
      <c r="BH82" s="106"/>
      <c r="BI82" s="106"/>
      <c r="BJ82" s="106"/>
      <c r="BK82" s="106"/>
      <c r="BL82" s="106"/>
      <c r="BM82" s="106"/>
      <c r="BN82" s="106"/>
      <c r="BO82" s="106"/>
      <c r="BP82" s="106"/>
      <c r="BQ82" s="106"/>
      <c r="BR82" s="106"/>
      <c r="BS82" s="106"/>
      <c r="BT82" s="106"/>
      <c r="BU82" s="106"/>
      <c r="BV82" s="106"/>
      <c r="BW82" s="106"/>
      <c r="BX82" s="106"/>
      <c r="BY82" s="106"/>
      <c r="BZ82" s="106"/>
      <c r="CA82" s="106"/>
      <c r="CB82" s="106"/>
      <c r="CC82" s="106"/>
      <c r="CD82" s="106"/>
      <c r="CE82" s="106"/>
      <c r="CF82" s="106"/>
      <c r="CG82" s="106"/>
      <c r="CH82" s="106"/>
      <c r="CI82" s="106"/>
      <c r="CJ82" s="106"/>
      <c r="CK82" s="106"/>
      <c r="CL82" s="106"/>
      <c r="CM82" s="106"/>
      <c r="CN82" s="106"/>
      <c r="CO82" s="106"/>
      <c r="CP82" s="106"/>
      <c r="CQ82" s="106"/>
      <c r="CR82" s="106"/>
      <c r="CS82" s="106"/>
      <c r="CT82" s="106"/>
      <c r="CU82" s="106"/>
      <c r="CV82" s="106"/>
      <c r="CW82" s="106"/>
      <c r="CX82" s="106"/>
      <c r="CY82" s="106"/>
      <c r="CZ82" s="106"/>
      <c r="DA82" s="106"/>
      <c r="DB82" s="106"/>
      <c r="FJ82" s="90" t="str">
        <f>IF(G82="","",G82*G59)</f>
        <v/>
      </c>
      <c r="FK82" s="90" t="str">
        <f t="shared" ref="FK82:HV82" si="80">IF(H82="","",H82*H59)</f>
        <v/>
      </c>
      <c r="FL82" s="90" t="str">
        <f t="shared" si="80"/>
        <v/>
      </c>
      <c r="FM82" s="90" t="str">
        <f t="shared" si="80"/>
        <v/>
      </c>
      <c r="FN82" s="90" t="str">
        <f t="shared" si="80"/>
        <v/>
      </c>
      <c r="FO82" s="90" t="str">
        <f t="shared" si="80"/>
        <v/>
      </c>
      <c r="FP82" s="90" t="str">
        <f t="shared" si="80"/>
        <v/>
      </c>
      <c r="FQ82" s="90" t="str">
        <f t="shared" si="80"/>
        <v/>
      </c>
      <c r="FR82" s="90" t="str">
        <f t="shared" si="80"/>
        <v/>
      </c>
      <c r="FS82" s="90" t="str">
        <f t="shared" si="80"/>
        <v/>
      </c>
      <c r="FT82" s="90" t="str">
        <f t="shared" si="80"/>
        <v/>
      </c>
      <c r="FU82" s="90" t="str">
        <f t="shared" si="80"/>
        <v/>
      </c>
      <c r="FV82" s="90" t="str">
        <f t="shared" si="80"/>
        <v/>
      </c>
      <c r="FW82" s="90" t="str">
        <f t="shared" si="80"/>
        <v/>
      </c>
      <c r="FX82" s="90" t="str">
        <f t="shared" si="80"/>
        <v/>
      </c>
      <c r="FY82" s="90" t="str">
        <f t="shared" si="80"/>
        <v/>
      </c>
      <c r="FZ82" s="90" t="str">
        <f t="shared" si="80"/>
        <v/>
      </c>
      <c r="GA82" s="90" t="str">
        <f t="shared" si="80"/>
        <v/>
      </c>
      <c r="GB82" s="90" t="str">
        <f t="shared" si="80"/>
        <v/>
      </c>
      <c r="GC82" s="90" t="str">
        <f t="shared" si="80"/>
        <v/>
      </c>
      <c r="GD82" s="90" t="str">
        <f t="shared" si="80"/>
        <v/>
      </c>
      <c r="GE82" s="90" t="str">
        <f t="shared" si="80"/>
        <v/>
      </c>
      <c r="GF82" s="90" t="str">
        <f t="shared" si="80"/>
        <v/>
      </c>
      <c r="GG82" s="90" t="str">
        <f t="shared" si="80"/>
        <v/>
      </c>
      <c r="GH82" s="90" t="str">
        <f t="shared" si="80"/>
        <v/>
      </c>
      <c r="GI82" s="90" t="str">
        <f t="shared" si="80"/>
        <v/>
      </c>
      <c r="GJ82" s="90" t="str">
        <f t="shared" si="80"/>
        <v/>
      </c>
      <c r="GK82" s="90" t="str">
        <f t="shared" si="80"/>
        <v/>
      </c>
      <c r="GL82" s="90" t="str">
        <f t="shared" si="80"/>
        <v/>
      </c>
      <c r="GM82" s="90" t="str">
        <f t="shared" si="80"/>
        <v/>
      </c>
      <c r="GN82" s="90" t="str">
        <f t="shared" si="80"/>
        <v/>
      </c>
      <c r="GO82" s="90" t="str">
        <f t="shared" si="80"/>
        <v/>
      </c>
      <c r="GP82" s="90" t="str">
        <f t="shared" si="80"/>
        <v/>
      </c>
      <c r="GQ82" s="90" t="str">
        <f t="shared" si="80"/>
        <v/>
      </c>
      <c r="GR82" s="90" t="str">
        <f t="shared" si="80"/>
        <v/>
      </c>
      <c r="GS82" s="90" t="str">
        <f t="shared" si="80"/>
        <v/>
      </c>
      <c r="GT82" s="90" t="str">
        <f t="shared" si="80"/>
        <v/>
      </c>
      <c r="GU82" s="90" t="str">
        <f t="shared" si="80"/>
        <v/>
      </c>
      <c r="GV82" s="90" t="str">
        <f t="shared" si="80"/>
        <v/>
      </c>
      <c r="GW82" s="90" t="str">
        <f t="shared" si="80"/>
        <v/>
      </c>
      <c r="GX82" s="90" t="str">
        <f t="shared" si="80"/>
        <v/>
      </c>
      <c r="GY82" s="90" t="str">
        <f t="shared" si="80"/>
        <v/>
      </c>
      <c r="GZ82" s="90" t="str">
        <f t="shared" si="80"/>
        <v/>
      </c>
      <c r="HA82" s="90" t="str">
        <f t="shared" si="80"/>
        <v/>
      </c>
      <c r="HB82" s="90" t="str">
        <f t="shared" si="80"/>
        <v/>
      </c>
      <c r="HC82" s="90" t="str">
        <f t="shared" si="80"/>
        <v/>
      </c>
      <c r="HD82" s="90" t="str">
        <f t="shared" si="80"/>
        <v/>
      </c>
      <c r="HE82" s="90" t="str">
        <f t="shared" si="80"/>
        <v/>
      </c>
      <c r="HF82" s="90" t="str">
        <f t="shared" si="80"/>
        <v/>
      </c>
      <c r="HG82" s="90" t="str">
        <f t="shared" si="80"/>
        <v/>
      </c>
      <c r="HH82" s="90" t="str">
        <f t="shared" si="80"/>
        <v/>
      </c>
      <c r="HI82" s="90" t="str">
        <f t="shared" si="80"/>
        <v/>
      </c>
      <c r="HJ82" s="90" t="str">
        <f t="shared" si="80"/>
        <v/>
      </c>
      <c r="HK82" s="90" t="str">
        <f t="shared" si="80"/>
        <v/>
      </c>
      <c r="HL82" s="90" t="str">
        <f t="shared" si="80"/>
        <v/>
      </c>
      <c r="HM82" s="90" t="str">
        <f t="shared" si="80"/>
        <v/>
      </c>
      <c r="HN82" s="90" t="str">
        <f t="shared" si="80"/>
        <v/>
      </c>
      <c r="HO82" s="90" t="str">
        <f t="shared" si="80"/>
        <v/>
      </c>
      <c r="HP82" s="90" t="str">
        <f t="shared" si="80"/>
        <v/>
      </c>
      <c r="HQ82" s="90" t="str">
        <f t="shared" si="80"/>
        <v/>
      </c>
      <c r="HR82" s="90" t="str">
        <f t="shared" si="80"/>
        <v/>
      </c>
      <c r="HS82" s="90" t="str">
        <f t="shared" si="80"/>
        <v/>
      </c>
      <c r="HT82" s="90" t="str">
        <f t="shared" si="80"/>
        <v/>
      </c>
      <c r="HU82" s="90" t="str">
        <f t="shared" si="80"/>
        <v/>
      </c>
      <c r="HV82" s="90" t="str">
        <f t="shared" si="80"/>
        <v/>
      </c>
      <c r="HW82" s="90" t="str">
        <f t="shared" ref="HW82:JE82" si="81">IF(BT82="","",BT82*BT59)</f>
        <v/>
      </c>
      <c r="HX82" s="90" t="str">
        <f t="shared" si="81"/>
        <v/>
      </c>
      <c r="HY82" s="90" t="str">
        <f t="shared" si="81"/>
        <v/>
      </c>
      <c r="HZ82" s="90" t="str">
        <f t="shared" si="81"/>
        <v/>
      </c>
      <c r="IA82" s="90" t="str">
        <f t="shared" si="81"/>
        <v/>
      </c>
      <c r="IB82" s="90" t="str">
        <f t="shared" si="81"/>
        <v/>
      </c>
      <c r="IC82" s="90" t="str">
        <f t="shared" si="81"/>
        <v/>
      </c>
      <c r="ID82" s="90" t="str">
        <f t="shared" si="81"/>
        <v/>
      </c>
      <c r="IE82" s="90" t="str">
        <f t="shared" si="81"/>
        <v/>
      </c>
      <c r="IF82" s="90" t="str">
        <f t="shared" si="81"/>
        <v/>
      </c>
      <c r="IG82" s="90" t="str">
        <f t="shared" si="81"/>
        <v/>
      </c>
      <c r="IH82" s="90" t="str">
        <f t="shared" si="81"/>
        <v/>
      </c>
      <c r="II82" s="90" t="str">
        <f t="shared" si="81"/>
        <v/>
      </c>
      <c r="IJ82" s="90" t="str">
        <f t="shared" si="81"/>
        <v/>
      </c>
      <c r="IK82" s="90" t="str">
        <f t="shared" si="81"/>
        <v/>
      </c>
      <c r="IL82" s="90" t="str">
        <f t="shared" si="81"/>
        <v/>
      </c>
      <c r="IM82" s="90" t="str">
        <f t="shared" si="81"/>
        <v/>
      </c>
      <c r="IN82" s="90" t="str">
        <f t="shared" si="81"/>
        <v/>
      </c>
      <c r="IO82" s="90" t="str">
        <f t="shared" si="81"/>
        <v/>
      </c>
      <c r="IP82" s="90" t="str">
        <f t="shared" si="81"/>
        <v/>
      </c>
      <c r="IQ82" s="90" t="str">
        <f t="shared" si="81"/>
        <v/>
      </c>
      <c r="IR82" s="90" t="str">
        <f t="shared" si="81"/>
        <v/>
      </c>
      <c r="IS82" s="90" t="str">
        <f t="shared" si="81"/>
        <v/>
      </c>
      <c r="IT82" s="90" t="str">
        <f t="shared" si="81"/>
        <v/>
      </c>
      <c r="IU82" s="90" t="str">
        <f t="shared" si="81"/>
        <v/>
      </c>
      <c r="IV82" s="90" t="str">
        <f t="shared" si="81"/>
        <v/>
      </c>
      <c r="IW82" s="90" t="str">
        <f t="shared" si="81"/>
        <v/>
      </c>
      <c r="IX82" s="90" t="str">
        <f t="shared" si="81"/>
        <v/>
      </c>
      <c r="IY82" s="90" t="str">
        <f t="shared" si="81"/>
        <v/>
      </c>
      <c r="IZ82" s="90" t="str">
        <f t="shared" si="81"/>
        <v/>
      </c>
      <c r="JA82" s="90" t="str">
        <f t="shared" si="81"/>
        <v/>
      </c>
      <c r="JB82" s="90" t="str">
        <f t="shared" si="81"/>
        <v/>
      </c>
      <c r="JC82" s="90" t="str">
        <f t="shared" si="81"/>
        <v/>
      </c>
      <c r="JD82" s="90" t="str">
        <f t="shared" si="81"/>
        <v/>
      </c>
      <c r="JE82" s="90" t="str">
        <f t="shared" si="81"/>
        <v/>
      </c>
    </row>
    <row r="83" spans="1:265" ht="15" customHeight="1" x14ac:dyDescent="0.25">
      <c r="A83" s="83">
        <v>23</v>
      </c>
      <c r="B83" s="108"/>
      <c r="C83" s="108"/>
      <c r="D83" s="86" t="str">
        <f t="shared" si="35"/>
        <v/>
      </c>
      <c r="E83" s="87" t="str">
        <f t="shared" si="36"/>
        <v/>
      </c>
      <c r="F83" s="88">
        <f t="shared" si="37"/>
        <v>0</v>
      </c>
      <c r="G83" s="90"/>
      <c r="H83" s="90"/>
      <c r="I83" s="90"/>
      <c r="J83" s="90"/>
      <c r="K83" s="90"/>
      <c r="L83" s="90"/>
      <c r="M83" s="90"/>
      <c r="N83" s="90"/>
      <c r="O83" s="90"/>
      <c r="P83" s="90"/>
      <c r="Q83" s="90"/>
      <c r="R83" s="90"/>
      <c r="S83" s="90"/>
      <c r="T83" s="90"/>
      <c r="U83" s="90"/>
      <c r="V83" s="90"/>
      <c r="W83" s="90"/>
      <c r="X83" s="90"/>
      <c r="Y83" s="90"/>
      <c r="Z83" s="105"/>
      <c r="AA83" s="106"/>
      <c r="AB83" s="106"/>
      <c r="AC83" s="106"/>
      <c r="AD83" s="106"/>
      <c r="AE83" s="106"/>
      <c r="AF83" s="106"/>
      <c r="AG83" s="106"/>
      <c r="AH83" s="106"/>
      <c r="AI83" s="106"/>
      <c r="AJ83" s="106"/>
      <c r="AK83" s="106"/>
      <c r="AL83" s="106"/>
      <c r="AM83" s="106"/>
      <c r="AN83" s="106"/>
      <c r="AO83" s="106"/>
      <c r="AP83" s="106"/>
      <c r="AQ83" s="106"/>
      <c r="AR83" s="106"/>
      <c r="AS83" s="106"/>
      <c r="AT83" s="106"/>
      <c r="AU83" s="106"/>
      <c r="AV83" s="106"/>
      <c r="AW83" s="106"/>
      <c r="AX83" s="106"/>
      <c r="AY83" s="106"/>
      <c r="AZ83" s="106"/>
      <c r="BA83" s="106"/>
      <c r="BB83" s="106"/>
      <c r="BC83" s="106"/>
      <c r="BD83" s="106"/>
      <c r="BE83" s="106"/>
      <c r="BF83" s="106"/>
      <c r="BG83" s="106"/>
      <c r="BH83" s="106"/>
      <c r="BI83" s="106"/>
      <c r="BJ83" s="106"/>
      <c r="BK83" s="106"/>
      <c r="BL83" s="106"/>
      <c r="BM83" s="106"/>
      <c r="BN83" s="106"/>
      <c r="BO83" s="106"/>
      <c r="BP83" s="106"/>
      <c r="BQ83" s="106"/>
      <c r="BR83" s="106"/>
      <c r="BS83" s="106"/>
      <c r="BT83" s="106"/>
      <c r="BU83" s="106"/>
      <c r="BV83" s="106"/>
      <c r="BW83" s="106"/>
      <c r="BX83" s="106"/>
      <c r="BY83" s="106"/>
      <c r="BZ83" s="106"/>
      <c r="CA83" s="106"/>
      <c r="CB83" s="106"/>
      <c r="CC83" s="106"/>
      <c r="CD83" s="106"/>
      <c r="CE83" s="106"/>
      <c r="CF83" s="106"/>
      <c r="CG83" s="106"/>
      <c r="CH83" s="106"/>
      <c r="CI83" s="106"/>
      <c r="CJ83" s="106"/>
      <c r="CK83" s="106"/>
      <c r="CL83" s="106"/>
      <c r="CM83" s="106"/>
      <c r="CN83" s="106"/>
      <c r="CO83" s="106"/>
      <c r="CP83" s="106"/>
      <c r="CQ83" s="106"/>
      <c r="CR83" s="106"/>
      <c r="CS83" s="106"/>
      <c r="CT83" s="106"/>
      <c r="CU83" s="106"/>
      <c r="CV83" s="106"/>
      <c r="CW83" s="106"/>
      <c r="CX83" s="106"/>
      <c r="CY83" s="106"/>
      <c r="CZ83" s="106"/>
      <c r="DA83" s="106"/>
      <c r="DB83" s="106"/>
      <c r="FJ83" s="90" t="str">
        <f>IF(G83="","",G83*G59)</f>
        <v/>
      </c>
      <c r="FK83" s="90" t="str">
        <f t="shared" ref="FK83:HV83" si="82">IF(H83="","",H83*H59)</f>
        <v/>
      </c>
      <c r="FL83" s="90" t="str">
        <f t="shared" si="82"/>
        <v/>
      </c>
      <c r="FM83" s="90" t="str">
        <f t="shared" si="82"/>
        <v/>
      </c>
      <c r="FN83" s="90" t="str">
        <f t="shared" si="82"/>
        <v/>
      </c>
      <c r="FO83" s="90" t="str">
        <f t="shared" si="82"/>
        <v/>
      </c>
      <c r="FP83" s="90" t="str">
        <f t="shared" si="82"/>
        <v/>
      </c>
      <c r="FQ83" s="90" t="str">
        <f t="shared" si="82"/>
        <v/>
      </c>
      <c r="FR83" s="90" t="str">
        <f t="shared" si="82"/>
        <v/>
      </c>
      <c r="FS83" s="90" t="str">
        <f t="shared" si="82"/>
        <v/>
      </c>
      <c r="FT83" s="90" t="str">
        <f t="shared" si="82"/>
        <v/>
      </c>
      <c r="FU83" s="90" t="str">
        <f t="shared" si="82"/>
        <v/>
      </c>
      <c r="FV83" s="90" t="str">
        <f t="shared" si="82"/>
        <v/>
      </c>
      <c r="FW83" s="90" t="str">
        <f t="shared" si="82"/>
        <v/>
      </c>
      <c r="FX83" s="90" t="str">
        <f t="shared" si="82"/>
        <v/>
      </c>
      <c r="FY83" s="90" t="str">
        <f t="shared" si="82"/>
        <v/>
      </c>
      <c r="FZ83" s="90" t="str">
        <f t="shared" si="82"/>
        <v/>
      </c>
      <c r="GA83" s="90" t="str">
        <f t="shared" si="82"/>
        <v/>
      </c>
      <c r="GB83" s="90" t="str">
        <f t="shared" si="82"/>
        <v/>
      </c>
      <c r="GC83" s="90" t="str">
        <f t="shared" si="82"/>
        <v/>
      </c>
      <c r="GD83" s="90" t="str">
        <f t="shared" si="82"/>
        <v/>
      </c>
      <c r="GE83" s="90" t="str">
        <f t="shared" si="82"/>
        <v/>
      </c>
      <c r="GF83" s="90" t="str">
        <f t="shared" si="82"/>
        <v/>
      </c>
      <c r="GG83" s="90" t="str">
        <f t="shared" si="82"/>
        <v/>
      </c>
      <c r="GH83" s="90" t="str">
        <f t="shared" si="82"/>
        <v/>
      </c>
      <c r="GI83" s="90" t="str">
        <f t="shared" si="82"/>
        <v/>
      </c>
      <c r="GJ83" s="90" t="str">
        <f t="shared" si="82"/>
        <v/>
      </c>
      <c r="GK83" s="90" t="str">
        <f t="shared" si="82"/>
        <v/>
      </c>
      <c r="GL83" s="90" t="str">
        <f t="shared" si="82"/>
        <v/>
      </c>
      <c r="GM83" s="90" t="str">
        <f t="shared" si="82"/>
        <v/>
      </c>
      <c r="GN83" s="90" t="str">
        <f t="shared" si="82"/>
        <v/>
      </c>
      <c r="GO83" s="90" t="str">
        <f t="shared" si="82"/>
        <v/>
      </c>
      <c r="GP83" s="90" t="str">
        <f t="shared" si="82"/>
        <v/>
      </c>
      <c r="GQ83" s="90" t="str">
        <f t="shared" si="82"/>
        <v/>
      </c>
      <c r="GR83" s="90" t="str">
        <f t="shared" si="82"/>
        <v/>
      </c>
      <c r="GS83" s="90" t="str">
        <f t="shared" si="82"/>
        <v/>
      </c>
      <c r="GT83" s="90" t="str">
        <f t="shared" si="82"/>
        <v/>
      </c>
      <c r="GU83" s="90" t="str">
        <f t="shared" si="82"/>
        <v/>
      </c>
      <c r="GV83" s="90" t="str">
        <f t="shared" si="82"/>
        <v/>
      </c>
      <c r="GW83" s="90" t="str">
        <f t="shared" si="82"/>
        <v/>
      </c>
      <c r="GX83" s="90" t="str">
        <f t="shared" si="82"/>
        <v/>
      </c>
      <c r="GY83" s="90" t="str">
        <f t="shared" si="82"/>
        <v/>
      </c>
      <c r="GZ83" s="90" t="str">
        <f t="shared" si="82"/>
        <v/>
      </c>
      <c r="HA83" s="90" t="str">
        <f t="shared" si="82"/>
        <v/>
      </c>
      <c r="HB83" s="90" t="str">
        <f t="shared" si="82"/>
        <v/>
      </c>
      <c r="HC83" s="90" t="str">
        <f t="shared" si="82"/>
        <v/>
      </c>
      <c r="HD83" s="90" t="str">
        <f t="shared" si="82"/>
        <v/>
      </c>
      <c r="HE83" s="90" t="str">
        <f t="shared" si="82"/>
        <v/>
      </c>
      <c r="HF83" s="90" t="str">
        <f t="shared" si="82"/>
        <v/>
      </c>
      <c r="HG83" s="90" t="str">
        <f t="shared" si="82"/>
        <v/>
      </c>
      <c r="HH83" s="90" t="str">
        <f t="shared" si="82"/>
        <v/>
      </c>
      <c r="HI83" s="90" t="str">
        <f t="shared" si="82"/>
        <v/>
      </c>
      <c r="HJ83" s="90" t="str">
        <f t="shared" si="82"/>
        <v/>
      </c>
      <c r="HK83" s="90" t="str">
        <f t="shared" si="82"/>
        <v/>
      </c>
      <c r="HL83" s="90" t="str">
        <f t="shared" si="82"/>
        <v/>
      </c>
      <c r="HM83" s="90" t="str">
        <f t="shared" si="82"/>
        <v/>
      </c>
      <c r="HN83" s="90" t="str">
        <f t="shared" si="82"/>
        <v/>
      </c>
      <c r="HO83" s="90" t="str">
        <f t="shared" si="82"/>
        <v/>
      </c>
      <c r="HP83" s="90" t="str">
        <f t="shared" si="82"/>
        <v/>
      </c>
      <c r="HQ83" s="90" t="str">
        <f t="shared" si="82"/>
        <v/>
      </c>
      <c r="HR83" s="90" t="str">
        <f t="shared" si="82"/>
        <v/>
      </c>
      <c r="HS83" s="90" t="str">
        <f t="shared" si="82"/>
        <v/>
      </c>
      <c r="HT83" s="90" t="str">
        <f t="shared" si="82"/>
        <v/>
      </c>
      <c r="HU83" s="90" t="str">
        <f t="shared" si="82"/>
        <v/>
      </c>
      <c r="HV83" s="90" t="str">
        <f t="shared" si="82"/>
        <v/>
      </c>
      <c r="HW83" s="90" t="str">
        <f t="shared" ref="HW83:JE83" si="83">IF(BT83="","",BT83*BT59)</f>
        <v/>
      </c>
      <c r="HX83" s="90" t="str">
        <f t="shared" si="83"/>
        <v/>
      </c>
      <c r="HY83" s="90" t="str">
        <f t="shared" si="83"/>
        <v/>
      </c>
      <c r="HZ83" s="90" t="str">
        <f t="shared" si="83"/>
        <v/>
      </c>
      <c r="IA83" s="90" t="str">
        <f t="shared" si="83"/>
        <v/>
      </c>
      <c r="IB83" s="90" t="str">
        <f t="shared" si="83"/>
        <v/>
      </c>
      <c r="IC83" s="90" t="str">
        <f t="shared" si="83"/>
        <v/>
      </c>
      <c r="ID83" s="90" t="str">
        <f t="shared" si="83"/>
        <v/>
      </c>
      <c r="IE83" s="90" t="str">
        <f t="shared" si="83"/>
        <v/>
      </c>
      <c r="IF83" s="90" t="str">
        <f t="shared" si="83"/>
        <v/>
      </c>
      <c r="IG83" s="90" t="str">
        <f t="shared" si="83"/>
        <v/>
      </c>
      <c r="IH83" s="90" t="str">
        <f t="shared" si="83"/>
        <v/>
      </c>
      <c r="II83" s="90" t="str">
        <f t="shared" si="83"/>
        <v/>
      </c>
      <c r="IJ83" s="90" t="str">
        <f t="shared" si="83"/>
        <v/>
      </c>
      <c r="IK83" s="90" t="str">
        <f t="shared" si="83"/>
        <v/>
      </c>
      <c r="IL83" s="90" t="str">
        <f t="shared" si="83"/>
        <v/>
      </c>
      <c r="IM83" s="90" t="str">
        <f t="shared" si="83"/>
        <v/>
      </c>
      <c r="IN83" s="90" t="str">
        <f t="shared" si="83"/>
        <v/>
      </c>
      <c r="IO83" s="90" t="str">
        <f t="shared" si="83"/>
        <v/>
      </c>
      <c r="IP83" s="90" t="str">
        <f t="shared" si="83"/>
        <v/>
      </c>
      <c r="IQ83" s="90" t="str">
        <f t="shared" si="83"/>
        <v/>
      </c>
      <c r="IR83" s="90" t="str">
        <f t="shared" si="83"/>
        <v/>
      </c>
      <c r="IS83" s="90" t="str">
        <f t="shared" si="83"/>
        <v/>
      </c>
      <c r="IT83" s="90" t="str">
        <f t="shared" si="83"/>
        <v/>
      </c>
      <c r="IU83" s="90" t="str">
        <f t="shared" si="83"/>
        <v/>
      </c>
      <c r="IV83" s="90" t="str">
        <f t="shared" si="83"/>
        <v/>
      </c>
      <c r="IW83" s="90" t="str">
        <f t="shared" si="83"/>
        <v/>
      </c>
      <c r="IX83" s="90" t="str">
        <f t="shared" si="83"/>
        <v/>
      </c>
      <c r="IY83" s="90" t="str">
        <f t="shared" si="83"/>
        <v/>
      </c>
      <c r="IZ83" s="90" t="str">
        <f t="shared" si="83"/>
        <v/>
      </c>
      <c r="JA83" s="90" t="str">
        <f t="shared" si="83"/>
        <v/>
      </c>
      <c r="JB83" s="90" t="str">
        <f t="shared" si="83"/>
        <v/>
      </c>
      <c r="JC83" s="90" t="str">
        <f t="shared" si="83"/>
        <v/>
      </c>
      <c r="JD83" s="90" t="str">
        <f t="shared" si="83"/>
        <v/>
      </c>
      <c r="JE83" s="90" t="str">
        <f t="shared" si="83"/>
        <v/>
      </c>
    </row>
    <row r="84" spans="1:265" ht="15" customHeight="1" x14ac:dyDescent="0.25">
      <c r="A84" s="83">
        <v>24</v>
      </c>
      <c r="B84" s="108"/>
      <c r="C84" s="108"/>
      <c r="D84" s="86" t="str">
        <f t="shared" si="35"/>
        <v/>
      </c>
      <c r="E84" s="87" t="str">
        <f t="shared" si="36"/>
        <v/>
      </c>
      <c r="F84" s="88">
        <f t="shared" si="37"/>
        <v>0</v>
      </c>
      <c r="G84" s="90"/>
      <c r="H84" s="90"/>
      <c r="I84" s="90"/>
      <c r="J84" s="90"/>
      <c r="K84" s="90"/>
      <c r="L84" s="90"/>
      <c r="M84" s="90"/>
      <c r="N84" s="90"/>
      <c r="O84" s="90"/>
      <c r="P84" s="90"/>
      <c r="Q84" s="90"/>
      <c r="R84" s="90"/>
      <c r="S84" s="90"/>
      <c r="T84" s="90"/>
      <c r="U84" s="90"/>
      <c r="V84" s="90"/>
      <c r="W84" s="90"/>
      <c r="X84" s="90"/>
      <c r="Y84" s="90"/>
      <c r="Z84" s="105"/>
      <c r="AA84" s="106"/>
      <c r="AB84" s="106"/>
      <c r="AC84" s="106"/>
      <c r="AD84" s="106"/>
      <c r="AE84" s="106"/>
      <c r="AF84" s="106"/>
      <c r="AG84" s="106"/>
      <c r="AH84" s="106"/>
      <c r="AI84" s="106"/>
      <c r="AJ84" s="106"/>
      <c r="AK84" s="106"/>
      <c r="AL84" s="106"/>
      <c r="AM84" s="106"/>
      <c r="AN84" s="106"/>
      <c r="AO84" s="106"/>
      <c r="AP84" s="106"/>
      <c r="AQ84" s="106"/>
      <c r="AR84" s="106"/>
      <c r="AS84" s="106"/>
      <c r="AT84" s="106"/>
      <c r="AU84" s="106"/>
      <c r="AV84" s="106"/>
      <c r="AW84" s="106"/>
      <c r="AX84" s="106"/>
      <c r="AY84" s="106"/>
      <c r="AZ84" s="106"/>
      <c r="BA84" s="106"/>
      <c r="BB84" s="106"/>
      <c r="BC84" s="106"/>
      <c r="BD84" s="106"/>
      <c r="BE84" s="106"/>
      <c r="BF84" s="106"/>
      <c r="BG84" s="106"/>
      <c r="BH84" s="106"/>
      <c r="BI84" s="106"/>
      <c r="BJ84" s="106"/>
      <c r="BK84" s="106"/>
      <c r="BL84" s="106"/>
      <c r="BM84" s="106"/>
      <c r="BN84" s="106"/>
      <c r="BO84" s="106"/>
      <c r="BP84" s="106"/>
      <c r="BQ84" s="106"/>
      <c r="BR84" s="106"/>
      <c r="BS84" s="106"/>
      <c r="BT84" s="106"/>
      <c r="BU84" s="106"/>
      <c r="BV84" s="106"/>
      <c r="BW84" s="106"/>
      <c r="BX84" s="106"/>
      <c r="BY84" s="106"/>
      <c r="BZ84" s="106"/>
      <c r="CA84" s="106"/>
      <c r="CB84" s="106"/>
      <c r="CC84" s="106"/>
      <c r="CD84" s="106"/>
      <c r="CE84" s="106"/>
      <c r="CF84" s="106"/>
      <c r="CG84" s="106"/>
      <c r="CH84" s="106"/>
      <c r="CI84" s="106"/>
      <c r="CJ84" s="106"/>
      <c r="CK84" s="106"/>
      <c r="CL84" s="106"/>
      <c r="CM84" s="106"/>
      <c r="CN84" s="106"/>
      <c r="CO84" s="106"/>
      <c r="CP84" s="106"/>
      <c r="CQ84" s="106"/>
      <c r="CR84" s="106"/>
      <c r="CS84" s="106"/>
      <c r="CT84" s="106"/>
      <c r="CU84" s="106"/>
      <c r="CV84" s="106"/>
      <c r="CW84" s="106"/>
      <c r="CX84" s="106"/>
      <c r="CY84" s="106"/>
      <c r="CZ84" s="106"/>
      <c r="DA84" s="106"/>
      <c r="DB84" s="106"/>
      <c r="FJ84" s="90" t="str">
        <f>IF(G84="","",G84*G59)</f>
        <v/>
      </c>
      <c r="FK84" s="90" t="str">
        <f t="shared" ref="FK84:HV84" si="84">IF(H84="","",H84*H59)</f>
        <v/>
      </c>
      <c r="FL84" s="90" t="str">
        <f t="shared" si="84"/>
        <v/>
      </c>
      <c r="FM84" s="90" t="str">
        <f t="shared" si="84"/>
        <v/>
      </c>
      <c r="FN84" s="90" t="str">
        <f t="shared" si="84"/>
        <v/>
      </c>
      <c r="FO84" s="90" t="str">
        <f t="shared" si="84"/>
        <v/>
      </c>
      <c r="FP84" s="90" t="str">
        <f t="shared" si="84"/>
        <v/>
      </c>
      <c r="FQ84" s="90" t="str">
        <f t="shared" si="84"/>
        <v/>
      </c>
      <c r="FR84" s="90" t="str">
        <f t="shared" si="84"/>
        <v/>
      </c>
      <c r="FS84" s="90" t="str">
        <f t="shared" si="84"/>
        <v/>
      </c>
      <c r="FT84" s="90" t="str">
        <f t="shared" si="84"/>
        <v/>
      </c>
      <c r="FU84" s="90" t="str">
        <f t="shared" si="84"/>
        <v/>
      </c>
      <c r="FV84" s="90" t="str">
        <f t="shared" si="84"/>
        <v/>
      </c>
      <c r="FW84" s="90" t="str">
        <f t="shared" si="84"/>
        <v/>
      </c>
      <c r="FX84" s="90" t="str">
        <f t="shared" si="84"/>
        <v/>
      </c>
      <c r="FY84" s="90" t="str">
        <f t="shared" si="84"/>
        <v/>
      </c>
      <c r="FZ84" s="90" t="str">
        <f t="shared" si="84"/>
        <v/>
      </c>
      <c r="GA84" s="90" t="str">
        <f t="shared" si="84"/>
        <v/>
      </c>
      <c r="GB84" s="90" t="str">
        <f t="shared" si="84"/>
        <v/>
      </c>
      <c r="GC84" s="90" t="str">
        <f t="shared" si="84"/>
        <v/>
      </c>
      <c r="GD84" s="90" t="str">
        <f t="shared" si="84"/>
        <v/>
      </c>
      <c r="GE84" s="90" t="str">
        <f t="shared" si="84"/>
        <v/>
      </c>
      <c r="GF84" s="90" t="str">
        <f t="shared" si="84"/>
        <v/>
      </c>
      <c r="GG84" s="90" t="str">
        <f t="shared" si="84"/>
        <v/>
      </c>
      <c r="GH84" s="90" t="str">
        <f t="shared" si="84"/>
        <v/>
      </c>
      <c r="GI84" s="90" t="str">
        <f t="shared" si="84"/>
        <v/>
      </c>
      <c r="GJ84" s="90" t="str">
        <f t="shared" si="84"/>
        <v/>
      </c>
      <c r="GK84" s="90" t="str">
        <f t="shared" si="84"/>
        <v/>
      </c>
      <c r="GL84" s="90" t="str">
        <f t="shared" si="84"/>
        <v/>
      </c>
      <c r="GM84" s="90" t="str">
        <f t="shared" si="84"/>
        <v/>
      </c>
      <c r="GN84" s="90" t="str">
        <f t="shared" si="84"/>
        <v/>
      </c>
      <c r="GO84" s="90" t="str">
        <f t="shared" si="84"/>
        <v/>
      </c>
      <c r="GP84" s="90" t="str">
        <f t="shared" si="84"/>
        <v/>
      </c>
      <c r="GQ84" s="90" t="str">
        <f t="shared" si="84"/>
        <v/>
      </c>
      <c r="GR84" s="90" t="str">
        <f t="shared" si="84"/>
        <v/>
      </c>
      <c r="GS84" s="90" t="str">
        <f t="shared" si="84"/>
        <v/>
      </c>
      <c r="GT84" s="90" t="str">
        <f t="shared" si="84"/>
        <v/>
      </c>
      <c r="GU84" s="90" t="str">
        <f t="shared" si="84"/>
        <v/>
      </c>
      <c r="GV84" s="90" t="str">
        <f t="shared" si="84"/>
        <v/>
      </c>
      <c r="GW84" s="90" t="str">
        <f t="shared" si="84"/>
        <v/>
      </c>
      <c r="GX84" s="90" t="str">
        <f t="shared" si="84"/>
        <v/>
      </c>
      <c r="GY84" s="90" t="str">
        <f t="shared" si="84"/>
        <v/>
      </c>
      <c r="GZ84" s="90" t="str">
        <f t="shared" si="84"/>
        <v/>
      </c>
      <c r="HA84" s="90" t="str">
        <f t="shared" si="84"/>
        <v/>
      </c>
      <c r="HB84" s="90" t="str">
        <f t="shared" si="84"/>
        <v/>
      </c>
      <c r="HC84" s="90" t="str">
        <f t="shared" si="84"/>
        <v/>
      </c>
      <c r="HD84" s="90" t="str">
        <f t="shared" si="84"/>
        <v/>
      </c>
      <c r="HE84" s="90" t="str">
        <f t="shared" si="84"/>
        <v/>
      </c>
      <c r="HF84" s="90" t="str">
        <f t="shared" si="84"/>
        <v/>
      </c>
      <c r="HG84" s="90" t="str">
        <f t="shared" si="84"/>
        <v/>
      </c>
      <c r="HH84" s="90" t="str">
        <f t="shared" si="84"/>
        <v/>
      </c>
      <c r="HI84" s="90" t="str">
        <f t="shared" si="84"/>
        <v/>
      </c>
      <c r="HJ84" s="90" t="str">
        <f t="shared" si="84"/>
        <v/>
      </c>
      <c r="HK84" s="90" t="str">
        <f t="shared" si="84"/>
        <v/>
      </c>
      <c r="HL84" s="90" t="str">
        <f t="shared" si="84"/>
        <v/>
      </c>
      <c r="HM84" s="90" t="str">
        <f t="shared" si="84"/>
        <v/>
      </c>
      <c r="HN84" s="90" t="str">
        <f t="shared" si="84"/>
        <v/>
      </c>
      <c r="HO84" s="90" t="str">
        <f t="shared" si="84"/>
        <v/>
      </c>
      <c r="HP84" s="90" t="str">
        <f t="shared" si="84"/>
        <v/>
      </c>
      <c r="HQ84" s="90" t="str">
        <f t="shared" si="84"/>
        <v/>
      </c>
      <c r="HR84" s="90" t="str">
        <f t="shared" si="84"/>
        <v/>
      </c>
      <c r="HS84" s="90" t="str">
        <f t="shared" si="84"/>
        <v/>
      </c>
      <c r="HT84" s="90" t="str">
        <f t="shared" si="84"/>
        <v/>
      </c>
      <c r="HU84" s="90" t="str">
        <f t="shared" si="84"/>
        <v/>
      </c>
      <c r="HV84" s="90" t="str">
        <f t="shared" si="84"/>
        <v/>
      </c>
      <c r="HW84" s="90" t="str">
        <f t="shared" ref="HW84:JE84" si="85">IF(BT84="","",BT84*BT59)</f>
        <v/>
      </c>
      <c r="HX84" s="90" t="str">
        <f t="shared" si="85"/>
        <v/>
      </c>
      <c r="HY84" s="90" t="str">
        <f t="shared" si="85"/>
        <v/>
      </c>
      <c r="HZ84" s="90" t="str">
        <f t="shared" si="85"/>
        <v/>
      </c>
      <c r="IA84" s="90" t="str">
        <f t="shared" si="85"/>
        <v/>
      </c>
      <c r="IB84" s="90" t="str">
        <f t="shared" si="85"/>
        <v/>
      </c>
      <c r="IC84" s="90" t="str">
        <f t="shared" si="85"/>
        <v/>
      </c>
      <c r="ID84" s="90" t="str">
        <f t="shared" si="85"/>
        <v/>
      </c>
      <c r="IE84" s="90" t="str">
        <f t="shared" si="85"/>
        <v/>
      </c>
      <c r="IF84" s="90" t="str">
        <f t="shared" si="85"/>
        <v/>
      </c>
      <c r="IG84" s="90" t="str">
        <f t="shared" si="85"/>
        <v/>
      </c>
      <c r="IH84" s="90" t="str">
        <f t="shared" si="85"/>
        <v/>
      </c>
      <c r="II84" s="90" t="str">
        <f t="shared" si="85"/>
        <v/>
      </c>
      <c r="IJ84" s="90" t="str">
        <f t="shared" si="85"/>
        <v/>
      </c>
      <c r="IK84" s="90" t="str">
        <f t="shared" si="85"/>
        <v/>
      </c>
      <c r="IL84" s="90" t="str">
        <f t="shared" si="85"/>
        <v/>
      </c>
      <c r="IM84" s="90" t="str">
        <f t="shared" si="85"/>
        <v/>
      </c>
      <c r="IN84" s="90" t="str">
        <f t="shared" si="85"/>
        <v/>
      </c>
      <c r="IO84" s="90" t="str">
        <f t="shared" si="85"/>
        <v/>
      </c>
      <c r="IP84" s="90" t="str">
        <f t="shared" si="85"/>
        <v/>
      </c>
      <c r="IQ84" s="90" t="str">
        <f t="shared" si="85"/>
        <v/>
      </c>
      <c r="IR84" s="90" t="str">
        <f t="shared" si="85"/>
        <v/>
      </c>
      <c r="IS84" s="90" t="str">
        <f t="shared" si="85"/>
        <v/>
      </c>
      <c r="IT84" s="90" t="str">
        <f t="shared" si="85"/>
        <v/>
      </c>
      <c r="IU84" s="90" t="str">
        <f t="shared" si="85"/>
        <v/>
      </c>
      <c r="IV84" s="90" t="str">
        <f t="shared" si="85"/>
        <v/>
      </c>
      <c r="IW84" s="90" t="str">
        <f t="shared" si="85"/>
        <v/>
      </c>
      <c r="IX84" s="90" t="str">
        <f t="shared" si="85"/>
        <v/>
      </c>
      <c r="IY84" s="90" t="str">
        <f t="shared" si="85"/>
        <v/>
      </c>
      <c r="IZ84" s="90" t="str">
        <f t="shared" si="85"/>
        <v/>
      </c>
      <c r="JA84" s="90" t="str">
        <f t="shared" si="85"/>
        <v/>
      </c>
      <c r="JB84" s="90" t="str">
        <f t="shared" si="85"/>
        <v/>
      </c>
      <c r="JC84" s="90" t="str">
        <f t="shared" si="85"/>
        <v/>
      </c>
      <c r="JD84" s="90" t="str">
        <f t="shared" si="85"/>
        <v/>
      </c>
      <c r="JE84" s="90" t="str">
        <f t="shared" si="85"/>
        <v/>
      </c>
    </row>
    <row r="85" spans="1:265" ht="15" customHeight="1" x14ac:dyDescent="0.25">
      <c r="A85" s="83">
        <v>25</v>
      </c>
      <c r="B85" s="108"/>
      <c r="C85" s="108"/>
      <c r="D85" s="86" t="str">
        <f t="shared" si="35"/>
        <v/>
      </c>
      <c r="E85" s="87" t="str">
        <f t="shared" si="36"/>
        <v/>
      </c>
      <c r="F85" s="88">
        <f t="shared" si="37"/>
        <v>0</v>
      </c>
      <c r="G85" s="90"/>
      <c r="H85" s="90"/>
      <c r="I85" s="90"/>
      <c r="J85" s="90"/>
      <c r="K85" s="90"/>
      <c r="L85" s="90"/>
      <c r="M85" s="90"/>
      <c r="N85" s="90"/>
      <c r="O85" s="90"/>
      <c r="P85" s="90"/>
      <c r="Q85" s="90"/>
      <c r="R85" s="90"/>
      <c r="S85" s="90"/>
      <c r="T85" s="90"/>
      <c r="U85" s="90"/>
      <c r="V85" s="90"/>
      <c r="W85" s="90"/>
      <c r="X85" s="90"/>
      <c r="Y85" s="90"/>
      <c r="Z85" s="105"/>
      <c r="AA85" s="106"/>
      <c r="AB85" s="106"/>
      <c r="AC85" s="106"/>
      <c r="AD85" s="106"/>
      <c r="AE85" s="106"/>
      <c r="AF85" s="106"/>
      <c r="AG85" s="106"/>
      <c r="AH85" s="106"/>
      <c r="AI85" s="106"/>
      <c r="AJ85" s="106"/>
      <c r="AK85" s="106"/>
      <c r="AL85" s="106"/>
      <c r="AM85" s="106"/>
      <c r="AN85" s="106"/>
      <c r="AO85" s="106"/>
      <c r="AP85" s="106"/>
      <c r="AQ85" s="106"/>
      <c r="AR85" s="106"/>
      <c r="AS85" s="106"/>
      <c r="AT85" s="106"/>
      <c r="AU85" s="106"/>
      <c r="AV85" s="106"/>
      <c r="AW85" s="106"/>
      <c r="AX85" s="106"/>
      <c r="AY85" s="106"/>
      <c r="AZ85" s="106"/>
      <c r="BA85" s="106"/>
      <c r="BB85" s="106"/>
      <c r="BC85" s="106"/>
      <c r="BD85" s="106"/>
      <c r="BE85" s="106"/>
      <c r="BF85" s="106"/>
      <c r="BG85" s="106"/>
      <c r="BH85" s="106"/>
      <c r="BI85" s="106"/>
      <c r="BJ85" s="106"/>
      <c r="BK85" s="106"/>
      <c r="BL85" s="106"/>
      <c r="BM85" s="106"/>
      <c r="BN85" s="106"/>
      <c r="BO85" s="106"/>
      <c r="BP85" s="106"/>
      <c r="BQ85" s="106"/>
      <c r="BR85" s="106"/>
      <c r="BS85" s="106"/>
      <c r="BT85" s="106"/>
      <c r="BU85" s="106"/>
      <c r="BV85" s="106"/>
      <c r="BW85" s="106"/>
      <c r="BX85" s="106"/>
      <c r="BY85" s="106"/>
      <c r="BZ85" s="106"/>
      <c r="CA85" s="106"/>
      <c r="CB85" s="106"/>
      <c r="CC85" s="106"/>
      <c r="CD85" s="106"/>
      <c r="CE85" s="106"/>
      <c r="CF85" s="106"/>
      <c r="CG85" s="106"/>
      <c r="CH85" s="106"/>
      <c r="CI85" s="106"/>
      <c r="CJ85" s="106"/>
      <c r="CK85" s="106"/>
      <c r="CL85" s="106"/>
      <c r="CM85" s="106"/>
      <c r="CN85" s="106"/>
      <c r="CO85" s="106"/>
      <c r="CP85" s="106"/>
      <c r="CQ85" s="106"/>
      <c r="CR85" s="106"/>
      <c r="CS85" s="106"/>
      <c r="CT85" s="106"/>
      <c r="CU85" s="106"/>
      <c r="CV85" s="106"/>
      <c r="CW85" s="106"/>
      <c r="CX85" s="106"/>
      <c r="CY85" s="106"/>
      <c r="CZ85" s="106"/>
      <c r="DA85" s="106"/>
      <c r="DB85" s="106"/>
      <c r="FJ85" s="90" t="str">
        <f>IF(G85="","",G85*G59)</f>
        <v/>
      </c>
      <c r="FK85" s="90" t="str">
        <f t="shared" ref="FK85:HV85" si="86">IF(H85="","",H85*H59)</f>
        <v/>
      </c>
      <c r="FL85" s="90" t="str">
        <f t="shared" si="86"/>
        <v/>
      </c>
      <c r="FM85" s="90" t="str">
        <f t="shared" si="86"/>
        <v/>
      </c>
      <c r="FN85" s="90" t="str">
        <f t="shared" si="86"/>
        <v/>
      </c>
      <c r="FO85" s="90" t="str">
        <f t="shared" si="86"/>
        <v/>
      </c>
      <c r="FP85" s="90" t="str">
        <f t="shared" si="86"/>
        <v/>
      </c>
      <c r="FQ85" s="90" t="str">
        <f t="shared" si="86"/>
        <v/>
      </c>
      <c r="FR85" s="90" t="str">
        <f t="shared" si="86"/>
        <v/>
      </c>
      <c r="FS85" s="90" t="str">
        <f t="shared" si="86"/>
        <v/>
      </c>
      <c r="FT85" s="90" t="str">
        <f t="shared" si="86"/>
        <v/>
      </c>
      <c r="FU85" s="90" t="str">
        <f t="shared" si="86"/>
        <v/>
      </c>
      <c r="FV85" s="90" t="str">
        <f t="shared" si="86"/>
        <v/>
      </c>
      <c r="FW85" s="90" t="str">
        <f t="shared" si="86"/>
        <v/>
      </c>
      <c r="FX85" s="90" t="str">
        <f t="shared" si="86"/>
        <v/>
      </c>
      <c r="FY85" s="90" t="str">
        <f t="shared" si="86"/>
        <v/>
      </c>
      <c r="FZ85" s="90" t="str">
        <f t="shared" si="86"/>
        <v/>
      </c>
      <c r="GA85" s="90" t="str">
        <f t="shared" si="86"/>
        <v/>
      </c>
      <c r="GB85" s="90" t="str">
        <f t="shared" si="86"/>
        <v/>
      </c>
      <c r="GC85" s="90" t="str">
        <f t="shared" si="86"/>
        <v/>
      </c>
      <c r="GD85" s="90" t="str">
        <f t="shared" si="86"/>
        <v/>
      </c>
      <c r="GE85" s="90" t="str">
        <f t="shared" si="86"/>
        <v/>
      </c>
      <c r="GF85" s="90" t="str">
        <f t="shared" si="86"/>
        <v/>
      </c>
      <c r="GG85" s="90" t="str">
        <f t="shared" si="86"/>
        <v/>
      </c>
      <c r="GH85" s="90" t="str">
        <f t="shared" si="86"/>
        <v/>
      </c>
      <c r="GI85" s="90" t="str">
        <f t="shared" si="86"/>
        <v/>
      </c>
      <c r="GJ85" s="90" t="str">
        <f t="shared" si="86"/>
        <v/>
      </c>
      <c r="GK85" s="90" t="str">
        <f t="shared" si="86"/>
        <v/>
      </c>
      <c r="GL85" s="90" t="str">
        <f t="shared" si="86"/>
        <v/>
      </c>
      <c r="GM85" s="90" t="str">
        <f t="shared" si="86"/>
        <v/>
      </c>
      <c r="GN85" s="90" t="str">
        <f t="shared" si="86"/>
        <v/>
      </c>
      <c r="GO85" s="90" t="str">
        <f t="shared" si="86"/>
        <v/>
      </c>
      <c r="GP85" s="90" t="str">
        <f t="shared" si="86"/>
        <v/>
      </c>
      <c r="GQ85" s="90" t="str">
        <f t="shared" si="86"/>
        <v/>
      </c>
      <c r="GR85" s="90" t="str">
        <f t="shared" si="86"/>
        <v/>
      </c>
      <c r="GS85" s="90" t="str">
        <f t="shared" si="86"/>
        <v/>
      </c>
      <c r="GT85" s="90" t="str">
        <f t="shared" si="86"/>
        <v/>
      </c>
      <c r="GU85" s="90" t="str">
        <f t="shared" si="86"/>
        <v/>
      </c>
      <c r="GV85" s="90" t="str">
        <f t="shared" si="86"/>
        <v/>
      </c>
      <c r="GW85" s="90" t="str">
        <f t="shared" si="86"/>
        <v/>
      </c>
      <c r="GX85" s="90" t="str">
        <f t="shared" si="86"/>
        <v/>
      </c>
      <c r="GY85" s="90" t="str">
        <f t="shared" si="86"/>
        <v/>
      </c>
      <c r="GZ85" s="90" t="str">
        <f t="shared" si="86"/>
        <v/>
      </c>
      <c r="HA85" s="90" t="str">
        <f t="shared" si="86"/>
        <v/>
      </c>
      <c r="HB85" s="90" t="str">
        <f t="shared" si="86"/>
        <v/>
      </c>
      <c r="HC85" s="90" t="str">
        <f t="shared" si="86"/>
        <v/>
      </c>
      <c r="HD85" s="90" t="str">
        <f t="shared" si="86"/>
        <v/>
      </c>
      <c r="HE85" s="90" t="str">
        <f t="shared" si="86"/>
        <v/>
      </c>
      <c r="HF85" s="90" t="str">
        <f t="shared" si="86"/>
        <v/>
      </c>
      <c r="HG85" s="90" t="str">
        <f t="shared" si="86"/>
        <v/>
      </c>
      <c r="HH85" s="90" t="str">
        <f t="shared" si="86"/>
        <v/>
      </c>
      <c r="HI85" s="90" t="str">
        <f t="shared" si="86"/>
        <v/>
      </c>
      <c r="HJ85" s="90" t="str">
        <f t="shared" si="86"/>
        <v/>
      </c>
      <c r="HK85" s="90" t="str">
        <f t="shared" si="86"/>
        <v/>
      </c>
      <c r="HL85" s="90" t="str">
        <f t="shared" si="86"/>
        <v/>
      </c>
      <c r="HM85" s="90" t="str">
        <f t="shared" si="86"/>
        <v/>
      </c>
      <c r="HN85" s="90" t="str">
        <f t="shared" si="86"/>
        <v/>
      </c>
      <c r="HO85" s="90" t="str">
        <f t="shared" si="86"/>
        <v/>
      </c>
      <c r="HP85" s="90" t="str">
        <f t="shared" si="86"/>
        <v/>
      </c>
      <c r="HQ85" s="90" t="str">
        <f t="shared" si="86"/>
        <v/>
      </c>
      <c r="HR85" s="90" t="str">
        <f t="shared" si="86"/>
        <v/>
      </c>
      <c r="HS85" s="90" t="str">
        <f t="shared" si="86"/>
        <v/>
      </c>
      <c r="HT85" s="90" t="str">
        <f t="shared" si="86"/>
        <v/>
      </c>
      <c r="HU85" s="90" t="str">
        <f t="shared" si="86"/>
        <v/>
      </c>
      <c r="HV85" s="90" t="str">
        <f t="shared" si="86"/>
        <v/>
      </c>
      <c r="HW85" s="90" t="str">
        <f t="shared" ref="HW85:JE85" si="87">IF(BT85="","",BT85*BT59)</f>
        <v/>
      </c>
      <c r="HX85" s="90" t="str">
        <f t="shared" si="87"/>
        <v/>
      </c>
      <c r="HY85" s="90" t="str">
        <f t="shared" si="87"/>
        <v/>
      </c>
      <c r="HZ85" s="90" t="str">
        <f t="shared" si="87"/>
        <v/>
      </c>
      <c r="IA85" s="90" t="str">
        <f t="shared" si="87"/>
        <v/>
      </c>
      <c r="IB85" s="90" t="str">
        <f t="shared" si="87"/>
        <v/>
      </c>
      <c r="IC85" s="90" t="str">
        <f t="shared" si="87"/>
        <v/>
      </c>
      <c r="ID85" s="90" t="str">
        <f t="shared" si="87"/>
        <v/>
      </c>
      <c r="IE85" s="90" t="str">
        <f t="shared" si="87"/>
        <v/>
      </c>
      <c r="IF85" s="90" t="str">
        <f t="shared" si="87"/>
        <v/>
      </c>
      <c r="IG85" s="90" t="str">
        <f t="shared" si="87"/>
        <v/>
      </c>
      <c r="IH85" s="90" t="str">
        <f t="shared" si="87"/>
        <v/>
      </c>
      <c r="II85" s="90" t="str">
        <f t="shared" si="87"/>
        <v/>
      </c>
      <c r="IJ85" s="90" t="str">
        <f t="shared" si="87"/>
        <v/>
      </c>
      <c r="IK85" s="90" t="str">
        <f t="shared" si="87"/>
        <v/>
      </c>
      <c r="IL85" s="90" t="str">
        <f t="shared" si="87"/>
        <v/>
      </c>
      <c r="IM85" s="90" t="str">
        <f t="shared" si="87"/>
        <v/>
      </c>
      <c r="IN85" s="90" t="str">
        <f t="shared" si="87"/>
        <v/>
      </c>
      <c r="IO85" s="90" t="str">
        <f t="shared" si="87"/>
        <v/>
      </c>
      <c r="IP85" s="90" t="str">
        <f t="shared" si="87"/>
        <v/>
      </c>
      <c r="IQ85" s="90" t="str">
        <f t="shared" si="87"/>
        <v/>
      </c>
      <c r="IR85" s="90" t="str">
        <f t="shared" si="87"/>
        <v/>
      </c>
      <c r="IS85" s="90" t="str">
        <f t="shared" si="87"/>
        <v/>
      </c>
      <c r="IT85" s="90" t="str">
        <f t="shared" si="87"/>
        <v/>
      </c>
      <c r="IU85" s="90" t="str">
        <f t="shared" si="87"/>
        <v/>
      </c>
      <c r="IV85" s="90" t="str">
        <f t="shared" si="87"/>
        <v/>
      </c>
      <c r="IW85" s="90" t="str">
        <f t="shared" si="87"/>
        <v/>
      </c>
      <c r="IX85" s="90" t="str">
        <f t="shared" si="87"/>
        <v/>
      </c>
      <c r="IY85" s="90" t="str">
        <f t="shared" si="87"/>
        <v/>
      </c>
      <c r="IZ85" s="90" t="str">
        <f t="shared" si="87"/>
        <v/>
      </c>
      <c r="JA85" s="90" t="str">
        <f t="shared" si="87"/>
        <v/>
      </c>
      <c r="JB85" s="90" t="str">
        <f t="shared" si="87"/>
        <v/>
      </c>
      <c r="JC85" s="90" t="str">
        <f t="shared" si="87"/>
        <v/>
      </c>
      <c r="JD85" s="90" t="str">
        <f t="shared" si="87"/>
        <v/>
      </c>
      <c r="JE85" s="90" t="str">
        <f t="shared" si="87"/>
        <v/>
      </c>
    </row>
    <row r="86" spans="1:265" ht="15" customHeight="1" x14ac:dyDescent="0.25">
      <c r="A86" s="83">
        <v>26</v>
      </c>
      <c r="B86" s="108"/>
      <c r="C86" s="108"/>
      <c r="D86" s="86" t="str">
        <f t="shared" si="35"/>
        <v/>
      </c>
      <c r="E86" s="87" t="str">
        <f t="shared" si="36"/>
        <v/>
      </c>
      <c r="F86" s="88">
        <f t="shared" si="37"/>
        <v>0</v>
      </c>
      <c r="G86" s="90"/>
      <c r="H86" s="90"/>
      <c r="I86" s="90"/>
      <c r="J86" s="90"/>
      <c r="K86" s="90"/>
      <c r="L86" s="90"/>
      <c r="M86" s="90"/>
      <c r="N86" s="90"/>
      <c r="O86" s="90"/>
      <c r="P86" s="90"/>
      <c r="Q86" s="90"/>
      <c r="R86" s="90"/>
      <c r="S86" s="90"/>
      <c r="T86" s="90"/>
      <c r="U86" s="90"/>
      <c r="V86" s="90"/>
      <c r="W86" s="90"/>
      <c r="X86" s="90"/>
      <c r="Y86" s="90"/>
      <c r="Z86" s="105"/>
      <c r="AA86" s="106"/>
      <c r="AB86" s="106"/>
      <c r="AC86" s="106"/>
      <c r="AD86" s="106"/>
      <c r="AE86" s="106"/>
      <c r="AF86" s="106"/>
      <c r="AG86" s="106"/>
      <c r="AH86" s="106"/>
      <c r="AI86" s="106"/>
      <c r="AJ86" s="106"/>
      <c r="AK86" s="106"/>
      <c r="AL86" s="106"/>
      <c r="AM86" s="106"/>
      <c r="AN86" s="106"/>
      <c r="AO86" s="106"/>
      <c r="AP86" s="106"/>
      <c r="AQ86" s="106"/>
      <c r="AR86" s="106"/>
      <c r="AS86" s="106"/>
      <c r="AT86" s="106"/>
      <c r="AU86" s="106"/>
      <c r="AV86" s="106"/>
      <c r="AW86" s="106"/>
      <c r="AX86" s="106"/>
      <c r="AY86" s="106"/>
      <c r="AZ86" s="106"/>
      <c r="BA86" s="106"/>
      <c r="BB86" s="106"/>
      <c r="BC86" s="106"/>
      <c r="BD86" s="106"/>
      <c r="BE86" s="106"/>
      <c r="BF86" s="106"/>
      <c r="BG86" s="106"/>
      <c r="BH86" s="106"/>
      <c r="BI86" s="106"/>
      <c r="BJ86" s="106"/>
      <c r="BK86" s="106"/>
      <c r="BL86" s="106"/>
      <c r="BM86" s="106"/>
      <c r="BN86" s="106"/>
      <c r="BO86" s="106"/>
      <c r="BP86" s="106"/>
      <c r="BQ86" s="106"/>
      <c r="BR86" s="106"/>
      <c r="BS86" s="106"/>
      <c r="BT86" s="106"/>
      <c r="BU86" s="106"/>
      <c r="BV86" s="106"/>
      <c r="BW86" s="106"/>
      <c r="BX86" s="106"/>
      <c r="BY86" s="106"/>
      <c r="BZ86" s="106"/>
      <c r="CA86" s="106"/>
      <c r="CB86" s="106"/>
      <c r="CC86" s="106"/>
      <c r="CD86" s="106"/>
      <c r="CE86" s="106"/>
      <c r="CF86" s="106"/>
      <c r="CG86" s="106"/>
      <c r="CH86" s="106"/>
      <c r="CI86" s="106"/>
      <c r="CJ86" s="106"/>
      <c r="CK86" s="106"/>
      <c r="CL86" s="106"/>
      <c r="CM86" s="106"/>
      <c r="CN86" s="106"/>
      <c r="CO86" s="106"/>
      <c r="CP86" s="106"/>
      <c r="CQ86" s="106"/>
      <c r="CR86" s="106"/>
      <c r="CS86" s="106"/>
      <c r="CT86" s="106"/>
      <c r="CU86" s="106"/>
      <c r="CV86" s="106"/>
      <c r="CW86" s="106"/>
      <c r="CX86" s="106"/>
      <c r="CY86" s="106"/>
      <c r="CZ86" s="106"/>
      <c r="DA86" s="106"/>
      <c r="DB86" s="106"/>
      <c r="FJ86" s="90" t="str">
        <f>IF(G86="","",G86*G59)</f>
        <v/>
      </c>
      <c r="FK86" s="90" t="str">
        <f t="shared" ref="FK86:HV86" si="88">IF(H86="","",H86*H59)</f>
        <v/>
      </c>
      <c r="FL86" s="90" t="str">
        <f t="shared" si="88"/>
        <v/>
      </c>
      <c r="FM86" s="90" t="str">
        <f t="shared" si="88"/>
        <v/>
      </c>
      <c r="FN86" s="90" t="str">
        <f t="shared" si="88"/>
        <v/>
      </c>
      <c r="FO86" s="90" t="str">
        <f t="shared" si="88"/>
        <v/>
      </c>
      <c r="FP86" s="90" t="str">
        <f t="shared" si="88"/>
        <v/>
      </c>
      <c r="FQ86" s="90" t="str">
        <f t="shared" si="88"/>
        <v/>
      </c>
      <c r="FR86" s="90" t="str">
        <f t="shared" si="88"/>
        <v/>
      </c>
      <c r="FS86" s="90" t="str">
        <f t="shared" si="88"/>
        <v/>
      </c>
      <c r="FT86" s="90" t="str">
        <f t="shared" si="88"/>
        <v/>
      </c>
      <c r="FU86" s="90" t="str">
        <f t="shared" si="88"/>
        <v/>
      </c>
      <c r="FV86" s="90" t="str">
        <f t="shared" si="88"/>
        <v/>
      </c>
      <c r="FW86" s="90" t="str">
        <f t="shared" si="88"/>
        <v/>
      </c>
      <c r="FX86" s="90" t="str">
        <f t="shared" si="88"/>
        <v/>
      </c>
      <c r="FY86" s="90" t="str">
        <f t="shared" si="88"/>
        <v/>
      </c>
      <c r="FZ86" s="90" t="str">
        <f t="shared" si="88"/>
        <v/>
      </c>
      <c r="GA86" s="90" t="str">
        <f t="shared" si="88"/>
        <v/>
      </c>
      <c r="GB86" s="90" t="str">
        <f t="shared" si="88"/>
        <v/>
      </c>
      <c r="GC86" s="90" t="str">
        <f t="shared" si="88"/>
        <v/>
      </c>
      <c r="GD86" s="90" t="str">
        <f t="shared" si="88"/>
        <v/>
      </c>
      <c r="GE86" s="90" t="str">
        <f t="shared" si="88"/>
        <v/>
      </c>
      <c r="GF86" s="90" t="str">
        <f t="shared" si="88"/>
        <v/>
      </c>
      <c r="GG86" s="90" t="str">
        <f t="shared" si="88"/>
        <v/>
      </c>
      <c r="GH86" s="90" t="str">
        <f t="shared" si="88"/>
        <v/>
      </c>
      <c r="GI86" s="90" t="str">
        <f t="shared" si="88"/>
        <v/>
      </c>
      <c r="GJ86" s="90" t="str">
        <f t="shared" si="88"/>
        <v/>
      </c>
      <c r="GK86" s="90" t="str">
        <f t="shared" si="88"/>
        <v/>
      </c>
      <c r="GL86" s="90" t="str">
        <f t="shared" si="88"/>
        <v/>
      </c>
      <c r="GM86" s="90" t="str">
        <f t="shared" si="88"/>
        <v/>
      </c>
      <c r="GN86" s="90" t="str">
        <f t="shared" si="88"/>
        <v/>
      </c>
      <c r="GO86" s="90" t="str">
        <f t="shared" si="88"/>
        <v/>
      </c>
      <c r="GP86" s="90" t="str">
        <f t="shared" si="88"/>
        <v/>
      </c>
      <c r="GQ86" s="90" t="str">
        <f t="shared" si="88"/>
        <v/>
      </c>
      <c r="GR86" s="90" t="str">
        <f t="shared" si="88"/>
        <v/>
      </c>
      <c r="GS86" s="90" t="str">
        <f t="shared" si="88"/>
        <v/>
      </c>
      <c r="GT86" s="90" t="str">
        <f t="shared" si="88"/>
        <v/>
      </c>
      <c r="GU86" s="90" t="str">
        <f t="shared" si="88"/>
        <v/>
      </c>
      <c r="GV86" s="90" t="str">
        <f t="shared" si="88"/>
        <v/>
      </c>
      <c r="GW86" s="90" t="str">
        <f t="shared" si="88"/>
        <v/>
      </c>
      <c r="GX86" s="90" t="str">
        <f t="shared" si="88"/>
        <v/>
      </c>
      <c r="GY86" s="90" t="str">
        <f t="shared" si="88"/>
        <v/>
      </c>
      <c r="GZ86" s="90" t="str">
        <f t="shared" si="88"/>
        <v/>
      </c>
      <c r="HA86" s="90" t="str">
        <f t="shared" si="88"/>
        <v/>
      </c>
      <c r="HB86" s="90" t="str">
        <f t="shared" si="88"/>
        <v/>
      </c>
      <c r="HC86" s="90" t="str">
        <f t="shared" si="88"/>
        <v/>
      </c>
      <c r="HD86" s="90" t="str">
        <f t="shared" si="88"/>
        <v/>
      </c>
      <c r="HE86" s="90" t="str">
        <f t="shared" si="88"/>
        <v/>
      </c>
      <c r="HF86" s="90" t="str">
        <f t="shared" si="88"/>
        <v/>
      </c>
      <c r="HG86" s="90" t="str">
        <f t="shared" si="88"/>
        <v/>
      </c>
      <c r="HH86" s="90" t="str">
        <f t="shared" si="88"/>
        <v/>
      </c>
      <c r="HI86" s="90" t="str">
        <f t="shared" si="88"/>
        <v/>
      </c>
      <c r="HJ86" s="90" t="str">
        <f t="shared" si="88"/>
        <v/>
      </c>
      <c r="HK86" s="90" t="str">
        <f t="shared" si="88"/>
        <v/>
      </c>
      <c r="HL86" s="90" t="str">
        <f t="shared" si="88"/>
        <v/>
      </c>
      <c r="HM86" s="90" t="str">
        <f t="shared" si="88"/>
        <v/>
      </c>
      <c r="HN86" s="90" t="str">
        <f t="shared" si="88"/>
        <v/>
      </c>
      <c r="HO86" s="90" t="str">
        <f t="shared" si="88"/>
        <v/>
      </c>
      <c r="HP86" s="90" t="str">
        <f t="shared" si="88"/>
        <v/>
      </c>
      <c r="HQ86" s="90" t="str">
        <f t="shared" si="88"/>
        <v/>
      </c>
      <c r="HR86" s="90" t="str">
        <f t="shared" si="88"/>
        <v/>
      </c>
      <c r="HS86" s="90" t="str">
        <f t="shared" si="88"/>
        <v/>
      </c>
      <c r="HT86" s="90" t="str">
        <f t="shared" si="88"/>
        <v/>
      </c>
      <c r="HU86" s="90" t="str">
        <f t="shared" si="88"/>
        <v/>
      </c>
      <c r="HV86" s="90" t="str">
        <f t="shared" si="88"/>
        <v/>
      </c>
      <c r="HW86" s="90" t="str">
        <f t="shared" ref="HW86:JE86" si="89">IF(BT86="","",BT86*BT59)</f>
        <v/>
      </c>
      <c r="HX86" s="90" t="str">
        <f t="shared" si="89"/>
        <v/>
      </c>
      <c r="HY86" s="90" t="str">
        <f t="shared" si="89"/>
        <v/>
      </c>
      <c r="HZ86" s="90" t="str">
        <f t="shared" si="89"/>
        <v/>
      </c>
      <c r="IA86" s="90" t="str">
        <f t="shared" si="89"/>
        <v/>
      </c>
      <c r="IB86" s="90" t="str">
        <f t="shared" si="89"/>
        <v/>
      </c>
      <c r="IC86" s="90" t="str">
        <f t="shared" si="89"/>
        <v/>
      </c>
      <c r="ID86" s="90" t="str">
        <f t="shared" si="89"/>
        <v/>
      </c>
      <c r="IE86" s="90" t="str">
        <f t="shared" si="89"/>
        <v/>
      </c>
      <c r="IF86" s="90" t="str">
        <f t="shared" si="89"/>
        <v/>
      </c>
      <c r="IG86" s="90" t="str">
        <f t="shared" si="89"/>
        <v/>
      </c>
      <c r="IH86" s="90" t="str">
        <f t="shared" si="89"/>
        <v/>
      </c>
      <c r="II86" s="90" t="str">
        <f t="shared" si="89"/>
        <v/>
      </c>
      <c r="IJ86" s="90" t="str">
        <f t="shared" si="89"/>
        <v/>
      </c>
      <c r="IK86" s="90" t="str">
        <f t="shared" si="89"/>
        <v/>
      </c>
      <c r="IL86" s="90" t="str">
        <f t="shared" si="89"/>
        <v/>
      </c>
      <c r="IM86" s="90" t="str">
        <f t="shared" si="89"/>
        <v/>
      </c>
      <c r="IN86" s="90" t="str">
        <f t="shared" si="89"/>
        <v/>
      </c>
      <c r="IO86" s="90" t="str">
        <f t="shared" si="89"/>
        <v/>
      </c>
      <c r="IP86" s="90" t="str">
        <f t="shared" si="89"/>
        <v/>
      </c>
      <c r="IQ86" s="90" t="str">
        <f t="shared" si="89"/>
        <v/>
      </c>
      <c r="IR86" s="90" t="str">
        <f t="shared" si="89"/>
        <v/>
      </c>
      <c r="IS86" s="90" t="str">
        <f t="shared" si="89"/>
        <v/>
      </c>
      <c r="IT86" s="90" t="str">
        <f t="shared" si="89"/>
        <v/>
      </c>
      <c r="IU86" s="90" t="str">
        <f t="shared" si="89"/>
        <v/>
      </c>
      <c r="IV86" s="90" t="str">
        <f t="shared" si="89"/>
        <v/>
      </c>
      <c r="IW86" s="90" t="str">
        <f t="shared" si="89"/>
        <v/>
      </c>
      <c r="IX86" s="90" t="str">
        <f t="shared" si="89"/>
        <v/>
      </c>
      <c r="IY86" s="90" t="str">
        <f t="shared" si="89"/>
        <v/>
      </c>
      <c r="IZ86" s="90" t="str">
        <f t="shared" si="89"/>
        <v/>
      </c>
      <c r="JA86" s="90" t="str">
        <f t="shared" si="89"/>
        <v/>
      </c>
      <c r="JB86" s="90" t="str">
        <f t="shared" si="89"/>
        <v/>
      </c>
      <c r="JC86" s="90" t="str">
        <f t="shared" si="89"/>
        <v/>
      </c>
      <c r="JD86" s="90" t="str">
        <f t="shared" si="89"/>
        <v/>
      </c>
      <c r="JE86" s="90" t="str">
        <f t="shared" si="89"/>
        <v/>
      </c>
    </row>
    <row r="87" spans="1:265" ht="15" customHeight="1" x14ac:dyDescent="0.25">
      <c r="A87" s="83">
        <v>27</v>
      </c>
      <c r="B87" s="108"/>
      <c r="C87" s="108"/>
      <c r="D87" s="86" t="str">
        <f t="shared" si="35"/>
        <v/>
      </c>
      <c r="E87" s="87" t="str">
        <f t="shared" si="36"/>
        <v/>
      </c>
      <c r="F87" s="88">
        <f t="shared" si="37"/>
        <v>0</v>
      </c>
      <c r="G87" s="90"/>
      <c r="H87" s="90"/>
      <c r="I87" s="90"/>
      <c r="J87" s="90"/>
      <c r="K87" s="90"/>
      <c r="L87" s="90"/>
      <c r="M87" s="90"/>
      <c r="N87" s="90"/>
      <c r="O87" s="90"/>
      <c r="P87" s="90"/>
      <c r="Q87" s="90"/>
      <c r="R87" s="90"/>
      <c r="S87" s="90"/>
      <c r="T87" s="90"/>
      <c r="U87" s="90"/>
      <c r="V87" s="90"/>
      <c r="W87" s="90"/>
      <c r="X87" s="90"/>
      <c r="Y87" s="90"/>
      <c r="Z87" s="105"/>
      <c r="AA87" s="106"/>
      <c r="AB87" s="106"/>
      <c r="AC87" s="106"/>
      <c r="AD87" s="106"/>
      <c r="AE87" s="106"/>
      <c r="AF87" s="106"/>
      <c r="AG87" s="106"/>
      <c r="AH87" s="106"/>
      <c r="AI87" s="106"/>
      <c r="AJ87" s="106"/>
      <c r="AK87" s="106"/>
      <c r="AL87" s="106"/>
      <c r="AM87" s="106"/>
      <c r="AN87" s="106"/>
      <c r="AO87" s="106"/>
      <c r="AP87" s="106"/>
      <c r="AQ87" s="106"/>
      <c r="AR87" s="106"/>
      <c r="AS87" s="106"/>
      <c r="AT87" s="106"/>
      <c r="AU87" s="106"/>
      <c r="AV87" s="106"/>
      <c r="AW87" s="106"/>
      <c r="AX87" s="106"/>
      <c r="AY87" s="106"/>
      <c r="AZ87" s="106"/>
      <c r="BA87" s="106"/>
      <c r="BB87" s="106"/>
      <c r="BC87" s="106"/>
      <c r="BD87" s="106"/>
      <c r="BE87" s="106"/>
      <c r="BF87" s="106"/>
      <c r="BG87" s="106"/>
      <c r="BH87" s="106"/>
      <c r="BI87" s="106"/>
      <c r="BJ87" s="106"/>
      <c r="BK87" s="106"/>
      <c r="BL87" s="106"/>
      <c r="BM87" s="106"/>
      <c r="BN87" s="106"/>
      <c r="BO87" s="106"/>
      <c r="BP87" s="106"/>
      <c r="BQ87" s="106"/>
      <c r="BR87" s="106"/>
      <c r="BS87" s="106"/>
      <c r="BT87" s="106"/>
      <c r="BU87" s="106"/>
      <c r="BV87" s="106"/>
      <c r="BW87" s="106"/>
      <c r="BX87" s="106"/>
      <c r="BY87" s="106"/>
      <c r="BZ87" s="106"/>
      <c r="CA87" s="106"/>
      <c r="CB87" s="106"/>
      <c r="CC87" s="106"/>
      <c r="CD87" s="106"/>
      <c r="CE87" s="106"/>
      <c r="CF87" s="106"/>
      <c r="CG87" s="106"/>
      <c r="CH87" s="106"/>
      <c r="CI87" s="106"/>
      <c r="CJ87" s="106"/>
      <c r="CK87" s="106"/>
      <c r="CL87" s="106"/>
      <c r="CM87" s="106"/>
      <c r="CN87" s="106"/>
      <c r="CO87" s="106"/>
      <c r="CP87" s="106"/>
      <c r="CQ87" s="106"/>
      <c r="CR87" s="106"/>
      <c r="CS87" s="106"/>
      <c r="CT87" s="106"/>
      <c r="CU87" s="106"/>
      <c r="CV87" s="106"/>
      <c r="CW87" s="106"/>
      <c r="CX87" s="106"/>
      <c r="CY87" s="106"/>
      <c r="CZ87" s="106"/>
      <c r="DA87" s="106"/>
      <c r="DB87" s="106"/>
      <c r="FJ87" s="90" t="str">
        <f>IF(G87="","",G87*G59)</f>
        <v/>
      </c>
      <c r="FK87" s="90" t="str">
        <f t="shared" ref="FK87:HV87" si="90">IF(H87="","",H87*H59)</f>
        <v/>
      </c>
      <c r="FL87" s="90" t="str">
        <f t="shared" si="90"/>
        <v/>
      </c>
      <c r="FM87" s="90" t="str">
        <f t="shared" si="90"/>
        <v/>
      </c>
      <c r="FN87" s="90" t="str">
        <f t="shared" si="90"/>
        <v/>
      </c>
      <c r="FO87" s="90" t="str">
        <f t="shared" si="90"/>
        <v/>
      </c>
      <c r="FP87" s="90" t="str">
        <f t="shared" si="90"/>
        <v/>
      </c>
      <c r="FQ87" s="90" t="str">
        <f t="shared" si="90"/>
        <v/>
      </c>
      <c r="FR87" s="90" t="str">
        <f t="shared" si="90"/>
        <v/>
      </c>
      <c r="FS87" s="90" t="str">
        <f t="shared" si="90"/>
        <v/>
      </c>
      <c r="FT87" s="90" t="str">
        <f t="shared" si="90"/>
        <v/>
      </c>
      <c r="FU87" s="90" t="str">
        <f t="shared" si="90"/>
        <v/>
      </c>
      <c r="FV87" s="90" t="str">
        <f t="shared" si="90"/>
        <v/>
      </c>
      <c r="FW87" s="90" t="str">
        <f t="shared" si="90"/>
        <v/>
      </c>
      <c r="FX87" s="90" t="str">
        <f t="shared" si="90"/>
        <v/>
      </c>
      <c r="FY87" s="90" t="str">
        <f t="shared" si="90"/>
        <v/>
      </c>
      <c r="FZ87" s="90" t="str">
        <f t="shared" si="90"/>
        <v/>
      </c>
      <c r="GA87" s="90" t="str">
        <f t="shared" si="90"/>
        <v/>
      </c>
      <c r="GB87" s="90" t="str">
        <f t="shared" si="90"/>
        <v/>
      </c>
      <c r="GC87" s="90" t="str">
        <f t="shared" si="90"/>
        <v/>
      </c>
      <c r="GD87" s="90" t="str">
        <f t="shared" si="90"/>
        <v/>
      </c>
      <c r="GE87" s="90" t="str">
        <f t="shared" si="90"/>
        <v/>
      </c>
      <c r="GF87" s="90" t="str">
        <f t="shared" si="90"/>
        <v/>
      </c>
      <c r="GG87" s="90" t="str">
        <f t="shared" si="90"/>
        <v/>
      </c>
      <c r="GH87" s="90" t="str">
        <f t="shared" si="90"/>
        <v/>
      </c>
      <c r="GI87" s="90" t="str">
        <f t="shared" si="90"/>
        <v/>
      </c>
      <c r="GJ87" s="90" t="str">
        <f t="shared" si="90"/>
        <v/>
      </c>
      <c r="GK87" s="90" t="str">
        <f t="shared" si="90"/>
        <v/>
      </c>
      <c r="GL87" s="90" t="str">
        <f t="shared" si="90"/>
        <v/>
      </c>
      <c r="GM87" s="90" t="str">
        <f t="shared" si="90"/>
        <v/>
      </c>
      <c r="GN87" s="90" t="str">
        <f t="shared" si="90"/>
        <v/>
      </c>
      <c r="GO87" s="90" t="str">
        <f t="shared" si="90"/>
        <v/>
      </c>
      <c r="GP87" s="90" t="str">
        <f t="shared" si="90"/>
        <v/>
      </c>
      <c r="GQ87" s="90" t="str">
        <f t="shared" si="90"/>
        <v/>
      </c>
      <c r="GR87" s="90" t="str">
        <f t="shared" si="90"/>
        <v/>
      </c>
      <c r="GS87" s="90" t="str">
        <f t="shared" si="90"/>
        <v/>
      </c>
      <c r="GT87" s="90" t="str">
        <f t="shared" si="90"/>
        <v/>
      </c>
      <c r="GU87" s="90" t="str">
        <f t="shared" si="90"/>
        <v/>
      </c>
      <c r="GV87" s="90" t="str">
        <f t="shared" si="90"/>
        <v/>
      </c>
      <c r="GW87" s="90" t="str">
        <f t="shared" si="90"/>
        <v/>
      </c>
      <c r="GX87" s="90" t="str">
        <f t="shared" si="90"/>
        <v/>
      </c>
      <c r="GY87" s="90" t="str">
        <f t="shared" si="90"/>
        <v/>
      </c>
      <c r="GZ87" s="90" t="str">
        <f t="shared" si="90"/>
        <v/>
      </c>
      <c r="HA87" s="90" t="str">
        <f t="shared" si="90"/>
        <v/>
      </c>
      <c r="HB87" s="90" t="str">
        <f t="shared" si="90"/>
        <v/>
      </c>
      <c r="HC87" s="90" t="str">
        <f t="shared" si="90"/>
        <v/>
      </c>
      <c r="HD87" s="90" t="str">
        <f t="shared" si="90"/>
        <v/>
      </c>
      <c r="HE87" s="90" t="str">
        <f t="shared" si="90"/>
        <v/>
      </c>
      <c r="HF87" s="90" t="str">
        <f t="shared" si="90"/>
        <v/>
      </c>
      <c r="HG87" s="90" t="str">
        <f t="shared" si="90"/>
        <v/>
      </c>
      <c r="HH87" s="90" t="str">
        <f t="shared" si="90"/>
        <v/>
      </c>
      <c r="HI87" s="90" t="str">
        <f t="shared" si="90"/>
        <v/>
      </c>
      <c r="HJ87" s="90" t="str">
        <f t="shared" si="90"/>
        <v/>
      </c>
      <c r="HK87" s="90" t="str">
        <f t="shared" si="90"/>
        <v/>
      </c>
      <c r="HL87" s="90" t="str">
        <f t="shared" si="90"/>
        <v/>
      </c>
      <c r="HM87" s="90" t="str">
        <f t="shared" si="90"/>
        <v/>
      </c>
      <c r="HN87" s="90" t="str">
        <f t="shared" si="90"/>
        <v/>
      </c>
      <c r="HO87" s="90" t="str">
        <f t="shared" si="90"/>
        <v/>
      </c>
      <c r="HP87" s="90" t="str">
        <f t="shared" si="90"/>
        <v/>
      </c>
      <c r="HQ87" s="90" t="str">
        <f t="shared" si="90"/>
        <v/>
      </c>
      <c r="HR87" s="90" t="str">
        <f t="shared" si="90"/>
        <v/>
      </c>
      <c r="HS87" s="90" t="str">
        <f t="shared" si="90"/>
        <v/>
      </c>
      <c r="HT87" s="90" t="str">
        <f t="shared" si="90"/>
        <v/>
      </c>
      <c r="HU87" s="90" t="str">
        <f t="shared" si="90"/>
        <v/>
      </c>
      <c r="HV87" s="90" t="str">
        <f t="shared" si="90"/>
        <v/>
      </c>
      <c r="HW87" s="90" t="str">
        <f t="shared" ref="HW87:JE87" si="91">IF(BT87="","",BT87*BT59)</f>
        <v/>
      </c>
      <c r="HX87" s="90" t="str">
        <f t="shared" si="91"/>
        <v/>
      </c>
      <c r="HY87" s="90" t="str">
        <f t="shared" si="91"/>
        <v/>
      </c>
      <c r="HZ87" s="90" t="str">
        <f t="shared" si="91"/>
        <v/>
      </c>
      <c r="IA87" s="90" t="str">
        <f t="shared" si="91"/>
        <v/>
      </c>
      <c r="IB87" s="90" t="str">
        <f t="shared" si="91"/>
        <v/>
      </c>
      <c r="IC87" s="90" t="str">
        <f t="shared" si="91"/>
        <v/>
      </c>
      <c r="ID87" s="90" t="str">
        <f t="shared" si="91"/>
        <v/>
      </c>
      <c r="IE87" s="90" t="str">
        <f t="shared" si="91"/>
        <v/>
      </c>
      <c r="IF87" s="90" t="str">
        <f t="shared" si="91"/>
        <v/>
      </c>
      <c r="IG87" s="90" t="str">
        <f t="shared" si="91"/>
        <v/>
      </c>
      <c r="IH87" s="90" t="str">
        <f t="shared" si="91"/>
        <v/>
      </c>
      <c r="II87" s="90" t="str">
        <f t="shared" si="91"/>
        <v/>
      </c>
      <c r="IJ87" s="90" t="str">
        <f t="shared" si="91"/>
        <v/>
      </c>
      <c r="IK87" s="90" t="str">
        <f t="shared" si="91"/>
        <v/>
      </c>
      <c r="IL87" s="90" t="str">
        <f t="shared" si="91"/>
        <v/>
      </c>
      <c r="IM87" s="90" t="str">
        <f t="shared" si="91"/>
        <v/>
      </c>
      <c r="IN87" s="90" t="str">
        <f t="shared" si="91"/>
        <v/>
      </c>
      <c r="IO87" s="90" t="str">
        <f t="shared" si="91"/>
        <v/>
      </c>
      <c r="IP87" s="90" t="str">
        <f t="shared" si="91"/>
        <v/>
      </c>
      <c r="IQ87" s="90" t="str">
        <f t="shared" si="91"/>
        <v/>
      </c>
      <c r="IR87" s="90" t="str">
        <f t="shared" si="91"/>
        <v/>
      </c>
      <c r="IS87" s="90" t="str">
        <f t="shared" si="91"/>
        <v/>
      </c>
      <c r="IT87" s="90" t="str">
        <f t="shared" si="91"/>
        <v/>
      </c>
      <c r="IU87" s="90" t="str">
        <f t="shared" si="91"/>
        <v/>
      </c>
      <c r="IV87" s="90" t="str">
        <f t="shared" si="91"/>
        <v/>
      </c>
      <c r="IW87" s="90" t="str">
        <f t="shared" si="91"/>
        <v/>
      </c>
      <c r="IX87" s="90" t="str">
        <f t="shared" si="91"/>
        <v/>
      </c>
      <c r="IY87" s="90" t="str">
        <f t="shared" si="91"/>
        <v/>
      </c>
      <c r="IZ87" s="90" t="str">
        <f t="shared" si="91"/>
        <v/>
      </c>
      <c r="JA87" s="90" t="str">
        <f t="shared" si="91"/>
        <v/>
      </c>
      <c r="JB87" s="90" t="str">
        <f t="shared" si="91"/>
        <v/>
      </c>
      <c r="JC87" s="90" t="str">
        <f t="shared" si="91"/>
        <v/>
      </c>
      <c r="JD87" s="90" t="str">
        <f t="shared" si="91"/>
        <v/>
      </c>
      <c r="JE87" s="90" t="str">
        <f t="shared" si="91"/>
        <v/>
      </c>
    </row>
    <row r="88" spans="1:265" ht="15" customHeight="1" x14ac:dyDescent="0.25">
      <c r="A88" s="83">
        <v>28</v>
      </c>
      <c r="B88" s="108"/>
      <c r="C88" s="108"/>
      <c r="D88" s="86" t="str">
        <f t="shared" si="35"/>
        <v/>
      </c>
      <c r="E88" s="87" t="str">
        <f t="shared" si="36"/>
        <v/>
      </c>
      <c r="F88" s="88">
        <f t="shared" si="37"/>
        <v>0</v>
      </c>
      <c r="G88" s="90"/>
      <c r="H88" s="90"/>
      <c r="I88" s="90"/>
      <c r="J88" s="90"/>
      <c r="K88" s="90"/>
      <c r="L88" s="90"/>
      <c r="M88" s="90"/>
      <c r="N88" s="90"/>
      <c r="O88" s="90"/>
      <c r="P88" s="90"/>
      <c r="Q88" s="90"/>
      <c r="R88" s="90"/>
      <c r="S88" s="90"/>
      <c r="T88" s="90"/>
      <c r="U88" s="90"/>
      <c r="V88" s="90"/>
      <c r="W88" s="90"/>
      <c r="X88" s="90"/>
      <c r="Y88" s="90"/>
      <c r="Z88" s="105"/>
      <c r="AA88" s="106"/>
      <c r="AB88" s="106"/>
      <c r="AC88" s="106"/>
      <c r="AD88" s="106"/>
      <c r="AE88" s="106"/>
      <c r="AF88" s="106"/>
      <c r="AG88" s="106"/>
      <c r="AH88" s="106"/>
      <c r="AI88" s="106"/>
      <c r="AJ88" s="106"/>
      <c r="AK88" s="106"/>
      <c r="AL88" s="106"/>
      <c r="AM88" s="106"/>
      <c r="AN88" s="106"/>
      <c r="AO88" s="106"/>
      <c r="AP88" s="106"/>
      <c r="AQ88" s="106"/>
      <c r="AR88" s="106"/>
      <c r="AS88" s="106"/>
      <c r="AT88" s="106"/>
      <c r="AU88" s="106"/>
      <c r="AV88" s="106"/>
      <c r="AW88" s="106"/>
      <c r="AX88" s="106"/>
      <c r="AY88" s="106"/>
      <c r="AZ88" s="106"/>
      <c r="BA88" s="106"/>
      <c r="BB88" s="106"/>
      <c r="BC88" s="106"/>
      <c r="BD88" s="106"/>
      <c r="BE88" s="106"/>
      <c r="BF88" s="106"/>
      <c r="BG88" s="106"/>
      <c r="BH88" s="106"/>
      <c r="BI88" s="106"/>
      <c r="BJ88" s="106"/>
      <c r="BK88" s="106"/>
      <c r="BL88" s="106"/>
      <c r="BM88" s="106"/>
      <c r="BN88" s="106"/>
      <c r="BO88" s="106"/>
      <c r="BP88" s="106"/>
      <c r="BQ88" s="106"/>
      <c r="BR88" s="106"/>
      <c r="BS88" s="106"/>
      <c r="BT88" s="106"/>
      <c r="BU88" s="106"/>
      <c r="BV88" s="106"/>
      <c r="BW88" s="106"/>
      <c r="BX88" s="106"/>
      <c r="BY88" s="106"/>
      <c r="BZ88" s="106"/>
      <c r="CA88" s="106"/>
      <c r="CB88" s="106"/>
      <c r="CC88" s="106"/>
      <c r="CD88" s="106"/>
      <c r="CE88" s="106"/>
      <c r="CF88" s="106"/>
      <c r="CG88" s="106"/>
      <c r="CH88" s="106"/>
      <c r="CI88" s="106"/>
      <c r="CJ88" s="106"/>
      <c r="CK88" s="106"/>
      <c r="CL88" s="106"/>
      <c r="CM88" s="106"/>
      <c r="CN88" s="106"/>
      <c r="CO88" s="106"/>
      <c r="CP88" s="106"/>
      <c r="CQ88" s="106"/>
      <c r="CR88" s="106"/>
      <c r="CS88" s="106"/>
      <c r="CT88" s="106"/>
      <c r="CU88" s="106"/>
      <c r="CV88" s="106"/>
      <c r="CW88" s="106"/>
      <c r="CX88" s="106"/>
      <c r="CY88" s="106"/>
      <c r="CZ88" s="106"/>
      <c r="DA88" s="106"/>
      <c r="DB88" s="106"/>
      <c r="FJ88" s="90" t="str">
        <f>IF(G88="","",G88*G59)</f>
        <v/>
      </c>
      <c r="FK88" s="90" t="str">
        <f t="shared" ref="FK88:HV88" si="92">IF(H88="","",H88*H59)</f>
        <v/>
      </c>
      <c r="FL88" s="90" t="str">
        <f t="shared" si="92"/>
        <v/>
      </c>
      <c r="FM88" s="90" t="str">
        <f t="shared" si="92"/>
        <v/>
      </c>
      <c r="FN88" s="90" t="str">
        <f t="shared" si="92"/>
        <v/>
      </c>
      <c r="FO88" s="90" t="str">
        <f t="shared" si="92"/>
        <v/>
      </c>
      <c r="FP88" s="90" t="str">
        <f t="shared" si="92"/>
        <v/>
      </c>
      <c r="FQ88" s="90" t="str">
        <f t="shared" si="92"/>
        <v/>
      </c>
      <c r="FR88" s="90" t="str">
        <f t="shared" si="92"/>
        <v/>
      </c>
      <c r="FS88" s="90" t="str">
        <f t="shared" si="92"/>
        <v/>
      </c>
      <c r="FT88" s="90" t="str">
        <f t="shared" si="92"/>
        <v/>
      </c>
      <c r="FU88" s="90" t="str">
        <f t="shared" si="92"/>
        <v/>
      </c>
      <c r="FV88" s="90" t="str">
        <f t="shared" si="92"/>
        <v/>
      </c>
      <c r="FW88" s="90" t="str">
        <f t="shared" si="92"/>
        <v/>
      </c>
      <c r="FX88" s="90" t="str">
        <f t="shared" si="92"/>
        <v/>
      </c>
      <c r="FY88" s="90" t="str">
        <f t="shared" si="92"/>
        <v/>
      </c>
      <c r="FZ88" s="90" t="str">
        <f t="shared" si="92"/>
        <v/>
      </c>
      <c r="GA88" s="90" t="str">
        <f t="shared" si="92"/>
        <v/>
      </c>
      <c r="GB88" s="90" t="str">
        <f t="shared" si="92"/>
        <v/>
      </c>
      <c r="GC88" s="90" t="str">
        <f t="shared" si="92"/>
        <v/>
      </c>
      <c r="GD88" s="90" t="str">
        <f t="shared" si="92"/>
        <v/>
      </c>
      <c r="GE88" s="90" t="str">
        <f t="shared" si="92"/>
        <v/>
      </c>
      <c r="GF88" s="90" t="str">
        <f t="shared" si="92"/>
        <v/>
      </c>
      <c r="GG88" s="90" t="str">
        <f t="shared" si="92"/>
        <v/>
      </c>
      <c r="GH88" s="90" t="str">
        <f t="shared" si="92"/>
        <v/>
      </c>
      <c r="GI88" s="90" t="str">
        <f t="shared" si="92"/>
        <v/>
      </c>
      <c r="GJ88" s="90" t="str">
        <f t="shared" si="92"/>
        <v/>
      </c>
      <c r="GK88" s="90" t="str">
        <f t="shared" si="92"/>
        <v/>
      </c>
      <c r="GL88" s="90" t="str">
        <f t="shared" si="92"/>
        <v/>
      </c>
      <c r="GM88" s="90" t="str">
        <f t="shared" si="92"/>
        <v/>
      </c>
      <c r="GN88" s="90" t="str">
        <f t="shared" si="92"/>
        <v/>
      </c>
      <c r="GO88" s="90" t="str">
        <f t="shared" si="92"/>
        <v/>
      </c>
      <c r="GP88" s="90" t="str">
        <f t="shared" si="92"/>
        <v/>
      </c>
      <c r="GQ88" s="90" t="str">
        <f t="shared" si="92"/>
        <v/>
      </c>
      <c r="GR88" s="90" t="str">
        <f t="shared" si="92"/>
        <v/>
      </c>
      <c r="GS88" s="90" t="str">
        <f t="shared" si="92"/>
        <v/>
      </c>
      <c r="GT88" s="90" t="str">
        <f t="shared" si="92"/>
        <v/>
      </c>
      <c r="GU88" s="90" t="str">
        <f t="shared" si="92"/>
        <v/>
      </c>
      <c r="GV88" s="90" t="str">
        <f t="shared" si="92"/>
        <v/>
      </c>
      <c r="GW88" s="90" t="str">
        <f t="shared" si="92"/>
        <v/>
      </c>
      <c r="GX88" s="90" t="str">
        <f t="shared" si="92"/>
        <v/>
      </c>
      <c r="GY88" s="90" t="str">
        <f t="shared" si="92"/>
        <v/>
      </c>
      <c r="GZ88" s="90" t="str">
        <f t="shared" si="92"/>
        <v/>
      </c>
      <c r="HA88" s="90" t="str">
        <f t="shared" si="92"/>
        <v/>
      </c>
      <c r="HB88" s="90" t="str">
        <f t="shared" si="92"/>
        <v/>
      </c>
      <c r="HC88" s="90" t="str">
        <f t="shared" si="92"/>
        <v/>
      </c>
      <c r="HD88" s="90" t="str">
        <f t="shared" si="92"/>
        <v/>
      </c>
      <c r="HE88" s="90" t="str">
        <f t="shared" si="92"/>
        <v/>
      </c>
      <c r="HF88" s="90" t="str">
        <f t="shared" si="92"/>
        <v/>
      </c>
      <c r="HG88" s="90" t="str">
        <f t="shared" si="92"/>
        <v/>
      </c>
      <c r="HH88" s="90" t="str">
        <f t="shared" si="92"/>
        <v/>
      </c>
      <c r="HI88" s="90" t="str">
        <f t="shared" si="92"/>
        <v/>
      </c>
      <c r="HJ88" s="90" t="str">
        <f t="shared" si="92"/>
        <v/>
      </c>
      <c r="HK88" s="90" t="str">
        <f t="shared" si="92"/>
        <v/>
      </c>
      <c r="HL88" s="90" t="str">
        <f t="shared" si="92"/>
        <v/>
      </c>
      <c r="HM88" s="90" t="str">
        <f t="shared" si="92"/>
        <v/>
      </c>
      <c r="HN88" s="90" t="str">
        <f t="shared" si="92"/>
        <v/>
      </c>
      <c r="HO88" s="90" t="str">
        <f t="shared" si="92"/>
        <v/>
      </c>
      <c r="HP88" s="90" t="str">
        <f t="shared" si="92"/>
        <v/>
      </c>
      <c r="HQ88" s="90" t="str">
        <f t="shared" si="92"/>
        <v/>
      </c>
      <c r="HR88" s="90" t="str">
        <f t="shared" si="92"/>
        <v/>
      </c>
      <c r="HS88" s="90" t="str">
        <f t="shared" si="92"/>
        <v/>
      </c>
      <c r="HT88" s="90" t="str">
        <f t="shared" si="92"/>
        <v/>
      </c>
      <c r="HU88" s="90" t="str">
        <f t="shared" si="92"/>
        <v/>
      </c>
      <c r="HV88" s="90" t="str">
        <f t="shared" si="92"/>
        <v/>
      </c>
      <c r="HW88" s="90" t="str">
        <f t="shared" ref="HW88:JE88" si="93">IF(BT88="","",BT88*BT59)</f>
        <v/>
      </c>
      <c r="HX88" s="90" t="str">
        <f t="shared" si="93"/>
        <v/>
      </c>
      <c r="HY88" s="90" t="str">
        <f t="shared" si="93"/>
        <v/>
      </c>
      <c r="HZ88" s="90" t="str">
        <f t="shared" si="93"/>
        <v/>
      </c>
      <c r="IA88" s="90" t="str">
        <f t="shared" si="93"/>
        <v/>
      </c>
      <c r="IB88" s="90" t="str">
        <f t="shared" si="93"/>
        <v/>
      </c>
      <c r="IC88" s="90" t="str">
        <f t="shared" si="93"/>
        <v/>
      </c>
      <c r="ID88" s="90" t="str">
        <f t="shared" si="93"/>
        <v/>
      </c>
      <c r="IE88" s="90" t="str">
        <f t="shared" si="93"/>
        <v/>
      </c>
      <c r="IF88" s="90" t="str">
        <f t="shared" si="93"/>
        <v/>
      </c>
      <c r="IG88" s="90" t="str">
        <f t="shared" si="93"/>
        <v/>
      </c>
      <c r="IH88" s="90" t="str">
        <f t="shared" si="93"/>
        <v/>
      </c>
      <c r="II88" s="90" t="str">
        <f t="shared" si="93"/>
        <v/>
      </c>
      <c r="IJ88" s="90" t="str">
        <f t="shared" si="93"/>
        <v/>
      </c>
      <c r="IK88" s="90" t="str">
        <f t="shared" si="93"/>
        <v/>
      </c>
      <c r="IL88" s="90" t="str">
        <f t="shared" si="93"/>
        <v/>
      </c>
      <c r="IM88" s="90" t="str">
        <f t="shared" si="93"/>
        <v/>
      </c>
      <c r="IN88" s="90" t="str">
        <f t="shared" si="93"/>
        <v/>
      </c>
      <c r="IO88" s="90" t="str">
        <f t="shared" si="93"/>
        <v/>
      </c>
      <c r="IP88" s="90" t="str">
        <f t="shared" si="93"/>
        <v/>
      </c>
      <c r="IQ88" s="90" t="str">
        <f t="shared" si="93"/>
        <v/>
      </c>
      <c r="IR88" s="90" t="str">
        <f t="shared" si="93"/>
        <v/>
      </c>
      <c r="IS88" s="90" t="str">
        <f t="shared" si="93"/>
        <v/>
      </c>
      <c r="IT88" s="90" t="str">
        <f t="shared" si="93"/>
        <v/>
      </c>
      <c r="IU88" s="90" t="str">
        <f t="shared" si="93"/>
        <v/>
      </c>
      <c r="IV88" s="90" t="str">
        <f t="shared" si="93"/>
        <v/>
      </c>
      <c r="IW88" s="90" t="str">
        <f t="shared" si="93"/>
        <v/>
      </c>
      <c r="IX88" s="90" t="str">
        <f t="shared" si="93"/>
        <v/>
      </c>
      <c r="IY88" s="90" t="str">
        <f t="shared" si="93"/>
        <v/>
      </c>
      <c r="IZ88" s="90" t="str">
        <f t="shared" si="93"/>
        <v/>
      </c>
      <c r="JA88" s="90" t="str">
        <f t="shared" si="93"/>
        <v/>
      </c>
      <c r="JB88" s="90" t="str">
        <f t="shared" si="93"/>
        <v/>
      </c>
      <c r="JC88" s="90" t="str">
        <f t="shared" si="93"/>
        <v/>
      </c>
      <c r="JD88" s="90" t="str">
        <f t="shared" si="93"/>
        <v/>
      </c>
      <c r="JE88" s="90" t="str">
        <f t="shared" si="93"/>
        <v/>
      </c>
    </row>
    <row r="89" spans="1:265" ht="15" customHeight="1" x14ac:dyDescent="0.25">
      <c r="A89" s="83">
        <v>29</v>
      </c>
      <c r="B89" s="108"/>
      <c r="C89" s="108"/>
      <c r="D89" s="86" t="str">
        <f t="shared" si="35"/>
        <v/>
      </c>
      <c r="E89" s="87" t="str">
        <f t="shared" si="36"/>
        <v/>
      </c>
      <c r="F89" s="88">
        <f t="shared" si="37"/>
        <v>0</v>
      </c>
      <c r="G89" s="90"/>
      <c r="H89" s="90"/>
      <c r="I89" s="90"/>
      <c r="J89" s="90"/>
      <c r="K89" s="90"/>
      <c r="L89" s="90"/>
      <c r="M89" s="90"/>
      <c r="N89" s="90"/>
      <c r="O89" s="90"/>
      <c r="P89" s="90"/>
      <c r="Q89" s="90"/>
      <c r="R89" s="90"/>
      <c r="S89" s="90"/>
      <c r="T89" s="90"/>
      <c r="U89" s="90"/>
      <c r="V89" s="90"/>
      <c r="W89" s="90"/>
      <c r="X89" s="90"/>
      <c r="Y89" s="90"/>
      <c r="Z89" s="105"/>
      <c r="AA89" s="106"/>
      <c r="AB89" s="106"/>
      <c r="AC89" s="106"/>
      <c r="AD89" s="106"/>
      <c r="AE89" s="106"/>
      <c r="AF89" s="106"/>
      <c r="AG89" s="106"/>
      <c r="AH89" s="106"/>
      <c r="AI89" s="106"/>
      <c r="AJ89" s="106"/>
      <c r="AK89" s="106"/>
      <c r="AL89" s="106"/>
      <c r="AM89" s="106"/>
      <c r="AN89" s="106"/>
      <c r="AO89" s="106"/>
      <c r="AP89" s="106"/>
      <c r="AQ89" s="106"/>
      <c r="AR89" s="106"/>
      <c r="AS89" s="106"/>
      <c r="AT89" s="106"/>
      <c r="AU89" s="106"/>
      <c r="AV89" s="106"/>
      <c r="AW89" s="106"/>
      <c r="AX89" s="106"/>
      <c r="AY89" s="106"/>
      <c r="AZ89" s="106"/>
      <c r="BA89" s="106"/>
      <c r="BB89" s="106"/>
      <c r="BC89" s="106"/>
      <c r="BD89" s="106"/>
      <c r="BE89" s="106"/>
      <c r="BF89" s="106"/>
      <c r="BG89" s="106"/>
      <c r="BH89" s="106"/>
      <c r="BI89" s="106"/>
      <c r="BJ89" s="106"/>
      <c r="BK89" s="106"/>
      <c r="BL89" s="106"/>
      <c r="BM89" s="106"/>
      <c r="BN89" s="106"/>
      <c r="BO89" s="106"/>
      <c r="BP89" s="106"/>
      <c r="BQ89" s="106"/>
      <c r="BR89" s="106"/>
      <c r="BS89" s="106"/>
      <c r="BT89" s="106"/>
      <c r="BU89" s="106"/>
      <c r="BV89" s="106"/>
      <c r="BW89" s="106"/>
      <c r="BX89" s="106"/>
      <c r="BY89" s="106"/>
      <c r="BZ89" s="106"/>
      <c r="CA89" s="106"/>
      <c r="CB89" s="106"/>
      <c r="CC89" s="106"/>
      <c r="CD89" s="106"/>
      <c r="CE89" s="106"/>
      <c r="CF89" s="106"/>
      <c r="CG89" s="106"/>
      <c r="CH89" s="106"/>
      <c r="CI89" s="106"/>
      <c r="CJ89" s="106"/>
      <c r="CK89" s="106"/>
      <c r="CL89" s="106"/>
      <c r="CM89" s="106"/>
      <c r="CN89" s="106"/>
      <c r="CO89" s="106"/>
      <c r="CP89" s="106"/>
      <c r="CQ89" s="106"/>
      <c r="CR89" s="106"/>
      <c r="CS89" s="106"/>
      <c r="CT89" s="106"/>
      <c r="CU89" s="106"/>
      <c r="CV89" s="106"/>
      <c r="CW89" s="106"/>
      <c r="CX89" s="106"/>
      <c r="CY89" s="106"/>
      <c r="CZ89" s="106"/>
      <c r="DA89" s="106"/>
      <c r="DB89" s="106"/>
      <c r="FJ89" s="90" t="str">
        <f>IF(G89="","",G89*G59)</f>
        <v/>
      </c>
      <c r="FK89" s="90" t="str">
        <f t="shared" ref="FK89:HV89" si="94">IF(H89="","",H89*H59)</f>
        <v/>
      </c>
      <c r="FL89" s="90" t="str">
        <f t="shared" si="94"/>
        <v/>
      </c>
      <c r="FM89" s="90" t="str">
        <f t="shared" si="94"/>
        <v/>
      </c>
      <c r="FN89" s="90" t="str">
        <f t="shared" si="94"/>
        <v/>
      </c>
      <c r="FO89" s="90" t="str">
        <f t="shared" si="94"/>
        <v/>
      </c>
      <c r="FP89" s="90" t="str">
        <f t="shared" si="94"/>
        <v/>
      </c>
      <c r="FQ89" s="90" t="str">
        <f t="shared" si="94"/>
        <v/>
      </c>
      <c r="FR89" s="90" t="str">
        <f t="shared" si="94"/>
        <v/>
      </c>
      <c r="FS89" s="90" t="str">
        <f t="shared" si="94"/>
        <v/>
      </c>
      <c r="FT89" s="90" t="str">
        <f t="shared" si="94"/>
        <v/>
      </c>
      <c r="FU89" s="90" t="str">
        <f t="shared" si="94"/>
        <v/>
      </c>
      <c r="FV89" s="90" t="str">
        <f t="shared" si="94"/>
        <v/>
      </c>
      <c r="FW89" s="90" t="str">
        <f t="shared" si="94"/>
        <v/>
      </c>
      <c r="FX89" s="90" t="str">
        <f t="shared" si="94"/>
        <v/>
      </c>
      <c r="FY89" s="90" t="str">
        <f t="shared" si="94"/>
        <v/>
      </c>
      <c r="FZ89" s="90" t="str">
        <f t="shared" si="94"/>
        <v/>
      </c>
      <c r="GA89" s="90" t="str">
        <f t="shared" si="94"/>
        <v/>
      </c>
      <c r="GB89" s="90" t="str">
        <f t="shared" si="94"/>
        <v/>
      </c>
      <c r="GC89" s="90" t="str">
        <f t="shared" si="94"/>
        <v/>
      </c>
      <c r="GD89" s="90" t="str">
        <f t="shared" si="94"/>
        <v/>
      </c>
      <c r="GE89" s="90" t="str">
        <f t="shared" si="94"/>
        <v/>
      </c>
      <c r="GF89" s="90" t="str">
        <f t="shared" si="94"/>
        <v/>
      </c>
      <c r="GG89" s="90" t="str">
        <f t="shared" si="94"/>
        <v/>
      </c>
      <c r="GH89" s="90" t="str">
        <f t="shared" si="94"/>
        <v/>
      </c>
      <c r="GI89" s="90" t="str">
        <f t="shared" si="94"/>
        <v/>
      </c>
      <c r="GJ89" s="90" t="str">
        <f t="shared" si="94"/>
        <v/>
      </c>
      <c r="GK89" s="90" t="str">
        <f t="shared" si="94"/>
        <v/>
      </c>
      <c r="GL89" s="90" t="str">
        <f t="shared" si="94"/>
        <v/>
      </c>
      <c r="GM89" s="90" t="str">
        <f t="shared" si="94"/>
        <v/>
      </c>
      <c r="GN89" s="90" t="str">
        <f t="shared" si="94"/>
        <v/>
      </c>
      <c r="GO89" s="90" t="str">
        <f t="shared" si="94"/>
        <v/>
      </c>
      <c r="GP89" s="90" t="str">
        <f t="shared" si="94"/>
        <v/>
      </c>
      <c r="GQ89" s="90" t="str">
        <f t="shared" si="94"/>
        <v/>
      </c>
      <c r="GR89" s="90" t="str">
        <f t="shared" si="94"/>
        <v/>
      </c>
      <c r="GS89" s="90" t="str">
        <f t="shared" si="94"/>
        <v/>
      </c>
      <c r="GT89" s="90" t="str">
        <f t="shared" si="94"/>
        <v/>
      </c>
      <c r="GU89" s="90" t="str">
        <f t="shared" si="94"/>
        <v/>
      </c>
      <c r="GV89" s="90" t="str">
        <f t="shared" si="94"/>
        <v/>
      </c>
      <c r="GW89" s="90" t="str">
        <f t="shared" si="94"/>
        <v/>
      </c>
      <c r="GX89" s="90" t="str">
        <f t="shared" si="94"/>
        <v/>
      </c>
      <c r="GY89" s="90" t="str">
        <f t="shared" si="94"/>
        <v/>
      </c>
      <c r="GZ89" s="90" t="str">
        <f t="shared" si="94"/>
        <v/>
      </c>
      <c r="HA89" s="90" t="str">
        <f t="shared" si="94"/>
        <v/>
      </c>
      <c r="HB89" s="90" t="str">
        <f t="shared" si="94"/>
        <v/>
      </c>
      <c r="HC89" s="90" t="str">
        <f t="shared" si="94"/>
        <v/>
      </c>
      <c r="HD89" s="90" t="str">
        <f t="shared" si="94"/>
        <v/>
      </c>
      <c r="HE89" s="90" t="str">
        <f t="shared" si="94"/>
        <v/>
      </c>
      <c r="HF89" s="90" t="str">
        <f t="shared" si="94"/>
        <v/>
      </c>
      <c r="HG89" s="90" t="str">
        <f t="shared" si="94"/>
        <v/>
      </c>
      <c r="HH89" s="90" t="str">
        <f t="shared" si="94"/>
        <v/>
      </c>
      <c r="HI89" s="90" t="str">
        <f t="shared" si="94"/>
        <v/>
      </c>
      <c r="HJ89" s="90" t="str">
        <f t="shared" si="94"/>
        <v/>
      </c>
      <c r="HK89" s="90" t="str">
        <f t="shared" si="94"/>
        <v/>
      </c>
      <c r="HL89" s="90" t="str">
        <f t="shared" si="94"/>
        <v/>
      </c>
      <c r="HM89" s="90" t="str">
        <f t="shared" si="94"/>
        <v/>
      </c>
      <c r="HN89" s="90" t="str">
        <f t="shared" si="94"/>
        <v/>
      </c>
      <c r="HO89" s="90" t="str">
        <f t="shared" si="94"/>
        <v/>
      </c>
      <c r="HP89" s="90" t="str">
        <f t="shared" si="94"/>
        <v/>
      </c>
      <c r="HQ89" s="90" t="str">
        <f t="shared" si="94"/>
        <v/>
      </c>
      <c r="HR89" s="90" t="str">
        <f t="shared" si="94"/>
        <v/>
      </c>
      <c r="HS89" s="90" t="str">
        <f t="shared" si="94"/>
        <v/>
      </c>
      <c r="HT89" s="90" t="str">
        <f t="shared" si="94"/>
        <v/>
      </c>
      <c r="HU89" s="90" t="str">
        <f t="shared" si="94"/>
        <v/>
      </c>
      <c r="HV89" s="90" t="str">
        <f t="shared" si="94"/>
        <v/>
      </c>
      <c r="HW89" s="90" t="str">
        <f t="shared" ref="HW89:JE89" si="95">IF(BT89="","",BT89*BT59)</f>
        <v/>
      </c>
      <c r="HX89" s="90" t="str">
        <f t="shared" si="95"/>
        <v/>
      </c>
      <c r="HY89" s="90" t="str">
        <f t="shared" si="95"/>
        <v/>
      </c>
      <c r="HZ89" s="90" t="str">
        <f t="shared" si="95"/>
        <v/>
      </c>
      <c r="IA89" s="90" t="str">
        <f t="shared" si="95"/>
        <v/>
      </c>
      <c r="IB89" s="90" t="str">
        <f t="shared" si="95"/>
        <v/>
      </c>
      <c r="IC89" s="90" t="str">
        <f t="shared" si="95"/>
        <v/>
      </c>
      <c r="ID89" s="90" t="str">
        <f t="shared" si="95"/>
        <v/>
      </c>
      <c r="IE89" s="90" t="str">
        <f t="shared" si="95"/>
        <v/>
      </c>
      <c r="IF89" s="90" t="str">
        <f t="shared" si="95"/>
        <v/>
      </c>
      <c r="IG89" s="90" t="str">
        <f t="shared" si="95"/>
        <v/>
      </c>
      <c r="IH89" s="90" t="str">
        <f t="shared" si="95"/>
        <v/>
      </c>
      <c r="II89" s="90" t="str">
        <f t="shared" si="95"/>
        <v/>
      </c>
      <c r="IJ89" s="90" t="str">
        <f t="shared" si="95"/>
        <v/>
      </c>
      <c r="IK89" s="90" t="str">
        <f t="shared" si="95"/>
        <v/>
      </c>
      <c r="IL89" s="90" t="str">
        <f t="shared" si="95"/>
        <v/>
      </c>
      <c r="IM89" s="90" t="str">
        <f t="shared" si="95"/>
        <v/>
      </c>
      <c r="IN89" s="90" t="str">
        <f t="shared" si="95"/>
        <v/>
      </c>
      <c r="IO89" s="90" t="str">
        <f t="shared" si="95"/>
        <v/>
      </c>
      <c r="IP89" s="90" t="str">
        <f t="shared" si="95"/>
        <v/>
      </c>
      <c r="IQ89" s="90" t="str">
        <f t="shared" si="95"/>
        <v/>
      </c>
      <c r="IR89" s="90" t="str">
        <f t="shared" si="95"/>
        <v/>
      </c>
      <c r="IS89" s="90" t="str">
        <f t="shared" si="95"/>
        <v/>
      </c>
      <c r="IT89" s="90" t="str">
        <f t="shared" si="95"/>
        <v/>
      </c>
      <c r="IU89" s="90" t="str">
        <f t="shared" si="95"/>
        <v/>
      </c>
      <c r="IV89" s="90" t="str">
        <f t="shared" si="95"/>
        <v/>
      </c>
      <c r="IW89" s="90" t="str">
        <f t="shared" si="95"/>
        <v/>
      </c>
      <c r="IX89" s="90" t="str">
        <f t="shared" si="95"/>
        <v/>
      </c>
      <c r="IY89" s="90" t="str">
        <f t="shared" si="95"/>
        <v/>
      </c>
      <c r="IZ89" s="90" t="str">
        <f t="shared" si="95"/>
        <v/>
      </c>
      <c r="JA89" s="90" t="str">
        <f t="shared" si="95"/>
        <v/>
      </c>
      <c r="JB89" s="90" t="str">
        <f t="shared" si="95"/>
        <v/>
      </c>
      <c r="JC89" s="90" t="str">
        <f t="shared" si="95"/>
        <v/>
      </c>
      <c r="JD89" s="90" t="str">
        <f t="shared" si="95"/>
        <v/>
      </c>
      <c r="JE89" s="90" t="str">
        <f t="shared" si="95"/>
        <v/>
      </c>
    </row>
    <row r="90" spans="1:265" ht="15" customHeight="1" x14ac:dyDescent="0.25">
      <c r="A90" s="83">
        <v>30</v>
      </c>
      <c r="B90" s="108"/>
      <c r="C90" s="108"/>
      <c r="D90" s="86" t="str">
        <f t="shared" si="35"/>
        <v/>
      </c>
      <c r="E90" s="87" t="str">
        <f t="shared" si="36"/>
        <v/>
      </c>
      <c r="F90" s="88">
        <f t="shared" si="37"/>
        <v>0</v>
      </c>
      <c r="G90" s="90"/>
      <c r="H90" s="90"/>
      <c r="I90" s="90"/>
      <c r="J90" s="90"/>
      <c r="K90" s="90"/>
      <c r="L90" s="90"/>
      <c r="M90" s="90"/>
      <c r="N90" s="90"/>
      <c r="O90" s="90"/>
      <c r="P90" s="90"/>
      <c r="Q90" s="90"/>
      <c r="R90" s="90"/>
      <c r="S90" s="90"/>
      <c r="T90" s="90"/>
      <c r="U90" s="90"/>
      <c r="V90" s="90"/>
      <c r="W90" s="90"/>
      <c r="X90" s="90"/>
      <c r="Y90" s="90"/>
      <c r="Z90" s="105"/>
      <c r="AA90" s="106"/>
      <c r="AB90" s="106"/>
      <c r="AC90" s="106"/>
      <c r="AD90" s="106"/>
      <c r="AE90" s="106"/>
      <c r="AF90" s="106"/>
      <c r="AG90" s="106"/>
      <c r="AH90" s="106"/>
      <c r="AI90" s="106"/>
      <c r="AJ90" s="106"/>
      <c r="AK90" s="106"/>
      <c r="AL90" s="106"/>
      <c r="AM90" s="106"/>
      <c r="AN90" s="106"/>
      <c r="AO90" s="106"/>
      <c r="AP90" s="106"/>
      <c r="AQ90" s="106"/>
      <c r="AR90" s="106"/>
      <c r="AS90" s="106"/>
      <c r="AT90" s="106"/>
      <c r="AU90" s="106"/>
      <c r="AV90" s="106"/>
      <c r="AW90" s="106"/>
      <c r="AX90" s="106"/>
      <c r="AY90" s="106"/>
      <c r="AZ90" s="106"/>
      <c r="BA90" s="106"/>
      <c r="BB90" s="106"/>
      <c r="BC90" s="106"/>
      <c r="BD90" s="106"/>
      <c r="BE90" s="106"/>
      <c r="BF90" s="106"/>
      <c r="BG90" s="106"/>
      <c r="BH90" s="106"/>
      <c r="BI90" s="106"/>
      <c r="BJ90" s="106"/>
      <c r="BK90" s="106"/>
      <c r="BL90" s="106"/>
      <c r="BM90" s="106"/>
      <c r="BN90" s="106"/>
      <c r="BO90" s="106"/>
      <c r="BP90" s="106"/>
      <c r="BQ90" s="106"/>
      <c r="BR90" s="106"/>
      <c r="BS90" s="106"/>
      <c r="BT90" s="106"/>
      <c r="BU90" s="106"/>
      <c r="BV90" s="106"/>
      <c r="BW90" s="106"/>
      <c r="BX90" s="106"/>
      <c r="BY90" s="106"/>
      <c r="BZ90" s="106"/>
      <c r="CA90" s="106"/>
      <c r="CB90" s="106"/>
      <c r="CC90" s="106"/>
      <c r="CD90" s="106"/>
      <c r="CE90" s="106"/>
      <c r="CF90" s="106"/>
      <c r="CG90" s="106"/>
      <c r="CH90" s="106"/>
      <c r="CI90" s="106"/>
      <c r="CJ90" s="106"/>
      <c r="CK90" s="106"/>
      <c r="CL90" s="106"/>
      <c r="CM90" s="106"/>
      <c r="CN90" s="106"/>
      <c r="CO90" s="106"/>
      <c r="CP90" s="106"/>
      <c r="CQ90" s="106"/>
      <c r="CR90" s="106"/>
      <c r="CS90" s="106"/>
      <c r="CT90" s="106"/>
      <c r="CU90" s="106"/>
      <c r="CV90" s="106"/>
      <c r="CW90" s="106"/>
      <c r="CX90" s="106"/>
      <c r="CY90" s="106"/>
      <c r="CZ90" s="106"/>
      <c r="DA90" s="106"/>
      <c r="DB90" s="106"/>
      <c r="FJ90" s="90" t="str">
        <f>IF(G90="","",G90*G59)</f>
        <v/>
      </c>
      <c r="FK90" s="90" t="str">
        <f t="shared" ref="FK90:HV90" si="96">IF(H90="","",H90*H59)</f>
        <v/>
      </c>
      <c r="FL90" s="90" t="str">
        <f t="shared" si="96"/>
        <v/>
      </c>
      <c r="FM90" s="90" t="str">
        <f t="shared" si="96"/>
        <v/>
      </c>
      <c r="FN90" s="90" t="str">
        <f t="shared" si="96"/>
        <v/>
      </c>
      <c r="FO90" s="90" t="str">
        <f t="shared" si="96"/>
        <v/>
      </c>
      <c r="FP90" s="90" t="str">
        <f t="shared" si="96"/>
        <v/>
      </c>
      <c r="FQ90" s="90" t="str">
        <f t="shared" si="96"/>
        <v/>
      </c>
      <c r="FR90" s="90" t="str">
        <f t="shared" si="96"/>
        <v/>
      </c>
      <c r="FS90" s="90" t="str">
        <f t="shared" si="96"/>
        <v/>
      </c>
      <c r="FT90" s="90" t="str">
        <f t="shared" si="96"/>
        <v/>
      </c>
      <c r="FU90" s="90" t="str">
        <f t="shared" si="96"/>
        <v/>
      </c>
      <c r="FV90" s="90" t="str">
        <f t="shared" si="96"/>
        <v/>
      </c>
      <c r="FW90" s="90" t="str">
        <f t="shared" si="96"/>
        <v/>
      </c>
      <c r="FX90" s="90" t="str">
        <f t="shared" si="96"/>
        <v/>
      </c>
      <c r="FY90" s="90" t="str">
        <f t="shared" si="96"/>
        <v/>
      </c>
      <c r="FZ90" s="90" t="str">
        <f t="shared" si="96"/>
        <v/>
      </c>
      <c r="GA90" s="90" t="str">
        <f t="shared" si="96"/>
        <v/>
      </c>
      <c r="GB90" s="90" t="str">
        <f t="shared" si="96"/>
        <v/>
      </c>
      <c r="GC90" s="90" t="str">
        <f t="shared" si="96"/>
        <v/>
      </c>
      <c r="GD90" s="90" t="str">
        <f t="shared" si="96"/>
        <v/>
      </c>
      <c r="GE90" s="90" t="str">
        <f t="shared" si="96"/>
        <v/>
      </c>
      <c r="GF90" s="90" t="str">
        <f t="shared" si="96"/>
        <v/>
      </c>
      <c r="GG90" s="90" t="str">
        <f t="shared" si="96"/>
        <v/>
      </c>
      <c r="GH90" s="90" t="str">
        <f t="shared" si="96"/>
        <v/>
      </c>
      <c r="GI90" s="90" t="str">
        <f t="shared" si="96"/>
        <v/>
      </c>
      <c r="GJ90" s="90" t="str">
        <f t="shared" si="96"/>
        <v/>
      </c>
      <c r="GK90" s="90" t="str">
        <f t="shared" si="96"/>
        <v/>
      </c>
      <c r="GL90" s="90" t="str">
        <f t="shared" si="96"/>
        <v/>
      </c>
      <c r="GM90" s="90" t="str">
        <f t="shared" si="96"/>
        <v/>
      </c>
      <c r="GN90" s="90" t="str">
        <f t="shared" si="96"/>
        <v/>
      </c>
      <c r="GO90" s="90" t="str">
        <f t="shared" si="96"/>
        <v/>
      </c>
      <c r="GP90" s="90" t="str">
        <f t="shared" si="96"/>
        <v/>
      </c>
      <c r="GQ90" s="90" t="str">
        <f t="shared" si="96"/>
        <v/>
      </c>
      <c r="GR90" s="90" t="str">
        <f t="shared" si="96"/>
        <v/>
      </c>
      <c r="GS90" s="90" t="str">
        <f t="shared" si="96"/>
        <v/>
      </c>
      <c r="GT90" s="90" t="str">
        <f t="shared" si="96"/>
        <v/>
      </c>
      <c r="GU90" s="90" t="str">
        <f t="shared" si="96"/>
        <v/>
      </c>
      <c r="GV90" s="90" t="str">
        <f t="shared" si="96"/>
        <v/>
      </c>
      <c r="GW90" s="90" t="str">
        <f t="shared" si="96"/>
        <v/>
      </c>
      <c r="GX90" s="90" t="str">
        <f t="shared" si="96"/>
        <v/>
      </c>
      <c r="GY90" s="90" t="str">
        <f t="shared" si="96"/>
        <v/>
      </c>
      <c r="GZ90" s="90" t="str">
        <f t="shared" si="96"/>
        <v/>
      </c>
      <c r="HA90" s="90" t="str">
        <f t="shared" si="96"/>
        <v/>
      </c>
      <c r="HB90" s="90" t="str">
        <f t="shared" si="96"/>
        <v/>
      </c>
      <c r="HC90" s="90" t="str">
        <f t="shared" si="96"/>
        <v/>
      </c>
      <c r="HD90" s="90" t="str">
        <f t="shared" si="96"/>
        <v/>
      </c>
      <c r="HE90" s="90" t="str">
        <f t="shared" si="96"/>
        <v/>
      </c>
      <c r="HF90" s="90" t="str">
        <f t="shared" si="96"/>
        <v/>
      </c>
      <c r="HG90" s="90" t="str">
        <f t="shared" si="96"/>
        <v/>
      </c>
      <c r="HH90" s="90" t="str">
        <f t="shared" si="96"/>
        <v/>
      </c>
      <c r="HI90" s="90" t="str">
        <f t="shared" si="96"/>
        <v/>
      </c>
      <c r="HJ90" s="90" t="str">
        <f t="shared" si="96"/>
        <v/>
      </c>
      <c r="HK90" s="90" t="str">
        <f t="shared" si="96"/>
        <v/>
      </c>
      <c r="HL90" s="90" t="str">
        <f t="shared" si="96"/>
        <v/>
      </c>
      <c r="HM90" s="90" t="str">
        <f t="shared" si="96"/>
        <v/>
      </c>
      <c r="HN90" s="90" t="str">
        <f t="shared" si="96"/>
        <v/>
      </c>
      <c r="HO90" s="90" t="str">
        <f t="shared" si="96"/>
        <v/>
      </c>
      <c r="HP90" s="90" t="str">
        <f t="shared" si="96"/>
        <v/>
      </c>
      <c r="HQ90" s="90" t="str">
        <f t="shared" si="96"/>
        <v/>
      </c>
      <c r="HR90" s="90" t="str">
        <f t="shared" si="96"/>
        <v/>
      </c>
      <c r="HS90" s="90" t="str">
        <f t="shared" si="96"/>
        <v/>
      </c>
      <c r="HT90" s="90" t="str">
        <f t="shared" si="96"/>
        <v/>
      </c>
      <c r="HU90" s="90" t="str">
        <f t="shared" si="96"/>
        <v/>
      </c>
      <c r="HV90" s="90" t="str">
        <f t="shared" si="96"/>
        <v/>
      </c>
      <c r="HW90" s="90" t="str">
        <f t="shared" ref="HW90:JE90" si="97">IF(BT90="","",BT90*BT59)</f>
        <v/>
      </c>
      <c r="HX90" s="90" t="str">
        <f t="shared" si="97"/>
        <v/>
      </c>
      <c r="HY90" s="90" t="str">
        <f t="shared" si="97"/>
        <v/>
      </c>
      <c r="HZ90" s="90" t="str">
        <f t="shared" si="97"/>
        <v/>
      </c>
      <c r="IA90" s="90" t="str">
        <f t="shared" si="97"/>
        <v/>
      </c>
      <c r="IB90" s="90" t="str">
        <f t="shared" si="97"/>
        <v/>
      </c>
      <c r="IC90" s="90" t="str">
        <f t="shared" si="97"/>
        <v/>
      </c>
      <c r="ID90" s="90" t="str">
        <f t="shared" si="97"/>
        <v/>
      </c>
      <c r="IE90" s="90" t="str">
        <f t="shared" si="97"/>
        <v/>
      </c>
      <c r="IF90" s="90" t="str">
        <f t="shared" si="97"/>
        <v/>
      </c>
      <c r="IG90" s="90" t="str">
        <f t="shared" si="97"/>
        <v/>
      </c>
      <c r="IH90" s="90" t="str">
        <f t="shared" si="97"/>
        <v/>
      </c>
      <c r="II90" s="90" t="str">
        <f t="shared" si="97"/>
        <v/>
      </c>
      <c r="IJ90" s="90" t="str">
        <f t="shared" si="97"/>
        <v/>
      </c>
      <c r="IK90" s="90" t="str">
        <f t="shared" si="97"/>
        <v/>
      </c>
      <c r="IL90" s="90" t="str">
        <f t="shared" si="97"/>
        <v/>
      </c>
      <c r="IM90" s="90" t="str">
        <f t="shared" si="97"/>
        <v/>
      </c>
      <c r="IN90" s="90" t="str">
        <f t="shared" si="97"/>
        <v/>
      </c>
      <c r="IO90" s="90" t="str">
        <f t="shared" si="97"/>
        <v/>
      </c>
      <c r="IP90" s="90" t="str">
        <f t="shared" si="97"/>
        <v/>
      </c>
      <c r="IQ90" s="90" t="str">
        <f t="shared" si="97"/>
        <v/>
      </c>
      <c r="IR90" s="90" t="str">
        <f t="shared" si="97"/>
        <v/>
      </c>
      <c r="IS90" s="90" t="str">
        <f t="shared" si="97"/>
        <v/>
      </c>
      <c r="IT90" s="90" t="str">
        <f t="shared" si="97"/>
        <v/>
      </c>
      <c r="IU90" s="90" t="str">
        <f t="shared" si="97"/>
        <v/>
      </c>
      <c r="IV90" s="90" t="str">
        <f t="shared" si="97"/>
        <v/>
      </c>
      <c r="IW90" s="90" t="str">
        <f t="shared" si="97"/>
        <v/>
      </c>
      <c r="IX90" s="90" t="str">
        <f t="shared" si="97"/>
        <v/>
      </c>
      <c r="IY90" s="90" t="str">
        <f t="shared" si="97"/>
        <v/>
      </c>
      <c r="IZ90" s="90" t="str">
        <f t="shared" si="97"/>
        <v/>
      </c>
      <c r="JA90" s="90" t="str">
        <f t="shared" si="97"/>
        <v/>
      </c>
      <c r="JB90" s="90" t="str">
        <f t="shared" si="97"/>
        <v/>
      </c>
      <c r="JC90" s="90" t="str">
        <f t="shared" si="97"/>
        <v/>
      </c>
      <c r="JD90" s="90" t="str">
        <f t="shared" si="97"/>
        <v/>
      </c>
      <c r="JE90" s="90" t="str">
        <f t="shared" si="97"/>
        <v/>
      </c>
    </row>
    <row r="91" spans="1:265" ht="15" customHeight="1" x14ac:dyDescent="0.25">
      <c r="A91" s="83">
        <v>31</v>
      </c>
      <c r="B91" s="108"/>
      <c r="C91" s="108"/>
      <c r="D91" s="86" t="str">
        <f t="shared" si="35"/>
        <v/>
      </c>
      <c r="E91" s="87" t="str">
        <f t="shared" si="36"/>
        <v/>
      </c>
      <c r="F91" s="88">
        <f t="shared" si="37"/>
        <v>0</v>
      </c>
      <c r="G91" s="90"/>
      <c r="H91" s="90"/>
      <c r="I91" s="90"/>
      <c r="J91" s="90"/>
      <c r="K91" s="90"/>
      <c r="L91" s="90"/>
      <c r="M91" s="90"/>
      <c r="N91" s="90"/>
      <c r="O91" s="90"/>
      <c r="P91" s="90"/>
      <c r="Q91" s="90"/>
      <c r="R91" s="90"/>
      <c r="S91" s="90"/>
      <c r="T91" s="90"/>
      <c r="U91" s="90"/>
      <c r="V91" s="90"/>
      <c r="W91" s="90"/>
      <c r="X91" s="90"/>
      <c r="Y91" s="90"/>
      <c r="Z91" s="105"/>
      <c r="AA91" s="106"/>
      <c r="AB91" s="106"/>
      <c r="AC91" s="106"/>
      <c r="AD91" s="106"/>
      <c r="AE91" s="106"/>
      <c r="AF91" s="106"/>
      <c r="AG91" s="106"/>
      <c r="AH91" s="106"/>
      <c r="AI91" s="106"/>
      <c r="AJ91" s="106"/>
      <c r="AK91" s="106"/>
      <c r="AL91" s="106"/>
      <c r="AM91" s="106"/>
      <c r="AN91" s="106"/>
      <c r="AO91" s="106"/>
      <c r="AP91" s="106"/>
      <c r="AQ91" s="106"/>
      <c r="AR91" s="106"/>
      <c r="AS91" s="106"/>
      <c r="AT91" s="106"/>
      <c r="AU91" s="106"/>
      <c r="AV91" s="106"/>
      <c r="AW91" s="106"/>
      <c r="AX91" s="106"/>
      <c r="AY91" s="106"/>
      <c r="AZ91" s="106"/>
      <c r="BA91" s="106"/>
      <c r="BB91" s="106"/>
      <c r="BC91" s="106"/>
      <c r="BD91" s="106"/>
      <c r="BE91" s="106"/>
      <c r="BF91" s="106"/>
      <c r="BG91" s="106"/>
      <c r="BH91" s="106"/>
      <c r="BI91" s="106"/>
      <c r="BJ91" s="106"/>
      <c r="BK91" s="106"/>
      <c r="BL91" s="106"/>
      <c r="BM91" s="106"/>
      <c r="BN91" s="106"/>
      <c r="BO91" s="106"/>
      <c r="BP91" s="106"/>
      <c r="BQ91" s="106"/>
      <c r="BR91" s="106"/>
      <c r="BS91" s="106"/>
      <c r="BT91" s="106"/>
      <c r="BU91" s="106"/>
      <c r="BV91" s="106"/>
      <c r="BW91" s="106"/>
      <c r="BX91" s="106"/>
      <c r="BY91" s="106"/>
      <c r="BZ91" s="106"/>
      <c r="CA91" s="106"/>
      <c r="CB91" s="106"/>
      <c r="CC91" s="106"/>
      <c r="CD91" s="106"/>
      <c r="CE91" s="106"/>
      <c r="CF91" s="106"/>
      <c r="CG91" s="106"/>
      <c r="CH91" s="106"/>
      <c r="CI91" s="106"/>
      <c r="CJ91" s="106"/>
      <c r="CK91" s="106"/>
      <c r="CL91" s="106"/>
      <c r="CM91" s="106"/>
      <c r="CN91" s="106"/>
      <c r="CO91" s="106"/>
      <c r="CP91" s="106"/>
      <c r="CQ91" s="106"/>
      <c r="CR91" s="106"/>
      <c r="CS91" s="106"/>
      <c r="CT91" s="106"/>
      <c r="CU91" s="106"/>
      <c r="CV91" s="106"/>
      <c r="CW91" s="106"/>
      <c r="CX91" s="106"/>
      <c r="CY91" s="106"/>
      <c r="CZ91" s="106"/>
      <c r="DA91" s="106"/>
      <c r="DB91" s="106"/>
      <c r="FJ91" s="90" t="str">
        <f>IF(G91="","",G91*G59)</f>
        <v/>
      </c>
      <c r="FK91" s="90" t="str">
        <f t="shared" ref="FK91:HV91" si="98">IF(H91="","",H91*H59)</f>
        <v/>
      </c>
      <c r="FL91" s="90" t="str">
        <f t="shared" si="98"/>
        <v/>
      </c>
      <c r="FM91" s="90" t="str">
        <f t="shared" si="98"/>
        <v/>
      </c>
      <c r="FN91" s="90" t="str">
        <f t="shared" si="98"/>
        <v/>
      </c>
      <c r="FO91" s="90" t="str">
        <f t="shared" si="98"/>
        <v/>
      </c>
      <c r="FP91" s="90" t="str">
        <f t="shared" si="98"/>
        <v/>
      </c>
      <c r="FQ91" s="90" t="str">
        <f t="shared" si="98"/>
        <v/>
      </c>
      <c r="FR91" s="90" t="str">
        <f t="shared" si="98"/>
        <v/>
      </c>
      <c r="FS91" s="90" t="str">
        <f t="shared" si="98"/>
        <v/>
      </c>
      <c r="FT91" s="90" t="str">
        <f t="shared" si="98"/>
        <v/>
      </c>
      <c r="FU91" s="90" t="str">
        <f t="shared" si="98"/>
        <v/>
      </c>
      <c r="FV91" s="90" t="str">
        <f t="shared" si="98"/>
        <v/>
      </c>
      <c r="FW91" s="90" t="str">
        <f t="shared" si="98"/>
        <v/>
      </c>
      <c r="FX91" s="90" t="str">
        <f t="shared" si="98"/>
        <v/>
      </c>
      <c r="FY91" s="90" t="str">
        <f t="shared" si="98"/>
        <v/>
      </c>
      <c r="FZ91" s="90" t="str">
        <f t="shared" si="98"/>
        <v/>
      </c>
      <c r="GA91" s="90" t="str">
        <f t="shared" si="98"/>
        <v/>
      </c>
      <c r="GB91" s="90" t="str">
        <f t="shared" si="98"/>
        <v/>
      </c>
      <c r="GC91" s="90" t="str">
        <f t="shared" si="98"/>
        <v/>
      </c>
      <c r="GD91" s="90" t="str">
        <f t="shared" si="98"/>
        <v/>
      </c>
      <c r="GE91" s="90" t="str">
        <f t="shared" si="98"/>
        <v/>
      </c>
      <c r="GF91" s="90" t="str">
        <f t="shared" si="98"/>
        <v/>
      </c>
      <c r="GG91" s="90" t="str">
        <f t="shared" si="98"/>
        <v/>
      </c>
      <c r="GH91" s="90" t="str">
        <f t="shared" si="98"/>
        <v/>
      </c>
      <c r="GI91" s="90" t="str">
        <f t="shared" si="98"/>
        <v/>
      </c>
      <c r="GJ91" s="90" t="str">
        <f t="shared" si="98"/>
        <v/>
      </c>
      <c r="GK91" s="90" t="str">
        <f t="shared" si="98"/>
        <v/>
      </c>
      <c r="GL91" s="90" t="str">
        <f t="shared" si="98"/>
        <v/>
      </c>
      <c r="GM91" s="90" t="str">
        <f t="shared" si="98"/>
        <v/>
      </c>
      <c r="GN91" s="90" t="str">
        <f t="shared" si="98"/>
        <v/>
      </c>
      <c r="GO91" s="90" t="str">
        <f t="shared" si="98"/>
        <v/>
      </c>
      <c r="GP91" s="90" t="str">
        <f t="shared" si="98"/>
        <v/>
      </c>
      <c r="GQ91" s="90" t="str">
        <f t="shared" si="98"/>
        <v/>
      </c>
      <c r="GR91" s="90" t="str">
        <f t="shared" si="98"/>
        <v/>
      </c>
      <c r="GS91" s="90" t="str">
        <f t="shared" si="98"/>
        <v/>
      </c>
      <c r="GT91" s="90" t="str">
        <f t="shared" si="98"/>
        <v/>
      </c>
      <c r="GU91" s="90" t="str">
        <f t="shared" si="98"/>
        <v/>
      </c>
      <c r="GV91" s="90" t="str">
        <f t="shared" si="98"/>
        <v/>
      </c>
      <c r="GW91" s="90" t="str">
        <f t="shared" si="98"/>
        <v/>
      </c>
      <c r="GX91" s="90" t="str">
        <f t="shared" si="98"/>
        <v/>
      </c>
      <c r="GY91" s="90" t="str">
        <f t="shared" si="98"/>
        <v/>
      </c>
      <c r="GZ91" s="90" t="str">
        <f t="shared" si="98"/>
        <v/>
      </c>
      <c r="HA91" s="90" t="str">
        <f t="shared" si="98"/>
        <v/>
      </c>
      <c r="HB91" s="90" t="str">
        <f t="shared" si="98"/>
        <v/>
      </c>
      <c r="HC91" s="90" t="str">
        <f t="shared" si="98"/>
        <v/>
      </c>
      <c r="HD91" s="90" t="str">
        <f t="shared" si="98"/>
        <v/>
      </c>
      <c r="HE91" s="90" t="str">
        <f t="shared" si="98"/>
        <v/>
      </c>
      <c r="HF91" s="90" t="str">
        <f t="shared" si="98"/>
        <v/>
      </c>
      <c r="HG91" s="90" t="str">
        <f t="shared" si="98"/>
        <v/>
      </c>
      <c r="HH91" s="90" t="str">
        <f t="shared" si="98"/>
        <v/>
      </c>
      <c r="HI91" s="90" t="str">
        <f t="shared" si="98"/>
        <v/>
      </c>
      <c r="HJ91" s="90" t="str">
        <f t="shared" si="98"/>
        <v/>
      </c>
      <c r="HK91" s="90" t="str">
        <f t="shared" si="98"/>
        <v/>
      </c>
      <c r="HL91" s="90" t="str">
        <f t="shared" si="98"/>
        <v/>
      </c>
      <c r="HM91" s="90" t="str">
        <f t="shared" si="98"/>
        <v/>
      </c>
      <c r="HN91" s="90" t="str">
        <f t="shared" si="98"/>
        <v/>
      </c>
      <c r="HO91" s="90" t="str">
        <f t="shared" si="98"/>
        <v/>
      </c>
      <c r="HP91" s="90" t="str">
        <f t="shared" si="98"/>
        <v/>
      </c>
      <c r="HQ91" s="90" t="str">
        <f t="shared" si="98"/>
        <v/>
      </c>
      <c r="HR91" s="90" t="str">
        <f t="shared" si="98"/>
        <v/>
      </c>
      <c r="HS91" s="90" t="str">
        <f t="shared" si="98"/>
        <v/>
      </c>
      <c r="HT91" s="90" t="str">
        <f t="shared" si="98"/>
        <v/>
      </c>
      <c r="HU91" s="90" t="str">
        <f t="shared" si="98"/>
        <v/>
      </c>
      <c r="HV91" s="90" t="str">
        <f t="shared" si="98"/>
        <v/>
      </c>
      <c r="HW91" s="90" t="str">
        <f t="shared" ref="HW91:JE91" si="99">IF(BT91="","",BT91*BT59)</f>
        <v/>
      </c>
      <c r="HX91" s="90" t="str">
        <f t="shared" si="99"/>
        <v/>
      </c>
      <c r="HY91" s="90" t="str">
        <f t="shared" si="99"/>
        <v/>
      </c>
      <c r="HZ91" s="90" t="str">
        <f t="shared" si="99"/>
        <v/>
      </c>
      <c r="IA91" s="90" t="str">
        <f t="shared" si="99"/>
        <v/>
      </c>
      <c r="IB91" s="90" t="str">
        <f t="shared" si="99"/>
        <v/>
      </c>
      <c r="IC91" s="90" t="str">
        <f t="shared" si="99"/>
        <v/>
      </c>
      <c r="ID91" s="90" t="str">
        <f t="shared" si="99"/>
        <v/>
      </c>
      <c r="IE91" s="90" t="str">
        <f t="shared" si="99"/>
        <v/>
      </c>
      <c r="IF91" s="90" t="str">
        <f t="shared" si="99"/>
        <v/>
      </c>
      <c r="IG91" s="90" t="str">
        <f t="shared" si="99"/>
        <v/>
      </c>
      <c r="IH91" s="90" t="str">
        <f t="shared" si="99"/>
        <v/>
      </c>
      <c r="II91" s="90" t="str">
        <f t="shared" si="99"/>
        <v/>
      </c>
      <c r="IJ91" s="90" t="str">
        <f t="shared" si="99"/>
        <v/>
      </c>
      <c r="IK91" s="90" t="str">
        <f t="shared" si="99"/>
        <v/>
      </c>
      <c r="IL91" s="90" t="str">
        <f t="shared" si="99"/>
        <v/>
      </c>
      <c r="IM91" s="90" t="str">
        <f t="shared" si="99"/>
        <v/>
      </c>
      <c r="IN91" s="90" t="str">
        <f t="shared" si="99"/>
        <v/>
      </c>
      <c r="IO91" s="90" t="str">
        <f t="shared" si="99"/>
        <v/>
      </c>
      <c r="IP91" s="90" t="str">
        <f t="shared" si="99"/>
        <v/>
      </c>
      <c r="IQ91" s="90" t="str">
        <f t="shared" si="99"/>
        <v/>
      </c>
      <c r="IR91" s="90" t="str">
        <f t="shared" si="99"/>
        <v/>
      </c>
      <c r="IS91" s="90" t="str">
        <f t="shared" si="99"/>
        <v/>
      </c>
      <c r="IT91" s="90" t="str">
        <f t="shared" si="99"/>
        <v/>
      </c>
      <c r="IU91" s="90" t="str">
        <f t="shared" si="99"/>
        <v/>
      </c>
      <c r="IV91" s="90" t="str">
        <f t="shared" si="99"/>
        <v/>
      </c>
      <c r="IW91" s="90" t="str">
        <f t="shared" si="99"/>
        <v/>
      </c>
      <c r="IX91" s="90" t="str">
        <f t="shared" si="99"/>
        <v/>
      </c>
      <c r="IY91" s="90" t="str">
        <f t="shared" si="99"/>
        <v/>
      </c>
      <c r="IZ91" s="90" t="str">
        <f t="shared" si="99"/>
        <v/>
      </c>
      <c r="JA91" s="90" t="str">
        <f t="shared" si="99"/>
        <v/>
      </c>
      <c r="JB91" s="90" t="str">
        <f t="shared" si="99"/>
        <v/>
      </c>
      <c r="JC91" s="90" t="str">
        <f t="shared" si="99"/>
        <v/>
      </c>
      <c r="JD91" s="90" t="str">
        <f t="shared" si="99"/>
        <v/>
      </c>
      <c r="JE91" s="90" t="str">
        <f t="shared" si="99"/>
        <v/>
      </c>
    </row>
    <row r="92" spans="1:265" ht="15" customHeight="1" x14ac:dyDescent="0.25">
      <c r="A92" s="83">
        <v>32</v>
      </c>
      <c r="B92" s="108"/>
      <c r="C92" s="108"/>
      <c r="D92" s="86" t="str">
        <f t="shared" si="35"/>
        <v/>
      </c>
      <c r="E92" s="87" t="str">
        <f t="shared" si="36"/>
        <v/>
      </c>
      <c r="F92" s="88">
        <f t="shared" si="37"/>
        <v>0</v>
      </c>
      <c r="G92" s="90"/>
      <c r="H92" s="90"/>
      <c r="I92" s="90"/>
      <c r="J92" s="90"/>
      <c r="K92" s="90"/>
      <c r="L92" s="90"/>
      <c r="M92" s="90"/>
      <c r="N92" s="90"/>
      <c r="O92" s="90"/>
      <c r="P92" s="90"/>
      <c r="Q92" s="90"/>
      <c r="R92" s="90"/>
      <c r="S92" s="90"/>
      <c r="T92" s="90"/>
      <c r="U92" s="90"/>
      <c r="V92" s="90"/>
      <c r="W92" s="90"/>
      <c r="X92" s="90"/>
      <c r="Y92" s="90"/>
      <c r="Z92" s="105"/>
      <c r="AA92" s="106"/>
      <c r="AB92" s="106"/>
      <c r="AC92" s="106"/>
      <c r="AD92" s="106"/>
      <c r="AE92" s="106"/>
      <c r="AF92" s="106"/>
      <c r="AG92" s="106"/>
      <c r="AH92" s="106"/>
      <c r="AI92" s="106"/>
      <c r="AJ92" s="106"/>
      <c r="AK92" s="106"/>
      <c r="AL92" s="106"/>
      <c r="AM92" s="106"/>
      <c r="AN92" s="106"/>
      <c r="AO92" s="106"/>
      <c r="AP92" s="106"/>
      <c r="AQ92" s="106"/>
      <c r="AR92" s="106"/>
      <c r="AS92" s="106"/>
      <c r="AT92" s="106"/>
      <c r="AU92" s="106"/>
      <c r="AV92" s="106"/>
      <c r="AW92" s="106"/>
      <c r="AX92" s="106"/>
      <c r="AY92" s="106"/>
      <c r="AZ92" s="106"/>
      <c r="BA92" s="106"/>
      <c r="BB92" s="106"/>
      <c r="BC92" s="106"/>
      <c r="BD92" s="106"/>
      <c r="BE92" s="106"/>
      <c r="BF92" s="106"/>
      <c r="BG92" s="106"/>
      <c r="BH92" s="106"/>
      <c r="BI92" s="106"/>
      <c r="BJ92" s="106"/>
      <c r="BK92" s="106"/>
      <c r="BL92" s="106"/>
      <c r="BM92" s="106"/>
      <c r="BN92" s="106"/>
      <c r="BO92" s="106"/>
      <c r="BP92" s="106"/>
      <c r="BQ92" s="106"/>
      <c r="BR92" s="106"/>
      <c r="BS92" s="106"/>
      <c r="BT92" s="106"/>
      <c r="BU92" s="106"/>
      <c r="BV92" s="106"/>
      <c r="BW92" s="106"/>
      <c r="BX92" s="106"/>
      <c r="BY92" s="106"/>
      <c r="BZ92" s="106"/>
      <c r="CA92" s="106"/>
      <c r="CB92" s="106"/>
      <c r="CC92" s="106"/>
      <c r="CD92" s="106"/>
      <c r="CE92" s="106"/>
      <c r="CF92" s="106"/>
      <c r="CG92" s="106"/>
      <c r="CH92" s="106"/>
      <c r="CI92" s="106"/>
      <c r="CJ92" s="106"/>
      <c r="CK92" s="106"/>
      <c r="CL92" s="106"/>
      <c r="CM92" s="106"/>
      <c r="CN92" s="106"/>
      <c r="CO92" s="106"/>
      <c r="CP92" s="106"/>
      <c r="CQ92" s="106"/>
      <c r="CR92" s="106"/>
      <c r="CS92" s="106"/>
      <c r="CT92" s="106"/>
      <c r="CU92" s="106"/>
      <c r="CV92" s="106"/>
      <c r="CW92" s="106"/>
      <c r="CX92" s="106"/>
      <c r="CY92" s="106"/>
      <c r="CZ92" s="106"/>
      <c r="DA92" s="106"/>
      <c r="DB92" s="106"/>
      <c r="FJ92" s="90" t="str">
        <f>IF(G92="","",G92*G59)</f>
        <v/>
      </c>
      <c r="FK92" s="90" t="str">
        <f t="shared" ref="FK92:HV92" si="100">IF(H92="","",H92*H59)</f>
        <v/>
      </c>
      <c r="FL92" s="90" t="str">
        <f t="shared" si="100"/>
        <v/>
      </c>
      <c r="FM92" s="90" t="str">
        <f t="shared" si="100"/>
        <v/>
      </c>
      <c r="FN92" s="90" t="str">
        <f t="shared" si="100"/>
        <v/>
      </c>
      <c r="FO92" s="90" t="str">
        <f t="shared" si="100"/>
        <v/>
      </c>
      <c r="FP92" s="90" t="str">
        <f t="shared" si="100"/>
        <v/>
      </c>
      <c r="FQ92" s="90" t="str">
        <f t="shared" si="100"/>
        <v/>
      </c>
      <c r="FR92" s="90" t="str">
        <f t="shared" si="100"/>
        <v/>
      </c>
      <c r="FS92" s="90" t="str">
        <f t="shared" si="100"/>
        <v/>
      </c>
      <c r="FT92" s="90" t="str">
        <f t="shared" si="100"/>
        <v/>
      </c>
      <c r="FU92" s="90" t="str">
        <f t="shared" si="100"/>
        <v/>
      </c>
      <c r="FV92" s="90" t="str">
        <f t="shared" si="100"/>
        <v/>
      </c>
      <c r="FW92" s="90" t="str">
        <f t="shared" si="100"/>
        <v/>
      </c>
      <c r="FX92" s="90" t="str">
        <f t="shared" si="100"/>
        <v/>
      </c>
      <c r="FY92" s="90" t="str">
        <f t="shared" si="100"/>
        <v/>
      </c>
      <c r="FZ92" s="90" t="str">
        <f t="shared" si="100"/>
        <v/>
      </c>
      <c r="GA92" s="90" t="str">
        <f t="shared" si="100"/>
        <v/>
      </c>
      <c r="GB92" s="90" t="str">
        <f t="shared" si="100"/>
        <v/>
      </c>
      <c r="GC92" s="90" t="str">
        <f t="shared" si="100"/>
        <v/>
      </c>
      <c r="GD92" s="90" t="str">
        <f t="shared" si="100"/>
        <v/>
      </c>
      <c r="GE92" s="90" t="str">
        <f t="shared" si="100"/>
        <v/>
      </c>
      <c r="GF92" s="90" t="str">
        <f t="shared" si="100"/>
        <v/>
      </c>
      <c r="GG92" s="90" t="str">
        <f t="shared" si="100"/>
        <v/>
      </c>
      <c r="GH92" s="90" t="str">
        <f t="shared" si="100"/>
        <v/>
      </c>
      <c r="GI92" s="90" t="str">
        <f t="shared" si="100"/>
        <v/>
      </c>
      <c r="GJ92" s="90" t="str">
        <f t="shared" si="100"/>
        <v/>
      </c>
      <c r="GK92" s="90" t="str">
        <f t="shared" si="100"/>
        <v/>
      </c>
      <c r="GL92" s="90" t="str">
        <f t="shared" si="100"/>
        <v/>
      </c>
      <c r="GM92" s="90" t="str">
        <f t="shared" si="100"/>
        <v/>
      </c>
      <c r="GN92" s="90" t="str">
        <f t="shared" si="100"/>
        <v/>
      </c>
      <c r="GO92" s="90" t="str">
        <f t="shared" si="100"/>
        <v/>
      </c>
      <c r="GP92" s="90" t="str">
        <f t="shared" si="100"/>
        <v/>
      </c>
      <c r="GQ92" s="90" t="str">
        <f t="shared" si="100"/>
        <v/>
      </c>
      <c r="GR92" s="90" t="str">
        <f t="shared" si="100"/>
        <v/>
      </c>
      <c r="GS92" s="90" t="str">
        <f t="shared" si="100"/>
        <v/>
      </c>
      <c r="GT92" s="90" t="str">
        <f t="shared" si="100"/>
        <v/>
      </c>
      <c r="GU92" s="90" t="str">
        <f t="shared" si="100"/>
        <v/>
      </c>
      <c r="GV92" s="90" t="str">
        <f t="shared" si="100"/>
        <v/>
      </c>
      <c r="GW92" s="90" t="str">
        <f t="shared" si="100"/>
        <v/>
      </c>
      <c r="GX92" s="90" t="str">
        <f t="shared" si="100"/>
        <v/>
      </c>
      <c r="GY92" s="90" t="str">
        <f t="shared" si="100"/>
        <v/>
      </c>
      <c r="GZ92" s="90" t="str">
        <f t="shared" si="100"/>
        <v/>
      </c>
      <c r="HA92" s="90" t="str">
        <f t="shared" si="100"/>
        <v/>
      </c>
      <c r="HB92" s="90" t="str">
        <f t="shared" si="100"/>
        <v/>
      </c>
      <c r="HC92" s="90" t="str">
        <f t="shared" si="100"/>
        <v/>
      </c>
      <c r="HD92" s="90" t="str">
        <f t="shared" si="100"/>
        <v/>
      </c>
      <c r="HE92" s="90" t="str">
        <f t="shared" si="100"/>
        <v/>
      </c>
      <c r="HF92" s="90" t="str">
        <f t="shared" si="100"/>
        <v/>
      </c>
      <c r="HG92" s="90" t="str">
        <f t="shared" si="100"/>
        <v/>
      </c>
      <c r="HH92" s="90" t="str">
        <f t="shared" si="100"/>
        <v/>
      </c>
      <c r="HI92" s="90" t="str">
        <f t="shared" si="100"/>
        <v/>
      </c>
      <c r="HJ92" s="90" t="str">
        <f t="shared" si="100"/>
        <v/>
      </c>
      <c r="HK92" s="90" t="str">
        <f t="shared" si="100"/>
        <v/>
      </c>
      <c r="HL92" s="90" t="str">
        <f t="shared" si="100"/>
        <v/>
      </c>
      <c r="HM92" s="90" t="str">
        <f t="shared" si="100"/>
        <v/>
      </c>
      <c r="HN92" s="90" t="str">
        <f t="shared" si="100"/>
        <v/>
      </c>
      <c r="HO92" s="90" t="str">
        <f t="shared" si="100"/>
        <v/>
      </c>
      <c r="HP92" s="90" t="str">
        <f t="shared" si="100"/>
        <v/>
      </c>
      <c r="HQ92" s="90" t="str">
        <f t="shared" si="100"/>
        <v/>
      </c>
      <c r="HR92" s="90" t="str">
        <f t="shared" si="100"/>
        <v/>
      </c>
      <c r="HS92" s="90" t="str">
        <f t="shared" si="100"/>
        <v/>
      </c>
      <c r="HT92" s="90" t="str">
        <f t="shared" si="100"/>
        <v/>
      </c>
      <c r="HU92" s="90" t="str">
        <f t="shared" si="100"/>
        <v/>
      </c>
      <c r="HV92" s="90" t="str">
        <f t="shared" si="100"/>
        <v/>
      </c>
      <c r="HW92" s="90" t="str">
        <f t="shared" ref="HW92:JE92" si="101">IF(BT92="","",BT92*BT59)</f>
        <v/>
      </c>
      <c r="HX92" s="90" t="str">
        <f t="shared" si="101"/>
        <v/>
      </c>
      <c r="HY92" s="90" t="str">
        <f t="shared" si="101"/>
        <v/>
      </c>
      <c r="HZ92" s="90" t="str">
        <f t="shared" si="101"/>
        <v/>
      </c>
      <c r="IA92" s="90" t="str">
        <f t="shared" si="101"/>
        <v/>
      </c>
      <c r="IB92" s="90" t="str">
        <f t="shared" si="101"/>
        <v/>
      </c>
      <c r="IC92" s="90" t="str">
        <f t="shared" si="101"/>
        <v/>
      </c>
      <c r="ID92" s="90" t="str">
        <f t="shared" si="101"/>
        <v/>
      </c>
      <c r="IE92" s="90" t="str">
        <f t="shared" si="101"/>
        <v/>
      </c>
      <c r="IF92" s="90" t="str">
        <f t="shared" si="101"/>
        <v/>
      </c>
      <c r="IG92" s="90" t="str">
        <f t="shared" si="101"/>
        <v/>
      </c>
      <c r="IH92" s="90" t="str">
        <f t="shared" si="101"/>
        <v/>
      </c>
      <c r="II92" s="90" t="str">
        <f t="shared" si="101"/>
        <v/>
      </c>
      <c r="IJ92" s="90" t="str">
        <f t="shared" si="101"/>
        <v/>
      </c>
      <c r="IK92" s="90" t="str">
        <f t="shared" si="101"/>
        <v/>
      </c>
      <c r="IL92" s="90" t="str">
        <f t="shared" si="101"/>
        <v/>
      </c>
      <c r="IM92" s="90" t="str">
        <f t="shared" si="101"/>
        <v/>
      </c>
      <c r="IN92" s="90" t="str">
        <f t="shared" si="101"/>
        <v/>
      </c>
      <c r="IO92" s="90" t="str">
        <f t="shared" si="101"/>
        <v/>
      </c>
      <c r="IP92" s="90" t="str">
        <f t="shared" si="101"/>
        <v/>
      </c>
      <c r="IQ92" s="90" t="str">
        <f t="shared" si="101"/>
        <v/>
      </c>
      <c r="IR92" s="90" t="str">
        <f t="shared" si="101"/>
        <v/>
      </c>
      <c r="IS92" s="90" t="str">
        <f t="shared" si="101"/>
        <v/>
      </c>
      <c r="IT92" s="90" t="str">
        <f t="shared" si="101"/>
        <v/>
      </c>
      <c r="IU92" s="90" t="str">
        <f t="shared" si="101"/>
        <v/>
      </c>
      <c r="IV92" s="90" t="str">
        <f t="shared" si="101"/>
        <v/>
      </c>
      <c r="IW92" s="90" t="str">
        <f t="shared" si="101"/>
        <v/>
      </c>
      <c r="IX92" s="90" t="str">
        <f t="shared" si="101"/>
        <v/>
      </c>
      <c r="IY92" s="90" t="str">
        <f t="shared" si="101"/>
        <v/>
      </c>
      <c r="IZ92" s="90" t="str">
        <f t="shared" si="101"/>
        <v/>
      </c>
      <c r="JA92" s="90" t="str">
        <f t="shared" si="101"/>
        <v/>
      </c>
      <c r="JB92" s="90" t="str">
        <f t="shared" si="101"/>
        <v/>
      </c>
      <c r="JC92" s="90" t="str">
        <f t="shared" si="101"/>
        <v/>
      </c>
      <c r="JD92" s="90" t="str">
        <f t="shared" si="101"/>
        <v/>
      </c>
      <c r="JE92" s="90" t="str">
        <f t="shared" si="101"/>
        <v/>
      </c>
    </row>
    <row r="93" spans="1:265" ht="15" customHeight="1" x14ac:dyDescent="0.25">
      <c r="A93" s="83">
        <v>33</v>
      </c>
      <c r="B93" s="108"/>
      <c r="C93" s="108"/>
      <c r="D93" s="86" t="str">
        <f t="shared" si="35"/>
        <v/>
      </c>
      <c r="E93" s="87" t="str">
        <f t="shared" si="36"/>
        <v/>
      </c>
      <c r="F93" s="88">
        <f t="shared" si="37"/>
        <v>0</v>
      </c>
      <c r="G93" s="90"/>
      <c r="H93" s="90"/>
      <c r="I93" s="90"/>
      <c r="J93" s="90"/>
      <c r="K93" s="90"/>
      <c r="L93" s="90"/>
      <c r="M93" s="90"/>
      <c r="N93" s="90"/>
      <c r="O93" s="90"/>
      <c r="P93" s="90"/>
      <c r="Q93" s="90"/>
      <c r="R93" s="90"/>
      <c r="S93" s="90"/>
      <c r="T93" s="90"/>
      <c r="U93" s="90"/>
      <c r="V93" s="90"/>
      <c r="W93" s="90"/>
      <c r="X93" s="90"/>
      <c r="Y93" s="90"/>
      <c r="Z93" s="105"/>
      <c r="AA93" s="106"/>
      <c r="AB93" s="106"/>
      <c r="AC93" s="106"/>
      <c r="AD93" s="106"/>
      <c r="AE93" s="106"/>
      <c r="AF93" s="106"/>
      <c r="AG93" s="106"/>
      <c r="AH93" s="106"/>
      <c r="AI93" s="106"/>
      <c r="AJ93" s="106"/>
      <c r="AK93" s="106"/>
      <c r="AL93" s="106"/>
      <c r="AM93" s="106"/>
      <c r="AN93" s="106"/>
      <c r="AO93" s="106"/>
      <c r="AP93" s="106"/>
      <c r="AQ93" s="106"/>
      <c r="AR93" s="106"/>
      <c r="AS93" s="106"/>
      <c r="AT93" s="106"/>
      <c r="AU93" s="106"/>
      <c r="AV93" s="106"/>
      <c r="AW93" s="106"/>
      <c r="AX93" s="106"/>
      <c r="AY93" s="106"/>
      <c r="AZ93" s="106"/>
      <c r="BA93" s="106"/>
      <c r="BB93" s="106"/>
      <c r="BC93" s="106"/>
      <c r="BD93" s="106"/>
      <c r="BE93" s="106"/>
      <c r="BF93" s="106"/>
      <c r="BG93" s="106"/>
      <c r="BH93" s="106"/>
      <c r="BI93" s="106"/>
      <c r="BJ93" s="106"/>
      <c r="BK93" s="106"/>
      <c r="BL93" s="106"/>
      <c r="BM93" s="106"/>
      <c r="BN93" s="106"/>
      <c r="BO93" s="106"/>
      <c r="BP93" s="106"/>
      <c r="BQ93" s="106"/>
      <c r="BR93" s="106"/>
      <c r="BS93" s="106"/>
      <c r="BT93" s="106"/>
      <c r="BU93" s="106"/>
      <c r="BV93" s="106"/>
      <c r="BW93" s="106"/>
      <c r="BX93" s="106"/>
      <c r="BY93" s="106"/>
      <c r="BZ93" s="106"/>
      <c r="CA93" s="106"/>
      <c r="CB93" s="106"/>
      <c r="CC93" s="106"/>
      <c r="CD93" s="106"/>
      <c r="CE93" s="106"/>
      <c r="CF93" s="106"/>
      <c r="CG93" s="106"/>
      <c r="CH93" s="106"/>
      <c r="CI93" s="106"/>
      <c r="CJ93" s="106"/>
      <c r="CK93" s="106"/>
      <c r="CL93" s="106"/>
      <c r="CM93" s="106"/>
      <c r="CN93" s="106"/>
      <c r="CO93" s="106"/>
      <c r="CP93" s="106"/>
      <c r="CQ93" s="106"/>
      <c r="CR93" s="106"/>
      <c r="CS93" s="106"/>
      <c r="CT93" s="106"/>
      <c r="CU93" s="106"/>
      <c r="CV93" s="106"/>
      <c r="CW93" s="106"/>
      <c r="CX93" s="106"/>
      <c r="CY93" s="106"/>
      <c r="CZ93" s="106"/>
      <c r="DA93" s="106"/>
      <c r="DB93" s="106"/>
      <c r="FJ93" s="90" t="str">
        <f>IF(G93="","",G93*G59)</f>
        <v/>
      </c>
      <c r="FK93" s="90" t="str">
        <f t="shared" ref="FK93:HV93" si="102">IF(H93="","",H93*H59)</f>
        <v/>
      </c>
      <c r="FL93" s="90" t="str">
        <f t="shared" si="102"/>
        <v/>
      </c>
      <c r="FM93" s="90" t="str">
        <f t="shared" si="102"/>
        <v/>
      </c>
      <c r="FN93" s="90" t="str">
        <f t="shared" si="102"/>
        <v/>
      </c>
      <c r="FO93" s="90" t="str">
        <f t="shared" si="102"/>
        <v/>
      </c>
      <c r="FP93" s="90" t="str">
        <f t="shared" si="102"/>
        <v/>
      </c>
      <c r="FQ93" s="90" t="str">
        <f t="shared" si="102"/>
        <v/>
      </c>
      <c r="FR93" s="90" t="str">
        <f t="shared" si="102"/>
        <v/>
      </c>
      <c r="FS93" s="90" t="str">
        <f t="shared" si="102"/>
        <v/>
      </c>
      <c r="FT93" s="90" t="str">
        <f t="shared" si="102"/>
        <v/>
      </c>
      <c r="FU93" s="90" t="str">
        <f t="shared" si="102"/>
        <v/>
      </c>
      <c r="FV93" s="90" t="str">
        <f t="shared" si="102"/>
        <v/>
      </c>
      <c r="FW93" s="90" t="str">
        <f t="shared" si="102"/>
        <v/>
      </c>
      <c r="FX93" s="90" t="str">
        <f t="shared" si="102"/>
        <v/>
      </c>
      <c r="FY93" s="90" t="str">
        <f t="shared" si="102"/>
        <v/>
      </c>
      <c r="FZ93" s="90" t="str">
        <f t="shared" si="102"/>
        <v/>
      </c>
      <c r="GA93" s="90" t="str">
        <f t="shared" si="102"/>
        <v/>
      </c>
      <c r="GB93" s="90" t="str">
        <f t="shared" si="102"/>
        <v/>
      </c>
      <c r="GC93" s="90" t="str">
        <f t="shared" si="102"/>
        <v/>
      </c>
      <c r="GD93" s="90" t="str">
        <f t="shared" si="102"/>
        <v/>
      </c>
      <c r="GE93" s="90" t="str">
        <f t="shared" si="102"/>
        <v/>
      </c>
      <c r="GF93" s="90" t="str">
        <f t="shared" si="102"/>
        <v/>
      </c>
      <c r="GG93" s="90" t="str">
        <f t="shared" si="102"/>
        <v/>
      </c>
      <c r="GH93" s="90" t="str">
        <f t="shared" si="102"/>
        <v/>
      </c>
      <c r="GI93" s="90" t="str">
        <f t="shared" si="102"/>
        <v/>
      </c>
      <c r="GJ93" s="90" t="str">
        <f t="shared" si="102"/>
        <v/>
      </c>
      <c r="GK93" s="90" t="str">
        <f t="shared" si="102"/>
        <v/>
      </c>
      <c r="GL93" s="90" t="str">
        <f t="shared" si="102"/>
        <v/>
      </c>
      <c r="GM93" s="90" t="str">
        <f t="shared" si="102"/>
        <v/>
      </c>
      <c r="GN93" s="90" t="str">
        <f t="shared" si="102"/>
        <v/>
      </c>
      <c r="GO93" s="90" t="str">
        <f t="shared" si="102"/>
        <v/>
      </c>
      <c r="GP93" s="90" t="str">
        <f t="shared" si="102"/>
        <v/>
      </c>
      <c r="GQ93" s="90" t="str">
        <f t="shared" si="102"/>
        <v/>
      </c>
      <c r="GR93" s="90" t="str">
        <f t="shared" si="102"/>
        <v/>
      </c>
      <c r="GS93" s="90" t="str">
        <f t="shared" si="102"/>
        <v/>
      </c>
      <c r="GT93" s="90" t="str">
        <f t="shared" si="102"/>
        <v/>
      </c>
      <c r="GU93" s="90" t="str">
        <f t="shared" si="102"/>
        <v/>
      </c>
      <c r="GV93" s="90" t="str">
        <f t="shared" si="102"/>
        <v/>
      </c>
      <c r="GW93" s="90" t="str">
        <f t="shared" si="102"/>
        <v/>
      </c>
      <c r="GX93" s="90" t="str">
        <f t="shared" si="102"/>
        <v/>
      </c>
      <c r="GY93" s="90" t="str">
        <f t="shared" si="102"/>
        <v/>
      </c>
      <c r="GZ93" s="90" t="str">
        <f t="shared" si="102"/>
        <v/>
      </c>
      <c r="HA93" s="90" t="str">
        <f t="shared" si="102"/>
        <v/>
      </c>
      <c r="HB93" s="90" t="str">
        <f t="shared" si="102"/>
        <v/>
      </c>
      <c r="HC93" s="90" t="str">
        <f t="shared" si="102"/>
        <v/>
      </c>
      <c r="HD93" s="90" t="str">
        <f t="shared" si="102"/>
        <v/>
      </c>
      <c r="HE93" s="90" t="str">
        <f t="shared" si="102"/>
        <v/>
      </c>
      <c r="HF93" s="90" t="str">
        <f t="shared" si="102"/>
        <v/>
      </c>
      <c r="HG93" s="90" t="str">
        <f t="shared" si="102"/>
        <v/>
      </c>
      <c r="HH93" s="90" t="str">
        <f t="shared" si="102"/>
        <v/>
      </c>
      <c r="HI93" s="90" t="str">
        <f t="shared" si="102"/>
        <v/>
      </c>
      <c r="HJ93" s="90" t="str">
        <f t="shared" si="102"/>
        <v/>
      </c>
      <c r="HK93" s="90" t="str">
        <f t="shared" si="102"/>
        <v/>
      </c>
      <c r="HL93" s="90" t="str">
        <f t="shared" si="102"/>
        <v/>
      </c>
      <c r="HM93" s="90" t="str">
        <f t="shared" si="102"/>
        <v/>
      </c>
      <c r="HN93" s="90" t="str">
        <f t="shared" si="102"/>
        <v/>
      </c>
      <c r="HO93" s="90" t="str">
        <f t="shared" si="102"/>
        <v/>
      </c>
      <c r="HP93" s="90" t="str">
        <f t="shared" si="102"/>
        <v/>
      </c>
      <c r="HQ93" s="90" t="str">
        <f t="shared" si="102"/>
        <v/>
      </c>
      <c r="HR93" s="90" t="str">
        <f t="shared" si="102"/>
        <v/>
      </c>
      <c r="HS93" s="90" t="str">
        <f t="shared" si="102"/>
        <v/>
      </c>
      <c r="HT93" s="90" t="str">
        <f t="shared" si="102"/>
        <v/>
      </c>
      <c r="HU93" s="90" t="str">
        <f t="shared" si="102"/>
        <v/>
      </c>
      <c r="HV93" s="90" t="str">
        <f t="shared" si="102"/>
        <v/>
      </c>
      <c r="HW93" s="90" t="str">
        <f t="shared" ref="HW93:JE93" si="103">IF(BT93="","",BT93*BT59)</f>
        <v/>
      </c>
      <c r="HX93" s="90" t="str">
        <f t="shared" si="103"/>
        <v/>
      </c>
      <c r="HY93" s="90" t="str">
        <f t="shared" si="103"/>
        <v/>
      </c>
      <c r="HZ93" s="90" t="str">
        <f t="shared" si="103"/>
        <v/>
      </c>
      <c r="IA93" s="90" t="str">
        <f t="shared" si="103"/>
        <v/>
      </c>
      <c r="IB93" s="90" t="str">
        <f t="shared" si="103"/>
        <v/>
      </c>
      <c r="IC93" s="90" t="str">
        <f t="shared" si="103"/>
        <v/>
      </c>
      <c r="ID93" s="90" t="str">
        <f t="shared" si="103"/>
        <v/>
      </c>
      <c r="IE93" s="90" t="str">
        <f t="shared" si="103"/>
        <v/>
      </c>
      <c r="IF93" s="90" t="str">
        <f t="shared" si="103"/>
        <v/>
      </c>
      <c r="IG93" s="90" t="str">
        <f t="shared" si="103"/>
        <v/>
      </c>
      <c r="IH93" s="90" t="str">
        <f t="shared" si="103"/>
        <v/>
      </c>
      <c r="II93" s="90" t="str">
        <f t="shared" si="103"/>
        <v/>
      </c>
      <c r="IJ93" s="90" t="str">
        <f t="shared" si="103"/>
        <v/>
      </c>
      <c r="IK93" s="90" t="str">
        <f t="shared" si="103"/>
        <v/>
      </c>
      <c r="IL93" s="90" t="str">
        <f t="shared" si="103"/>
        <v/>
      </c>
      <c r="IM93" s="90" t="str">
        <f t="shared" si="103"/>
        <v/>
      </c>
      <c r="IN93" s="90" t="str">
        <f t="shared" si="103"/>
        <v/>
      </c>
      <c r="IO93" s="90" t="str">
        <f t="shared" si="103"/>
        <v/>
      </c>
      <c r="IP93" s="90" t="str">
        <f t="shared" si="103"/>
        <v/>
      </c>
      <c r="IQ93" s="90" t="str">
        <f t="shared" si="103"/>
        <v/>
      </c>
      <c r="IR93" s="90" t="str">
        <f t="shared" si="103"/>
        <v/>
      </c>
      <c r="IS93" s="90" t="str">
        <f t="shared" si="103"/>
        <v/>
      </c>
      <c r="IT93" s="90" t="str">
        <f t="shared" si="103"/>
        <v/>
      </c>
      <c r="IU93" s="90" t="str">
        <f t="shared" si="103"/>
        <v/>
      </c>
      <c r="IV93" s="90" t="str">
        <f t="shared" si="103"/>
        <v/>
      </c>
      <c r="IW93" s="90" t="str">
        <f t="shared" si="103"/>
        <v/>
      </c>
      <c r="IX93" s="90" t="str">
        <f t="shared" si="103"/>
        <v/>
      </c>
      <c r="IY93" s="90" t="str">
        <f t="shared" si="103"/>
        <v/>
      </c>
      <c r="IZ93" s="90" t="str">
        <f t="shared" si="103"/>
        <v/>
      </c>
      <c r="JA93" s="90" t="str">
        <f t="shared" si="103"/>
        <v/>
      </c>
      <c r="JB93" s="90" t="str">
        <f t="shared" si="103"/>
        <v/>
      </c>
      <c r="JC93" s="90" t="str">
        <f t="shared" si="103"/>
        <v/>
      </c>
      <c r="JD93" s="90" t="str">
        <f t="shared" si="103"/>
        <v/>
      </c>
      <c r="JE93" s="90" t="str">
        <f t="shared" si="103"/>
        <v/>
      </c>
    </row>
    <row r="94" spans="1:265" ht="15" customHeight="1" x14ac:dyDescent="0.25">
      <c r="A94" s="83">
        <v>34</v>
      </c>
      <c r="B94" s="108"/>
      <c r="C94" s="108"/>
      <c r="D94" s="86" t="str">
        <f t="shared" si="35"/>
        <v/>
      </c>
      <c r="E94" s="87" t="str">
        <f t="shared" si="36"/>
        <v/>
      </c>
      <c r="F94" s="88">
        <f t="shared" si="37"/>
        <v>0</v>
      </c>
      <c r="G94" s="90"/>
      <c r="H94" s="90"/>
      <c r="I94" s="90"/>
      <c r="J94" s="90"/>
      <c r="K94" s="90"/>
      <c r="L94" s="90"/>
      <c r="M94" s="90"/>
      <c r="N94" s="90"/>
      <c r="O94" s="90"/>
      <c r="P94" s="90"/>
      <c r="Q94" s="90"/>
      <c r="R94" s="90"/>
      <c r="S94" s="90"/>
      <c r="T94" s="90"/>
      <c r="U94" s="90"/>
      <c r="V94" s="90"/>
      <c r="W94" s="90"/>
      <c r="X94" s="90"/>
      <c r="Y94" s="90"/>
      <c r="Z94" s="105"/>
      <c r="AA94" s="106"/>
      <c r="AB94" s="106"/>
      <c r="AC94" s="106"/>
      <c r="AD94" s="106"/>
      <c r="AE94" s="106"/>
      <c r="AF94" s="106"/>
      <c r="AG94" s="106"/>
      <c r="AH94" s="106"/>
      <c r="AI94" s="106"/>
      <c r="AJ94" s="106"/>
      <c r="AK94" s="106"/>
      <c r="AL94" s="106"/>
      <c r="AM94" s="106"/>
      <c r="AN94" s="106"/>
      <c r="AO94" s="106"/>
      <c r="AP94" s="106"/>
      <c r="AQ94" s="106"/>
      <c r="AR94" s="106"/>
      <c r="AS94" s="106"/>
      <c r="AT94" s="106"/>
      <c r="AU94" s="106"/>
      <c r="AV94" s="106"/>
      <c r="AW94" s="106"/>
      <c r="AX94" s="106"/>
      <c r="AY94" s="106"/>
      <c r="AZ94" s="106"/>
      <c r="BA94" s="106"/>
      <c r="BB94" s="106"/>
      <c r="BC94" s="106"/>
      <c r="BD94" s="106"/>
      <c r="BE94" s="106"/>
      <c r="BF94" s="106"/>
      <c r="BG94" s="106"/>
      <c r="BH94" s="106"/>
      <c r="BI94" s="106"/>
      <c r="BJ94" s="106"/>
      <c r="BK94" s="106"/>
      <c r="BL94" s="106"/>
      <c r="BM94" s="106"/>
      <c r="BN94" s="106"/>
      <c r="BO94" s="106"/>
      <c r="BP94" s="106"/>
      <c r="BQ94" s="106"/>
      <c r="BR94" s="106"/>
      <c r="BS94" s="106"/>
      <c r="BT94" s="106"/>
      <c r="BU94" s="106"/>
      <c r="BV94" s="106"/>
      <c r="BW94" s="106"/>
      <c r="BX94" s="106"/>
      <c r="BY94" s="106"/>
      <c r="BZ94" s="106"/>
      <c r="CA94" s="106"/>
      <c r="CB94" s="106"/>
      <c r="CC94" s="106"/>
      <c r="CD94" s="106"/>
      <c r="CE94" s="106"/>
      <c r="CF94" s="106"/>
      <c r="CG94" s="106"/>
      <c r="CH94" s="106"/>
      <c r="CI94" s="106"/>
      <c r="CJ94" s="106"/>
      <c r="CK94" s="106"/>
      <c r="CL94" s="106"/>
      <c r="CM94" s="106"/>
      <c r="CN94" s="106"/>
      <c r="CO94" s="106"/>
      <c r="CP94" s="106"/>
      <c r="CQ94" s="106"/>
      <c r="CR94" s="106"/>
      <c r="CS94" s="106"/>
      <c r="CT94" s="106"/>
      <c r="CU94" s="106"/>
      <c r="CV94" s="106"/>
      <c r="CW94" s="106"/>
      <c r="CX94" s="106"/>
      <c r="CY94" s="106"/>
      <c r="CZ94" s="106"/>
      <c r="DA94" s="106"/>
      <c r="DB94" s="106"/>
      <c r="FJ94" s="90" t="str">
        <f>IF(G94="","",G94*G59)</f>
        <v/>
      </c>
      <c r="FK94" s="90" t="str">
        <f t="shared" ref="FK94:HV94" si="104">IF(H94="","",H94*H59)</f>
        <v/>
      </c>
      <c r="FL94" s="90" t="str">
        <f t="shared" si="104"/>
        <v/>
      </c>
      <c r="FM94" s="90" t="str">
        <f t="shared" si="104"/>
        <v/>
      </c>
      <c r="FN94" s="90" t="str">
        <f t="shared" si="104"/>
        <v/>
      </c>
      <c r="FO94" s="90" t="str">
        <f t="shared" si="104"/>
        <v/>
      </c>
      <c r="FP94" s="90" t="str">
        <f t="shared" si="104"/>
        <v/>
      </c>
      <c r="FQ94" s="90" t="str">
        <f t="shared" si="104"/>
        <v/>
      </c>
      <c r="FR94" s="90" t="str">
        <f t="shared" si="104"/>
        <v/>
      </c>
      <c r="FS94" s="90" t="str">
        <f t="shared" si="104"/>
        <v/>
      </c>
      <c r="FT94" s="90" t="str">
        <f t="shared" si="104"/>
        <v/>
      </c>
      <c r="FU94" s="90" t="str">
        <f t="shared" si="104"/>
        <v/>
      </c>
      <c r="FV94" s="90" t="str">
        <f t="shared" si="104"/>
        <v/>
      </c>
      <c r="FW94" s="90" t="str">
        <f t="shared" si="104"/>
        <v/>
      </c>
      <c r="FX94" s="90" t="str">
        <f t="shared" si="104"/>
        <v/>
      </c>
      <c r="FY94" s="90" t="str">
        <f t="shared" si="104"/>
        <v/>
      </c>
      <c r="FZ94" s="90" t="str">
        <f t="shared" si="104"/>
        <v/>
      </c>
      <c r="GA94" s="90" t="str">
        <f t="shared" si="104"/>
        <v/>
      </c>
      <c r="GB94" s="90" t="str">
        <f t="shared" si="104"/>
        <v/>
      </c>
      <c r="GC94" s="90" t="str">
        <f t="shared" si="104"/>
        <v/>
      </c>
      <c r="GD94" s="90" t="str">
        <f t="shared" si="104"/>
        <v/>
      </c>
      <c r="GE94" s="90" t="str">
        <f t="shared" si="104"/>
        <v/>
      </c>
      <c r="GF94" s="90" t="str">
        <f t="shared" si="104"/>
        <v/>
      </c>
      <c r="GG94" s="90" t="str">
        <f t="shared" si="104"/>
        <v/>
      </c>
      <c r="GH94" s="90" t="str">
        <f t="shared" si="104"/>
        <v/>
      </c>
      <c r="GI94" s="90" t="str">
        <f t="shared" si="104"/>
        <v/>
      </c>
      <c r="GJ94" s="90" t="str">
        <f t="shared" si="104"/>
        <v/>
      </c>
      <c r="GK94" s="90" t="str">
        <f t="shared" si="104"/>
        <v/>
      </c>
      <c r="GL94" s="90" t="str">
        <f t="shared" si="104"/>
        <v/>
      </c>
      <c r="GM94" s="90" t="str">
        <f t="shared" si="104"/>
        <v/>
      </c>
      <c r="GN94" s="90" t="str">
        <f t="shared" si="104"/>
        <v/>
      </c>
      <c r="GO94" s="90" t="str">
        <f t="shared" si="104"/>
        <v/>
      </c>
      <c r="GP94" s="90" t="str">
        <f t="shared" si="104"/>
        <v/>
      </c>
      <c r="GQ94" s="90" t="str">
        <f t="shared" si="104"/>
        <v/>
      </c>
      <c r="GR94" s="90" t="str">
        <f t="shared" si="104"/>
        <v/>
      </c>
      <c r="GS94" s="90" t="str">
        <f t="shared" si="104"/>
        <v/>
      </c>
      <c r="GT94" s="90" t="str">
        <f t="shared" si="104"/>
        <v/>
      </c>
      <c r="GU94" s="90" t="str">
        <f t="shared" si="104"/>
        <v/>
      </c>
      <c r="GV94" s="90" t="str">
        <f t="shared" si="104"/>
        <v/>
      </c>
      <c r="GW94" s="90" t="str">
        <f t="shared" si="104"/>
        <v/>
      </c>
      <c r="GX94" s="90" t="str">
        <f t="shared" si="104"/>
        <v/>
      </c>
      <c r="GY94" s="90" t="str">
        <f t="shared" si="104"/>
        <v/>
      </c>
      <c r="GZ94" s="90" t="str">
        <f t="shared" si="104"/>
        <v/>
      </c>
      <c r="HA94" s="90" t="str">
        <f t="shared" si="104"/>
        <v/>
      </c>
      <c r="HB94" s="90" t="str">
        <f t="shared" si="104"/>
        <v/>
      </c>
      <c r="HC94" s="90" t="str">
        <f t="shared" si="104"/>
        <v/>
      </c>
      <c r="HD94" s="90" t="str">
        <f t="shared" si="104"/>
        <v/>
      </c>
      <c r="HE94" s="90" t="str">
        <f t="shared" si="104"/>
        <v/>
      </c>
      <c r="HF94" s="90" t="str">
        <f t="shared" si="104"/>
        <v/>
      </c>
      <c r="HG94" s="90" t="str">
        <f t="shared" si="104"/>
        <v/>
      </c>
      <c r="HH94" s="90" t="str">
        <f t="shared" si="104"/>
        <v/>
      </c>
      <c r="HI94" s="90" t="str">
        <f t="shared" si="104"/>
        <v/>
      </c>
      <c r="HJ94" s="90" t="str">
        <f t="shared" si="104"/>
        <v/>
      </c>
      <c r="HK94" s="90" t="str">
        <f t="shared" si="104"/>
        <v/>
      </c>
      <c r="HL94" s="90" t="str">
        <f t="shared" si="104"/>
        <v/>
      </c>
      <c r="HM94" s="90" t="str">
        <f t="shared" si="104"/>
        <v/>
      </c>
      <c r="HN94" s="90" t="str">
        <f t="shared" si="104"/>
        <v/>
      </c>
      <c r="HO94" s="90" t="str">
        <f t="shared" si="104"/>
        <v/>
      </c>
      <c r="HP94" s="90" t="str">
        <f t="shared" si="104"/>
        <v/>
      </c>
      <c r="HQ94" s="90" t="str">
        <f t="shared" si="104"/>
        <v/>
      </c>
      <c r="HR94" s="90" t="str">
        <f t="shared" si="104"/>
        <v/>
      </c>
      <c r="HS94" s="90" t="str">
        <f t="shared" si="104"/>
        <v/>
      </c>
      <c r="HT94" s="90" t="str">
        <f t="shared" si="104"/>
        <v/>
      </c>
      <c r="HU94" s="90" t="str">
        <f t="shared" si="104"/>
        <v/>
      </c>
      <c r="HV94" s="90" t="str">
        <f t="shared" si="104"/>
        <v/>
      </c>
      <c r="HW94" s="90" t="str">
        <f t="shared" ref="HW94:JE94" si="105">IF(BT94="","",BT94*BT59)</f>
        <v/>
      </c>
      <c r="HX94" s="90" t="str">
        <f t="shared" si="105"/>
        <v/>
      </c>
      <c r="HY94" s="90" t="str">
        <f t="shared" si="105"/>
        <v/>
      </c>
      <c r="HZ94" s="90" t="str">
        <f t="shared" si="105"/>
        <v/>
      </c>
      <c r="IA94" s="90" t="str">
        <f t="shared" si="105"/>
        <v/>
      </c>
      <c r="IB94" s="90" t="str">
        <f t="shared" si="105"/>
        <v/>
      </c>
      <c r="IC94" s="90" t="str">
        <f t="shared" si="105"/>
        <v/>
      </c>
      <c r="ID94" s="90" t="str">
        <f t="shared" si="105"/>
        <v/>
      </c>
      <c r="IE94" s="90" t="str">
        <f t="shared" si="105"/>
        <v/>
      </c>
      <c r="IF94" s="90" t="str">
        <f t="shared" si="105"/>
        <v/>
      </c>
      <c r="IG94" s="90" t="str">
        <f t="shared" si="105"/>
        <v/>
      </c>
      <c r="IH94" s="90" t="str">
        <f t="shared" si="105"/>
        <v/>
      </c>
      <c r="II94" s="90" t="str">
        <f t="shared" si="105"/>
        <v/>
      </c>
      <c r="IJ94" s="90" t="str">
        <f t="shared" si="105"/>
        <v/>
      </c>
      <c r="IK94" s="90" t="str">
        <f t="shared" si="105"/>
        <v/>
      </c>
      <c r="IL94" s="90" t="str">
        <f t="shared" si="105"/>
        <v/>
      </c>
      <c r="IM94" s="90" t="str">
        <f t="shared" si="105"/>
        <v/>
      </c>
      <c r="IN94" s="90" t="str">
        <f t="shared" si="105"/>
        <v/>
      </c>
      <c r="IO94" s="90" t="str">
        <f t="shared" si="105"/>
        <v/>
      </c>
      <c r="IP94" s="90" t="str">
        <f t="shared" si="105"/>
        <v/>
      </c>
      <c r="IQ94" s="90" t="str">
        <f t="shared" si="105"/>
        <v/>
      </c>
      <c r="IR94" s="90" t="str">
        <f t="shared" si="105"/>
        <v/>
      </c>
      <c r="IS94" s="90" t="str">
        <f t="shared" si="105"/>
        <v/>
      </c>
      <c r="IT94" s="90" t="str">
        <f t="shared" si="105"/>
        <v/>
      </c>
      <c r="IU94" s="90" t="str">
        <f t="shared" si="105"/>
        <v/>
      </c>
      <c r="IV94" s="90" t="str">
        <f t="shared" si="105"/>
        <v/>
      </c>
      <c r="IW94" s="90" t="str">
        <f t="shared" si="105"/>
        <v/>
      </c>
      <c r="IX94" s="90" t="str">
        <f t="shared" si="105"/>
        <v/>
      </c>
      <c r="IY94" s="90" t="str">
        <f t="shared" si="105"/>
        <v/>
      </c>
      <c r="IZ94" s="90" t="str">
        <f t="shared" si="105"/>
        <v/>
      </c>
      <c r="JA94" s="90" t="str">
        <f t="shared" si="105"/>
        <v/>
      </c>
      <c r="JB94" s="90" t="str">
        <f t="shared" si="105"/>
        <v/>
      </c>
      <c r="JC94" s="90" t="str">
        <f t="shared" si="105"/>
        <v/>
      </c>
      <c r="JD94" s="90" t="str">
        <f t="shared" si="105"/>
        <v/>
      </c>
      <c r="JE94" s="90" t="str">
        <f t="shared" si="105"/>
        <v/>
      </c>
    </row>
    <row r="95" spans="1:265" ht="15" customHeight="1" x14ac:dyDescent="0.25">
      <c r="A95" s="83">
        <v>35</v>
      </c>
      <c r="B95" s="108"/>
      <c r="C95" s="108"/>
      <c r="D95" s="86" t="str">
        <f t="shared" si="35"/>
        <v/>
      </c>
      <c r="E95" s="87" t="str">
        <f t="shared" si="36"/>
        <v/>
      </c>
      <c r="F95" s="88">
        <f t="shared" si="37"/>
        <v>0</v>
      </c>
      <c r="G95" s="90"/>
      <c r="H95" s="90"/>
      <c r="I95" s="90"/>
      <c r="J95" s="90"/>
      <c r="K95" s="90"/>
      <c r="L95" s="90"/>
      <c r="M95" s="90"/>
      <c r="N95" s="90"/>
      <c r="O95" s="90"/>
      <c r="P95" s="90"/>
      <c r="Q95" s="90"/>
      <c r="R95" s="90"/>
      <c r="S95" s="90"/>
      <c r="T95" s="90"/>
      <c r="U95" s="90"/>
      <c r="V95" s="90"/>
      <c r="W95" s="90"/>
      <c r="X95" s="90"/>
      <c r="Y95" s="90"/>
      <c r="Z95" s="105"/>
      <c r="AA95" s="106"/>
      <c r="AB95" s="106"/>
      <c r="AC95" s="106"/>
      <c r="AD95" s="106"/>
      <c r="AE95" s="106"/>
      <c r="AF95" s="106"/>
      <c r="AG95" s="106"/>
      <c r="AH95" s="106"/>
      <c r="AI95" s="106"/>
      <c r="AJ95" s="106"/>
      <c r="AK95" s="106"/>
      <c r="AL95" s="106"/>
      <c r="AM95" s="106"/>
      <c r="AN95" s="106"/>
      <c r="AO95" s="106"/>
      <c r="AP95" s="106"/>
      <c r="AQ95" s="106"/>
      <c r="AR95" s="106"/>
      <c r="AS95" s="106"/>
      <c r="AT95" s="106"/>
      <c r="AU95" s="106"/>
      <c r="AV95" s="106"/>
      <c r="AW95" s="106"/>
      <c r="AX95" s="106"/>
      <c r="AY95" s="106"/>
      <c r="AZ95" s="106"/>
      <c r="BA95" s="106"/>
      <c r="BB95" s="106"/>
      <c r="BC95" s="106"/>
      <c r="BD95" s="106"/>
      <c r="BE95" s="106"/>
      <c r="BF95" s="106"/>
      <c r="BG95" s="106"/>
      <c r="BH95" s="106"/>
      <c r="BI95" s="106"/>
      <c r="BJ95" s="106"/>
      <c r="BK95" s="106"/>
      <c r="BL95" s="106"/>
      <c r="BM95" s="106"/>
      <c r="BN95" s="106"/>
      <c r="BO95" s="106"/>
      <c r="BP95" s="106"/>
      <c r="BQ95" s="106"/>
      <c r="BR95" s="106"/>
      <c r="BS95" s="106"/>
      <c r="BT95" s="106"/>
      <c r="BU95" s="106"/>
      <c r="BV95" s="106"/>
      <c r="BW95" s="106"/>
      <c r="BX95" s="106"/>
      <c r="BY95" s="106"/>
      <c r="BZ95" s="106"/>
      <c r="CA95" s="106"/>
      <c r="CB95" s="106"/>
      <c r="CC95" s="106"/>
      <c r="CD95" s="106"/>
      <c r="CE95" s="106"/>
      <c r="CF95" s="106"/>
      <c r="CG95" s="106"/>
      <c r="CH95" s="106"/>
      <c r="CI95" s="106"/>
      <c r="CJ95" s="106"/>
      <c r="CK95" s="106"/>
      <c r="CL95" s="106"/>
      <c r="CM95" s="106"/>
      <c r="CN95" s="106"/>
      <c r="CO95" s="106"/>
      <c r="CP95" s="106"/>
      <c r="CQ95" s="106"/>
      <c r="CR95" s="106"/>
      <c r="CS95" s="106"/>
      <c r="CT95" s="106"/>
      <c r="CU95" s="106"/>
      <c r="CV95" s="106"/>
      <c r="CW95" s="106"/>
      <c r="CX95" s="106"/>
      <c r="CY95" s="106"/>
      <c r="CZ95" s="106"/>
      <c r="DA95" s="106"/>
      <c r="DB95" s="106"/>
      <c r="FJ95" s="90" t="str">
        <f>IF(G95="","",G95*G59)</f>
        <v/>
      </c>
      <c r="FK95" s="90" t="str">
        <f t="shared" ref="FK95:HV95" si="106">IF(H95="","",H95*H59)</f>
        <v/>
      </c>
      <c r="FL95" s="90" t="str">
        <f t="shared" si="106"/>
        <v/>
      </c>
      <c r="FM95" s="90" t="str">
        <f t="shared" si="106"/>
        <v/>
      </c>
      <c r="FN95" s="90" t="str">
        <f t="shared" si="106"/>
        <v/>
      </c>
      <c r="FO95" s="90" t="str">
        <f t="shared" si="106"/>
        <v/>
      </c>
      <c r="FP95" s="90" t="str">
        <f t="shared" si="106"/>
        <v/>
      </c>
      <c r="FQ95" s="90" t="str">
        <f t="shared" si="106"/>
        <v/>
      </c>
      <c r="FR95" s="90" t="str">
        <f t="shared" si="106"/>
        <v/>
      </c>
      <c r="FS95" s="90" t="str">
        <f t="shared" si="106"/>
        <v/>
      </c>
      <c r="FT95" s="90" t="str">
        <f t="shared" si="106"/>
        <v/>
      </c>
      <c r="FU95" s="90" t="str">
        <f t="shared" si="106"/>
        <v/>
      </c>
      <c r="FV95" s="90" t="str">
        <f t="shared" si="106"/>
        <v/>
      </c>
      <c r="FW95" s="90" t="str">
        <f t="shared" si="106"/>
        <v/>
      </c>
      <c r="FX95" s="90" t="str">
        <f t="shared" si="106"/>
        <v/>
      </c>
      <c r="FY95" s="90" t="str">
        <f t="shared" si="106"/>
        <v/>
      </c>
      <c r="FZ95" s="90" t="str">
        <f t="shared" si="106"/>
        <v/>
      </c>
      <c r="GA95" s="90" t="str">
        <f t="shared" si="106"/>
        <v/>
      </c>
      <c r="GB95" s="90" t="str">
        <f t="shared" si="106"/>
        <v/>
      </c>
      <c r="GC95" s="90" t="str">
        <f t="shared" si="106"/>
        <v/>
      </c>
      <c r="GD95" s="90" t="str">
        <f t="shared" si="106"/>
        <v/>
      </c>
      <c r="GE95" s="90" t="str">
        <f t="shared" si="106"/>
        <v/>
      </c>
      <c r="GF95" s="90" t="str">
        <f t="shared" si="106"/>
        <v/>
      </c>
      <c r="GG95" s="90" t="str">
        <f t="shared" si="106"/>
        <v/>
      </c>
      <c r="GH95" s="90" t="str">
        <f t="shared" si="106"/>
        <v/>
      </c>
      <c r="GI95" s="90" t="str">
        <f t="shared" si="106"/>
        <v/>
      </c>
      <c r="GJ95" s="90" t="str">
        <f t="shared" si="106"/>
        <v/>
      </c>
      <c r="GK95" s="90" t="str">
        <f t="shared" si="106"/>
        <v/>
      </c>
      <c r="GL95" s="90" t="str">
        <f t="shared" si="106"/>
        <v/>
      </c>
      <c r="GM95" s="90" t="str">
        <f t="shared" si="106"/>
        <v/>
      </c>
      <c r="GN95" s="90" t="str">
        <f t="shared" si="106"/>
        <v/>
      </c>
      <c r="GO95" s="90" t="str">
        <f t="shared" si="106"/>
        <v/>
      </c>
      <c r="GP95" s="90" t="str">
        <f t="shared" si="106"/>
        <v/>
      </c>
      <c r="GQ95" s="90" t="str">
        <f t="shared" si="106"/>
        <v/>
      </c>
      <c r="GR95" s="90" t="str">
        <f t="shared" si="106"/>
        <v/>
      </c>
      <c r="GS95" s="90" t="str">
        <f t="shared" si="106"/>
        <v/>
      </c>
      <c r="GT95" s="90" t="str">
        <f t="shared" si="106"/>
        <v/>
      </c>
      <c r="GU95" s="90" t="str">
        <f t="shared" si="106"/>
        <v/>
      </c>
      <c r="GV95" s="90" t="str">
        <f t="shared" si="106"/>
        <v/>
      </c>
      <c r="GW95" s="90" t="str">
        <f t="shared" si="106"/>
        <v/>
      </c>
      <c r="GX95" s="90" t="str">
        <f t="shared" si="106"/>
        <v/>
      </c>
      <c r="GY95" s="90" t="str">
        <f t="shared" si="106"/>
        <v/>
      </c>
      <c r="GZ95" s="90" t="str">
        <f t="shared" si="106"/>
        <v/>
      </c>
      <c r="HA95" s="90" t="str">
        <f t="shared" si="106"/>
        <v/>
      </c>
      <c r="HB95" s="90" t="str">
        <f t="shared" si="106"/>
        <v/>
      </c>
      <c r="HC95" s="90" t="str">
        <f t="shared" si="106"/>
        <v/>
      </c>
      <c r="HD95" s="90" t="str">
        <f t="shared" si="106"/>
        <v/>
      </c>
      <c r="HE95" s="90" t="str">
        <f t="shared" si="106"/>
        <v/>
      </c>
      <c r="HF95" s="90" t="str">
        <f t="shared" si="106"/>
        <v/>
      </c>
      <c r="HG95" s="90" t="str">
        <f t="shared" si="106"/>
        <v/>
      </c>
      <c r="HH95" s="90" t="str">
        <f t="shared" si="106"/>
        <v/>
      </c>
      <c r="HI95" s="90" t="str">
        <f t="shared" si="106"/>
        <v/>
      </c>
      <c r="HJ95" s="90" t="str">
        <f t="shared" si="106"/>
        <v/>
      </c>
      <c r="HK95" s="90" t="str">
        <f t="shared" si="106"/>
        <v/>
      </c>
      <c r="HL95" s="90" t="str">
        <f t="shared" si="106"/>
        <v/>
      </c>
      <c r="HM95" s="90" t="str">
        <f t="shared" si="106"/>
        <v/>
      </c>
      <c r="HN95" s="90" t="str">
        <f t="shared" si="106"/>
        <v/>
      </c>
      <c r="HO95" s="90" t="str">
        <f t="shared" si="106"/>
        <v/>
      </c>
      <c r="HP95" s="90" t="str">
        <f t="shared" si="106"/>
        <v/>
      </c>
      <c r="HQ95" s="90" t="str">
        <f t="shared" si="106"/>
        <v/>
      </c>
      <c r="HR95" s="90" t="str">
        <f t="shared" si="106"/>
        <v/>
      </c>
      <c r="HS95" s="90" t="str">
        <f t="shared" si="106"/>
        <v/>
      </c>
      <c r="HT95" s="90" t="str">
        <f t="shared" si="106"/>
        <v/>
      </c>
      <c r="HU95" s="90" t="str">
        <f t="shared" si="106"/>
        <v/>
      </c>
      <c r="HV95" s="90" t="str">
        <f t="shared" si="106"/>
        <v/>
      </c>
      <c r="HW95" s="90" t="str">
        <f t="shared" ref="HW95:JE95" si="107">IF(BT95="","",BT95*BT59)</f>
        <v/>
      </c>
      <c r="HX95" s="90" t="str">
        <f t="shared" si="107"/>
        <v/>
      </c>
      <c r="HY95" s="90" t="str">
        <f t="shared" si="107"/>
        <v/>
      </c>
      <c r="HZ95" s="90" t="str">
        <f t="shared" si="107"/>
        <v/>
      </c>
      <c r="IA95" s="90" t="str">
        <f t="shared" si="107"/>
        <v/>
      </c>
      <c r="IB95" s="90" t="str">
        <f t="shared" si="107"/>
        <v/>
      </c>
      <c r="IC95" s="90" t="str">
        <f t="shared" si="107"/>
        <v/>
      </c>
      <c r="ID95" s="90" t="str">
        <f t="shared" si="107"/>
        <v/>
      </c>
      <c r="IE95" s="90" t="str">
        <f t="shared" si="107"/>
        <v/>
      </c>
      <c r="IF95" s="90" t="str">
        <f t="shared" si="107"/>
        <v/>
      </c>
      <c r="IG95" s="90" t="str">
        <f t="shared" si="107"/>
        <v/>
      </c>
      <c r="IH95" s="90" t="str">
        <f t="shared" si="107"/>
        <v/>
      </c>
      <c r="II95" s="90" t="str">
        <f t="shared" si="107"/>
        <v/>
      </c>
      <c r="IJ95" s="90" t="str">
        <f t="shared" si="107"/>
        <v/>
      </c>
      <c r="IK95" s="90" t="str">
        <f t="shared" si="107"/>
        <v/>
      </c>
      <c r="IL95" s="90" t="str">
        <f t="shared" si="107"/>
        <v/>
      </c>
      <c r="IM95" s="90" t="str">
        <f t="shared" si="107"/>
        <v/>
      </c>
      <c r="IN95" s="90" t="str">
        <f t="shared" si="107"/>
        <v/>
      </c>
      <c r="IO95" s="90" t="str">
        <f t="shared" si="107"/>
        <v/>
      </c>
      <c r="IP95" s="90" t="str">
        <f t="shared" si="107"/>
        <v/>
      </c>
      <c r="IQ95" s="90" t="str">
        <f t="shared" si="107"/>
        <v/>
      </c>
      <c r="IR95" s="90" t="str">
        <f t="shared" si="107"/>
        <v/>
      </c>
      <c r="IS95" s="90" t="str">
        <f t="shared" si="107"/>
        <v/>
      </c>
      <c r="IT95" s="90" t="str">
        <f t="shared" si="107"/>
        <v/>
      </c>
      <c r="IU95" s="90" t="str">
        <f t="shared" si="107"/>
        <v/>
      </c>
      <c r="IV95" s="90" t="str">
        <f t="shared" si="107"/>
        <v/>
      </c>
      <c r="IW95" s="90" t="str">
        <f t="shared" si="107"/>
        <v/>
      </c>
      <c r="IX95" s="90" t="str">
        <f t="shared" si="107"/>
        <v/>
      </c>
      <c r="IY95" s="90" t="str">
        <f t="shared" si="107"/>
        <v/>
      </c>
      <c r="IZ95" s="90" t="str">
        <f t="shared" si="107"/>
        <v/>
      </c>
      <c r="JA95" s="90" t="str">
        <f t="shared" si="107"/>
        <v/>
      </c>
      <c r="JB95" s="90" t="str">
        <f t="shared" si="107"/>
        <v/>
      </c>
      <c r="JC95" s="90" t="str">
        <f t="shared" si="107"/>
        <v/>
      </c>
      <c r="JD95" s="90" t="str">
        <f t="shared" si="107"/>
        <v/>
      </c>
      <c r="JE95" s="90" t="str">
        <f t="shared" si="107"/>
        <v/>
      </c>
    </row>
    <row r="96" spans="1:265" ht="15" customHeight="1" x14ac:dyDescent="0.25">
      <c r="A96" s="83">
        <v>36</v>
      </c>
      <c r="B96" s="108"/>
      <c r="C96" s="108"/>
      <c r="D96" s="86" t="str">
        <f t="shared" si="35"/>
        <v/>
      </c>
      <c r="E96" s="87" t="str">
        <f t="shared" si="36"/>
        <v/>
      </c>
      <c r="F96" s="88">
        <f t="shared" si="37"/>
        <v>0</v>
      </c>
      <c r="G96" s="90"/>
      <c r="H96" s="90"/>
      <c r="I96" s="90"/>
      <c r="J96" s="90"/>
      <c r="K96" s="90"/>
      <c r="L96" s="90"/>
      <c r="M96" s="90"/>
      <c r="N96" s="90"/>
      <c r="O96" s="90"/>
      <c r="P96" s="90"/>
      <c r="Q96" s="90"/>
      <c r="R96" s="90"/>
      <c r="S96" s="90"/>
      <c r="T96" s="90"/>
      <c r="U96" s="90"/>
      <c r="V96" s="90"/>
      <c r="W96" s="90"/>
      <c r="X96" s="90"/>
      <c r="Y96" s="90"/>
      <c r="Z96" s="105"/>
      <c r="AA96" s="106"/>
      <c r="AB96" s="106"/>
      <c r="AC96" s="106"/>
      <c r="AD96" s="106"/>
      <c r="AE96" s="106"/>
      <c r="AF96" s="106"/>
      <c r="AG96" s="106"/>
      <c r="AH96" s="106"/>
      <c r="AI96" s="106"/>
      <c r="AJ96" s="106"/>
      <c r="AK96" s="106"/>
      <c r="AL96" s="106"/>
      <c r="AM96" s="106"/>
      <c r="AN96" s="106"/>
      <c r="AO96" s="106"/>
      <c r="AP96" s="106"/>
      <c r="AQ96" s="106"/>
      <c r="AR96" s="106"/>
      <c r="AS96" s="106"/>
      <c r="AT96" s="106"/>
      <c r="AU96" s="106"/>
      <c r="AV96" s="106"/>
      <c r="AW96" s="106"/>
      <c r="AX96" s="106"/>
      <c r="AY96" s="106"/>
      <c r="AZ96" s="106"/>
      <c r="BA96" s="106"/>
      <c r="BB96" s="106"/>
      <c r="BC96" s="106"/>
      <c r="BD96" s="106"/>
      <c r="BE96" s="106"/>
      <c r="BF96" s="106"/>
      <c r="BG96" s="106"/>
      <c r="BH96" s="106"/>
      <c r="BI96" s="106"/>
      <c r="BJ96" s="106"/>
      <c r="BK96" s="106"/>
      <c r="BL96" s="106"/>
      <c r="BM96" s="106"/>
      <c r="BN96" s="106"/>
      <c r="BO96" s="106"/>
      <c r="BP96" s="106"/>
      <c r="BQ96" s="106"/>
      <c r="BR96" s="106"/>
      <c r="BS96" s="106"/>
      <c r="BT96" s="106"/>
      <c r="BU96" s="106"/>
      <c r="BV96" s="106"/>
      <c r="BW96" s="106"/>
      <c r="BX96" s="106"/>
      <c r="BY96" s="106"/>
      <c r="BZ96" s="106"/>
      <c r="CA96" s="106"/>
      <c r="CB96" s="106"/>
      <c r="CC96" s="106"/>
      <c r="CD96" s="106"/>
      <c r="CE96" s="106"/>
      <c r="CF96" s="106"/>
      <c r="CG96" s="106"/>
      <c r="CH96" s="106"/>
      <c r="CI96" s="106"/>
      <c r="CJ96" s="106"/>
      <c r="CK96" s="106"/>
      <c r="CL96" s="106"/>
      <c r="CM96" s="106"/>
      <c r="CN96" s="106"/>
      <c r="CO96" s="106"/>
      <c r="CP96" s="106"/>
      <c r="CQ96" s="106"/>
      <c r="CR96" s="106"/>
      <c r="CS96" s="106"/>
      <c r="CT96" s="106"/>
      <c r="CU96" s="106"/>
      <c r="CV96" s="106"/>
      <c r="CW96" s="106"/>
      <c r="CX96" s="106"/>
      <c r="CY96" s="106"/>
      <c r="CZ96" s="106"/>
      <c r="DA96" s="106"/>
      <c r="DB96" s="106"/>
      <c r="FJ96" s="90" t="str">
        <f>IF(G96="","",G96*G59)</f>
        <v/>
      </c>
      <c r="FK96" s="90" t="str">
        <f t="shared" ref="FK96:HV96" si="108">IF(H96="","",H96*H59)</f>
        <v/>
      </c>
      <c r="FL96" s="90" t="str">
        <f t="shared" si="108"/>
        <v/>
      </c>
      <c r="FM96" s="90" t="str">
        <f t="shared" si="108"/>
        <v/>
      </c>
      <c r="FN96" s="90" t="str">
        <f t="shared" si="108"/>
        <v/>
      </c>
      <c r="FO96" s="90" t="str">
        <f t="shared" si="108"/>
        <v/>
      </c>
      <c r="FP96" s="90" t="str">
        <f t="shared" si="108"/>
        <v/>
      </c>
      <c r="FQ96" s="90" t="str">
        <f t="shared" si="108"/>
        <v/>
      </c>
      <c r="FR96" s="90" t="str">
        <f t="shared" si="108"/>
        <v/>
      </c>
      <c r="FS96" s="90" t="str">
        <f t="shared" si="108"/>
        <v/>
      </c>
      <c r="FT96" s="90" t="str">
        <f t="shared" si="108"/>
        <v/>
      </c>
      <c r="FU96" s="90" t="str">
        <f t="shared" si="108"/>
        <v/>
      </c>
      <c r="FV96" s="90" t="str">
        <f t="shared" si="108"/>
        <v/>
      </c>
      <c r="FW96" s="90" t="str">
        <f t="shared" si="108"/>
        <v/>
      </c>
      <c r="FX96" s="90" t="str">
        <f t="shared" si="108"/>
        <v/>
      </c>
      <c r="FY96" s="90" t="str">
        <f t="shared" si="108"/>
        <v/>
      </c>
      <c r="FZ96" s="90" t="str">
        <f t="shared" si="108"/>
        <v/>
      </c>
      <c r="GA96" s="90" t="str">
        <f t="shared" si="108"/>
        <v/>
      </c>
      <c r="GB96" s="90" t="str">
        <f t="shared" si="108"/>
        <v/>
      </c>
      <c r="GC96" s="90" t="str">
        <f t="shared" si="108"/>
        <v/>
      </c>
      <c r="GD96" s="90" t="str">
        <f t="shared" si="108"/>
        <v/>
      </c>
      <c r="GE96" s="90" t="str">
        <f t="shared" si="108"/>
        <v/>
      </c>
      <c r="GF96" s="90" t="str">
        <f t="shared" si="108"/>
        <v/>
      </c>
      <c r="GG96" s="90" t="str">
        <f t="shared" si="108"/>
        <v/>
      </c>
      <c r="GH96" s="90" t="str">
        <f t="shared" si="108"/>
        <v/>
      </c>
      <c r="GI96" s="90" t="str">
        <f t="shared" si="108"/>
        <v/>
      </c>
      <c r="GJ96" s="90" t="str">
        <f t="shared" si="108"/>
        <v/>
      </c>
      <c r="GK96" s="90" t="str">
        <f t="shared" si="108"/>
        <v/>
      </c>
      <c r="GL96" s="90" t="str">
        <f t="shared" si="108"/>
        <v/>
      </c>
      <c r="GM96" s="90" t="str">
        <f t="shared" si="108"/>
        <v/>
      </c>
      <c r="GN96" s="90" t="str">
        <f t="shared" si="108"/>
        <v/>
      </c>
      <c r="GO96" s="90" t="str">
        <f t="shared" si="108"/>
        <v/>
      </c>
      <c r="GP96" s="90" t="str">
        <f t="shared" si="108"/>
        <v/>
      </c>
      <c r="GQ96" s="90" t="str">
        <f t="shared" si="108"/>
        <v/>
      </c>
      <c r="GR96" s="90" t="str">
        <f t="shared" si="108"/>
        <v/>
      </c>
      <c r="GS96" s="90" t="str">
        <f t="shared" si="108"/>
        <v/>
      </c>
      <c r="GT96" s="90" t="str">
        <f t="shared" si="108"/>
        <v/>
      </c>
      <c r="GU96" s="90" t="str">
        <f t="shared" si="108"/>
        <v/>
      </c>
      <c r="GV96" s="90" t="str">
        <f t="shared" si="108"/>
        <v/>
      </c>
      <c r="GW96" s="90" t="str">
        <f t="shared" si="108"/>
        <v/>
      </c>
      <c r="GX96" s="90" t="str">
        <f t="shared" si="108"/>
        <v/>
      </c>
      <c r="GY96" s="90" t="str">
        <f t="shared" si="108"/>
        <v/>
      </c>
      <c r="GZ96" s="90" t="str">
        <f t="shared" si="108"/>
        <v/>
      </c>
      <c r="HA96" s="90" t="str">
        <f t="shared" si="108"/>
        <v/>
      </c>
      <c r="HB96" s="90" t="str">
        <f t="shared" si="108"/>
        <v/>
      </c>
      <c r="HC96" s="90" t="str">
        <f t="shared" si="108"/>
        <v/>
      </c>
      <c r="HD96" s="90" t="str">
        <f t="shared" si="108"/>
        <v/>
      </c>
      <c r="HE96" s="90" t="str">
        <f t="shared" si="108"/>
        <v/>
      </c>
      <c r="HF96" s="90" t="str">
        <f t="shared" si="108"/>
        <v/>
      </c>
      <c r="HG96" s="90" t="str">
        <f t="shared" si="108"/>
        <v/>
      </c>
      <c r="HH96" s="90" t="str">
        <f t="shared" si="108"/>
        <v/>
      </c>
      <c r="HI96" s="90" t="str">
        <f t="shared" si="108"/>
        <v/>
      </c>
      <c r="HJ96" s="90" t="str">
        <f t="shared" si="108"/>
        <v/>
      </c>
      <c r="HK96" s="90" t="str">
        <f t="shared" si="108"/>
        <v/>
      </c>
      <c r="HL96" s="90" t="str">
        <f t="shared" si="108"/>
        <v/>
      </c>
      <c r="HM96" s="90" t="str">
        <f t="shared" si="108"/>
        <v/>
      </c>
      <c r="HN96" s="90" t="str">
        <f t="shared" si="108"/>
        <v/>
      </c>
      <c r="HO96" s="90" t="str">
        <f t="shared" si="108"/>
        <v/>
      </c>
      <c r="HP96" s="90" t="str">
        <f t="shared" si="108"/>
        <v/>
      </c>
      <c r="HQ96" s="90" t="str">
        <f t="shared" si="108"/>
        <v/>
      </c>
      <c r="HR96" s="90" t="str">
        <f t="shared" si="108"/>
        <v/>
      </c>
      <c r="HS96" s="90" t="str">
        <f t="shared" si="108"/>
        <v/>
      </c>
      <c r="HT96" s="90" t="str">
        <f t="shared" si="108"/>
        <v/>
      </c>
      <c r="HU96" s="90" t="str">
        <f t="shared" si="108"/>
        <v/>
      </c>
      <c r="HV96" s="90" t="str">
        <f t="shared" si="108"/>
        <v/>
      </c>
      <c r="HW96" s="90" t="str">
        <f t="shared" ref="HW96:JE96" si="109">IF(BT96="","",BT96*BT59)</f>
        <v/>
      </c>
      <c r="HX96" s="90" t="str">
        <f t="shared" si="109"/>
        <v/>
      </c>
      <c r="HY96" s="90" t="str">
        <f t="shared" si="109"/>
        <v/>
      </c>
      <c r="HZ96" s="90" t="str">
        <f t="shared" si="109"/>
        <v/>
      </c>
      <c r="IA96" s="90" t="str">
        <f t="shared" si="109"/>
        <v/>
      </c>
      <c r="IB96" s="90" t="str">
        <f t="shared" si="109"/>
        <v/>
      </c>
      <c r="IC96" s="90" t="str">
        <f t="shared" si="109"/>
        <v/>
      </c>
      <c r="ID96" s="90" t="str">
        <f t="shared" si="109"/>
        <v/>
      </c>
      <c r="IE96" s="90" t="str">
        <f t="shared" si="109"/>
        <v/>
      </c>
      <c r="IF96" s="90" t="str">
        <f t="shared" si="109"/>
        <v/>
      </c>
      <c r="IG96" s="90" t="str">
        <f t="shared" si="109"/>
        <v/>
      </c>
      <c r="IH96" s="90" t="str">
        <f t="shared" si="109"/>
        <v/>
      </c>
      <c r="II96" s="90" t="str">
        <f t="shared" si="109"/>
        <v/>
      </c>
      <c r="IJ96" s="90" t="str">
        <f t="shared" si="109"/>
        <v/>
      </c>
      <c r="IK96" s="90" t="str">
        <f t="shared" si="109"/>
        <v/>
      </c>
      <c r="IL96" s="90" t="str">
        <f t="shared" si="109"/>
        <v/>
      </c>
      <c r="IM96" s="90" t="str">
        <f t="shared" si="109"/>
        <v/>
      </c>
      <c r="IN96" s="90" t="str">
        <f t="shared" si="109"/>
        <v/>
      </c>
      <c r="IO96" s="90" t="str">
        <f t="shared" si="109"/>
        <v/>
      </c>
      <c r="IP96" s="90" t="str">
        <f t="shared" si="109"/>
        <v/>
      </c>
      <c r="IQ96" s="90" t="str">
        <f t="shared" si="109"/>
        <v/>
      </c>
      <c r="IR96" s="90" t="str">
        <f t="shared" si="109"/>
        <v/>
      </c>
      <c r="IS96" s="90" t="str">
        <f t="shared" si="109"/>
        <v/>
      </c>
      <c r="IT96" s="90" t="str">
        <f t="shared" si="109"/>
        <v/>
      </c>
      <c r="IU96" s="90" t="str">
        <f t="shared" si="109"/>
        <v/>
      </c>
      <c r="IV96" s="90" t="str">
        <f t="shared" si="109"/>
        <v/>
      </c>
      <c r="IW96" s="90" t="str">
        <f t="shared" si="109"/>
        <v/>
      </c>
      <c r="IX96" s="90" t="str">
        <f t="shared" si="109"/>
        <v/>
      </c>
      <c r="IY96" s="90" t="str">
        <f t="shared" si="109"/>
        <v/>
      </c>
      <c r="IZ96" s="90" t="str">
        <f t="shared" si="109"/>
        <v/>
      </c>
      <c r="JA96" s="90" t="str">
        <f t="shared" si="109"/>
        <v/>
      </c>
      <c r="JB96" s="90" t="str">
        <f t="shared" si="109"/>
        <v/>
      </c>
      <c r="JC96" s="90" t="str">
        <f t="shared" si="109"/>
        <v/>
      </c>
      <c r="JD96" s="90" t="str">
        <f t="shared" si="109"/>
        <v/>
      </c>
      <c r="JE96" s="90" t="str">
        <f t="shared" si="109"/>
        <v/>
      </c>
    </row>
    <row r="97" spans="1:265" ht="15" customHeight="1" x14ac:dyDescent="0.25">
      <c r="A97" s="83">
        <v>37</v>
      </c>
      <c r="B97" s="108"/>
      <c r="C97" s="108"/>
      <c r="D97" s="86" t="str">
        <f t="shared" si="35"/>
        <v/>
      </c>
      <c r="E97" s="87" t="str">
        <f t="shared" si="36"/>
        <v/>
      </c>
      <c r="F97" s="88">
        <f t="shared" si="37"/>
        <v>0</v>
      </c>
      <c r="G97" s="90"/>
      <c r="H97" s="90"/>
      <c r="I97" s="90"/>
      <c r="J97" s="90"/>
      <c r="K97" s="90"/>
      <c r="L97" s="90"/>
      <c r="M97" s="90"/>
      <c r="N97" s="90"/>
      <c r="O97" s="90"/>
      <c r="P97" s="90"/>
      <c r="Q97" s="90"/>
      <c r="R97" s="90"/>
      <c r="S97" s="90"/>
      <c r="T97" s="90"/>
      <c r="U97" s="90"/>
      <c r="V97" s="90"/>
      <c r="W97" s="90"/>
      <c r="X97" s="90"/>
      <c r="Y97" s="90"/>
      <c r="Z97" s="105"/>
      <c r="AA97" s="106"/>
      <c r="AB97" s="106"/>
      <c r="AC97" s="106"/>
      <c r="AD97" s="106"/>
      <c r="AE97" s="106"/>
      <c r="AF97" s="106"/>
      <c r="AG97" s="106"/>
      <c r="AH97" s="106"/>
      <c r="AI97" s="106"/>
      <c r="AJ97" s="106"/>
      <c r="AK97" s="106"/>
      <c r="AL97" s="106"/>
      <c r="AM97" s="106"/>
      <c r="AN97" s="106"/>
      <c r="AO97" s="106"/>
      <c r="AP97" s="106"/>
      <c r="AQ97" s="106"/>
      <c r="AR97" s="106"/>
      <c r="AS97" s="106"/>
      <c r="AT97" s="106"/>
      <c r="AU97" s="106"/>
      <c r="AV97" s="106"/>
      <c r="AW97" s="106"/>
      <c r="AX97" s="106"/>
      <c r="AY97" s="106"/>
      <c r="AZ97" s="106"/>
      <c r="BA97" s="106"/>
      <c r="BB97" s="106"/>
      <c r="BC97" s="106"/>
      <c r="BD97" s="106"/>
      <c r="BE97" s="106"/>
      <c r="BF97" s="106"/>
      <c r="BG97" s="106"/>
      <c r="BH97" s="106"/>
      <c r="BI97" s="106"/>
      <c r="BJ97" s="106"/>
      <c r="BK97" s="106"/>
      <c r="BL97" s="106"/>
      <c r="BM97" s="106"/>
      <c r="BN97" s="106"/>
      <c r="BO97" s="106"/>
      <c r="BP97" s="106"/>
      <c r="BQ97" s="106"/>
      <c r="BR97" s="106"/>
      <c r="BS97" s="106"/>
      <c r="BT97" s="106"/>
      <c r="BU97" s="106"/>
      <c r="BV97" s="106"/>
      <c r="BW97" s="106"/>
      <c r="BX97" s="106"/>
      <c r="BY97" s="106"/>
      <c r="BZ97" s="106"/>
      <c r="CA97" s="106"/>
      <c r="CB97" s="106"/>
      <c r="CC97" s="106"/>
      <c r="CD97" s="106"/>
      <c r="CE97" s="106"/>
      <c r="CF97" s="106"/>
      <c r="CG97" s="106"/>
      <c r="CH97" s="106"/>
      <c r="CI97" s="106"/>
      <c r="CJ97" s="106"/>
      <c r="CK97" s="106"/>
      <c r="CL97" s="106"/>
      <c r="CM97" s="106"/>
      <c r="CN97" s="106"/>
      <c r="CO97" s="106"/>
      <c r="CP97" s="106"/>
      <c r="CQ97" s="106"/>
      <c r="CR97" s="106"/>
      <c r="CS97" s="106"/>
      <c r="CT97" s="106"/>
      <c r="CU97" s="106"/>
      <c r="CV97" s="106"/>
      <c r="CW97" s="106"/>
      <c r="CX97" s="106"/>
      <c r="CY97" s="106"/>
      <c r="CZ97" s="106"/>
      <c r="DA97" s="106"/>
      <c r="DB97" s="106"/>
      <c r="FJ97" s="90" t="str">
        <f>IF(G97="","",G97*G59)</f>
        <v/>
      </c>
      <c r="FK97" s="90" t="str">
        <f t="shared" ref="FK97:HV97" si="110">IF(H97="","",H97*H59)</f>
        <v/>
      </c>
      <c r="FL97" s="90" t="str">
        <f t="shared" si="110"/>
        <v/>
      </c>
      <c r="FM97" s="90" t="str">
        <f t="shared" si="110"/>
        <v/>
      </c>
      <c r="FN97" s="90" t="str">
        <f t="shared" si="110"/>
        <v/>
      </c>
      <c r="FO97" s="90" t="str">
        <f t="shared" si="110"/>
        <v/>
      </c>
      <c r="FP97" s="90" t="str">
        <f t="shared" si="110"/>
        <v/>
      </c>
      <c r="FQ97" s="90" t="str">
        <f t="shared" si="110"/>
        <v/>
      </c>
      <c r="FR97" s="90" t="str">
        <f t="shared" si="110"/>
        <v/>
      </c>
      <c r="FS97" s="90" t="str">
        <f t="shared" si="110"/>
        <v/>
      </c>
      <c r="FT97" s="90" t="str">
        <f t="shared" si="110"/>
        <v/>
      </c>
      <c r="FU97" s="90" t="str">
        <f t="shared" si="110"/>
        <v/>
      </c>
      <c r="FV97" s="90" t="str">
        <f t="shared" si="110"/>
        <v/>
      </c>
      <c r="FW97" s="90" t="str">
        <f t="shared" si="110"/>
        <v/>
      </c>
      <c r="FX97" s="90" t="str">
        <f t="shared" si="110"/>
        <v/>
      </c>
      <c r="FY97" s="90" t="str">
        <f t="shared" si="110"/>
        <v/>
      </c>
      <c r="FZ97" s="90" t="str">
        <f t="shared" si="110"/>
        <v/>
      </c>
      <c r="GA97" s="90" t="str">
        <f t="shared" si="110"/>
        <v/>
      </c>
      <c r="GB97" s="90" t="str">
        <f t="shared" si="110"/>
        <v/>
      </c>
      <c r="GC97" s="90" t="str">
        <f t="shared" si="110"/>
        <v/>
      </c>
      <c r="GD97" s="90" t="str">
        <f t="shared" si="110"/>
        <v/>
      </c>
      <c r="GE97" s="90" t="str">
        <f t="shared" si="110"/>
        <v/>
      </c>
      <c r="GF97" s="90" t="str">
        <f t="shared" si="110"/>
        <v/>
      </c>
      <c r="GG97" s="90" t="str">
        <f t="shared" si="110"/>
        <v/>
      </c>
      <c r="GH97" s="90" t="str">
        <f t="shared" si="110"/>
        <v/>
      </c>
      <c r="GI97" s="90" t="str">
        <f t="shared" si="110"/>
        <v/>
      </c>
      <c r="GJ97" s="90" t="str">
        <f t="shared" si="110"/>
        <v/>
      </c>
      <c r="GK97" s="90" t="str">
        <f t="shared" si="110"/>
        <v/>
      </c>
      <c r="GL97" s="90" t="str">
        <f t="shared" si="110"/>
        <v/>
      </c>
      <c r="GM97" s="90" t="str">
        <f t="shared" si="110"/>
        <v/>
      </c>
      <c r="GN97" s="90" t="str">
        <f t="shared" si="110"/>
        <v/>
      </c>
      <c r="GO97" s="90" t="str">
        <f t="shared" si="110"/>
        <v/>
      </c>
      <c r="GP97" s="90" t="str">
        <f t="shared" si="110"/>
        <v/>
      </c>
      <c r="GQ97" s="90" t="str">
        <f t="shared" si="110"/>
        <v/>
      </c>
      <c r="GR97" s="90" t="str">
        <f t="shared" si="110"/>
        <v/>
      </c>
      <c r="GS97" s="90" t="str">
        <f t="shared" si="110"/>
        <v/>
      </c>
      <c r="GT97" s="90" t="str">
        <f t="shared" si="110"/>
        <v/>
      </c>
      <c r="GU97" s="90" t="str">
        <f t="shared" si="110"/>
        <v/>
      </c>
      <c r="GV97" s="90" t="str">
        <f t="shared" si="110"/>
        <v/>
      </c>
      <c r="GW97" s="90" t="str">
        <f t="shared" si="110"/>
        <v/>
      </c>
      <c r="GX97" s="90" t="str">
        <f t="shared" si="110"/>
        <v/>
      </c>
      <c r="GY97" s="90" t="str">
        <f t="shared" si="110"/>
        <v/>
      </c>
      <c r="GZ97" s="90" t="str">
        <f t="shared" si="110"/>
        <v/>
      </c>
      <c r="HA97" s="90" t="str">
        <f t="shared" si="110"/>
        <v/>
      </c>
      <c r="HB97" s="90" t="str">
        <f t="shared" si="110"/>
        <v/>
      </c>
      <c r="HC97" s="90" t="str">
        <f t="shared" si="110"/>
        <v/>
      </c>
      <c r="HD97" s="90" t="str">
        <f t="shared" si="110"/>
        <v/>
      </c>
      <c r="HE97" s="90" t="str">
        <f t="shared" si="110"/>
        <v/>
      </c>
      <c r="HF97" s="90" t="str">
        <f t="shared" si="110"/>
        <v/>
      </c>
      <c r="HG97" s="90" t="str">
        <f t="shared" si="110"/>
        <v/>
      </c>
      <c r="HH97" s="90" t="str">
        <f t="shared" si="110"/>
        <v/>
      </c>
      <c r="HI97" s="90" t="str">
        <f t="shared" si="110"/>
        <v/>
      </c>
      <c r="HJ97" s="90" t="str">
        <f t="shared" si="110"/>
        <v/>
      </c>
      <c r="HK97" s="90" t="str">
        <f t="shared" si="110"/>
        <v/>
      </c>
      <c r="HL97" s="90" t="str">
        <f t="shared" si="110"/>
        <v/>
      </c>
      <c r="HM97" s="90" t="str">
        <f t="shared" si="110"/>
        <v/>
      </c>
      <c r="HN97" s="90" t="str">
        <f t="shared" si="110"/>
        <v/>
      </c>
      <c r="HO97" s="90" t="str">
        <f t="shared" si="110"/>
        <v/>
      </c>
      <c r="HP97" s="90" t="str">
        <f t="shared" si="110"/>
        <v/>
      </c>
      <c r="HQ97" s="90" t="str">
        <f t="shared" si="110"/>
        <v/>
      </c>
      <c r="HR97" s="90" t="str">
        <f t="shared" si="110"/>
        <v/>
      </c>
      <c r="HS97" s="90" t="str">
        <f t="shared" si="110"/>
        <v/>
      </c>
      <c r="HT97" s="90" t="str">
        <f t="shared" si="110"/>
        <v/>
      </c>
      <c r="HU97" s="90" t="str">
        <f t="shared" si="110"/>
        <v/>
      </c>
      <c r="HV97" s="90" t="str">
        <f t="shared" si="110"/>
        <v/>
      </c>
      <c r="HW97" s="90" t="str">
        <f t="shared" ref="HW97:JE97" si="111">IF(BT97="","",BT97*BT59)</f>
        <v/>
      </c>
      <c r="HX97" s="90" t="str">
        <f t="shared" si="111"/>
        <v/>
      </c>
      <c r="HY97" s="90" t="str">
        <f t="shared" si="111"/>
        <v/>
      </c>
      <c r="HZ97" s="90" t="str">
        <f t="shared" si="111"/>
        <v/>
      </c>
      <c r="IA97" s="90" t="str">
        <f t="shared" si="111"/>
        <v/>
      </c>
      <c r="IB97" s="90" t="str">
        <f t="shared" si="111"/>
        <v/>
      </c>
      <c r="IC97" s="90" t="str">
        <f t="shared" si="111"/>
        <v/>
      </c>
      <c r="ID97" s="90" t="str">
        <f t="shared" si="111"/>
        <v/>
      </c>
      <c r="IE97" s="90" t="str">
        <f t="shared" si="111"/>
        <v/>
      </c>
      <c r="IF97" s="90" t="str">
        <f t="shared" si="111"/>
        <v/>
      </c>
      <c r="IG97" s="90" t="str">
        <f t="shared" si="111"/>
        <v/>
      </c>
      <c r="IH97" s="90" t="str">
        <f t="shared" si="111"/>
        <v/>
      </c>
      <c r="II97" s="90" t="str">
        <f t="shared" si="111"/>
        <v/>
      </c>
      <c r="IJ97" s="90" t="str">
        <f t="shared" si="111"/>
        <v/>
      </c>
      <c r="IK97" s="90" t="str">
        <f t="shared" si="111"/>
        <v/>
      </c>
      <c r="IL97" s="90" t="str">
        <f t="shared" si="111"/>
        <v/>
      </c>
      <c r="IM97" s="90" t="str">
        <f t="shared" si="111"/>
        <v/>
      </c>
      <c r="IN97" s="90" t="str">
        <f t="shared" si="111"/>
        <v/>
      </c>
      <c r="IO97" s="90" t="str">
        <f t="shared" si="111"/>
        <v/>
      </c>
      <c r="IP97" s="90" t="str">
        <f t="shared" si="111"/>
        <v/>
      </c>
      <c r="IQ97" s="90" t="str">
        <f t="shared" si="111"/>
        <v/>
      </c>
      <c r="IR97" s="90" t="str">
        <f t="shared" si="111"/>
        <v/>
      </c>
      <c r="IS97" s="90" t="str">
        <f t="shared" si="111"/>
        <v/>
      </c>
      <c r="IT97" s="90" t="str">
        <f t="shared" si="111"/>
        <v/>
      </c>
      <c r="IU97" s="90" t="str">
        <f t="shared" si="111"/>
        <v/>
      </c>
      <c r="IV97" s="90" t="str">
        <f t="shared" si="111"/>
        <v/>
      </c>
      <c r="IW97" s="90" t="str">
        <f t="shared" si="111"/>
        <v/>
      </c>
      <c r="IX97" s="90" t="str">
        <f t="shared" si="111"/>
        <v/>
      </c>
      <c r="IY97" s="90" t="str">
        <f t="shared" si="111"/>
        <v/>
      </c>
      <c r="IZ97" s="90" t="str">
        <f t="shared" si="111"/>
        <v/>
      </c>
      <c r="JA97" s="90" t="str">
        <f t="shared" si="111"/>
        <v/>
      </c>
      <c r="JB97" s="90" t="str">
        <f t="shared" si="111"/>
        <v/>
      </c>
      <c r="JC97" s="90" t="str">
        <f t="shared" si="111"/>
        <v/>
      </c>
      <c r="JD97" s="90" t="str">
        <f t="shared" si="111"/>
        <v/>
      </c>
      <c r="JE97" s="90" t="str">
        <f t="shared" si="111"/>
        <v/>
      </c>
    </row>
    <row r="98" spans="1:265" ht="15" customHeight="1" x14ac:dyDescent="0.25">
      <c r="A98" s="83">
        <v>38</v>
      </c>
      <c r="B98" s="108"/>
      <c r="C98" s="108"/>
      <c r="D98" s="86" t="str">
        <f t="shared" si="35"/>
        <v/>
      </c>
      <c r="E98" s="87" t="str">
        <f t="shared" si="36"/>
        <v/>
      </c>
      <c r="F98" s="88">
        <f t="shared" si="37"/>
        <v>0</v>
      </c>
      <c r="G98" s="90"/>
      <c r="H98" s="90"/>
      <c r="I98" s="90"/>
      <c r="J98" s="90"/>
      <c r="K98" s="90"/>
      <c r="L98" s="90"/>
      <c r="M98" s="90"/>
      <c r="N98" s="90"/>
      <c r="O98" s="90"/>
      <c r="P98" s="90"/>
      <c r="Q98" s="90"/>
      <c r="R98" s="90"/>
      <c r="S98" s="90"/>
      <c r="T98" s="90"/>
      <c r="U98" s="90"/>
      <c r="V98" s="90"/>
      <c r="W98" s="90"/>
      <c r="X98" s="90"/>
      <c r="Y98" s="90"/>
      <c r="Z98" s="105"/>
      <c r="AA98" s="106"/>
      <c r="AB98" s="106"/>
      <c r="AC98" s="106"/>
      <c r="AD98" s="106"/>
      <c r="AE98" s="106"/>
      <c r="AF98" s="106"/>
      <c r="AG98" s="106"/>
      <c r="AH98" s="106"/>
      <c r="AI98" s="106"/>
      <c r="AJ98" s="106"/>
      <c r="AK98" s="106"/>
      <c r="AL98" s="106"/>
      <c r="AM98" s="106"/>
      <c r="AN98" s="106"/>
      <c r="AO98" s="106"/>
      <c r="AP98" s="106"/>
      <c r="AQ98" s="106"/>
      <c r="AR98" s="106"/>
      <c r="AS98" s="106"/>
      <c r="AT98" s="106"/>
      <c r="AU98" s="106"/>
      <c r="AV98" s="106"/>
      <c r="AW98" s="106"/>
      <c r="AX98" s="106"/>
      <c r="AY98" s="106"/>
      <c r="AZ98" s="106"/>
      <c r="BA98" s="106"/>
      <c r="BB98" s="106"/>
      <c r="BC98" s="106"/>
      <c r="BD98" s="106"/>
      <c r="BE98" s="106"/>
      <c r="BF98" s="106"/>
      <c r="BG98" s="106"/>
      <c r="BH98" s="106"/>
      <c r="BI98" s="106"/>
      <c r="BJ98" s="106"/>
      <c r="BK98" s="106"/>
      <c r="BL98" s="106"/>
      <c r="BM98" s="106"/>
      <c r="BN98" s="106"/>
      <c r="BO98" s="106"/>
      <c r="BP98" s="106"/>
      <c r="BQ98" s="106"/>
      <c r="BR98" s="106"/>
      <c r="BS98" s="106"/>
      <c r="BT98" s="106"/>
      <c r="BU98" s="106"/>
      <c r="BV98" s="106"/>
      <c r="BW98" s="106"/>
      <c r="BX98" s="106"/>
      <c r="BY98" s="106"/>
      <c r="BZ98" s="106"/>
      <c r="CA98" s="106"/>
      <c r="CB98" s="106"/>
      <c r="CC98" s="106"/>
      <c r="CD98" s="106"/>
      <c r="CE98" s="106"/>
      <c r="CF98" s="106"/>
      <c r="CG98" s="106"/>
      <c r="CH98" s="106"/>
      <c r="CI98" s="106"/>
      <c r="CJ98" s="106"/>
      <c r="CK98" s="106"/>
      <c r="CL98" s="106"/>
      <c r="CM98" s="106"/>
      <c r="CN98" s="106"/>
      <c r="CO98" s="106"/>
      <c r="CP98" s="106"/>
      <c r="CQ98" s="106"/>
      <c r="CR98" s="106"/>
      <c r="CS98" s="106"/>
      <c r="CT98" s="106"/>
      <c r="CU98" s="106"/>
      <c r="CV98" s="106"/>
      <c r="CW98" s="106"/>
      <c r="CX98" s="106"/>
      <c r="CY98" s="106"/>
      <c r="CZ98" s="106"/>
      <c r="DA98" s="106"/>
      <c r="DB98" s="106"/>
      <c r="FJ98" s="90" t="str">
        <f>IF(G98="","",G98*G59)</f>
        <v/>
      </c>
      <c r="FK98" s="90" t="str">
        <f t="shared" ref="FK98:HV98" si="112">IF(H98="","",H98*H59)</f>
        <v/>
      </c>
      <c r="FL98" s="90" t="str">
        <f t="shared" si="112"/>
        <v/>
      </c>
      <c r="FM98" s="90" t="str">
        <f t="shared" si="112"/>
        <v/>
      </c>
      <c r="FN98" s="90" t="str">
        <f t="shared" si="112"/>
        <v/>
      </c>
      <c r="FO98" s="90" t="str">
        <f t="shared" si="112"/>
        <v/>
      </c>
      <c r="FP98" s="90" t="str">
        <f t="shared" si="112"/>
        <v/>
      </c>
      <c r="FQ98" s="90" t="str">
        <f t="shared" si="112"/>
        <v/>
      </c>
      <c r="FR98" s="90" t="str">
        <f t="shared" si="112"/>
        <v/>
      </c>
      <c r="FS98" s="90" t="str">
        <f t="shared" si="112"/>
        <v/>
      </c>
      <c r="FT98" s="90" t="str">
        <f t="shared" si="112"/>
        <v/>
      </c>
      <c r="FU98" s="90" t="str">
        <f t="shared" si="112"/>
        <v/>
      </c>
      <c r="FV98" s="90" t="str">
        <f t="shared" si="112"/>
        <v/>
      </c>
      <c r="FW98" s="90" t="str">
        <f t="shared" si="112"/>
        <v/>
      </c>
      <c r="FX98" s="90" t="str">
        <f t="shared" si="112"/>
        <v/>
      </c>
      <c r="FY98" s="90" t="str">
        <f t="shared" si="112"/>
        <v/>
      </c>
      <c r="FZ98" s="90" t="str">
        <f t="shared" si="112"/>
        <v/>
      </c>
      <c r="GA98" s="90" t="str">
        <f t="shared" si="112"/>
        <v/>
      </c>
      <c r="GB98" s="90" t="str">
        <f t="shared" si="112"/>
        <v/>
      </c>
      <c r="GC98" s="90" t="str">
        <f t="shared" si="112"/>
        <v/>
      </c>
      <c r="GD98" s="90" t="str">
        <f t="shared" si="112"/>
        <v/>
      </c>
      <c r="GE98" s="90" t="str">
        <f t="shared" si="112"/>
        <v/>
      </c>
      <c r="GF98" s="90" t="str">
        <f t="shared" si="112"/>
        <v/>
      </c>
      <c r="GG98" s="90" t="str">
        <f t="shared" si="112"/>
        <v/>
      </c>
      <c r="GH98" s="90" t="str">
        <f t="shared" si="112"/>
        <v/>
      </c>
      <c r="GI98" s="90" t="str">
        <f t="shared" si="112"/>
        <v/>
      </c>
      <c r="GJ98" s="90" t="str">
        <f t="shared" si="112"/>
        <v/>
      </c>
      <c r="GK98" s="90" t="str">
        <f t="shared" si="112"/>
        <v/>
      </c>
      <c r="GL98" s="90" t="str">
        <f t="shared" si="112"/>
        <v/>
      </c>
      <c r="GM98" s="90" t="str">
        <f t="shared" si="112"/>
        <v/>
      </c>
      <c r="GN98" s="90" t="str">
        <f t="shared" si="112"/>
        <v/>
      </c>
      <c r="GO98" s="90" t="str">
        <f t="shared" si="112"/>
        <v/>
      </c>
      <c r="GP98" s="90" t="str">
        <f t="shared" si="112"/>
        <v/>
      </c>
      <c r="GQ98" s="90" t="str">
        <f t="shared" si="112"/>
        <v/>
      </c>
      <c r="GR98" s="90" t="str">
        <f t="shared" si="112"/>
        <v/>
      </c>
      <c r="GS98" s="90" t="str">
        <f t="shared" si="112"/>
        <v/>
      </c>
      <c r="GT98" s="90" t="str">
        <f t="shared" si="112"/>
        <v/>
      </c>
      <c r="GU98" s="90" t="str">
        <f t="shared" si="112"/>
        <v/>
      </c>
      <c r="GV98" s="90" t="str">
        <f t="shared" si="112"/>
        <v/>
      </c>
      <c r="GW98" s="90" t="str">
        <f t="shared" si="112"/>
        <v/>
      </c>
      <c r="GX98" s="90" t="str">
        <f t="shared" si="112"/>
        <v/>
      </c>
      <c r="GY98" s="90" t="str">
        <f t="shared" si="112"/>
        <v/>
      </c>
      <c r="GZ98" s="90" t="str">
        <f t="shared" si="112"/>
        <v/>
      </c>
      <c r="HA98" s="90" t="str">
        <f t="shared" si="112"/>
        <v/>
      </c>
      <c r="HB98" s="90" t="str">
        <f t="shared" si="112"/>
        <v/>
      </c>
      <c r="HC98" s="90" t="str">
        <f t="shared" si="112"/>
        <v/>
      </c>
      <c r="HD98" s="90" t="str">
        <f t="shared" si="112"/>
        <v/>
      </c>
      <c r="HE98" s="90" t="str">
        <f t="shared" si="112"/>
        <v/>
      </c>
      <c r="HF98" s="90" t="str">
        <f t="shared" si="112"/>
        <v/>
      </c>
      <c r="HG98" s="90" t="str">
        <f t="shared" si="112"/>
        <v/>
      </c>
      <c r="HH98" s="90" t="str">
        <f t="shared" si="112"/>
        <v/>
      </c>
      <c r="HI98" s="90" t="str">
        <f t="shared" si="112"/>
        <v/>
      </c>
      <c r="HJ98" s="90" t="str">
        <f t="shared" si="112"/>
        <v/>
      </c>
      <c r="HK98" s="90" t="str">
        <f t="shared" si="112"/>
        <v/>
      </c>
      <c r="HL98" s="90" t="str">
        <f t="shared" si="112"/>
        <v/>
      </c>
      <c r="HM98" s="90" t="str">
        <f t="shared" si="112"/>
        <v/>
      </c>
      <c r="HN98" s="90" t="str">
        <f t="shared" si="112"/>
        <v/>
      </c>
      <c r="HO98" s="90" t="str">
        <f t="shared" si="112"/>
        <v/>
      </c>
      <c r="HP98" s="90" t="str">
        <f t="shared" si="112"/>
        <v/>
      </c>
      <c r="HQ98" s="90" t="str">
        <f t="shared" si="112"/>
        <v/>
      </c>
      <c r="HR98" s="90" t="str">
        <f t="shared" si="112"/>
        <v/>
      </c>
      <c r="HS98" s="90" t="str">
        <f t="shared" si="112"/>
        <v/>
      </c>
      <c r="HT98" s="90" t="str">
        <f t="shared" si="112"/>
        <v/>
      </c>
      <c r="HU98" s="90" t="str">
        <f t="shared" si="112"/>
        <v/>
      </c>
      <c r="HV98" s="90" t="str">
        <f t="shared" si="112"/>
        <v/>
      </c>
      <c r="HW98" s="90" t="str">
        <f t="shared" ref="HW98:JE98" si="113">IF(BT98="","",BT98*BT59)</f>
        <v/>
      </c>
      <c r="HX98" s="90" t="str">
        <f t="shared" si="113"/>
        <v/>
      </c>
      <c r="HY98" s="90" t="str">
        <f t="shared" si="113"/>
        <v/>
      </c>
      <c r="HZ98" s="90" t="str">
        <f t="shared" si="113"/>
        <v/>
      </c>
      <c r="IA98" s="90" t="str">
        <f t="shared" si="113"/>
        <v/>
      </c>
      <c r="IB98" s="90" t="str">
        <f t="shared" si="113"/>
        <v/>
      </c>
      <c r="IC98" s="90" t="str">
        <f t="shared" si="113"/>
        <v/>
      </c>
      <c r="ID98" s="90" t="str">
        <f t="shared" si="113"/>
        <v/>
      </c>
      <c r="IE98" s="90" t="str">
        <f t="shared" si="113"/>
        <v/>
      </c>
      <c r="IF98" s="90" t="str">
        <f t="shared" si="113"/>
        <v/>
      </c>
      <c r="IG98" s="90" t="str">
        <f t="shared" si="113"/>
        <v/>
      </c>
      <c r="IH98" s="90" t="str">
        <f t="shared" si="113"/>
        <v/>
      </c>
      <c r="II98" s="90" t="str">
        <f t="shared" si="113"/>
        <v/>
      </c>
      <c r="IJ98" s="90" t="str">
        <f t="shared" si="113"/>
        <v/>
      </c>
      <c r="IK98" s="90" t="str">
        <f t="shared" si="113"/>
        <v/>
      </c>
      <c r="IL98" s="90" t="str">
        <f t="shared" si="113"/>
        <v/>
      </c>
      <c r="IM98" s="90" t="str">
        <f t="shared" si="113"/>
        <v/>
      </c>
      <c r="IN98" s="90" t="str">
        <f t="shared" si="113"/>
        <v/>
      </c>
      <c r="IO98" s="90" t="str">
        <f t="shared" si="113"/>
        <v/>
      </c>
      <c r="IP98" s="90" t="str">
        <f t="shared" si="113"/>
        <v/>
      </c>
      <c r="IQ98" s="90" t="str">
        <f t="shared" si="113"/>
        <v/>
      </c>
      <c r="IR98" s="90" t="str">
        <f t="shared" si="113"/>
        <v/>
      </c>
      <c r="IS98" s="90" t="str">
        <f t="shared" si="113"/>
        <v/>
      </c>
      <c r="IT98" s="90" t="str">
        <f t="shared" si="113"/>
        <v/>
      </c>
      <c r="IU98" s="90" t="str">
        <f t="shared" si="113"/>
        <v/>
      </c>
      <c r="IV98" s="90" t="str">
        <f t="shared" si="113"/>
        <v/>
      </c>
      <c r="IW98" s="90" t="str">
        <f t="shared" si="113"/>
        <v/>
      </c>
      <c r="IX98" s="90" t="str">
        <f t="shared" si="113"/>
        <v/>
      </c>
      <c r="IY98" s="90" t="str">
        <f t="shared" si="113"/>
        <v/>
      </c>
      <c r="IZ98" s="90" t="str">
        <f t="shared" si="113"/>
        <v/>
      </c>
      <c r="JA98" s="90" t="str">
        <f t="shared" si="113"/>
        <v/>
      </c>
      <c r="JB98" s="90" t="str">
        <f t="shared" si="113"/>
        <v/>
      </c>
      <c r="JC98" s="90" t="str">
        <f t="shared" si="113"/>
        <v/>
      </c>
      <c r="JD98" s="90" t="str">
        <f t="shared" si="113"/>
        <v/>
      </c>
      <c r="JE98" s="90" t="str">
        <f t="shared" si="113"/>
        <v/>
      </c>
    </row>
    <row r="99" spans="1:265" ht="15" customHeight="1" x14ac:dyDescent="0.25">
      <c r="A99" s="83">
        <v>39</v>
      </c>
      <c r="B99" s="108"/>
      <c r="C99" s="108"/>
      <c r="D99" s="86" t="str">
        <f t="shared" si="35"/>
        <v/>
      </c>
      <c r="E99" s="87" t="str">
        <f t="shared" si="36"/>
        <v/>
      </c>
      <c r="F99" s="88">
        <f t="shared" si="37"/>
        <v>0</v>
      </c>
      <c r="G99" s="90"/>
      <c r="H99" s="90"/>
      <c r="I99" s="90"/>
      <c r="J99" s="90"/>
      <c r="K99" s="90"/>
      <c r="L99" s="90"/>
      <c r="M99" s="90"/>
      <c r="N99" s="90"/>
      <c r="O99" s="90"/>
      <c r="P99" s="90"/>
      <c r="Q99" s="90"/>
      <c r="R99" s="90"/>
      <c r="S99" s="90"/>
      <c r="T99" s="90"/>
      <c r="U99" s="90"/>
      <c r="V99" s="90"/>
      <c r="W99" s="90"/>
      <c r="X99" s="90"/>
      <c r="Y99" s="90"/>
      <c r="Z99" s="105"/>
      <c r="AA99" s="106"/>
      <c r="AB99" s="106"/>
      <c r="AC99" s="106"/>
      <c r="AD99" s="106"/>
      <c r="AE99" s="106"/>
      <c r="AF99" s="106"/>
      <c r="AG99" s="106"/>
      <c r="AH99" s="106"/>
      <c r="AI99" s="106"/>
      <c r="AJ99" s="106"/>
      <c r="AK99" s="106"/>
      <c r="AL99" s="106"/>
      <c r="AM99" s="106"/>
      <c r="AN99" s="106"/>
      <c r="AO99" s="106"/>
      <c r="AP99" s="106"/>
      <c r="AQ99" s="106"/>
      <c r="AR99" s="106"/>
      <c r="AS99" s="106"/>
      <c r="AT99" s="106"/>
      <c r="AU99" s="106"/>
      <c r="AV99" s="106"/>
      <c r="AW99" s="106"/>
      <c r="AX99" s="106"/>
      <c r="AY99" s="106"/>
      <c r="AZ99" s="106"/>
      <c r="BA99" s="106"/>
      <c r="BB99" s="106"/>
      <c r="BC99" s="106"/>
      <c r="BD99" s="106"/>
      <c r="BE99" s="106"/>
      <c r="BF99" s="106"/>
      <c r="BG99" s="106"/>
      <c r="BH99" s="106"/>
      <c r="BI99" s="106"/>
      <c r="BJ99" s="106"/>
      <c r="BK99" s="106"/>
      <c r="BL99" s="106"/>
      <c r="BM99" s="106"/>
      <c r="BN99" s="106"/>
      <c r="BO99" s="106"/>
      <c r="BP99" s="106"/>
      <c r="BQ99" s="106"/>
      <c r="BR99" s="106"/>
      <c r="BS99" s="106"/>
      <c r="BT99" s="106"/>
      <c r="BU99" s="106"/>
      <c r="BV99" s="106"/>
      <c r="BW99" s="106"/>
      <c r="BX99" s="106"/>
      <c r="BY99" s="106"/>
      <c r="BZ99" s="106"/>
      <c r="CA99" s="106"/>
      <c r="CB99" s="106"/>
      <c r="CC99" s="106"/>
      <c r="CD99" s="106"/>
      <c r="CE99" s="106"/>
      <c r="CF99" s="106"/>
      <c r="CG99" s="106"/>
      <c r="CH99" s="106"/>
      <c r="CI99" s="106"/>
      <c r="CJ99" s="106"/>
      <c r="CK99" s="106"/>
      <c r="CL99" s="106"/>
      <c r="CM99" s="106"/>
      <c r="CN99" s="106"/>
      <c r="CO99" s="106"/>
      <c r="CP99" s="106"/>
      <c r="CQ99" s="106"/>
      <c r="CR99" s="106"/>
      <c r="CS99" s="106"/>
      <c r="CT99" s="106"/>
      <c r="CU99" s="106"/>
      <c r="CV99" s="106"/>
      <c r="CW99" s="106"/>
      <c r="CX99" s="106"/>
      <c r="CY99" s="106"/>
      <c r="CZ99" s="106"/>
      <c r="DA99" s="106"/>
      <c r="DB99" s="106"/>
      <c r="FJ99" s="90" t="str">
        <f>IF(G99="","",G99*G59)</f>
        <v/>
      </c>
      <c r="FK99" s="90" t="str">
        <f t="shared" ref="FK99:HV99" si="114">IF(H99="","",H99*H59)</f>
        <v/>
      </c>
      <c r="FL99" s="90" t="str">
        <f t="shared" si="114"/>
        <v/>
      </c>
      <c r="FM99" s="90" t="str">
        <f t="shared" si="114"/>
        <v/>
      </c>
      <c r="FN99" s="90" t="str">
        <f t="shared" si="114"/>
        <v/>
      </c>
      <c r="FO99" s="90" t="str">
        <f t="shared" si="114"/>
        <v/>
      </c>
      <c r="FP99" s="90" t="str">
        <f t="shared" si="114"/>
        <v/>
      </c>
      <c r="FQ99" s="90" t="str">
        <f t="shared" si="114"/>
        <v/>
      </c>
      <c r="FR99" s="90" t="str">
        <f t="shared" si="114"/>
        <v/>
      </c>
      <c r="FS99" s="90" t="str">
        <f t="shared" si="114"/>
        <v/>
      </c>
      <c r="FT99" s="90" t="str">
        <f t="shared" si="114"/>
        <v/>
      </c>
      <c r="FU99" s="90" t="str">
        <f t="shared" si="114"/>
        <v/>
      </c>
      <c r="FV99" s="90" t="str">
        <f t="shared" si="114"/>
        <v/>
      </c>
      <c r="FW99" s="90" t="str">
        <f t="shared" si="114"/>
        <v/>
      </c>
      <c r="FX99" s="90" t="str">
        <f t="shared" si="114"/>
        <v/>
      </c>
      <c r="FY99" s="90" t="str">
        <f t="shared" si="114"/>
        <v/>
      </c>
      <c r="FZ99" s="90" t="str">
        <f t="shared" si="114"/>
        <v/>
      </c>
      <c r="GA99" s="90" t="str">
        <f t="shared" si="114"/>
        <v/>
      </c>
      <c r="GB99" s="90" t="str">
        <f t="shared" si="114"/>
        <v/>
      </c>
      <c r="GC99" s="90" t="str">
        <f t="shared" si="114"/>
        <v/>
      </c>
      <c r="GD99" s="90" t="str">
        <f t="shared" si="114"/>
        <v/>
      </c>
      <c r="GE99" s="90" t="str">
        <f t="shared" si="114"/>
        <v/>
      </c>
      <c r="GF99" s="90" t="str">
        <f t="shared" si="114"/>
        <v/>
      </c>
      <c r="GG99" s="90" t="str">
        <f t="shared" si="114"/>
        <v/>
      </c>
      <c r="GH99" s="90" t="str">
        <f t="shared" si="114"/>
        <v/>
      </c>
      <c r="GI99" s="90" t="str">
        <f t="shared" si="114"/>
        <v/>
      </c>
      <c r="GJ99" s="90" t="str">
        <f t="shared" si="114"/>
        <v/>
      </c>
      <c r="GK99" s="90" t="str">
        <f t="shared" si="114"/>
        <v/>
      </c>
      <c r="GL99" s="90" t="str">
        <f t="shared" si="114"/>
        <v/>
      </c>
      <c r="GM99" s="90" t="str">
        <f t="shared" si="114"/>
        <v/>
      </c>
      <c r="GN99" s="90" t="str">
        <f t="shared" si="114"/>
        <v/>
      </c>
      <c r="GO99" s="90" t="str">
        <f t="shared" si="114"/>
        <v/>
      </c>
      <c r="GP99" s="90" t="str">
        <f t="shared" si="114"/>
        <v/>
      </c>
      <c r="GQ99" s="90" t="str">
        <f t="shared" si="114"/>
        <v/>
      </c>
      <c r="GR99" s="90" t="str">
        <f t="shared" si="114"/>
        <v/>
      </c>
      <c r="GS99" s="90" t="str">
        <f t="shared" si="114"/>
        <v/>
      </c>
      <c r="GT99" s="90" t="str">
        <f t="shared" si="114"/>
        <v/>
      </c>
      <c r="GU99" s="90" t="str">
        <f t="shared" si="114"/>
        <v/>
      </c>
      <c r="GV99" s="90" t="str">
        <f t="shared" si="114"/>
        <v/>
      </c>
      <c r="GW99" s="90" t="str">
        <f t="shared" si="114"/>
        <v/>
      </c>
      <c r="GX99" s="90" t="str">
        <f t="shared" si="114"/>
        <v/>
      </c>
      <c r="GY99" s="90" t="str">
        <f t="shared" si="114"/>
        <v/>
      </c>
      <c r="GZ99" s="90" t="str">
        <f t="shared" si="114"/>
        <v/>
      </c>
      <c r="HA99" s="90" t="str">
        <f t="shared" si="114"/>
        <v/>
      </c>
      <c r="HB99" s="90" t="str">
        <f t="shared" si="114"/>
        <v/>
      </c>
      <c r="HC99" s="90" t="str">
        <f t="shared" si="114"/>
        <v/>
      </c>
      <c r="HD99" s="90" t="str">
        <f t="shared" si="114"/>
        <v/>
      </c>
      <c r="HE99" s="90" t="str">
        <f t="shared" si="114"/>
        <v/>
      </c>
      <c r="HF99" s="90" t="str">
        <f t="shared" si="114"/>
        <v/>
      </c>
      <c r="HG99" s="90" t="str">
        <f t="shared" si="114"/>
        <v/>
      </c>
      <c r="HH99" s="90" t="str">
        <f t="shared" si="114"/>
        <v/>
      </c>
      <c r="HI99" s="90" t="str">
        <f t="shared" si="114"/>
        <v/>
      </c>
      <c r="HJ99" s="90" t="str">
        <f t="shared" si="114"/>
        <v/>
      </c>
      <c r="HK99" s="90" t="str">
        <f t="shared" si="114"/>
        <v/>
      </c>
      <c r="HL99" s="90" t="str">
        <f t="shared" si="114"/>
        <v/>
      </c>
      <c r="HM99" s="90" t="str">
        <f t="shared" si="114"/>
        <v/>
      </c>
      <c r="HN99" s="90" t="str">
        <f t="shared" si="114"/>
        <v/>
      </c>
      <c r="HO99" s="90" t="str">
        <f t="shared" si="114"/>
        <v/>
      </c>
      <c r="HP99" s="90" t="str">
        <f t="shared" si="114"/>
        <v/>
      </c>
      <c r="HQ99" s="90" t="str">
        <f t="shared" si="114"/>
        <v/>
      </c>
      <c r="HR99" s="90" t="str">
        <f t="shared" si="114"/>
        <v/>
      </c>
      <c r="HS99" s="90" t="str">
        <f t="shared" si="114"/>
        <v/>
      </c>
      <c r="HT99" s="90" t="str">
        <f t="shared" si="114"/>
        <v/>
      </c>
      <c r="HU99" s="90" t="str">
        <f t="shared" si="114"/>
        <v/>
      </c>
      <c r="HV99" s="90" t="str">
        <f t="shared" si="114"/>
        <v/>
      </c>
      <c r="HW99" s="90" t="str">
        <f t="shared" ref="HW99:JE99" si="115">IF(BT99="","",BT99*BT59)</f>
        <v/>
      </c>
      <c r="HX99" s="90" t="str">
        <f t="shared" si="115"/>
        <v/>
      </c>
      <c r="HY99" s="90" t="str">
        <f t="shared" si="115"/>
        <v/>
      </c>
      <c r="HZ99" s="90" t="str">
        <f t="shared" si="115"/>
        <v/>
      </c>
      <c r="IA99" s="90" t="str">
        <f t="shared" si="115"/>
        <v/>
      </c>
      <c r="IB99" s="90" t="str">
        <f t="shared" si="115"/>
        <v/>
      </c>
      <c r="IC99" s="90" t="str">
        <f t="shared" si="115"/>
        <v/>
      </c>
      <c r="ID99" s="90" t="str">
        <f t="shared" si="115"/>
        <v/>
      </c>
      <c r="IE99" s="90" t="str">
        <f t="shared" si="115"/>
        <v/>
      </c>
      <c r="IF99" s="90" t="str">
        <f t="shared" si="115"/>
        <v/>
      </c>
      <c r="IG99" s="90" t="str">
        <f t="shared" si="115"/>
        <v/>
      </c>
      <c r="IH99" s="90" t="str">
        <f t="shared" si="115"/>
        <v/>
      </c>
      <c r="II99" s="90" t="str">
        <f t="shared" si="115"/>
        <v/>
      </c>
      <c r="IJ99" s="90" t="str">
        <f t="shared" si="115"/>
        <v/>
      </c>
      <c r="IK99" s="90" t="str">
        <f t="shared" si="115"/>
        <v/>
      </c>
      <c r="IL99" s="90" t="str">
        <f t="shared" si="115"/>
        <v/>
      </c>
      <c r="IM99" s="90" t="str">
        <f t="shared" si="115"/>
        <v/>
      </c>
      <c r="IN99" s="90" t="str">
        <f t="shared" si="115"/>
        <v/>
      </c>
      <c r="IO99" s="90" t="str">
        <f t="shared" si="115"/>
        <v/>
      </c>
      <c r="IP99" s="90" t="str">
        <f t="shared" si="115"/>
        <v/>
      </c>
      <c r="IQ99" s="90" t="str">
        <f t="shared" si="115"/>
        <v/>
      </c>
      <c r="IR99" s="90" t="str">
        <f t="shared" si="115"/>
        <v/>
      </c>
      <c r="IS99" s="90" t="str">
        <f t="shared" si="115"/>
        <v/>
      </c>
      <c r="IT99" s="90" t="str">
        <f t="shared" si="115"/>
        <v/>
      </c>
      <c r="IU99" s="90" t="str">
        <f t="shared" si="115"/>
        <v/>
      </c>
      <c r="IV99" s="90" t="str">
        <f t="shared" si="115"/>
        <v/>
      </c>
      <c r="IW99" s="90" t="str">
        <f t="shared" si="115"/>
        <v/>
      </c>
      <c r="IX99" s="90" t="str">
        <f t="shared" si="115"/>
        <v/>
      </c>
      <c r="IY99" s="90" t="str">
        <f t="shared" si="115"/>
        <v/>
      </c>
      <c r="IZ99" s="90" t="str">
        <f t="shared" si="115"/>
        <v/>
      </c>
      <c r="JA99" s="90" t="str">
        <f t="shared" si="115"/>
        <v/>
      </c>
      <c r="JB99" s="90" t="str">
        <f t="shared" si="115"/>
        <v/>
      </c>
      <c r="JC99" s="90" t="str">
        <f t="shared" si="115"/>
        <v/>
      </c>
      <c r="JD99" s="90" t="str">
        <f t="shared" si="115"/>
        <v/>
      </c>
      <c r="JE99" s="90" t="str">
        <f t="shared" si="115"/>
        <v/>
      </c>
    </row>
    <row r="100" spans="1:265" ht="15" customHeight="1" x14ac:dyDescent="0.25">
      <c r="A100" s="83">
        <v>40</v>
      </c>
      <c r="B100" s="108"/>
      <c r="C100" s="108"/>
      <c r="D100" s="86" t="str">
        <f t="shared" si="35"/>
        <v/>
      </c>
      <c r="E100" s="87" t="str">
        <f t="shared" si="36"/>
        <v/>
      </c>
      <c r="F100" s="88">
        <f t="shared" si="37"/>
        <v>0</v>
      </c>
      <c r="G100" s="90"/>
      <c r="H100" s="90"/>
      <c r="I100" s="90"/>
      <c r="J100" s="90"/>
      <c r="K100" s="90"/>
      <c r="L100" s="90"/>
      <c r="M100" s="90"/>
      <c r="N100" s="90"/>
      <c r="O100" s="90"/>
      <c r="P100" s="90"/>
      <c r="Q100" s="90"/>
      <c r="R100" s="90"/>
      <c r="S100" s="90"/>
      <c r="T100" s="90"/>
      <c r="U100" s="90"/>
      <c r="V100" s="90"/>
      <c r="W100" s="90"/>
      <c r="X100" s="90"/>
      <c r="Y100" s="90"/>
      <c r="Z100" s="105"/>
      <c r="AA100" s="106"/>
      <c r="AB100" s="106"/>
      <c r="AC100" s="106"/>
      <c r="AD100" s="106"/>
      <c r="AE100" s="106"/>
      <c r="AF100" s="106"/>
      <c r="AG100" s="106"/>
      <c r="AH100" s="106"/>
      <c r="AI100" s="106"/>
      <c r="AJ100" s="106"/>
      <c r="AK100" s="106"/>
      <c r="AL100" s="106"/>
      <c r="AM100" s="106"/>
      <c r="AN100" s="106"/>
      <c r="AO100" s="106"/>
      <c r="AP100" s="106"/>
      <c r="AQ100" s="106"/>
      <c r="AR100" s="106"/>
      <c r="AS100" s="106"/>
      <c r="AT100" s="106"/>
      <c r="AU100" s="106"/>
      <c r="AV100" s="106"/>
      <c r="AW100" s="106"/>
      <c r="AX100" s="106"/>
      <c r="AY100" s="106"/>
      <c r="AZ100" s="106"/>
      <c r="BA100" s="106"/>
      <c r="BB100" s="106"/>
      <c r="BC100" s="106"/>
      <c r="BD100" s="106"/>
      <c r="BE100" s="106"/>
      <c r="BF100" s="106"/>
      <c r="BG100" s="106"/>
      <c r="BH100" s="106"/>
      <c r="BI100" s="106"/>
      <c r="BJ100" s="106"/>
      <c r="BK100" s="106"/>
      <c r="BL100" s="106"/>
      <c r="BM100" s="106"/>
      <c r="BN100" s="106"/>
      <c r="BO100" s="106"/>
      <c r="BP100" s="106"/>
      <c r="BQ100" s="106"/>
      <c r="BR100" s="106"/>
      <c r="BS100" s="106"/>
      <c r="BT100" s="106"/>
      <c r="BU100" s="106"/>
      <c r="BV100" s="106"/>
      <c r="BW100" s="106"/>
      <c r="BX100" s="106"/>
      <c r="BY100" s="106"/>
      <c r="BZ100" s="106"/>
      <c r="CA100" s="106"/>
      <c r="CB100" s="106"/>
      <c r="CC100" s="106"/>
      <c r="CD100" s="106"/>
      <c r="CE100" s="106"/>
      <c r="CF100" s="106"/>
      <c r="CG100" s="106"/>
      <c r="CH100" s="106"/>
      <c r="CI100" s="106"/>
      <c r="CJ100" s="106"/>
      <c r="CK100" s="106"/>
      <c r="CL100" s="106"/>
      <c r="CM100" s="106"/>
      <c r="CN100" s="106"/>
      <c r="CO100" s="106"/>
      <c r="CP100" s="106"/>
      <c r="CQ100" s="106"/>
      <c r="CR100" s="106"/>
      <c r="CS100" s="106"/>
      <c r="CT100" s="106"/>
      <c r="CU100" s="106"/>
      <c r="CV100" s="106"/>
      <c r="CW100" s="106"/>
      <c r="CX100" s="106"/>
      <c r="CY100" s="106"/>
      <c r="CZ100" s="106"/>
      <c r="DA100" s="106"/>
      <c r="DB100" s="106"/>
      <c r="FJ100" s="90" t="str">
        <f>IF(G100="","",G100*G59)</f>
        <v/>
      </c>
      <c r="FK100" s="90" t="str">
        <f t="shared" ref="FK100:HV100" si="116">IF(H100="","",H100*H59)</f>
        <v/>
      </c>
      <c r="FL100" s="90" t="str">
        <f t="shared" si="116"/>
        <v/>
      </c>
      <c r="FM100" s="90" t="str">
        <f t="shared" si="116"/>
        <v/>
      </c>
      <c r="FN100" s="90" t="str">
        <f t="shared" si="116"/>
        <v/>
      </c>
      <c r="FO100" s="90" t="str">
        <f t="shared" si="116"/>
        <v/>
      </c>
      <c r="FP100" s="90" t="str">
        <f t="shared" si="116"/>
        <v/>
      </c>
      <c r="FQ100" s="90" t="str">
        <f t="shared" si="116"/>
        <v/>
      </c>
      <c r="FR100" s="90" t="str">
        <f t="shared" si="116"/>
        <v/>
      </c>
      <c r="FS100" s="90" t="str">
        <f t="shared" si="116"/>
        <v/>
      </c>
      <c r="FT100" s="90" t="str">
        <f t="shared" si="116"/>
        <v/>
      </c>
      <c r="FU100" s="90" t="str">
        <f t="shared" si="116"/>
        <v/>
      </c>
      <c r="FV100" s="90" t="str">
        <f t="shared" si="116"/>
        <v/>
      </c>
      <c r="FW100" s="90" t="str">
        <f t="shared" si="116"/>
        <v/>
      </c>
      <c r="FX100" s="90" t="str">
        <f t="shared" si="116"/>
        <v/>
      </c>
      <c r="FY100" s="90" t="str">
        <f t="shared" si="116"/>
        <v/>
      </c>
      <c r="FZ100" s="90" t="str">
        <f t="shared" si="116"/>
        <v/>
      </c>
      <c r="GA100" s="90" t="str">
        <f t="shared" si="116"/>
        <v/>
      </c>
      <c r="GB100" s="90" t="str">
        <f t="shared" si="116"/>
        <v/>
      </c>
      <c r="GC100" s="90" t="str">
        <f t="shared" si="116"/>
        <v/>
      </c>
      <c r="GD100" s="90" t="str">
        <f t="shared" si="116"/>
        <v/>
      </c>
      <c r="GE100" s="90" t="str">
        <f t="shared" si="116"/>
        <v/>
      </c>
      <c r="GF100" s="90" t="str">
        <f t="shared" si="116"/>
        <v/>
      </c>
      <c r="GG100" s="90" t="str">
        <f t="shared" si="116"/>
        <v/>
      </c>
      <c r="GH100" s="90" t="str">
        <f t="shared" si="116"/>
        <v/>
      </c>
      <c r="GI100" s="90" t="str">
        <f t="shared" si="116"/>
        <v/>
      </c>
      <c r="GJ100" s="90" t="str">
        <f t="shared" si="116"/>
        <v/>
      </c>
      <c r="GK100" s="90" t="str">
        <f t="shared" si="116"/>
        <v/>
      </c>
      <c r="GL100" s="90" t="str">
        <f t="shared" si="116"/>
        <v/>
      </c>
      <c r="GM100" s="90" t="str">
        <f t="shared" si="116"/>
        <v/>
      </c>
      <c r="GN100" s="90" t="str">
        <f t="shared" si="116"/>
        <v/>
      </c>
      <c r="GO100" s="90" t="str">
        <f t="shared" si="116"/>
        <v/>
      </c>
      <c r="GP100" s="90" t="str">
        <f t="shared" si="116"/>
        <v/>
      </c>
      <c r="GQ100" s="90" t="str">
        <f t="shared" si="116"/>
        <v/>
      </c>
      <c r="GR100" s="90" t="str">
        <f t="shared" si="116"/>
        <v/>
      </c>
      <c r="GS100" s="90" t="str">
        <f t="shared" si="116"/>
        <v/>
      </c>
      <c r="GT100" s="90" t="str">
        <f t="shared" si="116"/>
        <v/>
      </c>
      <c r="GU100" s="90" t="str">
        <f t="shared" si="116"/>
        <v/>
      </c>
      <c r="GV100" s="90" t="str">
        <f t="shared" si="116"/>
        <v/>
      </c>
      <c r="GW100" s="90" t="str">
        <f t="shared" si="116"/>
        <v/>
      </c>
      <c r="GX100" s="90" t="str">
        <f t="shared" si="116"/>
        <v/>
      </c>
      <c r="GY100" s="90" t="str">
        <f t="shared" si="116"/>
        <v/>
      </c>
      <c r="GZ100" s="90" t="str">
        <f t="shared" si="116"/>
        <v/>
      </c>
      <c r="HA100" s="90" t="str">
        <f t="shared" si="116"/>
        <v/>
      </c>
      <c r="HB100" s="90" t="str">
        <f t="shared" si="116"/>
        <v/>
      </c>
      <c r="HC100" s="90" t="str">
        <f t="shared" si="116"/>
        <v/>
      </c>
      <c r="HD100" s="90" t="str">
        <f t="shared" si="116"/>
        <v/>
      </c>
      <c r="HE100" s="90" t="str">
        <f t="shared" si="116"/>
        <v/>
      </c>
      <c r="HF100" s="90" t="str">
        <f t="shared" si="116"/>
        <v/>
      </c>
      <c r="HG100" s="90" t="str">
        <f t="shared" si="116"/>
        <v/>
      </c>
      <c r="HH100" s="90" t="str">
        <f t="shared" si="116"/>
        <v/>
      </c>
      <c r="HI100" s="90" t="str">
        <f t="shared" si="116"/>
        <v/>
      </c>
      <c r="HJ100" s="90" t="str">
        <f t="shared" si="116"/>
        <v/>
      </c>
      <c r="HK100" s="90" t="str">
        <f t="shared" si="116"/>
        <v/>
      </c>
      <c r="HL100" s="90" t="str">
        <f t="shared" si="116"/>
        <v/>
      </c>
      <c r="HM100" s="90" t="str">
        <f t="shared" si="116"/>
        <v/>
      </c>
      <c r="HN100" s="90" t="str">
        <f t="shared" si="116"/>
        <v/>
      </c>
      <c r="HO100" s="90" t="str">
        <f t="shared" si="116"/>
        <v/>
      </c>
      <c r="HP100" s="90" t="str">
        <f t="shared" si="116"/>
        <v/>
      </c>
      <c r="HQ100" s="90" t="str">
        <f t="shared" si="116"/>
        <v/>
      </c>
      <c r="HR100" s="90" t="str">
        <f t="shared" si="116"/>
        <v/>
      </c>
      <c r="HS100" s="90" t="str">
        <f t="shared" si="116"/>
        <v/>
      </c>
      <c r="HT100" s="90" t="str">
        <f t="shared" si="116"/>
        <v/>
      </c>
      <c r="HU100" s="90" t="str">
        <f t="shared" si="116"/>
        <v/>
      </c>
      <c r="HV100" s="90" t="str">
        <f t="shared" si="116"/>
        <v/>
      </c>
      <c r="HW100" s="90" t="str">
        <f t="shared" ref="HW100:JE100" si="117">IF(BT100="","",BT100*BT59)</f>
        <v/>
      </c>
      <c r="HX100" s="90" t="str">
        <f t="shared" si="117"/>
        <v/>
      </c>
      <c r="HY100" s="90" t="str">
        <f t="shared" si="117"/>
        <v/>
      </c>
      <c r="HZ100" s="90" t="str">
        <f t="shared" si="117"/>
        <v/>
      </c>
      <c r="IA100" s="90" t="str">
        <f t="shared" si="117"/>
        <v/>
      </c>
      <c r="IB100" s="90" t="str">
        <f t="shared" si="117"/>
        <v/>
      </c>
      <c r="IC100" s="90" t="str">
        <f t="shared" si="117"/>
        <v/>
      </c>
      <c r="ID100" s="90" t="str">
        <f t="shared" si="117"/>
        <v/>
      </c>
      <c r="IE100" s="90" t="str">
        <f t="shared" si="117"/>
        <v/>
      </c>
      <c r="IF100" s="90" t="str">
        <f t="shared" si="117"/>
        <v/>
      </c>
      <c r="IG100" s="90" t="str">
        <f t="shared" si="117"/>
        <v/>
      </c>
      <c r="IH100" s="90" t="str">
        <f t="shared" si="117"/>
        <v/>
      </c>
      <c r="II100" s="90" t="str">
        <f t="shared" si="117"/>
        <v/>
      </c>
      <c r="IJ100" s="90" t="str">
        <f t="shared" si="117"/>
        <v/>
      </c>
      <c r="IK100" s="90" t="str">
        <f t="shared" si="117"/>
        <v/>
      </c>
      <c r="IL100" s="90" t="str">
        <f t="shared" si="117"/>
        <v/>
      </c>
      <c r="IM100" s="90" t="str">
        <f t="shared" si="117"/>
        <v/>
      </c>
      <c r="IN100" s="90" t="str">
        <f t="shared" si="117"/>
        <v/>
      </c>
      <c r="IO100" s="90" t="str">
        <f t="shared" si="117"/>
        <v/>
      </c>
      <c r="IP100" s="90" t="str">
        <f t="shared" si="117"/>
        <v/>
      </c>
      <c r="IQ100" s="90" t="str">
        <f t="shared" si="117"/>
        <v/>
      </c>
      <c r="IR100" s="90" t="str">
        <f t="shared" si="117"/>
        <v/>
      </c>
      <c r="IS100" s="90" t="str">
        <f t="shared" si="117"/>
        <v/>
      </c>
      <c r="IT100" s="90" t="str">
        <f t="shared" si="117"/>
        <v/>
      </c>
      <c r="IU100" s="90" t="str">
        <f t="shared" si="117"/>
        <v/>
      </c>
      <c r="IV100" s="90" t="str">
        <f t="shared" si="117"/>
        <v/>
      </c>
      <c r="IW100" s="90" t="str">
        <f t="shared" si="117"/>
        <v/>
      </c>
      <c r="IX100" s="90" t="str">
        <f t="shared" si="117"/>
        <v/>
      </c>
      <c r="IY100" s="90" t="str">
        <f t="shared" si="117"/>
        <v/>
      </c>
      <c r="IZ100" s="90" t="str">
        <f t="shared" si="117"/>
        <v/>
      </c>
      <c r="JA100" s="90" t="str">
        <f t="shared" si="117"/>
        <v/>
      </c>
      <c r="JB100" s="90" t="str">
        <f t="shared" si="117"/>
        <v/>
      </c>
      <c r="JC100" s="90" t="str">
        <f t="shared" si="117"/>
        <v/>
      </c>
      <c r="JD100" s="90" t="str">
        <f t="shared" si="117"/>
        <v/>
      </c>
      <c r="JE100" s="90" t="str">
        <f t="shared" si="117"/>
        <v/>
      </c>
    </row>
    <row r="101" spans="1:265" ht="15.75" x14ac:dyDescent="0.25">
      <c r="B101" s="91"/>
      <c r="C101" s="109"/>
      <c r="D101" s="93"/>
      <c r="E101" s="94"/>
      <c r="F101" s="95" t="s">
        <v>125</v>
      </c>
      <c r="G101" s="96">
        <f>(IF($C$16="YES",G61,0))+(IF($C$17="YES",G62,0))+(IF($C$18="YES",G63,0))+(IF($C$19="YES",G64,0))+(IF($C$20="YES",G65,0))+(IF($C$21="YES",G66,0))+(IF($C$22="YES",G67,0))+(IF($C$23="YES",G68,0))+(IF($C$24="YES",G69,0))+(IF($C$25="YES",G70,0))+(IF($C$26="YES",G71,0))+(IF($C$27="YES",G72,0))+(IF($C$28="YES",G73,0))+(IF($C$29="YES",G74,0))+(IF($C$30="YES",G75,0))+(IF($C$31="YES",G76,0))+(IF($C$32="YES",G77,0))+(IF($C$33="YES",G78,0))+(IF($C$34="YES",G79,0))+(IF($C$35="YES",G80,0))+(IF($C$36="YES",G81,0))+(IF($C$37="YES",G82,0))+(IF($C$38="YES",G83,0))+(IF($C$39="YES",G84,0))+(IF($C$40="YES",G85,0))+(IF($C$41="YES",G86,0))+(IF($C$42="YES",G87,0))+(IF($C$43="YES",G88,0))+(IF($C$44="YES",G89,0))+(IF($C$45="YES",G90,0))+(IF($C$46="YES",G91,0))+(IF($C$47="YES",G92,0))+(IF($C$48="YES",G94,0))+(IF($C$49="YES",G95,0))+(IF($C$50="YES",G96,0))+(IF($C$51="YES",G97,0))+(IF($C$52="YES",G98,0))+(IF($C$53="YES",G99,0))+(IF($C$54="YES",G100,0))</f>
        <v>15</v>
      </c>
      <c r="H101" s="96">
        <f t="shared" ref="H101:BS101" si="118">(IF($C$16="YES",H61,0))+(IF($C$17="YES",H62,0))+(IF($C$18="YES",H63,0))+(IF($C$19="YES",H64,0))+(IF($C$20="YES",H65,0))+(IF($C$21="YES",H66,0))+(IF($C$22="YES",H67,0))+(IF($C$23="YES",H68,0))+(IF($C$24="YES",H69,0))+(IF($C$25="YES",H70,0))+(IF($C$26="YES",H71,0))+(IF($C$27="YES",H72,0))+(IF($C$28="YES",H73,0))+(IF($C$29="YES",H74,0))+(IF($C$30="YES",H75,0))+(IF($C$31="YES",H76,0))+(IF($C$32="YES",H77,0))+(IF($C$33="YES",H78,0))+(IF($C$34="YES",H79,0))+(IF($C$35="YES",H80,0))+(IF($C$36="YES",H81,0))+(IF($C$37="YES",H82,0))+(IF($C$38="YES",H83,0))+(IF($C$39="YES",H84,0))+(IF($C$40="YES",H85,0))+(IF($C$41="YES",H86,0))+(IF($C$42="YES",H87,0))+(IF($C$43="YES",H88,0))+(IF($C$44="YES",H89,0))+(IF($C$45="YES",H90,0))+(IF($C$46="YES",H91,0))+(IF($C$47="YES",H92,0))+(IF($C$48="YES",H94,0))+(IF($C$49="YES",H95,0))+(IF($C$50="YES",H96,0))+(IF($C$51="YES",H97,0))+(IF($C$52="YES",H98,0))+(IF($C$53="YES",H99,0))+(IF($C$54="YES",H100,0))</f>
        <v>22</v>
      </c>
      <c r="I101" s="96">
        <f t="shared" si="118"/>
        <v>7</v>
      </c>
      <c r="J101" s="96">
        <f t="shared" si="118"/>
        <v>0</v>
      </c>
      <c r="K101" s="96">
        <f t="shared" si="118"/>
        <v>0</v>
      </c>
      <c r="L101" s="96">
        <f t="shared" si="118"/>
        <v>0</v>
      </c>
      <c r="M101" s="96">
        <f t="shared" si="118"/>
        <v>0</v>
      </c>
      <c r="N101" s="96">
        <f t="shared" si="118"/>
        <v>0</v>
      </c>
      <c r="O101" s="96">
        <f t="shared" si="118"/>
        <v>0</v>
      </c>
      <c r="P101" s="96">
        <f t="shared" si="118"/>
        <v>0</v>
      </c>
      <c r="Q101" s="96">
        <f t="shared" si="118"/>
        <v>0</v>
      </c>
      <c r="R101" s="96">
        <f t="shared" si="118"/>
        <v>0</v>
      </c>
      <c r="S101" s="96">
        <f t="shared" si="118"/>
        <v>0</v>
      </c>
      <c r="T101" s="96">
        <f t="shared" si="118"/>
        <v>0</v>
      </c>
      <c r="U101" s="96">
        <f t="shared" si="118"/>
        <v>0</v>
      </c>
      <c r="V101" s="96">
        <f t="shared" si="118"/>
        <v>0</v>
      </c>
      <c r="W101" s="96">
        <f t="shared" si="118"/>
        <v>0</v>
      </c>
      <c r="X101" s="96">
        <f t="shared" si="118"/>
        <v>0</v>
      </c>
      <c r="Y101" s="96">
        <f t="shared" si="118"/>
        <v>0</v>
      </c>
      <c r="Z101" s="96">
        <f t="shared" si="118"/>
        <v>0</v>
      </c>
      <c r="AA101" s="96">
        <f t="shared" si="118"/>
        <v>0</v>
      </c>
      <c r="AB101" s="96">
        <f t="shared" si="118"/>
        <v>0</v>
      </c>
      <c r="AC101" s="96">
        <f t="shared" si="118"/>
        <v>0</v>
      </c>
      <c r="AD101" s="96">
        <f t="shared" si="118"/>
        <v>0</v>
      </c>
      <c r="AE101" s="96">
        <f t="shared" si="118"/>
        <v>0</v>
      </c>
      <c r="AF101" s="96">
        <f t="shared" si="118"/>
        <v>0</v>
      </c>
      <c r="AG101" s="96">
        <f t="shared" si="118"/>
        <v>0</v>
      </c>
      <c r="AH101" s="96">
        <f t="shared" si="118"/>
        <v>0</v>
      </c>
      <c r="AI101" s="96">
        <f t="shared" si="118"/>
        <v>0</v>
      </c>
      <c r="AJ101" s="96">
        <f t="shared" si="118"/>
        <v>0</v>
      </c>
      <c r="AK101" s="96">
        <f t="shared" si="118"/>
        <v>0</v>
      </c>
      <c r="AL101" s="96">
        <f t="shared" si="118"/>
        <v>0</v>
      </c>
      <c r="AM101" s="96">
        <f t="shared" si="118"/>
        <v>0</v>
      </c>
      <c r="AN101" s="96">
        <f t="shared" si="118"/>
        <v>0</v>
      </c>
      <c r="AO101" s="96">
        <f t="shared" si="118"/>
        <v>0</v>
      </c>
      <c r="AP101" s="96">
        <f t="shared" si="118"/>
        <v>0</v>
      </c>
      <c r="AQ101" s="96">
        <f t="shared" si="118"/>
        <v>0</v>
      </c>
      <c r="AR101" s="96">
        <f t="shared" si="118"/>
        <v>0</v>
      </c>
      <c r="AS101" s="96">
        <f t="shared" si="118"/>
        <v>0</v>
      </c>
      <c r="AT101" s="96">
        <f t="shared" si="118"/>
        <v>0</v>
      </c>
      <c r="AU101" s="96">
        <f t="shared" si="118"/>
        <v>0</v>
      </c>
      <c r="AV101" s="96">
        <f t="shared" si="118"/>
        <v>0</v>
      </c>
      <c r="AW101" s="96">
        <f t="shared" si="118"/>
        <v>0</v>
      </c>
      <c r="AX101" s="96">
        <f t="shared" si="118"/>
        <v>0</v>
      </c>
      <c r="AY101" s="96">
        <f t="shared" si="118"/>
        <v>0</v>
      </c>
      <c r="AZ101" s="96">
        <f t="shared" si="118"/>
        <v>0</v>
      </c>
      <c r="BA101" s="96">
        <f t="shared" si="118"/>
        <v>0</v>
      </c>
      <c r="BB101" s="96">
        <f t="shared" si="118"/>
        <v>0</v>
      </c>
      <c r="BC101" s="96">
        <f t="shared" si="118"/>
        <v>0</v>
      </c>
      <c r="BD101" s="96">
        <f t="shared" si="118"/>
        <v>0</v>
      </c>
      <c r="BE101" s="96">
        <f t="shared" si="118"/>
        <v>0</v>
      </c>
      <c r="BF101" s="96">
        <f t="shared" si="118"/>
        <v>0</v>
      </c>
      <c r="BG101" s="96">
        <f t="shared" si="118"/>
        <v>0</v>
      </c>
      <c r="BH101" s="96">
        <f t="shared" si="118"/>
        <v>0</v>
      </c>
      <c r="BI101" s="96">
        <f t="shared" si="118"/>
        <v>0</v>
      </c>
      <c r="BJ101" s="96">
        <f t="shared" si="118"/>
        <v>0</v>
      </c>
      <c r="BK101" s="96">
        <f t="shared" si="118"/>
        <v>0</v>
      </c>
      <c r="BL101" s="96">
        <f t="shared" si="118"/>
        <v>0</v>
      </c>
      <c r="BM101" s="96">
        <f t="shared" si="118"/>
        <v>0</v>
      </c>
      <c r="BN101" s="96">
        <f t="shared" si="118"/>
        <v>0</v>
      </c>
      <c r="BO101" s="96">
        <f t="shared" si="118"/>
        <v>0</v>
      </c>
      <c r="BP101" s="96">
        <f t="shared" si="118"/>
        <v>0</v>
      </c>
      <c r="BQ101" s="96">
        <f t="shared" si="118"/>
        <v>0</v>
      </c>
      <c r="BR101" s="96">
        <f t="shared" si="118"/>
        <v>0</v>
      </c>
      <c r="BS101" s="96">
        <f t="shared" si="118"/>
        <v>0</v>
      </c>
      <c r="BT101" s="96">
        <f t="shared" ref="BT101:DB101" si="119">(IF($C$16="YES",BT61,0))+(IF($C$17="YES",BT62,0))+(IF($C$18="YES",BT63,0))+(IF($C$19="YES",BT64,0))+(IF($C$20="YES",BT65,0))+(IF($C$21="YES",BT66,0))+(IF($C$22="YES",BT67,0))+(IF($C$23="YES",BT68,0))+(IF($C$24="YES",BT69,0))+(IF($C$25="YES",BT70,0))+(IF($C$26="YES",BT71,0))+(IF($C$27="YES",BT72,0))+(IF($C$28="YES",BT73,0))+(IF($C$29="YES",BT74,0))+(IF($C$30="YES",BT75,0))+(IF($C$31="YES",BT76,0))+(IF($C$32="YES",BT77,0))+(IF($C$33="YES",BT78,0))+(IF($C$34="YES",BT79,0))+(IF($C$35="YES",BT80,0))+(IF($C$36="YES",BT81,0))+(IF($C$37="YES",BT82,0))+(IF($C$38="YES",BT83,0))+(IF($C$39="YES",BT84,0))+(IF($C$40="YES",BT85,0))+(IF($C$41="YES",BT86,0))+(IF($C$42="YES",BT87,0))+(IF($C$43="YES",BT88,0))+(IF($C$44="YES",BT89,0))+(IF($C$45="YES",BT90,0))+(IF($C$46="YES",BT91,0))+(IF($C$47="YES",BT92,0))+(IF($C$48="YES",BT94,0))+(IF($C$49="YES",BT95,0))+(IF($C$50="YES",BT96,0))+(IF($C$51="YES",BT97,0))+(IF($C$52="YES",BT98,0))+(IF($C$53="YES",BT99,0))+(IF($C$54="YES",BT100,0))</f>
        <v>0</v>
      </c>
      <c r="BU101" s="96">
        <f t="shared" si="119"/>
        <v>0</v>
      </c>
      <c r="BV101" s="96">
        <f t="shared" si="119"/>
        <v>0</v>
      </c>
      <c r="BW101" s="96">
        <f t="shared" si="119"/>
        <v>0</v>
      </c>
      <c r="BX101" s="96">
        <f t="shared" si="119"/>
        <v>0</v>
      </c>
      <c r="BY101" s="96">
        <f t="shared" si="119"/>
        <v>0</v>
      </c>
      <c r="BZ101" s="96">
        <f t="shared" si="119"/>
        <v>0</v>
      </c>
      <c r="CA101" s="96">
        <f t="shared" si="119"/>
        <v>0</v>
      </c>
      <c r="CB101" s="96">
        <f t="shared" si="119"/>
        <v>0</v>
      </c>
      <c r="CC101" s="96">
        <f t="shared" si="119"/>
        <v>0</v>
      </c>
      <c r="CD101" s="96">
        <f t="shared" si="119"/>
        <v>0</v>
      </c>
      <c r="CE101" s="96">
        <f t="shared" si="119"/>
        <v>0</v>
      </c>
      <c r="CF101" s="96">
        <f t="shared" si="119"/>
        <v>0</v>
      </c>
      <c r="CG101" s="96">
        <f t="shared" si="119"/>
        <v>0</v>
      </c>
      <c r="CH101" s="96">
        <f t="shared" si="119"/>
        <v>0</v>
      </c>
      <c r="CI101" s="96">
        <f t="shared" si="119"/>
        <v>0</v>
      </c>
      <c r="CJ101" s="96">
        <f t="shared" si="119"/>
        <v>0</v>
      </c>
      <c r="CK101" s="96">
        <f t="shared" si="119"/>
        <v>0</v>
      </c>
      <c r="CL101" s="96">
        <f t="shared" si="119"/>
        <v>0</v>
      </c>
      <c r="CM101" s="96">
        <f t="shared" si="119"/>
        <v>0</v>
      </c>
      <c r="CN101" s="96">
        <f t="shared" si="119"/>
        <v>0</v>
      </c>
      <c r="CO101" s="96">
        <f t="shared" si="119"/>
        <v>0</v>
      </c>
      <c r="CP101" s="96">
        <f t="shared" si="119"/>
        <v>0</v>
      </c>
      <c r="CQ101" s="96">
        <f t="shared" si="119"/>
        <v>0</v>
      </c>
      <c r="CR101" s="96">
        <f t="shared" si="119"/>
        <v>0</v>
      </c>
      <c r="CS101" s="96">
        <f t="shared" si="119"/>
        <v>0</v>
      </c>
      <c r="CT101" s="96">
        <f t="shared" si="119"/>
        <v>0</v>
      </c>
      <c r="CU101" s="96">
        <f t="shared" si="119"/>
        <v>0</v>
      </c>
      <c r="CV101" s="96">
        <f t="shared" si="119"/>
        <v>0</v>
      </c>
      <c r="CW101" s="96">
        <f t="shared" si="119"/>
        <v>0</v>
      </c>
      <c r="CX101" s="96">
        <f t="shared" si="119"/>
        <v>0</v>
      </c>
      <c r="CY101" s="96">
        <f t="shared" si="119"/>
        <v>0</v>
      </c>
      <c r="CZ101" s="96">
        <f t="shared" si="119"/>
        <v>0</v>
      </c>
      <c r="DA101" s="96">
        <f t="shared" si="119"/>
        <v>0</v>
      </c>
      <c r="DB101" s="96">
        <f t="shared" si="119"/>
        <v>0</v>
      </c>
    </row>
    <row r="102" spans="1:265" ht="15.75" x14ac:dyDescent="0.25">
      <c r="B102" s="97" t="s">
        <v>8</v>
      </c>
      <c r="C102" s="98"/>
      <c r="D102" s="99">
        <f>IF($F$3="","",$F$3)</f>
        <v>1</v>
      </c>
      <c r="E102" s="62" t="s">
        <v>121</v>
      </c>
      <c r="F102" s="74"/>
      <c r="G102" s="64" t="str">
        <f>IF($D$104="","",$D$104-($D$102+$D$103))</f>
        <v/>
      </c>
      <c r="H102" s="64" t="str">
        <f t="shared" ref="H102:BS102" si="120">IF($D$104="","",$D$104-($D$102+$D$103))</f>
        <v/>
      </c>
      <c r="I102" s="64" t="str">
        <f t="shared" si="120"/>
        <v/>
      </c>
      <c r="J102" s="64" t="str">
        <f t="shared" si="120"/>
        <v/>
      </c>
      <c r="K102" s="64" t="str">
        <f t="shared" si="120"/>
        <v/>
      </c>
      <c r="L102" s="64" t="str">
        <f t="shared" si="120"/>
        <v/>
      </c>
      <c r="M102" s="64" t="str">
        <f t="shared" si="120"/>
        <v/>
      </c>
      <c r="N102" s="64" t="str">
        <f t="shared" si="120"/>
        <v/>
      </c>
      <c r="O102" s="64" t="str">
        <f t="shared" si="120"/>
        <v/>
      </c>
      <c r="P102" s="64" t="str">
        <f t="shared" si="120"/>
        <v/>
      </c>
      <c r="Q102" s="64" t="str">
        <f t="shared" si="120"/>
        <v/>
      </c>
      <c r="R102" s="64" t="str">
        <f t="shared" si="120"/>
        <v/>
      </c>
      <c r="S102" s="64" t="str">
        <f t="shared" si="120"/>
        <v/>
      </c>
      <c r="T102" s="64" t="str">
        <f t="shared" si="120"/>
        <v/>
      </c>
      <c r="U102" s="64" t="str">
        <f t="shared" si="120"/>
        <v/>
      </c>
      <c r="V102" s="64" t="str">
        <f t="shared" si="120"/>
        <v/>
      </c>
      <c r="W102" s="64" t="str">
        <f t="shared" si="120"/>
        <v/>
      </c>
      <c r="X102" s="64" t="str">
        <f t="shared" si="120"/>
        <v/>
      </c>
      <c r="Y102" s="64" t="str">
        <f t="shared" si="120"/>
        <v/>
      </c>
      <c r="Z102" s="64" t="str">
        <f t="shared" si="120"/>
        <v/>
      </c>
      <c r="AA102" s="64" t="str">
        <f t="shared" si="120"/>
        <v/>
      </c>
      <c r="AB102" s="64" t="str">
        <f t="shared" si="120"/>
        <v/>
      </c>
      <c r="AC102" s="64" t="str">
        <f t="shared" si="120"/>
        <v/>
      </c>
      <c r="AD102" s="64" t="str">
        <f t="shared" si="120"/>
        <v/>
      </c>
      <c r="AE102" s="64" t="str">
        <f t="shared" si="120"/>
        <v/>
      </c>
      <c r="AF102" s="64" t="str">
        <f t="shared" si="120"/>
        <v/>
      </c>
      <c r="AG102" s="64" t="str">
        <f t="shared" si="120"/>
        <v/>
      </c>
      <c r="AH102" s="64" t="str">
        <f t="shared" si="120"/>
        <v/>
      </c>
      <c r="AI102" s="64" t="str">
        <f t="shared" si="120"/>
        <v/>
      </c>
      <c r="AJ102" s="64" t="str">
        <f t="shared" si="120"/>
        <v/>
      </c>
      <c r="AK102" s="64" t="str">
        <f t="shared" si="120"/>
        <v/>
      </c>
      <c r="AL102" s="64" t="str">
        <f t="shared" si="120"/>
        <v/>
      </c>
      <c r="AM102" s="64" t="str">
        <f t="shared" si="120"/>
        <v/>
      </c>
      <c r="AN102" s="64" t="str">
        <f t="shared" si="120"/>
        <v/>
      </c>
      <c r="AO102" s="64" t="str">
        <f t="shared" si="120"/>
        <v/>
      </c>
      <c r="AP102" s="64" t="str">
        <f t="shared" si="120"/>
        <v/>
      </c>
      <c r="AQ102" s="64" t="str">
        <f t="shared" si="120"/>
        <v/>
      </c>
      <c r="AR102" s="64" t="str">
        <f t="shared" si="120"/>
        <v/>
      </c>
      <c r="AS102" s="64" t="str">
        <f t="shared" si="120"/>
        <v/>
      </c>
      <c r="AT102" s="64" t="str">
        <f t="shared" si="120"/>
        <v/>
      </c>
      <c r="AU102" s="64" t="str">
        <f t="shared" si="120"/>
        <v/>
      </c>
      <c r="AV102" s="64" t="str">
        <f t="shared" si="120"/>
        <v/>
      </c>
      <c r="AW102" s="64" t="str">
        <f t="shared" si="120"/>
        <v/>
      </c>
      <c r="AX102" s="64" t="str">
        <f t="shared" si="120"/>
        <v/>
      </c>
      <c r="AY102" s="64" t="str">
        <f t="shared" si="120"/>
        <v/>
      </c>
      <c r="AZ102" s="64" t="str">
        <f t="shared" si="120"/>
        <v/>
      </c>
      <c r="BA102" s="64" t="str">
        <f t="shared" si="120"/>
        <v/>
      </c>
      <c r="BB102" s="64" t="str">
        <f t="shared" si="120"/>
        <v/>
      </c>
      <c r="BC102" s="64" t="str">
        <f t="shared" si="120"/>
        <v/>
      </c>
      <c r="BD102" s="64" t="str">
        <f t="shared" si="120"/>
        <v/>
      </c>
      <c r="BE102" s="64" t="str">
        <f t="shared" si="120"/>
        <v/>
      </c>
      <c r="BF102" s="64" t="str">
        <f t="shared" si="120"/>
        <v/>
      </c>
      <c r="BG102" s="64" t="str">
        <f t="shared" si="120"/>
        <v/>
      </c>
      <c r="BH102" s="64" t="str">
        <f t="shared" si="120"/>
        <v/>
      </c>
      <c r="BI102" s="64" t="str">
        <f t="shared" si="120"/>
        <v/>
      </c>
      <c r="BJ102" s="64" t="str">
        <f t="shared" si="120"/>
        <v/>
      </c>
      <c r="BK102" s="64" t="str">
        <f t="shared" si="120"/>
        <v/>
      </c>
      <c r="BL102" s="64" t="str">
        <f t="shared" si="120"/>
        <v/>
      </c>
      <c r="BM102" s="64" t="str">
        <f t="shared" si="120"/>
        <v/>
      </c>
      <c r="BN102" s="64" t="str">
        <f t="shared" si="120"/>
        <v/>
      </c>
      <c r="BO102" s="64" t="str">
        <f t="shared" si="120"/>
        <v/>
      </c>
      <c r="BP102" s="64" t="str">
        <f t="shared" si="120"/>
        <v/>
      </c>
      <c r="BQ102" s="64" t="str">
        <f t="shared" si="120"/>
        <v/>
      </c>
      <c r="BR102" s="64" t="str">
        <f t="shared" si="120"/>
        <v/>
      </c>
      <c r="BS102" s="64" t="str">
        <f t="shared" si="120"/>
        <v/>
      </c>
      <c r="BT102" s="64" t="str">
        <f t="shared" ref="BT102:DB102" si="121">IF($D$104="","",$D$104-($D$102+$D$103))</f>
        <v/>
      </c>
      <c r="BU102" s="64" t="str">
        <f t="shared" si="121"/>
        <v/>
      </c>
      <c r="BV102" s="64" t="str">
        <f t="shared" si="121"/>
        <v/>
      </c>
      <c r="BW102" s="64" t="str">
        <f t="shared" si="121"/>
        <v/>
      </c>
      <c r="BX102" s="64" t="str">
        <f t="shared" si="121"/>
        <v/>
      </c>
      <c r="BY102" s="64" t="str">
        <f t="shared" si="121"/>
        <v/>
      </c>
      <c r="BZ102" s="64" t="str">
        <f t="shared" si="121"/>
        <v/>
      </c>
      <c r="CA102" s="64" t="str">
        <f t="shared" si="121"/>
        <v/>
      </c>
      <c r="CB102" s="64" t="str">
        <f t="shared" si="121"/>
        <v/>
      </c>
      <c r="CC102" s="64" t="str">
        <f t="shared" si="121"/>
        <v/>
      </c>
      <c r="CD102" s="64" t="str">
        <f t="shared" si="121"/>
        <v/>
      </c>
      <c r="CE102" s="64" t="str">
        <f t="shared" si="121"/>
        <v/>
      </c>
      <c r="CF102" s="64" t="str">
        <f t="shared" si="121"/>
        <v/>
      </c>
      <c r="CG102" s="64" t="str">
        <f t="shared" si="121"/>
        <v/>
      </c>
      <c r="CH102" s="64" t="str">
        <f t="shared" si="121"/>
        <v/>
      </c>
      <c r="CI102" s="64" t="str">
        <f t="shared" si="121"/>
        <v/>
      </c>
      <c r="CJ102" s="64" t="str">
        <f t="shared" si="121"/>
        <v/>
      </c>
      <c r="CK102" s="64" t="str">
        <f t="shared" si="121"/>
        <v/>
      </c>
      <c r="CL102" s="64" t="str">
        <f t="shared" si="121"/>
        <v/>
      </c>
      <c r="CM102" s="64" t="str">
        <f t="shared" si="121"/>
        <v/>
      </c>
      <c r="CN102" s="64" t="str">
        <f t="shared" si="121"/>
        <v/>
      </c>
      <c r="CO102" s="64" t="str">
        <f t="shared" si="121"/>
        <v/>
      </c>
      <c r="CP102" s="64" t="str">
        <f t="shared" si="121"/>
        <v/>
      </c>
      <c r="CQ102" s="64" t="str">
        <f t="shared" si="121"/>
        <v/>
      </c>
      <c r="CR102" s="64" t="str">
        <f t="shared" si="121"/>
        <v/>
      </c>
      <c r="CS102" s="64" t="str">
        <f t="shared" si="121"/>
        <v/>
      </c>
      <c r="CT102" s="64" t="str">
        <f t="shared" si="121"/>
        <v/>
      </c>
      <c r="CU102" s="64" t="str">
        <f t="shared" si="121"/>
        <v/>
      </c>
      <c r="CV102" s="64" t="str">
        <f t="shared" si="121"/>
        <v/>
      </c>
      <c r="CW102" s="64" t="str">
        <f t="shared" si="121"/>
        <v/>
      </c>
      <c r="CX102" s="64" t="str">
        <f t="shared" si="121"/>
        <v/>
      </c>
      <c r="CY102" s="64" t="str">
        <f t="shared" si="121"/>
        <v/>
      </c>
      <c r="CZ102" s="64" t="str">
        <f t="shared" si="121"/>
        <v/>
      </c>
      <c r="DA102" s="64" t="str">
        <f t="shared" si="121"/>
        <v/>
      </c>
      <c r="DB102" s="64" t="str">
        <f t="shared" si="121"/>
        <v/>
      </c>
    </row>
    <row r="103" spans="1:265" ht="15.75" x14ac:dyDescent="0.25">
      <c r="B103" s="97" t="s">
        <v>14</v>
      </c>
      <c r="C103" s="98"/>
      <c r="D103" s="99">
        <f>IF($F$4="","",$F$4)</f>
        <v>1</v>
      </c>
      <c r="E103" s="68" t="s">
        <v>2</v>
      </c>
      <c r="F103" s="69">
        <f>SUM(G103:DB103)</f>
        <v>0</v>
      </c>
      <c r="G103" s="70">
        <f>IF(G104="","0",G146*G104)</f>
        <v>0</v>
      </c>
      <c r="H103" s="70">
        <f t="shared" ref="H103:BS103" si="122">IF(H104="","0",H146*H104)</f>
        <v>0</v>
      </c>
      <c r="I103" s="70">
        <f t="shared" si="122"/>
        <v>0</v>
      </c>
      <c r="J103" s="70" t="str">
        <f t="shared" si="122"/>
        <v>0</v>
      </c>
      <c r="K103" s="70" t="str">
        <f t="shared" si="122"/>
        <v>0</v>
      </c>
      <c r="L103" s="70" t="str">
        <f t="shared" si="122"/>
        <v>0</v>
      </c>
      <c r="M103" s="70" t="str">
        <f t="shared" si="122"/>
        <v>0</v>
      </c>
      <c r="N103" s="70" t="str">
        <f t="shared" si="122"/>
        <v>0</v>
      </c>
      <c r="O103" s="70" t="str">
        <f t="shared" si="122"/>
        <v>0</v>
      </c>
      <c r="P103" s="70" t="str">
        <f t="shared" si="122"/>
        <v>0</v>
      </c>
      <c r="Q103" s="70" t="str">
        <f t="shared" si="122"/>
        <v>0</v>
      </c>
      <c r="R103" s="70" t="str">
        <f t="shared" si="122"/>
        <v>0</v>
      </c>
      <c r="S103" s="70" t="str">
        <f t="shared" si="122"/>
        <v>0</v>
      </c>
      <c r="T103" s="70" t="str">
        <f t="shared" si="122"/>
        <v>0</v>
      </c>
      <c r="U103" s="70" t="str">
        <f t="shared" si="122"/>
        <v>0</v>
      </c>
      <c r="V103" s="70" t="str">
        <f t="shared" si="122"/>
        <v>0</v>
      </c>
      <c r="W103" s="70" t="str">
        <f t="shared" si="122"/>
        <v>0</v>
      </c>
      <c r="X103" s="70" t="str">
        <f t="shared" si="122"/>
        <v>0</v>
      </c>
      <c r="Y103" s="70" t="str">
        <f t="shared" si="122"/>
        <v>0</v>
      </c>
      <c r="Z103" s="70" t="str">
        <f t="shared" si="122"/>
        <v>0</v>
      </c>
      <c r="AA103" s="70" t="str">
        <f t="shared" si="122"/>
        <v>0</v>
      </c>
      <c r="AB103" s="70" t="str">
        <f t="shared" si="122"/>
        <v>0</v>
      </c>
      <c r="AC103" s="70" t="str">
        <f t="shared" si="122"/>
        <v>0</v>
      </c>
      <c r="AD103" s="70" t="str">
        <f t="shared" si="122"/>
        <v>0</v>
      </c>
      <c r="AE103" s="70" t="str">
        <f t="shared" si="122"/>
        <v>0</v>
      </c>
      <c r="AF103" s="70" t="str">
        <f t="shared" si="122"/>
        <v>0</v>
      </c>
      <c r="AG103" s="70" t="str">
        <f t="shared" si="122"/>
        <v>0</v>
      </c>
      <c r="AH103" s="70" t="str">
        <f t="shared" si="122"/>
        <v>0</v>
      </c>
      <c r="AI103" s="70" t="str">
        <f t="shared" si="122"/>
        <v>0</v>
      </c>
      <c r="AJ103" s="70" t="str">
        <f t="shared" si="122"/>
        <v>0</v>
      </c>
      <c r="AK103" s="70" t="str">
        <f t="shared" si="122"/>
        <v>0</v>
      </c>
      <c r="AL103" s="70" t="str">
        <f t="shared" si="122"/>
        <v>0</v>
      </c>
      <c r="AM103" s="70" t="str">
        <f t="shared" si="122"/>
        <v>0</v>
      </c>
      <c r="AN103" s="70" t="str">
        <f t="shared" si="122"/>
        <v>0</v>
      </c>
      <c r="AO103" s="70" t="str">
        <f t="shared" si="122"/>
        <v>0</v>
      </c>
      <c r="AP103" s="70" t="str">
        <f t="shared" si="122"/>
        <v>0</v>
      </c>
      <c r="AQ103" s="70" t="str">
        <f t="shared" si="122"/>
        <v>0</v>
      </c>
      <c r="AR103" s="70" t="str">
        <f t="shared" si="122"/>
        <v>0</v>
      </c>
      <c r="AS103" s="70" t="str">
        <f t="shared" si="122"/>
        <v>0</v>
      </c>
      <c r="AT103" s="70" t="str">
        <f t="shared" si="122"/>
        <v>0</v>
      </c>
      <c r="AU103" s="70" t="str">
        <f t="shared" si="122"/>
        <v>0</v>
      </c>
      <c r="AV103" s="70" t="str">
        <f t="shared" si="122"/>
        <v>0</v>
      </c>
      <c r="AW103" s="70" t="str">
        <f t="shared" si="122"/>
        <v>0</v>
      </c>
      <c r="AX103" s="70" t="str">
        <f t="shared" si="122"/>
        <v>0</v>
      </c>
      <c r="AY103" s="70" t="str">
        <f t="shared" si="122"/>
        <v>0</v>
      </c>
      <c r="AZ103" s="70" t="str">
        <f t="shared" si="122"/>
        <v>0</v>
      </c>
      <c r="BA103" s="70" t="str">
        <f t="shared" si="122"/>
        <v>0</v>
      </c>
      <c r="BB103" s="70" t="str">
        <f t="shared" si="122"/>
        <v>0</v>
      </c>
      <c r="BC103" s="70" t="str">
        <f t="shared" si="122"/>
        <v>0</v>
      </c>
      <c r="BD103" s="70" t="str">
        <f t="shared" si="122"/>
        <v>0</v>
      </c>
      <c r="BE103" s="70" t="str">
        <f t="shared" si="122"/>
        <v>0</v>
      </c>
      <c r="BF103" s="70" t="str">
        <f t="shared" si="122"/>
        <v>0</v>
      </c>
      <c r="BG103" s="70" t="str">
        <f t="shared" si="122"/>
        <v>0</v>
      </c>
      <c r="BH103" s="70" t="str">
        <f t="shared" si="122"/>
        <v>0</v>
      </c>
      <c r="BI103" s="70" t="str">
        <f t="shared" si="122"/>
        <v>0</v>
      </c>
      <c r="BJ103" s="70" t="str">
        <f t="shared" si="122"/>
        <v>0</v>
      </c>
      <c r="BK103" s="70" t="str">
        <f t="shared" si="122"/>
        <v>0</v>
      </c>
      <c r="BL103" s="70" t="str">
        <f t="shared" si="122"/>
        <v>0</v>
      </c>
      <c r="BM103" s="70" t="str">
        <f t="shared" si="122"/>
        <v>0</v>
      </c>
      <c r="BN103" s="70" t="str">
        <f t="shared" si="122"/>
        <v>0</v>
      </c>
      <c r="BO103" s="70" t="str">
        <f t="shared" si="122"/>
        <v>0</v>
      </c>
      <c r="BP103" s="70" t="str">
        <f t="shared" si="122"/>
        <v>0</v>
      </c>
      <c r="BQ103" s="70" t="str">
        <f t="shared" si="122"/>
        <v>0</v>
      </c>
      <c r="BR103" s="70" t="str">
        <f t="shared" si="122"/>
        <v>0</v>
      </c>
      <c r="BS103" s="70" t="str">
        <f t="shared" si="122"/>
        <v>0</v>
      </c>
      <c r="BT103" s="70" t="str">
        <f t="shared" ref="BT103:DB103" si="123">IF(BT104="","0",BT146*BT104)</f>
        <v>0</v>
      </c>
      <c r="BU103" s="70" t="str">
        <f t="shared" si="123"/>
        <v>0</v>
      </c>
      <c r="BV103" s="70" t="str">
        <f t="shared" si="123"/>
        <v>0</v>
      </c>
      <c r="BW103" s="70" t="str">
        <f t="shared" si="123"/>
        <v>0</v>
      </c>
      <c r="BX103" s="70" t="str">
        <f t="shared" si="123"/>
        <v>0</v>
      </c>
      <c r="BY103" s="70" t="str">
        <f t="shared" si="123"/>
        <v>0</v>
      </c>
      <c r="BZ103" s="70" t="str">
        <f t="shared" si="123"/>
        <v>0</v>
      </c>
      <c r="CA103" s="70" t="str">
        <f t="shared" si="123"/>
        <v>0</v>
      </c>
      <c r="CB103" s="70" t="str">
        <f t="shared" si="123"/>
        <v>0</v>
      </c>
      <c r="CC103" s="70" t="str">
        <f t="shared" si="123"/>
        <v>0</v>
      </c>
      <c r="CD103" s="70" t="str">
        <f t="shared" si="123"/>
        <v>0</v>
      </c>
      <c r="CE103" s="70" t="str">
        <f t="shared" si="123"/>
        <v>0</v>
      </c>
      <c r="CF103" s="70" t="str">
        <f t="shared" si="123"/>
        <v>0</v>
      </c>
      <c r="CG103" s="70" t="str">
        <f t="shared" si="123"/>
        <v>0</v>
      </c>
      <c r="CH103" s="70" t="str">
        <f t="shared" si="123"/>
        <v>0</v>
      </c>
      <c r="CI103" s="70" t="str">
        <f t="shared" si="123"/>
        <v>0</v>
      </c>
      <c r="CJ103" s="70" t="str">
        <f t="shared" si="123"/>
        <v>0</v>
      </c>
      <c r="CK103" s="70" t="str">
        <f t="shared" si="123"/>
        <v>0</v>
      </c>
      <c r="CL103" s="70" t="str">
        <f t="shared" si="123"/>
        <v>0</v>
      </c>
      <c r="CM103" s="70" t="str">
        <f t="shared" si="123"/>
        <v>0</v>
      </c>
      <c r="CN103" s="70" t="str">
        <f t="shared" si="123"/>
        <v>0</v>
      </c>
      <c r="CO103" s="70" t="str">
        <f t="shared" si="123"/>
        <v>0</v>
      </c>
      <c r="CP103" s="70" t="str">
        <f t="shared" si="123"/>
        <v>0</v>
      </c>
      <c r="CQ103" s="70" t="str">
        <f t="shared" si="123"/>
        <v>0</v>
      </c>
      <c r="CR103" s="70" t="str">
        <f t="shared" si="123"/>
        <v>0</v>
      </c>
      <c r="CS103" s="70" t="str">
        <f t="shared" si="123"/>
        <v>0</v>
      </c>
      <c r="CT103" s="70" t="str">
        <f t="shared" si="123"/>
        <v>0</v>
      </c>
      <c r="CU103" s="70" t="str">
        <f t="shared" si="123"/>
        <v>0</v>
      </c>
      <c r="CV103" s="70" t="str">
        <f t="shared" si="123"/>
        <v>0</v>
      </c>
      <c r="CW103" s="70" t="str">
        <f t="shared" si="123"/>
        <v>0</v>
      </c>
      <c r="CX103" s="70" t="str">
        <f t="shared" si="123"/>
        <v>0</v>
      </c>
      <c r="CY103" s="70" t="str">
        <f t="shared" si="123"/>
        <v>0</v>
      </c>
      <c r="CZ103" s="70" t="str">
        <f t="shared" si="123"/>
        <v>0</v>
      </c>
      <c r="DA103" s="70" t="str">
        <f t="shared" si="123"/>
        <v>0</v>
      </c>
      <c r="DB103" s="70" t="str">
        <f t="shared" si="123"/>
        <v>0</v>
      </c>
    </row>
    <row r="104" spans="1:265" ht="15.75" x14ac:dyDescent="0.25">
      <c r="B104" s="97" t="s">
        <v>131</v>
      </c>
      <c r="C104" s="98"/>
      <c r="D104" s="100"/>
      <c r="E104" s="62" t="s">
        <v>122</v>
      </c>
      <c r="F104" s="74"/>
      <c r="G104" s="101">
        <f>IF(G59="","",G59)</f>
        <v>10</v>
      </c>
      <c r="H104" s="101">
        <f t="shared" ref="H104:BS104" si="124">IF(H59="","",H59)</f>
        <v>20</v>
      </c>
      <c r="I104" s="101">
        <f t="shared" si="124"/>
        <v>8</v>
      </c>
      <c r="J104" s="101" t="str">
        <f t="shared" si="124"/>
        <v/>
      </c>
      <c r="K104" s="101" t="str">
        <f t="shared" si="124"/>
        <v/>
      </c>
      <c r="L104" s="101" t="str">
        <f t="shared" si="124"/>
        <v/>
      </c>
      <c r="M104" s="101" t="str">
        <f t="shared" si="124"/>
        <v/>
      </c>
      <c r="N104" s="101" t="str">
        <f t="shared" si="124"/>
        <v/>
      </c>
      <c r="O104" s="101" t="str">
        <f t="shared" si="124"/>
        <v/>
      </c>
      <c r="P104" s="101" t="str">
        <f t="shared" si="124"/>
        <v/>
      </c>
      <c r="Q104" s="101" t="str">
        <f t="shared" si="124"/>
        <v/>
      </c>
      <c r="R104" s="101" t="str">
        <f t="shared" si="124"/>
        <v/>
      </c>
      <c r="S104" s="101" t="str">
        <f t="shared" si="124"/>
        <v/>
      </c>
      <c r="T104" s="101" t="str">
        <f t="shared" si="124"/>
        <v/>
      </c>
      <c r="U104" s="101" t="str">
        <f t="shared" si="124"/>
        <v/>
      </c>
      <c r="V104" s="101" t="str">
        <f t="shared" si="124"/>
        <v/>
      </c>
      <c r="W104" s="101" t="str">
        <f t="shared" si="124"/>
        <v/>
      </c>
      <c r="X104" s="101" t="str">
        <f t="shared" si="124"/>
        <v/>
      </c>
      <c r="Y104" s="101" t="str">
        <f t="shared" si="124"/>
        <v/>
      </c>
      <c r="Z104" s="101" t="str">
        <f t="shared" si="124"/>
        <v/>
      </c>
      <c r="AA104" s="101" t="str">
        <f t="shared" si="124"/>
        <v/>
      </c>
      <c r="AB104" s="101" t="str">
        <f t="shared" si="124"/>
        <v/>
      </c>
      <c r="AC104" s="101" t="str">
        <f t="shared" si="124"/>
        <v/>
      </c>
      <c r="AD104" s="101" t="str">
        <f t="shared" si="124"/>
        <v/>
      </c>
      <c r="AE104" s="101" t="str">
        <f t="shared" si="124"/>
        <v/>
      </c>
      <c r="AF104" s="101" t="str">
        <f t="shared" si="124"/>
        <v/>
      </c>
      <c r="AG104" s="101" t="str">
        <f t="shared" si="124"/>
        <v/>
      </c>
      <c r="AH104" s="101" t="str">
        <f t="shared" si="124"/>
        <v/>
      </c>
      <c r="AI104" s="101" t="str">
        <f t="shared" si="124"/>
        <v/>
      </c>
      <c r="AJ104" s="101" t="str">
        <f t="shared" si="124"/>
        <v/>
      </c>
      <c r="AK104" s="101" t="str">
        <f t="shared" si="124"/>
        <v/>
      </c>
      <c r="AL104" s="101" t="str">
        <f t="shared" si="124"/>
        <v/>
      </c>
      <c r="AM104" s="101" t="str">
        <f t="shared" si="124"/>
        <v/>
      </c>
      <c r="AN104" s="101" t="str">
        <f t="shared" si="124"/>
        <v/>
      </c>
      <c r="AO104" s="101" t="str">
        <f t="shared" si="124"/>
        <v/>
      </c>
      <c r="AP104" s="101" t="str">
        <f t="shared" si="124"/>
        <v/>
      </c>
      <c r="AQ104" s="101" t="str">
        <f t="shared" si="124"/>
        <v/>
      </c>
      <c r="AR104" s="101" t="str">
        <f t="shared" si="124"/>
        <v/>
      </c>
      <c r="AS104" s="101" t="str">
        <f t="shared" si="124"/>
        <v/>
      </c>
      <c r="AT104" s="101" t="str">
        <f t="shared" si="124"/>
        <v/>
      </c>
      <c r="AU104" s="101" t="str">
        <f t="shared" si="124"/>
        <v/>
      </c>
      <c r="AV104" s="101" t="str">
        <f t="shared" si="124"/>
        <v/>
      </c>
      <c r="AW104" s="101" t="str">
        <f t="shared" si="124"/>
        <v/>
      </c>
      <c r="AX104" s="101" t="str">
        <f t="shared" si="124"/>
        <v/>
      </c>
      <c r="AY104" s="101" t="str">
        <f t="shared" si="124"/>
        <v/>
      </c>
      <c r="AZ104" s="101" t="str">
        <f t="shared" si="124"/>
        <v/>
      </c>
      <c r="BA104" s="101" t="str">
        <f t="shared" si="124"/>
        <v/>
      </c>
      <c r="BB104" s="101" t="str">
        <f t="shared" si="124"/>
        <v/>
      </c>
      <c r="BC104" s="101" t="str">
        <f t="shared" si="124"/>
        <v/>
      </c>
      <c r="BD104" s="101" t="str">
        <f t="shared" si="124"/>
        <v/>
      </c>
      <c r="BE104" s="101" t="str">
        <f t="shared" si="124"/>
        <v/>
      </c>
      <c r="BF104" s="101" t="str">
        <f t="shared" si="124"/>
        <v/>
      </c>
      <c r="BG104" s="101" t="str">
        <f t="shared" si="124"/>
        <v/>
      </c>
      <c r="BH104" s="101" t="str">
        <f t="shared" si="124"/>
        <v/>
      </c>
      <c r="BI104" s="101" t="str">
        <f t="shared" si="124"/>
        <v/>
      </c>
      <c r="BJ104" s="101" t="str">
        <f t="shared" si="124"/>
        <v/>
      </c>
      <c r="BK104" s="101" t="str">
        <f t="shared" si="124"/>
        <v/>
      </c>
      <c r="BL104" s="101" t="str">
        <f t="shared" si="124"/>
        <v/>
      </c>
      <c r="BM104" s="101" t="str">
        <f t="shared" si="124"/>
        <v/>
      </c>
      <c r="BN104" s="101" t="str">
        <f t="shared" si="124"/>
        <v/>
      </c>
      <c r="BO104" s="101" t="str">
        <f t="shared" si="124"/>
        <v/>
      </c>
      <c r="BP104" s="101" t="str">
        <f t="shared" si="124"/>
        <v/>
      </c>
      <c r="BQ104" s="101" t="str">
        <f t="shared" si="124"/>
        <v/>
      </c>
      <c r="BR104" s="101" t="str">
        <f t="shared" si="124"/>
        <v/>
      </c>
      <c r="BS104" s="101" t="str">
        <f t="shared" si="124"/>
        <v/>
      </c>
      <c r="BT104" s="101" t="str">
        <f t="shared" ref="BT104:DB104" si="125">IF(BT59="","",BT59)</f>
        <v/>
      </c>
      <c r="BU104" s="101" t="str">
        <f t="shared" si="125"/>
        <v/>
      </c>
      <c r="BV104" s="101" t="str">
        <f t="shared" si="125"/>
        <v/>
      </c>
      <c r="BW104" s="101" t="str">
        <f t="shared" si="125"/>
        <v/>
      </c>
      <c r="BX104" s="101" t="str">
        <f t="shared" si="125"/>
        <v/>
      </c>
      <c r="BY104" s="101" t="str">
        <f t="shared" si="125"/>
        <v/>
      </c>
      <c r="BZ104" s="101" t="str">
        <f t="shared" si="125"/>
        <v/>
      </c>
      <c r="CA104" s="101" t="str">
        <f t="shared" si="125"/>
        <v/>
      </c>
      <c r="CB104" s="101" t="str">
        <f t="shared" si="125"/>
        <v/>
      </c>
      <c r="CC104" s="101" t="str">
        <f t="shared" si="125"/>
        <v/>
      </c>
      <c r="CD104" s="101" t="str">
        <f t="shared" si="125"/>
        <v/>
      </c>
      <c r="CE104" s="101" t="str">
        <f t="shared" si="125"/>
        <v/>
      </c>
      <c r="CF104" s="101" t="str">
        <f t="shared" si="125"/>
        <v/>
      </c>
      <c r="CG104" s="101" t="str">
        <f t="shared" si="125"/>
        <v/>
      </c>
      <c r="CH104" s="101" t="str">
        <f t="shared" si="125"/>
        <v/>
      </c>
      <c r="CI104" s="101" t="str">
        <f t="shared" si="125"/>
        <v/>
      </c>
      <c r="CJ104" s="101" t="str">
        <f t="shared" si="125"/>
        <v/>
      </c>
      <c r="CK104" s="101" t="str">
        <f t="shared" si="125"/>
        <v/>
      </c>
      <c r="CL104" s="101" t="str">
        <f t="shared" si="125"/>
        <v/>
      </c>
      <c r="CM104" s="101" t="str">
        <f t="shared" si="125"/>
        <v/>
      </c>
      <c r="CN104" s="101" t="str">
        <f t="shared" si="125"/>
        <v/>
      </c>
      <c r="CO104" s="101" t="str">
        <f t="shared" si="125"/>
        <v/>
      </c>
      <c r="CP104" s="101" t="str">
        <f t="shared" si="125"/>
        <v/>
      </c>
      <c r="CQ104" s="101" t="str">
        <f t="shared" si="125"/>
        <v/>
      </c>
      <c r="CR104" s="101" t="str">
        <f t="shared" si="125"/>
        <v/>
      </c>
      <c r="CS104" s="101" t="str">
        <f t="shared" si="125"/>
        <v/>
      </c>
      <c r="CT104" s="101" t="str">
        <f t="shared" si="125"/>
        <v/>
      </c>
      <c r="CU104" s="101" t="str">
        <f t="shared" si="125"/>
        <v/>
      </c>
      <c r="CV104" s="101" t="str">
        <f t="shared" si="125"/>
        <v/>
      </c>
      <c r="CW104" s="101" t="str">
        <f t="shared" si="125"/>
        <v/>
      </c>
      <c r="CX104" s="101" t="str">
        <f t="shared" si="125"/>
        <v/>
      </c>
      <c r="CY104" s="101" t="str">
        <f t="shared" si="125"/>
        <v/>
      </c>
      <c r="CZ104" s="101" t="str">
        <f t="shared" si="125"/>
        <v/>
      </c>
      <c r="DA104" s="101" t="str">
        <f t="shared" si="125"/>
        <v/>
      </c>
      <c r="DB104" s="101" t="str">
        <f t="shared" si="125"/>
        <v/>
      </c>
    </row>
    <row r="105" spans="1:265" ht="15.75" customHeight="1" x14ac:dyDescent="0.25">
      <c r="B105" s="102">
        <f>D104</f>
        <v>0</v>
      </c>
      <c r="C105" s="102"/>
      <c r="D105" s="79"/>
      <c r="E105" s="103"/>
      <c r="F105" s="95" t="s">
        <v>125</v>
      </c>
      <c r="G105" s="82" t="str">
        <f>G6&amp;"-S"&amp;SUM($D$104)</f>
        <v>SR1-S0</v>
      </c>
      <c r="H105" s="82" t="str">
        <f t="shared" ref="H105:BS105" si="126">H6&amp;"-S"&amp;SUM($D$104)</f>
        <v>SR2-S0</v>
      </c>
      <c r="I105" s="82" t="str">
        <f t="shared" si="126"/>
        <v>SR3-S0</v>
      </c>
      <c r="J105" s="82" t="str">
        <f t="shared" si="126"/>
        <v>SR4-S0</v>
      </c>
      <c r="K105" s="82" t="str">
        <f t="shared" si="126"/>
        <v>SR5-S0</v>
      </c>
      <c r="L105" s="82" t="str">
        <f t="shared" si="126"/>
        <v>SR6-S0</v>
      </c>
      <c r="M105" s="82" t="str">
        <f t="shared" si="126"/>
        <v>SR7-S0</v>
      </c>
      <c r="N105" s="82" t="str">
        <f t="shared" si="126"/>
        <v>SR8-S0</v>
      </c>
      <c r="O105" s="82" t="str">
        <f t="shared" si="126"/>
        <v>SR9-S0</v>
      </c>
      <c r="P105" s="82" t="str">
        <f t="shared" si="126"/>
        <v>SR10-S0</v>
      </c>
      <c r="Q105" s="82" t="str">
        <f t="shared" si="126"/>
        <v>SR11-S0</v>
      </c>
      <c r="R105" s="82" t="str">
        <f t="shared" si="126"/>
        <v>SR12-S0</v>
      </c>
      <c r="S105" s="82" t="str">
        <f t="shared" si="126"/>
        <v>SR13-S0</v>
      </c>
      <c r="T105" s="82" t="str">
        <f t="shared" si="126"/>
        <v>SR14-S0</v>
      </c>
      <c r="U105" s="82" t="str">
        <f t="shared" si="126"/>
        <v>SR15-S0</v>
      </c>
      <c r="V105" s="82" t="str">
        <f t="shared" si="126"/>
        <v>SR16-S0</v>
      </c>
      <c r="W105" s="82" t="str">
        <f t="shared" si="126"/>
        <v>SR17-S0</v>
      </c>
      <c r="X105" s="82" t="str">
        <f t="shared" si="126"/>
        <v>SR18-S0</v>
      </c>
      <c r="Y105" s="82" t="str">
        <f t="shared" si="126"/>
        <v>SR19-S0</v>
      </c>
      <c r="Z105" s="82" t="str">
        <f t="shared" si="126"/>
        <v>SR20-S0</v>
      </c>
      <c r="AA105" s="82" t="str">
        <f t="shared" si="126"/>
        <v>SR21-S0</v>
      </c>
      <c r="AB105" s="82" t="str">
        <f t="shared" si="126"/>
        <v>SR22-S0</v>
      </c>
      <c r="AC105" s="82" t="str">
        <f t="shared" si="126"/>
        <v>SR23-S0</v>
      </c>
      <c r="AD105" s="82" t="str">
        <f t="shared" si="126"/>
        <v>SR24-S0</v>
      </c>
      <c r="AE105" s="82" t="str">
        <f t="shared" si="126"/>
        <v>SR25-S0</v>
      </c>
      <c r="AF105" s="82" t="str">
        <f t="shared" si="126"/>
        <v>SR26-S0</v>
      </c>
      <c r="AG105" s="82" t="str">
        <f t="shared" si="126"/>
        <v>SR27-S0</v>
      </c>
      <c r="AH105" s="82" t="str">
        <f t="shared" si="126"/>
        <v>SR28-S0</v>
      </c>
      <c r="AI105" s="82" t="str">
        <f t="shared" si="126"/>
        <v>SR29-S0</v>
      </c>
      <c r="AJ105" s="82" t="str">
        <f t="shared" si="126"/>
        <v>SR30-S0</v>
      </c>
      <c r="AK105" s="82" t="str">
        <f t="shared" si="126"/>
        <v>SR31-S0</v>
      </c>
      <c r="AL105" s="82" t="str">
        <f t="shared" si="126"/>
        <v>SR32-S0</v>
      </c>
      <c r="AM105" s="82" t="str">
        <f t="shared" si="126"/>
        <v>SR33-S0</v>
      </c>
      <c r="AN105" s="82" t="str">
        <f t="shared" si="126"/>
        <v>SR34-S0</v>
      </c>
      <c r="AO105" s="82" t="str">
        <f t="shared" si="126"/>
        <v>SR35-S0</v>
      </c>
      <c r="AP105" s="82" t="str">
        <f t="shared" si="126"/>
        <v>SR36-S0</v>
      </c>
      <c r="AQ105" s="82" t="str">
        <f t="shared" si="126"/>
        <v>SR37-S0</v>
      </c>
      <c r="AR105" s="82" t="str">
        <f t="shared" si="126"/>
        <v>SR38-S0</v>
      </c>
      <c r="AS105" s="82" t="str">
        <f t="shared" si="126"/>
        <v>SR39-S0</v>
      </c>
      <c r="AT105" s="82" t="str">
        <f t="shared" si="126"/>
        <v>SR40-S0</v>
      </c>
      <c r="AU105" s="82" t="str">
        <f t="shared" si="126"/>
        <v>SR41-S0</v>
      </c>
      <c r="AV105" s="82" t="str">
        <f t="shared" si="126"/>
        <v>SR42-S0</v>
      </c>
      <c r="AW105" s="82" t="str">
        <f t="shared" si="126"/>
        <v>SR43-S0</v>
      </c>
      <c r="AX105" s="82" t="str">
        <f t="shared" si="126"/>
        <v>SR44-S0</v>
      </c>
      <c r="AY105" s="82" t="str">
        <f t="shared" si="126"/>
        <v>SR45-S0</v>
      </c>
      <c r="AZ105" s="82" t="str">
        <f t="shared" si="126"/>
        <v>SR46-S0</v>
      </c>
      <c r="BA105" s="82" t="str">
        <f t="shared" si="126"/>
        <v>SR47-S0</v>
      </c>
      <c r="BB105" s="82" t="str">
        <f t="shared" si="126"/>
        <v>SR48-S0</v>
      </c>
      <c r="BC105" s="82" t="str">
        <f t="shared" si="126"/>
        <v>SR49-S0</v>
      </c>
      <c r="BD105" s="82" t="str">
        <f t="shared" si="126"/>
        <v>SR50-S0</v>
      </c>
      <c r="BE105" s="82" t="str">
        <f t="shared" si="126"/>
        <v>SR51-S0</v>
      </c>
      <c r="BF105" s="82" t="str">
        <f t="shared" si="126"/>
        <v>SR52-S0</v>
      </c>
      <c r="BG105" s="82" t="str">
        <f t="shared" si="126"/>
        <v>SR53-S0</v>
      </c>
      <c r="BH105" s="82" t="str">
        <f t="shared" si="126"/>
        <v>SR54-S0</v>
      </c>
      <c r="BI105" s="82" t="str">
        <f t="shared" si="126"/>
        <v>SR55-S0</v>
      </c>
      <c r="BJ105" s="82" t="str">
        <f t="shared" si="126"/>
        <v>SR56-S0</v>
      </c>
      <c r="BK105" s="82" t="str">
        <f t="shared" si="126"/>
        <v>SR57-S0</v>
      </c>
      <c r="BL105" s="82" t="str">
        <f t="shared" si="126"/>
        <v>SR58-S0</v>
      </c>
      <c r="BM105" s="82" t="str">
        <f t="shared" si="126"/>
        <v>SR59-S0</v>
      </c>
      <c r="BN105" s="82" t="str">
        <f t="shared" si="126"/>
        <v>SR60-S0</v>
      </c>
      <c r="BO105" s="82" t="str">
        <f t="shared" si="126"/>
        <v>SR61-S0</v>
      </c>
      <c r="BP105" s="82" t="str">
        <f t="shared" si="126"/>
        <v>SR62-S0</v>
      </c>
      <c r="BQ105" s="82" t="str">
        <f t="shared" si="126"/>
        <v>SR63-S0</v>
      </c>
      <c r="BR105" s="82" t="str">
        <f t="shared" si="126"/>
        <v>SR64-S0</v>
      </c>
      <c r="BS105" s="82" t="str">
        <f t="shared" si="126"/>
        <v>SR65-S0</v>
      </c>
      <c r="BT105" s="82" t="str">
        <f t="shared" ref="BT105:DB105" si="127">BT6&amp;"-S"&amp;SUM($D$104)</f>
        <v>SR66-S0</v>
      </c>
      <c r="BU105" s="82" t="str">
        <f t="shared" si="127"/>
        <v>SR67-S0</v>
      </c>
      <c r="BV105" s="82" t="str">
        <f t="shared" si="127"/>
        <v>SR68-S0</v>
      </c>
      <c r="BW105" s="82" t="str">
        <f t="shared" si="127"/>
        <v>SR69-S0</v>
      </c>
      <c r="BX105" s="82" t="str">
        <f t="shared" si="127"/>
        <v>SR70-S0</v>
      </c>
      <c r="BY105" s="82" t="str">
        <f t="shared" si="127"/>
        <v>SR71-S0</v>
      </c>
      <c r="BZ105" s="82" t="str">
        <f t="shared" si="127"/>
        <v>SR72-S0</v>
      </c>
      <c r="CA105" s="82" t="str">
        <f t="shared" si="127"/>
        <v>SR73-S0</v>
      </c>
      <c r="CB105" s="82" t="str">
        <f t="shared" si="127"/>
        <v>SR74-S0</v>
      </c>
      <c r="CC105" s="82" t="str">
        <f t="shared" si="127"/>
        <v>SR75-S0</v>
      </c>
      <c r="CD105" s="82" t="str">
        <f t="shared" si="127"/>
        <v>SR76-S0</v>
      </c>
      <c r="CE105" s="82" t="str">
        <f t="shared" si="127"/>
        <v>SR77-S0</v>
      </c>
      <c r="CF105" s="82" t="str">
        <f t="shared" si="127"/>
        <v>SR78-S0</v>
      </c>
      <c r="CG105" s="82" t="str">
        <f t="shared" si="127"/>
        <v>SR79-S0</v>
      </c>
      <c r="CH105" s="82" t="str">
        <f t="shared" si="127"/>
        <v>SR80-S0</v>
      </c>
      <c r="CI105" s="82" t="str">
        <f t="shared" si="127"/>
        <v>SR81-S0</v>
      </c>
      <c r="CJ105" s="82" t="str">
        <f t="shared" si="127"/>
        <v>SR82-S0</v>
      </c>
      <c r="CK105" s="82" t="str">
        <f t="shared" si="127"/>
        <v>SR83-S0</v>
      </c>
      <c r="CL105" s="82" t="str">
        <f t="shared" si="127"/>
        <v>SR84-S0</v>
      </c>
      <c r="CM105" s="82" t="str">
        <f t="shared" si="127"/>
        <v>SR85-S0</v>
      </c>
      <c r="CN105" s="82" t="str">
        <f t="shared" si="127"/>
        <v>SR86-S0</v>
      </c>
      <c r="CO105" s="82" t="str">
        <f t="shared" si="127"/>
        <v>SR87-S0</v>
      </c>
      <c r="CP105" s="82" t="str">
        <f t="shared" si="127"/>
        <v>SR88-S0</v>
      </c>
      <c r="CQ105" s="82" t="str">
        <f t="shared" si="127"/>
        <v>SR89-S0</v>
      </c>
      <c r="CR105" s="82" t="str">
        <f t="shared" si="127"/>
        <v>SR90-S0</v>
      </c>
      <c r="CS105" s="82" t="str">
        <f t="shared" si="127"/>
        <v>SR91-S0</v>
      </c>
      <c r="CT105" s="82" t="str">
        <f t="shared" si="127"/>
        <v>SR92-S0</v>
      </c>
      <c r="CU105" s="82" t="str">
        <f t="shared" si="127"/>
        <v>SR93-S0</v>
      </c>
      <c r="CV105" s="82" t="str">
        <f t="shared" si="127"/>
        <v>SR94-S0</v>
      </c>
      <c r="CW105" s="82" t="str">
        <f t="shared" si="127"/>
        <v>SR95-S0</v>
      </c>
      <c r="CX105" s="82" t="str">
        <f t="shared" si="127"/>
        <v>SR96-S0</v>
      </c>
      <c r="CY105" s="82" t="str">
        <f t="shared" si="127"/>
        <v>SR97-S0</v>
      </c>
      <c r="CZ105" s="82" t="str">
        <f t="shared" si="127"/>
        <v>SR98-S0</v>
      </c>
      <c r="DA105" s="82" t="str">
        <f t="shared" si="127"/>
        <v>SR99-S0</v>
      </c>
      <c r="DB105" s="82" t="str">
        <f t="shared" si="127"/>
        <v>SR100-S0</v>
      </c>
    </row>
    <row r="106" spans="1:265" ht="15" customHeight="1" x14ac:dyDescent="0.25">
      <c r="A106" s="83">
        <v>1</v>
      </c>
      <c r="B106" s="104"/>
      <c r="C106" s="104"/>
      <c r="D106" s="86" t="str">
        <f t="shared" ref="D106:D145" si="128">IF($D61="","",D61)</f>
        <v/>
      </c>
      <c r="E106" s="87" t="str">
        <f t="shared" ref="E106:E145" si="129">IF($E61="","",E61)</f>
        <v>TEST1</v>
      </c>
      <c r="F106" s="88">
        <f t="shared" ref="F106:F145" si="130">SUM(G106:DB106)</f>
        <v>0</v>
      </c>
      <c r="G106" s="90"/>
      <c r="H106" s="90"/>
      <c r="I106" s="90"/>
      <c r="J106" s="90"/>
      <c r="K106" s="90"/>
      <c r="L106" s="90"/>
      <c r="M106" s="90"/>
      <c r="N106" s="90"/>
      <c r="O106" s="90"/>
      <c r="P106" s="90"/>
      <c r="Q106" s="90"/>
      <c r="R106" s="90"/>
      <c r="S106" s="90"/>
      <c r="T106" s="90"/>
      <c r="U106" s="90"/>
      <c r="V106" s="90"/>
      <c r="W106" s="90"/>
      <c r="X106" s="90"/>
      <c r="Y106" s="90"/>
      <c r="Z106" s="105"/>
      <c r="AA106" s="106"/>
      <c r="AB106" s="106"/>
      <c r="AC106" s="106"/>
      <c r="AD106" s="106"/>
      <c r="AE106" s="106"/>
      <c r="AF106" s="106"/>
      <c r="AG106" s="106"/>
      <c r="AH106" s="106"/>
      <c r="AI106" s="106"/>
      <c r="AJ106" s="106"/>
      <c r="AK106" s="106"/>
      <c r="AL106" s="106"/>
      <c r="AM106" s="106"/>
      <c r="AN106" s="106"/>
      <c r="AO106" s="106"/>
      <c r="AP106" s="106"/>
      <c r="AQ106" s="106"/>
      <c r="AR106" s="106"/>
      <c r="AS106" s="106"/>
      <c r="AT106" s="106"/>
      <c r="AU106" s="106"/>
      <c r="AV106" s="106"/>
      <c r="AW106" s="106"/>
      <c r="AX106" s="106"/>
      <c r="AY106" s="106"/>
      <c r="AZ106" s="106"/>
      <c r="BA106" s="106"/>
      <c r="BB106" s="106"/>
      <c r="BC106" s="106"/>
      <c r="BD106" s="106"/>
      <c r="BE106" s="106"/>
      <c r="BF106" s="106"/>
      <c r="BG106" s="106"/>
      <c r="BH106" s="106"/>
      <c r="BI106" s="106"/>
      <c r="BJ106" s="106"/>
      <c r="BK106" s="106"/>
      <c r="BL106" s="106"/>
      <c r="BM106" s="106"/>
      <c r="BN106" s="106"/>
      <c r="BO106" s="106"/>
      <c r="BP106" s="106"/>
      <c r="BQ106" s="106"/>
      <c r="BR106" s="106"/>
      <c r="BS106" s="106"/>
      <c r="BT106" s="106"/>
      <c r="BU106" s="106"/>
      <c r="BV106" s="106"/>
      <c r="BW106" s="106"/>
      <c r="BX106" s="106"/>
      <c r="BY106" s="106"/>
      <c r="BZ106" s="106"/>
      <c r="CA106" s="106"/>
      <c r="CB106" s="106"/>
      <c r="CC106" s="106"/>
      <c r="CD106" s="106"/>
      <c r="CE106" s="106"/>
      <c r="CF106" s="106"/>
      <c r="CG106" s="106"/>
      <c r="CH106" s="106"/>
      <c r="CI106" s="106"/>
      <c r="CJ106" s="106"/>
      <c r="CK106" s="106"/>
      <c r="CL106" s="106"/>
      <c r="CM106" s="106"/>
      <c r="CN106" s="106"/>
      <c r="CO106" s="106"/>
      <c r="CP106" s="106"/>
      <c r="CQ106" s="106"/>
      <c r="CR106" s="106"/>
      <c r="CS106" s="106"/>
      <c r="CT106" s="106"/>
      <c r="CU106" s="106"/>
      <c r="CV106" s="106"/>
      <c r="CW106" s="106"/>
      <c r="CX106" s="106"/>
      <c r="CY106" s="106"/>
      <c r="CZ106" s="106"/>
      <c r="DA106" s="106"/>
      <c r="DB106" s="106"/>
    </row>
    <row r="107" spans="1:265" ht="15" customHeight="1" x14ac:dyDescent="0.25">
      <c r="A107" s="83">
        <v>2</v>
      </c>
      <c r="B107" s="104"/>
      <c r="C107" s="104"/>
      <c r="D107" s="86" t="str">
        <f t="shared" si="128"/>
        <v/>
      </c>
      <c r="E107" s="87" t="str">
        <f t="shared" si="129"/>
        <v>TEST2</v>
      </c>
      <c r="F107" s="88">
        <f t="shared" si="130"/>
        <v>0</v>
      </c>
      <c r="G107" s="90"/>
      <c r="H107" s="90"/>
      <c r="I107" s="90"/>
      <c r="J107" s="90"/>
      <c r="K107" s="90"/>
      <c r="L107" s="90"/>
      <c r="M107" s="90"/>
      <c r="N107" s="90"/>
      <c r="O107" s="90"/>
      <c r="P107" s="90"/>
      <c r="Q107" s="90"/>
      <c r="R107" s="90"/>
      <c r="S107" s="90"/>
      <c r="T107" s="90"/>
      <c r="U107" s="90"/>
      <c r="V107" s="90"/>
      <c r="W107" s="90"/>
      <c r="X107" s="90"/>
      <c r="Y107" s="90"/>
      <c r="Z107" s="105"/>
      <c r="AA107" s="106"/>
      <c r="AB107" s="106"/>
      <c r="AC107" s="106"/>
      <c r="AD107" s="106"/>
      <c r="AE107" s="106"/>
      <c r="AF107" s="106"/>
      <c r="AG107" s="106"/>
      <c r="AH107" s="106"/>
      <c r="AI107" s="106"/>
      <c r="AJ107" s="106"/>
      <c r="AK107" s="106"/>
      <c r="AL107" s="106"/>
      <c r="AM107" s="106"/>
      <c r="AN107" s="106"/>
      <c r="AO107" s="106"/>
      <c r="AP107" s="106"/>
      <c r="AQ107" s="106"/>
      <c r="AR107" s="106"/>
      <c r="AS107" s="106"/>
      <c r="AT107" s="106"/>
      <c r="AU107" s="106"/>
      <c r="AV107" s="106"/>
      <c r="AW107" s="106"/>
      <c r="AX107" s="106"/>
      <c r="AY107" s="106"/>
      <c r="AZ107" s="106"/>
      <c r="BA107" s="106"/>
      <c r="BB107" s="106"/>
      <c r="BC107" s="106"/>
      <c r="BD107" s="106"/>
      <c r="BE107" s="106"/>
      <c r="BF107" s="106"/>
      <c r="BG107" s="106"/>
      <c r="BH107" s="106"/>
      <c r="BI107" s="106"/>
      <c r="BJ107" s="106"/>
      <c r="BK107" s="106"/>
      <c r="BL107" s="106"/>
      <c r="BM107" s="106"/>
      <c r="BN107" s="106"/>
      <c r="BO107" s="106"/>
      <c r="BP107" s="106"/>
      <c r="BQ107" s="106"/>
      <c r="BR107" s="106"/>
      <c r="BS107" s="106"/>
      <c r="BT107" s="106"/>
      <c r="BU107" s="106"/>
      <c r="BV107" s="106"/>
      <c r="BW107" s="106"/>
      <c r="BX107" s="106"/>
      <c r="BY107" s="106"/>
      <c r="BZ107" s="106"/>
      <c r="CA107" s="106"/>
      <c r="CB107" s="106"/>
      <c r="CC107" s="106"/>
      <c r="CD107" s="106"/>
      <c r="CE107" s="106"/>
      <c r="CF107" s="106"/>
      <c r="CG107" s="106"/>
      <c r="CH107" s="106"/>
      <c r="CI107" s="106"/>
      <c r="CJ107" s="106"/>
      <c r="CK107" s="106"/>
      <c r="CL107" s="106"/>
      <c r="CM107" s="106"/>
      <c r="CN107" s="106"/>
      <c r="CO107" s="106"/>
      <c r="CP107" s="106"/>
      <c r="CQ107" s="106"/>
      <c r="CR107" s="106"/>
      <c r="CS107" s="106"/>
      <c r="CT107" s="106"/>
      <c r="CU107" s="106"/>
      <c r="CV107" s="106"/>
      <c r="CW107" s="106"/>
      <c r="CX107" s="106"/>
      <c r="CY107" s="106"/>
      <c r="CZ107" s="106"/>
      <c r="DA107" s="106"/>
      <c r="DB107" s="106"/>
    </row>
    <row r="108" spans="1:265" ht="15" customHeight="1" x14ac:dyDescent="0.25">
      <c r="A108" s="83">
        <v>3</v>
      </c>
      <c r="B108" s="104"/>
      <c r="C108" s="104"/>
      <c r="D108" s="86" t="str">
        <f t="shared" si="128"/>
        <v/>
      </c>
      <c r="E108" s="87" t="str">
        <f t="shared" si="129"/>
        <v>TEST3</v>
      </c>
      <c r="F108" s="88">
        <f t="shared" si="130"/>
        <v>0</v>
      </c>
      <c r="G108" s="90"/>
      <c r="H108" s="90"/>
      <c r="I108" s="90"/>
      <c r="J108" s="90"/>
      <c r="K108" s="90"/>
      <c r="L108" s="90"/>
      <c r="M108" s="90"/>
      <c r="N108" s="90"/>
      <c r="O108" s="90"/>
      <c r="P108" s="90"/>
      <c r="Q108" s="90"/>
      <c r="R108" s="90"/>
      <c r="S108" s="90"/>
      <c r="T108" s="90"/>
      <c r="U108" s="90"/>
      <c r="V108" s="90"/>
      <c r="W108" s="90"/>
      <c r="X108" s="90"/>
      <c r="Y108" s="90"/>
      <c r="Z108" s="105"/>
      <c r="AA108" s="106"/>
      <c r="AB108" s="106"/>
      <c r="AC108" s="106"/>
      <c r="AD108" s="106"/>
      <c r="AE108" s="106"/>
      <c r="AF108" s="106"/>
      <c r="AG108" s="106"/>
      <c r="AH108" s="106"/>
      <c r="AI108" s="106"/>
      <c r="AJ108" s="106"/>
      <c r="AK108" s="106"/>
      <c r="AL108" s="106"/>
      <c r="AM108" s="106"/>
      <c r="AN108" s="106"/>
      <c r="AO108" s="106"/>
      <c r="AP108" s="106"/>
      <c r="AQ108" s="106"/>
      <c r="AR108" s="106"/>
      <c r="AS108" s="106"/>
      <c r="AT108" s="106"/>
      <c r="AU108" s="106"/>
      <c r="AV108" s="106"/>
      <c r="AW108" s="106"/>
      <c r="AX108" s="106"/>
      <c r="AY108" s="106"/>
      <c r="AZ108" s="106"/>
      <c r="BA108" s="106"/>
      <c r="BB108" s="106"/>
      <c r="BC108" s="106"/>
      <c r="BD108" s="106"/>
      <c r="BE108" s="106"/>
      <c r="BF108" s="106"/>
      <c r="BG108" s="106"/>
      <c r="BH108" s="106"/>
      <c r="BI108" s="106"/>
      <c r="BJ108" s="106"/>
      <c r="BK108" s="106"/>
      <c r="BL108" s="106"/>
      <c r="BM108" s="106"/>
      <c r="BN108" s="106"/>
      <c r="BO108" s="106"/>
      <c r="BP108" s="106"/>
      <c r="BQ108" s="106"/>
      <c r="BR108" s="106"/>
      <c r="BS108" s="106"/>
      <c r="BT108" s="106"/>
      <c r="BU108" s="106"/>
      <c r="BV108" s="106"/>
      <c r="BW108" s="106"/>
      <c r="BX108" s="106"/>
      <c r="BY108" s="106"/>
      <c r="BZ108" s="106"/>
      <c r="CA108" s="106"/>
      <c r="CB108" s="106"/>
      <c r="CC108" s="106"/>
      <c r="CD108" s="106"/>
      <c r="CE108" s="106"/>
      <c r="CF108" s="106"/>
      <c r="CG108" s="106"/>
      <c r="CH108" s="106"/>
      <c r="CI108" s="106"/>
      <c r="CJ108" s="106"/>
      <c r="CK108" s="106"/>
      <c r="CL108" s="106"/>
      <c r="CM108" s="106"/>
      <c r="CN108" s="106"/>
      <c r="CO108" s="106"/>
      <c r="CP108" s="106"/>
      <c r="CQ108" s="106"/>
      <c r="CR108" s="106"/>
      <c r="CS108" s="106"/>
      <c r="CT108" s="106"/>
      <c r="CU108" s="106"/>
      <c r="CV108" s="106"/>
      <c r="CW108" s="106"/>
      <c r="CX108" s="106"/>
      <c r="CY108" s="106"/>
      <c r="CZ108" s="106"/>
      <c r="DA108" s="106"/>
      <c r="DB108" s="106"/>
    </row>
    <row r="109" spans="1:265" ht="15" customHeight="1" x14ac:dyDescent="0.25">
      <c r="A109" s="83">
        <v>4</v>
      </c>
      <c r="B109" s="104"/>
      <c r="C109" s="104"/>
      <c r="D109" s="86" t="str">
        <f t="shared" si="128"/>
        <v/>
      </c>
      <c r="E109" s="87" t="str">
        <f t="shared" si="129"/>
        <v>TEST4</v>
      </c>
      <c r="F109" s="88">
        <f t="shared" si="130"/>
        <v>0</v>
      </c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Q109" s="90"/>
      <c r="R109" s="90"/>
      <c r="S109" s="90"/>
      <c r="T109" s="90"/>
      <c r="U109" s="90"/>
      <c r="V109" s="90"/>
      <c r="W109" s="90"/>
      <c r="X109" s="90"/>
      <c r="Y109" s="90"/>
      <c r="Z109" s="105"/>
      <c r="AA109" s="106"/>
      <c r="AB109" s="106"/>
      <c r="AC109" s="106"/>
      <c r="AD109" s="106"/>
      <c r="AE109" s="106"/>
      <c r="AF109" s="106"/>
      <c r="AG109" s="106"/>
      <c r="AH109" s="106"/>
      <c r="AI109" s="106"/>
      <c r="AJ109" s="106"/>
      <c r="AK109" s="106"/>
      <c r="AL109" s="106"/>
      <c r="AM109" s="106"/>
      <c r="AN109" s="106"/>
      <c r="AO109" s="106"/>
      <c r="AP109" s="106"/>
      <c r="AQ109" s="106"/>
      <c r="AR109" s="106"/>
      <c r="AS109" s="106"/>
      <c r="AT109" s="106"/>
      <c r="AU109" s="106"/>
      <c r="AV109" s="106"/>
      <c r="AW109" s="106"/>
      <c r="AX109" s="106"/>
      <c r="AY109" s="106"/>
      <c r="AZ109" s="106"/>
      <c r="BA109" s="106"/>
      <c r="BB109" s="106"/>
      <c r="BC109" s="106"/>
      <c r="BD109" s="106"/>
      <c r="BE109" s="106"/>
      <c r="BF109" s="106"/>
      <c r="BG109" s="106"/>
      <c r="BH109" s="106"/>
      <c r="BI109" s="106"/>
      <c r="BJ109" s="106"/>
      <c r="BK109" s="106"/>
      <c r="BL109" s="106"/>
      <c r="BM109" s="106"/>
      <c r="BN109" s="106"/>
      <c r="BO109" s="106"/>
      <c r="BP109" s="106"/>
      <c r="BQ109" s="106"/>
      <c r="BR109" s="106"/>
      <c r="BS109" s="106"/>
      <c r="BT109" s="106"/>
      <c r="BU109" s="106"/>
      <c r="BV109" s="106"/>
      <c r="BW109" s="106"/>
      <c r="BX109" s="106"/>
      <c r="BY109" s="106"/>
      <c r="BZ109" s="106"/>
      <c r="CA109" s="106"/>
      <c r="CB109" s="106"/>
      <c r="CC109" s="106"/>
      <c r="CD109" s="106"/>
      <c r="CE109" s="106"/>
      <c r="CF109" s="106"/>
      <c r="CG109" s="106"/>
      <c r="CH109" s="106"/>
      <c r="CI109" s="106"/>
      <c r="CJ109" s="106"/>
      <c r="CK109" s="106"/>
      <c r="CL109" s="106"/>
      <c r="CM109" s="106"/>
      <c r="CN109" s="106"/>
      <c r="CO109" s="106"/>
      <c r="CP109" s="106"/>
      <c r="CQ109" s="106"/>
      <c r="CR109" s="106"/>
      <c r="CS109" s="106"/>
      <c r="CT109" s="106"/>
      <c r="CU109" s="106"/>
      <c r="CV109" s="106"/>
      <c r="CW109" s="106"/>
      <c r="CX109" s="106"/>
      <c r="CY109" s="106"/>
      <c r="CZ109" s="106"/>
      <c r="DA109" s="106"/>
      <c r="DB109" s="106"/>
    </row>
    <row r="110" spans="1:265" ht="15" customHeight="1" x14ac:dyDescent="0.25">
      <c r="A110" s="83">
        <v>5</v>
      </c>
      <c r="B110" s="104"/>
      <c r="C110" s="104"/>
      <c r="D110" s="86" t="str">
        <f t="shared" si="128"/>
        <v/>
      </c>
      <c r="E110" s="87" t="str">
        <f t="shared" si="129"/>
        <v>TEST5</v>
      </c>
      <c r="F110" s="88">
        <f t="shared" si="130"/>
        <v>0</v>
      </c>
      <c r="G110" s="90"/>
      <c r="H110" s="90"/>
      <c r="I110" s="90"/>
      <c r="J110" s="90"/>
      <c r="K110" s="90"/>
      <c r="L110" s="90"/>
      <c r="M110" s="90"/>
      <c r="N110" s="90"/>
      <c r="O110" s="90"/>
      <c r="P110" s="90"/>
      <c r="Q110" s="90"/>
      <c r="R110" s="90"/>
      <c r="S110" s="90"/>
      <c r="T110" s="90"/>
      <c r="U110" s="90"/>
      <c r="V110" s="90"/>
      <c r="W110" s="90"/>
      <c r="X110" s="90"/>
      <c r="Y110" s="90"/>
      <c r="Z110" s="105"/>
      <c r="AA110" s="106"/>
      <c r="AB110" s="106"/>
      <c r="AC110" s="106"/>
      <c r="AD110" s="106"/>
      <c r="AE110" s="106"/>
      <c r="AF110" s="106"/>
      <c r="AG110" s="106"/>
      <c r="AH110" s="106"/>
      <c r="AI110" s="106"/>
      <c r="AJ110" s="106"/>
      <c r="AK110" s="106"/>
      <c r="AL110" s="106"/>
      <c r="AM110" s="106"/>
      <c r="AN110" s="106"/>
      <c r="AO110" s="106"/>
      <c r="AP110" s="106"/>
      <c r="AQ110" s="106"/>
      <c r="AR110" s="106"/>
      <c r="AS110" s="106"/>
      <c r="AT110" s="106"/>
      <c r="AU110" s="106"/>
      <c r="AV110" s="106"/>
      <c r="AW110" s="106"/>
      <c r="AX110" s="106"/>
      <c r="AY110" s="106"/>
      <c r="AZ110" s="106"/>
      <c r="BA110" s="106"/>
      <c r="BB110" s="106"/>
      <c r="BC110" s="106"/>
      <c r="BD110" s="106"/>
      <c r="BE110" s="106"/>
      <c r="BF110" s="106"/>
      <c r="BG110" s="106"/>
      <c r="BH110" s="106"/>
      <c r="BI110" s="106"/>
      <c r="BJ110" s="106"/>
      <c r="BK110" s="106"/>
      <c r="BL110" s="106"/>
      <c r="BM110" s="106"/>
      <c r="BN110" s="106"/>
      <c r="BO110" s="106"/>
      <c r="BP110" s="106"/>
      <c r="BQ110" s="106"/>
      <c r="BR110" s="106"/>
      <c r="BS110" s="106"/>
      <c r="BT110" s="106"/>
      <c r="BU110" s="106"/>
      <c r="BV110" s="106"/>
      <c r="BW110" s="106"/>
      <c r="BX110" s="106"/>
      <c r="BY110" s="106"/>
      <c r="BZ110" s="106"/>
      <c r="CA110" s="106"/>
      <c r="CB110" s="106"/>
      <c r="CC110" s="106"/>
      <c r="CD110" s="106"/>
      <c r="CE110" s="106"/>
      <c r="CF110" s="106"/>
      <c r="CG110" s="106"/>
      <c r="CH110" s="106"/>
      <c r="CI110" s="106"/>
      <c r="CJ110" s="106"/>
      <c r="CK110" s="106"/>
      <c r="CL110" s="106"/>
      <c r="CM110" s="106"/>
      <c r="CN110" s="106"/>
      <c r="CO110" s="106"/>
      <c r="CP110" s="106"/>
      <c r="CQ110" s="106"/>
      <c r="CR110" s="106"/>
      <c r="CS110" s="106"/>
      <c r="CT110" s="106"/>
      <c r="CU110" s="106"/>
      <c r="CV110" s="106"/>
      <c r="CW110" s="106"/>
      <c r="CX110" s="106"/>
      <c r="CY110" s="106"/>
      <c r="CZ110" s="106"/>
      <c r="DA110" s="106"/>
      <c r="DB110" s="106"/>
    </row>
    <row r="111" spans="1:265" ht="15" customHeight="1" x14ac:dyDescent="0.25">
      <c r="A111" s="83">
        <v>6</v>
      </c>
      <c r="B111" s="104"/>
      <c r="C111" s="104"/>
      <c r="D111" s="86" t="str">
        <f t="shared" si="128"/>
        <v/>
      </c>
      <c r="E111" s="87" t="str">
        <f t="shared" si="129"/>
        <v/>
      </c>
      <c r="F111" s="88">
        <f t="shared" si="130"/>
        <v>0</v>
      </c>
      <c r="G111" s="90"/>
      <c r="H111" s="90"/>
      <c r="I111" s="90"/>
      <c r="J111" s="90"/>
      <c r="K111" s="90"/>
      <c r="L111" s="90"/>
      <c r="M111" s="90"/>
      <c r="N111" s="90"/>
      <c r="O111" s="90"/>
      <c r="P111" s="90"/>
      <c r="Q111" s="90"/>
      <c r="R111" s="90"/>
      <c r="S111" s="90"/>
      <c r="T111" s="90"/>
      <c r="U111" s="90"/>
      <c r="V111" s="90"/>
      <c r="W111" s="90"/>
      <c r="X111" s="90"/>
      <c r="Y111" s="90"/>
      <c r="Z111" s="105"/>
      <c r="AA111" s="106"/>
      <c r="AB111" s="106"/>
      <c r="AC111" s="106"/>
      <c r="AD111" s="106"/>
      <c r="AE111" s="106"/>
      <c r="AF111" s="106"/>
      <c r="AG111" s="106"/>
      <c r="AH111" s="106"/>
      <c r="AI111" s="106"/>
      <c r="AJ111" s="106"/>
      <c r="AK111" s="106"/>
      <c r="AL111" s="106"/>
      <c r="AM111" s="106"/>
      <c r="AN111" s="106"/>
      <c r="AO111" s="106"/>
      <c r="AP111" s="106"/>
      <c r="AQ111" s="106"/>
      <c r="AR111" s="106"/>
      <c r="AS111" s="106"/>
      <c r="AT111" s="106"/>
      <c r="AU111" s="106"/>
      <c r="AV111" s="106"/>
      <c r="AW111" s="106"/>
      <c r="AX111" s="106"/>
      <c r="AY111" s="106"/>
      <c r="AZ111" s="106"/>
      <c r="BA111" s="106"/>
      <c r="BB111" s="106"/>
      <c r="BC111" s="106"/>
      <c r="BD111" s="106"/>
      <c r="BE111" s="106"/>
      <c r="BF111" s="106"/>
      <c r="BG111" s="106"/>
      <c r="BH111" s="106"/>
      <c r="BI111" s="106"/>
      <c r="BJ111" s="106"/>
      <c r="BK111" s="106"/>
      <c r="BL111" s="106"/>
      <c r="BM111" s="106"/>
      <c r="BN111" s="106"/>
      <c r="BO111" s="106"/>
      <c r="BP111" s="106"/>
      <c r="BQ111" s="106"/>
      <c r="BR111" s="106"/>
      <c r="BS111" s="106"/>
      <c r="BT111" s="106"/>
      <c r="BU111" s="106"/>
      <c r="BV111" s="106"/>
      <c r="BW111" s="106"/>
      <c r="BX111" s="106"/>
      <c r="BY111" s="106"/>
      <c r="BZ111" s="106"/>
      <c r="CA111" s="106"/>
      <c r="CB111" s="106"/>
      <c r="CC111" s="106"/>
      <c r="CD111" s="106"/>
      <c r="CE111" s="106"/>
      <c r="CF111" s="106"/>
      <c r="CG111" s="106"/>
      <c r="CH111" s="106"/>
      <c r="CI111" s="106"/>
      <c r="CJ111" s="106"/>
      <c r="CK111" s="106"/>
      <c r="CL111" s="106"/>
      <c r="CM111" s="106"/>
      <c r="CN111" s="106"/>
      <c r="CO111" s="106"/>
      <c r="CP111" s="106"/>
      <c r="CQ111" s="106"/>
      <c r="CR111" s="106"/>
      <c r="CS111" s="106"/>
      <c r="CT111" s="106"/>
      <c r="CU111" s="106"/>
      <c r="CV111" s="106"/>
      <c r="CW111" s="106"/>
      <c r="CX111" s="106"/>
      <c r="CY111" s="106"/>
      <c r="CZ111" s="106"/>
      <c r="DA111" s="106"/>
      <c r="DB111" s="106"/>
    </row>
    <row r="112" spans="1:265" ht="15" customHeight="1" x14ac:dyDescent="0.25">
      <c r="A112" s="83">
        <v>7</v>
      </c>
      <c r="B112" s="104"/>
      <c r="C112" s="104"/>
      <c r="D112" s="86" t="str">
        <f t="shared" si="128"/>
        <v/>
      </c>
      <c r="E112" s="87" t="str">
        <f t="shared" si="129"/>
        <v/>
      </c>
      <c r="F112" s="88">
        <f t="shared" si="130"/>
        <v>0</v>
      </c>
      <c r="G112" s="90"/>
      <c r="H112" s="90"/>
      <c r="I112" s="90"/>
      <c r="J112" s="90"/>
      <c r="K112" s="90"/>
      <c r="L112" s="90"/>
      <c r="M112" s="90"/>
      <c r="N112" s="90"/>
      <c r="O112" s="90"/>
      <c r="P112" s="90"/>
      <c r="Q112" s="90"/>
      <c r="R112" s="90"/>
      <c r="S112" s="90"/>
      <c r="T112" s="90"/>
      <c r="U112" s="90"/>
      <c r="V112" s="90"/>
      <c r="W112" s="90"/>
      <c r="X112" s="90"/>
      <c r="Y112" s="90"/>
      <c r="Z112" s="105"/>
      <c r="AA112" s="106"/>
      <c r="AB112" s="106"/>
      <c r="AC112" s="106"/>
      <c r="AD112" s="106"/>
      <c r="AE112" s="106"/>
      <c r="AF112" s="106"/>
      <c r="AG112" s="106"/>
      <c r="AH112" s="106"/>
      <c r="AI112" s="106"/>
      <c r="AJ112" s="106"/>
      <c r="AK112" s="106"/>
      <c r="AL112" s="106"/>
      <c r="AM112" s="106"/>
      <c r="AN112" s="106"/>
      <c r="AO112" s="106"/>
      <c r="AP112" s="106"/>
      <c r="AQ112" s="106"/>
      <c r="AR112" s="106"/>
      <c r="AS112" s="106"/>
      <c r="AT112" s="106"/>
      <c r="AU112" s="106"/>
      <c r="AV112" s="106"/>
      <c r="AW112" s="106"/>
      <c r="AX112" s="106"/>
      <c r="AY112" s="106"/>
      <c r="AZ112" s="106"/>
      <c r="BA112" s="106"/>
      <c r="BB112" s="106"/>
      <c r="BC112" s="106"/>
      <c r="BD112" s="106"/>
      <c r="BE112" s="106"/>
      <c r="BF112" s="106"/>
      <c r="BG112" s="106"/>
      <c r="BH112" s="106"/>
      <c r="BI112" s="106"/>
      <c r="BJ112" s="106"/>
      <c r="BK112" s="106"/>
      <c r="BL112" s="106"/>
      <c r="BM112" s="106"/>
      <c r="BN112" s="106"/>
      <c r="BO112" s="106"/>
      <c r="BP112" s="106"/>
      <c r="BQ112" s="106"/>
      <c r="BR112" s="106"/>
      <c r="BS112" s="106"/>
      <c r="BT112" s="106"/>
      <c r="BU112" s="106"/>
      <c r="BV112" s="106"/>
      <c r="BW112" s="106"/>
      <c r="BX112" s="106"/>
      <c r="BY112" s="106"/>
      <c r="BZ112" s="106"/>
      <c r="CA112" s="106"/>
      <c r="CB112" s="106"/>
      <c r="CC112" s="106"/>
      <c r="CD112" s="106"/>
      <c r="CE112" s="106"/>
      <c r="CF112" s="106"/>
      <c r="CG112" s="106"/>
      <c r="CH112" s="106"/>
      <c r="CI112" s="106"/>
      <c r="CJ112" s="106"/>
      <c r="CK112" s="106"/>
      <c r="CL112" s="106"/>
      <c r="CM112" s="106"/>
      <c r="CN112" s="106"/>
      <c r="CO112" s="106"/>
      <c r="CP112" s="106"/>
      <c r="CQ112" s="106"/>
      <c r="CR112" s="106"/>
      <c r="CS112" s="106"/>
      <c r="CT112" s="106"/>
      <c r="CU112" s="106"/>
      <c r="CV112" s="106"/>
      <c r="CW112" s="106"/>
      <c r="CX112" s="106"/>
      <c r="CY112" s="106"/>
      <c r="CZ112" s="106"/>
      <c r="DA112" s="106"/>
      <c r="DB112" s="106"/>
    </row>
    <row r="113" spans="1:106" ht="15" customHeight="1" x14ac:dyDescent="0.25">
      <c r="A113" s="83">
        <v>8</v>
      </c>
      <c r="B113" s="104"/>
      <c r="C113" s="104"/>
      <c r="D113" s="86" t="str">
        <f t="shared" si="128"/>
        <v/>
      </c>
      <c r="E113" s="87" t="str">
        <f t="shared" si="129"/>
        <v/>
      </c>
      <c r="F113" s="88">
        <f t="shared" si="130"/>
        <v>0</v>
      </c>
      <c r="G113" s="90"/>
      <c r="H113" s="90"/>
      <c r="I113" s="90"/>
      <c r="J113" s="90"/>
      <c r="K113" s="90"/>
      <c r="L113" s="90"/>
      <c r="M113" s="90"/>
      <c r="N113" s="90"/>
      <c r="O113" s="90"/>
      <c r="P113" s="90"/>
      <c r="Q113" s="90"/>
      <c r="R113" s="90"/>
      <c r="S113" s="90"/>
      <c r="T113" s="90"/>
      <c r="U113" s="90"/>
      <c r="V113" s="90"/>
      <c r="W113" s="90"/>
      <c r="X113" s="90"/>
      <c r="Y113" s="90"/>
      <c r="Z113" s="105"/>
      <c r="AA113" s="106"/>
      <c r="AB113" s="106"/>
      <c r="AC113" s="106"/>
      <c r="AD113" s="106"/>
      <c r="AE113" s="106"/>
      <c r="AF113" s="106"/>
      <c r="AG113" s="106"/>
      <c r="AH113" s="106"/>
      <c r="AI113" s="106"/>
      <c r="AJ113" s="106"/>
      <c r="AK113" s="106"/>
      <c r="AL113" s="106"/>
      <c r="AM113" s="106"/>
      <c r="AN113" s="106"/>
      <c r="AO113" s="106"/>
      <c r="AP113" s="106"/>
      <c r="AQ113" s="106"/>
      <c r="AR113" s="106"/>
      <c r="AS113" s="106"/>
      <c r="AT113" s="106"/>
      <c r="AU113" s="106"/>
      <c r="AV113" s="106"/>
      <c r="AW113" s="106"/>
      <c r="AX113" s="106"/>
      <c r="AY113" s="106"/>
      <c r="AZ113" s="106"/>
      <c r="BA113" s="106"/>
      <c r="BB113" s="106"/>
      <c r="BC113" s="106"/>
      <c r="BD113" s="106"/>
      <c r="BE113" s="106"/>
      <c r="BF113" s="106"/>
      <c r="BG113" s="106"/>
      <c r="BH113" s="106"/>
      <c r="BI113" s="106"/>
      <c r="BJ113" s="106"/>
      <c r="BK113" s="106"/>
      <c r="BL113" s="106"/>
      <c r="BM113" s="106"/>
      <c r="BN113" s="106"/>
      <c r="BO113" s="106"/>
      <c r="BP113" s="106"/>
      <c r="BQ113" s="106"/>
      <c r="BR113" s="106"/>
      <c r="BS113" s="106"/>
      <c r="BT113" s="106"/>
      <c r="BU113" s="106"/>
      <c r="BV113" s="106"/>
      <c r="BW113" s="106"/>
      <c r="BX113" s="106"/>
      <c r="BY113" s="106"/>
      <c r="BZ113" s="106"/>
      <c r="CA113" s="106"/>
      <c r="CB113" s="106"/>
      <c r="CC113" s="106"/>
      <c r="CD113" s="106"/>
      <c r="CE113" s="106"/>
      <c r="CF113" s="106"/>
      <c r="CG113" s="106"/>
      <c r="CH113" s="106"/>
      <c r="CI113" s="106"/>
      <c r="CJ113" s="106"/>
      <c r="CK113" s="106"/>
      <c r="CL113" s="106"/>
      <c r="CM113" s="106"/>
      <c r="CN113" s="106"/>
      <c r="CO113" s="106"/>
      <c r="CP113" s="106"/>
      <c r="CQ113" s="106"/>
      <c r="CR113" s="106"/>
      <c r="CS113" s="106"/>
      <c r="CT113" s="106"/>
      <c r="CU113" s="106"/>
      <c r="CV113" s="106"/>
      <c r="CW113" s="106"/>
      <c r="CX113" s="106"/>
      <c r="CY113" s="106"/>
      <c r="CZ113" s="106"/>
      <c r="DA113" s="106"/>
      <c r="DB113" s="106"/>
    </row>
    <row r="114" spans="1:106" ht="15" customHeight="1" x14ac:dyDescent="0.25">
      <c r="A114" s="83">
        <v>9</v>
      </c>
      <c r="B114" s="107" t="s">
        <v>131</v>
      </c>
      <c r="C114" s="107"/>
      <c r="D114" s="86" t="str">
        <f t="shared" si="128"/>
        <v/>
      </c>
      <c r="E114" s="87" t="str">
        <f t="shared" si="129"/>
        <v/>
      </c>
      <c r="F114" s="88">
        <f t="shared" si="130"/>
        <v>0</v>
      </c>
      <c r="G114" s="90"/>
      <c r="H114" s="90"/>
      <c r="I114" s="90"/>
      <c r="J114" s="90"/>
      <c r="K114" s="90"/>
      <c r="L114" s="90"/>
      <c r="M114" s="90"/>
      <c r="N114" s="90"/>
      <c r="O114" s="90"/>
      <c r="P114" s="90"/>
      <c r="Q114" s="90"/>
      <c r="R114" s="90"/>
      <c r="S114" s="90"/>
      <c r="T114" s="90"/>
      <c r="U114" s="90"/>
      <c r="V114" s="90"/>
      <c r="W114" s="90"/>
      <c r="X114" s="90"/>
      <c r="Y114" s="90"/>
      <c r="Z114" s="105"/>
      <c r="AA114" s="106"/>
      <c r="AB114" s="106"/>
      <c r="AC114" s="106"/>
      <c r="AD114" s="106"/>
      <c r="AE114" s="106"/>
      <c r="AF114" s="106"/>
      <c r="AG114" s="106"/>
      <c r="AH114" s="106"/>
      <c r="AI114" s="106"/>
      <c r="AJ114" s="106"/>
      <c r="AK114" s="106"/>
      <c r="AL114" s="106"/>
      <c r="AM114" s="106"/>
      <c r="AN114" s="106"/>
      <c r="AO114" s="106"/>
      <c r="AP114" s="106"/>
      <c r="AQ114" s="106"/>
      <c r="AR114" s="106"/>
      <c r="AS114" s="106"/>
      <c r="AT114" s="106"/>
      <c r="AU114" s="106"/>
      <c r="AV114" s="106"/>
      <c r="AW114" s="106"/>
      <c r="AX114" s="106"/>
      <c r="AY114" s="106"/>
      <c r="AZ114" s="106"/>
      <c r="BA114" s="106"/>
      <c r="BB114" s="106"/>
      <c r="BC114" s="106"/>
      <c r="BD114" s="106"/>
      <c r="BE114" s="106"/>
      <c r="BF114" s="106"/>
      <c r="BG114" s="106"/>
      <c r="BH114" s="106"/>
      <c r="BI114" s="106"/>
      <c r="BJ114" s="106"/>
      <c r="BK114" s="106"/>
      <c r="BL114" s="106"/>
      <c r="BM114" s="106"/>
      <c r="BN114" s="106"/>
      <c r="BO114" s="106"/>
      <c r="BP114" s="106"/>
      <c r="BQ114" s="106"/>
      <c r="BR114" s="106"/>
      <c r="BS114" s="106"/>
      <c r="BT114" s="106"/>
      <c r="BU114" s="106"/>
      <c r="BV114" s="106"/>
      <c r="BW114" s="106"/>
      <c r="BX114" s="106"/>
      <c r="BY114" s="106"/>
      <c r="BZ114" s="106"/>
      <c r="CA114" s="106"/>
      <c r="CB114" s="106"/>
      <c r="CC114" s="106"/>
      <c r="CD114" s="106"/>
      <c r="CE114" s="106"/>
      <c r="CF114" s="106"/>
      <c r="CG114" s="106"/>
      <c r="CH114" s="106"/>
      <c r="CI114" s="106"/>
      <c r="CJ114" s="106"/>
      <c r="CK114" s="106"/>
      <c r="CL114" s="106"/>
      <c r="CM114" s="106"/>
      <c r="CN114" s="106"/>
      <c r="CO114" s="106"/>
      <c r="CP114" s="106"/>
      <c r="CQ114" s="106"/>
      <c r="CR114" s="106"/>
      <c r="CS114" s="106"/>
      <c r="CT114" s="106"/>
      <c r="CU114" s="106"/>
      <c r="CV114" s="106"/>
      <c r="CW114" s="106"/>
      <c r="CX114" s="106"/>
      <c r="CY114" s="106"/>
      <c r="CZ114" s="106"/>
      <c r="DA114" s="106"/>
      <c r="DB114" s="106"/>
    </row>
    <row r="115" spans="1:106" ht="15" customHeight="1" x14ac:dyDescent="0.25">
      <c r="A115" s="83">
        <v>10</v>
      </c>
      <c r="B115" s="107"/>
      <c r="C115" s="107"/>
      <c r="D115" s="86" t="str">
        <f t="shared" si="128"/>
        <v/>
      </c>
      <c r="E115" s="87" t="str">
        <f t="shared" si="129"/>
        <v/>
      </c>
      <c r="F115" s="88">
        <f t="shared" si="130"/>
        <v>0</v>
      </c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Q115" s="90"/>
      <c r="R115" s="90"/>
      <c r="S115" s="90"/>
      <c r="T115" s="90"/>
      <c r="U115" s="90"/>
      <c r="V115" s="90"/>
      <c r="W115" s="90"/>
      <c r="X115" s="90"/>
      <c r="Y115" s="90"/>
      <c r="Z115" s="105"/>
      <c r="AA115" s="106"/>
      <c r="AB115" s="106"/>
      <c r="AC115" s="106"/>
      <c r="AD115" s="106"/>
      <c r="AE115" s="106"/>
      <c r="AF115" s="106"/>
      <c r="AG115" s="106"/>
      <c r="AH115" s="106"/>
      <c r="AI115" s="106"/>
      <c r="AJ115" s="106"/>
      <c r="AK115" s="106"/>
      <c r="AL115" s="106"/>
      <c r="AM115" s="106"/>
      <c r="AN115" s="106"/>
      <c r="AO115" s="106"/>
      <c r="AP115" s="106"/>
      <c r="AQ115" s="106"/>
      <c r="AR115" s="106"/>
      <c r="AS115" s="106"/>
      <c r="AT115" s="106"/>
      <c r="AU115" s="106"/>
      <c r="AV115" s="106"/>
      <c r="AW115" s="106"/>
      <c r="AX115" s="106"/>
      <c r="AY115" s="106"/>
      <c r="AZ115" s="106"/>
      <c r="BA115" s="106"/>
      <c r="BB115" s="106"/>
      <c r="BC115" s="106"/>
      <c r="BD115" s="106"/>
      <c r="BE115" s="106"/>
      <c r="BF115" s="106"/>
      <c r="BG115" s="106"/>
      <c r="BH115" s="106"/>
      <c r="BI115" s="106"/>
      <c r="BJ115" s="106"/>
      <c r="BK115" s="106"/>
      <c r="BL115" s="106"/>
      <c r="BM115" s="106"/>
      <c r="BN115" s="106"/>
      <c r="BO115" s="106"/>
      <c r="BP115" s="106"/>
      <c r="BQ115" s="106"/>
      <c r="BR115" s="106"/>
      <c r="BS115" s="106"/>
      <c r="BT115" s="106"/>
      <c r="BU115" s="106"/>
      <c r="BV115" s="106"/>
      <c r="BW115" s="106"/>
      <c r="BX115" s="106"/>
      <c r="BY115" s="106"/>
      <c r="BZ115" s="106"/>
      <c r="CA115" s="106"/>
      <c r="CB115" s="106"/>
      <c r="CC115" s="106"/>
      <c r="CD115" s="106"/>
      <c r="CE115" s="106"/>
      <c r="CF115" s="106"/>
      <c r="CG115" s="106"/>
      <c r="CH115" s="106"/>
      <c r="CI115" s="106"/>
      <c r="CJ115" s="106"/>
      <c r="CK115" s="106"/>
      <c r="CL115" s="106"/>
      <c r="CM115" s="106"/>
      <c r="CN115" s="106"/>
      <c r="CO115" s="106"/>
      <c r="CP115" s="106"/>
      <c r="CQ115" s="106"/>
      <c r="CR115" s="106"/>
      <c r="CS115" s="106"/>
      <c r="CT115" s="106"/>
      <c r="CU115" s="106"/>
      <c r="CV115" s="106"/>
      <c r="CW115" s="106"/>
      <c r="CX115" s="106"/>
      <c r="CY115" s="106"/>
      <c r="CZ115" s="106"/>
      <c r="DA115" s="106"/>
      <c r="DB115" s="106"/>
    </row>
    <row r="116" spans="1:106" ht="15" customHeight="1" x14ac:dyDescent="0.25">
      <c r="A116" s="83">
        <v>11</v>
      </c>
      <c r="B116" s="107"/>
      <c r="C116" s="107"/>
      <c r="D116" s="86" t="str">
        <f t="shared" si="128"/>
        <v/>
      </c>
      <c r="E116" s="87" t="str">
        <f t="shared" si="129"/>
        <v/>
      </c>
      <c r="F116" s="88">
        <f t="shared" si="130"/>
        <v>0</v>
      </c>
      <c r="G116" s="90"/>
      <c r="H116" s="90"/>
      <c r="I116" s="90"/>
      <c r="J116" s="90"/>
      <c r="K116" s="90"/>
      <c r="L116" s="90"/>
      <c r="M116" s="90"/>
      <c r="N116" s="90"/>
      <c r="O116" s="90"/>
      <c r="P116" s="90"/>
      <c r="Q116" s="90"/>
      <c r="R116" s="90"/>
      <c r="S116" s="90"/>
      <c r="T116" s="90"/>
      <c r="U116" s="90"/>
      <c r="V116" s="90"/>
      <c r="W116" s="90"/>
      <c r="X116" s="90"/>
      <c r="Y116" s="90"/>
      <c r="Z116" s="105"/>
      <c r="AA116" s="106"/>
      <c r="AB116" s="106"/>
      <c r="AC116" s="106"/>
      <c r="AD116" s="106"/>
      <c r="AE116" s="106"/>
      <c r="AF116" s="106"/>
      <c r="AG116" s="106"/>
      <c r="AH116" s="106"/>
      <c r="AI116" s="106"/>
      <c r="AJ116" s="106"/>
      <c r="AK116" s="106"/>
      <c r="AL116" s="106"/>
      <c r="AM116" s="106"/>
      <c r="AN116" s="106"/>
      <c r="AO116" s="106"/>
      <c r="AP116" s="106"/>
      <c r="AQ116" s="106"/>
      <c r="AR116" s="106"/>
      <c r="AS116" s="106"/>
      <c r="AT116" s="106"/>
      <c r="AU116" s="106"/>
      <c r="AV116" s="106"/>
      <c r="AW116" s="106"/>
      <c r="AX116" s="106"/>
      <c r="AY116" s="106"/>
      <c r="AZ116" s="106"/>
      <c r="BA116" s="106"/>
      <c r="BB116" s="106"/>
      <c r="BC116" s="106"/>
      <c r="BD116" s="106"/>
      <c r="BE116" s="106"/>
      <c r="BF116" s="106"/>
      <c r="BG116" s="106"/>
      <c r="BH116" s="106"/>
      <c r="BI116" s="106"/>
      <c r="BJ116" s="106"/>
      <c r="BK116" s="106"/>
      <c r="BL116" s="106"/>
      <c r="BM116" s="106"/>
      <c r="BN116" s="106"/>
      <c r="BO116" s="106"/>
      <c r="BP116" s="106"/>
      <c r="BQ116" s="106"/>
      <c r="BR116" s="106"/>
      <c r="BS116" s="106"/>
      <c r="BT116" s="106"/>
      <c r="BU116" s="106"/>
      <c r="BV116" s="106"/>
      <c r="BW116" s="106"/>
      <c r="BX116" s="106"/>
      <c r="BY116" s="106"/>
      <c r="BZ116" s="106"/>
      <c r="CA116" s="106"/>
      <c r="CB116" s="106"/>
      <c r="CC116" s="106"/>
      <c r="CD116" s="106"/>
      <c r="CE116" s="106"/>
      <c r="CF116" s="106"/>
      <c r="CG116" s="106"/>
      <c r="CH116" s="106"/>
      <c r="CI116" s="106"/>
      <c r="CJ116" s="106"/>
      <c r="CK116" s="106"/>
      <c r="CL116" s="106"/>
      <c r="CM116" s="106"/>
      <c r="CN116" s="106"/>
      <c r="CO116" s="106"/>
      <c r="CP116" s="106"/>
      <c r="CQ116" s="106"/>
      <c r="CR116" s="106"/>
      <c r="CS116" s="106"/>
      <c r="CT116" s="106"/>
      <c r="CU116" s="106"/>
      <c r="CV116" s="106"/>
      <c r="CW116" s="106"/>
      <c r="CX116" s="106"/>
      <c r="CY116" s="106"/>
      <c r="CZ116" s="106"/>
      <c r="DA116" s="106"/>
      <c r="DB116" s="106"/>
    </row>
    <row r="117" spans="1:106" ht="15" customHeight="1" x14ac:dyDescent="0.25">
      <c r="A117" s="83">
        <v>12</v>
      </c>
      <c r="B117" s="107"/>
      <c r="C117" s="107"/>
      <c r="D117" s="86" t="str">
        <f t="shared" si="128"/>
        <v/>
      </c>
      <c r="E117" s="87" t="str">
        <f t="shared" si="129"/>
        <v/>
      </c>
      <c r="F117" s="88">
        <f t="shared" si="130"/>
        <v>0</v>
      </c>
      <c r="G117" s="90"/>
      <c r="H117" s="90"/>
      <c r="I117" s="90"/>
      <c r="J117" s="90"/>
      <c r="K117" s="90"/>
      <c r="L117" s="90"/>
      <c r="M117" s="90"/>
      <c r="N117" s="90"/>
      <c r="O117" s="90"/>
      <c r="P117" s="90"/>
      <c r="Q117" s="90"/>
      <c r="R117" s="90"/>
      <c r="S117" s="90"/>
      <c r="T117" s="90"/>
      <c r="U117" s="90"/>
      <c r="V117" s="90"/>
      <c r="W117" s="90"/>
      <c r="X117" s="90"/>
      <c r="Y117" s="90"/>
      <c r="Z117" s="105"/>
      <c r="AA117" s="106"/>
      <c r="AB117" s="106"/>
      <c r="AC117" s="106"/>
      <c r="AD117" s="106"/>
      <c r="AE117" s="106"/>
      <c r="AF117" s="106"/>
      <c r="AG117" s="106"/>
      <c r="AH117" s="106"/>
      <c r="AI117" s="106"/>
      <c r="AJ117" s="106"/>
      <c r="AK117" s="106"/>
      <c r="AL117" s="106"/>
      <c r="AM117" s="106"/>
      <c r="AN117" s="106"/>
      <c r="AO117" s="106"/>
      <c r="AP117" s="106"/>
      <c r="AQ117" s="106"/>
      <c r="AR117" s="106"/>
      <c r="AS117" s="106"/>
      <c r="AT117" s="106"/>
      <c r="AU117" s="106"/>
      <c r="AV117" s="106"/>
      <c r="AW117" s="106"/>
      <c r="AX117" s="106"/>
      <c r="AY117" s="106"/>
      <c r="AZ117" s="106"/>
      <c r="BA117" s="106"/>
      <c r="BB117" s="106"/>
      <c r="BC117" s="106"/>
      <c r="BD117" s="106"/>
      <c r="BE117" s="106"/>
      <c r="BF117" s="106"/>
      <c r="BG117" s="106"/>
      <c r="BH117" s="106"/>
      <c r="BI117" s="106"/>
      <c r="BJ117" s="106"/>
      <c r="BK117" s="106"/>
      <c r="BL117" s="106"/>
      <c r="BM117" s="106"/>
      <c r="BN117" s="106"/>
      <c r="BO117" s="106"/>
      <c r="BP117" s="106"/>
      <c r="BQ117" s="106"/>
      <c r="BR117" s="106"/>
      <c r="BS117" s="106"/>
      <c r="BT117" s="106"/>
      <c r="BU117" s="106"/>
      <c r="BV117" s="106"/>
      <c r="BW117" s="106"/>
      <c r="BX117" s="106"/>
      <c r="BY117" s="106"/>
      <c r="BZ117" s="106"/>
      <c r="CA117" s="106"/>
      <c r="CB117" s="106"/>
      <c r="CC117" s="106"/>
      <c r="CD117" s="106"/>
      <c r="CE117" s="106"/>
      <c r="CF117" s="106"/>
      <c r="CG117" s="106"/>
      <c r="CH117" s="106"/>
      <c r="CI117" s="106"/>
      <c r="CJ117" s="106"/>
      <c r="CK117" s="106"/>
      <c r="CL117" s="106"/>
      <c r="CM117" s="106"/>
      <c r="CN117" s="106"/>
      <c r="CO117" s="106"/>
      <c r="CP117" s="106"/>
      <c r="CQ117" s="106"/>
      <c r="CR117" s="106"/>
      <c r="CS117" s="106"/>
      <c r="CT117" s="106"/>
      <c r="CU117" s="106"/>
      <c r="CV117" s="106"/>
      <c r="CW117" s="106"/>
      <c r="CX117" s="106"/>
      <c r="CY117" s="106"/>
      <c r="CZ117" s="106"/>
      <c r="DA117" s="106"/>
      <c r="DB117" s="106"/>
    </row>
    <row r="118" spans="1:106" ht="15" customHeight="1" x14ac:dyDescent="0.25">
      <c r="A118" s="83">
        <v>13</v>
      </c>
      <c r="B118" s="107"/>
      <c r="C118" s="107"/>
      <c r="D118" s="86" t="str">
        <f t="shared" si="128"/>
        <v/>
      </c>
      <c r="E118" s="87" t="str">
        <f t="shared" si="129"/>
        <v/>
      </c>
      <c r="F118" s="88">
        <f t="shared" si="130"/>
        <v>0</v>
      </c>
      <c r="G118" s="90"/>
      <c r="H118" s="90"/>
      <c r="I118" s="90"/>
      <c r="J118" s="90"/>
      <c r="K118" s="90"/>
      <c r="L118" s="90"/>
      <c r="M118" s="90"/>
      <c r="N118" s="90"/>
      <c r="O118" s="90"/>
      <c r="P118" s="90"/>
      <c r="Q118" s="90"/>
      <c r="R118" s="90"/>
      <c r="S118" s="90"/>
      <c r="T118" s="90"/>
      <c r="U118" s="90"/>
      <c r="V118" s="90"/>
      <c r="W118" s="90"/>
      <c r="X118" s="90"/>
      <c r="Y118" s="90"/>
      <c r="Z118" s="105"/>
      <c r="AA118" s="106"/>
      <c r="AB118" s="106"/>
      <c r="AC118" s="106"/>
      <c r="AD118" s="106"/>
      <c r="AE118" s="106"/>
      <c r="AF118" s="106"/>
      <c r="AG118" s="106"/>
      <c r="AH118" s="106"/>
      <c r="AI118" s="106"/>
      <c r="AJ118" s="106"/>
      <c r="AK118" s="106"/>
      <c r="AL118" s="106"/>
      <c r="AM118" s="106"/>
      <c r="AN118" s="106"/>
      <c r="AO118" s="106"/>
      <c r="AP118" s="106"/>
      <c r="AQ118" s="106"/>
      <c r="AR118" s="106"/>
      <c r="AS118" s="106"/>
      <c r="AT118" s="106"/>
      <c r="AU118" s="106"/>
      <c r="AV118" s="106"/>
      <c r="AW118" s="106"/>
      <c r="AX118" s="106"/>
      <c r="AY118" s="106"/>
      <c r="AZ118" s="106"/>
      <c r="BA118" s="106"/>
      <c r="BB118" s="106"/>
      <c r="BC118" s="106"/>
      <c r="BD118" s="106"/>
      <c r="BE118" s="106"/>
      <c r="BF118" s="106"/>
      <c r="BG118" s="106"/>
      <c r="BH118" s="106"/>
      <c r="BI118" s="106"/>
      <c r="BJ118" s="106"/>
      <c r="BK118" s="106"/>
      <c r="BL118" s="106"/>
      <c r="BM118" s="106"/>
      <c r="BN118" s="106"/>
      <c r="BO118" s="106"/>
      <c r="BP118" s="106"/>
      <c r="BQ118" s="106"/>
      <c r="BR118" s="106"/>
      <c r="BS118" s="106"/>
      <c r="BT118" s="106"/>
      <c r="BU118" s="106"/>
      <c r="BV118" s="106"/>
      <c r="BW118" s="106"/>
      <c r="BX118" s="106"/>
      <c r="BY118" s="106"/>
      <c r="BZ118" s="106"/>
      <c r="CA118" s="106"/>
      <c r="CB118" s="106"/>
      <c r="CC118" s="106"/>
      <c r="CD118" s="106"/>
      <c r="CE118" s="106"/>
      <c r="CF118" s="106"/>
      <c r="CG118" s="106"/>
      <c r="CH118" s="106"/>
      <c r="CI118" s="106"/>
      <c r="CJ118" s="106"/>
      <c r="CK118" s="106"/>
      <c r="CL118" s="106"/>
      <c r="CM118" s="106"/>
      <c r="CN118" s="106"/>
      <c r="CO118" s="106"/>
      <c r="CP118" s="106"/>
      <c r="CQ118" s="106"/>
      <c r="CR118" s="106"/>
      <c r="CS118" s="106"/>
      <c r="CT118" s="106"/>
      <c r="CU118" s="106"/>
      <c r="CV118" s="106"/>
      <c r="CW118" s="106"/>
      <c r="CX118" s="106"/>
      <c r="CY118" s="106"/>
      <c r="CZ118" s="106"/>
      <c r="DA118" s="106"/>
      <c r="DB118" s="106"/>
    </row>
    <row r="119" spans="1:106" ht="15" customHeight="1" x14ac:dyDescent="0.25">
      <c r="A119" s="83">
        <v>14</v>
      </c>
      <c r="B119" s="107"/>
      <c r="C119" s="107"/>
      <c r="D119" s="86" t="str">
        <f t="shared" si="128"/>
        <v/>
      </c>
      <c r="E119" s="87" t="str">
        <f t="shared" si="129"/>
        <v/>
      </c>
      <c r="F119" s="88">
        <f t="shared" si="130"/>
        <v>0</v>
      </c>
      <c r="G119" s="90"/>
      <c r="H119" s="90"/>
      <c r="I119" s="90"/>
      <c r="J119" s="90"/>
      <c r="K119" s="90"/>
      <c r="L119" s="90"/>
      <c r="M119" s="90"/>
      <c r="N119" s="90"/>
      <c r="O119" s="90"/>
      <c r="P119" s="90"/>
      <c r="Q119" s="90"/>
      <c r="R119" s="90"/>
      <c r="S119" s="90"/>
      <c r="T119" s="90"/>
      <c r="U119" s="90"/>
      <c r="V119" s="90"/>
      <c r="W119" s="90"/>
      <c r="X119" s="90"/>
      <c r="Y119" s="90"/>
      <c r="Z119" s="105"/>
      <c r="AA119" s="106"/>
      <c r="AB119" s="106"/>
      <c r="AC119" s="106"/>
      <c r="AD119" s="106"/>
      <c r="AE119" s="106"/>
      <c r="AF119" s="106"/>
      <c r="AG119" s="106"/>
      <c r="AH119" s="106"/>
      <c r="AI119" s="106"/>
      <c r="AJ119" s="106"/>
      <c r="AK119" s="106"/>
      <c r="AL119" s="106"/>
      <c r="AM119" s="106"/>
      <c r="AN119" s="106"/>
      <c r="AO119" s="106"/>
      <c r="AP119" s="106"/>
      <c r="AQ119" s="106"/>
      <c r="AR119" s="106"/>
      <c r="AS119" s="106"/>
      <c r="AT119" s="106"/>
      <c r="AU119" s="106"/>
      <c r="AV119" s="106"/>
      <c r="AW119" s="106"/>
      <c r="AX119" s="106"/>
      <c r="AY119" s="106"/>
      <c r="AZ119" s="106"/>
      <c r="BA119" s="106"/>
      <c r="BB119" s="106"/>
      <c r="BC119" s="106"/>
      <c r="BD119" s="106"/>
      <c r="BE119" s="106"/>
      <c r="BF119" s="106"/>
      <c r="BG119" s="106"/>
      <c r="BH119" s="106"/>
      <c r="BI119" s="106"/>
      <c r="BJ119" s="106"/>
      <c r="BK119" s="106"/>
      <c r="BL119" s="106"/>
      <c r="BM119" s="106"/>
      <c r="BN119" s="106"/>
      <c r="BO119" s="106"/>
      <c r="BP119" s="106"/>
      <c r="BQ119" s="106"/>
      <c r="BR119" s="106"/>
      <c r="BS119" s="106"/>
      <c r="BT119" s="106"/>
      <c r="BU119" s="106"/>
      <c r="BV119" s="106"/>
      <c r="BW119" s="106"/>
      <c r="BX119" s="106"/>
      <c r="BY119" s="106"/>
      <c r="BZ119" s="106"/>
      <c r="CA119" s="106"/>
      <c r="CB119" s="106"/>
      <c r="CC119" s="106"/>
      <c r="CD119" s="106"/>
      <c r="CE119" s="106"/>
      <c r="CF119" s="106"/>
      <c r="CG119" s="106"/>
      <c r="CH119" s="106"/>
      <c r="CI119" s="106"/>
      <c r="CJ119" s="106"/>
      <c r="CK119" s="106"/>
      <c r="CL119" s="106"/>
      <c r="CM119" s="106"/>
      <c r="CN119" s="106"/>
      <c r="CO119" s="106"/>
      <c r="CP119" s="106"/>
      <c r="CQ119" s="106"/>
      <c r="CR119" s="106"/>
      <c r="CS119" s="106"/>
      <c r="CT119" s="106"/>
      <c r="CU119" s="106"/>
      <c r="CV119" s="106"/>
      <c r="CW119" s="106"/>
      <c r="CX119" s="106"/>
      <c r="CY119" s="106"/>
      <c r="CZ119" s="106"/>
      <c r="DA119" s="106"/>
      <c r="DB119" s="106"/>
    </row>
    <row r="120" spans="1:106" ht="15" customHeight="1" x14ac:dyDescent="0.25">
      <c r="A120" s="83">
        <v>15</v>
      </c>
      <c r="B120" s="107"/>
      <c r="C120" s="107"/>
      <c r="D120" s="86" t="str">
        <f t="shared" si="128"/>
        <v/>
      </c>
      <c r="E120" s="87" t="str">
        <f t="shared" si="129"/>
        <v/>
      </c>
      <c r="F120" s="88">
        <f t="shared" si="130"/>
        <v>0</v>
      </c>
      <c r="G120" s="90"/>
      <c r="H120" s="90"/>
      <c r="I120" s="90"/>
      <c r="J120" s="90"/>
      <c r="K120" s="90"/>
      <c r="L120" s="90"/>
      <c r="M120" s="90"/>
      <c r="N120" s="90"/>
      <c r="O120" s="90"/>
      <c r="P120" s="90"/>
      <c r="Q120" s="90"/>
      <c r="R120" s="90"/>
      <c r="S120" s="90"/>
      <c r="T120" s="90"/>
      <c r="U120" s="90"/>
      <c r="V120" s="90"/>
      <c r="W120" s="90"/>
      <c r="X120" s="90"/>
      <c r="Y120" s="90"/>
      <c r="Z120" s="105"/>
      <c r="AA120" s="106"/>
      <c r="AB120" s="106"/>
      <c r="AC120" s="106"/>
      <c r="AD120" s="106"/>
      <c r="AE120" s="106"/>
      <c r="AF120" s="106"/>
      <c r="AG120" s="106"/>
      <c r="AH120" s="106"/>
      <c r="AI120" s="106"/>
      <c r="AJ120" s="106"/>
      <c r="AK120" s="106"/>
      <c r="AL120" s="106"/>
      <c r="AM120" s="106"/>
      <c r="AN120" s="106"/>
      <c r="AO120" s="106"/>
      <c r="AP120" s="106"/>
      <c r="AQ120" s="106"/>
      <c r="AR120" s="106"/>
      <c r="AS120" s="106"/>
      <c r="AT120" s="106"/>
      <c r="AU120" s="106"/>
      <c r="AV120" s="106"/>
      <c r="AW120" s="106"/>
      <c r="AX120" s="106"/>
      <c r="AY120" s="106"/>
      <c r="AZ120" s="106"/>
      <c r="BA120" s="106"/>
      <c r="BB120" s="106"/>
      <c r="BC120" s="106"/>
      <c r="BD120" s="106"/>
      <c r="BE120" s="106"/>
      <c r="BF120" s="106"/>
      <c r="BG120" s="106"/>
      <c r="BH120" s="106"/>
      <c r="BI120" s="106"/>
      <c r="BJ120" s="106"/>
      <c r="BK120" s="106"/>
      <c r="BL120" s="106"/>
      <c r="BM120" s="106"/>
      <c r="BN120" s="106"/>
      <c r="BO120" s="106"/>
      <c r="BP120" s="106"/>
      <c r="BQ120" s="106"/>
      <c r="BR120" s="106"/>
      <c r="BS120" s="106"/>
      <c r="BT120" s="106"/>
      <c r="BU120" s="106"/>
      <c r="BV120" s="106"/>
      <c r="BW120" s="106"/>
      <c r="BX120" s="106"/>
      <c r="BY120" s="106"/>
      <c r="BZ120" s="106"/>
      <c r="CA120" s="106"/>
      <c r="CB120" s="106"/>
      <c r="CC120" s="106"/>
      <c r="CD120" s="106"/>
      <c r="CE120" s="106"/>
      <c r="CF120" s="106"/>
      <c r="CG120" s="106"/>
      <c r="CH120" s="106"/>
      <c r="CI120" s="106"/>
      <c r="CJ120" s="106"/>
      <c r="CK120" s="106"/>
      <c r="CL120" s="106"/>
      <c r="CM120" s="106"/>
      <c r="CN120" s="106"/>
      <c r="CO120" s="106"/>
      <c r="CP120" s="106"/>
      <c r="CQ120" s="106"/>
      <c r="CR120" s="106"/>
      <c r="CS120" s="106"/>
      <c r="CT120" s="106"/>
      <c r="CU120" s="106"/>
      <c r="CV120" s="106"/>
      <c r="CW120" s="106"/>
      <c r="CX120" s="106"/>
      <c r="CY120" s="106"/>
      <c r="CZ120" s="106"/>
      <c r="DA120" s="106"/>
      <c r="DB120" s="106"/>
    </row>
    <row r="121" spans="1:106" ht="15" customHeight="1" x14ac:dyDescent="0.25">
      <c r="A121" s="83">
        <v>16</v>
      </c>
      <c r="B121" s="107"/>
      <c r="C121" s="107"/>
      <c r="D121" s="86" t="str">
        <f t="shared" si="128"/>
        <v/>
      </c>
      <c r="E121" s="87" t="str">
        <f t="shared" si="129"/>
        <v/>
      </c>
      <c r="F121" s="88">
        <f t="shared" si="130"/>
        <v>0</v>
      </c>
      <c r="G121" s="90"/>
      <c r="H121" s="90"/>
      <c r="I121" s="90"/>
      <c r="J121" s="90"/>
      <c r="K121" s="90"/>
      <c r="L121" s="90"/>
      <c r="M121" s="90"/>
      <c r="N121" s="90"/>
      <c r="O121" s="90"/>
      <c r="P121" s="90"/>
      <c r="Q121" s="90"/>
      <c r="R121" s="90"/>
      <c r="S121" s="90"/>
      <c r="T121" s="90"/>
      <c r="U121" s="90"/>
      <c r="V121" s="90"/>
      <c r="W121" s="90"/>
      <c r="X121" s="90"/>
      <c r="Y121" s="90"/>
      <c r="Z121" s="105"/>
      <c r="AA121" s="106"/>
      <c r="AB121" s="106"/>
      <c r="AC121" s="106"/>
      <c r="AD121" s="106"/>
      <c r="AE121" s="106"/>
      <c r="AF121" s="106"/>
      <c r="AG121" s="106"/>
      <c r="AH121" s="106"/>
      <c r="AI121" s="106"/>
      <c r="AJ121" s="106"/>
      <c r="AK121" s="106"/>
      <c r="AL121" s="106"/>
      <c r="AM121" s="106"/>
      <c r="AN121" s="106"/>
      <c r="AO121" s="106"/>
      <c r="AP121" s="106"/>
      <c r="AQ121" s="106"/>
      <c r="AR121" s="106"/>
      <c r="AS121" s="106"/>
      <c r="AT121" s="106"/>
      <c r="AU121" s="106"/>
      <c r="AV121" s="106"/>
      <c r="AW121" s="106"/>
      <c r="AX121" s="106"/>
      <c r="AY121" s="106"/>
      <c r="AZ121" s="106"/>
      <c r="BA121" s="106"/>
      <c r="BB121" s="106"/>
      <c r="BC121" s="106"/>
      <c r="BD121" s="106"/>
      <c r="BE121" s="106"/>
      <c r="BF121" s="106"/>
      <c r="BG121" s="106"/>
      <c r="BH121" s="106"/>
      <c r="BI121" s="106"/>
      <c r="BJ121" s="106"/>
      <c r="BK121" s="106"/>
      <c r="BL121" s="106"/>
      <c r="BM121" s="106"/>
      <c r="BN121" s="106"/>
      <c r="BO121" s="106"/>
      <c r="BP121" s="106"/>
      <c r="BQ121" s="106"/>
      <c r="BR121" s="106"/>
      <c r="BS121" s="106"/>
      <c r="BT121" s="106"/>
      <c r="BU121" s="106"/>
      <c r="BV121" s="106"/>
      <c r="BW121" s="106"/>
      <c r="BX121" s="106"/>
      <c r="BY121" s="106"/>
      <c r="BZ121" s="106"/>
      <c r="CA121" s="106"/>
      <c r="CB121" s="106"/>
      <c r="CC121" s="106"/>
      <c r="CD121" s="106"/>
      <c r="CE121" s="106"/>
      <c r="CF121" s="106"/>
      <c r="CG121" s="106"/>
      <c r="CH121" s="106"/>
      <c r="CI121" s="106"/>
      <c r="CJ121" s="106"/>
      <c r="CK121" s="106"/>
      <c r="CL121" s="106"/>
      <c r="CM121" s="106"/>
      <c r="CN121" s="106"/>
      <c r="CO121" s="106"/>
      <c r="CP121" s="106"/>
      <c r="CQ121" s="106"/>
      <c r="CR121" s="106"/>
      <c r="CS121" s="106"/>
      <c r="CT121" s="106"/>
      <c r="CU121" s="106"/>
      <c r="CV121" s="106"/>
      <c r="CW121" s="106"/>
      <c r="CX121" s="106"/>
      <c r="CY121" s="106"/>
      <c r="CZ121" s="106"/>
      <c r="DA121" s="106"/>
      <c r="DB121" s="106"/>
    </row>
    <row r="122" spans="1:106" ht="15" customHeight="1" x14ac:dyDescent="0.25">
      <c r="A122" s="83">
        <v>17</v>
      </c>
      <c r="B122" s="107"/>
      <c r="C122" s="107"/>
      <c r="D122" s="86" t="str">
        <f t="shared" si="128"/>
        <v/>
      </c>
      <c r="E122" s="87" t="str">
        <f t="shared" si="129"/>
        <v/>
      </c>
      <c r="F122" s="88">
        <f t="shared" si="130"/>
        <v>0</v>
      </c>
      <c r="G122" s="90"/>
      <c r="H122" s="90"/>
      <c r="I122" s="90"/>
      <c r="J122" s="90"/>
      <c r="K122" s="90"/>
      <c r="L122" s="90"/>
      <c r="M122" s="90"/>
      <c r="N122" s="90"/>
      <c r="O122" s="90"/>
      <c r="P122" s="90"/>
      <c r="Q122" s="90"/>
      <c r="R122" s="90"/>
      <c r="S122" s="90"/>
      <c r="T122" s="90"/>
      <c r="U122" s="90"/>
      <c r="V122" s="90"/>
      <c r="W122" s="90"/>
      <c r="X122" s="90"/>
      <c r="Y122" s="90"/>
      <c r="Z122" s="105"/>
      <c r="AA122" s="106"/>
      <c r="AB122" s="106"/>
      <c r="AC122" s="106"/>
      <c r="AD122" s="106"/>
      <c r="AE122" s="106"/>
      <c r="AF122" s="106"/>
      <c r="AG122" s="106"/>
      <c r="AH122" s="106"/>
      <c r="AI122" s="106"/>
      <c r="AJ122" s="106"/>
      <c r="AK122" s="106"/>
      <c r="AL122" s="106"/>
      <c r="AM122" s="106"/>
      <c r="AN122" s="106"/>
      <c r="AO122" s="106"/>
      <c r="AP122" s="106"/>
      <c r="AQ122" s="106"/>
      <c r="AR122" s="106"/>
      <c r="AS122" s="106"/>
      <c r="AT122" s="106"/>
      <c r="AU122" s="106"/>
      <c r="AV122" s="106"/>
      <c r="AW122" s="106"/>
      <c r="AX122" s="106"/>
      <c r="AY122" s="106"/>
      <c r="AZ122" s="106"/>
      <c r="BA122" s="106"/>
      <c r="BB122" s="106"/>
      <c r="BC122" s="106"/>
      <c r="BD122" s="106"/>
      <c r="BE122" s="106"/>
      <c r="BF122" s="106"/>
      <c r="BG122" s="106"/>
      <c r="BH122" s="106"/>
      <c r="BI122" s="106"/>
      <c r="BJ122" s="106"/>
      <c r="BK122" s="106"/>
      <c r="BL122" s="106"/>
      <c r="BM122" s="106"/>
      <c r="BN122" s="106"/>
      <c r="BO122" s="106"/>
      <c r="BP122" s="106"/>
      <c r="BQ122" s="106"/>
      <c r="BR122" s="106"/>
      <c r="BS122" s="106"/>
      <c r="BT122" s="106"/>
      <c r="BU122" s="106"/>
      <c r="BV122" s="106"/>
      <c r="BW122" s="106"/>
      <c r="BX122" s="106"/>
      <c r="BY122" s="106"/>
      <c r="BZ122" s="106"/>
      <c r="CA122" s="106"/>
      <c r="CB122" s="106"/>
      <c r="CC122" s="106"/>
      <c r="CD122" s="106"/>
      <c r="CE122" s="106"/>
      <c r="CF122" s="106"/>
      <c r="CG122" s="106"/>
      <c r="CH122" s="106"/>
      <c r="CI122" s="106"/>
      <c r="CJ122" s="106"/>
      <c r="CK122" s="106"/>
      <c r="CL122" s="106"/>
      <c r="CM122" s="106"/>
      <c r="CN122" s="106"/>
      <c r="CO122" s="106"/>
      <c r="CP122" s="106"/>
      <c r="CQ122" s="106"/>
      <c r="CR122" s="106"/>
      <c r="CS122" s="106"/>
      <c r="CT122" s="106"/>
      <c r="CU122" s="106"/>
      <c r="CV122" s="106"/>
      <c r="CW122" s="106"/>
      <c r="CX122" s="106"/>
      <c r="CY122" s="106"/>
      <c r="CZ122" s="106"/>
      <c r="DA122" s="106"/>
      <c r="DB122" s="106"/>
    </row>
    <row r="123" spans="1:106" ht="15" customHeight="1" x14ac:dyDescent="0.25">
      <c r="A123" s="83">
        <v>18</v>
      </c>
      <c r="B123" s="107"/>
      <c r="C123" s="107"/>
      <c r="D123" s="86" t="str">
        <f t="shared" si="128"/>
        <v/>
      </c>
      <c r="E123" s="87" t="str">
        <f t="shared" si="129"/>
        <v/>
      </c>
      <c r="F123" s="88">
        <f t="shared" si="130"/>
        <v>0</v>
      </c>
      <c r="G123" s="90"/>
      <c r="H123" s="90"/>
      <c r="I123" s="90"/>
      <c r="J123" s="90"/>
      <c r="K123" s="90"/>
      <c r="L123" s="90"/>
      <c r="M123" s="90"/>
      <c r="N123" s="90"/>
      <c r="O123" s="90"/>
      <c r="P123" s="90"/>
      <c r="Q123" s="90"/>
      <c r="R123" s="90"/>
      <c r="S123" s="90"/>
      <c r="T123" s="90"/>
      <c r="U123" s="90"/>
      <c r="V123" s="90"/>
      <c r="W123" s="90"/>
      <c r="X123" s="90"/>
      <c r="Y123" s="90"/>
      <c r="Z123" s="105"/>
      <c r="AA123" s="106"/>
      <c r="AB123" s="106"/>
      <c r="AC123" s="106"/>
      <c r="AD123" s="106"/>
      <c r="AE123" s="106"/>
      <c r="AF123" s="106"/>
      <c r="AG123" s="106"/>
      <c r="AH123" s="106"/>
      <c r="AI123" s="106"/>
      <c r="AJ123" s="106"/>
      <c r="AK123" s="106"/>
      <c r="AL123" s="106"/>
      <c r="AM123" s="106"/>
      <c r="AN123" s="106"/>
      <c r="AO123" s="106"/>
      <c r="AP123" s="106"/>
      <c r="AQ123" s="106"/>
      <c r="AR123" s="106"/>
      <c r="AS123" s="106"/>
      <c r="AT123" s="106"/>
      <c r="AU123" s="106"/>
      <c r="AV123" s="106"/>
      <c r="AW123" s="106"/>
      <c r="AX123" s="106"/>
      <c r="AY123" s="106"/>
      <c r="AZ123" s="106"/>
      <c r="BA123" s="106"/>
      <c r="BB123" s="106"/>
      <c r="BC123" s="106"/>
      <c r="BD123" s="106"/>
      <c r="BE123" s="106"/>
      <c r="BF123" s="106"/>
      <c r="BG123" s="106"/>
      <c r="BH123" s="106"/>
      <c r="BI123" s="106"/>
      <c r="BJ123" s="106"/>
      <c r="BK123" s="106"/>
      <c r="BL123" s="106"/>
      <c r="BM123" s="106"/>
      <c r="BN123" s="106"/>
      <c r="BO123" s="106"/>
      <c r="BP123" s="106"/>
      <c r="BQ123" s="106"/>
      <c r="BR123" s="106"/>
      <c r="BS123" s="106"/>
      <c r="BT123" s="106"/>
      <c r="BU123" s="106"/>
      <c r="BV123" s="106"/>
      <c r="BW123" s="106"/>
      <c r="BX123" s="106"/>
      <c r="BY123" s="106"/>
      <c r="BZ123" s="106"/>
      <c r="CA123" s="106"/>
      <c r="CB123" s="106"/>
      <c r="CC123" s="106"/>
      <c r="CD123" s="106"/>
      <c r="CE123" s="106"/>
      <c r="CF123" s="106"/>
      <c r="CG123" s="106"/>
      <c r="CH123" s="106"/>
      <c r="CI123" s="106"/>
      <c r="CJ123" s="106"/>
      <c r="CK123" s="106"/>
      <c r="CL123" s="106"/>
      <c r="CM123" s="106"/>
      <c r="CN123" s="106"/>
      <c r="CO123" s="106"/>
      <c r="CP123" s="106"/>
      <c r="CQ123" s="106"/>
      <c r="CR123" s="106"/>
      <c r="CS123" s="106"/>
      <c r="CT123" s="106"/>
      <c r="CU123" s="106"/>
      <c r="CV123" s="106"/>
      <c r="CW123" s="106"/>
      <c r="CX123" s="106"/>
      <c r="CY123" s="106"/>
      <c r="CZ123" s="106"/>
      <c r="DA123" s="106"/>
      <c r="DB123" s="106"/>
    </row>
    <row r="124" spans="1:106" ht="15" customHeight="1" x14ac:dyDescent="0.25">
      <c r="A124" s="83">
        <v>19</v>
      </c>
      <c r="B124" s="107"/>
      <c r="C124" s="107"/>
      <c r="D124" s="86" t="str">
        <f t="shared" si="128"/>
        <v/>
      </c>
      <c r="E124" s="87" t="str">
        <f t="shared" si="129"/>
        <v/>
      </c>
      <c r="F124" s="88">
        <f t="shared" si="130"/>
        <v>0</v>
      </c>
      <c r="G124" s="90"/>
      <c r="H124" s="90"/>
      <c r="I124" s="90"/>
      <c r="J124" s="90"/>
      <c r="K124" s="90"/>
      <c r="L124" s="90"/>
      <c r="M124" s="90"/>
      <c r="N124" s="90"/>
      <c r="O124" s="90"/>
      <c r="P124" s="90"/>
      <c r="Q124" s="90"/>
      <c r="R124" s="90"/>
      <c r="S124" s="90"/>
      <c r="T124" s="90"/>
      <c r="U124" s="90"/>
      <c r="V124" s="90"/>
      <c r="W124" s="90"/>
      <c r="X124" s="90"/>
      <c r="Y124" s="90"/>
      <c r="Z124" s="105"/>
      <c r="AA124" s="106"/>
      <c r="AB124" s="106"/>
      <c r="AC124" s="106"/>
      <c r="AD124" s="106"/>
      <c r="AE124" s="106"/>
      <c r="AF124" s="106"/>
      <c r="AG124" s="106"/>
      <c r="AH124" s="106"/>
      <c r="AI124" s="106"/>
      <c r="AJ124" s="106"/>
      <c r="AK124" s="106"/>
      <c r="AL124" s="106"/>
      <c r="AM124" s="106"/>
      <c r="AN124" s="106"/>
      <c r="AO124" s="106"/>
      <c r="AP124" s="106"/>
      <c r="AQ124" s="106"/>
      <c r="AR124" s="106"/>
      <c r="AS124" s="106"/>
      <c r="AT124" s="106"/>
      <c r="AU124" s="106"/>
      <c r="AV124" s="106"/>
      <c r="AW124" s="106"/>
      <c r="AX124" s="106"/>
      <c r="AY124" s="106"/>
      <c r="AZ124" s="106"/>
      <c r="BA124" s="106"/>
      <c r="BB124" s="106"/>
      <c r="BC124" s="106"/>
      <c r="BD124" s="106"/>
      <c r="BE124" s="106"/>
      <c r="BF124" s="106"/>
      <c r="BG124" s="106"/>
      <c r="BH124" s="106"/>
      <c r="BI124" s="106"/>
      <c r="BJ124" s="106"/>
      <c r="BK124" s="106"/>
      <c r="BL124" s="106"/>
      <c r="BM124" s="106"/>
      <c r="BN124" s="106"/>
      <c r="BO124" s="106"/>
      <c r="BP124" s="106"/>
      <c r="BQ124" s="106"/>
      <c r="BR124" s="106"/>
      <c r="BS124" s="106"/>
      <c r="BT124" s="106"/>
      <c r="BU124" s="106"/>
      <c r="BV124" s="106"/>
      <c r="BW124" s="106"/>
      <c r="BX124" s="106"/>
      <c r="BY124" s="106"/>
      <c r="BZ124" s="106"/>
      <c r="CA124" s="106"/>
      <c r="CB124" s="106"/>
      <c r="CC124" s="106"/>
      <c r="CD124" s="106"/>
      <c r="CE124" s="106"/>
      <c r="CF124" s="106"/>
      <c r="CG124" s="106"/>
      <c r="CH124" s="106"/>
      <c r="CI124" s="106"/>
      <c r="CJ124" s="106"/>
      <c r="CK124" s="106"/>
      <c r="CL124" s="106"/>
      <c r="CM124" s="106"/>
      <c r="CN124" s="106"/>
      <c r="CO124" s="106"/>
      <c r="CP124" s="106"/>
      <c r="CQ124" s="106"/>
      <c r="CR124" s="106"/>
      <c r="CS124" s="106"/>
      <c r="CT124" s="106"/>
      <c r="CU124" s="106"/>
      <c r="CV124" s="106"/>
      <c r="CW124" s="106"/>
      <c r="CX124" s="106"/>
      <c r="CY124" s="106"/>
      <c r="CZ124" s="106"/>
      <c r="DA124" s="106"/>
      <c r="DB124" s="106"/>
    </row>
    <row r="125" spans="1:106" ht="15" customHeight="1" x14ac:dyDescent="0.25">
      <c r="A125" s="83">
        <v>20</v>
      </c>
      <c r="B125" s="108"/>
      <c r="C125" s="108"/>
      <c r="D125" s="86" t="str">
        <f t="shared" si="128"/>
        <v/>
      </c>
      <c r="E125" s="87" t="str">
        <f t="shared" si="129"/>
        <v/>
      </c>
      <c r="F125" s="88">
        <f t="shared" si="130"/>
        <v>0</v>
      </c>
      <c r="G125" s="90"/>
      <c r="H125" s="90"/>
      <c r="I125" s="90"/>
      <c r="J125" s="90"/>
      <c r="K125" s="90"/>
      <c r="L125" s="90"/>
      <c r="M125" s="90"/>
      <c r="N125" s="90"/>
      <c r="O125" s="90"/>
      <c r="P125" s="90"/>
      <c r="Q125" s="90"/>
      <c r="R125" s="90"/>
      <c r="S125" s="90"/>
      <c r="T125" s="90"/>
      <c r="U125" s="90"/>
      <c r="V125" s="90"/>
      <c r="W125" s="90"/>
      <c r="X125" s="90"/>
      <c r="Y125" s="90"/>
      <c r="Z125" s="105"/>
      <c r="AA125" s="106"/>
      <c r="AB125" s="106"/>
      <c r="AC125" s="106"/>
      <c r="AD125" s="106"/>
      <c r="AE125" s="106"/>
      <c r="AF125" s="106"/>
      <c r="AG125" s="106"/>
      <c r="AH125" s="106"/>
      <c r="AI125" s="106"/>
      <c r="AJ125" s="106"/>
      <c r="AK125" s="106"/>
      <c r="AL125" s="106"/>
      <c r="AM125" s="106"/>
      <c r="AN125" s="106"/>
      <c r="AO125" s="106"/>
      <c r="AP125" s="106"/>
      <c r="AQ125" s="106"/>
      <c r="AR125" s="106"/>
      <c r="AS125" s="106"/>
      <c r="AT125" s="106"/>
      <c r="AU125" s="106"/>
      <c r="AV125" s="106"/>
      <c r="AW125" s="106"/>
      <c r="AX125" s="106"/>
      <c r="AY125" s="106"/>
      <c r="AZ125" s="106"/>
      <c r="BA125" s="106"/>
      <c r="BB125" s="106"/>
      <c r="BC125" s="106"/>
      <c r="BD125" s="106"/>
      <c r="BE125" s="106"/>
      <c r="BF125" s="106"/>
      <c r="BG125" s="106"/>
      <c r="BH125" s="106"/>
      <c r="BI125" s="106"/>
      <c r="BJ125" s="106"/>
      <c r="BK125" s="106"/>
      <c r="BL125" s="106"/>
      <c r="BM125" s="106"/>
      <c r="BN125" s="106"/>
      <c r="BO125" s="106"/>
      <c r="BP125" s="106"/>
      <c r="BQ125" s="106"/>
      <c r="BR125" s="106"/>
      <c r="BS125" s="106"/>
      <c r="BT125" s="106"/>
      <c r="BU125" s="106"/>
      <c r="BV125" s="106"/>
      <c r="BW125" s="106"/>
      <c r="BX125" s="106"/>
      <c r="BY125" s="106"/>
      <c r="BZ125" s="106"/>
      <c r="CA125" s="106"/>
      <c r="CB125" s="106"/>
      <c r="CC125" s="106"/>
      <c r="CD125" s="106"/>
      <c r="CE125" s="106"/>
      <c r="CF125" s="106"/>
      <c r="CG125" s="106"/>
      <c r="CH125" s="106"/>
      <c r="CI125" s="106"/>
      <c r="CJ125" s="106"/>
      <c r="CK125" s="106"/>
      <c r="CL125" s="106"/>
      <c r="CM125" s="106"/>
      <c r="CN125" s="106"/>
      <c r="CO125" s="106"/>
      <c r="CP125" s="106"/>
      <c r="CQ125" s="106"/>
      <c r="CR125" s="106"/>
      <c r="CS125" s="106"/>
      <c r="CT125" s="106"/>
      <c r="CU125" s="106"/>
      <c r="CV125" s="106"/>
      <c r="CW125" s="106"/>
      <c r="CX125" s="106"/>
      <c r="CY125" s="106"/>
      <c r="CZ125" s="106"/>
      <c r="DA125" s="106"/>
      <c r="DB125" s="106"/>
    </row>
    <row r="126" spans="1:106" ht="15" customHeight="1" x14ac:dyDescent="0.25">
      <c r="A126" s="83">
        <v>21</v>
      </c>
      <c r="B126" s="108"/>
      <c r="C126" s="108"/>
      <c r="D126" s="86" t="str">
        <f t="shared" si="128"/>
        <v/>
      </c>
      <c r="E126" s="87" t="str">
        <f t="shared" si="129"/>
        <v/>
      </c>
      <c r="F126" s="88">
        <f t="shared" si="130"/>
        <v>0</v>
      </c>
      <c r="G126" s="90"/>
      <c r="H126" s="90"/>
      <c r="I126" s="90"/>
      <c r="J126" s="90"/>
      <c r="K126" s="90"/>
      <c r="L126" s="90"/>
      <c r="M126" s="90"/>
      <c r="N126" s="90"/>
      <c r="O126" s="90"/>
      <c r="P126" s="90"/>
      <c r="Q126" s="90"/>
      <c r="R126" s="90"/>
      <c r="S126" s="90"/>
      <c r="T126" s="90"/>
      <c r="U126" s="90"/>
      <c r="V126" s="90"/>
      <c r="W126" s="90"/>
      <c r="X126" s="90"/>
      <c r="Y126" s="90"/>
      <c r="Z126" s="105"/>
      <c r="AA126" s="106"/>
      <c r="AB126" s="106"/>
      <c r="AC126" s="106"/>
      <c r="AD126" s="106"/>
      <c r="AE126" s="106"/>
      <c r="AF126" s="106"/>
      <c r="AG126" s="106"/>
      <c r="AH126" s="106"/>
      <c r="AI126" s="106"/>
      <c r="AJ126" s="106"/>
      <c r="AK126" s="106"/>
      <c r="AL126" s="106"/>
      <c r="AM126" s="106"/>
      <c r="AN126" s="106"/>
      <c r="AO126" s="106"/>
      <c r="AP126" s="106"/>
      <c r="AQ126" s="106"/>
      <c r="AR126" s="106"/>
      <c r="AS126" s="106"/>
      <c r="AT126" s="106"/>
      <c r="AU126" s="106"/>
      <c r="AV126" s="106"/>
      <c r="AW126" s="106"/>
      <c r="AX126" s="106"/>
      <c r="AY126" s="106"/>
      <c r="AZ126" s="106"/>
      <c r="BA126" s="106"/>
      <c r="BB126" s="106"/>
      <c r="BC126" s="106"/>
      <c r="BD126" s="106"/>
      <c r="BE126" s="106"/>
      <c r="BF126" s="106"/>
      <c r="BG126" s="106"/>
      <c r="BH126" s="106"/>
      <c r="BI126" s="106"/>
      <c r="BJ126" s="106"/>
      <c r="BK126" s="106"/>
      <c r="BL126" s="106"/>
      <c r="BM126" s="106"/>
      <c r="BN126" s="106"/>
      <c r="BO126" s="106"/>
      <c r="BP126" s="106"/>
      <c r="BQ126" s="106"/>
      <c r="BR126" s="106"/>
      <c r="BS126" s="106"/>
      <c r="BT126" s="106"/>
      <c r="BU126" s="106"/>
      <c r="BV126" s="106"/>
      <c r="BW126" s="106"/>
      <c r="BX126" s="106"/>
      <c r="BY126" s="106"/>
      <c r="BZ126" s="106"/>
      <c r="CA126" s="106"/>
      <c r="CB126" s="106"/>
      <c r="CC126" s="106"/>
      <c r="CD126" s="106"/>
      <c r="CE126" s="106"/>
      <c r="CF126" s="106"/>
      <c r="CG126" s="106"/>
      <c r="CH126" s="106"/>
      <c r="CI126" s="106"/>
      <c r="CJ126" s="106"/>
      <c r="CK126" s="106"/>
      <c r="CL126" s="106"/>
      <c r="CM126" s="106"/>
      <c r="CN126" s="106"/>
      <c r="CO126" s="106"/>
      <c r="CP126" s="106"/>
      <c r="CQ126" s="106"/>
      <c r="CR126" s="106"/>
      <c r="CS126" s="106"/>
      <c r="CT126" s="106"/>
      <c r="CU126" s="106"/>
      <c r="CV126" s="106"/>
      <c r="CW126" s="106"/>
      <c r="CX126" s="106"/>
      <c r="CY126" s="106"/>
      <c r="CZ126" s="106"/>
      <c r="DA126" s="106"/>
      <c r="DB126" s="106"/>
    </row>
    <row r="127" spans="1:106" ht="15" customHeight="1" x14ac:dyDescent="0.25">
      <c r="A127" s="83">
        <v>22</v>
      </c>
      <c r="B127" s="108"/>
      <c r="C127" s="108"/>
      <c r="D127" s="86" t="str">
        <f t="shared" si="128"/>
        <v/>
      </c>
      <c r="E127" s="87" t="str">
        <f t="shared" si="129"/>
        <v/>
      </c>
      <c r="F127" s="88">
        <f t="shared" si="130"/>
        <v>0</v>
      </c>
      <c r="G127" s="90"/>
      <c r="H127" s="90"/>
      <c r="I127" s="90"/>
      <c r="J127" s="90"/>
      <c r="K127" s="90"/>
      <c r="L127" s="90"/>
      <c r="M127" s="90"/>
      <c r="N127" s="90"/>
      <c r="O127" s="90"/>
      <c r="P127" s="90"/>
      <c r="Q127" s="90"/>
      <c r="R127" s="90"/>
      <c r="S127" s="90"/>
      <c r="T127" s="90"/>
      <c r="U127" s="90"/>
      <c r="V127" s="90"/>
      <c r="W127" s="90"/>
      <c r="X127" s="90"/>
      <c r="Y127" s="90"/>
      <c r="Z127" s="105"/>
      <c r="AA127" s="106"/>
      <c r="AB127" s="106"/>
      <c r="AC127" s="106"/>
      <c r="AD127" s="106"/>
      <c r="AE127" s="106"/>
      <c r="AF127" s="106"/>
      <c r="AG127" s="106"/>
      <c r="AH127" s="106"/>
      <c r="AI127" s="106"/>
      <c r="AJ127" s="106"/>
      <c r="AK127" s="106"/>
      <c r="AL127" s="106"/>
      <c r="AM127" s="106"/>
      <c r="AN127" s="106"/>
      <c r="AO127" s="106"/>
      <c r="AP127" s="106"/>
      <c r="AQ127" s="106"/>
      <c r="AR127" s="106"/>
      <c r="AS127" s="106"/>
      <c r="AT127" s="106"/>
      <c r="AU127" s="106"/>
      <c r="AV127" s="106"/>
      <c r="AW127" s="106"/>
      <c r="AX127" s="106"/>
      <c r="AY127" s="106"/>
      <c r="AZ127" s="106"/>
      <c r="BA127" s="106"/>
      <c r="BB127" s="106"/>
      <c r="BC127" s="106"/>
      <c r="BD127" s="106"/>
      <c r="BE127" s="106"/>
      <c r="BF127" s="106"/>
      <c r="BG127" s="106"/>
      <c r="BH127" s="106"/>
      <c r="BI127" s="106"/>
      <c r="BJ127" s="106"/>
      <c r="BK127" s="106"/>
      <c r="BL127" s="106"/>
      <c r="BM127" s="106"/>
      <c r="BN127" s="106"/>
      <c r="BO127" s="106"/>
      <c r="BP127" s="106"/>
      <c r="BQ127" s="106"/>
      <c r="BR127" s="106"/>
      <c r="BS127" s="106"/>
      <c r="BT127" s="106"/>
      <c r="BU127" s="106"/>
      <c r="BV127" s="106"/>
      <c r="BW127" s="106"/>
      <c r="BX127" s="106"/>
      <c r="BY127" s="106"/>
      <c r="BZ127" s="106"/>
      <c r="CA127" s="106"/>
      <c r="CB127" s="106"/>
      <c r="CC127" s="106"/>
      <c r="CD127" s="106"/>
      <c r="CE127" s="106"/>
      <c r="CF127" s="106"/>
      <c r="CG127" s="106"/>
      <c r="CH127" s="106"/>
      <c r="CI127" s="106"/>
      <c r="CJ127" s="106"/>
      <c r="CK127" s="106"/>
      <c r="CL127" s="106"/>
      <c r="CM127" s="106"/>
      <c r="CN127" s="106"/>
      <c r="CO127" s="106"/>
      <c r="CP127" s="106"/>
      <c r="CQ127" s="106"/>
      <c r="CR127" s="106"/>
      <c r="CS127" s="106"/>
      <c r="CT127" s="106"/>
      <c r="CU127" s="106"/>
      <c r="CV127" s="106"/>
      <c r="CW127" s="106"/>
      <c r="CX127" s="106"/>
      <c r="CY127" s="106"/>
      <c r="CZ127" s="106"/>
      <c r="DA127" s="106"/>
      <c r="DB127" s="106"/>
    </row>
    <row r="128" spans="1:106" ht="15" customHeight="1" x14ac:dyDescent="0.25">
      <c r="A128" s="83">
        <v>23</v>
      </c>
      <c r="B128" s="108"/>
      <c r="C128" s="108"/>
      <c r="D128" s="86" t="str">
        <f t="shared" si="128"/>
        <v/>
      </c>
      <c r="E128" s="87" t="str">
        <f t="shared" si="129"/>
        <v/>
      </c>
      <c r="F128" s="88">
        <f t="shared" si="130"/>
        <v>0</v>
      </c>
      <c r="G128" s="90"/>
      <c r="H128" s="90"/>
      <c r="I128" s="90"/>
      <c r="J128" s="90"/>
      <c r="K128" s="90"/>
      <c r="L128" s="90"/>
      <c r="M128" s="90"/>
      <c r="N128" s="90"/>
      <c r="O128" s="90"/>
      <c r="P128" s="90"/>
      <c r="Q128" s="90"/>
      <c r="R128" s="90"/>
      <c r="S128" s="90"/>
      <c r="T128" s="90"/>
      <c r="U128" s="90"/>
      <c r="V128" s="90"/>
      <c r="W128" s="90"/>
      <c r="X128" s="90"/>
      <c r="Y128" s="90"/>
      <c r="Z128" s="105"/>
      <c r="AA128" s="106"/>
      <c r="AB128" s="106"/>
      <c r="AC128" s="106"/>
      <c r="AD128" s="106"/>
      <c r="AE128" s="106"/>
      <c r="AF128" s="106"/>
      <c r="AG128" s="106"/>
      <c r="AH128" s="106"/>
      <c r="AI128" s="106"/>
      <c r="AJ128" s="106"/>
      <c r="AK128" s="106"/>
      <c r="AL128" s="106"/>
      <c r="AM128" s="106"/>
      <c r="AN128" s="106"/>
      <c r="AO128" s="106"/>
      <c r="AP128" s="106"/>
      <c r="AQ128" s="106"/>
      <c r="AR128" s="106"/>
      <c r="AS128" s="106"/>
      <c r="AT128" s="106"/>
      <c r="AU128" s="106"/>
      <c r="AV128" s="106"/>
      <c r="AW128" s="106"/>
      <c r="AX128" s="106"/>
      <c r="AY128" s="106"/>
      <c r="AZ128" s="106"/>
      <c r="BA128" s="106"/>
      <c r="BB128" s="106"/>
      <c r="BC128" s="106"/>
      <c r="BD128" s="106"/>
      <c r="BE128" s="106"/>
      <c r="BF128" s="106"/>
      <c r="BG128" s="106"/>
      <c r="BH128" s="106"/>
      <c r="BI128" s="106"/>
      <c r="BJ128" s="106"/>
      <c r="BK128" s="106"/>
      <c r="BL128" s="106"/>
      <c r="BM128" s="106"/>
      <c r="BN128" s="106"/>
      <c r="BO128" s="106"/>
      <c r="BP128" s="106"/>
      <c r="BQ128" s="106"/>
      <c r="BR128" s="106"/>
      <c r="BS128" s="106"/>
      <c r="BT128" s="106"/>
      <c r="BU128" s="106"/>
      <c r="BV128" s="106"/>
      <c r="BW128" s="106"/>
      <c r="BX128" s="106"/>
      <c r="BY128" s="106"/>
      <c r="BZ128" s="106"/>
      <c r="CA128" s="106"/>
      <c r="CB128" s="106"/>
      <c r="CC128" s="106"/>
      <c r="CD128" s="106"/>
      <c r="CE128" s="106"/>
      <c r="CF128" s="106"/>
      <c r="CG128" s="106"/>
      <c r="CH128" s="106"/>
      <c r="CI128" s="106"/>
      <c r="CJ128" s="106"/>
      <c r="CK128" s="106"/>
      <c r="CL128" s="106"/>
      <c r="CM128" s="106"/>
      <c r="CN128" s="106"/>
      <c r="CO128" s="106"/>
      <c r="CP128" s="106"/>
      <c r="CQ128" s="106"/>
      <c r="CR128" s="106"/>
      <c r="CS128" s="106"/>
      <c r="CT128" s="106"/>
      <c r="CU128" s="106"/>
      <c r="CV128" s="106"/>
      <c r="CW128" s="106"/>
      <c r="CX128" s="106"/>
      <c r="CY128" s="106"/>
      <c r="CZ128" s="106"/>
      <c r="DA128" s="106"/>
      <c r="DB128" s="106"/>
    </row>
    <row r="129" spans="1:106" ht="15" customHeight="1" x14ac:dyDescent="0.25">
      <c r="A129" s="83">
        <v>24</v>
      </c>
      <c r="B129" s="108"/>
      <c r="C129" s="108"/>
      <c r="D129" s="86" t="str">
        <f t="shared" si="128"/>
        <v/>
      </c>
      <c r="E129" s="87" t="str">
        <f t="shared" si="129"/>
        <v/>
      </c>
      <c r="F129" s="88">
        <f t="shared" si="130"/>
        <v>0</v>
      </c>
      <c r="G129" s="90"/>
      <c r="H129" s="90"/>
      <c r="I129" s="90"/>
      <c r="J129" s="90"/>
      <c r="K129" s="90"/>
      <c r="L129" s="90"/>
      <c r="M129" s="90"/>
      <c r="N129" s="90"/>
      <c r="O129" s="90"/>
      <c r="P129" s="90"/>
      <c r="Q129" s="90"/>
      <c r="R129" s="90"/>
      <c r="S129" s="90"/>
      <c r="T129" s="90"/>
      <c r="U129" s="90"/>
      <c r="V129" s="90"/>
      <c r="W129" s="90"/>
      <c r="X129" s="90"/>
      <c r="Y129" s="90"/>
      <c r="Z129" s="105"/>
      <c r="AA129" s="106"/>
      <c r="AB129" s="106"/>
      <c r="AC129" s="106"/>
      <c r="AD129" s="106"/>
      <c r="AE129" s="106"/>
      <c r="AF129" s="106"/>
      <c r="AG129" s="106"/>
      <c r="AH129" s="106"/>
      <c r="AI129" s="106"/>
      <c r="AJ129" s="106"/>
      <c r="AK129" s="106"/>
      <c r="AL129" s="106"/>
      <c r="AM129" s="106"/>
      <c r="AN129" s="106"/>
      <c r="AO129" s="106"/>
      <c r="AP129" s="106"/>
      <c r="AQ129" s="106"/>
      <c r="AR129" s="106"/>
      <c r="AS129" s="106"/>
      <c r="AT129" s="106"/>
      <c r="AU129" s="106"/>
      <c r="AV129" s="106"/>
      <c r="AW129" s="106"/>
      <c r="AX129" s="106"/>
      <c r="AY129" s="106"/>
      <c r="AZ129" s="106"/>
      <c r="BA129" s="106"/>
      <c r="BB129" s="106"/>
      <c r="BC129" s="106"/>
      <c r="BD129" s="106"/>
      <c r="BE129" s="106"/>
      <c r="BF129" s="106"/>
      <c r="BG129" s="106"/>
      <c r="BH129" s="106"/>
      <c r="BI129" s="106"/>
      <c r="BJ129" s="106"/>
      <c r="BK129" s="106"/>
      <c r="BL129" s="106"/>
      <c r="BM129" s="106"/>
      <c r="BN129" s="106"/>
      <c r="BO129" s="106"/>
      <c r="BP129" s="106"/>
      <c r="BQ129" s="106"/>
      <c r="BR129" s="106"/>
      <c r="BS129" s="106"/>
      <c r="BT129" s="106"/>
      <c r="BU129" s="106"/>
      <c r="BV129" s="106"/>
      <c r="BW129" s="106"/>
      <c r="BX129" s="106"/>
      <c r="BY129" s="106"/>
      <c r="BZ129" s="106"/>
      <c r="CA129" s="106"/>
      <c r="CB129" s="106"/>
      <c r="CC129" s="106"/>
      <c r="CD129" s="106"/>
      <c r="CE129" s="106"/>
      <c r="CF129" s="106"/>
      <c r="CG129" s="106"/>
      <c r="CH129" s="106"/>
      <c r="CI129" s="106"/>
      <c r="CJ129" s="106"/>
      <c r="CK129" s="106"/>
      <c r="CL129" s="106"/>
      <c r="CM129" s="106"/>
      <c r="CN129" s="106"/>
      <c r="CO129" s="106"/>
      <c r="CP129" s="106"/>
      <c r="CQ129" s="106"/>
      <c r="CR129" s="106"/>
      <c r="CS129" s="106"/>
      <c r="CT129" s="106"/>
      <c r="CU129" s="106"/>
      <c r="CV129" s="106"/>
      <c r="CW129" s="106"/>
      <c r="CX129" s="106"/>
      <c r="CY129" s="106"/>
      <c r="CZ129" s="106"/>
      <c r="DA129" s="106"/>
      <c r="DB129" s="106"/>
    </row>
    <row r="130" spans="1:106" ht="15" customHeight="1" x14ac:dyDescent="0.25">
      <c r="A130" s="83">
        <v>25</v>
      </c>
      <c r="B130" s="108"/>
      <c r="C130" s="108"/>
      <c r="D130" s="86" t="str">
        <f t="shared" si="128"/>
        <v/>
      </c>
      <c r="E130" s="87" t="str">
        <f t="shared" si="129"/>
        <v/>
      </c>
      <c r="F130" s="88">
        <f t="shared" si="130"/>
        <v>0</v>
      </c>
      <c r="G130" s="90"/>
      <c r="H130" s="90"/>
      <c r="I130" s="90"/>
      <c r="J130" s="90"/>
      <c r="K130" s="90"/>
      <c r="L130" s="90"/>
      <c r="M130" s="90"/>
      <c r="N130" s="90"/>
      <c r="O130" s="90"/>
      <c r="P130" s="90"/>
      <c r="Q130" s="90"/>
      <c r="R130" s="90"/>
      <c r="S130" s="90"/>
      <c r="T130" s="90"/>
      <c r="U130" s="90"/>
      <c r="V130" s="90"/>
      <c r="W130" s="90"/>
      <c r="X130" s="90"/>
      <c r="Y130" s="90"/>
      <c r="Z130" s="105"/>
      <c r="AA130" s="106"/>
      <c r="AB130" s="106"/>
      <c r="AC130" s="106"/>
      <c r="AD130" s="106"/>
      <c r="AE130" s="106"/>
      <c r="AF130" s="106"/>
      <c r="AG130" s="106"/>
      <c r="AH130" s="106"/>
      <c r="AI130" s="106"/>
      <c r="AJ130" s="106"/>
      <c r="AK130" s="106"/>
      <c r="AL130" s="106"/>
      <c r="AM130" s="106"/>
      <c r="AN130" s="106"/>
      <c r="AO130" s="106"/>
      <c r="AP130" s="106"/>
      <c r="AQ130" s="106"/>
      <c r="AR130" s="106"/>
      <c r="AS130" s="106"/>
      <c r="AT130" s="106"/>
      <c r="AU130" s="106"/>
      <c r="AV130" s="106"/>
      <c r="AW130" s="106"/>
      <c r="AX130" s="106"/>
      <c r="AY130" s="106"/>
      <c r="AZ130" s="106"/>
      <c r="BA130" s="106"/>
      <c r="BB130" s="106"/>
      <c r="BC130" s="106"/>
      <c r="BD130" s="106"/>
      <c r="BE130" s="106"/>
      <c r="BF130" s="106"/>
      <c r="BG130" s="106"/>
      <c r="BH130" s="106"/>
      <c r="BI130" s="106"/>
      <c r="BJ130" s="106"/>
      <c r="BK130" s="106"/>
      <c r="BL130" s="106"/>
      <c r="BM130" s="106"/>
      <c r="BN130" s="106"/>
      <c r="BO130" s="106"/>
      <c r="BP130" s="106"/>
      <c r="BQ130" s="106"/>
      <c r="BR130" s="106"/>
      <c r="BS130" s="106"/>
      <c r="BT130" s="106"/>
      <c r="BU130" s="106"/>
      <c r="BV130" s="106"/>
      <c r="BW130" s="106"/>
      <c r="BX130" s="106"/>
      <c r="BY130" s="106"/>
      <c r="BZ130" s="106"/>
      <c r="CA130" s="106"/>
      <c r="CB130" s="106"/>
      <c r="CC130" s="106"/>
      <c r="CD130" s="106"/>
      <c r="CE130" s="106"/>
      <c r="CF130" s="106"/>
      <c r="CG130" s="106"/>
      <c r="CH130" s="106"/>
      <c r="CI130" s="106"/>
      <c r="CJ130" s="106"/>
      <c r="CK130" s="106"/>
      <c r="CL130" s="106"/>
      <c r="CM130" s="106"/>
      <c r="CN130" s="106"/>
      <c r="CO130" s="106"/>
      <c r="CP130" s="106"/>
      <c r="CQ130" s="106"/>
      <c r="CR130" s="106"/>
      <c r="CS130" s="106"/>
      <c r="CT130" s="106"/>
      <c r="CU130" s="106"/>
      <c r="CV130" s="106"/>
      <c r="CW130" s="106"/>
      <c r="CX130" s="106"/>
      <c r="CY130" s="106"/>
      <c r="CZ130" s="106"/>
      <c r="DA130" s="106"/>
      <c r="DB130" s="106"/>
    </row>
    <row r="131" spans="1:106" ht="15" customHeight="1" x14ac:dyDescent="0.25">
      <c r="A131" s="83">
        <v>26</v>
      </c>
      <c r="B131" s="108"/>
      <c r="C131" s="108"/>
      <c r="D131" s="86" t="str">
        <f t="shared" si="128"/>
        <v/>
      </c>
      <c r="E131" s="87" t="str">
        <f t="shared" si="129"/>
        <v/>
      </c>
      <c r="F131" s="88">
        <f t="shared" si="130"/>
        <v>0</v>
      </c>
      <c r="G131" s="90"/>
      <c r="H131" s="90"/>
      <c r="I131" s="90"/>
      <c r="J131" s="90"/>
      <c r="K131" s="90"/>
      <c r="L131" s="90"/>
      <c r="M131" s="90"/>
      <c r="N131" s="90"/>
      <c r="O131" s="90"/>
      <c r="P131" s="90"/>
      <c r="Q131" s="90"/>
      <c r="R131" s="90"/>
      <c r="S131" s="90"/>
      <c r="T131" s="90"/>
      <c r="U131" s="90"/>
      <c r="V131" s="90"/>
      <c r="W131" s="90"/>
      <c r="X131" s="90"/>
      <c r="Y131" s="90"/>
      <c r="Z131" s="105"/>
      <c r="AA131" s="106"/>
      <c r="AB131" s="106"/>
      <c r="AC131" s="106"/>
      <c r="AD131" s="106"/>
      <c r="AE131" s="106"/>
      <c r="AF131" s="106"/>
      <c r="AG131" s="106"/>
      <c r="AH131" s="106"/>
      <c r="AI131" s="106"/>
      <c r="AJ131" s="106"/>
      <c r="AK131" s="106"/>
      <c r="AL131" s="106"/>
      <c r="AM131" s="106"/>
      <c r="AN131" s="106"/>
      <c r="AO131" s="106"/>
      <c r="AP131" s="106"/>
      <c r="AQ131" s="106"/>
      <c r="AR131" s="106"/>
      <c r="AS131" s="106"/>
      <c r="AT131" s="106"/>
      <c r="AU131" s="106"/>
      <c r="AV131" s="106"/>
      <c r="AW131" s="106"/>
      <c r="AX131" s="106"/>
      <c r="AY131" s="106"/>
      <c r="AZ131" s="106"/>
      <c r="BA131" s="106"/>
      <c r="BB131" s="106"/>
      <c r="BC131" s="106"/>
      <c r="BD131" s="106"/>
      <c r="BE131" s="106"/>
      <c r="BF131" s="106"/>
      <c r="BG131" s="106"/>
      <c r="BH131" s="106"/>
      <c r="BI131" s="106"/>
      <c r="BJ131" s="106"/>
      <c r="BK131" s="106"/>
      <c r="BL131" s="106"/>
      <c r="BM131" s="106"/>
      <c r="BN131" s="106"/>
      <c r="BO131" s="106"/>
      <c r="BP131" s="106"/>
      <c r="BQ131" s="106"/>
      <c r="BR131" s="106"/>
      <c r="BS131" s="106"/>
      <c r="BT131" s="106"/>
      <c r="BU131" s="106"/>
      <c r="BV131" s="106"/>
      <c r="BW131" s="106"/>
      <c r="BX131" s="106"/>
      <c r="BY131" s="106"/>
      <c r="BZ131" s="106"/>
      <c r="CA131" s="106"/>
      <c r="CB131" s="106"/>
      <c r="CC131" s="106"/>
      <c r="CD131" s="106"/>
      <c r="CE131" s="106"/>
      <c r="CF131" s="106"/>
      <c r="CG131" s="106"/>
      <c r="CH131" s="106"/>
      <c r="CI131" s="106"/>
      <c r="CJ131" s="106"/>
      <c r="CK131" s="106"/>
      <c r="CL131" s="106"/>
      <c r="CM131" s="106"/>
      <c r="CN131" s="106"/>
      <c r="CO131" s="106"/>
      <c r="CP131" s="106"/>
      <c r="CQ131" s="106"/>
      <c r="CR131" s="106"/>
      <c r="CS131" s="106"/>
      <c r="CT131" s="106"/>
      <c r="CU131" s="106"/>
      <c r="CV131" s="106"/>
      <c r="CW131" s="106"/>
      <c r="CX131" s="106"/>
      <c r="CY131" s="106"/>
      <c r="CZ131" s="106"/>
      <c r="DA131" s="106"/>
      <c r="DB131" s="106"/>
    </row>
    <row r="132" spans="1:106" ht="15" customHeight="1" x14ac:dyDescent="0.25">
      <c r="A132" s="83">
        <v>27</v>
      </c>
      <c r="B132" s="108"/>
      <c r="C132" s="108"/>
      <c r="D132" s="86" t="str">
        <f t="shared" si="128"/>
        <v/>
      </c>
      <c r="E132" s="87" t="str">
        <f t="shared" si="129"/>
        <v/>
      </c>
      <c r="F132" s="88">
        <f t="shared" si="130"/>
        <v>0</v>
      </c>
      <c r="G132" s="90"/>
      <c r="H132" s="90"/>
      <c r="I132" s="90"/>
      <c r="J132" s="90"/>
      <c r="K132" s="90"/>
      <c r="L132" s="90"/>
      <c r="M132" s="90"/>
      <c r="N132" s="90"/>
      <c r="O132" s="90"/>
      <c r="P132" s="90"/>
      <c r="Q132" s="90"/>
      <c r="R132" s="90"/>
      <c r="S132" s="90"/>
      <c r="T132" s="90"/>
      <c r="U132" s="90"/>
      <c r="V132" s="90"/>
      <c r="W132" s="90"/>
      <c r="X132" s="90"/>
      <c r="Y132" s="90"/>
      <c r="Z132" s="105"/>
      <c r="AA132" s="106"/>
      <c r="AB132" s="106"/>
      <c r="AC132" s="106"/>
      <c r="AD132" s="106"/>
      <c r="AE132" s="106"/>
      <c r="AF132" s="106"/>
      <c r="AG132" s="106"/>
      <c r="AH132" s="106"/>
      <c r="AI132" s="106"/>
      <c r="AJ132" s="106"/>
      <c r="AK132" s="106"/>
      <c r="AL132" s="106"/>
      <c r="AM132" s="106"/>
      <c r="AN132" s="106"/>
      <c r="AO132" s="106"/>
      <c r="AP132" s="106"/>
      <c r="AQ132" s="106"/>
      <c r="AR132" s="106"/>
      <c r="AS132" s="106"/>
      <c r="AT132" s="106"/>
      <c r="AU132" s="106"/>
      <c r="AV132" s="106"/>
      <c r="AW132" s="106"/>
      <c r="AX132" s="106"/>
      <c r="AY132" s="106"/>
      <c r="AZ132" s="106"/>
      <c r="BA132" s="106"/>
      <c r="BB132" s="106"/>
      <c r="BC132" s="106"/>
      <c r="BD132" s="106"/>
      <c r="BE132" s="106"/>
      <c r="BF132" s="106"/>
      <c r="BG132" s="106"/>
      <c r="BH132" s="106"/>
      <c r="BI132" s="106"/>
      <c r="BJ132" s="106"/>
      <c r="BK132" s="106"/>
      <c r="BL132" s="106"/>
      <c r="BM132" s="106"/>
      <c r="BN132" s="106"/>
      <c r="BO132" s="106"/>
      <c r="BP132" s="106"/>
      <c r="BQ132" s="106"/>
      <c r="BR132" s="106"/>
      <c r="BS132" s="106"/>
      <c r="BT132" s="106"/>
      <c r="BU132" s="106"/>
      <c r="BV132" s="106"/>
      <c r="BW132" s="106"/>
      <c r="BX132" s="106"/>
      <c r="BY132" s="106"/>
      <c r="BZ132" s="106"/>
      <c r="CA132" s="106"/>
      <c r="CB132" s="106"/>
      <c r="CC132" s="106"/>
      <c r="CD132" s="106"/>
      <c r="CE132" s="106"/>
      <c r="CF132" s="106"/>
      <c r="CG132" s="106"/>
      <c r="CH132" s="106"/>
      <c r="CI132" s="106"/>
      <c r="CJ132" s="106"/>
      <c r="CK132" s="106"/>
      <c r="CL132" s="106"/>
      <c r="CM132" s="106"/>
      <c r="CN132" s="106"/>
      <c r="CO132" s="106"/>
      <c r="CP132" s="106"/>
      <c r="CQ132" s="106"/>
      <c r="CR132" s="106"/>
      <c r="CS132" s="106"/>
      <c r="CT132" s="106"/>
      <c r="CU132" s="106"/>
      <c r="CV132" s="106"/>
      <c r="CW132" s="106"/>
      <c r="CX132" s="106"/>
      <c r="CY132" s="106"/>
      <c r="CZ132" s="106"/>
      <c r="DA132" s="106"/>
      <c r="DB132" s="106"/>
    </row>
    <row r="133" spans="1:106" ht="15" customHeight="1" x14ac:dyDescent="0.25">
      <c r="A133" s="83">
        <v>28</v>
      </c>
      <c r="B133" s="108"/>
      <c r="C133" s="108"/>
      <c r="D133" s="86" t="str">
        <f t="shared" si="128"/>
        <v/>
      </c>
      <c r="E133" s="87" t="str">
        <f t="shared" si="129"/>
        <v/>
      </c>
      <c r="F133" s="88">
        <f t="shared" si="130"/>
        <v>0</v>
      </c>
      <c r="G133" s="90"/>
      <c r="H133" s="90"/>
      <c r="I133" s="90"/>
      <c r="J133" s="90"/>
      <c r="K133" s="90"/>
      <c r="L133" s="90"/>
      <c r="M133" s="90"/>
      <c r="N133" s="90"/>
      <c r="O133" s="90"/>
      <c r="P133" s="90"/>
      <c r="Q133" s="90"/>
      <c r="R133" s="90"/>
      <c r="S133" s="90"/>
      <c r="T133" s="90"/>
      <c r="U133" s="90"/>
      <c r="V133" s="90"/>
      <c r="W133" s="90"/>
      <c r="X133" s="90"/>
      <c r="Y133" s="90"/>
      <c r="Z133" s="105"/>
      <c r="AA133" s="106"/>
      <c r="AB133" s="106"/>
      <c r="AC133" s="106"/>
      <c r="AD133" s="106"/>
      <c r="AE133" s="106"/>
      <c r="AF133" s="106"/>
      <c r="AG133" s="106"/>
      <c r="AH133" s="106"/>
      <c r="AI133" s="106"/>
      <c r="AJ133" s="106"/>
      <c r="AK133" s="106"/>
      <c r="AL133" s="106"/>
      <c r="AM133" s="106"/>
      <c r="AN133" s="106"/>
      <c r="AO133" s="106"/>
      <c r="AP133" s="106"/>
      <c r="AQ133" s="106"/>
      <c r="AR133" s="106"/>
      <c r="AS133" s="106"/>
      <c r="AT133" s="106"/>
      <c r="AU133" s="106"/>
      <c r="AV133" s="106"/>
      <c r="AW133" s="106"/>
      <c r="AX133" s="106"/>
      <c r="AY133" s="106"/>
      <c r="AZ133" s="106"/>
      <c r="BA133" s="106"/>
      <c r="BB133" s="106"/>
      <c r="BC133" s="106"/>
      <c r="BD133" s="106"/>
      <c r="BE133" s="106"/>
      <c r="BF133" s="106"/>
      <c r="BG133" s="106"/>
      <c r="BH133" s="106"/>
      <c r="BI133" s="106"/>
      <c r="BJ133" s="106"/>
      <c r="BK133" s="106"/>
      <c r="BL133" s="106"/>
      <c r="BM133" s="106"/>
      <c r="BN133" s="106"/>
      <c r="BO133" s="106"/>
      <c r="BP133" s="106"/>
      <c r="BQ133" s="106"/>
      <c r="BR133" s="106"/>
      <c r="BS133" s="106"/>
      <c r="BT133" s="106"/>
      <c r="BU133" s="106"/>
      <c r="BV133" s="106"/>
      <c r="BW133" s="106"/>
      <c r="BX133" s="106"/>
      <c r="BY133" s="106"/>
      <c r="BZ133" s="106"/>
      <c r="CA133" s="106"/>
      <c r="CB133" s="106"/>
      <c r="CC133" s="106"/>
      <c r="CD133" s="106"/>
      <c r="CE133" s="106"/>
      <c r="CF133" s="106"/>
      <c r="CG133" s="106"/>
      <c r="CH133" s="106"/>
      <c r="CI133" s="106"/>
      <c r="CJ133" s="106"/>
      <c r="CK133" s="106"/>
      <c r="CL133" s="106"/>
      <c r="CM133" s="106"/>
      <c r="CN133" s="106"/>
      <c r="CO133" s="106"/>
      <c r="CP133" s="106"/>
      <c r="CQ133" s="106"/>
      <c r="CR133" s="106"/>
      <c r="CS133" s="106"/>
      <c r="CT133" s="106"/>
      <c r="CU133" s="106"/>
      <c r="CV133" s="106"/>
      <c r="CW133" s="106"/>
      <c r="CX133" s="106"/>
      <c r="CY133" s="106"/>
      <c r="CZ133" s="106"/>
      <c r="DA133" s="106"/>
      <c r="DB133" s="106"/>
    </row>
    <row r="134" spans="1:106" ht="15" customHeight="1" x14ac:dyDescent="0.25">
      <c r="A134" s="83">
        <v>29</v>
      </c>
      <c r="B134" s="108"/>
      <c r="C134" s="108"/>
      <c r="D134" s="86" t="str">
        <f t="shared" si="128"/>
        <v/>
      </c>
      <c r="E134" s="87" t="str">
        <f t="shared" si="129"/>
        <v/>
      </c>
      <c r="F134" s="88">
        <f t="shared" si="130"/>
        <v>0</v>
      </c>
      <c r="G134" s="90"/>
      <c r="H134" s="90"/>
      <c r="I134" s="90"/>
      <c r="J134" s="90"/>
      <c r="K134" s="90"/>
      <c r="L134" s="90"/>
      <c r="M134" s="90"/>
      <c r="N134" s="90"/>
      <c r="O134" s="90"/>
      <c r="P134" s="90"/>
      <c r="Q134" s="90"/>
      <c r="R134" s="90"/>
      <c r="S134" s="90"/>
      <c r="T134" s="90"/>
      <c r="U134" s="90"/>
      <c r="V134" s="90"/>
      <c r="W134" s="90"/>
      <c r="X134" s="90"/>
      <c r="Y134" s="90"/>
      <c r="Z134" s="105"/>
      <c r="AA134" s="106"/>
      <c r="AB134" s="106"/>
      <c r="AC134" s="106"/>
      <c r="AD134" s="106"/>
      <c r="AE134" s="106"/>
      <c r="AF134" s="106"/>
      <c r="AG134" s="106"/>
      <c r="AH134" s="106"/>
      <c r="AI134" s="106"/>
      <c r="AJ134" s="106"/>
      <c r="AK134" s="106"/>
      <c r="AL134" s="106"/>
      <c r="AM134" s="106"/>
      <c r="AN134" s="106"/>
      <c r="AO134" s="106"/>
      <c r="AP134" s="106"/>
      <c r="AQ134" s="106"/>
      <c r="AR134" s="106"/>
      <c r="AS134" s="106"/>
      <c r="AT134" s="106"/>
      <c r="AU134" s="106"/>
      <c r="AV134" s="106"/>
      <c r="AW134" s="106"/>
      <c r="AX134" s="106"/>
      <c r="AY134" s="106"/>
      <c r="AZ134" s="106"/>
      <c r="BA134" s="106"/>
      <c r="BB134" s="106"/>
      <c r="BC134" s="106"/>
      <c r="BD134" s="106"/>
      <c r="BE134" s="106"/>
      <c r="BF134" s="106"/>
      <c r="BG134" s="106"/>
      <c r="BH134" s="106"/>
      <c r="BI134" s="106"/>
      <c r="BJ134" s="106"/>
      <c r="BK134" s="106"/>
      <c r="BL134" s="106"/>
      <c r="BM134" s="106"/>
      <c r="BN134" s="106"/>
      <c r="BO134" s="106"/>
      <c r="BP134" s="106"/>
      <c r="BQ134" s="106"/>
      <c r="BR134" s="106"/>
      <c r="BS134" s="106"/>
      <c r="BT134" s="106"/>
      <c r="BU134" s="106"/>
      <c r="BV134" s="106"/>
      <c r="BW134" s="106"/>
      <c r="BX134" s="106"/>
      <c r="BY134" s="106"/>
      <c r="BZ134" s="106"/>
      <c r="CA134" s="106"/>
      <c r="CB134" s="106"/>
      <c r="CC134" s="106"/>
      <c r="CD134" s="106"/>
      <c r="CE134" s="106"/>
      <c r="CF134" s="106"/>
      <c r="CG134" s="106"/>
      <c r="CH134" s="106"/>
      <c r="CI134" s="106"/>
      <c r="CJ134" s="106"/>
      <c r="CK134" s="106"/>
      <c r="CL134" s="106"/>
      <c r="CM134" s="106"/>
      <c r="CN134" s="106"/>
      <c r="CO134" s="106"/>
      <c r="CP134" s="106"/>
      <c r="CQ134" s="106"/>
      <c r="CR134" s="106"/>
      <c r="CS134" s="106"/>
      <c r="CT134" s="106"/>
      <c r="CU134" s="106"/>
      <c r="CV134" s="106"/>
      <c r="CW134" s="106"/>
      <c r="CX134" s="106"/>
      <c r="CY134" s="106"/>
      <c r="CZ134" s="106"/>
      <c r="DA134" s="106"/>
      <c r="DB134" s="106"/>
    </row>
    <row r="135" spans="1:106" ht="15" customHeight="1" x14ac:dyDescent="0.25">
      <c r="A135" s="83">
        <v>30</v>
      </c>
      <c r="B135" s="108"/>
      <c r="C135" s="108"/>
      <c r="D135" s="86" t="str">
        <f t="shared" si="128"/>
        <v/>
      </c>
      <c r="E135" s="87" t="str">
        <f t="shared" si="129"/>
        <v/>
      </c>
      <c r="F135" s="88">
        <f t="shared" si="130"/>
        <v>0</v>
      </c>
      <c r="G135" s="90"/>
      <c r="H135" s="90"/>
      <c r="I135" s="90"/>
      <c r="J135" s="90"/>
      <c r="K135" s="90"/>
      <c r="L135" s="90"/>
      <c r="M135" s="90"/>
      <c r="N135" s="90"/>
      <c r="O135" s="90"/>
      <c r="P135" s="90"/>
      <c r="Q135" s="90"/>
      <c r="R135" s="90"/>
      <c r="S135" s="90"/>
      <c r="T135" s="90"/>
      <c r="U135" s="90"/>
      <c r="V135" s="90"/>
      <c r="W135" s="90"/>
      <c r="X135" s="90"/>
      <c r="Y135" s="90"/>
      <c r="Z135" s="105"/>
      <c r="AA135" s="106"/>
      <c r="AB135" s="106"/>
      <c r="AC135" s="106"/>
      <c r="AD135" s="106"/>
      <c r="AE135" s="106"/>
      <c r="AF135" s="106"/>
      <c r="AG135" s="106"/>
      <c r="AH135" s="106"/>
      <c r="AI135" s="106"/>
      <c r="AJ135" s="106"/>
      <c r="AK135" s="106"/>
      <c r="AL135" s="106"/>
      <c r="AM135" s="106"/>
      <c r="AN135" s="106"/>
      <c r="AO135" s="106"/>
      <c r="AP135" s="106"/>
      <c r="AQ135" s="106"/>
      <c r="AR135" s="106"/>
      <c r="AS135" s="106"/>
      <c r="AT135" s="106"/>
      <c r="AU135" s="106"/>
      <c r="AV135" s="106"/>
      <c r="AW135" s="106"/>
      <c r="AX135" s="106"/>
      <c r="AY135" s="106"/>
      <c r="AZ135" s="106"/>
      <c r="BA135" s="106"/>
      <c r="BB135" s="106"/>
      <c r="BC135" s="106"/>
      <c r="BD135" s="106"/>
      <c r="BE135" s="106"/>
      <c r="BF135" s="106"/>
      <c r="BG135" s="106"/>
      <c r="BH135" s="106"/>
      <c r="BI135" s="106"/>
      <c r="BJ135" s="106"/>
      <c r="BK135" s="106"/>
      <c r="BL135" s="106"/>
      <c r="BM135" s="106"/>
      <c r="BN135" s="106"/>
      <c r="BO135" s="106"/>
      <c r="BP135" s="106"/>
      <c r="BQ135" s="106"/>
      <c r="BR135" s="106"/>
      <c r="BS135" s="106"/>
      <c r="BT135" s="106"/>
      <c r="BU135" s="106"/>
      <c r="BV135" s="106"/>
      <c r="BW135" s="106"/>
      <c r="BX135" s="106"/>
      <c r="BY135" s="106"/>
      <c r="BZ135" s="106"/>
      <c r="CA135" s="106"/>
      <c r="CB135" s="106"/>
      <c r="CC135" s="106"/>
      <c r="CD135" s="106"/>
      <c r="CE135" s="106"/>
      <c r="CF135" s="106"/>
      <c r="CG135" s="106"/>
      <c r="CH135" s="106"/>
      <c r="CI135" s="106"/>
      <c r="CJ135" s="106"/>
      <c r="CK135" s="106"/>
      <c r="CL135" s="106"/>
      <c r="CM135" s="106"/>
      <c r="CN135" s="106"/>
      <c r="CO135" s="106"/>
      <c r="CP135" s="106"/>
      <c r="CQ135" s="106"/>
      <c r="CR135" s="106"/>
      <c r="CS135" s="106"/>
      <c r="CT135" s="106"/>
      <c r="CU135" s="106"/>
      <c r="CV135" s="106"/>
      <c r="CW135" s="106"/>
      <c r="CX135" s="106"/>
      <c r="CY135" s="106"/>
      <c r="CZ135" s="106"/>
      <c r="DA135" s="106"/>
      <c r="DB135" s="106"/>
    </row>
    <row r="136" spans="1:106" ht="15" customHeight="1" x14ac:dyDescent="0.25">
      <c r="A136" s="83">
        <v>31</v>
      </c>
      <c r="B136" s="108"/>
      <c r="C136" s="108"/>
      <c r="D136" s="86" t="str">
        <f t="shared" si="128"/>
        <v/>
      </c>
      <c r="E136" s="87" t="str">
        <f t="shared" si="129"/>
        <v/>
      </c>
      <c r="F136" s="88">
        <f t="shared" si="130"/>
        <v>0</v>
      </c>
      <c r="G136" s="90"/>
      <c r="H136" s="90"/>
      <c r="I136" s="90"/>
      <c r="J136" s="90"/>
      <c r="K136" s="90"/>
      <c r="L136" s="90"/>
      <c r="M136" s="90"/>
      <c r="N136" s="90"/>
      <c r="O136" s="90"/>
      <c r="P136" s="90"/>
      <c r="Q136" s="90"/>
      <c r="R136" s="90"/>
      <c r="S136" s="90"/>
      <c r="T136" s="90"/>
      <c r="U136" s="90"/>
      <c r="V136" s="90"/>
      <c r="W136" s="90"/>
      <c r="X136" s="90"/>
      <c r="Y136" s="90"/>
      <c r="Z136" s="105"/>
      <c r="AA136" s="106"/>
      <c r="AB136" s="106"/>
      <c r="AC136" s="106"/>
      <c r="AD136" s="106"/>
      <c r="AE136" s="106"/>
      <c r="AF136" s="106"/>
      <c r="AG136" s="106"/>
      <c r="AH136" s="106"/>
      <c r="AI136" s="106"/>
      <c r="AJ136" s="106"/>
      <c r="AK136" s="106"/>
      <c r="AL136" s="106"/>
      <c r="AM136" s="106"/>
      <c r="AN136" s="106"/>
      <c r="AO136" s="106"/>
      <c r="AP136" s="106"/>
      <c r="AQ136" s="106"/>
      <c r="AR136" s="106"/>
      <c r="AS136" s="106"/>
      <c r="AT136" s="106"/>
      <c r="AU136" s="106"/>
      <c r="AV136" s="106"/>
      <c r="AW136" s="106"/>
      <c r="AX136" s="106"/>
      <c r="AY136" s="106"/>
      <c r="AZ136" s="106"/>
      <c r="BA136" s="106"/>
      <c r="BB136" s="106"/>
      <c r="BC136" s="106"/>
      <c r="BD136" s="106"/>
      <c r="BE136" s="106"/>
      <c r="BF136" s="106"/>
      <c r="BG136" s="106"/>
      <c r="BH136" s="106"/>
      <c r="BI136" s="106"/>
      <c r="BJ136" s="106"/>
      <c r="BK136" s="106"/>
      <c r="BL136" s="106"/>
      <c r="BM136" s="106"/>
      <c r="BN136" s="106"/>
      <c r="BO136" s="106"/>
      <c r="BP136" s="106"/>
      <c r="BQ136" s="106"/>
      <c r="BR136" s="106"/>
      <c r="BS136" s="106"/>
      <c r="BT136" s="106"/>
      <c r="BU136" s="106"/>
      <c r="BV136" s="106"/>
      <c r="BW136" s="106"/>
      <c r="BX136" s="106"/>
      <c r="BY136" s="106"/>
      <c r="BZ136" s="106"/>
      <c r="CA136" s="106"/>
      <c r="CB136" s="106"/>
      <c r="CC136" s="106"/>
      <c r="CD136" s="106"/>
      <c r="CE136" s="106"/>
      <c r="CF136" s="106"/>
      <c r="CG136" s="106"/>
      <c r="CH136" s="106"/>
      <c r="CI136" s="106"/>
      <c r="CJ136" s="106"/>
      <c r="CK136" s="106"/>
      <c r="CL136" s="106"/>
      <c r="CM136" s="106"/>
      <c r="CN136" s="106"/>
      <c r="CO136" s="106"/>
      <c r="CP136" s="106"/>
      <c r="CQ136" s="106"/>
      <c r="CR136" s="106"/>
      <c r="CS136" s="106"/>
      <c r="CT136" s="106"/>
      <c r="CU136" s="106"/>
      <c r="CV136" s="106"/>
      <c r="CW136" s="106"/>
      <c r="CX136" s="106"/>
      <c r="CY136" s="106"/>
      <c r="CZ136" s="106"/>
      <c r="DA136" s="106"/>
      <c r="DB136" s="106"/>
    </row>
    <row r="137" spans="1:106" ht="15" customHeight="1" x14ac:dyDescent="0.25">
      <c r="A137" s="83">
        <v>32</v>
      </c>
      <c r="B137" s="108"/>
      <c r="C137" s="108"/>
      <c r="D137" s="86" t="str">
        <f t="shared" si="128"/>
        <v/>
      </c>
      <c r="E137" s="87" t="str">
        <f t="shared" si="129"/>
        <v/>
      </c>
      <c r="F137" s="88">
        <f t="shared" si="130"/>
        <v>0</v>
      </c>
      <c r="G137" s="90"/>
      <c r="H137" s="90"/>
      <c r="I137" s="90"/>
      <c r="J137" s="90"/>
      <c r="K137" s="90"/>
      <c r="L137" s="90"/>
      <c r="M137" s="90"/>
      <c r="N137" s="90"/>
      <c r="O137" s="90"/>
      <c r="P137" s="90"/>
      <c r="Q137" s="90"/>
      <c r="R137" s="90"/>
      <c r="S137" s="90"/>
      <c r="T137" s="90"/>
      <c r="U137" s="90"/>
      <c r="V137" s="90"/>
      <c r="W137" s="90"/>
      <c r="X137" s="90"/>
      <c r="Y137" s="90"/>
      <c r="Z137" s="105"/>
      <c r="AA137" s="106"/>
      <c r="AB137" s="106"/>
      <c r="AC137" s="106"/>
      <c r="AD137" s="106"/>
      <c r="AE137" s="106"/>
      <c r="AF137" s="106"/>
      <c r="AG137" s="106"/>
      <c r="AH137" s="106"/>
      <c r="AI137" s="106"/>
      <c r="AJ137" s="106"/>
      <c r="AK137" s="106"/>
      <c r="AL137" s="106"/>
      <c r="AM137" s="106"/>
      <c r="AN137" s="106"/>
      <c r="AO137" s="106"/>
      <c r="AP137" s="106"/>
      <c r="AQ137" s="106"/>
      <c r="AR137" s="106"/>
      <c r="AS137" s="106"/>
      <c r="AT137" s="106"/>
      <c r="AU137" s="106"/>
      <c r="AV137" s="106"/>
      <c r="AW137" s="106"/>
      <c r="AX137" s="106"/>
      <c r="AY137" s="106"/>
      <c r="AZ137" s="106"/>
      <c r="BA137" s="106"/>
      <c r="BB137" s="106"/>
      <c r="BC137" s="106"/>
      <c r="BD137" s="106"/>
      <c r="BE137" s="106"/>
      <c r="BF137" s="106"/>
      <c r="BG137" s="106"/>
      <c r="BH137" s="106"/>
      <c r="BI137" s="106"/>
      <c r="BJ137" s="106"/>
      <c r="BK137" s="106"/>
      <c r="BL137" s="106"/>
      <c r="BM137" s="106"/>
      <c r="BN137" s="106"/>
      <c r="BO137" s="106"/>
      <c r="BP137" s="106"/>
      <c r="BQ137" s="106"/>
      <c r="BR137" s="106"/>
      <c r="BS137" s="106"/>
      <c r="BT137" s="106"/>
      <c r="BU137" s="106"/>
      <c r="BV137" s="106"/>
      <c r="BW137" s="106"/>
      <c r="BX137" s="106"/>
      <c r="BY137" s="106"/>
      <c r="BZ137" s="106"/>
      <c r="CA137" s="106"/>
      <c r="CB137" s="106"/>
      <c r="CC137" s="106"/>
      <c r="CD137" s="106"/>
      <c r="CE137" s="106"/>
      <c r="CF137" s="106"/>
      <c r="CG137" s="106"/>
      <c r="CH137" s="106"/>
      <c r="CI137" s="106"/>
      <c r="CJ137" s="106"/>
      <c r="CK137" s="106"/>
      <c r="CL137" s="106"/>
      <c r="CM137" s="106"/>
      <c r="CN137" s="106"/>
      <c r="CO137" s="106"/>
      <c r="CP137" s="106"/>
      <c r="CQ137" s="106"/>
      <c r="CR137" s="106"/>
      <c r="CS137" s="106"/>
      <c r="CT137" s="106"/>
      <c r="CU137" s="106"/>
      <c r="CV137" s="106"/>
      <c r="CW137" s="106"/>
      <c r="CX137" s="106"/>
      <c r="CY137" s="106"/>
      <c r="CZ137" s="106"/>
      <c r="DA137" s="106"/>
      <c r="DB137" s="106"/>
    </row>
    <row r="138" spans="1:106" ht="15" customHeight="1" x14ac:dyDescent="0.25">
      <c r="A138" s="83">
        <v>33</v>
      </c>
      <c r="B138" s="108"/>
      <c r="C138" s="108"/>
      <c r="D138" s="86" t="str">
        <f t="shared" si="128"/>
        <v/>
      </c>
      <c r="E138" s="87" t="str">
        <f t="shared" si="129"/>
        <v/>
      </c>
      <c r="F138" s="88">
        <f t="shared" si="130"/>
        <v>0</v>
      </c>
      <c r="G138" s="90"/>
      <c r="H138" s="90"/>
      <c r="I138" s="90"/>
      <c r="J138" s="90"/>
      <c r="K138" s="90"/>
      <c r="L138" s="90"/>
      <c r="M138" s="90"/>
      <c r="N138" s="90"/>
      <c r="O138" s="90"/>
      <c r="P138" s="90"/>
      <c r="Q138" s="90"/>
      <c r="R138" s="90"/>
      <c r="S138" s="90"/>
      <c r="T138" s="90"/>
      <c r="U138" s="90"/>
      <c r="V138" s="90"/>
      <c r="W138" s="90"/>
      <c r="X138" s="90"/>
      <c r="Y138" s="90"/>
      <c r="Z138" s="105"/>
      <c r="AA138" s="106"/>
      <c r="AB138" s="106"/>
      <c r="AC138" s="106"/>
      <c r="AD138" s="106"/>
      <c r="AE138" s="106"/>
      <c r="AF138" s="106"/>
      <c r="AG138" s="106"/>
      <c r="AH138" s="106"/>
      <c r="AI138" s="106"/>
      <c r="AJ138" s="106"/>
      <c r="AK138" s="106"/>
      <c r="AL138" s="106"/>
      <c r="AM138" s="106"/>
      <c r="AN138" s="106"/>
      <c r="AO138" s="106"/>
      <c r="AP138" s="106"/>
      <c r="AQ138" s="106"/>
      <c r="AR138" s="106"/>
      <c r="AS138" s="106"/>
      <c r="AT138" s="106"/>
      <c r="AU138" s="106"/>
      <c r="AV138" s="106"/>
      <c r="AW138" s="106"/>
      <c r="AX138" s="106"/>
      <c r="AY138" s="106"/>
      <c r="AZ138" s="106"/>
      <c r="BA138" s="106"/>
      <c r="BB138" s="106"/>
      <c r="BC138" s="106"/>
      <c r="BD138" s="106"/>
      <c r="BE138" s="106"/>
      <c r="BF138" s="106"/>
      <c r="BG138" s="106"/>
      <c r="BH138" s="106"/>
      <c r="BI138" s="106"/>
      <c r="BJ138" s="106"/>
      <c r="BK138" s="106"/>
      <c r="BL138" s="106"/>
      <c r="BM138" s="106"/>
      <c r="BN138" s="106"/>
      <c r="BO138" s="106"/>
      <c r="BP138" s="106"/>
      <c r="BQ138" s="106"/>
      <c r="BR138" s="106"/>
      <c r="BS138" s="106"/>
      <c r="BT138" s="106"/>
      <c r="BU138" s="106"/>
      <c r="BV138" s="106"/>
      <c r="BW138" s="106"/>
      <c r="BX138" s="106"/>
      <c r="BY138" s="106"/>
      <c r="BZ138" s="106"/>
      <c r="CA138" s="106"/>
      <c r="CB138" s="106"/>
      <c r="CC138" s="106"/>
      <c r="CD138" s="106"/>
      <c r="CE138" s="106"/>
      <c r="CF138" s="106"/>
      <c r="CG138" s="106"/>
      <c r="CH138" s="106"/>
      <c r="CI138" s="106"/>
      <c r="CJ138" s="106"/>
      <c r="CK138" s="106"/>
      <c r="CL138" s="106"/>
      <c r="CM138" s="106"/>
      <c r="CN138" s="106"/>
      <c r="CO138" s="106"/>
      <c r="CP138" s="106"/>
      <c r="CQ138" s="106"/>
      <c r="CR138" s="106"/>
      <c r="CS138" s="106"/>
      <c r="CT138" s="106"/>
      <c r="CU138" s="106"/>
      <c r="CV138" s="106"/>
      <c r="CW138" s="106"/>
      <c r="CX138" s="106"/>
      <c r="CY138" s="106"/>
      <c r="CZ138" s="106"/>
      <c r="DA138" s="106"/>
      <c r="DB138" s="106"/>
    </row>
    <row r="139" spans="1:106" ht="15" customHeight="1" x14ac:dyDescent="0.25">
      <c r="A139" s="83">
        <v>34</v>
      </c>
      <c r="B139" s="108"/>
      <c r="C139" s="108"/>
      <c r="D139" s="86" t="str">
        <f t="shared" si="128"/>
        <v/>
      </c>
      <c r="E139" s="87" t="str">
        <f t="shared" si="129"/>
        <v/>
      </c>
      <c r="F139" s="88">
        <f t="shared" si="130"/>
        <v>0</v>
      </c>
      <c r="G139" s="90"/>
      <c r="H139" s="90"/>
      <c r="I139" s="90"/>
      <c r="J139" s="90"/>
      <c r="K139" s="90"/>
      <c r="L139" s="90"/>
      <c r="M139" s="90"/>
      <c r="N139" s="90"/>
      <c r="O139" s="90"/>
      <c r="P139" s="90"/>
      <c r="Q139" s="90"/>
      <c r="R139" s="90"/>
      <c r="S139" s="90"/>
      <c r="T139" s="90"/>
      <c r="U139" s="90"/>
      <c r="V139" s="90"/>
      <c r="W139" s="90"/>
      <c r="X139" s="90"/>
      <c r="Y139" s="90"/>
      <c r="Z139" s="105"/>
      <c r="AA139" s="106"/>
      <c r="AB139" s="106"/>
      <c r="AC139" s="106"/>
      <c r="AD139" s="106"/>
      <c r="AE139" s="106"/>
      <c r="AF139" s="106"/>
      <c r="AG139" s="106"/>
      <c r="AH139" s="106"/>
      <c r="AI139" s="106"/>
      <c r="AJ139" s="106"/>
      <c r="AK139" s="106"/>
      <c r="AL139" s="106"/>
      <c r="AM139" s="106"/>
      <c r="AN139" s="106"/>
      <c r="AO139" s="106"/>
      <c r="AP139" s="106"/>
      <c r="AQ139" s="106"/>
      <c r="AR139" s="106"/>
      <c r="AS139" s="106"/>
      <c r="AT139" s="106"/>
      <c r="AU139" s="106"/>
      <c r="AV139" s="106"/>
      <c r="AW139" s="106"/>
      <c r="AX139" s="106"/>
      <c r="AY139" s="106"/>
      <c r="AZ139" s="106"/>
      <c r="BA139" s="106"/>
      <c r="BB139" s="106"/>
      <c r="BC139" s="106"/>
      <c r="BD139" s="106"/>
      <c r="BE139" s="106"/>
      <c r="BF139" s="106"/>
      <c r="BG139" s="106"/>
      <c r="BH139" s="106"/>
      <c r="BI139" s="106"/>
      <c r="BJ139" s="106"/>
      <c r="BK139" s="106"/>
      <c r="BL139" s="106"/>
      <c r="BM139" s="106"/>
      <c r="BN139" s="106"/>
      <c r="BO139" s="106"/>
      <c r="BP139" s="106"/>
      <c r="BQ139" s="106"/>
      <c r="BR139" s="106"/>
      <c r="BS139" s="106"/>
      <c r="BT139" s="106"/>
      <c r="BU139" s="106"/>
      <c r="BV139" s="106"/>
      <c r="BW139" s="106"/>
      <c r="BX139" s="106"/>
      <c r="BY139" s="106"/>
      <c r="BZ139" s="106"/>
      <c r="CA139" s="106"/>
      <c r="CB139" s="106"/>
      <c r="CC139" s="106"/>
      <c r="CD139" s="106"/>
      <c r="CE139" s="106"/>
      <c r="CF139" s="106"/>
      <c r="CG139" s="106"/>
      <c r="CH139" s="106"/>
      <c r="CI139" s="106"/>
      <c r="CJ139" s="106"/>
      <c r="CK139" s="106"/>
      <c r="CL139" s="106"/>
      <c r="CM139" s="106"/>
      <c r="CN139" s="106"/>
      <c r="CO139" s="106"/>
      <c r="CP139" s="106"/>
      <c r="CQ139" s="106"/>
      <c r="CR139" s="106"/>
      <c r="CS139" s="106"/>
      <c r="CT139" s="106"/>
      <c r="CU139" s="106"/>
      <c r="CV139" s="106"/>
      <c r="CW139" s="106"/>
      <c r="CX139" s="106"/>
      <c r="CY139" s="106"/>
      <c r="CZ139" s="106"/>
      <c r="DA139" s="106"/>
      <c r="DB139" s="106"/>
    </row>
    <row r="140" spans="1:106" ht="15" customHeight="1" x14ac:dyDescent="0.25">
      <c r="A140" s="83">
        <v>35</v>
      </c>
      <c r="B140" s="108"/>
      <c r="C140" s="108"/>
      <c r="D140" s="86" t="str">
        <f t="shared" si="128"/>
        <v/>
      </c>
      <c r="E140" s="87" t="str">
        <f t="shared" si="129"/>
        <v/>
      </c>
      <c r="F140" s="88">
        <f t="shared" si="130"/>
        <v>0</v>
      </c>
      <c r="G140" s="90"/>
      <c r="H140" s="90"/>
      <c r="I140" s="90"/>
      <c r="J140" s="90"/>
      <c r="K140" s="90"/>
      <c r="L140" s="90"/>
      <c r="M140" s="90"/>
      <c r="N140" s="90"/>
      <c r="O140" s="90"/>
      <c r="P140" s="90"/>
      <c r="Q140" s="90"/>
      <c r="R140" s="90"/>
      <c r="S140" s="90"/>
      <c r="T140" s="90"/>
      <c r="U140" s="90"/>
      <c r="V140" s="90"/>
      <c r="W140" s="90"/>
      <c r="X140" s="90"/>
      <c r="Y140" s="90"/>
      <c r="Z140" s="105"/>
      <c r="AA140" s="106"/>
      <c r="AB140" s="106"/>
      <c r="AC140" s="106"/>
      <c r="AD140" s="106"/>
      <c r="AE140" s="106"/>
      <c r="AF140" s="106"/>
      <c r="AG140" s="106"/>
      <c r="AH140" s="106"/>
      <c r="AI140" s="106"/>
      <c r="AJ140" s="106"/>
      <c r="AK140" s="106"/>
      <c r="AL140" s="106"/>
      <c r="AM140" s="106"/>
      <c r="AN140" s="106"/>
      <c r="AO140" s="106"/>
      <c r="AP140" s="106"/>
      <c r="AQ140" s="106"/>
      <c r="AR140" s="106"/>
      <c r="AS140" s="106"/>
      <c r="AT140" s="106"/>
      <c r="AU140" s="106"/>
      <c r="AV140" s="106"/>
      <c r="AW140" s="106"/>
      <c r="AX140" s="106"/>
      <c r="AY140" s="106"/>
      <c r="AZ140" s="106"/>
      <c r="BA140" s="106"/>
      <c r="BB140" s="106"/>
      <c r="BC140" s="106"/>
      <c r="BD140" s="106"/>
      <c r="BE140" s="106"/>
      <c r="BF140" s="106"/>
      <c r="BG140" s="106"/>
      <c r="BH140" s="106"/>
      <c r="BI140" s="106"/>
      <c r="BJ140" s="106"/>
      <c r="BK140" s="106"/>
      <c r="BL140" s="106"/>
      <c r="BM140" s="106"/>
      <c r="BN140" s="106"/>
      <c r="BO140" s="106"/>
      <c r="BP140" s="106"/>
      <c r="BQ140" s="106"/>
      <c r="BR140" s="106"/>
      <c r="BS140" s="106"/>
      <c r="BT140" s="106"/>
      <c r="BU140" s="106"/>
      <c r="BV140" s="106"/>
      <c r="BW140" s="106"/>
      <c r="BX140" s="106"/>
      <c r="BY140" s="106"/>
      <c r="BZ140" s="106"/>
      <c r="CA140" s="106"/>
      <c r="CB140" s="106"/>
      <c r="CC140" s="106"/>
      <c r="CD140" s="106"/>
      <c r="CE140" s="106"/>
      <c r="CF140" s="106"/>
      <c r="CG140" s="106"/>
      <c r="CH140" s="106"/>
      <c r="CI140" s="106"/>
      <c r="CJ140" s="106"/>
      <c r="CK140" s="106"/>
      <c r="CL140" s="106"/>
      <c r="CM140" s="106"/>
      <c r="CN140" s="106"/>
      <c r="CO140" s="106"/>
      <c r="CP140" s="106"/>
      <c r="CQ140" s="106"/>
      <c r="CR140" s="106"/>
      <c r="CS140" s="106"/>
      <c r="CT140" s="106"/>
      <c r="CU140" s="106"/>
      <c r="CV140" s="106"/>
      <c r="CW140" s="106"/>
      <c r="CX140" s="106"/>
      <c r="CY140" s="106"/>
      <c r="CZ140" s="106"/>
      <c r="DA140" s="106"/>
      <c r="DB140" s="106"/>
    </row>
    <row r="141" spans="1:106" ht="15" customHeight="1" x14ac:dyDescent="0.25">
      <c r="A141" s="83">
        <v>36</v>
      </c>
      <c r="B141" s="108"/>
      <c r="C141" s="108"/>
      <c r="D141" s="86" t="str">
        <f t="shared" si="128"/>
        <v/>
      </c>
      <c r="E141" s="87" t="str">
        <f t="shared" si="129"/>
        <v/>
      </c>
      <c r="F141" s="88">
        <f t="shared" si="130"/>
        <v>0</v>
      </c>
      <c r="G141" s="90"/>
      <c r="H141" s="90"/>
      <c r="I141" s="90"/>
      <c r="J141" s="90"/>
      <c r="K141" s="90"/>
      <c r="L141" s="90"/>
      <c r="M141" s="90"/>
      <c r="N141" s="90"/>
      <c r="O141" s="90"/>
      <c r="P141" s="90"/>
      <c r="Q141" s="90"/>
      <c r="R141" s="90"/>
      <c r="S141" s="90"/>
      <c r="T141" s="90"/>
      <c r="U141" s="90"/>
      <c r="V141" s="90"/>
      <c r="W141" s="90"/>
      <c r="X141" s="90"/>
      <c r="Y141" s="90"/>
      <c r="Z141" s="105"/>
      <c r="AA141" s="106"/>
      <c r="AB141" s="106"/>
      <c r="AC141" s="106"/>
      <c r="AD141" s="106"/>
      <c r="AE141" s="106"/>
      <c r="AF141" s="106"/>
      <c r="AG141" s="106"/>
      <c r="AH141" s="106"/>
      <c r="AI141" s="106"/>
      <c r="AJ141" s="106"/>
      <c r="AK141" s="106"/>
      <c r="AL141" s="106"/>
      <c r="AM141" s="106"/>
      <c r="AN141" s="106"/>
      <c r="AO141" s="106"/>
      <c r="AP141" s="106"/>
      <c r="AQ141" s="106"/>
      <c r="AR141" s="106"/>
      <c r="AS141" s="106"/>
      <c r="AT141" s="106"/>
      <c r="AU141" s="106"/>
      <c r="AV141" s="106"/>
      <c r="AW141" s="106"/>
      <c r="AX141" s="106"/>
      <c r="AY141" s="106"/>
      <c r="AZ141" s="106"/>
      <c r="BA141" s="106"/>
      <c r="BB141" s="106"/>
      <c r="BC141" s="106"/>
      <c r="BD141" s="106"/>
      <c r="BE141" s="106"/>
      <c r="BF141" s="106"/>
      <c r="BG141" s="106"/>
      <c r="BH141" s="106"/>
      <c r="BI141" s="106"/>
      <c r="BJ141" s="106"/>
      <c r="BK141" s="106"/>
      <c r="BL141" s="106"/>
      <c r="BM141" s="106"/>
      <c r="BN141" s="106"/>
      <c r="BO141" s="106"/>
      <c r="BP141" s="106"/>
      <c r="BQ141" s="106"/>
      <c r="BR141" s="106"/>
      <c r="BS141" s="106"/>
      <c r="BT141" s="106"/>
      <c r="BU141" s="106"/>
      <c r="BV141" s="106"/>
      <c r="BW141" s="106"/>
      <c r="BX141" s="106"/>
      <c r="BY141" s="106"/>
      <c r="BZ141" s="106"/>
      <c r="CA141" s="106"/>
      <c r="CB141" s="106"/>
      <c r="CC141" s="106"/>
      <c r="CD141" s="106"/>
      <c r="CE141" s="106"/>
      <c r="CF141" s="106"/>
      <c r="CG141" s="106"/>
      <c r="CH141" s="106"/>
      <c r="CI141" s="106"/>
      <c r="CJ141" s="106"/>
      <c r="CK141" s="106"/>
      <c r="CL141" s="106"/>
      <c r="CM141" s="106"/>
      <c r="CN141" s="106"/>
      <c r="CO141" s="106"/>
      <c r="CP141" s="106"/>
      <c r="CQ141" s="106"/>
      <c r="CR141" s="106"/>
      <c r="CS141" s="106"/>
      <c r="CT141" s="106"/>
      <c r="CU141" s="106"/>
      <c r="CV141" s="106"/>
      <c r="CW141" s="106"/>
      <c r="CX141" s="106"/>
      <c r="CY141" s="106"/>
      <c r="CZ141" s="106"/>
      <c r="DA141" s="106"/>
      <c r="DB141" s="106"/>
    </row>
    <row r="142" spans="1:106" ht="15" customHeight="1" x14ac:dyDescent="0.25">
      <c r="A142" s="83">
        <v>37</v>
      </c>
      <c r="B142" s="108"/>
      <c r="C142" s="108"/>
      <c r="D142" s="86" t="str">
        <f t="shared" si="128"/>
        <v/>
      </c>
      <c r="E142" s="87" t="str">
        <f t="shared" si="129"/>
        <v/>
      </c>
      <c r="F142" s="88">
        <f t="shared" si="130"/>
        <v>0</v>
      </c>
      <c r="G142" s="90"/>
      <c r="H142" s="90"/>
      <c r="I142" s="90"/>
      <c r="J142" s="90"/>
      <c r="K142" s="90"/>
      <c r="L142" s="90"/>
      <c r="M142" s="90"/>
      <c r="N142" s="90"/>
      <c r="O142" s="90"/>
      <c r="P142" s="90"/>
      <c r="Q142" s="90"/>
      <c r="R142" s="90"/>
      <c r="S142" s="90"/>
      <c r="T142" s="90"/>
      <c r="U142" s="90"/>
      <c r="V142" s="90"/>
      <c r="W142" s="90"/>
      <c r="X142" s="90"/>
      <c r="Y142" s="90"/>
      <c r="Z142" s="105"/>
      <c r="AA142" s="106"/>
      <c r="AB142" s="106"/>
      <c r="AC142" s="106"/>
      <c r="AD142" s="106"/>
      <c r="AE142" s="106"/>
      <c r="AF142" s="106"/>
      <c r="AG142" s="106"/>
      <c r="AH142" s="106"/>
      <c r="AI142" s="106"/>
      <c r="AJ142" s="106"/>
      <c r="AK142" s="106"/>
      <c r="AL142" s="106"/>
      <c r="AM142" s="106"/>
      <c r="AN142" s="106"/>
      <c r="AO142" s="106"/>
      <c r="AP142" s="106"/>
      <c r="AQ142" s="106"/>
      <c r="AR142" s="106"/>
      <c r="AS142" s="106"/>
      <c r="AT142" s="106"/>
      <c r="AU142" s="106"/>
      <c r="AV142" s="106"/>
      <c r="AW142" s="106"/>
      <c r="AX142" s="106"/>
      <c r="AY142" s="106"/>
      <c r="AZ142" s="106"/>
      <c r="BA142" s="106"/>
      <c r="BB142" s="106"/>
      <c r="BC142" s="106"/>
      <c r="BD142" s="106"/>
      <c r="BE142" s="106"/>
      <c r="BF142" s="106"/>
      <c r="BG142" s="106"/>
      <c r="BH142" s="106"/>
      <c r="BI142" s="106"/>
      <c r="BJ142" s="106"/>
      <c r="BK142" s="106"/>
      <c r="BL142" s="106"/>
      <c r="BM142" s="106"/>
      <c r="BN142" s="106"/>
      <c r="BO142" s="106"/>
      <c r="BP142" s="106"/>
      <c r="BQ142" s="106"/>
      <c r="BR142" s="106"/>
      <c r="BS142" s="106"/>
      <c r="BT142" s="106"/>
      <c r="BU142" s="106"/>
      <c r="BV142" s="106"/>
      <c r="BW142" s="106"/>
      <c r="BX142" s="106"/>
      <c r="BY142" s="106"/>
      <c r="BZ142" s="106"/>
      <c r="CA142" s="106"/>
      <c r="CB142" s="106"/>
      <c r="CC142" s="106"/>
      <c r="CD142" s="106"/>
      <c r="CE142" s="106"/>
      <c r="CF142" s="106"/>
      <c r="CG142" s="106"/>
      <c r="CH142" s="106"/>
      <c r="CI142" s="106"/>
      <c r="CJ142" s="106"/>
      <c r="CK142" s="106"/>
      <c r="CL142" s="106"/>
      <c r="CM142" s="106"/>
      <c r="CN142" s="106"/>
      <c r="CO142" s="106"/>
      <c r="CP142" s="106"/>
      <c r="CQ142" s="106"/>
      <c r="CR142" s="106"/>
      <c r="CS142" s="106"/>
      <c r="CT142" s="106"/>
      <c r="CU142" s="106"/>
      <c r="CV142" s="106"/>
      <c r="CW142" s="106"/>
      <c r="CX142" s="106"/>
      <c r="CY142" s="106"/>
      <c r="CZ142" s="106"/>
      <c r="DA142" s="106"/>
      <c r="DB142" s="106"/>
    </row>
    <row r="143" spans="1:106" ht="15" customHeight="1" x14ac:dyDescent="0.25">
      <c r="A143" s="83">
        <v>38</v>
      </c>
      <c r="B143" s="108"/>
      <c r="C143" s="108"/>
      <c r="D143" s="86" t="str">
        <f t="shared" si="128"/>
        <v/>
      </c>
      <c r="E143" s="87" t="str">
        <f t="shared" si="129"/>
        <v/>
      </c>
      <c r="F143" s="88">
        <f t="shared" si="130"/>
        <v>0</v>
      </c>
      <c r="G143" s="90"/>
      <c r="H143" s="90"/>
      <c r="I143" s="90"/>
      <c r="J143" s="90"/>
      <c r="K143" s="90"/>
      <c r="L143" s="90"/>
      <c r="M143" s="90"/>
      <c r="N143" s="90"/>
      <c r="O143" s="90"/>
      <c r="P143" s="90"/>
      <c r="Q143" s="90"/>
      <c r="R143" s="90"/>
      <c r="S143" s="90"/>
      <c r="T143" s="90"/>
      <c r="U143" s="90"/>
      <c r="V143" s="90"/>
      <c r="W143" s="90"/>
      <c r="X143" s="90"/>
      <c r="Y143" s="90"/>
      <c r="Z143" s="105"/>
      <c r="AA143" s="106"/>
      <c r="AB143" s="106"/>
      <c r="AC143" s="106"/>
      <c r="AD143" s="106"/>
      <c r="AE143" s="106"/>
      <c r="AF143" s="106"/>
      <c r="AG143" s="106"/>
      <c r="AH143" s="106"/>
      <c r="AI143" s="106"/>
      <c r="AJ143" s="106"/>
      <c r="AK143" s="106"/>
      <c r="AL143" s="106"/>
      <c r="AM143" s="106"/>
      <c r="AN143" s="106"/>
      <c r="AO143" s="106"/>
      <c r="AP143" s="106"/>
      <c r="AQ143" s="106"/>
      <c r="AR143" s="106"/>
      <c r="AS143" s="106"/>
      <c r="AT143" s="106"/>
      <c r="AU143" s="106"/>
      <c r="AV143" s="106"/>
      <c r="AW143" s="106"/>
      <c r="AX143" s="106"/>
      <c r="AY143" s="106"/>
      <c r="AZ143" s="106"/>
      <c r="BA143" s="106"/>
      <c r="BB143" s="106"/>
      <c r="BC143" s="106"/>
      <c r="BD143" s="106"/>
      <c r="BE143" s="106"/>
      <c r="BF143" s="106"/>
      <c r="BG143" s="106"/>
      <c r="BH143" s="106"/>
      <c r="BI143" s="106"/>
      <c r="BJ143" s="106"/>
      <c r="BK143" s="106"/>
      <c r="BL143" s="106"/>
      <c r="BM143" s="106"/>
      <c r="BN143" s="106"/>
      <c r="BO143" s="106"/>
      <c r="BP143" s="106"/>
      <c r="BQ143" s="106"/>
      <c r="BR143" s="106"/>
      <c r="BS143" s="106"/>
      <c r="BT143" s="106"/>
      <c r="BU143" s="106"/>
      <c r="BV143" s="106"/>
      <c r="BW143" s="106"/>
      <c r="BX143" s="106"/>
      <c r="BY143" s="106"/>
      <c r="BZ143" s="106"/>
      <c r="CA143" s="106"/>
      <c r="CB143" s="106"/>
      <c r="CC143" s="106"/>
      <c r="CD143" s="106"/>
      <c r="CE143" s="106"/>
      <c r="CF143" s="106"/>
      <c r="CG143" s="106"/>
      <c r="CH143" s="106"/>
      <c r="CI143" s="106"/>
      <c r="CJ143" s="106"/>
      <c r="CK143" s="106"/>
      <c r="CL143" s="106"/>
      <c r="CM143" s="106"/>
      <c r="CN143" s="106"/>
      <c r="CO143" s="106"/>
      <c r="CP143" s="106"/>
      <c r="CQ143" s="106"/>
      <c r="CR143" s="106"/>
      <c r="CS143" s="106"/>
      <c r="CT143" s="106"/>
      <c r="CU143" s="106"/>
      <c r="CV143" s="106"/>
      <c r="CW143" s="106"/>
      <c r="CX143" s="106"/>
      <c r="CY143" s="106"/>
      <c r="CZ143" s="106"/>
      <c r="DA143" s="106"/>
      <c r="DB143" s="106"/>
    </row>
    <row r="144" spans="1:106" ht="15" customHeight="1" x14ac:dyDescent="0.25">
      <c r="A144" s="83">
        <v>39</v>
      </c>
      <c r="B144" s="108"/>
      <c r="C144" s="108"/>
      <c r="D144" s="86" t="str">
        <f t="shared" si="128"/>
        <v/>
      </c>
      <c r="E144" s="87" t="str">
        <f t="shared" si="129"/>
        <v/>
      </c>
      <c r="F144" s="88">
        <f t="shared" si="130"/>
        <v>0</v>
      </c>
      <c r="G144" s="90"/>
      <c r="H144" s="90"/>
      <c r="I144" s="90"/>
      <c r="J144" s="90"/>
      <c r="K144" s="90"/>
      <c r="L144" s="90"/>
      <c r="M144" s="90"/>
      <c r="N144" s="90"/>
      <c r="O144" s="90"/>
      <c r="P144" s="90"/>
      <c r="Q144" s="90"/>
      <c r="R144" s="90"/>
      <c r="S144" s="90"/>
      <c r="T144" s="90"/>
      <c r="U144" s="90"/>
      <c r="V144" s="90"/>
      <c r="W144" s="90"/>
      <c r="X144" s="90"/>
      <c r="Y144" s="90"/>
      <c r="Z144" s="105"/>
      <c r="AA144" s="106"/>
      <c r="AB144" s="106"/>
      <c r="AC144" s="106"/>
      <c r="AD144" s="106"/>
      <c r="AE144" s="106"/>
      <c r="AF144" s="106"/>
      <c r="AG144" s="106"/>
      <c r="AH144" s="106"/>
      <c r="AI144" s="106"/>
      <c r="AJ144" s="106"/>
      <c r="AK144" s="106"/>
      <c r="AL144" s="106"/>
      <c r="AM144" s="106"/>
      <c r="AN144" s="106"/>
      <c r="AO144" s="106"/>
      <c r="AP144" s="106"/>
      <c r="AQ144" s="106"/>
      <c r="AR144" s="106"/>
      <c r="AS144" s="106"/>
      <c r="AT144" s="106"/>
      <c r="AU144" s="106"/>
      <c r="AV144" s="106"/>
      <c r="AW144" s="106"/>
      <c r="AX144" s="106"/>
      <c r="AY144" s="106"/>
      <c r="AZ144" s="106"/>
      <c r="BA144" s="106"/>
      <c r="BB144" s="106"/>
      <c r="BC144" s="106"/>
      <c r="BD144" s="106"/>
      <c r="BE144" s="106"/>
      <c r="BF144" s="106"/>
      <c r="BG144" s="106"/>
      <c r="BH144" s="106"/>
      <c r="BI144" s="106"/>
      <c r="BJ144" s="106"/>
      <c r="BK144" s="106"/>
      <c r="BL144" s="106"/>
      <c r="BM144" s="106"/>
      <c r="BN144" s="106"/>
      <c r="BO144" s="106"/>
      <c r="BP144" s="106"/>
      <c r="BQ144" s="106"/>
      <c r="BR144" s="106"/>
      <c r="BS144" s="106"/>
      <c r="BT144" s="106"/>
      <c r="BU144" s="106"/>
      <c r="BV144" s="106"/>
      <c r="BW144" s="106"/>
      <c r="BX144" s="106"/>
      <c r="BY144" s="106"/>
      <c r="BZ144" s="106"/>
      <c r="CA144" s="106"/>
      <c r="CB144" s="106"/>
      <c r="CC144" s="106"/>
      <c r="CD144" s="106"/>
      <c r="CE144" s="106"/>
      <c r="CF144" s="106"/>
      <c r="CG144" s="106"/>
      <c r="CH144" s="106"/>
      <c r="CI144" s="106"/>
      <c r="CJ144" s="106"/>
      <c r="CK144" s="106"/>
      <c r="CL144" s="106"/>
      <c r="CM144" s="106"/>
      <c r="CN144" s="106"/>
      <c r="CO144" s="106"/>
      <c r="CP144" s="106"/>
      <c r="CQ144" s="106"/>
      <c r="CR144" s="106"/>
      <c r="CS144" s="106"/>
      <c r="CT144" s="106"/>
      <c r="CU144" s="106"/>
      <c r="CV144" s="106"/>
      <c r="CW144" s="106"/>
      <c r="CX144" s="106"/>
      <c r="CY144" s="106"/>
      <c r="CZ144" s="106"/>
      <c r="DA144" s="106"/>
      <c r="DB144" s="106"/>
    </row>
    <row r="145" spans="1:106" ht="15" customHeight="1" x14ac:dyDescent="0.25">
      <c r="A145" s="83">
        <v>40</v>
      </c>
      <c r="B145" s="108"/>
      <c r="C145" s="108"/>
      <c r="D145" s="86" t="str">
        <f t="shared" si="128"/>
        <v/>
      </c>
      <c r="E145" s="87" t="str">
        <f t="shared" si="129"/>
        <v/>
      </c>
      <c r="F145" s="88">
        <f t="shared" si="130"/>
        <v>0</v>
      </c>
      <c r="G145" s="90"/>
      <c r="H145" s="90"/>
      <c r="I145" s="90"/>
      <c r="J145" s="90"/>
      <c r="K145" s="90"/>
      <c r="L145" s="90"/>
      <c r="M145" s="90"/>
      <c r="N145" s="90"/>
      <c r="O145" s="90"/>
      <c r="P145" s="90"/>
      <c r="Q145" s="90"/>
      <c r="R145" s="90"/>
      <c r="S145" s="90"/>
      <c r="T145" s="90"/>
      <c r="U145" s="90"/>
      <c r="V145" s="90"/>
      <c r="W145" s="90"/>
      <c r="X145" s="90"/>
      <c r="Y145" s="90"/>
      <c r="Z145" s="105"/>
      <c r="AA145" s="106"/>
      <c r="AB145" s="106"/>
      <c r="AC145" s="106"/>
      <c r="AD145" s="106"/>
      <c r="AE145" s="106"/>
      <c r="AF145" s="106"/>
      <c r="AG145" s="106"/>
      <c r="AH145" s="106"/>
      <c r="AI145" s="106"/>
      <c r="AJ145" s="106"/>
      <c r="AK145" s="106"/>
      <c r="AL145" s="106"/>
      <c r="AM145" s="106"/>
      <c r="AN145" s="106"/>
      <c r="AO145" s="106"/>
      <c r="AP145" s="106"/>
      <c r="AQ145" s="106"/>
      <c r="AR145" s="106"/>
      <c r="AS145" s="106"/>
      <c r="AT145" s="106"/>
      <c r="AU145" s="106"/>
      <c r="AV145" s="106"/>
      <c r="AW145" s="106"/>
      <c r="AX145" s="106"/>
      <c r="AY145" s="106"/>
      <c r="AZ145" s="106"/>
      <c r="BA145" s="106"/>
      <c r="BB145" s="106"/>
      <c r="BC145" s="106"/>
      <c r="BD145" s="106"/>
      <c r="BE145" s="106"/>
      <c r="BF145" s="106"/>
      <c r="BG145" s="106"/>
      <c r="BH145" s="106"/>
      <c r="BI145" s="106"/>
      <c r="BJ145" s="106"/>
      <c r="BK145" s="106"/>
      <c r="BL145" s="106"/>
      <c r="BM145" s="106"/>
      <c r="BN145" s="106"/>
      <c r="BO145" s="106"/>
      <c r="BP145" s="106"/>
      <c r="BQ145" s="106"/>
      <c r="BR145" s="106"/>
      <c r="BS145" s="106"/>
      <c r="BT145" s="106"/>
      <c r="BU145" s="106"/>
      <c r="BV145" s="106"/>
      <c r="BW145" s="106"/>
      <c r="BX145" s="106"/>
      <c r="BY145" s="106"/>
      <c r="BZ145" s="106"/>
      <c r="CA145" s="106"/>
      <c r="CB145" s="106"/>
      <c r="CC145" s="106"/>
      <c r="CD145" s="106"/>
      <c r="CE145" s="106"/>
      <c r="CF145" s="106"/>
      <c r="CG145" s="106"/>
      <c r="CH145" s="106"/>
      <c r="CI145" s="106"/>
      <c r="CJ145" s="106"/>
      <c r="CK145" s="106"/>
      <c r="CL145" s="106"/>
      <c r="CM145" s="106"/>
      <c r="CN145" s="106"/>
      <c r="CO145" s="106"/>
      <c r="CP145" s="106"/>
      <c r="CQ145" s="106"/>
      <c r="CR145" s="106"/>
      <c r="CS145" s="106"/>
      <c r="CT145" s="106"/>
      <c r="CU145" s="106"/>
      <c r="CV145" s="106"/>
      <c r="CW145" s="106"/>
      <c r="CX145" s="106"/>
      <c r="CY145" s="106"/>
      <c r="CZ145" s="106"/>
      <c r="DA145" s="106"/>
      <c r="DB145" s="106"/>
    </row>
    <row r="146" spans="1:106" ht="15.75" x14ac:dyDescent="0.25">
      <c r="B146" s="91"/>
      <c r="C146" s="109"/>
      <c r="D146" s="93"/>
      <c r="E146" s="94"/>
      <c r="F146" s="95" t="s">
        <v>125</v>
      </c>
      <c r="G146" s="96">
        <f>(IF($C$16="YES",G106,0))+(IF($C$17="YES",G107,0))+(IF($C$18="YES",G108,0))+(IF($C$19="YES",G109,0))+(IF($C$20="YES",G110,0))+(IF($C$21="YES",G111,0))+(IF($C$22="YES",G112,0))+(IF($C$23="YES",G113,0))+(IF($C$24="YES",G114,0))+(IF($C$25="YES",G115,0))+(IF($C$26="YES",G116,0))+(IF($C$27="YES",G117,0))+(IF($C$28="YES",G118,0))+(IF($C$29="YES",G119,0))+(IF($C$30="YES",G120,0))+(IF($C$31="YES",G121,0))+(IF($C$32="YES",G122,0))+(IF($C$33="YES",G123,0))+(IF($C$34="YES",G124,0))+(IF($C$35="YES",G125,0))+(IF($C$36="YES",G126,0))+(IF($C$37="YES",G127,0))+(IF($C$38="YES",G128,0))+(IF($C$39="YES",G129,0))+(IF($C$40="YES",G130,0))+(IF($C$41="YES",G131,0))+(IF($C$42="YES",G132,0))+(IF($C$43="YES",G133,0))+(IF($C$44="YES",G134,0))+(IF($C$46="YES",G136,0))+(IF($C$45="YES",G135,0))+(IF($C$46="YES",G136,0))+(IF($C$47="YES",G137,0))+(IF($C$48="YES",G138,0))+(IF($C$49="YES",G139,0))+(IF($C$50="YES",G140,0))+(IF($C$51="YES",G141,0))+(IF($C$52="YES",G142,0))+(IF($C$53="YES",G143,0)+(IF($C$54="YES",G144,0)+(IF($C$55="YES",G145,0))))</f>
        <v>0</v>
      </c>
      <c r="H146" s="96">
        <f t="shared" ref="H146:BS146" si="131">(IF($C$16="YES",H106,0))+(IF($C$17="YES",H107,0))+(IF($C$18="YES",H108,0))+(IF($C$19="YES",H109,0))+(IF($C$20="YES",H110,0))+(IF($C$21="YES",H111,0))+(IF($C$22="YES",H112,0))+(IF($C$23="YES",H113,0))+(IF($C$24="YES",H114,0))+(IF($C$25="YES",H115,0))+(IF($C$26="YES",H116,0))+(IF($C$27="YES",H117,0))+(IF($C$28="YES",H118,0))+(IF($C$29="YES",H119,0))+(IF($C$30="YES",H120,0))+(IF($C$31="YES",H121,0))+(IF($C$32="YES",H122,0))+(IF($C$33="YES",H123,0))+(IF($C$34="YES",H124,0))+(IF($C$35="YES",H125,0))</f>
        <v>0</v>
      </c>
      <c r="I146" s="96">
        <f t="shared" si="131"/>
        <v>0</v>
      </c>
      <c r="J146" s="96">
        <f t="shared" si="131"/>
        <v>0</v>
      </c>
      <c r="K146" s="96">
        <f t="shared" si="131"/>
        <v>0</v>
      </c>
      <c r="L146" s="96">
        <f t="shared" si="131"/>
        <v>0</v>
      </c>
      <c r="M146" s="96">
        <f t="shared" si="131"/>
        <v>0</v>
      </c>
      <c r="N146" s="96">
        <f t="shared" si="131"/>
        <v>0</v>
      </c>
      <c r="O146" s="96">
        <f t="shared" si="131"/>
        <v>0</v>
      </c>
      <c r="P146" s="96">
        <f t="shared" si="131"/>
        <v>0</v>
      </c>
      <c r="Q146" s="96">
        <f t="shared" si="131"/>
        <v>0</v>
      </c>
      <c r="R146" s="96">
        <f t="shared" si="131"/>
        <v>0</v>
      </c>
      <c r="S146" s="96">
        <f t="shared" si="131"/>
        <v>0</v>
      </c>
      <c r="T146" s="96">
        <f t="shared" si="131"/>
        <v>0</v>
      </c>
      <c r="U146" s="96">
        <f t="shared" si="131"/>
        <v>0</v>
      </c>
      <c r="V146" s="96">
        <f t="shared" si="131"/>
        <v>0</v>
      </c>
      <c r="W146" s="96">
        <f t="shared" si="131"/>
        <v>0</v>
      </c>
      <c r="X146" s="96">
        <f t="shared" si="131"/>
        <v>0</v>
      </c>
      <c r="Y146" s="96">
        <f t="shared" si="131"/>
        <v>0</v>
      </c>
      <c r="Z146" s="96">
        <f t="shared" si="131"/>
        <v>0</v>
      </c>
      <c r="AA146" s="96">
        <f t="shared" si="131"/>
        <v>0</v>
      </c>
      <c r="AB146" s="96">
        <f t="shared" si="131"/>
        <v>0</v>
      </c>
      <c r="AC146" s="96">
        <f t="shared" si="131"/>
        <v>0</v>
      </c>
      <c r="AD146" s="96">
        <f t="shared" si="131"/>
        <v>0</v>
      </c>
      <c r="AE146" s="96">
        <f t="shared" si="131"/>
        <v>0</v>
      </c>
      <c r="AF146" s="96">
        <f t="shared" si="131"/>
        <v>0</v>
      </c>
      <c r="AG146" s="96">
        <f t="shared" si="131"/>
        <v>0</v>
      </c>
      <c r="AH146" s="96">
        <f t="shared" si="131"/>
        <v>0</v>
      </c>
      <c r="AI146" s="96">
        <f t="shared" si="131"/>
        <v>0</v>
      </c>
      <c r="AJ146" s="96">
        <f t="shared" si="131"/>
        <v>0</v>
      </c>
      <c r="AK146" s="96">
        <f t="shared" si="131"/>
        <v>0</v>
      </c>
      <c r="AL146" s="96">
        <f t="shared" si="131"/>
        <v>0</v>
      </c>
      <c r="AM146" s="96">
        <f t="shared" si="131"/>
        <v>0</v>
      </c>
      <c r="AN146" s="96">
        <f t="shared" si="131"/>
        <v>0</v>
      </c>
      <c r="AO146" s="96">
        <f t="shared" si="131"/>
        <v>0</v>
      </c>
      <c r="AP146" s="96">
        <f t="shared" si="131"/>
        <v>0</v>
      </c>
      <c r="AQ146" s="96">
        <f t="shared" si="131"/>
        <v>0</v>
      </c>
      <c r="AR146" s="96">
        <f t="shared" si="131"/>
        <v>0</v>
      </c>
      <c r="AS146" s="96">
        <f t="shared" si="131"/>
        <v>0</v>
      </c>
      <c r="AT146" s="96">
        <f t="shared" si="131"/>
        <v>0</v>
      </c>
      <c r="AU146" s="96">
        <f t="shared" si="131"/>
        <v>0</v>
      </c>
      <c r="AV146" s="96">
        <f t="shared" si="131"/>
        <v>0</v>
      </c>
      <c r="AW146" s="96">
        <f t="shared" si="131"/>
        <v>0</v>
      </c>
      <c r="AX146" s="96">
        <f t="shared" si="131"/>
        <v>0</v>
      </c>
      <c r="AY146" s="96">
        <f t="shared" si="131"/>
        <v>0</v>
      </c>
      <c r="AZ146" s="96">
        <f t="shared" si="131"/>
        <v>0</v>
      </c>
      <c r="BA146" s="96">
        <f t="shared" si="131"/>
        <v>0</v>
      </c>
      <c r="BB146" s="96">
        <f t="shared" si="131"/>
        <v>0</v>
      </c>
      <c r="BC146" s="96">
        <f t="shared" si="131"/>
        <v>0</v>
      </c>
      <c r="BD146" s="96">
        <f t="shared" si="131"/>
        <v>0</v>
      </c>
      <c r="BE146" s="96">
        <f t="shared" si="131"/>
        <v>0</v>
      </c>
      <c r="BF146" s="96">
        <f t="shared" si="131"/>
        <v>0</v>
      </c>
      <c r="BG146" s="96">
        <f t="shared" si="131"/>
        <v>0</v>
      </c>
      <c r="BH146" s="96">
        <f t="shared" si="131"/>
        <v>0</v>
      </c>
      <c r="BI146" s="96">
        <f t="shared" si="131"/>
        <v>0</v>
      </c>
      <c r="BJ146" s="96">
        <f t="shared" si="131"/>
        <v>0</v>
      </c>
      <c r="BK146" s="96">
        <f t="shared" si="131"/>
        <v>0</v>
      </c>
      <c r="BL146" s="96">
        <f t="shared" si="131"/>
        <v>0</v>
      </c>
      <c r="BM146" s="96">
        <f t="shared" si="131"/>
        <v>0</v>
      </c>
      <c r="BN146" s="96">
        <f t="shared" si="131"/>
        <v>0</v>
      </c>
      <c r="BO146" s="96">
        <f t="shared" si="131"/>
        <v>0</v>
      </c>
      <c r="BP146" s="96">
        <f t="shared" si="131"/>
        <v>0</v>
      </c>
      <c r="BQ146" s="96">
        <f t="shared" si="131"/>
        <v>0</v>
      </c>
      <c r="BR146" s="96">
        <f t="shared" si="131"/>
        <v>0</v>
      </c>
      <c r="BS146" s="96">
        <f t="shared" si="131"/>
        <v>0</v>
      </c>
      <c r="BT146" s="96">
        <f t="shared" ref="BT146:DC146" si="132">(IF($C$16="YES",BT106,0))+(IF($C$17="YES",BT107,0))+(IF($C$18="YES",BT108,0))+(IF($C$19="YES",BT109,0))+(IF($C$20="YES",BT110,0))+(IF($C$21="YES",BT111,0))+(IF($C$22="YES",BT112,0))+(IF($C$23="YES",BT113,0))+(IF($C$24="YES",BT114,0))+(IF($C$25="YES",BT115,0))+(IF($C$26="YES",BT116,0))+(IF($C$27="YES",BT117,0))+(IF($C$28="YES",BT118,0))+(IF($C$29="YES",BT119,0))+(IF($C$30="YES",BT120,0))+(IF($C$31="YES",BT121,0))+(IF($C$32="YES",BT122,0))+(IF($C$33="YES",BT123,0))+(IF($C$34="YES",BT124,0))+(IF($C$35="YES",BT125,0))</f>
        <v>0</v>
      </c>
      <c r="BU146" s="96">
        <f t="shared" si="132"/>
        <v>0</v>
      </c>
      <c r="BV146" s="96">
        <f t="shared" si="132"/>
        <v>0</v>
      </c>
      <c r="BW146" s="96">
        <f t="shared" si="132"/>
        <v>0</v>
      </c>
      <c r="BX146" s="96">
        <f t="shared" si="132"/>
        <v>0</v>
      </c>
      <c r="BY146" s="96">
        <f t="shared" si="132"/>
        <v>0</v>
      </c>
      <c r="BZ146" s="96">
        <f t="shared" si="132"/>
        <v>0</v>
      </c>
      <c r="CA146" s="96">
        <f t="shared" si="132"/>
        <v>0</v>
      </c>
      <c r="CB146" s="96">
        <f t="shared" si="132"/>
        <v>0</v>
      </c>
      <c r="CC146" s="96">
        <f t="shared" si="132"/>
        <v>0</v>
      </c>
      <c r="CD146" s="96">
        <f t="shared" si="132"/>
        <v>0</v>
      </c>
      <c r="CE146" s="96">
        <f t="shared" si="132"/>
        <v>0</v>
      </c>
      <c r="CF146" s="96">
        <f t="shared" si="132"/>
        <v>0</v>
      </c>
      <c r="CG146" s="96">
        <f t="shared" si="132"/>
        <v>0</v>
      </c>
      <c r="CH146" s="96">
        <f t="shared" si="132"/>
        <v>0</v>
      </c>
      <c r="CI146" s="96">
        <f t="shared" si="132"/>
        <v>0</v>
      </c>
      <c r="CJ146" s="96">
        <f t="shared" si="132"/>
        <v>0</v>
      </c>
      <c r="CK146" s="96">
        <f t="shared" si="132"/>
        <v>0</v>
      </c>
      <c r="CL146" s="96">
        <f t="shared" si="132"/>
        <v>0</v>
      </c>
      <c r="CM146" s="96">
        <f t="shared" si="132"/>
        <v>0</v>
      </c>
      <c r="CN146" s="96">
        <f t="shared" si="132"/>
        <v>0</v>
      </c>
      <c r="CO146" s="96">
        <f t="shared" si="132"/>
        <v>0</v>
      </c>
      <c r="CP146" s="96">
        <f t="shared" si="132"/>
        <v>0</v>
      </c>
      <c r="CQ146" s="96">
        <f t="shared" si="132"/>
        <v>0</v>
      </c>
      <c r="CR146" s="96">
        <f t="shared" si="132"/>
        <v>0</v>
      </c>
      <c r="CS146" s="96">
        <f t="shared" si="132"/>
        <v>0</v>
      </c>
      <c r="CT146" s="96">
        <f t="shared" si="132"/>
        <v>0</v>
      </c>
      <c r="CU146" s="96">
        <f t="shared" si="132"/>
        <v>0</v>
      </c>
      <c r="CV146" s="96">
        <f t="shared" si="132"/>
        <v>0</v>
      </c>
      <c r="CW146" s="96">
        <f t="shared" si="132"/>
        <v>0</v>
      </c>
      <c r="CX146" s="96">
        <f t="shared" si="132"/>
        <v>0</v>
      </c>
      <c r="CY146" s="96">
        <f t="shared" si="132"/>
        <v>0</v>
      </c>
      <c r="CZ146" s="96">
        <f t="shared" si="132"/>
        <v>0</v>
      </c>
      <c r="DA146" s="96">
        <f t="shared" si="132"/>
        <v>0</v>
      </c>
      <c r="DB146" s="96">
        <f t="shared" si="132"/>
        <v>0</v>
      </c>
    </row>
    <row r="147" spans="1:106" ht="15.75" x14ac:dyDescent="0.25">
      <c r="B147" s="97" t="s">
        <v>8</v>
      </c>
      <c r="C147" s="98"/>
      <c r="D147" s="99">
        <f>IF($F$3="","",$F$3)</f>
        <v>1</v>
      </c>
      <c r="E147" s="62" t="s">
        <v>121</v>
      </c>
      <c r="F147" s="74"/>
      <c r="G147" s="64" t="str">
        <f>IF($D$149="","",$D$149-($D$147+$D$148))</f>
        <v/>
      </c>
      <c r="H147" s="64" t="str">
        <f t="shared" ref="H147:BS147" si="133">IF($D$149="","",$D$149-($D$147+$D$148))</f>
        <v/>
      </c>
      <c r="I147" s="64" t="str">
        <f t="shared" si="133"/>
        <v/>
      </c>
      <c r="J147" s="64" t="str">
        <f t="shared" si="133"/>
        <v/>
      </c>
      <c r="K147" s="64" t="str">
        <f t="shared" si="133"/>
        <v/>
      </c>
      <c r="L147" s="64" t="str">
        <f t="shared" si="133"/>
        <v/>
      </c>
      <c r="M147" s="64" t="str">
        <f t="shared" si="133"/>
        <v/>
      </c>
      <c r="N147" s="64" t="str">
        <f t="shared" si="133"/>
        <v/>
      </c>
      <c r="O147" s="64" t="str">
        <f t="shared" si="133"/>
        <v/>
      </c>
      <c r="P147" s="64" t="str">
        <f t="shared" si="133"/>
        <v/>
      </c>
      <c r="Q147" s="64" t="str">
        <f t="shared" si="133"/>
        <v/>
      </c>
      <c r="R147" s="64" t="str">
        <f t="shared" si="133"/>
        <v/>
      </c>
      <c r="S147" s="64" t="str">
        <f t="shared" si="133"/>
        <v/>
      </c>
      <c r="T147" s="64" t="str">
        <f t="shared" si="133"/>
        <v/>
      </c>
      <c r="U147" s="64" t="str">
        <f t="shared" si="133"/>
        <v/>
      </c>
      <c r="V147" s="64" t="str">
        <f t="shared" si="133"/>
        <v/>
      </c>
      <c r="W147" s="64" t="str">
        <f t="shared" si="133"/>
        <v/>
      </c>
      <c r="X147" s="64" t="str">
        <f t="shared" si="133"/>
        <v/>
      </c>
      <c r="Y147" s="64" t="str">
        <f t="shared" si="133"/>
        <v/>
      </c>
      <c r="Z147" s="64" t="str">
        <f t="shared" si="133"/>
        <v/>
      </c>
      <c r="AA147" s="64" t="str">
        <f t="shared" si="133"/>
        <v/>
      </c>
      <c r="AB147" s="64" t="str">
        <f t="shared" si="133"/>
        <v/>
      </c>
      <c r="AC147" s="64" t="str">
        <f t="shared" si="133"/>
        <v/>
      </c>
      <c r="AD147" s="64" t="str">
        <f t="shared" si="133"/>
        <v/>
      </c>
      <c r="AE147" s="64" t="str">
        <f t="shared" si="133"/>
        <v/>
      </c>
      <c r="AF147" s="64" t="str">
        <f t="shared" si="133"/>
        <v/>
      </c>
      <c r="AG147" s="64" t="str">
        <f t="shared" si="133"/>
        <v/>
      </c>
      <c r="AH147" s="64" t="str">
        <f t="shared" si="133"/>
        <v/>
      </c>
      <c r="AI147" s="64" t="str">
        <f t="shared" si="133"/>
        <v/>
      </c>
      <c r="AJ147" s="64" t="str">
        <f t="shared" si="133"/>
        <v/>
      </c>
      <c r="AK147" s="64" t="str">
        <f t="shared" si="133"/>
        <v/>
      </c>
      <c r="AL147" s="64" t="str">
        <f t="shared" si="133"/>
        <v/>
      </c>
      <c r="AM147" s="64" t="str">
        <f t="shared" si="133"/>
        <v/>
      </c>
      <c r="AN147" s="64" t="str">
        <f t="shared" si="133"/>
        <v/>
      </c>
      <c r="AO147" s="64" t="str">
        <f t="shared" si="133"/>
        <v/>
      </c>
      <c r="AP147" s="64" t="str">
        <f t="shared" si="133"/>
        <v/>
      </c>
      <c r="AQ147" s="64" t="str">
        <f t="shared" si="133"/>
        <v/>
      </c>
      <c r="AR147" s="64" t="str">
        <f t="shared" si="133"/>
        <v/>
      </c>
      <c r="AS147" s="64" t="str">
        <f t="shared" si="133"/>
        <v/>
      </c>
      <c r="AT147" s="64" t="str">
        <f t="shared" si="133"/>
        <v/>
      </c>
      <c r="AU147" s="64" t="str">
        <f t="shared" si="133"/>
        <v/>
      </c>
      <c r="AV147" s="64" t="str">
        <f t="shared" si="133"/>
        <v/>
      </c>
      <c r="AW147" s="64" t="str">
        <f t="shared" si="133"/>
        <v/>
      </c>
      <c r="AX147" s="64" t="str">
        <f t="shared" si="133"/>
        <v/>
      </c>
      <c r="AY147" s="64" t="str">
        <f t="shared" si="133"/>
        <v/>
      </c>
      <c r="AZ147" s="64" t="str">
        <f t="shared" si="133"/>
        <v/>
      </c>
      <c r="BA147" s="64" t="str">
        <f t="shared" si="133"/>
        <v/>
      </c>
      <c r="BB147" s="64" t="str">
        <f t="shared" si="133"/>
        <v/>
      </c>
      <c r="BC147" s="64" t="str">
        <f t="shared" si="133"/>
        <v/>
      </c>
      <c r="BD147" s="64" t="str">
        <f t="shared" si="133"/>
        <v/>
      </c>
      <c r="BE147" s="64" t="str">
        <f t="shared" si="133"/>
        <v/>
      </c>
      <c r="BF147" s="64" t="str">
        <f t="shared" si="133"/>
        <v/>
      </c>
      <c r="BG147" s="64" t="str">
        <f t="shared" si="133"/>
        <v/>
      </c>
      <c r="BH147" s="64" t="str">
        <f t="shared" si="133"/>
        <v/>
      </c>
      <c r="BI147" s="64" t="str">
        <f t="shared" si="133"/>
        <v/>
      </c>
      <c r="BJ147" s="64" t="str">
        <f t="shared" si="133"/>
        <v/>
      </c>
      <c r="BK147" s="64" t="str">
        <f t="shared" si="133"/>
        <v/>
      </c>
      <c r="BL147" s="64" t="str">
        <f t="shared" si="133"/>
        <v/>
      </c>
      <c r="BM147" s="64" t="str">
        <f t="shared" si="133"/>
        <v/>
      </c>
      <c r="BN147" s="64" t="str">
        <f t="shared" si="133"/>
        <v/>
      </c>
      <c r="BO147" s="64" t="str">
        <f t="shared" si="133"/>
        <v/>
      </c>
      <c r="BP147" s="64" t="str">
        <f t="shared" si="133"/>
        <v/>
      </c>
      <c r="BQ147" s="64" t="str">
        <f t="shared" si="133"/>
        <v/>
      </c>
      <c r="BR147" s="64" t="str">
        <f t="shared" si="133"/>
        <v/>
      </c>
      <c r="BS147" s="64" t="str">
        <f t="shared" si="133"/>
        <v/>
      </c>
      <c r="BT147" s="64" t="str">
        <f t="shared" ref="BT147:DB147" si="134">IF($D$149="","",$D$149-($D$147+$D$148))</f>
        <v/>
      </c>
      <c r="BU147" s="64" t="str">
        <f t="shared" si="134"/>
        <v/>
      </c>
      <c r="BV147" s="64" t="str">
        <f t="shared" si="134"/>
        <v/>
      </c>
      <c r="BW147" s="64" t="str">
        <f t="shared" si="134"/>
        <v/>
      </c>
      <c r="BX147" s="64" t="str">
        <f t="shared" si="134"/>
        <v/>
      </c>
      <c r="BY147" s="64" t="str">
        <f t="shared" si="134"/>
        <v/>
      </c>
      <c r="BZ147" s="64" t="str">
        <f t="shared" si="134"/>
        <v/>
      </c>
      <c r="CA147" s="64" t="str">
        <f t="shared" si="134"/>
        <v/>
      </c>
      <c r="CB147" s="64" t="str">
        <f t="shared" si="134"/>
        <v/>
      </c>
      <c r="CC147" s="64" t="str">
        <f t="shared" si="134"/>
        <v/>
      </c>
      <c r="CD147" s="64" t="str">
        <f t="shared" si="134"/>
        <v/>
      </c>
      <c r="CE147" s="64" t="str">
        <f t="shared" si="134"/>
        <v/>
      </c>
      <c r="CF147" s="64" t="str">
        <f t="shared" si="134"/>
        <v/>
      </c>
      <c r="CG147" s="64" t="str">
        <f t="shared" si="134"/>
        <v/>
      </c>
      <c r="CH147" s="64" t="str">
        <f t="shared" si="134"/>
        <v/>
      </c>
      <c r="CI147" s="64" t="str">
        <f t="shared" si="134"/>
        <v/>
      </c>
      <c r="CJ147" s="64" t="str">
        <f t="shared" si="134"/>
        <v/>
      </c>
      <c r="CK147" s="64" t="str">
        <f t="shared" si="134"/>
        <v/>
      </c>
      <c r="CL147" s="64" t="str">
        <f t="shared" si="134"/>
        <v/>
      </c>
      <c r="CM147" s="64" t="str">
        <f t="shared" si="134"/>
        <v/>
      </c>
      <c r="CN147" s="64" t="str">
        <f t="shared" si="134"/>
        <v/>
      </c>
      <c r="CO147" s="64" t="str">
        <f t="shared" si="134"/>
        <v/>
      </c>
      <c r="CP147" s="64" t="str">
        <f t="shared" si="134"/>
        <v/>
      </c>
      <c r="CQ147" s="64" t="str">
        <f t="shared" si="134"/>
        <v/>
      </c>
      <c r="CR147" s="64" t="str">
        <f t="shared" si="134"/>
        <v/>
      </c>
      <c r="CS147" s="64" t="str">
        <f t="shared" si="134"/>
        <v/>
      </c>
      <c r="CT147" s="64" t="str">
        <f t="shared" si="134"/>
        <v/>
      </c>
      <c r="CU147" s="64" t="str">
        <f t="shared" si="134"/>
        <v/>
      </c>
      <c r="CV147" s="64" t="str">
        <f t="shared" si="134"/>
        <v/>
      </c>
      <c r="CW147" s="64" t="str">
        <f t="shared" si="134"/>
        <v/>
      </c>
      <c r="CX147" s="64" t="str">
        <f t="shared" si="134"/>
        <v/>
      </c>
      <c r="CY147" s="64" t="str">
        <f t="shared" si="134"/>
        <v/>
      </c>
      <c r="CZ147" s="64" t="str">
        <f t="shared" si="134"/>
        <v/>
      </c>
      <c r="DA147" s="64" t="str">
        <f t="shared" si="134"/>
        <v/>
      </c>
      <c r="DB147" s="64" t="str">
        <f t="shared" si="134"/>
        <v/>
      </c>
    </row>
    <row r="148" spans="1:106" ht="15.75" x14ac:dyDescent="0.25">
      <c r="B148" s="97" t="s">
        <v>14</v>
      </c>
      <c r="C148" s="98"/>
      <c r="D148" s="99">
        <f>IF($F$4="","",$F$4)</f>
        <v>1</v>
      </c>
      <c r="E148" s="68" t="s">
        <v>2</v>
      </c>
      <c r="F148" s="69">
        <f>SUM(G148:DB148)</f>
        <v>0</v>
      </c>
      <c r="G148" s="70">
        <f>IF(G149="","0",G191*G149)</f>
        <v>0</v>
      </c>
      <c r="H148" s="70">
        <f t="shared" ref="H148:BS148" si="135">IF(H149="","0",H191*H149)</f>
        <v>0</v>
      </c>
      <c r="I148" s="70">
        <f t="shared" si="135"/>
        <v>0</v>
      </c>
      <c r="J148" s="70" t="str">
        <f t="shared" si="135"/>
        <v>0</v>
      </c>
      <c r="K148" s="70" t="str">
        <f t="shared" si="135"/>
        <v>0</v>
      </c>
      <c r="L148" s="70" t="str">
        <f t="shared" si="135"/>
        <v>0</v>
      </c>
      <c r="M148" s="70" t="str">
        <f t="shared" si="135"/>
        <v>0</v>
      </c>
      <c r="N148" s="70" t="str">
        <f t="shared" si="135"/>
        <v>0</v>
      </c>
      <c r="O148" s="70" t="str">
        <f t="shared" si="135"/>
        <v>0</v>
      </c>
      <c r="P148" s="70" t="str">
        <f t="shared" si="135"/>
        <v>0</v>
      </c>
      <c r="Q148" s="70" t="str">
        <f t="shared" si="135"/>
        <v>0</v>
      </c>
      <c r="R148" s="70" t="str">
        <f t="shared" si="135"/>
        <v>0</v>
      </c>
      <c r="S148" s="70" t="str">
        <f t="shared" si="135"/>
        <v>0</v>
      </c>
      <c r="T148" s="70" t="str">
        <f t="shared" si="135"/>
        <v>0</v>
      </c>
      <c r="U148" s="70" t="str">
        <f t="shared" si="135"/>
        <v>0</v>
      </c>
      <c r="V148" s="70" t="str">
        <f t="shared" si="135"/>
        <v>0</v>
      </c>
      <c r="W148" s="70" t="str">
        <f t="shared" si="135"/>
        <v>0</v>
      </c>
      <c r="X148" s="70" t="str">
        <f t="shared" si="135"/>
        <v>0</v>
      </c>
      <c r="Y148" s="70" t="str">
        <f t="shared" si="135"/>
        <v>0</v>
      </c>
      <c r="Z148" s="70" t="str">
        <f t="shared" si="135"/>
        <v>0</v>
      </c>
      <c r="AA148" s="70" t="str">
        <f t="shared" si="135"/>
        <v>0</v>
      </c>
      <c r="AB148" s="70" t="str">
        <f t="shared" si="135"/>
        <v>0</v>
      </c>
      <c r="AC148" s="70" t="str">
        <f t="shared" si="135"/>
        <v>0</v>
      </c>
      <c r="AD148" s="70" t="str">
        <f t="shared" si="135"/>
        <v>0</v>
      </c>
      <c r="AE148" s="70" t="str">
        <f t="shared" si="135"/>
        <v>0</v>
      </c>
      <c r="AF148" s="70" t="str">
        <f t="shared" si="135"/>
        <v>0</v>
      </c>
      <c r="AG148" s="70" t="str">
        <f t="shared" si="135"/>
        <v>0</v>
      </c>
      <c r="AH148" s="70" t="str">
        <f t="shared" si="135"/>
        <v>0</v>
      </c>
      <c r="AI148" s="70" t="str">
        <f t="shared" si="135"/>
        <v>0</v>
      </c>
      <c r="AJ148" s="70" t="str">
        <f t="shared" si="135"/>
        <v>0</v>
      </c>
      <c r="AK148" s="70" t="str">
        <f t="shared" si="135"/>
        <v>0</v>
      </c>
      <c r="AL148" s="70" t="str">
        <f t="shared" si="135"/>
        <v>0</v>
      </c>
      <c r="AM148" s="70" t="str">
        <f t="shared" si="135"/>
        <v>0</v>
      </c>
      <c r="AN148" s="70" t="str">
        <f t="shared" si="135"/>
        <v>0</v>
      </c>
      <c r="AO148" s="70" t="str">
        <f t="shared" si="135"/>
        <v>0</v>
      </c>
      <c r="AP148" s="70" t="str">
        <f t="shared" si="135"/>
        <v>0</v>
      </c>
      <c r="AQ148" s="70" t="str">
        <f t="shared" si="135"/>
        <v>0</v>
      </c>
      <c r="AR148" s="70" t="str">
        <f t="shared" si="135"/>
        <v>0</v>
      </c>
      <c r="AS148" s="70" t="str">
        <f t="shared" si="135"/>
        <v>0</v>
      </c>
      <c r="AT148" s="70" t="str">
        <f t="shared" si="135"/>
        <v>0</v>
      </c>
      <c r="AU148" s="70" t="str">
        <f t="shared" si="135"/>
        <v>0</v>
      </c>
      <c r="AV148" s="70" t="str">
        <f t="shared" si="135"/>
        <v>0</v>
      </c>
      <c r="AW148" s="70" t="str">
        <f t="shared" si="135"/>
        <v>0</v>
      </c>
      <c r="AX148" s="70" t="str">
        <f t="shared" si="135"/>
        <v>0</v>
      </c>
      <c r="AY148" s="70" t="str">
        <f t="shared" si="135"/>
        <v>0</v>
      </c>
      <c r="AZ148" s="70" t="str">
        <f t="shared" si="135"/>
        <v>0</v>
      </c>
      <c r="BA148" s="70" t="str">
        <f t="shared" si="135"/>
        <v>0</v>
      </c>
      <c r="BB148" s="70" t="str">
        <f t="shared" si="135"/>
        <v>0</v>
      </c>
      <c r="BC148" s="70" t="str">
        <f t="shared" si="135"/>
        <v>0</v>
      </c>
      <c r="BD148" s="70" t="str">
        <f t="shared" si="135"/>
        <v>0</v>
      </c>
      <c r="BE148" s="70" t="str">
        <f t="shared" si="135"/>
        <v>0</v>
      </c>
      <c r="BF148" s="70" t="str">
        <f t="shared" si="135"/>
        <v>0</v>
      </c>
      <c r="BG148" s="70" t="str">
        <f t="shared" si="135"/>
        <v>0</v>
      </c>
      <c r="BH148" s="70" t="str">
        <f t="shared" si="135"/>
        <v>0</v>
      </c>
      <c r="BI148" s="70" t="str">
        <f t="shared" si="135"/>
        <v>0</v>
      </c>
      <c r="BJ148" s="70" t="str">
        <f t="shared" si="135"/>
        <v>0</v>
      </c>
      <c r="BK148" s="70" t="str">
        <f t="shared" si="135"/>
        <v>0</v>
      </c>
      <c r="BL148" s="70" t="str">
        <f t="shared" si="135"/>
        <v>0</v>
      </c>
      <c r="BM148" s="70" t="str">
        <f t="shared" si="135"/>
        <v>0</v>
      </c>
      <c r="BN148" s="70" t="str">
        <f t="shared" si="135"/>
        <v>0</v>
      </c>
      <c r="BO148" s="70" t="str">
        <f t="shared" si="135"/>
        <v>0</v>
      </c>
      <c r="BP148" s="70" t="str">
        <f t="shared" si="135"/>
        <v>0</v>
      </c>
      <c r="BQ148" s="70" t="str">
        <f t="shared" si="135"/>
        <v>0</v>
      </c>
      <c r="BR148" s="70" t="str">
        <f t="shared" si="135"/>
        <v>0</v>
      </c>
      <c r="BS148" s="70" t="str">
        <f t="shared" si="135"/>
        <v>0</v>
      </c>
      <c r="BT148" s="70" t="str">
        <f t="shared" ref="BT148:DB148" si="136">IF(BT149="","0",BT191*BT149)</f>
        <v>0</v>
      </c>
      <c r="BU148" s="70" t="str">
        <f t="shared" si="136"/>
        <v>0</v>
      </c>
      <c r="BV148" s="70" t="str">
        <f t="shared" si="136"/>
        <v>0</v>
      </c>
      <c r="BW148" s="70" t="str">
        <f t="shared" si="136"/>
        <v>0</v>
      </c>
      <c r="BX148" s="70" t="str">
        <f t="shared" si="136"/>
        <v>0</v>
      </c>
      <c r="BY148" s="70" t="str">
        <f t="shared" si="136"/>
        <v>0</v>
      </c>
      <c r="BZ148" s="70" t="str">
        <f t="shared" si="136"/>
        <v>0</v>
      </c>
      <c r="CA148" s="70" t="str">
        <f t="shared" si="136"/>
        <v>0</v>
      </c>
      <c r="CB148" s="70" t="str">
        <f t="shared" si="136"/>
        <v>0</v>
      </c>
      <c r="CC148" s="70" t="str">
        <f t="shared" si="136"/>
        <v>0</v>
      </c>
      <c r="CD148" s="70" t="str">
        <f t="shared" si="136"/>
        <v>0</v>
      </c>
      <c r="CE148" s="70" t="str">
        <f t="shared" si="136"/>
        <v>0</v>
      </c>
      <c r="CF148" s="70" t="str">
        <f t="shared" si="136"/>
        <v>0</v>
      </c>
      <c r="CG148" s="70" t="str">
        <f t="shared" si="136"/>
        <v>0</v>
      </c>
      <c r="CH148" s="70" t="str">
        <f t="shared" si="136"/>
        <v>0</v>
      </c>
      <c r="CI148" s="70" t="str">
        <f t="shared" si="136"/>
        <v>0</v>
      </c>
      <c r="CJ148" s="70" t="str">
        <f t="shared" si="136"/>
        <v>0</v>
      </c>
      <c r="CK148" s="70" t="str">
        <f t="shared" si="136"/>
        <v>0</v>
      </c>
      <c r="CL148" s="70" t="str">
        <f t="shared" si="136"/>
        <v>0</v>
      </c>
      <c r="CM148" s="70" t="str">
        <f t="shared" si="136"/>
        <v>0</v>
      </c>
      <c r="CN148" s="70" t="str">
        <f t="shared" si="136"/>
        <v>0</v>
      </c>
      <c r="CO148" s="70" t="str">
        <f t="shared" si="136"/>
        <v>0</v>
      </c>
      <c r="CP148" s="70" t="str">
        <f t="shared" si="136"/>
        <v>0</v>
      </c>
      <c r="CQ148" s="70" t="str">
        <f t="shared" si="136"/>
        <v>0</v>
      </c>
      <c r="CR148" s="70" t="str">
        <f t="shared" si="136"/>
        <v>0</v>
      </c>
      <c r="CS148" s="70" t="str">
        <f t="shared" si="136"/>
        <v>0</v>
      </c>
      <c r="CT148" s="70" t="str">
        <f t="shared" si="136"/>
        <v>0</v>
      </c>
      <c r="CU148" s="70" t="str">
        <f t="shared" si="136"/>
        <v>0</v>
      </c>
      <c r="CV148" s="70" t="str">
        <f t="shared" si="136"/>
        <v>0</v>
      </c>
      <c r="CW148" s="70" t="str">
        <f t="shared" si="136"/>
        <v>0</v>
      </c>
      <c r="CX148" s="70" t="str">
        <f t="shared" si="136"/>
        <v>0</v>
      </c>
      <c r="CY148" s="70" t="str">
        <f t="shared" si="136"/>
        <v>0</v>
      </c>
      <c r="CZ148" s="70" t="str">
        <f t="shared" si="136"/>
        <v>0</v>
      </c>
      <c r="DA148" s="70" t="str">
        <f t="shared" si="136"/>
        <v>0</v>
      </c>
      <c r="DB148" s="70" t="str">
        <f t="shared" si="136"/>
        <v>0</v>
      </c>
    </row>
    <row r="149" spans="1:106" ht="15.75" x14ac:dyDescent="0.25">
      <c r="B149" s="97" t="s">
        <v>131</v>
      </c>
      <c r="C149" s="98"/>
      <c r="D149" s="100"/>
      <c r="E149" s="62" t="s">
        <v>122</v>
      </c>
      <c r="F149" s="74"/>
      <c r="G149" s="101">
        <f>IF(G59="","",G59)</f>
        <v>10</v>
      </c>
      <c r="H149" s="101">
        <f t="shared" ref="H149:BS149" si="137">IF(H59="","",H59)</f>
        <v>20</v>
      </c>
      <c r="I149" s="101">
        <f t="shared" si="137"/>
        <v>8</v>
      </c>
      <c r="J149" s="101" t="str">
        <f t="shared" si="137"/>
        <v/>
      </c>
      <c r="K149" s="101" t="str">
        <f t="shared" si="137"/>
        <v/>
      </c>
      <c r="L149" s="101" t="str">
        <f t="shared" si="137"/>
        <v/>
      </c>
      <c r="M149" s="101" t="str">
        <f t="shared" si="137"/>
        <v/>
      </c>
      <c r="N149" s="101" t="str">
        <f t="shared" si="137"/>
        <v/>
      </c>
      <c r="O149" s="101" t="str">
        <f t="shared" si="137"/>
        <v/>
      </c>
      <c r="P149" s="101" t="str">
        <f t="shared" si="137"/>
        <v/>
      </c>
      <c r="Q149" s="101" t="str">
        <f t="shared" si="137"/>
        <v/>
      </c>
      <c r="R149" s="101" t="str">
        <f t="shared" si="137"/>
        <v/>
      </c>
      <c r="S149" s="101" t="str">
        <f t="shared" si="137"/>
        <v/>
      </c>
      <c r="T149" s="101" t="str">
        <f t="shared" si="137"/>
        <v/>
      </c>
      <c r="U149" s="101" t="str">
        <f t="shared" si="137"/>
        <v/>
      </c>
      <c r="V149" s="101" t="str">
        <f t="shared" si="137"/>
        <v/>
      </c>
      <c r="W149" s="101" t="str">
        <f t="shared" si="137"/>
        <v/>
      </c>
      <c r="X149" s="101" t="str">
        <f t="shared" si="137"/>
        <v/>
      </c>
      <c r="Y149" s="101" t="str">
        <f t="shared" si="137"/>
        <v/>
      </c>
      <c r="Z149" s="101" t="str">
        <f t="shared" si="137"/>
        <v/>
      </c>
      <c r="AA149" s="101" t="str">
        <f t="shared" si="137"/>
        <v/>
      </c>
      <c r="AB149" s="101" t="str">
        <f t="shared" si="137"/>
        <v/>
      </c>
      <c r="AC149" s="101" t="str">
        <f t="shared" si="137"/>
        <v/>
      </c>
      <c r="AD149" s="101" t="str">
        <f t="shared" si="137"/>
        <v/>
      </c>
      <c r="AE149" s="101" t="str">
        <f t="shared" si="137"/>
        <v/>
      </c>
      <c r="AF149" s="101" t="str">
        <f t="shared" si="137"/>
        <v/>
      </c>
      <c r="AG149" s="101" t="str">
        <f t="shared" si="137"/>
        <v/>
      </c>
      <c r="AH149" s="101" t="str">
        <f t="shared" si="137"/>
        <v/>
      </c>
      <c r="AI149" s="101" t="str">
        <f t="shared" si="137"/>
        <v/>
      </c>
      <c r="AJ149" s="101" t="str">
        <f t="shared" si="137"/>
        <v/>
      </c>
      <c r="AK149" s="101" t="str">
        <f t="shared" si="137"/>
        <v/>
      </c>
      <c r="AL149" s="101" t="str">
        <f t="shared" si="137"/>
        <v/>
      </c>
      <c r="AM149" s="101" t="str">
        <f t="shared" si="137"/>
        <v/>
      </c>
      <c r="AN149" s="101" t="str">
        <f t="shared" si="137"/>
        <v/>
      </c>
      <c r="AO149" s="101" t="str">
        <f t="shared" si="137"/>
        <v/>
      </c>
      <c r="AP149" s="101" t="str">
        <f t="shared" si="137"/>
        <v/>
      </c>
      <c r="AQ149" s="101" t="str">
        <f t="shared" si="137"/>
        <v/>
      </c>
      <c r="AR149" s="101" t="str">
        <f t="shared" si="137"/>
        <v/>
      </c>
      <c r="AS149" s="101" t="str">
        <f t="shared" si="137"/>
        <v/>
      </c>
      <c r="AT149" s="101" t="str">
        <f t="shared" si="137"/>
        <v/>
      </c>
      <c r="AU149" s="101" t="str">
        <f t="shared" si="137"/>
        <v/>
      </c>
      <c r="AV149" s="101" t="str">
        <f t="shared" si="137"/>
        <v/>
      </c>
      <c r="AW149" s="101" t="str">
        <f t="shared" si="137"/>
        <v/>
      </c>
      <c r="AX149" s="101" t="str">
        <f t="shared" si="137"/>
        <v/>
      </c>
      <c r="AY149" s="101" t="str">
        <f t="shared" si="137"/>
        <v/>
      </c>
      <c r="AZ149" s="101" t="str">
        <f t="shared" si="137"/>
        <v/>
      </c>
      <c r="BA149" s="101" t="str">
        <f t="shared" si="137"/>
        <v/>
      </c>
      <c r="BB149" s="101" t="str">
        <f t="shared" si="137"/>
        <v/>
      </c>
      <c r="BC149" s="101" t="str">
        <f t="shared" si="137"/>
        <v/>
      </c>
      <c r="BD149" s="101" t="str">
        <f t="shared" si="137"/>
        <v/>
      </c>
      <c r="BE149" s="101" t="str">
        <f t="shared" si="137"/>
        <v/>
      </c>
      <c r="BF149" s="101" t="str">
        <f t="shared" si="137"/>
        <v/>
      </c>
      <c r="BG149" s="101" t="str">
        <f t="shared" si="137"/>
        <v/>
      </c>
      <c r="BH149" s="101" t="str">
        <f t="shared" si="137"/>
        <v/>
      </c>
      <c r="BI149" s="101" t="str">
        <f t="shared" si="137"/>
        <v/>
      </c>
      <c r="BJ149" s="101" t="str">
        <f t="shared" si="137"/>
        <v/>
      </c>
      <c r="BK149" s="101" t="str">
        <f t="shared" si="137"/>
        <v/>
      </c>
      <c r="BL149" s="101" t="str">
        <f t="shared" si="137"/>
        <v/>
      </c>
      <c r="BM149" s="101" t="str">
        <f t="shared" si="137"/>
        <v/>
      </c>
      <c r="BN149" s="101" t="str">
        <f t="shared" si="137"/>
        <v/>
      </c>
      <c r="BO149" s="101" t="str">
        <f t="shared" si="137"/>
        <v/>
      </c>
      <c r="BP149" s="101" t="str">
        <f t="shared" si="137"/>
        <v/>
      </c>
      <c r="BQ149" s="101" t="str">
        <f t="shared" si="137"/>
        <v/>
      </c>
      <c r="BR149" s="101" t="str">
        <f t="shared" si="137"/>
        <v/>
      </c>
      <c r="BS149" s="101" t="str">
        <f t="shared" si="137"/>
        <v/>
      </c>
      <c r="BT149" s="101" t="str">
        <f t="shared" ref="BT149:DB149" si="138">IF(BT59="","",BT59)</f>
        <v/>
      </c>
      <c r="BU149" s="101" t="str">
        <f t="shared" si="138"/>
        <v/>
      </c>
      <c r="BV149" s="101" t="str">
        <f t="shared" si="138"/>
        <v/>
      </c>
      <c r="BW149" s="101" t="str">
        <f t="shared" si="138"/>
        <v/>
      </c>
      <c r="BX149" s="101" t="str">
        <f t="shared" si="138"/>
        <v/>
      </c>
      <c r="BY149" s="101" t="str">
        <f t="shared" si="138"/>
        <v/>
      </c>
      <c r="BZ149" s="101" t="str">
        <f t="shared" si="138"/>
        <v/>
      </c>
      <c r="CA149" s="101" t="str">
        <f t="shared" si="138"/>
        <v/>
      </c>
      <c r="CB149" s="101" t="str">
        <f t="shared" si="138"/>
        <v/>
      </c>
      <c r="CC149" s="101" t="str">
        <f t="shared" si="138"/>
        <v/>
      </c>
      <c r="CD149" s="101" t="str">
        <f t="shared" si="138"/>
        <v/>
      </c>
      <c r="CE149" s="101" t="str">
        <f t="shared" si="138"/>
        <v/>
      </c>
      <c r="CF149" s="101" t="str">
        <f t="shared" si="138"/>
        <v/>
      </c>
      <c r="CG149" s="101" t="str">
        <f t="shared" si="138"/>
        <v/>
      </c>
      <c r="CH149" s="101" t="str">
        <f t="shared" si="138"/>
        <v/>
      </c>
      <c r="CI149" s="101" t="str">
        <f t="shared" si="138"/>
        <v/>
      </c>
      <c r="CJ149" s="101" t="str">
        <f t="shared" si="138"/>
        <v/>
      </c>
      <c r="CK149" s="101" t="str">
        <f t="shared" si="138"/>
        <v/>
      </c>
      <c r="CL149" s="101" t="str">
        <f t="shared" si="138"/>
        <v/>
      </c>
      <c r="CM149" s="101" t="str">
        <f t="shared" si="138"/>
        <v/>
      </c>
      <c r="CN149" s="101" t="str">
        <f t="shared" si="138"/>
        <v/>
      </c>
      <c r="CO149" s="101" t="str">
        <f t="shared" si="138"/>
        <v/>
      </c>
      <c r="CP149" s="101" t="str">
        <f t="shared" si="138"/>
        <v/>
      </c>
      <c r="CQ149" s="101" t="str">
        <f t="shared" si="138"/>
        <v/>
      </c>
      <c r="CR149" s="101" t="str">
        <f t="shared" si="138"/>
        <v/>
      </c>
      <c r="CS149" s="101" t="str">
        <f t="shared" si="138"/>
        <v/>
      </c>
      <c r="CT149" s="101" t="str">
        <f t="shared" si="138"/>
        <v/>
      </c>
      <c r="CU149" s="101" t="str">
        <f t="shared" si="138"/>
        <v/>
      </c>
      <c r="CV149" s="101" t="str">
        <f t="shared" si="138"/>
        <v/>
      </c>
      <c r="CW149" s="101" t="str">
        <f t="shared" si="138"/>
        <v/>
      </c>
      <c r="CX149" s="101" t="str">
        <f t="shared" si="138"/>
        <v/>
      </c>
      <c r="CY149" s="101" t="str">
        <f t="shared" si="138"/>
        <v/>
      </c>
      <c r="CZ149" s="101" t="str">
        <f t="shared" si="138"/>
        <v/>
      </c>
      <c r="DA149" s="101" t="str">
        <f t="shared" si="138"/>
        <v/>
      </c>
      <c r="DB149" s="101" t="str">
        <f t="shared" si="138"/>
        <v/>
      </c>
    </row>
    <row r="150" spans="1:106" ht="15.75" customHeight="1" x14ac:dyDescent="0.25">
      <c r="B150" s="102">
        <f>D149</f>
        <v>0</v>
      </c>
      <c r="C150" s="102"/>
      <c r="D150" s="79"/>
      <c r="E150" s="103"/>
      <c r="F150" s="95" t="s">
        <v>125</v>
      </c>
      <c r="G150" s="82" t="str">
        <f>G6&amp;"-S"&amp;SUM($D$149)</f>
        <v>SR1-S0</v>
      </c>
      <c r="H150" s="82" t="str">
        <f t="shared" ref="H150:BS150" si="139">H6&amp;"-S"&amp;SUM($D$149)</f>
        <v>SR2-S0</v>
      </c>
      <c r="I150" s="82" t="str">
        <f t="shared" si="139"/>
        <v>SR3-S0</v>
      </c>
      <c r="J150" s="82" t="str">
        <f t="shared" si="139"/>
        <v>SR4-S0</v>
      </c>
      <c r="K150" s="82" t="str">
        <f t="shared" si="139"/>
        <v>SR5-S0</v>
      </c>
      <c r="L150" s="82" t="str">
        <f t="shared" si="139"/>
        <v>SR6-S0</v>
      </c>
      <c r="M150" s="82" t="str">
        <f t="shared" si="139"/>
        <v>SR7-S0</v>
      </c>
      <c r="N150" s="82" t="str">
        <f t="shared" si="139"/>
        <v>SR8-S0</v>
      </c>
      <c r="O150" s="82" t="str">
        <f t="shared" si="139"/>
        <v>SR9-S0</v>
      </c>
      <c r="P150" s="82" t="str">
        <f t="shared" si="139"/>
        <v>SR10-S0</v>
      </c>
      <c r="Q150" s="82" t="str">
        <f t="shared" si="139"/>
        <v>SR11-S0</v>
      </c>
      <c r="R150" s="82" t="str">
        <f t="shared" si="139"/>
        <v>SR12-S0</v>
      </c>
      <c r="S150" s="82" t="str">
        <f t="shared" si="139"/>
        <v>SR13-S0</v>
      </c>
      <c r="T150" s="82" t="str">
        <f t="shared" si="139"/>
        <v>SR14-S0</v>
      </c>
      <c r="U150" s="82" t="str">
        <f t="shared" si="139"/>
        <v>SR15-S0</v>
      </c>
      <c r="V150" s="82" t="str">
        <f t="shared" si="139"/>
        <v>SR16-S0</v>
      </c>
      <c r="W150" s="82" t="str">
        <f t="shared" si="139"/>
        <v>SR17-S0</v>
      </c>
      <c r="X150" s="82" t="str">
        <f t="shared" si="139"/>
        <v>SR18-S0</v>
      </c>
      <c r="Y150" s="82" t="str">
        <f t="shared" si="139"/>
        <v>SR19-S0</v>
      </c>
      <c r="Z150" s="82" t="str">
        <f t="shared" si="139"/>
        <v>SR20-S0</v>
      </c>
      <c r="AA150" s="82" t="str">
        <f t="shared" si="139"/>
        <v>SR21-S0</v>
      </c>
      <c r="AB150" s="82" t="str">
        <f t="shared" si="139"/>
        <v>SR22-S0</v>
      </c>
      <c r="AC150" s="82" t="str">
        <f t="shared" si="139"/>
        <v>SR23-S0</v>
      </c>
      <c r="AD150" s="82" t="str">
        <f t="shared" si="139"/>
        <v>SR24-S0</v>
      </c>
      <c r="AE150" s="82" t="str">
        <f t="shared" si="139"/>
        <v>SR25-S0</v>
      </c>
      <c r="AF150" s="82" t="str">
        <f t="shared" si="139"/>
        <v>SR26-S0</v>
      </c>
      <c r="AG150" s="82" t="str">
        <f t="shared" si="139"/>
        <v>SR27-S0</v>
      </c>
      <c r="AH150" s="82" t="str">
        <f t="shared" si="139"/>
        <v>SR28-S0</v>
      </c>
      <c r="AI150" s="82" t="str">
        <f t="shared" si="139"/>
        <v>SR29-S0</v>
      </c>
      <c r="AJ150" s="82" t="str">
        <f t="shared" si="139"/>
        <v>SR30-S0</v>
      </c>
      <c r="AK150" s="82" t="str">
        <f t="shared" si="139"/>
        <v>SR31-S0</v>
      </c>
      <c r="AL150" s="82" t="str">
        <f t="shared" si="139"/>
        <v>SR32-S0</v>
      </c>
      <c r="AM150" s="82" t="str">
        <f t="shared" si="139"/>
        <v>SR33-S0</v>
      </c>
      <c r="AN150" s="82" t="str">
        <f t="shared" si="139"/>
        <v>SR34-S0</v>
      </c>
      <c r="AO150" s="82" t="str">
        <f t="shared" si="139"/>
        <v>SR35-S0</v>
      </c>
      <c r="AP150" s="82" t="str">
        <f t="shared" si="139"/>
        <v>SR36-S0</v>
      </c>
      <c r="AQ150" s="82" t="str">
        <f t="shared" si="139"/>
        <v>SR37-S0</v>
      </c>
      <c r="AR150" s="82" t="str">
        <f t="shared" si="139"/>
        <v>SR38-S0</v>
      </c>
      <c r="AS150" s="82" t="str">
        <f t="shared" si="139"/>
        <v>SR39-S0</v>
      </c>
      <c r="AT150" s="82" t="str">
        <f t="shared" si="139"/>
        <v>SR40-S0</v>
      </c>
      <c r="AU150" s="82" t="str">
        <f t="shared" si="139"/>
        <v>SR41-S0</v>
      </c>
      <c r="AV150" s="82" t="str">
        <f t="shared" si="139"/>
        <v>SR42-S0</v>
      </c>
      <c r="AW150" s="82" t="str">
        <f t="shared" si="139"/>
        <v>SR43-S0</v>
      </c>
      <c r="AX150" s="82" t="str">
        <f t="shared" si="139"/>
        <v>SR44-S0</v>
      </c>
      <c r="AY150" s="82" t="str">
        <f t="shared" si="139"/>
        <v>SR45-S0</v>
      </c>
      <c r="AZ150" s="82" t="str">
        <f t="shared" si="139"/>
        <v>SR46-S0</v>
      </c>
      <c r="BA150" s="82" t="str">
        <f t="shared" si="139"/>
        <v>SR47-S0</v>
      </c>
      <c r="BB150" s="82" t="str">
        <f t="shared" si="139"/>
        <v>SR48-S0</v>
      </c>
      <c r="BC150" s="82" t="str">
        <f t="shared" si="139"/>
        <v>SR49-S0</v>
      </c>
      <c r="BD150" s="82" t="str">
        <f t="shared" si="139"/>
        <v>SR50-S0</v>
      </c>
      <c r="BE150" s="82" t="str">
        <f t="shared" si="139"/>
        <v>SR51-S0</v>
      </c>
      <c r="BF150" s="82" t="str">
        <f t="shared" si="139"/>
        <v>SR52-S0</v>
      </c>
      <c r="BG150" s="82" t="str">
        <f t="shared" si="139"/>
        <v>SR53-S0</v>
      </c>
      <c r="BH150" s="82" t="str">
        <f t="shared" si="139"/>
        <v>SR54-S0</v>
      </c>
      <c r="BI150" s="82" t="str">
        <f t="shared" si="139"/>
        <v>SR55-S0</v>
      </c>
      <c r="BJ150" s="82" t="str">
        <f t="shared" si="139"/>
        <v>SR56-S0</v>
      </c>
      <c r="BK150" s="82" t="str">
        <f t="shared" si="139"/>
        <v>SR57-S0</v>
      </c>
      <c r="BL150" s="82" t="str">
        <f t="shared" si="139"/>
        <v>SR58-S0</v>
      </c>
      <c r="BM150" s="82" t="str">
        <f t="shared" si="139"/>
        <v>SR59-S0</v>
      </c>
      <c r="BN150" s="82" t="str">
        <f t="shared" si="139"/>
        <v>SR60-S0</v>
      </c>
      <c r="BO150" s="82" t="str">
        <f t="shared" si="139"/>
        <v>SR61-S0</v>
      </c>
      <c r="BP150" s="82" t="str">
        <f t="shared" si="139"/>
        <v>SR62-S0</v>
      </c>
      <c r="BQ150" s="82" t="str">
        <f t="shared" si="139"/>
        <v>SR63-S0</v>
      </c>
      <c r="BR150" s="82" t="str">
        <f t="shared" si="139"/>
        <v>SR64-S0</v>
      </c>
      <c r="BS150" s="82" t="str">
        <f t="shared" si="139"/>
        <v>SR65-S0</v>
      </c>
      <c r="BT150" s="82" t="str">
        <f t="shared" ref="BT150:DB150" si="140">BT6&amp;"-S"&amp;SUM($D$149)</f>
        <v>SR66-S0</v>
      </c>
      <c r="BU150" s="82" t="str">
        <f t="shared" si="140"/>
        <v>SR67-S0</v>
      </c>
      <c r="BV150" s="82" t="str">
        <f t="shared" si="140"/>
        <v>SR68-S0</v>
      </c>
      <c r="BW150" s="82" t="str">
        <f t="shared" si="140"/>
        <v>SR69-S0</v>
      </c>
      <c r="BX150" s="82" t="str">
        <f t="shared" si="140"/>
        <v>SR70-S0</v>
      </c>
      <c r="BY150" s="82" t="str">
        <f t="shared" si="140"/>
        <v>SR71-S0</v>
      </c>
      <c r="BZ150" s="82" t="str">
        <f t="shared" si="140"/>
        <v>SR72-S0</v>
      </c>
      <c r="CA150" s="82" t="str">
        <f t="shared" si="140"/>
        <v>SR73-S0</v>
      </c>
      <c r="CB150" s="82" t="str">
        <f t="shared" si="140"/>
        <v>SR74-S0</v>
      </c>
      <c r="CC150" s="82" t="str">
        <f t="shared" si="140"/>
        <v>SR75-S0</v>
      </c>
      <c r="CD150" s="82" t="str">
        <f t="shared" si="140"/>
        <v>SR76-S0</v>
      </c>
      <c r="CE150" s="82" t="str">
        <f t="shared" si="140"/>
        <v>SR77-S0</v>
      </c>
      <c r="CF150" s="82" t="str">
        <f t="shared" si="140"/>
        <v>SR78-S0</v>
      </c>
      <c r="CG150" s="82" t="str">
        <f t="shared" si="140"/>
        <v>SR79-S0</v>
      </c>
      <c r="CH150" s="82" t="str">
        <f t="shared" si="140"/>
        <v>SR80-S0</v>
      </c>
      <c r="CI150" s="82" t="str">
        <f t="shared" si="140"/>
        <v>SR81-S0</v>
      </c>
      <c r="CJ150" s="82" t="str">
        <f t="shared" si="140"/>
        <v>SR82-S0</v>
      </c>
      <c r="CK150" s="82" t="str">
        <f t="shared" si="140"/>
        <v>SR83-S0</v>
      </c>
      <c r="CL150" s="82" t="str">
        <f t="shared" si="140"/>
        <v>SR84-S0</v>
      </c>
      <c r="CM150" s="82" t="str">
        <f t="shared" si="140"/>
        <v>SR85-S0</v>
      </c>
      <c r="CN150" s="82" t="str">
        <f t="shared" si="140"/>
        <v>SR86-S0</v>
      </c>
      <c r="CO150" s="82" t="str">
        <f t="shared" si="140"/>
        <v>SR87-S0</v>
      </c>
      <c r="CP150" s="82" t="str">
        <f t="shared" si="140"/>
        <v>SR88-S0</v>
      </c>
      <c r="CQ150" s="82" t="str">
        <f t="shared" si="140"/>
        <v>SR89-S0</v>
      </c>
      <c r="CR150" s="82" t="str">
        <f t="shared" si="140"/>
        <v>SR90-S0</v>
      </c>
      <c r="CS150" s="82" t="str">
        <f t="shared" si="140"/>
        <v>SR91-S0</v>
      </c>
      <c r="CT150" s="82" t="str">
        <f t="shared" si="140"/>
        <v>SR92-S0</v>
      </c>
      <c r="CU150" s="82" t="str">
        <f t="shared" si="140"/>
        <v>SR93-S0</v>
      </c>
      <c r="CV150" s="82" t="str">
        <f t="shared" si="140"/>
        <v>SR94-S0</v>
      </c>
      <c r="CW150" s="82" t="str">
        <f t="shared" si="140"/>
        <v>SR95-S0</v>
      </c>
      <c r="CX150" s="82" t="str">
        <f t="shared" si="140"/>
        <v>SR96-S0</v>
      </c>
      <c r="CY150" s="82" t="str">
        <f t="shared" si="140"/>
        <v>SR97-S0</v>
      </c>
      <c r="CZ150" s="82" t="str">
        <f t="shared" si="140"/>
        <v>SR98-S0</v>
      </c>
      <c r="DA150" s="82" t="str">
        <f t="shared" si="140"/>
        <v>SR99-S0</v>
      </c>
      <c r="DB150" s="82" t="str">
        <f t="shared" si="140"/>
        <v>SR100-S0</v>
      </c>
    </row>
    <row r="151" spans="1:106" ht="15" customHeight="1" x14ac:dyDescent="0.25">
      <c r="A151" s="83">
        <v>1</v>
      </c>
      <c r="B151" s="104"/>
      <c r="C151" s="104"/>
      <c r="D151" s="86" t="str">
        <f t="shared" ref="D151:D190" si="141">IF($D106="","",D106)</f>
        <v/>
      </c>
      <c r="E151" s="87" t="str">
        <f t="shared" ref="E151:E190" si="142">IF($E106="","",E106)</f>
        <v>TEST1</v>
      </c>
      <c r="F151" s="88">
        <f t="shared" ref="F151:F190" si="143">SUM(G151:DB151)</f>
        <v>0</v>
      </c>
      <c r="G151" s="90"/>
      <c r="H151" s="90"/>
      <c r="I151" s="90"/>
      <c r="J151" s="90"/>
      <c r="K151" s="90"/>
      <c r="L151" s="90"/>
      <c r="M151" s="90"/>
      <c r="N151" s="90"/>
      <c r="O151" s="90"/>
      <c r="P151" s="90"/>
      <c r="Q151" s="90"/>
      <c r="R151" s="90"/>
      <c r="S151" s="90"/>
      <c r="T151" s="90"/>
      <c r="U151" s="90"/>
      <c r="V151" s="90"/>
      <c r="W151" s="90"/>
      <c r="X151" s="90"/>
      <c r="Y151" s="90"/>
      <c r="Z151" s="105"/>
      <c r="AA151" s="106"/>
      <c r="AB151" s="106"/>
      <c r="AC151" s="106"/>
      <c r="AD151" s="106"/>
      <c r="AE151" s="106"/>
      <c r="AF151" s="106"/>
      <c r="AG151" s="106"/>
      <c r="AH151" s="106"/>
      <c r="AI151" s="106"/>
      <c r="AJ151" s="106"/>
      <c r="AK151" s="106"/>
      <c r="AL151" s="106"/>
      <c r="AM151" s="106"/>
      <c r="AN151" s="106"/>
      <c r="AO151" s="106"/>
      <c r="AP151" s="106"/>
      <c r="AQ151" s="106"/>
      <c r="AR151" s="106"/>
      <c r="AS151" s="106"/>
      <c r="AT151" s="106"/>
      <c r="AU151" s="106"/>
      <c r="AV151" s="106"/>
      <c r="AW151" s="106"/>
      <c r="AX151" s="106"/>
      <c r="AY151" s="106"/>
      <c r="AZ151" s="106"/>
      <c r="BA151" s="106"/>
      <c r="BB151" s="106"/>
      <c r="BC151" s="106"/>
      <c r="BD151" s="106"/>
      <c r="BE151" s="106"/>
      <c r="BF151" s="106"/>
      <c r="BG151" s="106"/>
      <c r="BH151" s="106"/>
      <c r="BI151" s="106"/>
      <c r="BJ151" s="106"/>
      <c r="BK151" s="106"/>
      <c r="BL151" s="106"/>
      <c r="BM151" s="106"/>
      <c r="BN151" s="106"/>
      <c r="BO151" s="106"/>
      <c r="BP151" s="106"/>
      <c r="BQ151" s="106"/>
      <c r="BR151" s="106"/>
      <c r="BS151" s="106"/>
      <c r="BT151" s="106"/>
      <c r="BU151" s="106"/>
      <c r="BV151" s="106"/>
      <c r="BW151" s="106"/>
      <c r="BX151" s="106"/>
      <c r="BY151" s="106"/>
      <c r="BZ151" s="106"/>
      <c r="CA151" s="106"/>
      <c r="CB151" s="106"/>
      <c r="CC151" s="106"/>
      <c r="CD151" s="106"/>
      <c r="CE151" s="106"/>
      <c r="CF151" s="106"/>
      <c r="CG151" s="106"/>
      <c r="CH151" s="106"/>
      <c r="CI151" s="106"/>
      <c r="CJ151" s="106"/>
      <c r="CK151" s="106"/>
      <c r="CL151" s="106"/>
      <c r="CM151" s="106"/>
      <c r="CN151" s="106"/>
      <c r="CO151" s="106"/>
      <c r="CP151" s="106"/>
      <c r="CQ151" s="106"/>
      <c r="CR151" s="106"/>
      <c r="CS151" s="106"/>
      <c r="CT151" s="106"/>
      <c r="CU151" s="106"/>
      <c r="CV151" s="106"/>
      <c r="CW151" s="106"/>
      <c r="CX151" s="106"/>
      <c r="CY151" s="106"/>
      <c r="CZ151" s="106"/>
      <c r="DA151" s="106"/>
      <c r="DB151" s="106"/>
    </row>
    <row r="152" spans="1:106" ht="15" customHeight="1" x14ac:dyDescent="0.25">
      <c r="A152" s="83">
        <v>2</v>
      </c>
      <c r="B152" s="104"/>
      <c r="C152" s="104"/>
      <c r="D152" s="86" t="str">
        <f t="shared" si="141"/>
        <v/>
      </c>
      <c r="E152" s="87" t="str">
        <f t="shared" si="142"/>
        <v>TEST2</v>
      </c>
      <c r="F152" s="88">
        <f t="shared" si="143"/>
        <v>0</v>
      </c>
      <c r="G152" s="90"/>
      <c r="H152" s="90"/>
      <c r="I152" s="90"/>
      <c r="J152" s="90"/>
      <c r="K152" s="90"/>
      <c r="L152" s="90"/>
      <c r="M152" s="90"/>
      <c r="N152" s="90"/>
      <c r="O152" s="90"/>
      <c r="P152" s="90"/>
      <c r="Q152" s="90"/>
      <c r="R152" s="90"/>
      <c r="S152" s="90"/>
      <c r="T152" s="90"/>
      <c r="U152" s="90"/>
      <c r="V152" s="90"/>
      <c r="W152" s="90"/>
      <c r="X152" s="90"/>
      <c r="Y152" s="90"/>
      <c r="Z152" s="105"/>
      <c r="AA152" s="106"/>
      <c r="AB152" s="106"/>
      <c r="AC152" s="106"/>
      <c r="AD152" s="106"/>
      <c r="AE152" s="106"/>
      <c r="AF152" s="106"/>
      <c r="AG152" s="106"/>
      <c r="AH152" s="106"/>
      <c r="AI152" s="106"/>
      <c r="AJ152" s="106"/>
      <c r="AK152" s="106"/>
      <c r="AL152" s="106"/>
      <c r="AM152" s="106"/>
      <c r="AN152" s="106"/>
      <c r="AO152" s="106"/>
      <c r="AP152" s="106"/>
      <c r="AQ152" s="106"/>
      <c r="AR152" s="106"/>
      <c r="AS152" s="106"/>
      <c r="AT152" s="106"/>
      <c r="AU152" s="106"/>
      <c r="AV152" s="106"/>
      <c r="AW152" s="106"/>
      <c r="AX152" s="106"/>
      <c r="AY152" s="106"/>
      <c r="AZ152" s="106"/>
      <c r="BA152" s="106"/>
      <c r="BB152" s="106"/>
      <c r="BC152" s="106"/>
      <c r="BD152" s="106"/>
      <c r="BE152" s="106"/>
      <c r="BF152" s="106"/>
      <c r="BG152" s="106"/>
      <c r="BH152" s="106"/>
      <c r="BI152" s="106"/>
      <c r="BJ152" s="106"/>
      <c r="BK152" s="106"/>
      <c r="BL152" s="106"/>
      <c r="BM152" s="106"/>
      <c r="BN152" s="106"/>
      <c r="BO152" s="106"/>
      <c r="BP152" s="106"/>
      <c r="BQ152" s="106"/>
      <c r="BR152" s="106"/>
      <c r="BS152" s="106"/>
      <c r="BT152" s="106"/>
      <c r="BU152" s="106"/>
      <c r="BV152" s="106"/>
      <c r="BW152" s="106"/>
      <c r="BX152" s="106"/>
      <c r="BY152" s="106"/>
      <c r="BZ152" s="106"/>
      <c r="CA152" s="106"/>
      <c r="CB152" s="106"/>
      <c r="CC152" s="106"/>
      <c r="CD152" s="106"/>
      <c r="CE152" s="106"/>
      <c r="CF152" s="106"/>
      <c r="CG152" s="106"/>
      <c r="CH152" s="106"/>
      <c r="CI152" s="106"/>
      <c r="CJ152" s="106"/>
      <c r="CK152" s="106"/>
      <c r="CL152" s="106"/>
      <c r="CM152" s="106"/>
      <c r="CN152" s="106"/>
      <c r="CO152" s="106"/>
      <c r="CP152" s="106"/>
      <c r="CQ152" s="106"/>
      <c r="CR152" s="106"/>
      <c r="CS152" s="106"/>
      <c r="CT152" s="106"/>
      <c r="CU152" s="106"/>
      <c r="CV152" s="106"/>
      <c r="CW152" s="106"/>
      <c r="CX152" s="106"/>
      <c r="CY152" s="106"/>
      <c r="CZ152" s="106"/>
      <c r="DA152" s="106"/>
      <c r="DB152" s="106"/>
    </row>
    <row r="153" spans="1:106" ht="15" customHeight="1" x14ac:dyDescent="0.25">
      <c r="A153" s="83">
        <v>3</v>
      </c>
      <c r="B153" s="104"/>
      <c r="C153" s="104"/>
      <c r="D153" s="86" t="str">
        <f t="shared" si="141"/>
        <v/>
      </c>
      <c r="E153" s="87" t="str">
        <f t="shared" si="142"/>
        <v>TEST3</v>
      </c>
      <c r="F153" s="88">
        <f t="shared" si="143"/>
        <v>0</v>
      </c>
      <c r="G153" s="90"/>
      <c r="H153" s="90"/>
      <c r="I153" s="90"/>
      <c r="J153" s="90"/>
      <c r="K153" s="90"/>
      <c r="L153" s="90"/>
      <c r="M153" s="90"/>
      <c r="N153" s="90"/>
      <c r="O153" s="90"/>
      <c r="P153" s="90"/>
      <c r="Q153" s="90"/>
      <c r="R153" s="90"/>
      <c r="S153" s="90"/>
      <c r="T153" s="90"/>
      <c r="U153" s="90"/>
      <c r="V153" s="90"/>
      <c r="W153" s="90"/>
      <c r="X153" s="90"/>
      <c r="Y153" s="90"/>
      <c r="Z153" s="105"/>
      <c r="AA153" s="106"/>
      <c r="AB153" s="106"/>
      <c r="AC153" s="106"/>
      <c r="AD153" s="106"/>
      <c r="AE153" s="106"/>
      <c r="AF153" s="106"/>
      <c r="AG153" s="106"/>
      <c r="AH153" s="106"/>
      <c r="AI153" s="106"/>
      <c r="AJ153" s="106"/>
      <c r="AK153" s="106"/>
      <c r="AL153" s="106"/>
      <c r="AM153" s="106"/>
      <c r="AN153" s="106"/>
      <c r="AO153" s="106"/>
      <c r="AP153" s="106"/>
      <c r="AQ153" s="106"/>
      <c r="AR153" s="106"/>
      <c r="AS153" s="106"/>
      <c r="AT153" s="106"/>
      <c r="AU153" s="106"/>
      <c r="AV153" s="106"/>
      <c r="AW153" s="106"/>
      <c r="AX153" s="106"/>
      <c r="AY153" s="106"/>
      <c r="AZ153" s="106"/>
      <c r="BA153" s="106"/>
      <c r="BB153" s="106"/>
      <c r="BC153" s="106"/>
      <c r="BD153" s="106"/>
      <c r="BE153" s="106"/>
      <c r="BF153" s="106"/>
      <c r="BG153" s="106"/>
      <c r="BH153" s="106"/>
      <c r="BI153" s="106"/>
      <c r="BJ153" s="106"/>
      <c r="BK153" s="106"/>
      <c r="BL153" s="106"/>
      <c r="BM153" s="106"/>
      <c r="BN153" s="106"/>
      <c r="BO153" s="106"/>
      <c r="BP153" s="106"/>
      <c r="BQ153" s="106"/>
      <c r="BR153" s="106"/>
      <c r="BS153" s="106"/>
      <c r="BT153" s="106"/>
      <c r="BU153" s="106"/>
      <c r="BV153" s="106"/>
      <c r="BW153" s="106"/>
      <c r="BX153" s="106"/>
      <c r="BY153" s="106"/>
      <c r="BZ153" s="106"/>
      <c r="CA153" s="106"/>
      <c r="CB153" s="106"/>
      <c r="CC153" s="106"/>
      <c r="CD153" s="106"/>
      <c r="CE153" s="106"/>
      <c r="CF153" s="106"/>
      <c r="CG153" s="106"/>
      <c r="CH153" s="106"/>
      <c r="CI153" s="106"/>
      <c r="CJ153" s="106"/>
      <c r="CK153" s="106"/>
      <c r="CL153" s="106"/>
      <c r="CM153" s="106"/>
      <c r="CN153" s="106"/>
      <c r="CO153" s="106"/>
      <c r="CP153" s="106"/>
      <c r="CQ153" s="106"/>
      <c r="CR153" s="106"/>
      <c r="CS153" s="106"/>
      <c r="CT153" s="106"/>
      <c r="CU153" s="106"/>
      <c r="CV153" s="106"/>
      <c r="CW153" s="106"/>
      <c r="CX153" s="106"/>
      <c r="CY153" s="106"/>
      <c r="CZ153" s="106"/>
      <c r="DA153" s="106"/>
      <c r="DB153" s="106"/>
    </row>
    <row r="154" spans="1:106" ht="15" customHeight="1" x14ac:dyDescent="0.25">
      <c r="A154" s="83">
        <v>4</v>
      </c>
      <c r="B154" s="104"/>
      <c r="C154" s="104"/>
      <c r="D154" s="86" t="str">
        <f t="shared" si="141"/>
        <v/>
      </c>
      <c r="E154" s="87" t="str">
        <f t="shared" si="142"/>
        <v>TEST4</v>
      </c>
      <c r="F154" s="88">
        <f t="shared" si="143"/>
        <v>0</v>
      </c>
      <c r="G154" s="90"/>
      <c r="H154" s="90"/>
      <c r="I154" s="90"/>
      <c r="J154" s="90"/>
      <c r="K154" s="90"/>
      <c r="L154" s="90"/>
      <c r="M154" s="90"/>
      <c r="N154" s="90"/>
      <c r="O154" s="90"/>
      <c r="P154" s="90"/>
      <c r="Q154" s="90"/>
      <c r="R154" s="90"/>
      <c r="S154" s="90"/>
      <c r="T154" s="90"/>
      <c r="U154" s="90"/>
      <c r="V154" s="90"/>
      <c r="W154" s="90"/>
      <c r="X154" s="90"/>
      <c r="Y154" s="90"/>
      <c r="Z154" s="105"/>
      <c r="AA154" s="106"/>
      <c r="AB154" s="106"/>
      <c r="AC154" s="106"/>
      <c r="AD154" s="106"/>
      <c r="AE154" s="106"/>
      <c r="AF154" s="106"/>
      <c r="AG154" s="106"/>
      <c r="AH154" s="106"/>
      <c r="AI154" s="106"/>
      <c r="AJ154" s="106"/>
      <c r="AK154" s="106"/>
      <c r="AL154" s="106"/>
      <c r="AM154" s="106"/>
      <c r="AN154" s="106"/>
      <c r="AO154" s="106"/>
      <c r="AP154" s="106"/>
      <c r="AQ154" s="106"/>
      <c r="AR154" s="106"/>
      <c r="AS154" s="106"/>
      <c r="AT154" s="106"/>
      <c r="AU154" s="106"/>
      <c r="AV154" s="106"/>
      <c r="AW154" s="106"/>
      <c r="AX154" s="106"/>
      <c r="AY154" s="106"/>
      <c r="AZ154" s="106"/>
      <c r="BA154" s="106"/>
      <c r="BB154" s="106"/>
      <c r="BC154" s="106"/>
      <c r="BD154" s="106"/>
      <c r="BE154" s="106"/>
      <c r="BF154" s="106"/>
      <c r="BG154" s="106"/>
      <c r="BH154" s="106"/>
      <c r="BI154" s="106"/>
      <c r="BJ154" s="106"/>
      <c r="BK154" s="106"/>
      <c r="BL154" s="106"/>
      <c r="BM154" s="106"/>
      <c r="BN154" s="106"/>
      <c r="BO154" s="106"/>
      <c r="BP154" s="106"/>
      <c r="BQ154" s="106"/>
      <c r="BR154" s="106"/>
      <c r="BS154" s="106"/>
      <c r="BT154" s="106"/>
      <c r="BU154" s="106"/>
      <c r="BV154" s="106"/>
      <c r="BW154" s="106"/>
      <c r="BX154" s="106"/>
      <c r="BY154" s="106"/>
      <c r="BZ154" s="106"/>
      <c r="CA154" s="106"/>
      <c r="CB154" s="106"/>
      <c r="CC154" s="106"/>
      <c r="CD154" s="106"/>
      <c r="CE154" s="106"/>
      <c r="CF154" s="106"/>
      <c r="CG154" s="106"/>
      <c r="CH154" s="106"/>
      <c r="CI154" s="106"/>
      <c r="CJ154" s="106"/>
      <c r="CK154" s="106"/>
      <c r="CL154" s="106"/>
      <c r="CM154" s="106"/>
      <c r="CN154" s="106"/>
      <c r="CO154" s="106"/>
      <c r="CP154" s="106"/>
      <c r="CQ154" s="106"/>
      <c r="CR154" s="106"/>
      <c r="CS154" s="106"/>
      <c r="CT154" s="106"/>
      <c r="CU154" s="106"/>
      <c r="CV154" s="106"/>
      <c r="CW154" s="106"/>
      <c r="CX154" s="106"/>
      <c r="CY154" s="106"/>
      <c r="CZ154" s="106"/>
      <c r="DA154" s="106"/>
      <c r="DB154" s="106"/>
    </row>
    <row r="155" spans="1:106" ht="15" customHeight="1" x14ac:dyDescent="0.25">
      <c r="A155" s="83">
        <v>5</v>
      </c>
      <c r="B155" s="104"/>
      <c r="C155" s="104"/>
      <c r="D155" s="86" t="str">
        <f t="shared" si="141"/>
        <v/>
      </c>
      <c r="E155" s="87" t="str">
        <f t="shared" si="142"/>
        <v>TEST5</v>
      </c>
      <c r="F155" s="88">
        <f t="shared" si="143"/>
        <v>0</v>
      </c>
      <c r="G155" s="90"/>
      <c r="H155" s="90"/>
      <c r="I155" s="90"/>
      <c r="J155" s="90"/>
      <c r="K155" s="90"/>
      <c r="L155" s="90"/>
      <c r="M155" s="90"/>
      <c r="N155" s="90"/>
      <c r="O155" s="90"/>
      <c r="P155" s="90"/>
      <c r="Q155" s="90"/>
      <c r="R155" s="90"/>
      <c r="S155" s="90"/>
      <c r="T155" s="90"/>
      <c r="U155" s="90"/>
      <c r="V155" s="90"/>
      <c r="W155" s="90"/>
      <c r="X155" s="90"/>
      <c r="Y155" s="90"/>
      <c r="Z155" s="105"/>
      <c r="AA155" s="106"/>
      <c r="AB155" s="106"/>
      <c r="AC155" s="106"/>
      <c r="AD155" s="106"/>
      <c r="AE155" s="106"/>
      <c r="AF155" s="106"/>
      <c r="AG155" s="106"/>
      <c r="AH155" s="106"/>
      <c r="AI155" s="106"/>
      <c r="AJ155" s="106"/>
      <c r="AK155" s="106"/>
      <c r="AL155" s="106"/>
      <c r="AM155" s="106"/>
      <c r="AN155" s="106"/>
      <c r="AO155" s="106"/>
      <c r="AP155" s="106"/>
      <c r="AQ155" s="106"/>
      <c r="AR155" s="106"/>
      <c r="AS155" s="106"/>
      <c r="AT155" s="106"/>
      <c r="AU155" s="106"/>
      <c r="AV155" s="106"/>
      <c r="AW155" s="106"/>
      <c r="AX155" s="106"/>
      <c r="AY155" s="106"/>
      <c r="AZ155" s="106"/>
      <c r="BA155" s="106"/>
      <c r="BB155" s="106"/>
      <c r="BC155" s="106"/>
      <c r="BD155" s="106"/>
      <c r="BE155" s="106"/>
      <c r="BF155" s="106"/>
      <c r="BG155" s="106"/>
      <c r="BH155" s="106"/>
      <c r="BI155" s="106"/>
      <c r="BJ155" s="106"/>
      <c r="BK155" s="106"/>
      <c r="BL155" s="106"/>
      <c r="BM155" s="106"/>
      <c r="BN155" s="106"/>
      <c r="BO155" s="106"/>
      <c r="BP155" s="106"/>
      <c r="BQ155" s="106"/>
      <c r="BR155" s="106"/>
      <c r="BS155" s="106"/>
      <c r="BT155" s="106"/>
      <c r="BU155" s="106"/>
      <c r="BV155" s="106"/>
      <c r="BW155" s="106"/>
      <c r="BX155" s="106"/>
      <c r="BY155" s="106"/>
      <c r="BZ155" s="106"/>
      <c r="CA155" s="106"/>
      <c r="CB155" s="106"/>
      <c r="CC155" s="106"/>
      <c r="CD155" s="106"/>
      <c r="CE155" s="106"/>
      <c r="CF155" s="106"/>
      <c r="CG155" s="106"/>
      <c r="CH155" s="106"/>
      <c r="CI155" s="106"/>
      <c r="CJ155" s="106"/>
      <c r="CK155" s="106"/>
      <c r="CL155" s="106"/>
      <c r="CM155" s="106"/>
      <c r="CN155" s="106"/>
      <c r="CO155" s="106"/>
      <c r="CP155" s="106"/>
      <c r="CQ155" s="106"/>
      <c r="CR155" s="106"/>
      <c r="CS155" s="106"/>
      <c r="CT155" s="106"/>
      <c r="CU155" s="106"/>
      <c r="CV155" s="106"/>
      <c r="CW155" s="106"/>
      <c r="CX155" s="106"/>
      <c r="CY155" s="106"/>
      <c r="CZ155" s="106"/>
      <c r="DA155" s="106"/>
      <c r="DB155" s="106"/>
    </row>
    <row r="156" spans="1:106" ht="15" customHeight="1" x14ac:dyDescent="0.25">
      <c r="A156" s="83">
        <v>6</v>
      </c>
      <c r="B156" s="104"/>
      <c r="C156" s="104"/>
      <c r="D156" s="86" t="str">
        <f t="shared" si="141"/>
        <v/>
      </c>
      <c r="E156" s="87" t="str">
        <f t="shared" si="142"/>
        <v/>
      </c>
      <c r="F156" s="88">
        <f t="shared" si="143"/>
        <v>0</v>
      </c>
      <c r="G156" s="90"/>
      <c r="H156" s="90"/>
      <c r="I156" s="90"/>
      <c r="J156" s="90"/>
      <c r="K156" s="90"/>
      <c r="L156" s="90"/>
      <c r="M156" s="90"/>
      <c r="N156" s="90"/>
      <c r="O156" s="90"/>
      <c r="P156" s="90"/>
      <c r="Q156" s="90"/>
      <c r="R156" s="90"/>
      <c r="S156" s="90"/>
      <c r="T156" s="90"/>
      <c r="U156" s="90"/>
      <c r="V156" s="90"/>
      <c r="W156" s="90"/>
      <c r="X156" s="90"/>
      <c r="Y156" s="90"/>
      <c r="Z156" s="105"/>
      <c r="AA156" s="106"/>
      <c r="AB156" s="106"/>
      <c r="AC156" s="106"/>
      <c r="AD156" s="106"/>
      <c r="AE156" s="106"/>
      <c r="AF156" s="106"/>
      <c r="AG156" s="106"/>
      <c r="AH156" s="106"/>
      <c r="AI156" s="106"/>
      <c r="AJ156" s="106"/>
      <c r="AK156" s="106"/>
      <c r="AL156" s="106"/>
      <c r="AM156" s="106"/>
      <c r="AN156" s="106"/>
      <c r="AO156" s="106"/>
      <c r="AP156" s="106"/>
      <c r="AQ156" s="106"/>
      <c r="AR156" s="106"/>
      <c r="AS156" s="106"/>
      <c r="AT156" s="106"/>
      <c r="AU156" s="106"/>
      <c r="AV156" s="106"/>
      <c r="AW156" s="106"/>
      <c r="AX156" s="106"/>
      <c r="AY156" s="106"/>
      <c r="AZ156" s="106"/>
      <c r="BA156" s="106"/>
      <c r="BB156" s="106"/>
      <c r="BC156" s="106"/>
      <c r="BD156" s="106"/>
      <c r="BE156" s="106"/>
      <c r="BF156" s="106"/>
      <c r="BG156" s="106"/>
      <c r="BH156" s="106"/>
      <c r="BI156" s="106"/>
      <c r="BJ156" s="106"/>
      <c r="BK156" s="106"/>
      <c r="BL156" s="106"/>
      <c r="BM156" s="106"/>
      <c r="BN156" s="106"/>
      <c r="BO156" s="106"/>
      <c r="BP156" s="106"/>
      <c r="BQ156" s="106"/>
      <c r="BR156" s="106"/>
      <c r="BS156" s="106"/>
      <c r="BT156" s="106"/>
      <c r="BU156" s="106"/>
      <c r="BV156" s="106"/>
      <c r="BW156" s="106"/>
      <c r="BX156" s="106"/>
      <c r="BY156" s="106"/>
      <c r="BZ156" s="106"/>
      <c r="CA156" s="106"/>
      <c r="CB156" s="106"/>
      <c r="CC156" s="106"/>
      <c r="CD156" s="106"/>
      <c r="CE156" s="106"/>
      <c r="CF156" s="106"/>
      <c r="CG156" s="106"/>
      <c r="CH156" s="106"/>
      <c r="CI156" s="106"/>
      <c r="CJ156" s="106"/>
      <c r="CK156" s="106"/>
      <c r="CL156" s="106"/>
      <c r="CM156" s="106"/>
      <c r="CN156" s="106"/>
      <c r="CO156" s="106"/>
      <c r="CP156" s="106"/>
      <c r="CQ156" s="106"/>
      <c r="CR156" s="106"/>
      <c r="CS156" s="106"/>
      <c r="CT156" s="106"/>
      <c r="CU156" s="106"/>
      <c r="CV156" s="106"/>
      <c r="CW156" s="106"/>
      <c r="CX156" s="106"/>
      <c r="CY156" s="106"/>
      <c r="CZ156" s="106"/>
      <c r="DA156" s="106"/>
      <c r="DB156" s="106"/>
    </row>
    <row r="157" spans="1:106" ht="15" customHeight="1" x14ac:dyDescent="0.25">
      <c r="A157" s="83">
        <v>7</v>
      </c>
      <c r="B157" s="104"/>
      <c r="C157" s="104"/>
      <c r="D157" s="86" t="str">
        <f t="shared" si="141"/>
        <v/>
      </c>
      <c r="E157" s="87" t="str">
        <f t="shared" si="142"/>
        <v/>
      </c>
      <c r="F157" s="88">
        <f t="shared" si="143"/>
        <v>0</v>
      </c>
      <c r="G157" s="90"/>
      <c r="H157" s="90"/>
      <c r="I157" s="90"/>
      <c r="J157" s="90"/>
      <c r="K157" s="90"/>
      <c r="L157" s="90"/>
      <c r="M157" s="90"/>
      <c r="N157" s="90"/>
      <c r="O157" s="90"/>
      <c r="P157" s="90"/>
      <c r="Q157" s="90"/>
      <c r="R157" s="90"/>
      <c r="S157" s="90"/>
      <c r="T157" s="90"/>
      <c r="U157" s="90"/>
      <c r="V157" s="90"/>
      <c r="W157" s="90"/>
      <c r="X157" s="90"/>
      <c r="Y157" s="90"/>
      <c r="Z157" s="105"/>
      <c r="AA157" s="106"/>
      <c r="AB157" s="106"/>
      <c r="AC157" s="106"/>
      <c r="AD157" s="106"/>
      <c r="AE157" s="106"/>
      <c r="AF157" s="106"/>
      <c r="AG157" s="106"/>
      <c r="AH157" s="106"/>
      <c r="AI157" s="106"/>
      <c r="AJ157" s="106"/>
      <c r="AK157" s="106"/>
      <c r="AL157" s="106"/>
      <c r="AM157" s="106"/>
      <c r="AN157" s="106"/>
      <c r="AO157" s="106"/>
      <c r="AP157" s="106"/>
      <c r="AQ157" s="106"/>
      <c r="AR157" s="106"/>
      <c r="AS157" s="106"/>
      <c r="AT157" s="106"/>
      <c r="AU157" s="106"/>
      <c r="AV157" s="106"/>
      <c r="AW157" s="106"/>
      <c r="AX157" s="106"/>
      <c r="AY157" s="106"/>
      <c r="AZ157" s="106"/>
      <c r="BA157" s="106"/>
      <c r="BB157" s="106"/>
      <c r="BC157" s="106"/>
      <c r="BD157" s="106"/>
      <c r="BE157" s="106"/>
      <c r="BF157" s="106"/>
      <c r="BG157" s="106"/>
      <c r="BH157" s="106"/>
      <c r="BI157" s="106"/>
      <c r="BJ157" s="106"/>
      <c r="BK157" s="106"/>
      <c r="BL157" s="106"/>
      <c r="BM157" s="106"/>
      <c r="BN157" s="106"/>
      <c r="BO157" s="106"/>
      <c r="BP157" s="106"/>
      <c r="BQ157" s="106"/>
      <c r="BR157" s="106"/>
      <c r="BS157" s="106"/>
      <c r="BT157" s="106"/>
      <c r="BU157" s="106"/>
      <c r="BV157" s="106"/>
      <c r="BW157" s="106"/>
      <c r="BX157" s="106"/>
      <c r="BY157" s="106"/>
      <c r="BZ157" s="106"/>
      <c r="CA157" s="106"/>
      <c r="CB157" s="106"/>
      <c r="CC157" s="106"/>
      <c r="CD157" s="106"/>
      <c r="CE157" s="106"/>
      <c r="CF157" s="106"/>
      <c r="CG157" s="106"/>
      <c r="CH157" s="106"/>
      <c r="CI157" s="106"/>
      <c r="CJ157" s="106"/>
      <c r="CK157" s="106"/>
      <c r="CL157" s="106"/>
      <c r="CM157" s="106"/>
      <c r="CN157" s="106"/>
      <c r="CO157" s="106"/>
      <c r="CP157" s="106"/>
      <c r="CQ157" s="106"/>
      <c r="CR157" s="106"/>
      <c r="CS157" s="106"/>
      <c r="CT157" s="106"/>
      <c r="CU157" s="106"/>
      <c r="CV157" s="106"/>
      <c r="CW157" s="106"/>
      <c r="CX157" s="106"/>
      <c r="CY157" s="106"/>
      <c r="CZ157" s="106"/>
      <c r="DA157" s="106"/>
      <c r="DB157" s="106"/>
    </row>
    <row r="158" spans="1:106" ht="15" customHeight="1" x14ac:dyDescent="0.25">
      <c r="A158" s="83">
        <v>8</v>
      </c>
      <c r="B158" s="104"/>
      <c r="C158" s="104"/>
      <c r="D158" s="86" t="str">
        <f t="shared" si="141"/>
        <v/>
      </c>
      <c r="E158" s="87" t="str">
        <f t="shared" si="142"/>
        <v/>
      </c>
      <c r="F158" s="88">
        <f t="shared" si="143"/>
        <v>0</v>
      </c>
      <c r="G158" s="90"/>
      <c r="H158" s="90"/>
      <c r="I158" s="90"/>
      <c r="J158" s="90"/>
      <c r="K158" s="90"/>
      <c r="L158" s="90"/>
      <c r="M158" s="90"/>
      <c r="N158" s="90"/>
      <c r="O158" s="90"/>
      <c r="P158" s="90"/>
      <c r="Q158" s="90"/>
      <c r="R158" s="90"/>
      <c r="S158" s="90"/>
      <c r="T158" s="90"/>
      <c r="U158" s="90"/>
      <c r="V158" s="90"/>
      <c r="W158" s="90"/>
      <c r="X158" s="90"/>
      <c r="Y158" s="90"/>
      <c r="Z158" s="105"/>
      <c r="AA158" s="106"/>
      <c r="AB158" s="106"/>
      <c r="AC158" s="106"/>
      <c r="AD158" s="106"/>
      <c r="AE158" s="106"/>
      <c r="AF158" s="106"/>
      <c r="AG158" s="106"/>
      <c r="AH158" s="106"/>
      <c r="AI158" s="106"/>
      <c r="AJ158" s="106"/>
      <c r="AK158" s="106"/>
      <c r="AL158" s="106"/>
      <c r="AM158" s="106"/>
      <c r="AN158" s="106"/>
      <c r="AO158" s="106"/>
      <c r="AP158" s="106"/>
      <c r="AQ158" s="106"/>
      <c r="AR158" s="106"/>
      <c r="AS158" s="106"/>
      <c r="AT158" s="106"/>
      <c r="AU158" s="106"/>
      <c r="AV158" s="106"/>
      <c r="AW158" s="106"/>
      <c r="AX158" s="106"/>
      <c r="AY158" s="106"/>
      <c r="AZ158" s="106"/>
      <c r="BA158" s="106"/>
      <c r="BB158" s="106"/>
      <c r="BC158" s="106"/>
      <c r="BD158" s="106"/>
      <c r="BE158" s="106"/>
      <c r="BF158" s="106"/>
      <c r="BG158" s="106"/>
      <c r="BH158" s="106"/>
      <c r="BI158" s="106"/>
      <c r="BJ158" s="106"/>
      <c r="BK158" s="106"/>
      <c r="BL158" s="106"/>
      <c r="BM158" s="106"/>
      <c r="BN158" s="106"/>
      <c r="BO158" s="106"/>
      <c r="BP158" s="106"/>
      <c r="BQ158" s="106"/>
      <c r="BR158" s="106"/>
      <c r="BS158" s="106"/>
      <c r="BT158" s="106"/>
      <c r="BU158" s="106"/>
      <c r="BV158" s="106"/>
      <c r="BW158" s="106"/>
      <c r="BX158" s="106"/>
      <c r="BY158" s="106"/>
      <c r="BZ158" s="106"/>
      <c r="CA158" s="106"/>
      <c r="CB158" s="106"/>
      <c r="CC158" s="106"/>
      <c r="CD158" s="106"/>
      <c r="CE158" s="106"/>
      <c r="CF158" s="106"/>
      <c r="CG158" s="106"/>
      <c r="CH158" s="106"/>
      <c r="CI158" s="106"/>
      <c r="CJ158" s="106"/>
      <c r="CK158" s="106"/>
      <c r="CL158" s="106"/>
      <c r="CM158" s="106"/>
      <c r="CN158" s="106"/>
      <c r="CO158" s="106"/>
      <c r="CP158" s="106"/>
      <c r="CQ158" s="106"/>
      <c r="CR158" s="106"/>
      <c r="CS158" s="106"/>
      <c r="CT158" s="106"/>
      <c r="CU158" s="106"/>
      <c r="CV158" s="106"/>
      <c r="CW158" s="106"/>
      <c r="CX158" s="106"/>
      <c r="CY158" s="106"/>
      <c r="CZ158" s="106"/>
      <c r="DA158" s="106"/>
      <c r="DB158" s="106"/>
    </row>
    <row r="159" spans="1:106" ht="15" customHeight="1" x14ac:dyDescent="0.25">
      <c r="A159" s="83">
        <v>9</v>
      </c>
      <c r="B159" s="107" t="s">
        <v>131</v>
      </c>
      <c r="C159" s="107"/>
      <c r="D159" s="86" t="str">
        <f t="shared" si="141"/>
        <v/>
      </c>
      <c r="E159" s="87" t="str">
        <f t="shared" si="142"/>
        <v/>
      </c>
      <c r="F159" s="88">
        <f t="shared" si="143"/>
        <v>0</v>
      </c>
      <c r="G159" s="90"/>
      <c r="H159" s="90"/>
      <c r="I159" s="90"/>
      <c r="J159" s="90"/>
      <c r="K159" s="90"/>
      <c r="L159" s="90"/>
      <c r="M159" s="90"/>
      <c r="N159" s="90"/>
      <c r="O159" s="90"/>
      <c r="P159" s="90"/>
      <c r="Q159" s="90"/>
      <c r="R159" s="90"/>
      <c r="S159" s="90"/>
      <c r="T159" s="90"/>
      <c r="U159" s="90"/>
      <c r="V159" s="90"/>
      <c r="W159" s="90"/>
      <c r="X159" s="90"/>
      <c r="Y159" s="90"/>
      <c r="Z159" s="105"/>
      <c r="AA159" s="106"/>
      <c r="AB159" s="106"/>
      <c r="AC159" s="106"/>
      <c r="AD159" s="106"/>
      <c r="AE159" s="106"/>
      <c r="AF159" s="106"/>
      <c r="AG159" s="106"/>
      <c r="AH159" s="106"/>
      <c r="AI159" s="106"/>
      <c r="AJ159" s="106"/>
      <c r="AK159" s="106"/>
      <c r="AL159" s="106"/>
      <c r="AM159" s="106"/>
      <c r="AN159" s="106"/>
      <c r="AO159" s="106"/>
      <c r="AP159" s="106"/>
      <c r="AQ159" s="106"/>
      <c r="AR159" s="106"/>
      <c r="AS159" s="106"/>
      <c r="AT159" s="106"/>
      <c r="AU159" s="106"/>
      <c r="AV159" s="106"/>
      <c r="AW159" s="106"/>
      <c r="AX159" s="106"/>
      <c r="AY159" s="106"/>
      <c r="AZ159" s="106"/>
      <c r="BA159" s="106"/>
      <c r="BB159" s="106"/>
      <c r="BC159" s="106"/>
      <c r="BD159" s="106"/>
      <c r="BE159" s="106"/>
      <c r="BF159" s="106"/>
      <c r="BG159" s="106"/>
      <c r="BH159" s="106"/>
      <c r="BI159" s="106"/>
      <c r="BJ159" s="106"/>
      <c r="BK159" s="106"/>
      <c r="BL159" s="106"/>
      <c r="BM159" s="106"/>
      <c r="BN159" s="106"/>
      <c r="BO159" s="106"/>
      <c r="BP159" s="106"/>
      <c r="BQ159" s="106"/>
      <c r="BR159" s="106"/>
      <c r="BS159" s="106"/>
      <c r="BT159" s="106"/>
      <c r="BU159" s="106"/>
      <c r="BV159" s="106"/>
      <c r="BW159" s="106"/>
      <c r="BX159" s="106"/>
      <c r="BY159" s="106"/>
      <c r="BZ159" s="106"/>
      <c r="CA159" s="106"/>
      <c r="CB159" s="106"/>
      <c r="CC159" s="106"/>
      <c r="CD159" s="106"/>
      <c r="CE159" s="106"/>
      <c r="CF159" s="106"/>
      <c r="CG159" s="106"/>
      <c r="CH159" s="106"/>
      <c r="CI159" s="106"/>
      <c r="CJ159" s="106"/>
      <c r="CK159" s="106"/>
      <c r="CL159" s="106"/>
      <c r="CM159" s="106"/>
      <c r="CN159" s="106"/>
      <c r="CO159" s="106"/>
      <c r="CP159" s="106"/>
      <c r="CQ159" s="106"/>
      <c r="CR159" s="106"/>
      <c r="CS159" s="106"/>
      <c r="CT159" s="106"/>
      <c r="CU159" s="106"/>
      <c r="CV159" s="106"/>
      <c r="CW159" s="106"/>
      <c r="CX159" s="106"/>
      <c r="CY159" s="106"/>
      <c r="CZ159" s="106"/>
      <c r="DA159" s="106"/>
      <c r="DB159" s="106"/>
    </row>
    <row r="160" spans="1:106" ht="15" customHeight="1" x14ac:dyDescent="0.25">
      <c r="A160" s="83">
        <v>10</v>
      </c>
      <c r="B160" s="107"/>
      <c r="C160" s="107"/>
      <c r="D160" s="86" t="str">
        <f t="shared" si="141"/>
        <v/>
      </c>
      <c r="E160" s="87" t="str">
        <f t="shared" si="142"/>
        <v/>
      </c>
      <c r="F160" s="88">
        <f t="shared" si="143"/>
        <v>0</v>
      </c>
      <c r="G160" s="90"/>
      <c r="H160" s="90"/>
      <c r="I160" s="90"/>
      <c r="J160" s="90"/>
      <c r="K160" s="90"/>
      <c r="L160" s="90"/>
      <c r="M160" s="90"/>
      <c r="N160" s="90"/>
      <c r="O160" s="90"/>
      <c r="P160" s="90"/>
      <c r="Q160" s="90"/>
      <c r="R160" s="90"/>
      <c r="S160" s="90"/>
      <c r="T160" s="90"/>
      <c r="U160" s="90"/>
      <c r="V160" s="90"/>
      <c r="W160" s="90"/>
      <c r="X160" s="90"/>
      <c r="Y160" s="90"/>
      <c r="Z160" s="105"/>
      <c r="AA160" s="106"/>
      <c r="AB160" s="106"/>
      <c r="AC160" s="106"/>
      <c r="AD160" s="106"/>
      <c r="AE160" s="106"/>
      <c r="AF160" s="106"/>
      <c r="AG160" s="106"/>
      <c r="AH160" s="106"/>
      <c r="AI160" s="106"/>
      <c r="AJ160" s="106"/>
      <c r="AK160" s="106"/>
      <c r="AL160" s="106"/>
      <c r="AM160" s="106"/>
      <c r="AN160" s="106"/>
      <c r="AO160" s="106"/>
      <c r="AP160" s="106"/>
      <c r="AQ160" s="106"/>
      <c r="AR160" s="106"/>
      <c r="AS160" s="106"/>
      <c r="AT160" s="106"/>
      <c r="AU160" s="106"/>
      <c r="AV160" s="106"/>
      <c r="AW160" s="106"/>
      <c r="AX160" s="106"/>
      <c r="AY160" s="106"/>
      <c r="AZ160" s="106"/>
      <c r="BA160" s="106"/>
      <c r="BB160" s="106"/>
      <c r="BC160" s="106"/>
      <c r="BD160" s="106"/>
      <c r="BE160" s="106"/>
      <c r="BF160" s="106"/>
      <c r="BG160" s="106"/>
      <c r="BH160" s="106"/>
      <c r="BI160" s="106"/>
      <c r="BJ160" s="106"/>
      <c r="BK160" s="106"/>
      <c r="BL160" s="106"/>
      <c r="BM160" s="106"/>
      <c r="BN160" s="106"/>
      <c r="BO160" s="106"/>
      <c r="BP160" s="106"/>
      <c r="BQ160" s="106"/>
      <c r="BR160" s="106"/>
      <c r="BS160" s="106"/>
      <c r="BT160" s="106"/>
      <c r="BU160" s="106"/>
      <c r="BV160" s="106"/>
      <c r="BW160" s="106"/>
      <c r="BX160" s="106"/>
      <c r="BY160" s="106"/>
      <c r="BZ160" s="106"/>
      <c r="CA160" s="106"/>
      <c r="CB160" s="106"/>
      <c r="CC160" s="106"/>
      <c r="CD160" s="106"/>
      <c r="CE160" s="106"/>
      <c r="CF160" s="106"/>
      <c r="CG160" s="106"/>
      <c r="CH160" s="106"/>
      <c r="CI160" s="106"/>
      <c r="CJ160" s="106"/>
      <c r="CK160" s="106"/>
      <c r="CL160" s="106"/>
      <c r="CM160" s="106"/>
      <c r="CN160" s="106"/>
      <c r="CO160" s="106"/>
      <c r="CP160" s="106"/>
      <c r="CQ160" s="106"/>
      <c r="CR160" s="106"/>
      <c r="CS160" s="106"/>
      <c r="CT160" s="106"/>
      <c r="CU160" s="106"/>
      <c r="CV160" s="106"/>
      <c r="CW160" s="106"/>
      <c r="CX160" s="106"/>
      <c r="CY160" s="106"/>
      <c r="CZ160" s="106"/>
      <c r="DA160" s="106"/>
      <c r="DB160" s="106"/>
    </row>
    <row r="161" spans="1:106" ht="15" customHeight="1" x14ac:dyDescent="0.25">
      <c r="A161" s="83">
        <v>11</v>
      </c>
      <c r="B161" s="107"/>
      <c r="C161" s="107"/>
      <c r="D161" s="86" t="str">
        <f t="shared" si="141"/>
        <v/>
      </c>
      <c r="E161" s="87" t="str">
        <f t="shared" si="142"/>
        <v/>
      </c>
      <c r="F161" s="88">
        <f t="shared" si="143"/>
        <v>0</v>
      </c>
      <c r="G161" s="90"/>
      <c r="H161" s="90"/>
      <c r="I161" s="90"/>
      <c r="J161" s="90"/>
      <c r="K161" s="90"/>
      <c r="L161" s="90"/>
      <c r="M161" s="90"/>
      <c r="N161" s="90"/>
      <c r="O161" s="90"/>
      <c r="P161" s="90"/>
      <c r="Q161" s="90"/>
      <c r="R161" s="90"/>
      <c r="S161" s="90"/>
      <c r="T161" s="90"/>
      <c r="U161" s="90"/>
      <c r="V161" s="90"/>
      <c r="W161" s="90"/>
      <c r="X161" s="90"/>
      <c r="Y161" s="90"/>
      <c r="Z161" s="105"/>
      <c r="AA161" s="106"/>
      <c r="AB161" s="106"/>
      <c r="AC161" s="106"/>
      <c r="AD161" s="106"/>
      <c r="AE161" s="106"/>
      <c r="AF161" s="106"/>
      <c r="AG161" s="106"/>
      <c r="AH161" s="106"/>
      <c r="AI161" s="106"/>
      <c r="AJ161" s="106"/>
      <c r="AK161" s="106"/>
      <c r="AL161" s="106"/>
      <c r="AM161" s="106"/>
      <c r="AN161" s="106"/>
      <c r="AO161" s="106"/>
      <c r="AP161" s="106"/>
      <c r="AQ161" s="106"/>
      <c r="AR161" s="106"/>
      <c r="AS161" s="106"/>
      <c r="AT161" s="106"/>
      <c r="AU161" s="106"/>
      <c r="AV161" s="106"/>
      <c r="AW161" s="106"/>
      <c r="AX161" s="106"/>
      <c r="AY161" s="106"/>
      <c r="AZ161" s="106"/>
      <c r="BA161" s="106"/>
      <c r="BB161" s="106"/>
      <c r="BC161" s="106"/>
      <c r="BD161" s="106"/>
      <c r="BE161" s="106"/>
      <c r="BF161" s="106"/>
      <c r="BG161" s="106"/>
      <c r="BH161" s="106"/>
      <c r="BI161" s="106"/>
      <c r="BJ161" s="106"/>
      <c r="BK161" s="106"/>
      <c r="BL161" s="106"/>
      <c r="BM161" s="106"/>
      <c r="BN161" s="106"/>
      <c r="BO161" s="106"/>
      <c r="BP161" s="106"/>
      <c r="BQ161" s="106"/>
      <c r="BR161" s="106"/>
      <c r="BS161" s="106"/>
      <c r="BT161" s="106"/>
      <c r="BU161" s="106"/>
      <c r="BV161" s="106"/>
      <c r="BW161" s="106"/>
      <c r="BX161" s="106"/>
      <c r="BY161" s="106"/>
      <c r="BZ161" s="106"/>
      <c r="CA161" s="106"/>
      <c r="CB161" s="106"/>
      <c r="CC161" s="106"/>
      <c r="CD161" s="106"/>
      <c r="CE161" s="106"/>
      <c r="CF161" s="106"/>
      <c r="CG161" s="106"/>
      <c r="CH161" s="106"/>
      <c r="CI161" s="106"/>
      <c r="CJ161" s="106"/>
      <c r="CK161" s="106"/>
      <c r="CL161" s="106"/>
      <c r="CM161" s="106"/>
      <c r="CN161" s="106"/>
      <c r="CO161" s="106"/>
      <c r="CP161" s="106"/>
      <c r="CQ161" s="106"/>
      <c r="CR161" s="106"/>
      <c r="CS161" s="106"/>
      <c r="CT161" s="106"/>
      <c r="CU161" s="106"/>
      <c r="CV161" s="106"/>
      <c r="CW161" s="106"/>
      <c r="CX161" s="106"/>
      <c r="CY161" s="106"/>
      <c r="CZ161" s="106"/>
      <c r="DA161" s="106"/>
      <c r="DB161" s="106"/>
    </row>
    <row r="162" spans="1:106" ht="15" customHeight="1" x14ac:dyDescent="0.25">
      <c r="A162" s="83">
        <v>12</v>
      </c>
      <c r="B162" s="107"/>
      <c r="C162" s="107"/>
      <c r="D162" s="86" t="str">
        <f t="shared" si="141"/>
        <v/>
      </c>
      <c r="E162" s="87" t="str">
        <f t="shared" si="142"/>
        <v/>
      </c>
      <c r="F162" s="88">
        <f t="shared" si="143"/>
        <v>0</v>
      </c>
      <c r="G162" s="90"/>
      <c r="H162" s="90"/>
      <c r="I162" s="90"/>
      <c r="J162" s="90"/>
      <c r="K162" s="90"/>
      <c r="L162" s="90"/>
      <c r="M162" s="90"/>
      <c r="N162" s="90"/>
      <c r="O162" s="90"/>
      <c r="P162" s="90"/>
      <c r="Q162" s="90"/>
      <c r="R162" s="90"/>
      <c r="S162" s="90"/>
      <c r="T162" s="90"/>
      <c r="U162" s="90"/>
      <c r="V162" s="90"/>
      <c r="W162" s="90"/>
      <c r="X162" s="90"/>
      <c r="Y162" s="90"/>
      <c r="Z162" s="105"/>
      <c r="AA162" s="106"/>
      <c r="AB162" s="106"/>
      <c r="AC162" s="106"/>
      <c r="AD162" s="106"/>
      <c r="AE162" s="106"/>
      <c r="AF162" s="106"/>
      <c r="AG162" s="106"/>
      <c r="AH162" s="106"/>
      <c r="AI162" s="106"/>
      <c r="AJ162" s="106"/>
      <c r="AK162" s="106"/>
      <c r="AL162" s="106"/>
      <c r="AM162" s="106"/>
      <c r="AN162" s="106"/>
      <c r="AO162" s="106"/>
      <c r="AP162" s="106"/>
      <c r="AQ162" s="106"/>
      <c r="AR162" s="106"/>
      <c r="AS162" s="106"/>
      <c r="AT162" s="106"/>
      <c r="AU162" s="106"/>
      <c r="AV162" s="106"/>
      <c r="AW162" s="106"/>
      <c r="AX162" s="106"/>
      <c r="AY162" s="106"/>
      <c r="AZ162" s="106"/>
      <c r="BA162" s="106"/>
      <c r="BB162" s="106"/>
      <c r="BC162" s="106"/>
      <c r="BD162" s="106"/>
      <c r="BE162" s="106"/>
      <c r="BF162" s="106"/>
      <c r="BG162" s="106"/>
      <c r="BH162" s="106"/>
      <c r="BI162" s="106"/>
      <c r="BJ162" s="106"/>
      <c r="BK162" s="106"/>
      <c r="BL162" s="106"/>
      <c r="BM162" s="106"/>
      <c r="BN162" s="106"/>
      <c r="BO162" s="106"/>
      <c r="BP162" s="106"/>
      <c r="BQ162" s="106"/>
      <c r="BR162" s="106"/>
      <c r="BS162" s="106"/>
      <c r="BT162" s="106"/>
      <c r="BU162" s="106"/>
      <c r="BV162" s="106"/>
      <c r="BW162" s="106"/>
      <c r="BX162" s="106"/>
      <c r="BY162" s="106"/>
      <c r="BZ162" s="106"/>
      <c r="CA162" s="106"/>
      <c r="CB162" s="106"/>
      <c r="CC162" s="106"/>
      <c r="CD162" s="106"/>
      <c r="CE162" s="106"/>
      <c r="CF162" s="106"/>
      <c r="CG162" s="106"/>
      <c r="CH162" s="106"/>
      <c r="CI162" s="106"/>
      <c r="CJ162" s="106"/>
      <c r="CK162" s="106"/>
      <c r="CL162" s="106"/>
      <c r="CM162" s="106"/>
      <c r="CN162" s="106"/>
      <c r="CO162" s="106"/>
      <c r="CP162" s="106"/>
      <c r="CQ162" s="106"/>
      <c r="CR162" s="106"/>
      <c r="CS162" s="106"/>
      <c r="CT162" s="106"/>
      <c r="CU162" s="106"/>
      <c r="CV162" s="106"/>
      <c r="CW162" s="106"/>
      <c r="CX162" s="106"/>
      <c r="CY162" s="106"/>
      <c r="CZ162" s="106"/>
      <c r="DA162" s="106"/>
      <c r="DB162" s="106"/>
    </row>
    <row r="163" spans="1:106" ht="15" customHeight="1" x14ac:dyDescent="0.25">
      <c r="A163" s="83">
        <v>13</v>
      </c>
      <c r="B163" s="107"/>
      <c r="C163" s="107"/>
      <c r="D163" s="86" t="str">
        <f t="shared" si="141"/>
        <v/>
      </c>
      <c r="E163" s="87" t="str">
        <f t="shared" si="142"/>
        <v/>
      </c>
      <c r="F163" s="88">
        <f t="shared" si="143"/>
        <v>0</v>
      </c>
      <c r="G163" s="90"/>
      <c r="H163" s="90"/>
      <c r="I163" s="90"/>
      <c r="J163" s="90"/>
      <c r="K163" s="90"/>
      <c r="L163" s="90"/>
      <c r="M163" s="90"/>
      <c r="N163" s="90"/>
      <c r="O163" s="90"/>
      <c r="P163" s="90"/>
      <c r="Q163" s="90"/>
      <c r="R163" s="90"/>
      <c r="S163" s="90"/>
      <c r="T163" s="90"/>
      <c r="U163" s="90"/>
      <c r="V163" s="90"/>
      <c r="W163" s="90"/>
      <c r="X163" s="90"/>
      <c r="Y163" s="90"/>
      <c r="Z163" s="105"/>
      <c r="AA163" s="106"/>
      <c r="AB163" s="106"/>
      <c r="AC163" s="106"/>
      <c r="AD163" s="106"/>
      <c r="AE163" s="106"/>
      <c r="AF163" s="106"/>
      <c r="AG163" s="106"/>
      <c r="AH163" s="106"/>
      <c r="AI163" s="106"/>
      <c r="AJ163" s="106"/>
      <c r="AK163" s="106"/>
      <c r="AL163" s="106"/>
      <c r="AM163" s="106"/>
      <c r="AN163" s="106"/>
      <c r="AO163" s="106"/>
      <c r="AP163" s="106"/>
      <c r="AQ163" s="106"/>
      <c r="AR163" s="106"/>
      <c r="AS163" s="106"/>
      <c r="AT163" s="106"/>
      <c r="AU163" s="106"/>
      <c r="AV163" s="106"/>
      <c r="AW163" s="106"/>
      <c r="AX163" s="106"/>
      <c r="AY163" s="106"/>
      <c r="AZ163" s="106"/>
      <c r="BA163" s="106"/>
      <c r="BB163" s="106"/>
      <c r="BC163" s="106"/>
      <c r="BD163" s="106"/>
      <c r="BE163" s="106"/>
      <c r="BF163" s="106"/>
      <c r="BG163" s="106"/>
      <c r="BH163" s="106"/>
      <c r="BI163" s="106"/>
      <c r="BJ163" s="106"/>
      <c r="BK163" s="106"/>
      <c r="BL163" s="106"/>
      <c r="BM163" s="106"/>
      <c r="BN163" s="106"/>
      <c r="BO163" s="106"/>
      <c r="BP163" s="106"/>
      <c r="BQ163" s="106"/>
      <c r="BR163" s="106"/>
      <c r="BS163" s="106"/>
      <c r="BT163" s="106"/>
      <c r="BU163" s="106"/>
      <c r="BV163" s="106"/>
      <c r="BW163" s="106"/>
      <c r="BX163" s="106"/>
      <c r="BY163" s="106"/>
      <c r="BZ163" s="106"/>
      <c r="CA163" s="106"/>
      <c r="CB163" s="106"/>
      <c r="CC163" s="106"/>
      <c r="CD163" s="106"/>
      <c r="CE163" s="106"/>
      <c r="CF163" s="106"/>
      <c r="CG163" s="106"/>
      <c r="CH163" s="106"/>
      <c r="CI163" s="106"/>
      <c r="CJ163" s="106"/>
      <c r="CK163" s="106"/>
      <c r="CL163" s="106"/>
      <c r="CM163" s="106"/>
      <c r="CN163" s="106"/>
      <c r="CO163" s="106"/>
      <c r="CP163" s="106"/>
      <c r="CQ163" s="106"/>
      <c r="CR163" s="106"/>
      <c r="CS163" s="106"/>
      <c r="CT163" s="106"/>
      <c r="CU163" s="106"/>
      <c r="CV163" s="106"/>
      <c r="CW163" s="106"/>
      <c r="CX163" s="106"/>
      <c r="CY163" s="106"/>
      <c r="CZ163" s="106"/>
      <c r="DA163" s="106"/>
      <c r="DB163" s="106"/>
    </row>
    <row r="164" spans="1:106" ht="15" customHeight="1" x14ac:dyDescent="0.25">
      <c r="A164" s="83">
        <v>14</v>
      </c>
      <c r="B164" s="107"/>
      <c r="C164" s="107"/>
      <c r="D164" s="86" t="str">
        <f t="shared" si="141"/>
        <v/>
      </c>
      <c r="E164" s="87" t="str">
        <f t="shared" si="142"/>
        <v/>
      </c>
      <c r="F164" s="88">
        <f t="shared" si="143"/>
        <v>0</v>
      </c>
      <c r="G164" s="90"/>
      <c r="H164" s="90"/>
      <c r="I164" s="90"/>
      <c r="J164" s="90"/>
      <c r="K164" s="90"/>
      <c r="L164" s="90"/>
      <c r="M164" s="90"/>
      <c r="N164" s="90"/>
      <c r="O164" s="90"/>
      <c r="P164" s="90"/>
      <c r="Q164" s="90"/>
      <c r="R164" s="90"/>
      <c r="S164" s="90"/>
      <c r="T164" s="90"/>
      <c r="U164" s="90"/>
      <c r="V164" s="90"/>
      <c r="W164" s="90"/>
      <c r="X164" s="90"/>
      <c r="Y164" s="90"/>
      <c r="Z164" s="105"/>
      <c r="AA164" s="106"/>
      <c r="AB164" s="106"/>
      <c r="AC164" s="106"/>
      <c r="AD164" s="106"/>
      <c r="AE164" s="106"/>
      <c r="AF164" s="106"/>
      <c r="AG164" s="106"/>
      <c r="AH164" s="106"/>
      <c r="AI164" s="106"/>
      <c r="AJ164" s="106"/>
      <c r="AK164" s="106"/>
      <c r="AL164" s="106"/>
      <c r="AM164" s="106"/>
      <c r="AN164" s="106"/>
      <c r="AO164" s="106"/>
      <c r="AP164" s="106"/>
      <c r="AQ164" s="106"/>
      <c r="AR164" s="106"/>
      <c r="AS164" s="106"/>
      <c r="AT164" s="106"/>
      <c r="AU164" s="106"/>
      <c r="AV164" s="106"/>
      <c r="AW164" s="106"/>
      <c r="AX164" s="106"/>
      <c r="AY164" s="106"/>
      <c r="AZ164" s="106"/>
      <c r="BA164" s="106"/>
      <c r="BB164" s="106"/>
      <c r="BC164" s="106"/>
      <c r="BD164" s="106"/>
      <c r="BE164" s="106"/>
      <c r="BF164" s="106"/>
      <c r="BG164" s="106"/>
      <c r="BH164" s="106"/>
      <c r="BI164" s="106"/>
      <c r="BJ164" s="106"/>
      <c r="BK164" s="106"/>
      <c r="BL164" s="106"/>
      <c r="BM164" s="106"/>
      <c r="BN164" s="106"/>
      <c r="BO164" s="106"/>
      <c r="BP164" s="106"/>
      <c r="BQ164" s="106"/>
      <c r="BR164" s="106"/>
      <c r="BS164" s="106"/>
      <c r="BT164" s="106"/>
      <c r="BU164" s="106"/>
      <c r="BV164" s="106"/>
      <c r="BW164" s="106"/>
      <c r="BX164" s="106"/>
      <c r="BY164" s="106"/>
      <c r="BZ164" s="106"/>
      <c r="CA164" s="106"/>
      <c r="CB164" s="106"/>
      <c r="CC164" s="106"/>
      <c r="CD164" s="106"/>
      <c r="CE164" s="106"/>
      <c r="CF164" s="106"/>
      <c r="CG164" s="106"/>
      <c r="CH164" s="106"/>
      <c r="CI164" s="106"/>
      <c r="CJ164" s="106"/>
      <c r="CK164" s="106"/>
      <c r="CL164" s="106"/>
      <c r="CM164" s="106"/>
      <c r="CN164" s="106"/>
      <c r="CO164" s="106"/>
      <c r="CP164" s="106"/>
      <c r="CQ164" s="106"/>
      <c r="CR164" s="106"/>
      <c r="CS164" s="106"/>
      <c r="CT164" s="106"/>
      <c r="CU164" s="106"/>
      <c r="CV164" s="106"/>
      <c r="CW164" s="106"/>
      <c r="CX164" s="106"/>
      <c r="CY164" s="106"/>
      <c r="CZ164" s="106"/>
      <c r="DA164" s="106"/>
      <c r="DB164" s="106"/>
    </row>
    <row r="165" spans="1:106" ht="15" customHeight="1" x14ac:dyDescent="0.25">
      <c r="A165" s="83">
        <v>15</v>
      </c>
      <c r="B165" s="107"/>
      <c r="C165" s="107"/>
      <c r="D165" s="86" t="str">
        <f t="shared" si="141"/>
        <v/>
      </c>
      <c r="E165" s="87" t="str">
        <f t="shared" si="142"/>
        <v/>
      </c>
      <c r="F165" s="88">
        <f t="shared" si="143"/>
        <v>0</v>
      </c>
      <c r="G165" s="90"/>
      <c r="H165" s="90"/>
      <c r="I165" s="90"/>
      <c r="J165" s="90"/>
      <c r="K165" s="90"/>
      <c r="L165" s="90"/>
      <c r="M165" s="90"/>
      <c r="N165" s="90"/>
      <c r="O165" s="90"/>
      <c r="P165" s="90"/>
      <c r="Q165" s="90"/>
      <c r="R165" s="90"/>
      <c r="S165" s="90"/>
      <c r="T165" s="90"/>
      <c r="U165" s="90"/>
      <c r="V165" s="90"/>
      <c r="W165" s="90"/>
      <c r="X165" s="90"/>
      <c r="Y165" s="90"/>
      <c r="Z165" s="105"/>
      <c r="AA165" s="106"/>
      <c r="AB165" s="106"/>
      <c r="AC165" s="106"/>
      <c r="AD165" s="106"/>
      <c r="AE165" s="106"/>
      <c r="AF165" s="106"/>
      <c r="AG165" s="106"/>
      <c r="AH165" s="106"/>
      <c r="AI165" s="106"/>
      <c r="AJ165" s="106"/>
      <c r="AK165" s="106"/>
      <c r="AL165" s="106"/>
      <c r="AM165" s="106"/>
      <c r="AN165" s="106"/>
      <c r="AO165" s="106"/>
      <c r="AP165" s="106"/>
      <c r="AQ165" s="106"/>
      <c r="AR165" s="106"/>
      <c r="AS165" s="106"/>
      <c r="AT165" s="106"/>
      <c r="AU165" s="106"/>
      <c r="AV165" s="106"/>
      <c r="AW165" s="106"/>
      <c r="AX165" s="106"/>
      <c r="AY165" s="106"/>
      <c r="AZ165" s="106"/>
      <c r="BA165" s="106"/>
      <c r="BB165" s="106"/>
      <c r="BC165" s="106"/>
      <c r="BD165" s="106"/>
      <c r="BE165" s="106"/>
      <c r="BF165" s="106"/>
      <c r="BG165" s="106"/>
      <c r="BH165" s="106"/>
      <c r="BI165" s="106"/>
      <c r="BJ165" s="106"/>
      <c r="BK165" s="106"/>
      <c r="BL165" s="106"/>
      <c r="BM165" s="106"/>
      <c r="BN165" s="106"/>
      <c r="BO165" s="106"/>
      <c r="BP165" s="106"/>
      <c r="BQ165" s="106"/>
      <c r="BR165" s="106"/>
      <c r="BS165" s="106"/>
      <c r="BT165" s="106"/>
      <c r="BU165" s="106"/>
      <c r="BV165" s="106"/>
      <c r="BW165" s="106"/>
      <c r="BX165" s="106"/>
      <c r="BY165" s="106"/>
      <c r="BZ165" s="106"/>
      <c r="CA165" s="106"/>
      <c r="CB165" s="106"/>
      <c r="CC165" s="106"/>
      <c r="CD165" s="106"/>
      <c r="CE165" s="106"/>
      <c r="CF165" s="106"/>
      <c r="CG165" s="106"/>
      <c r="CH165" s="106"/>
      <c r="CI165" s="106"/>
      <c r="CJ165" s="106"/>
      <c r="CK165" s="106"/>
      <c r="CL165" s="106"/>
      <c r="CM165" s="106"/>
      <c r="CN165" s="106"/>
      <c r="CO165" s="106"/>
      <c r="CP165" s="106"/>
      <c r="CQ165" s="106"/>
      <c r="CR165" s="106"/>
      <c r="CS165" s="106"/>
      <c r="CT165" s="106"/>
      <c r="CU165" s="106"/>
      <c r="CV165" s="106"/>
      <c r="CW165" s="106"/>
      <c r="CX165" s="106"/>
      <c r="CY165" s="106"/>
      <c r="CZ165" s="106"/>
      <c r="DA165" s="106"/>
      <c r="DB165" s="106"/>
    </row>
    <row r="166" spans="1:106" ht="15" customHeight="1" x14ac:dyDescent="0.25">
      <c r="A166" s="83">
        <v>16</v>
      </c>
      <c r="B166" s="107"/>
      <c r="C166" s="107"/>
      <c r="D166" s="86" t="str">
        <f t="shared" si="141"/>
        <v/>
      </c>
      <c r="E166" s="87" t="str">
        <f t="shared" si="142"/>
        <v/>
      </c>
      <c r="F166" s="88">
        <f t="shared" si="143"/>
        <v>0</v>
      </c>
      <c r="G166" s="90"/>
      <c r="H166" s="90"/>
      <c r="I166" s="90"/>
      <c r="J166" s="90"/>
      <c r="K166" s="90"/>
      <c r="L166" s="90"/>
      <c r="M166" s="90"/>
      <c r="N166" s="90"/>
      <c r="O166" s="90"/>
      <c r="P166" s="90"/>
      <c r="Q166" s="90"/>
      <c r="R166" s="90"/>
      <c r="S166" s="90"/>
      <c r="T166" s="90"/>
      <c r="U166" s="90"/>
      <c r="V166" s="90"/>
      <c r="W166" s="90"/>
      <c r="X166" s="90"/>
      <c r="Y166" s="90"/>
      <c r="Z166" s="105"/>
      <c r="AA166" s="106"/>
      <c r="AB166" s="106"/>
      <c r="AC166" s="106"/>
      <c r="AD166" s="106"/>
      <c r="AE166" s="106"/>
      <c r="AF166" s="106"/>
      <c r="AG166" s="106"/>
      <c r="AH166" s="106"/>
      <c r="AI166" s="106"/>
      <c r="AJ166" s="106"/>
      <c r="AK166" s="106"/>
      <c r="AL166" s="106"/>
      <c r="AM166" s="106"/>
      <c r="AN166" s="106"/>
      <c r="AO166" s="106"/>
      <c r="AP166" s="106"/>
      <c r="AQ166" s="106"/>
      <c r="AR166" s="106"/>
      <c r="AS166" s="106"/>
      <c r="AT166" s="106"/>
      <c r="AU166" s="106"/>
      <c r="AV166" s="106"/>
      <c r="AW166" s="106"/>
      <c r="AX166" s="106"/>
      <c r="AY166" s="106"/>
      <c r="AZ166" s="106"/>
      <c r="BA166" s="106"/>
      <c r="BB166" s="106"/>
      <c r="BC166" s="106"/>
      <c r="BD166" s="106"/>
      <c r="BE166" s="106"/>
      <c r="BF166" s="106"/>
      <c r="BG166" s="106"/>
      <c r="BH166" s="106"/>
      <c r="BI166" s="106"/>
      <c r="BJ166" s="106"/>
      <c r="BK166" s="106"/>
      <c r="BL166" s="106"/>
      <c r="BM166" s="106"/>
      <c r="BN166" s="106"/>
      <c r="BO166" s="106"/>
      <c r="BP166" s="106"/>
      <c r="BQ166" s="106"/>
      <c r="BR166" s="106"/>
      <c r="BS166" s="106"/>
      <c r="BT166" s="106"/>
      <c r="BU166" s="106"/>
      <c r="BV166" s="106"/>
      <c r="BW166" s="106"/>
      <c r="BX166" s="106"/>
      <c r="BY166" s="106"/>
      <c r="BZ166" s="106"/>
      <c r="CA166" s="106"/>
      <c r="CB166" s="106"/>
      <c r="CC166" s="106"/>
      <c r="CD166" s="106"/>
      <c r="CE166" s="106"/>
      <c r="CF166" s="106"/>
      <c r="CG166" s="106"/>
      <c r="CH166" s="106"/>
      <c r="CI166" s="106"/>
      <c r="CJ166" s="106"/>
      <c r="CK166" s="106"/>
      <c r="CL166" s="106"/>
      <c r="CM166" s="106"/>
      <c r="CN166" s="106"/>
      <c r="CO166" s="106"/>
      <c r="CP166" s="106"/>
      <c r="CQ166" s="106"/>
      <c r="CR166" s="106"/>
      <c r="CS166" s="106"/>
      <c r="CT166" s="106"/>
      <c r="CU166" s="106"/>
      <c r="CV166" s="106"/>
      <c r="CW166" s="106"/>
      <c r="CX166" s="106"/>
      <c r="CY166" s="106"/>
      <c r="CZ166" s="106"/>
      <c r="DA166" s="106"/>
      <c r="DB166" s="106"/>
    </row>
    <row r="167" spans="1:106" ht="15" customHeight="1" x14ac:dyDescent="0.25">
      <c r="A167" s="83">
        <v>17</v>
      </c>
      <c r="B167" s="107"/>
      <c r="C167" s="107"/>
      <c r="D167" s="86" t="str">
        <f t="shared" si="141"/>
        <v/>
      </c>
      <c r="E167" s="87" t="str">
        <f t="shared" si="142"/>
        <v/>
      </c>
      <c r="F167" s="88">
        <f t="shared" si="143"/>
        <v>0</v>
      </c>
      <c r="G167" s="90"/>
      <c r="H167" s="90"/>
      <c r="I167" s="90"/>
      <c r="J167" s="90"/>
      <c r="K167" s="90"/>
      <c r="L167" s="90"/>
      <c r="M167" s="90"/>
      <c r="N167" s="90"/>
      <c r="O167" s="90"/>
      <c r="P167" s="90"/>
      <c r="Q167" s="90"/>
      <c r="R167" s="90"/>
      <c r="S167" s="90"/>
      <c r="T167" s="90"/>
      <c r="U167" s="90"/>
      <c r="V167" s="90"/>
      <c r="W167" s="90"/>
      <c r="X167" s="90"/>
      <c r="Y167" s="90"/>
      <c r="Z167" s="105"/>
      <c r="AA167" s="106"/>
      <c r="AB167" s="106"/>
      <c r="AC167" s="106"/>
      <c r="AD167" s="106"/>
      <c r="AE167" s="106"/>
      <c r="AF167" s="106"/>
      <c r="AG167" s="106"/>
      <c r="AH167" s="106"/>
      <c r="AI167" s="106"/>
      <c r="AJ167" s="106"/>
      <c r="AK167" s="106"/>
      <c r="AL167" s="106"/>
      <c r="AM167" s="106"/>
      <c r="AN167" s="106"/>
      <c r="AO167" s="106"/>
      <c r="AP167" s="106"/>
      <c r="AQ167" s="106"/>
      <c r="AR167" s="106"/>
      <c r="AS167" s="106"/>
      <c r="AT167" s="106"/>
      <c r="AU167" s="106"/>
      <c r="AV167" s="106"/>
      <c r="AW167" s="106"/>
      <c r="AX167" s="106"/>
      <c r="AY167" s="106"/>
      <c r="AZ167" s="106"/>
      <c r="BA167" s="106"/>
      <c r="BB167" s="106"/>
      <c r="BC167" s="106"/>
      <c r="BD167" s="106"/>
      <c r="BE167" s="106"/>
      <c r="BF167" s="106"/>
      <c r="BG167" s="106"/>
      <c r="BH167" s="106"/>
      <c r="BI167" s="106"/>
      <c r="BJ167" s="106"/>
      <c r="BK167" s="106"/>
      <c r="BL167" s="106"/>
      <c r="BM167" s="106"/>
      <c r="BN167" s="106"/>
      <c r="BO167" s="106"/>
      <c r="BP167" s="106"/>
      <c r="BQ167" s="106"/>
      <c r="BR167" s="106"/>
      <c r="BS167" s="106"/>
      <c r="BT167" s="106"/>
      <c r="BU167" s="106"/>
      <c r="BV167" s="106"/>
      <c r="BW167" s="106"/>
      <c r="BX167" s="106"/>
      <c r="BY167" s="106"/>
      <c r="BZ167" s="106"/>
      <c r="CA167" s="106"/>
      <c r="CB167" s="106"/>
      <c r="CC167" s="106"/>
      <c r="CD167" s="106"/>
      <c r="CE167" s="106"/>
      <c r="CF167" s="106"/>
      <c r="CG167" s="106"/>
      <c r="CH167" s="106"/>
      <c r="CI167" s="106"/>
      <c r="CJ167" s="106"/>
      <c r="CK167" s="106"/>
      <c r="CL167" s="106"/>
      <c r="CM167" s="106"/>
      <c r="CN167" s="106"/>
      <c r="CO167" s="106"/>
      <c r="CP167" s="106"/>
      <c r="CQ167" s="106"/>
      <c r="CR167" s="106"/>
      <c r="CS167" s="106"/>
      <c r="CT167" s="106"/>
      <c r="CU167" s="106"/>
      <c r="CV167" s="106"/>
      <c r="CW167" s="106"/>
      <c r="CX167" s="106"/>
      <c r="CY167" s="106"/>
      <c r="CZ167" s="106"/>
      <c r="DA167" s="106"/>
      <c r="DB167" s="106"/>
    </row>
    <row r="168" spans="1:106" ht="15" customHeight="1" x14ac:dyDescent="0.25">
      <c r="A168" s="83">
        <v>18</v>
      </c>
      <c r="B168" s="107"/>
      <c r="C168" s="107"/>
      <c r="D168" s="86" t="str">
        <f t="shared" si="141"/>
        <v/>
      </c>
      <c r="E168" s="87" t="str">
        <f t="shared" si="142"/>
        <v/>
      </c>
      <c r="F168" s="88">
        <f t="shared" si="143"/>
        <v>0</v>
      </c>
      <c r="G168" s="90"/>
      <c r="H168" s="90"/>
      <c r="I168" s="90"/>
      <c r="J168" s="90"/>
      <c r="K168" s="90"/>
      <c r="L168" s="90"/>
      <c r="M168" s="90"/>
      <c r="N168" s="90"/>
      <c r="O168" s="90"/>
      <c r="P168" s="90"/>
      <c r="Q168" s="90"/>
      <c r="R168" s="90"/>
      <c r="S168" s="90"/>
      <c r="T168" s="90"/>
      <c r="U168" s="90"/>
      <c r="V168" s="90"/>
      <c r="W168" s="90"/>
      <c r="X168" s="90"/>
      <c r="Y168" s="90"/>
      <c r="Z168" s="105"/>
      <c r="AA168" s="106"/>
      <c r="AB168" s="106"/>
      <c r="AC168" s="106"/>
      <c r="AD168" s="106"/>
      <c r="AE168" s="106"/>
      <c r="AF168" s="106"/>
      <c r="AG168" s="106"/>
      <c r="AH168" s="106"/>
      <c r="AI168" s="106"/>
      <c r="AJ168" s="106"/>
      <c r="AK168" s="106"/>
      <c r="AL168" s="106"/>
      <c r="AM168" s="106"/>
      <c r="AN168" s="106"/>
      <c r="AO168" s="106"/>
      <c r="AP168" s="106"/>
      <c r="AQ168" s="106"/>
      <c r="AR168" s="106"/>
      <c r="AS168" s="106"/>
      <c r="AT168" s="106"/>
      <c r="AU168" s="106"/>
      <c r="AV168" s="106"/>
      <c r="AW168" s="106"/>
      <c r="AX168" s="106"/>
      <c r="AY168" s="106"/>
      <c r="AZ168" s="106"/>
      <c r="BA168" s="106"/>
      <c r="BB168" s="106"/>
      <c r="BC168" s="106"/>
      <c r="BD168" s="106"/>
      <c r="BE168" s="106"/>
      <c r="BF168" s="106"/>
      <c r="BG168" s="106"/>
      <c r="BH168" s="106"/>
      <c r="BI168" s="106"/>
      <c r="BJ168" s="106"/>
      <c r="BK168" s="106"/>
      <c r="BL168" s="106"/>
      <c r="BM168" s="106"/>
      <c r="BN168" s="106"/>
      <c r="BO168" s="106"/>
      <c r="BP168" s="106"/>
      <c r="BQ168" s="106"/>
      <c r="BR168" s="106"/>
      <c r="BS168" s="106"/>
      <c r="BT168" s="106"/>
      <c r="BU168" s="106"/>
      <c r="BV168" s="106"/>
      <c r="BW168" s="106"/>
      <c r="BX168" s="106"/>
      <c r="BY168" s="106"/>
      <c r="BZ168" s="106"/>
      <c r="CA168" s="106"/>
      <c r="CB168" s="106"/>
      <c r="CC168" s="106"/>
      <c r="CD168" s="106"/>
      <c r="CE168" s="106"/>
      <c r="CF168" s="106"/>
      <c r="CG168" s="106"/>
      <c r="CH168" s="106"/>
      <c r="CI168" s="106"/>
      <c r="CJ168" s="106"/>
      <c r="CK168" s="106"/>
      <c r="CL168" s="106"/>
      <c r="CM168" s="106"/>
      <c r="CN168" s="106"/>
      <c r="CO168" s="106"/>
      <c r="CP168" s="106"/>
      <c r="CQ168" s="106"/>
      <c r="CR168" s="106"/>
      <c r="CS168" s="106"/>
      <c r="CT168" s="106"/>
      <c r="CU168" s="106"/>
      <c r="CV168" s="106"/>
      <c r="CW168" s="106"/>
      <c r="CX168" s="106"/>
      <c r="CY168" s="106"/>
      <c r="CZ168" s="106"/>
      <c r="DA168" s="106"/>
      <c r="DB168" s="106"/>
    </row>
    <row r="169" spans="1:106" ht="15" customHeight="1" x14ac:dyDescent="0.25">
      <c r="A169" s="83">
        <v>19</v>
      </c>
      <c r="B169" s="107"/>
      <c r="C169" s="107"/>
      <c r="D169" s="86" t="str">
        <f t="shared" si="141"/>
        <v/>
      </c>
      <c r="E169" s="87" t="str">
        <f t="shared" si="142"/>
        <v/>
      </c>
      <c r="F169" s="88">
        <f t="shared" si="143"/>
        <v>0</v>
      </c>
      <c r="G169" s="90"/>
      <c r="H169" s="90"/>
      <c r="I169" s="90"/>
      <c r="J169" s="90"/>
      <c r="K169" s="90"/>
      <c r="L169" s="90"/>
      <c r="M169" s="90"/>
      <c r="N169" s="90"/>
      <c r="O169" s="90"/>
      <c r="P169" s="90"/>
      <c r="Q169" s="90"/>
      <c r="R169" s="90"/>
      <c r="S169" s="90"/>
      <c r="T169" s="90"/>
      <c r="U169" s="90"/>
      <c r="V169" s="90"/>
      <c r="W169" s="90"/>
      <c r="X169" s="90"/>
      <c r="Y169" s="90"/>
      <c r="Z169" s="105"/>
      <c r="AA169" s="106"/>
      <c r="AB169" s="106"/>
      <c r="AC169" s="106"/>
      <c r="AD169" s="106"/>
      <c r="AE169" s="106"/>
      <c r="AF169" s="106"/>
      <c r="AG169" s="106"/>
      <c r="AH169" s="106"/>
      <c r="AI169" s="106"/>
      <c r="AJ169" s="106"/>
      <c r="AK169" s="106"/>
      <c r="AL169" s="106"/>
      <c r="AM169" s="106"/>
      <c r="AN169" s="106"/>
      <c r="AO169" s="106"/>
      <c r="AP169" s="106"/>
      <c r="AQ169" s="106"/>
      <c r="AR169" s="106"/>
      <c r="AS169" s="106"/>
      <c r="AT169" s="106"/>
      <c r="AU169" s="106"/>
      <c r="AV169" s="106"/>
      <c r="AW169" s="106"/>
      <c r="AX169" s="106"/>
      <c r="AY169" s="106"/>
      <c r="AZ169" s="106"/>
      <c r="BA169" s="106"/>
      <c r="BB169" s="106"/>
      <c r="BC169" s="106"/>
      <c r="BD169" s="106"/>
      <c r="BE169" s="106"/>
      <c r="BF169" s="106"/>
      <c r="BG169" s="106"/>
      <c r="BH169" s="106"/>
      <c r="BI169" s="106"/>
      <c r="BJ169" s="106"/>
      <c r="BK169" s="106"/>
      <c r="BL169" s="106"/>
      <c r="BM169" s="106"/>
      <c r="BN169" s="106"/>
      <c r="BO169" s="106"/>
      <c r="BP169" s="106"/>
      <c r="BQ169" s="106"/>
      <c r="BR169" s="106"/>
      <c r="BS169" s="106"/>
      <c r="BT169" s="106"/>
      <c r="BU169" s="106"/>
      <c r="BV169" s="106"/>
      <c r="BW169" s="106"/>
      <c r="BX169" s="106"/>
      <c r="BY169" s="106"/>
      <c r="BZ169" s="106"/>
      <c r="CA169" s="106"/>
      <c r="CB169" s="106"/>
      <c r="CC169" s="106"/>
      <c r="CD169" s="106"/>
      <c r="CE169" s="106"/>
      <c r="CF169" s="106"/>
      <c r="CG169" s="106"/>
      <c r="CH169" s="106"/>
      <c r="CI169" s="106"/>
      <c r="CJ169" s="106"/>
      <c r="CK169" s="106"/>
      <c r="CL169" s="106"/>
      <c r="CM169" s="106"/>
      <c r="CN169" s="106"/>
      <c r="CO169" s="106"/>
      <c r="CP169" s="106"/>
      <c r="CQ169" s="106"/>
      <c r="CR169" s="106"/>
      <c r="CS169" s="106"/>
      <c r="CT169" s="106"/>
      <c r="CU169" s="106"/>
      <c r="CV169" s="106"/>
      <c r="CW169" s="106"/>
      <c r="CX169" s="106"/>
      <c r="CY169" s="106"/>
      <c r="CZ169" s="106"/>
      <c r="DA169" s="106"/>
      <c r="DB169" s="106"/>
    </row>
    <row r="170" spans="1:106" ht="15" customHeight="1" x14ac:dyDescent="0.25">
      <c r="A170" s="83">
        <v>20</v>
      </c>
      <c r="B170" s="108"/>
      <c r="C170" s="108"/>
      <c r="D170" s="86" t="str">
        <f t="shared" si="141"/>
        <v/>
      </c>
      <c r="E170" s="87" t="str">
        <f t="shared" si="142"/>
        <v/>
      </c>
      <c r="F170" s="88">
        <f t="shared" si="143"/>
        <v>0</v>
      </c>
      <c r="G170" s="90"/>
      <c r="H170" s="90"/>
      <c r="I170" s="90"/>
      <c r="J170" s="90"/>
      <c r="K170" s="90"/>
      <c r="L170" s="90"/>
      <c r="M170" s="90"/>
      <c r="N170" s="90"/>
      <c r="O170" s="90"/>
      <c r="P170" s="90"/>
      <c r="Q170" s="90"/>
      <c r="R170" s="90"/>
      <c r="S170" s="90"/>
      <c r="T170" s="90"/>
      <c r="U170" s="90"/>
      <c r="V170" s="90"/>
      <c r="W170" s="90"/>
      <c r="X170" s="90"/>
      <c r="Y170" s="90"/>
      <c r="Z170" s="105"/>
      <c r="AA170" s="106"/>
      <c r="AB170" s="106"/>
      <c r="AC170" s="106"/>
      <c r="AD170" s="106"/>
      <c r="AE170" s="106"/>
      <c r="AF170" s="106"/>
      <c r="AG170" s="106"/>
      <c r="AH170" s="106"/>
      <c r="AI170" s="106"/>
      <c r="AJ170" s="106"/>
      <c r="AK170" s="106"/>
      <c r="AL170" s="106"/>
      <c r="AM170" s="106"/>
      <c r="AN170" s="106"/>
      <c r="AO170" s="106"/>
      <c r="AP170" s="106"/>
      <c r="AQ170" s="106"/>
      <c r="AR170" s="106"/>
      <c r="AS170" s="106"/>
      <c r="AT170" s="106"/>
      <c r="AU170" s="106"/>
      <c r="AV170" s="106"/>
      <c r="AW170" s="106"/>
      <c r="AX170" s="106"/>
      <c r="AY170" s="106"/>
      <c r="AZ170" s="106"/>
      <c r="BA170" s="106"/>
      <c r="BB170" s="106"/>
      <c r="BC170" s="106"/>
      <c r="BD170" s="106"/>
      <c r="BE170" s="106"/>
      <c r="BF170" s="106"/>
      <c r="BG170" s="106"/>
      <c r="BH170" s="106"/>
      <c r="BI170" s="106"/>
      <c r="BJ170" s="106"/>
      <c r="BK170" s="106"/>
      <c r="BL170" s="106"/>
      <c r="BM170" s="106"/>
      <c r="BN170" s="106"/>
      <c r="BO170" s="106"/>
      <c r="BP170" s="106"/>
      <c r="BQ170" s="106"/>
      <c r="BR170" s="106"/>
      <c r="BS170" s="106"/>
      <c r="BT170" s="106"/>
      <c r="BU170" s="106"/>
      <c r="BV170" s="106"/>
      <c r="BW170" s="106"/>
      <c r="BX170" s="106"/>
      <c r="BY170" s="106"/>
      <c r="BZ170" s="106"/>
      <c r="CA170" s="106"/>
      <c r="CB170" s="106"/>
      <c r="CC170" s="106"/>
      <c r="CD170" s="106"/>
      <c r="CE170" s="106"/>
      <c r="CF170" s="106"/>
      <c r="CG170" s="106"/>
      <c r="CH170" s="106"/>
      <c r="CI170" s="106"/>
      <c r="CJ170" s="106"/>
      <c r="CK170" s="106"/>
      <c r="CL170" s="106"/>
      <c r="CM170" s="106"/>
      <c r="CN170" s="106"/>
      <c r="CO170" s="106"/>
      <c r="CP170" s="106"/>
      <c r="CQ170" s="106"/>
      <c r="CR170" s="106"/>
      <c r="CS170" s="106"/>
      <c r="CT170" s="106"/>
      <c r="CU170" s="106"/>
      <c r="CV170" s="106"/>
      <c r="CW170" s="106"/>
      <c r="CX170" s="106"/>
      <c r="CY170" s="106"/>
      <c r="CZ170" s="106"/>
      <c r="DA170" s="106"/>
      <c r="DB170" s="106"/>
    </row>
    <row r="171" spans="1:106" ht="15" customHeight="1" x14ac:dyDescent="0.25">
      <c r="A171" s="83">
        <v>21</v>
      </c>
      <c r="B171" s="108"/>
      <c r="C171" s="108"/>
      <c r="D171" s="86" t="str">
        <f t="shared" si="141"/>
        <v/>
      </c>
      <c r="E171" s="87" t="str">
        <f t="shared" si="142"/>
        <v/>
      </c>
      <c r="F171" s="88">
        <f t="shared" si="143"/>
        <v>0</v>
      </c>
      <c r="G171" s="90"/>
      <c r="H171" s="90"/>
      <c r="I171" s="90"/>
      <c r="J171" s="90"/>
      <c r="K171" s="90"/>
      <c r="L171" s="90"/>
      <c r="M171" s="90"/>
      <c r="N171" s="90"/>
      <c r="O171" s="90"/>
      <c r="P171" s="90"/>
      <c r="Q171" s="90"/>
      <c r="R171" s="90"/>
      <c r="S171" s="90"/>
      <c r="T171" s="90"/>
      <c r="U171" s="90"/>
      <c r="V171" s="90"/>
      <c r="W171" s="90"/>
      <c r="X171" s="90"/>
      <c r="Y171" s="90"/>
      <c r="Z171" s="105"/>
      <c r="AA171" s="106"/>
      <c r="AB171" s="106"/>
      <c r="AC171" s="106"/>
      <c r="AD171" s="106"/>
      <c r="AE171" s="106"/>
      <c r="AF171" s="106"/>
      <c r="AG171" s="106"/>
      <c r="AH171" s="106"/>
      <c r="AI171" s="106"/>
      <c r="AJ171" s="106"/>
      <c r="AK171" s="106"/>
      <c r="AL171" s="106"/>
      <c r="AM171" s="106"/>
      <c r="AN171" s="106"/>
      <c r="AO171" s="106"/>
      <c r="AP171" s="106"/>
      <c r="AQ171" s="106"/>
      <c r="AR171" s="106"/>
      <c r="AS171" s="106"/>
      <c r="AT171" s="106"/>
      <c r="AU171" s="106"/>
      <c r="AV171" s="106"/>
      <c r="AW171" s="106"/>
      <c r="AX171" s="106"/>
      <c r="AY171" s="106"/>
      <c r="AZ171" s="106"/>
      <c r="BA171" s="106"/>
      <c r="BB171" s="106"/>
      <c r="BC171" s="106"/>
      <c r="BD171" s="106"/>
      <c r="BE171" s="106"/>
      <c r="BF171" s="106"/>
      <c r="BG171" s="106"/>
      <c r="BH171" s="106"/>
      <c r="BI171" s="106"/>
      <c r="BJ171" s="106"/>
      <c r="BK171" s="106"/>
      <c r="BL171" s="106"/>
      <c r="BM171" s="106"/>
      <c r="BN171" s="106"/>
      <c r="BO171" s="106"/>
      <c r="BP171" s="106"/>
      <c r="BQ171" s="106"/>
      <c r="BR171" s="106"/>
      <c r="BS171" s="106"/>
      <c r="BT171" s="106"/>
      <c r="BU171" s="106"/>
      <c r="BV171" s="106"/>
      <c r="BW171" s="106"/>
      <c r="BX171" s="106"/>
      <c r="BY171" s="106"/>
      <c r="BZ171" s="106"/>
      <c r="CA171" s="106"/>
      <c r="CB171" s="106"/>
      <c r="CC171" s="106"/>
      <c r="CD171" s="106"/>
      <c r="CE171" s="106"/>
      <c r="CF171" s="106"/>
      <c r="CG171" s="106"/>
      <c r="CH171" s="106"/>
      <c r="CI171" s="106"/>
      <c r="CJ171" s="106"/>
      <c r="CK171" s="106"/>
      <c r="CL171" s="106"/>
      <c r="CM171" s="106"/>
      <c r="CN171" s="106"/>
      <c r="CO171" s="106"/>
      <c r="CP171" s="106"/>
      <c r="CQ171" s="106"/>
      <c r="CR171" s="106"/>
      <c r="CS171" s="106"/>
      <c r="CT171" s="106"/>
      <c r="CU171" s="106"/>
      <c r="CV171" s="106"/>
      <c r="CW171" s="106"/>
      <c r="CX171" s="106"/>
      <c r="CY171" s="106"/>
      <c r="CZ171" s="106"/>
      <c r="DA171" s="106"/>
      <c r="DB171" s="106"/>
    </row>
    <row r="172" spans="1:106" ht="15" customHeight="1" x14ac:dyDescent="0.25">
      <c r="A172" s="83">
        <v>22</v>
      </c>
      <c r="B172" s="108"/>
      <c r="C172" s="108"/>
      <c r="D172" s="86" t="str">
        <f t="shared" si="141"/>
        <v/>
      </c>
      <c r="E172" s="87" t="str">
        <f t="shared" si="142"/>
        <v/>
      </c>
      <c r="F172" s="88">
        <f t="shared" si="143"/>
        <v>0</v>
      </c>
      <c r="G172" s="90"/>
      <c r="H172" s="90"/>
      <c r="I172" s="90"/>
      <c r="J172" s="90"/>
      <c r="K172" s="90"/>
      <c r="L172" s="90"/>
      <c r="M172" s="90"/>
      <c r="N172" s="90"/>
      <c r="O172" s="90"/>
      <c r="P172" s="90"/>
      <c r="Q172" s="90"/>
      <c r="R172" s="90"/>
      <c r="S172" s="90"/>
      <c r="T172" s="90"/>
      <c r="U172" s="90"/>
      <c r="V172" s="90"/>
      <c r="W172" s="90"/>
      <c r="X172" s="90"/>
      <c r="Y172" s="90"/>
      <c r="Z172" s="105"/>
      <c r="AA172" s="106"/>
      <c r="AB172" s="106"/>
      <c r="AC172" s="106"/>
      <c r="AD172" s="106"/>
      <c r="AE172" s="106"/>
      <c r="AF172" s="106"/>
      <c r="AG172" s="106"/>
      <c r="AH172" s="106"/>
      <c r="AI172" s="106"/>
      <c r="AJ172" s="106"/>
      <c r="AK172" s="106"/>
      <c r="AL172" s="106"/>
      <c r="AM172" s="106"/>
      <c r="AN172" s="106"/>
      <c r="AO172" s="106"/>
      <c r="AP172" s="106"/>
      <c r="AQ172" s="106"/>
      <c r="AR172" s="106"/>
      <c r="AS172" s="106"/>
      <c r="AT172" s="106"/>
      <c r="AU172" s="106"/>
      <c r="AV172" s="106"/>
      <c r="AW172" s="106"/>
      <c r="AX172" s="106"/>
      <c r="AY172" s="106"/>
      <c r="AZ172" s="106"/>
      <c r="BA172" s="106"/>
      <c r="BB172" s="106"/>
      <c r="BC172" s="106"/>
      <c r="BD172" s="106"/>
      <c r="BE172" s="106"/>
      <c r="BF172" s="106"/>
      <c r="BG172" s="106"/>
      <c r="BH172" s="106"/>
      <c r="BI172" s="106"/>
      <c r="BJ172" s="106"/>
      <c r="BK172" s="106"/>
      <c r="BL172" s="106"/>
      <c r="BM172" s="106"/>
      <c r="BN172" s="106"/>
      <c r="BO172" s="106"/>
      <c r="BP172" s="106"/>
      <c r="BQ172" s="106"/>
      <c r="BR172" s="106"/>
      <c r="BS172" s="106"/>
      <c r="BT172" s="106"/>
      <c r="BU172" s="106"/>
      <c r="BV172" s="106"/>
      <c r="BW172" s="106"/>
      <c r="BX172" s="106"/>
      <c r="BY172" s="106"/>
      <c r="BZ172" s="106"/>
      <c r="CA172" s="106"/>
      <c r="CB172" s="106"/>
      <c r="CC172" s="106"/>
      <c r="CD172" s="106"/>
      <c r="CE172" s="106"/>
      <c r="CF172" s="106"/>
      <c r="CG172" s="106"/>
      <c r="CH172" s="106"/>
      <c r="CI172" s="106"/>
      <c r="CJ172" s="106"/>
      <c r="CK172" s="106"/>
      <c r="CL172" s="106"/>
      <c r="CM172" s="106"/>
      <c r="CN172" s="106"/>
      <c r="CO172" s="106"/>
      <c r="CP172" s="106"/>
      <c r="CQ172" s="106"/>
      <c r="CR172" s="106"/>
      <c r="CS172" s="106"/>
      <c r="CT172" s="106"/>
      <c r="CU172" s="106"/>
      <c r="CV172" s="106"/>
      <c r="CW172" s="106"/>
      <c r="CX172" s="106"/>
      <c r="CY172" s="106"/>
      <c r="CZ172" s="106"/>
      <c r="DA172" s="106"/>
      <c r="DB172" s="106"/>
    </row>
    <row r="173" spans="1:106" ht="15" customHeight="1" x14ac:dyDescent="0.25">
      <c r="A173" s="83">
        <v>23</v>
      </c>
      <c r="B173" s="108"/>
      <c r="C173" s="108"/>
      <c r="D173" s="86" t="str">
        <f t="shared" si="141"/>
        <v/>
      </c>
      <c r="E173" s="87" t="str">
        <f t="shared" si="142"/>
        <v/>
      </c>
      <c r="F173" s="88">
        <f t="shared" si="143"/>
        <v>0</v>
      </c>
      <c r="G173" s="90"/>
      <c r="H173" s="90"/>
      <c r="I173" s="90"/>
      <c r="J173" s="90"/>
      <c r="K173" s="90"/>
      <c r="L173" s="90"/>
      <c r="M173" s="90"/>
      <c r="N173" s="90"/>
      <c r="O173" s="90"/>
      <c r="P173" s="90"/>
      <c r="Q173" s="90"/>
      <c r="R173" s="90"/>
      <c r="S173" s="90"/>
      <c r="T173" s="90"/>
      <c r="U173" s="90"/>
      <c r="V173" s="90"/>
      <c r="W173" s="90"/>
      <c r="X173" s="90"/>
      <c r="Y173" s="90"/>
      <c r="Z173" s="105"/>
      <c r="AA173" s="106"/>
      <c r="AB173" s="106"/>
      <c r="AC173" s="106"/>
      <c r="AD173" s="106"/>
      <c r="AE173" s="106"/>
      <c r="AF173" s="106"/>
      <c r="AG173" s="106"/>
      <c r="AH173" s="106"/>
      <c r="AI173" s="106"/>
      <c r="AJ173" s="106"/>
      <c r="AK173" s="106"/>
      <c r="AL173" s="106"/>
      <c r="AM173" s="106"/>
      <c r="AN173" s="106"/>
      <c r="AO173" s="106"/>
      <c r="AP173" s="106"/>
      <c r="AQ173" s="106"/>
      <c r="AR173" s="106"/>
      <c r="AS173" s="106"/>
      <c r="AT173" s="106"/>
      <c r="AU173" s="106"/>
      <c r="AV173" s="106"/>
      <c r="AW173" s="106"/>
      <c r="AX173" s="106"/>
      <c r="AY173" s="106"/>
      <c r="AZ173" s="106"/>
      <c r="BA173" s="106"/>
      <c r="BB173" s="106"/>
      <c r="BC173" s="106"/>
      <c r="BD173" s="106"/>
      <c r="BE173" s="106"/>
      <c r="BF173" s="106"/>
      <c r="BG173" s="106"/>
      <c r="BH173" s="106"/>
      <c r="BI173" s="106"/>
      <c r="BJ173" s="106"/>
      <c r="BK173" s="106"/>
      <c r="BL173" s="106"/>
      <c r="BM173" s="106"/>
      <c r="BN173" s="106"/>
      <c r="BO173" s="106"/>
      <c r="BP173" s="106"/>
      <c r="BQ173" s="106"/>
      <c r="BR173" s="106"/>
      <c r="BS173" s="106"/>
      <c r="BT173" s="106"/>
      <c r="BU173" s="106"/>
      <c r="BV173" s="106"/>
      <c r="BW173" s="106"/>
      <c r="BX173" s="106"/>
      <c r="BY173" s="106"/>
      <c r="BZ173" s="106"/>
      <c r="CA173" s="106"/>
      <c r="CB173" s="106"/>
      <c r="CC173" s="106"/>
      <c r="CD173" s="106"/>
      <c r="CE173" s="106"/>
      <c r="CF173" s="106"/>
      <c r="CG173" s="106"/>
      <c r="CH173" s="106"/>
      <c r="CI173" s="106"/>
      <c r="CJ173" s="106"/>
      <c r="CK173" s="106"/>
      <c r="CL173" s="106"/>
      <c r="CM173" s="106"/>
      <c r="CN173" s="106"/>
      <c r="CO173" s="106"/>
      <c r="CP173" s="106"/>
      <c r="CQ173" s="106"/>
      <c r="CR173" s="106"/>
      <c r="CS173" s="106"/>
      <c r="CT173" s="106"/>
      <c r="CU173" s="106"/>
      <c r="CV173" s="106"/>
      <c r="CW173" s="106"/>
      <c r="CX173" s="106"/>
      <c r="CY173" s="106"/>
      <c r="CZ173" s="106"/>
      <c r="DA173" s="106"/>
      <c r="DB173" s="106"/>
    </row>
    <row r="174" spans="1:106" ht="15" customHeight="1" x14ac:dyDescent="0.25">
      <c r="A174" s="83">
        <v>24</v>
      </c>
      <c r="B174" s="108"/>
      <c r="C174" s="108"/>
      <c r="D174" s="86" t="str">
        <f t="shared" si="141"/>
        <v/>
      </c>
      <c r="E174" s="87" t="str">
        <f t="shared" si="142"/>
        <v/>
      </c>
      <c r="F174" s="88">
        <f t="shared" si="143"/>
        <v>0</v>
      </c>
      <c r="G174" s="90"/>
      <c r="H174" s="90"/>
      <c r="I174" s="90"/>
      <c r="J174" s="90"/>
      <c r="K174" s="90"/>
      <c r="L174" s="90"/>
      <c r="M174" s="90"/>
      <c r="N174" s="90"/>
      <c r="O174" s="90"/>
      <c r="P174" s="90"/>
      <c r="Q174" s="90"/>
      <c r="R174" s="90"/>
      <c r="S174" s="90"/>
      <c r="T174" s="90"/>
      <c r="U174" s="90"/>
      <c r="V174" s="90"/>
      <c r="W174" s="90"/>
      <c r="X174" s="90"/>
      <c r="Y174" s="90"/>
      <c r="Z174" s="105"/>
      <c r="AA174" s="106"/>
      <c r="AB174" s="106"/>
      <c r="AC174" s="106"/>
      <c r="AD174" s="106"/>
      <c r="AE174" s="106"/>
      <c r="AF174" s="106"/>
      <c r="AG174" s="106"/>
      <c r="AH174" s="106"/>
      <c r="AI174" s="106"/>
      <c r="AJ174" s="106"/>
      <c r="AK174" s="106"/>
      <c r="AL174" s="106"/>
      <c r="AM174" s="106"/>
      <c r="AN174" s="106"/>
      <c r="AO174" s="106"/>
      <c r="AP174" s="106"/>
      <c r="AQ174" s="106"/>
      <c r="AR174" s="106"/>
      <c r="AS174" s="106"/>
      <c r="AT174" s="106"/>
      <c r="AU174" s="106"/>
      <c r="AV174" s="106"/>
      <c r="AW174" s="106"/>
      <c r="AX174" s="106"/>
      <c r="AY174" s="106"/>
      <c r="AZ174" s="106"/>
      <c r="BA174" s="106"/>
      <c r="BB174" s="106"/>
      <c r="BC174" s="106"/>
      <c r="BD174" s="106"/>
      <c r="BE174" s="106"/>
      <c r="BF174" s="106"/>
      <c r="BG174" s="106"/>
      <c r="BH174" s="106"/>
      <c r="BI174" s="106"/>
      <c r="BJ174" s="106"/>
      <c r="BK174" s="106"/>
      <c r="BL174" s="106"/>
      <c r="BM174" s="106"/>
      <c r="BN174" s="106"/>
      <c r="BO174" s="106"/>
      <c r="BP174" s="106"/>
      <c r="BQ174" s="106"/>
      <c r="BR174" s="106"/>
      <c r="BS174" s="106"/>
      <c r="BT174" s="106"/>
      <c r="BU174" s="106"/>
      <c r="BV174" s="106"/>
      <c r="BW174" s="106"/>
      <c r="BX174" s="106"/>
      <c r="BY174" s="106"/>
      <c r="BZ174" s="106"/>
      <c r="CA174" s="106"/>
      <c r="CB174" s="106"/>
      <c r="CC174" s="106"/>
      <c r="CD174" s="106"/>
      <c r="CE174" s="106"/>
      <c r="CF174" s="106"/>
      <c r="CG174" s="106"/>
      <c r="CH174" s="106"/>
      <c r="CI174" s="106"/>
      <c r="CJ174" s="106"/>
      <c r="CK174" s="106"/>
      <c r="CL174" s="106"/>
      <c r="CM174" s="106"/>
      <c r="CN174" s="106"/>
      <c r="CO174" s="106"/>
      <c r="CP174" s="106"/>
      <c r="CQ174" s="106"/>
      <c r="CR174" s="106"/>
      <c r="CS174" s="106"/>
      <c r="CT174" s="106"/>
      <c r="CU174" s="106"/>
      <c r="CV174" s="106"/>
      <c r="CW174" s="106"/>
      <c r="CX174" s="106"/>
      <c r="CY174" s="106"/>
      <c r="CZ174" s="106"/>
      <c r="DA174" s="106"/>
      <c r="DB174" s="106"/>
    </row>
    <row r="175" spans="1:106" ht="15" customHeight="1" x14ac:dyDescent="0.25">
      <c r="A175" s="83">
        <v>25</v>
      </c>
      <c r="B175" s="108"/>
      <c r="C175" s="108"/>
      <c r="D175" s="86" t="str">
        <f t="shared" si="141"/>
        <v/>
      </c>
      <c r="E175" s="87" t="str">
        <f t="shared" si="142"/>
        <v/>
      </c>
      <c r="F175" s="88">
        <f t="shared" si="143"/>
        <v>0</v>
      </c>
      <c r="G175" s="90"/>
      <c r="H175" s="90"/>
      <c r="I175" s="90"/>
      <c r="J175" s="90"/>
      <c r="K175" s="90"/>
      <c r="L175" s="90"/>
      <c r="M175" s="90"/>
      <c r="N175" s="90"/>
      <c r="O175" s="90"/>
      <c r="P175" s="90"/>
      <c r="Q175" s="90"/>
      <c r="R175" s="90"/>
      <c r="S175" s="90"/>
      <c r="T175" s="90"/>
      <c r="U175" s="90"/>
      <c r="V175" s="90"/>
      <c r="W175" s="90"/>
      <c r="X175" s="90"/>
      <c r="Y175" s="90"/>
      <c r="Z175" s="105"/>
      <c r="AA175" s="106"/>
      <c r="AB175" s="106"/>
      <c r="AC175" s="106"/>
      <c r="AD175" s="106"/>
      <c r="AE175" s="106"/>
      <c r="AF175" s="106"/>
      <c r="AG175" s="106"/>
      <c r="AH175" s="106"/>
      <c r="AI175" s="106"/>
      <c r="AJ175" s="106"/>
      <c r="AK175" s="106"/>
      <c r="AL175" s="106"/>
      <c r="AM175" s="106"/>
      <c r="AN175" s="106"/>
      <c r="AO175" s="106"/>
      <c r="AP175" s="106"/>
      <c r="AQ175" s="106"/>
      <c r="AR175" s="106"/>
      <c r="AS175" s="106"/>
      <c r="AT175" s="106"/>
      <c r="AU175" s="106"/>
      <c r="AV175" s="106"/>
      <c r="AW175" s="106"/>
      <c r="AX175" s="106"/>
      <c r="AY175" s="106"/>
      <c r="AZ175" s="106"/>
      <c r="BA175" s="106"/>
      <c r="BB175" s="106"/>
      <c r="BC175" s="106"/>
      <c r="BD175" s="106"/>
      <c r="BE175" s="106"/>
      <c r="BF175" s="106"/>
      <c r="BG175" s="106"/>
      <c r="BH175" s="106"/>
      <c r="BI175" s="106"/>
      <c r="BJ175" s="106"/>
      <c r="BK175" s="106"/>
      <c r="BL175" s="106"/>
      <c r="BM175" s="106"/>
      <c r="BN175" s="106"/>
      <c r="BO175" s="106"/>
      <c r="BP175" s="106"/>
      <c r="BQ175" s="106"/>
      <c r="BR175" s="106"/>
      <c r="BS175" s="106"/>
      <c r="BT175" s="106"/>
      <c r="BU175" s="106"/>
      <c r="BV175" s="106"/>
      <c r="BW175" s="106"/>
      <c r="BX175" s="106"/>
      <c r="BY175" s="106"/>
      <c r="BZ175" s="106"/>
      <c r="CA175" s="106"/>
      <c r="CB175" s="106"/>
      <c r="CC175" s="106"/>
      <c r="CD175" s="106"/>
      <c r="CE175" s="106"/>
      <c r="CF175" s="106"/>
      <c r="CG175" s="106"/>
      <c r="CH175" s="106"/>
      <c r="CI175" s="106"/>
      <c r="CJ175" s="106"/>
      <c r="CK175" s="106"/>
      <c r="CL175" s="106"/>
      <c r="CM175" s="106"/>
      <c r="CN175" s="106"/>
      <c r="CO175" s="106"/>
      <c r="CP175" s="106"/>
      <c r="CQ175" s="106"/>
      <c r="CR175" s="106"/>
      <c r="CS175" s="106"/>
      <c r="CT175" s="106"/>
      <c r="CU175" s="106"/>
      <c r="CV175" s="106"/>
      <c r="CW175" s="106"/>
      <c r="CX175" s="106"/>
      <c r="CY175" s="106"/>
      <c r="CZ175" s="106"/>
      <c r="DA175" s="106"/>
      <c r="DB175" s="106"/>
    </row>
    <row r="176" spans="1:106" ht="15" customHeight="1" x14ac:dyDescent="0.25">
      <c r="A176" s="83">
        <v>26</v>
      </c>
      <c r="B176" s="108"/>
      <c r="C176" s="108"/>
      <c r="D176" s="86" t="str">
        <f t="shared" si="141"/>
        <v/>
      </c>
      <c r="E176" s="87" t="str">
        <f t="shared" si="142"/>
        <v/>
      </c>
      <c r="F176" s="88">
        <f t="shared" si="143"/>
        <v>0</v>
      </c>
      <c r="G176" s="90"/>
      <c r="H176" s="90"/>
      <c r="I176" s="90"/>
      <c r="J176" s="90"/>
      <c r="K176" s="90"/>
      <c r="L176" s="90"/>
      <c r="M176" s="90"/>
      <c r="N176" s="90"/>
      <c r="O176" s="90"/>
      <c r="P176" s="90"/>
      <c r="Q176" s="90"/>
      <c r="R176" s="90"/>
      <c r="S176" s="90"/>
      <c r="T176" s="90"/>
      <c r="U176" s="90"/>
      <c r="V176" s="90"/>
      <c r="W176" s="90"/>
      <c r="X176" s="90"/>
      <c r="Y176" s="90"/>
      <c r="Z176" s="105"/>
      <c r="AA176" s="106"/>
      <c r="AB176" s="106"/>
      <c r="AC176" s="106"/>
      <c r="AD176" s="106"/>
      <c r="AE176" s="106"/>
      <c r="AF176" s="106"/>
      <c r="AG176" s="106"/>
      <c r="AH176" s="106"/>
      <c r="AI176" s="106"/>
      <c r="AJ176" s="106"/>
      <c r="AK176" s="106"/>
      <c r="AL176" s="106"/>
      <c r="AM176" s="106"/>
      <c r="AN176" s="106"/>
      <c r="AO176" s="106"/>
      <c r="AP176" s="106"/>
      <c r="AQ176" s="106"/>
      <c r="AR176" s="106"/>
      <c r="AS176" s="106"/>
      <c r="AT176" s="106"/>
      <c r="AU176" s="106"/>
      <c r="AV176" s="106"/>
      <c r="AW176" s="106"/>
      <c r="AX176" s="106"/>
      <c r="AY176" s="106"/>
      <c r="AZ176" s="106"/>
      <c r="BA176" s="106"/>
      <c r="BB176" s="106"/>
      <c r="BC176" s="106"/>
      <c r="BD176" s="106"/>
      <c r="BE176" s="106"/>
      <c r="BF176" s="106"/>
      <c r="BG176" s="106"/>
      <c r="BH176" s="106"/>
      <c r="BI176" s="106"/>
      <c r="BJ176" s="106"/>
      <c r="BK176" s="106"/>
      <c r="BL176" s="106"/>
      <c r="BM176" s="106"/>
      <c r="BN176" s="106"/>
      <c r="BO176" s="106"/>
      <c r="BP176" s="106"/>
      <c r="BQ176" s="106"/>
      <c r="BR176" s="106"/>
      <c r="BS176" s="106"/>
      <c r="BT176" s="106"/>
      <c r="BU176" s="106"/>
      <c r="BV176" s="106"/>
      <c r="BW176" s="106"/>
      <c r="BX176" s="106"/>
      <c r="BY176" s="106"/>
      <c r="BZ176" s="106"/>
      <c r="CA176" s="106"/>
      <c r="CB176" s="106"/>
      <c r="CC176" s="106"/>
      <c r="CD176" s="106"/>
      <c r="CE176" s="106"/>
      <c r="CF176" s="106"/>
      <c r="CG176" s="106"/>
      <c r="CH176" s="106"/>
      <c r="CI176" s="106"/>
      <c r="CJ176" s="106"/>
      <c r="CK176" s="106"/>
      <c r="CL176" s="106"/>
      <c r="CM176" s="106"/>
      <c r="CN176" s="106"/>
      <c r="CO176" s="106"/>
      <c r="CP176" s="106"/>
      <c r="CQ176" s="106"/>
      <c r="CR176" s="106"/>
      <c r="CS176" s="106"/>
      <c r="CT176" s="106"/>
      <c r="CU176" s="106"/>
      <c r="CV176" s="106"/>
      <c r="CW176" s="106"/>
      <c r="CX176" s="106"/>
      <c r="CY176" s="106"/>
      <c r="CZ176" s="106"/>
      <c r="DA176" s="106"/>
      <c r="DB176" s="106"/>
    </row>
    <row r="177" spans="1:106" ht="15" customHeight="1" x14ac:dyDescent="0.25">
      <c r="A177" s="83">
        <v>27</v>
      </c>
      <c r="B177" s="108"/>
      <c r="C177" s="108"/>
      <c r="D177" s="86" t="str">
        <f t="shared" si="141"/>
        <v/>
      </c>
      <c r="E177" s="87" t="str">
        <f t="shared" si="142"/>
        <v/>
      </c>
      <c r="F177" s="88">
        <f t="shared" si="143"/>
        <v>0</v>
      </c>
      <c r="G177" s="90"/>
      <c r="H177" s="90"/>
      <c r="I177" s="90"/>
      <c r="J177" s="90"/>
      <c r="K177" s="90"/>
      <c r="L177" s="90"/>
      <c r="M177" s="90"/>
      <c r="N177" s="90"/>
      <c r="O177" s="90"/>
      <c r="P177" s="90"/>
      <c r="Q177" s="90"/>
      <c r="R177" s="90"/>
      <c r="S177" s="90"/>
      <c r="T177" s="90"/>
      <c r="U177" s="90"/>
      <c r="V177" s="90"/>
      <c r="W177" s="90"/>
      <c r="X177" s="90"/>
      <c r="Y177" s="90"/>
      <c r="Z177" s="105"/>
      <c r="AA177" s="106"/>
      <c r="AB177" s="106"/>
      <c r="AC177" s="106"/>
      <c r="AD177" s="106"/>
      <c r="AE177" s="106"/>
      <c r="AF177" s="106"/>
      <c r="AG177" s="106"/>
      <c r="AH177" s="106"/>
      <c r="AI177" s="106"/>
      <c r="AJ177" s="106"/>
      <c r="AK177" s="106"/>
      <c r="AL177" s="106"/>
      <c r="AM177" s="106"/>
      <c r="AN177" s="106"/>
      <c r="AO177" s="106"/>
      <c r="AP177" s="106"/>
      <c r="AQ177" s="106"/>
      <c r="AR177" s="106"/>
      <c r="AS177" s="106"/>
      <c r="AT177" s="106"/>
      <c r="AU177" s="106"/>
      <c r="AV177" s="106"/>
      <c r="AW177" s="106"/>
      <c r="AX177" s="106"/>
      <c r="AY177" s="106"/>
      <c r="AZ177" s="106"/>
      <c r="BA177" s="106"/>
      <c r="BB177" s="106"/>
      <c r="BC177" s="106"/>
      <c r="BD177" s="106"/>
      <c r="BE177" s="106"/>
      <c r="BF177" s="106"/>
      <c r="BG177" s="106"/>
      <c r="BH177" s="106"/>
      <c r="BI177" s="106"/>
      <c r="BJ177" s="106"/>
      <c r="BK177" s="106"/>
      <c r="BL177" s="106"/>
      <c r="BM177" s="106"/>
      <c r="BN177" s="106"/>
      <c r="BO177" s="106"/>
      <c r="BP177" s="106"/>
      <c r="BQ177" s="106"/>
      <c r="BR177" s="106"/>
      <c r="BS177" s="106"/>
      <c r="BT177" s="106"/>
      <c r="BU177" s="106"/>
      <c r="BV177" s="106"/>
      <c r="BW177" s="106"/>
      <c r="BX177" s="106"/>
      <c r="BY177" s="106"/>
      <c r="BZ177" s="106"/>
      <c r="CA177" s="106"/>
      <c r="CB177" s="106"/>
      <c r="CC177" s="106"/>
      <c r="CD177" s="106"/>
      <c r="CE177" s="106"/>
      <c r="CF177" s="106"/>
      <c r="CG177" s="106"/>
      <c r="CH177" s="106"/>
      <c r="CI177" s="106"/>
      <c r="CJ177" s="106"/>
      <c r="CK177" s="106"/>
      <c r="CL177" s="106"/>
      <c r="CM177" s="106"/>
      <c r="CN177" s="106"/>
      <c r="CO177" s="106"/>
      <c r="CP177" s="106"/>
      <c r="CQ177" s="106"/>
      <c r="CR177" s="106"/>
      <c r="CS177" s="106"/>
      <c r="CT177" s="106"/>
      <c r="CU177" s="106"/>
      <c r="CV177" s="106"/>
      <c r="CW177" s="106"/>
      <c r="CX177" s="106"/>
      <c r="CY177" s="106"/>
      <c r="CZ177" s="106"/>
      <c r="DA177" s="106"/>
      <c r="DB177" s="106"/>
    </row>
    <row r="178" spans="1:106" ht="15" customHeight="1" x14ac:dyDescent="0.25">
      <c r="A178" s="83">
        <v>28</v>
      </c>
      <c r="B178" s="108"/>
      <c r="C178" s="108"/>
      <c r="D178" s="86" t="str">
        <f t="shared" si="141"/>
        <v/>
      </c>
      <c r="E178" s="87" t="str">
        <f t="shared" si="142"/>
        <v/>
      </c>
      <c r="F178" s="88">
        <f t="shared" si="143"/>
        <v>0</v>
      </c>
      <c r="G178" s="90"/>
      <c r="H178" s="90"/>
      <c r="I178" s="90"/>
      <c r="J178" s="90"/>
      <c r="K178" s="90"/>
      <c r="L178" s="90"/>
      <c r="M178" s="90"/>
      <c r="N178" s="90"/>
      <c r="O178" s="90"/>
      <c r="P178" s="90"/>
      <c r="Q178" s="90"/>
      <c r="R178" s="90"/>
      <c r="S178" s="90"/>
      <c r="T178" s="90"/>
      <c r="U178" s="90"/>
      <c r="V178" s="90"/>
      <c r="W178" s="90"/>
      <c r="X178" s="90"/>
      <c r="Y178" s="90"/>
      <c r="Z178" s="105"/>
      <c r="AA178" s="106"/>
      <c r="AB178" s="106"/>
      <c r="AC178" s="106"/>
      <c r="AD178" s="106"/>
      <c r="AE178" s="106"/>
      <c r="AF178" s="106"/>
      <c r="AG178" s="106"/>
      <c r="AH178" s="106"/>
      <c r="AI178" s="106"/>
      <c r="AJ178" s="106"/>
      <c r="AK178" s="106"/>
      <c r="AL178" s="106"/>
      <c r="AM178" s="106"/>
      <c r="AN178" s="106"/>
      <c r="AO178" s="106"/>
      <c r="AP178" s="106"/>
      <c r="AQ178" s="106"/>
      <c r="AR178" s="106"/>
      <c r="AS178" s="106"/>
      <c r="AT178" s="106"/>
      <c r="AU178" s="106"/>
      <c r="AV178" s="106"/>
      <c r="AW178" s="106"/>
      <c r="AX178" s="106"/>
      <c r="AY178" s="106"/>
      <c r="AZ178" s="106"/>
      <c r="BA178" s="106"/>
      <c r="BB178" s="106"/>
      <c r="BC178" s="106"/>
      <c r="BD178" s="106"/>
      <c r="BE178" s="106"/>
      <c r="BF178" s="106"/>
      <c r="BG178" s="106"/>
      <c r="BH178" s="106"/>
      <c r="BI178" s="106"/>
      <c r="BJ178" s="106"/>
      <c r="BK178" s="106"/>
      <c r="BL178" s="106"/>
      <c r="BM178" s="106"/>
      <c r="BN178" s="106"/>
      <c r="BO178" s="106"/>
      <c r="BP178" s="106"/>
      <c r="BQ178" s="106"/>
      <c r="BR178" s="106"/>
      <c r="BS178" s="106"/>
      <c r="BT178" s="106"/>
      <c r="BU178" s="106"/>
      <c r="BV178" s="106"/>
      <c r="BW178" s="106"/>
      <c r="BX178" s="106"/>
      <c r="BY178" s="106"/>
      <c r="BZ178" s="106"/>
      <c r="CA178" s="106"/>
      <c r="CB178" s="106"/>
      <c r="CC178" s="106"/>
      <c r="CD178" s="106"/>
      <c r="CE178" s="106"/>
      <c r="CF178" s="106"/>
      <c r="CG178" s="106"/>
      <c r="CH178" s="106"/>
      <c r="CI178" s="106"/>
      <c r="CJ178" s="106"/>
      <c r="CK178" s="106"/>
      <c r="CL178" s="106"/>
      <c r="CM178" s="106"/>
      <c r="CN178" s="106"/>
      <c r="CO178" s="106"/>
      <c r="CP178" s="106"/>
      <c r="CQ178" s="106"/>
      <c r="CR178" s="106"/>
      <c r="CS178" s="106"/>
      <c r="CT178" s="106"/>
      <c r="CU178" s="106"/>
      <c r="CV178" s="106"/>
      <c r="CW178" s="106"/>
      <c r="CX178" s="106"/>
      <c r="CY178" s="106"/>
      <c r="CZ178" s="106"/>
      <c r="DA178" s="106"/>
      <c r="DB178" s="106"/>
    </row>
    <row r="179" spans="1:106" ht="15" customHeight="1" x14ac:dyDescent="0.25">
      <c r="A179" s="83">
        <v>29</v>
      </c>
      <c r="B179" s="108"/>
      <c r="C179" s="108"/>
      <c r="D179" s="86" t="str">
        <f t="shared" si="141"/>
        <v/>
      </c>
      <c r="E179" s="87" t="str">
        <f t="shared" si="142"/>
        <v/>
      </c>
      <c r="F179" s="88">
        <f t="shared" si="143"/>
        <v>0</v>
      </c>
      <c r="G179" s="90"/>
      <c r="H179" s="90"/>
      <c r="I179" s="90"/>
      <c r="J179" s="90"/>
      <c r="K179" s="90"/>
      <c r="L179" s="90"/>
      <c r="M179" s="90"/>
      <c r="N179" s="90"/>
      <c r="O179" s="90"/>
      <c r="P179" s="90"/>
      <c r="Q179" s="90"/>
      <c r="R179" s="90"/>
      <c r="S179" s="90"/>
      <c r="T179" s="90"/>
      <c r="U179" s="90"/>
      <c r="V179" s="90"/>
      <c r="W179" s="90"/>
      <c r="X179" s="90"/>
      <c r="Y179" s="90"/>
      <c r="Z179" s="105"/>
      <c r="AA179" s="106"/>
      <c r="AB179" s="106"/>
      <c r="AC179" s="106"/>
      <c r="AD179" s="106"/>
      <c r="AE179" s="106"/>
      <c r="AF179" s="106"/>
      <c r="AG179" s="106"/>
      <c r="AH179" s="106"/>
      <c r="AI179" s="106"/>
      <c r="AJ179" s="106"/>
      <c r="AK179" s="106"/>
      <c r="AL179" s="106"/>
      <c r="AM179" s="106"/>
      <c r="AN179" s="106"/>
      <c r="AO179" s="106"/>
      <c r="AP179" s="106"/>
      <c r="AQ179" s="106"/>
      <c r="AR179" s="106"/>
      <c r="AS179" s="106"/>
      <c r="AT179" s="106"/>
      <c r="AU179" s="106"/>
      <c r="AV179" s="106"/>
      <c r="AW179" s="106"/>
      <c r="AX179" s="106"/>
      <c r="AY179" s="106"/>
      <c r="AZ179" s="106"/>
      <c r="BA179" s="106"/>
      <c r="BB179" s="106"/>
      <c r="BC179" s="106"/>
      <c r="BD179" s="106"/>
      <c r="BE179" s="106"/>
      <c r="BF179" s="106"/>
      <c r="BG179" s="106"/>
      <c r="BH179" s="106"/>
      <c r="BI179" s="106"/>
      <c r="BJ179" s="106"/>
      <c r="BK179" s="106"/>
      <c r="BL179" s="106"/>
      <c r="BM179" s="106"/>
      <c r="BN179" s="106"/>
      <c r="BO179" s="106"/>
      <c r="BP179" s="106"/>
      <c r="BQ179" s="106"/>
      <c r="BR179" s="106"/>
      <c r="BS179" s="106"/>
      <c r="BT179" s="106"/>
      <c r="BU179" s="106"/>
      <c r="BV179" s="106"/>
      <c r="BW179" s="106"/>
      <c r="BX179" s="106"/>
      <c r="BY179" s="106"/>
      <c r="BZ179" s="106"/>
      <c r="CA179" s="106"/>
      <c r="CB179" s="106"/>
      <c r="CC179" s="106"/>
      <c r="CD179" s="106"/>
      <c r="CE179" s="106"/>
      <c r="CF179" s="106"/>
      <c r="CG179" s="106"/>
      <c r="CH179" s="106"/>
      <c r="CI179" s="106"/>
      <c r="CJ179" s="106"/>
      <c r="CK179" s="106"/>
      <c r="CL179" s="106"/>
      <c r="CM179" s="106"/>
      <c r="CN179" s="106"/>
      <c r="CO179" s="106"/>
      <c r="CP179" s="106"/>
      <c r="CQ179" s="106"/>
      <c r="CR179" s="106"/>
      <c r="CS179" s="106"/>
      <c r="CT179" s="106"/>
      <c r="CU179" s="106"/>
      <c r="CV179" s="106"/>
      <c r="CW179" s="106"/>
      <c r="CX179" s="106"/>
      <c r="CY179" s="106"/>
      <c r="CZ179" s="106"/>
      <c r="DA179" s="106"/>
      <c r="DB179" s="106"/>
    </row>
    <row r="180" spans="1:106" ht="15" customHeight="1" x14ac:dyDescent="0.25">
      <c r="A180" s="83">
        <v>30</v>
      </c>
      <c r="B180" s="108"/>
      <c r="C180" s="108"/>
      <c r="D180" s="86" t="str">
        <f t="shared" si="141"/>
        <v/>
      </c>
      <c r="E180" s="87" t="str">
        <f t="shared" si="142"/>
        <v/>
      </c>
      <c r="F180" s="88">
        <f t="shared" si="143"/>
        <v>0</v>
      </c>
      <c r="G180" s="90"/>
      <c r="H180" s="90"/>
      <c r="I180" s="90"/>
      <c r="J180" s="90"/>
      <c r="K180" s="90"/>
      <c r="L180" s="90"/>
      <c r="M180" s="90"/>
      <c r="N180" s="90"/>
      <c r="O180" s="90"/>
      <c r="P180" s="90"/>
      <c r="Q180" s="90"/>
      <c r="R180" s="90"/>
      <c r="S180" s="90"/>
      <c r="T180" s="90"/>
      <c r="U180" s="90"/>
      <c r="V180" s="90"/>
      <c r="W180" s="90"/>
      <c r="X180" s="90"/>
      <c r="Y180" s="90"/>
      <c r="Z180" s="105"/>
      <c r="AA180" s="106"/>
      <c r="AB180" s="106"/>
      <c r="AC180" s="106"/>
      <c r="AD180" s="106"/>
      <c r="AE180" s="106"/>
      <c r="AF180" s="106"/>
      <c r="AG180" s="106"/>
      <c r="AH180" s="106"/>
      <c r="AI180" s="106"/>
      <c r="AJ180" s="106"/>
      <c r="AK180" s="106"/>
      <c r="AL180" s="106"/>
      <c r="AM180" s="106"/>
      <c r="AN180" s="106"/>
      <c r="AO180" s="106"/>
      <c r="AP180" s="106"/>
      <c r="AQ180" s="106"/>
      <c r="AR180" s="106"/>
      <c r="AS180" s="106"/>
      <c r="AT180" s="106"/>
      <c r="AU180" s="106"/>
      <c r="AV180" s="106"/>
      <c r="AW180" s="106"/>
      <c r="AX180" s="106"/>
      <c r="AY180" s="106"/>
      <c r="AZ180" s="106"/>
      <c r="BA180" s="106"/>
      <c r="BB180" s="106"/>
      <c r="BC180" s="106"/>
      <c r="BD180" s="106"/>
      <c r="BE180" s="106"/>
      <c r="BF180" s="106"/>
      <c r="BG180" s="106"/>
      <c r="BH180" s="106"/>
      <c r="BI180" s="106"/>
      <c r="BJ180" s="106"/>
      <c r="BK180" s="106"/>
      <c r="BL180" s="106"/>
      <c r="BM180" s="106"/>
      <c r="BN180" s="106"/>
      <c r="BO180" s="106"/>
      <c r="BP180" s="106"/>
      <c r="BQ180" s="106"/>
      <c r="BR180" s="106"/>
      <c r="BS180" s="106"/>
      <c r="BT180" s="106"/>
      <c r="BU180" s="106"/>
      <c r="BV180" s="106"/>
      <c r="BW180" s="106"/>
      <c r="BX180" s="106"/>
      <c r="BY180" s="106"/>
      <c r="BZ180" s="106"/>
      <c r="CA180" s="106"/>
      <c r="CB180" s="106"/>
      <c r="CC180" s="106"/>
      <c r="CD180" s="106"/>
      <c r="CE180" s="106"/>
      <c r="CF180" s="106"/>
      <c r="CG180" s="106"/>
      <c r="CH180" s="106"/>
      <c r="CI180" s="106"/>
      <c r="CJ180" s="106"/>
      <c r="CK180" s="106"/>
      <c r="CL180" s="106"/>
      <c r="CM180" s="106"/>
      <c r="CN180" s="106"/>
      <c r="CO180" s="106"/>
      <c r="CP180" s="106"/>
      <c r="CQ180" s="106"/>
      <c r="CR180" s="106"/>
      <c r="CS180" s="106"/>
      <c r="CT180" s="106"/>
      <c r="CU180" s="106"/>
      <c r="CV180" s="106"/>
      <c r="CW180" s="106"/>
      <c r="CX180" s="106"/>
      <c r="CY180" s="106"/>
      <c r="CZ180" s="106"/>
      <c r="DA180" s="106"/>
      <c r="DB180" s="106"/>
    </row>
    <row r="181" spans="1:106" ht="15" customHeight="1" x14ac:dyDescent="0.25">
      <c r="A181" s="83">
        <v>31</v>
      </c>
      <c r="B181" s="108"/>
      <c r="C181" s="108"/>
      <c r="D181" s="86" t="str">
        <f t="shared" si="141"/>
        <v/>
      </c>
      <c r="E181" s="87" t="str">
        <f t="shared" si="142"/>
        <v/>
      </c>
      <c r="F181" s="88">
        <f t="shared" si="143"/>
        <v>0</v>
      </c>
      <c r="G181" s="90"/>
      <c r="H181" s="90"/>
      <c r="I181" s="90"/>
      <c r="J181" s="90"/>
      <c r="K181" s="90"/>
      <c r="L181" s="90"/>
      <c r="M181" s="90"/>
      <c r="N181" s="90"/>
      <c r="O181" s="90"/>
      <c r="P181" s="90"/>
      <c r="Q181" s="90"/>
      <c r="R181" s="90"/>
      <c r="S181" s="90"/>
      <c r="T181" s="90"/>
      <c r="U181" s="90"/>
      <c r="V181" s="90"/>
      <c r="W181" s="90"/>
      <c r="X181" s="90"/>
      <c r="Y181" s="90"/>
      <c r="Z181" s="105"/>
      <c r="AA181" s="106"/>
      <c r="AB181" s="106"/>
      <c r="AC181" s="106"/>
      <c r="AD181" s="106"/>
      <c r="AE181" s="106"/>
      <c r="AF181" s="106"/>
      <c r="AG181" s="106"/>
      <c r="AH181" s="106"/>
      <c r="AI181" s="106"/>
      <c r="AJ181" s="106"/>
      <c r="AK181" s="106"/>
      <c r="AL181" s="106"/>
      <c r="AM181" s="106"/>
      <c r="AN181" s="106"/>
      <c r="AO181" s="106"/>
      <c r="AP181" s="106"/>
      <c r="AQ181" s="106"/>
      <c r="AR181" s="106"/>
      <c r="AS181" s="106"/>
      <c r="AT181" s="106"/>
      <c r="AU181" s="106"/>
      <c r="AV181" s="106"/>
      <c r="AW181" s="106"/>
      <c r="AX181" s="106"/>
      <c r="AY181" s="106"/>
      <c r="AZ181" s="106"/>
      <c r="BA181" s="106"/>
      <c r="BB181" s="106"/>
      <c r="BC181" s="106"/>
      <c r="BD181" s="106"/>
      <c r="BE181" s="106"/>
      <c r="BF181" s="106"/>
      <c r="BG181" s="106"/>
      <c r="BH181" s="106"/>
      <c r="BI181" s="106"/>
      <c r="BJ181" s="106"/>
      <c r="BK181" s="106"/>
      <c r="BL181" s="106"/>
      <c r="BM181" s="106"/>
      <c r="BN181" s="106"/>
      <c r="BO181" s="106"/>
      <c r="BP181" s="106"/>
      <c r="BQ181" s="106"/>
      <c r="BR181" s="106"/>
      <c r="BS181" s="106"/>
      <c r="BT181" s="106"/>
      <c r="BU181" s="106"/>
      <c r="BV181" s="106"/>
      <c r="BW181" s="106"/>
      <c r="BX181" s="106"/>
      <c r="BY181" s="106"/>
      <c r="BZ181" s="106"/>
      <c r="CA181" s="106"/>
      <c r="CB181" s="106"/>
      <c r="CC181" s="106"/>
      <c r="CD181" s="106"/>
      <c r="CE181" s="106"/>
      <c r="CF181" s="106"/>
      <c r="CG181" s="106"/>
      <c r="CH181" s="106"/>
      <c r="CI181" s="106"/>
      <c r="CJ181" s="106"/>
      <c r="CK181" s="106"/>
      <c r="CL181" s="106"/>
      <c r="CM181" s="106"/>
      <c r="CN181" s="106"/>
      <c r="CO181" s="106"/>
      <c r="CP181" s="106"/>
      <c r="CQ181" s="106"/>
      <c r="CR181" s="106"/>
      <c r="CS181" s="106"/>
      <c r="CT181" s="106"/>
      <c r="CU181" s="106"/>
      <c r="CV181" s="106"/>
      <c r="CW181" s="106"/>
      <c r="CX181" s="106"/>
      <c r="CY181" s="106"/>
      <c r="CZ181" s="106"/>
      <c r="DA181" s="106"/>
      <c r="DB181" s="106"/>
    </row>
    <row r="182" spans="1:106" ht="15" customHeight="1" x14ac:dyDescent="0.25">
      <c r="A182" s="83">
        <v>32</v>
      </c>
      <c r="B182" s="108"/>
      <c r="C182" s="108"/>
      <c r="D182" s="86" t="str">
        <f t="shared" si="141"/>
        <v/>
      </c>
      <c r="E182" s="87" t="str">
        <f t="shared" si="142"/>
        <v/>
      </c>
      <c r="F182" s="88">
        <f t="shared" si="143"/>
        <v>0</v>
      </c>
      <c r="G182" s="90"/>
      <c r="H182" s="90"/>
      <c r="I182" s="90"/>
      <c r="J182" s="90"/>
      <c r="K182" s="90"/>
      <c r="L182" s="90"/>
      <c r="M182" s="90"/>
      <c r="N182" s="90"/>
      <c r="O182" s="90"/>
      <c r="P182" s="90"/>
      <c r="Q182" s="90"/>
      <c r="R182" s="90"/>
      <c r="S182" s="90"/>
      <c r="T182" s="90"/>
      <c r="U182" s="90"/>
      <c r="V182" s="90"/>
      <c r="W182" s="90"/>
      <c r="X182" s="90"/>
      <c r="Y182" s="90"/>
      <c r="Z182" s="105"/>
      <c r="AA182" s="106"/>
      <c r="AB182" s="106"/>
      <c r="AC182" s="106"/>
      <c r="AD182" s="106"/>
      <c r="AE182" s="106"/>
      <c r="AF182" s="106"/>
      <c r="AG182" s="106"/>
      <c r="AH182" s="106"/>
      <c r="AI182" s="106"/>
      <c r="AJ182" s="106"/>
      <c r="AK182" s="106"/>
      <c r="AL182" s="106"/>
      <c r="AM182" s="106"/>
      <c r="AN182" s="106"/>
      <c r="AO182" s="106"/>
      <c r="AP182" s="106"/>
      <c r="AQ182" s="106"/>
      <c r="AR182" s="106"/>
      <c r="AS182" s="106"/>
      <c r="AT182" s="106"/>
      <c r="AU182" s="106"/>
      <c r="AV182" s="106"/>
      <c r="AW182" s="106"/>
      <c r="AX182" s="106"/>
      <c r="AY182" s="106"/>
      <c r="AZ182" s="106"/>
      <c r="BA182" s="106"/>
      <c r="BB182" s="106"/>
      <c r="BC182" s="106"/>
      <c r="BD182" s="106"/>
      <c r="BE182" s="106"/>
      <c r="BF182" s="106"/>
      <c r="BG182" s="106"/>
      <c r="BH182" s="106"/>
      <c r="BI182" s="106"/>
      <c r="BJ182" s="106"/>
      <c r="BK182" s="106"/>
      <c r="BL182" s="106"/>
      <c r="BM182" s="106"/>
      <c r="BN182" s="106"/>
      <c r="BO182" s="106"/>
      <c r="BP182" s="106"/>
      <c r="BQ182" s="106"/>
      <c r="BR182" s="106"/>
      <c r="BS182" s="106"/>
      <c r="BT182" s="106"/>
      <c r="BU182" s="106"/>
      <c r="BV182" s="106"/>
      <c r="BW182" s="106"/>
      <c r="BX182" s="106"/>
      <c r="BY182" s="106"/>
      <c r="BZ182" s="106"/>
      <c r="CA182" s="106"/>
      <c r="CB182" s="106"/>
      <c r="CC182" s="106"/>
      <c r="CD182" s="106"/>
      <c r="CE182" s="106"/>
      <c r="CF182" s="106"/>
      <c r="CG182" s="106"/>
      <c r="CH182" s="106"/>
      <c r="CI182" s="106"/>
      <c r="CJ182" s="106"/>
      <c r="CK182" s="106"/>
      <c r="CL182" s="106"/>
      <c r="CM182" s="106"/>
      <c r="CN182" s="106"/>
      <c r="CO182" s="106"/>
      <c r="CP182" s="106"/>
      <c r="CQ182" s="106"/>
      <c r="CR182" s="106"/>
      <c r="CS182" s="106"/>
      <c r="CT182" s="106"/>
      <c r="CU182" s="106"/>
      <c r="CV182" s="106"/>
      <c r="CW182" s="106"/>
      <c r="CX182" s="106"/>
      <c r="CY182" s="106"/>
      <c r="CZ182" s="106"/>
      <c r="DA182" s="106"/>
      <c r="DB182" s="106"/>
    </row>
    <row r="183" spans="1:106" ht="15" customHeight="1" x14ac:dyDescent="0.25">
      <c r="A183" s="83">
        <v>33</v>
      </c>
      <c r="B183" s="108"/>
      <c r="C183" s="108"/>
      <c r="D183" s="86" t="str">
        <f t="shared" si="141"/>
        <v/>
      </c>
      <c r="E183" s="87" t="str">
        <f t="shared" si="142"/>
        <v/>
      </c>
      <c r="F183" s="88">
        <f t="shared" si="143"/>
        <v>0</v>
      </c>
      <c r="G183" s="90"/>
      <c r="H183" s="90"/>
      <c r="I183" s="90"/>
      <c r="J183" s="90"/>
      <c r="K183" s="90"/>
      <c r="L183" s="90"/>
      <c r="M183" s="90"/>
      <c r="N183" s="90"/>
      <c r="O183" s="90"/>
      <c r="P183" s="90"/>
      <c r="Q183" s="90"/>
      <c r="R183" s="90"/>
      <c r="S183" s="90"/>
      <c r="T183" s="90"/>
      <c r="U183" s="90"/>
      <c r="V183" s="90"/>
      <c r="W183" s="90"/>
      <c r="X183" s="90"/>
      <c r="Y183" s="90"/>
      <c r="Z183" s="105"/>
      <c r="AA183" s="106"/>
      <c r="AB183" s="106"/>
      <c r="AC183" s="106"/>
      <c r="AD183" s="106"/>
      <c r="AE183" s="106"/>
      <c r="AF183" s="106"/>
      <c r="AG183" s="106"/>
      <c r="AH183" s="106"/>
      <c r="AI183" s="106"/>
      <c r="AJ183" s="106"/>
      <c r="AK183" s="106"/>
      <c r="AL183" s="106"/>
      <c r="AM183" s="106"/>
      <c r="AN183" s="106"/>
      <c r="AO183" s="106"/>
      <c r="AP183" s="106"/>
      <c r="AQ183" s="106"/>
      <c r="AR183" s="106"/>
      <c r="AS183" s="106"/>
      <c r="AT183" s="106"/>
      <c r="AU183" s="106"/>
      <c r="AV183" s="106"/>
      <c r="AW183" s="106"/>
      <c r="AX183" s="106"/>
      <c r="AY183" s="106"/>
      <c r="AZ183" s="106"/>
      <c r="BA183" s="106"/>
      <c r="BB183" s="106"/>
      <c r="BC183" s="106"/>
      <c r="BD183" s="106"/>
      <c r="BE183" s="106"/>
      <c r="BF183" s="106"/>
      <c r="BG183" s="106"/>
      <c r="BH183" s="106"/>
      <c r="BI183" s="106"/>
      <c r="BJ183" s="106"/>
      <c r="BK183" s="106"/>
      <c r="BL183" s="106"/>
      <c r="BM183" s="106"/>
      <c r="BN183" s="106"/>
      <c r="BO183" s="106"/>
      <c r="BP183" s="106"/>
      <c r="BQ183" s="106"/>
      <c r="BR183" s="106"/>
      <c r="BS183" s="106"/>
      <c r="BT183" s="106"/>
      <c r="BU183" s="106"/>
      <c r="BV183" s="106"/>
      <c r="BW183" s="106"/>
      <c r="BX183" s="106"/>
      <c r="BY183" s="106"/>
      <c r="BZ183" s="106"/>
      <c r="CA183" s="106"/>
      <c r="CB183" s="106"/>
      <c r="CC183" s="106"/>
      <c r="CD183" s="106"/>
      <c r="CE183" s="106"/>
      <c r="CF183" s="106"/>
      <c r="CG183" s="106"/>
      <c r="CH183" s="106"/>
      <c r="CI183" s="106"/>
      <c r="CJ183" s="106"/>
      <c r="CK183" s="106"/>
      <c r="CL183" s="106"/>
      <c r="CM183" s="106"/>
      <c r="CN183" s="106"/>
      <c r="CO183" s="106"/>
      <c r="CP183" s="106"/>
      <c r="CQ183" s="106"/>
      <c r="CR183" s="106"/>
      <c r="CS183" s="106"/>
      <c r="CT183" s="106"/>
      <c r="CU183" s="106"/>
      <c r="CV183" s="106"/>
      <c r="CW183" s="106"/>
      <c r="CX183" s="106"/>
      <c r="CY183" s="106"/>
      <c r="CZ183" s="106"/>
      <c r="DA183" s="106"/>
      <c r="DB183" s="106"/>
    </row>
    <row r="184" spans="1:106" ht="15" customHeight="1" x14ac:dyDescent="0.25">
      <c r="A184" s="83">
        <v>34</v>
      </c>
      <c r="B184" s="108"/>
      <c r="C184" s="108"/>
      <c r="D184" s="86" t="str">
        <f t="shared" si="141"/>
        <v/>
      </c>
      <c r="E184" s="87" t="str">
        <f t="shared" si="142"/>
        <v/>
      </c>
      <c r="F184" s="88">
        <f t="shared" si="143"/>
        <v>0</v>
      </c>
      <c r="G184" s="90"/>
      <c r="H184" s="90"/>
      <c r="I184" s="90"/>
      <c r="J184" s="90"/>
      <c r="K184" s="90"/>
      <c r="L184" s="90"/>
      <c r="M184" s="90"/>
      <c r="N184" s="90"/>
      <c r="O184" s="90"/>
      <c r="P184" s="90"/>
      <c r="Q184" s="90"/>
      <c r="R184" s="90"/>
      <c r="S184" s="90"/>
      <c r="T184" s="90"/>
      <c r="U184" s="90"/>
      <c r="V184" s="90"/>
      <c r="W184" s="90"/>
      <c r="X184" s="90"/>
      <c r="Y184" s="90"/>
      <c r="Z184" s="105"/>
      <c r="AA184" s="106"/>
      <c r="AB184" s="106"/>
      <c r="AC184" s="106"/>
      <c r="AD184" s="106"/>
      <c r="AE184" s="106"/>
      <c r="AF184" s="106"/>
      <c r="AG184" s="106"/>
      <c r="AH184" s="106"/>
      <c r="AI184" s="106"/>
      <c r="AJ184" s="106"/>
      <c r="AK184" s="106"/>
      <c r="AL184" s="106"/>
      <c r="AM184" s="106"/>
      <c r="AN184" s="106"/>
      <c r="AO184" s="106"/>
      <c r="AP184" s="106"/>
      <c r="AQ184" s="106"/>
      <c r="AR184" s="106"/>
      <c r="AS184" s="106"/>
      <c r="AT184" s="106"/>
      <c r="AU184" s="106"/>
      <c r="AV184" s="106"/>
      <c r="AW184" s="106"/>
      <c r="AX184" s="106"/>
      <c r="AY184" s="106"/>
      <c r="AZ184" s="106"/>
      <c r="BA184" s="106"/>
      <c r="BB184" s="106"/>
      <c r="BC184" s="106"/>
      <c r="BD184" s="106"/>
      <c r="BE184" s="106"/>
      <c r="BF184" s="106"/>
      <c r="BG184" s="106"/>
      <c r="BH184" s="106"/>
      <c r="BI184" s="106"/>
      <c r="BJ184" s="106"/>
      <c r="BK184" s="106"/>
      <c r="BL184" s="106"/>
      <c r="BM184" s="106"/>
      <c r="BN184" s="106"/>
      <c r="BO184" s="106"/>
      <c r="BP184" s="106"/>
      <c r="BQ184" s="106"/>
      <c r="BR184" s="106"/>
      <c r="BS184" s="106"/>
      <c r="BT184" s="106"/>
      <c r="BU184" s="106"/>
      <c r="BV184" s="106"/>
      <c r="BW184" s="106"/>
      <c r="BX184" s="106"/>
      <c r="BY184" s="106"/>
      <c r="BZ184" s="106"/>
      <c r="CA184" s="106"/>
      <c r="CB184" s="106"/>
      <c r="CC184" s="106"/>
      <c r="CD184" s="106"/>
      <c r="CE184" s="106"/>
      <c r="CF184" s="106"/>
      <c r="CG184" s="106"/>
      <c r="CH184" s="106"/>
      <c r="CI184" s="106"/>
      <c r="CJ184" s="106"/>
      <c r="CK184" s="106"/>
      <c r="CL184" s="106"/>
      <c r="CM184" s="106"/>
      <c r="CN184" s="106"/>
      <c r="CO184" s="106"/>
      <c r="CP184" s="106"/>
      <c r="CQ184" s="106"/>
      <c r="CR184" s="106"/>
      <c r="CS184" s="106"/>
      <c r="CT184" s="106"/>
      <c r="CU184" s="106"/>
      <c r="CV184" s="106"/>
      <c r="CW184" s="106"/>
      <c r="CX184" s="106"/>
      <c r="CY184" s="106"/>
      <c r="CZ184" s="106"/>
      <c r="DA184" s="106"/>
      <c r="DB184" s="106"/>
    </row>
    <row r="185" spans="1:106" ht="15" customHeight="1" x14ac:dyDescent="0.25">
      <c r="A185" s="83">
        <v>35</v>
      </c>
      <c r="B185" s="108"/>
      <c r="C185" s="108"/>
      <c r="D185" s="86" t="str">
        <f t="shared" si="141"/>
        <v/>
      </c>
      <c r="E185" s="87" t="str">
        <f t="shared" si="142"/>
        <v/>
      </c>
      <c r="F185" s="88">
        <f t="shared" si="143"/>
        <v>0</v>
      </c>
      <c r="G185" s="90"/>
      <c r="H185" s="90"/>
      <c r="I185" s="90"/>
      <c r="J185" s="90"/>
      <c r="K185" s="90"/>
      <c r="L185" s="90"/>
      <c r="M185" s="90"/>
      <c r="N185" s="90"/>
      <c r="O185" s="90"/>
      <c r="P185" s="90"/>
      <c r="Q185" s="90"/>
      <c r="R185" s="90"/>
      <c r="S185" s="90"/>
      <c r="T185" s="90"/>
      <c r="U185" s="90"/>
      <c r="V185" s="90"/>
      <c r="W185" s="90"/>
      <c r="X185" s="90"/>
      <c r="Y185" s="90"/>
      <c r="Z185" s="105"/>
      <c r="AA185" s="106"/>
      <c r="AB185" s="106"/>
      <c r="AC185" s="106"/>
      <c r="AD185" s="106"/>
      <c r="AE185" s="106"/>
      <c r="AF185" s="106"/>
      <c r="AG185" s="106"/>
      <c r="AH185" s="106"/>
      <c r="AI185" s="106"/>
      <c r="AJ185" s="106"/>
      <c r="AK185" s="106"/>
      <c r="AL185" s="106"/>
      <c r="AM185" s="106"/>
      <c r="AN185" s="106"/>
      <c r="AO185" s="106"/>
      <c r="AP185" s="106"/>
      <c r="AQ185" s="106"/>
      <c r="AR185" s="106"/>
      <c r="AS185" s="106"/>
      <c r="AT185" s="106"/>
      <c r="AU185" s="106"/>
      <c r="AV185" s="106"/>
      <c r="AW185" s="106"/>
      <c r="AX185" s="106"/>
      <c r="AY185" s="106"/>
      <c r="AZ185" s="106"/>
      <c r="BA185" s="106"/>
      <c r="BB185" s="106"/>
      <c r="BC185" s="106"/>
      <c r="BD185" s="106"/>
      <c r="BE185" s="106"/>
      <c r="BF185" s="106"/>
      <c r="BG185" s="106"/>
      <c r="BH185" s="106"/>
      <c r="BI185" s="106"/>
      <c r="BJ185" s="106"/>
      <c r="BK185" s="106"/>
      <c r="BL185" s="106"/>
      <c r="BM185" s="106"/>
      <c r="BN185" s="106"/>
      <c r="BO185" s="106"/>
      <c r="BP185" s="106"/>
      <c r="BQ185" s="106"/>
      <c r="BR185" s="106"/>
      <c r="BS185" s="106"/>
      <c r="BT185" s="106"/>
      <c r="BU185" s="106"/>
      <c r="BV185" s="106"/>
      <c r="BW185" s="106"/>
      <c r="BX185" s="106"/>
      <c r="BY185" s="106"/>
      <c r="BZ185" s="106"/>
      <c r="CA185" s="106"/>
      <c r="CB185" s="106"/>
      <c r="CC185" s="106"/>
      <c r="CD185" s="106"/>
      <c r="CE185" s="106"/>
      <c r="CF185" s="106"/>
      <c r="CG185" s="106"/>
      <c r="CH185" s="106"/>
      <c r="CI185" s="106"/>
      <c r="CJ185" s="106"/>
      <c r="CK185" s="106"/>
      <c r="CL185" s="106"/>
      <c r="CM185" s="106"/>
      <c r="CN185" s="106"/>
      <c r="CO185" s="106"/>
      <c r="CP185" s="106"/>
      <c r="CQ185" s="106"/>
      <c r="CR185" s="106"/>
      <c r="CS185" s="106"/>
      <c r="CT185" s="106"/>
      <c r="CU185" s="106"/>
      <c r="CV185" s="106"/>
      <c r="CW185" s="106"/>
      <c r="CX185" s="106"/>
      <c r="CY185" s="106"/>
      <c r="CZ185" s="106"/>
      <c r="DA185" s="106"/>
      <c r="DB185" s="106"/>
    </row>
    <row r="186" spans="1:106" ht="15" customHeight="1" x14ac:dyDescent="0.25">
      <c r="A186" s="83">
        <v>36</v>
      </c>
      <c r="B186" s="108"/>
      <c r="C186" s="108"/>
      <c r="D186" s="86" t="str">
        <f t="shared" si="141"/>
        <v/>
      </c>
      <c r="E186" s="87" t="str">
        <f t="shared" si="142"/>
        <v/>
      </c>
      <c r="F186" s="88">
        <f t="shared" si="143"/>
        <v>0</v>
      </c>
      <c r="G186" s="90"/>
      <c r="H186" s="90"/>
      <c r="I186" s="90"/>
      <c r="J186" s="90"/>
      <c r="K186" s="90"/>
      <c r="L186" s="90"/>
      <c r="M186" s="90"/>
      <c r="N186" s="90"/>
      <c r="O186" s="90"/>
      <c r="P186" s="90"/>
      <c r="Q186" s="90"/>
      <c r="R186" s="90"/>
      <c r="S186" s="90"/>
      <c r="T186" s="90"/>
      <c r="U186" s="90"/>
      <c r="V186" s="90"/>
      <c r="W186" s="90"/>
      <c r="X186" s="90"/>
      <c r="Y186" s="90"/>
      <c r="Z186" s="105"/>
      <c r="AA186" s="106"/>
      <c r="AB186" s="106"/>
      <c r="AC186" s="106"/>
      <c r="AD186" s="106"/>
      <c r="AE186" s="106"/>
      <c r="AF186" s="106"/>
      <c r="AG186" s="106"/>
      <c r="AH186" s="106"/>
      <c r="AI186" s="106"/>
      <c r="AJ186" s="106"/>
      <c r="AK186" s="106"/>
      <c r="AL186" s="106"/>
      <c r="AM186" s="106"/>
      <c r="AN186" s="106"/>
      <c r="AO186" s="106"/>
      <c r="AP186" s="106"/>
      <c r="AQ186" s="106"/>
      <c r="AR186" s="106"/>
      <c r="AS186" s="106"/>
      <c r="AT186" s="106"/>
      <c r="AU186" s="106"/>
      <c r="AV186" s="106"/>
      <c r="AW186" s="106"/>
      <c r="AX186" s="106"/>
      <c r="AY186" s="106"/>
      <c r="AZ186" s="106"/>
      <c r="BA186" s="106"/>
      <c r="BB186" s="106"/>
      <c r="BC186" s="106"/>
      <c r="BD186" s="106"/>
      <c r="BE186" s="106"/>
      <c r="BF186" s="106"/>
      <c r="BG186" s="106"/>
      <c r="BH186" s="106"/>
      <c r="BI186" s="106"/>
      <c r="BJ186" s="106"/>
      <c r="BK186" s="106"/>
      <c r="BL186" s="106"/>
      <c r="BM186" s="106"/>
      <c r="BN186" s="106"/>
      <c r="BO186" s="106"/>
      <c r="BP186" s="106"/>
      <c r="BQ186" s="106"/>
      <c r="BR186" s="106"/>
      <c r="BS186" s="106"/>
      <c r="BT186" s="106"/>
      <c r="BU186" s="106"/>
      <c r="BV186" s="106"/>
      <c r="BW186" s="106"/>
      <c r="BX186" s="106"/>
      <c r="BY186" s="106"/>
      <c r="BZ186" s="106"/>
      <c r="CA186" s="106"/>
      <c r="CB186" s="106"/>
      <c r="CC186" s="106"/>
      <c r="CD186" s="106"/>
      <c r="CE186" s="106"/>
      <c r="CF186" s="106"/>
      <c r="CG186" s="106"/>
      <c r="CH186" s="106"/>
      <c r="CI186" s="106"/>
      <c r="CJ186" s="106"/>
      <c r="CK186" s="106"/>
      <c r="CL186" s="106"/>
      <c r="CM186" s="106"/>
      <c r="CN186" s="106"/>
      <c r="CO186" s="106"/>
      <c r="CP186" s="106"/>
      <c r="CQ186" s="106"/>
      <c r="CR186" s="106"/>
      <c r="CS186" s="106"/>
      <c r="CT186" s="106"/>
      <c r="CU186" s="106"/>
      <c r="CV186" s="106"/>
      <c r="CW186" s="106"/>
      <c r="CX186" s="106"/>
      <c r="CY186" s="106"/>
      <c r="CZ186" s="106"/>
      <c r="DA186" s="106"/>
      <c r="DB186" s="106"/>
    </row>
    <row r="187" spans="1:106" ht="15" customHeight="1" x14ac:dyDescent="0.25">
      <c r="A187" s="83">
        <v>37</v>
      </c>
      <c r="B187" s="108"/>
      <c r="C187" s="108"/>
      <c r="D187" s="86" t="str">
        <f t="shared" si="141"/>
        <v/>
      </c>
      <c r="E187" s="87" t="str">
        <f t="shared" si="142"/>
        <v/>
      </c>
      <c r="F187" s="88">
        <f t="shared" si="143"/>
        <v>0</v>
      </c>
      <c r="G187" s="90"/>
      <c r="H187" s="90"/>
      <c r="I187" s="90"/>
      <c r="J187" s="90"/>
      <c r="K187" s="90"/>
      <c r="L187" s="90"/>
      <c r="M187" s="90"/>
      <c r="N187" s="90"/>
      <c r="O187" s="90"/>
      <c r="P187" s="90"/>
      <c r="Q187" s="90"/>
      <c r="R187" s="90"/>
      <c r="S187" s="90"/>
      <c r="T187" s="90"/>
      <c r="U187" s="90"/>
      <c r="V187" s="90"/>
      <c r="W187" s="90"/>
      <c r="X187" s="90"/>
      <c r="Y187" s="90"/>
      <c r="Z187" s="105"/>
      <c r="AA187" s="106"/>
      <c r="AB187" s="106"/>
      <c r="AC187" s="106"/>
      <c r="AD187" s="106"/>
      <c r="AE187" s="106"/>
      <c r="AF187" s="106"/>
      <c r="AG187" s="106"/>
      <c r="AH187" s="106"/>
      <c r="AI187" s="106"/>
      <c r="AJ187" s="106"/>
      <c r="AK187" s="106"/>
      <c r="AL187" s="106"/>
      <c r="AM187" s="106"/>
      <c r="AN187" s="106"/>
      <c r="AO187" s="106"/>
      <c r="AP187" s="106"/>
      <c r="AQ187" s="106"/>
      <c r="AR187" s="106"/>
      <c r="AS187" s="106"/>
      <c r="AT187" s="106"/>
      <c r="AU187" s="106"/>
      <c r="AV187" s="106"/>
      <c r="AW187" s="106"/>
      <c r="AX187" s="106"/>
      <c r="AY187" s="106"/>
      <c r="AZ187" s="106"/>
      <c r="BA187" s="106"/>
      <c r="BB187" s="106"/>
      <c r="BC187" s="106"/>
      <c r="BD187" s="106"/>
      <c r="BE187" s="106"/>
      <c r="BF187" s="106"/>
      <c r="BG187" s="106"/>
      <c r="BH187" s="106"/>
      <c r="BI187" s="106"/>
      <c r="BJ187" s="106"/>
      <c r="BK187" s="106"/>
      <c r="BL187" s="106"/>
      <c r="BM187" s="106"/>
      <c r="BN187" s="106"/>
      <c r="BO187" s="106"/>
      <c r="BP187" s="106"/>
      <c r="BQ187" s="106"/>
      <c r="BR187" s="106"/>
      <c r="BS187" s="106"/>
      <c r="BT187" s="106"/>
      <c r="BU187" s="106"/>
      <c r="BV187" s="106"/>
      <c r="BW187" s="106"/>
      <c r="BX187" s="106"/>
      <c r="BY187" s="106"/>
      <c r="BZ187" s="106"/>
      <c r="CA187" s="106"/>
      <c r="CB187" s="106"/>
      <c r="CC187" s="106"/>
      <c r="CD187" s="106"/>
      <c r="CE187" s="106"/>
      <c r="CF187" s="106"/>
      <c r="CG187" s="106"/>
      <c r="CH187" s="106"/>
      <c r="CI187" s="106"/>
      <c r="CJ187" s="106"/>
      <c r="CK187" s="106"/>
      <c r="CL187" s="106"/>
      <c r="CM187" s="106"/>
      <c r="CN187" s="106"/>
      <c r="CO187" s="106"/>
      <c r="CP187" s="106"/>
      <c r="CQ187" s="106"/>
      <c r="CR187" s="106"/>
      <c r="CS187" s="106"/>
      <c r="CT187" s="106"/>
      <c r="CU187" s="106"/>
      <c r="CV187" s="106"/>
      <c r="CW187" s="106"/>
      <c r="CX187" s="106"/>
      <c r="CY187" s="106"/>
      <c r="CZ187" s="106"/>
      <c r="DA187" s="106"/>
      <c r="DB187" s="106"/>
    </row>
    <row r="188" spans="1:106" ht="15" customHeight="1" x14ac:dyDescent="0.25">
      <c r="A188" s="83">
        <v>38</v>
      </c>
      <c r="B188" s="108"/>
      <c r="C188" s="108"/>
      <c r="D188" s="86" t="str">
        <f t="shared" si="141"/>
        <v/>
      </c>
      <c r="E188" s="87" t="str">
        <f t="shared" si="142"/>
        <v/>
      </c>
      <c r="F188" s="88">
        <f t="shared" si="143"/>
        <v>0</v>
      </c>
      <c r="G188" s="90"/>
      <c r="H188" s="90"/>
      <c r="I188" s="90"/>
      <c r="J188" s="90"/>
      <c r="K188" s="90"/>
      <c r="L188" s="90"/>
      <c r="M188" s="90"/>
      <c r="N188" s="90"/>
      <c r="O188" s="90"/>
      <c r="P188" s="90"/>
      <c r="Q188" s="90"/>
      <c r="R188" s="90"/>
      <c r="S188" s="90"/>
      <c r="T188" s="90"/>
      <c r="U188" s="90"/>
      <c r="V188" s="90"/>
      <c r="W188" s="90"/>
      <c r="X188" s="90"/>
      <c r="Y188" s="90"/>
      <c r="Z188" s="105"/>
      <c r="AA188" s="106"/>
      <c r="AB188" s="106"/>
      <c r="AC188" s="106"/>
      <c r="AD188" s="106"/>
      <c r="AE188" s="106"/>
      <c r="AF188" s="106"/>
      <c r="AG188" s="106"/>
      <c r="AH188" s="106"/>
      <c r="AI188" s="106"/>
      <c r="AJ188" s="106"/>
      <c r="AK188" s="106"/>
      <c r="AL188" s="106"/>
      <c r="AM188" s="106"/>
      <c r="AN188" s="106"/>
      <c r="AO188" s="106"/>
      <c r="AP188" s="106"/>
      <c r="AQ188" s="106"/>
      <c r="AR188" s="106"/>
      <c r="AS188" s="106"/>
      <c r="AT188" s="106"/>
      <c r="AU188" s="106"/>
      <c r="AV188" s="106"/>
      <c r="AW188" s="106"/>
      <c r="AX188" s="106"/>
      <c r="AY188" s="106"/>
      <c r="AZ188" s="106"/>
      <c r="BA188" s="106"/>
      <c r="BB188" s="106"/>
      <c r="BC188" s="106"/>
      <c r="BD188" s="106"/>
      <c r="BE188" s="106"/>
      <c r="BF188" s="106"/>
      <c r="BG188" s="106"/>
      <c r="BH188" s="106"/>
      <c r="BI188" s="106"/>
      <c r="BJ188" s="106"/>
      <c r="BK188" s="106"/>
      <c r="BL188" s="106"/>
      <c r="BM188" s="106"/>
      <c r="BN188" s="106"/>
      <c r="BO188" s="106"/>
      <c r="BP188" s="106"/>
      <c r="BQ188" s="106"/>
      <c r="BR188" s="106"/>
      <c r="BS188" s="106"/>
      <c r="BT188" s="106"/>
      <c r="BU188" s="106"/>
      <c r="BV188" s="106"/>
      <c r="BW188" s="106"/>
      <c r="BX188" s="106"/>
      <c r="BY188" s="106"/>
      <c r="BZ188" s="106"/>
      <c r="CA188" s="106"/>
      <c r="CB188" s="106"/>
      <c r="CC188" s="106"/>
      <c r="CD188" s="106"/>
      <c r="CE188" s="106"/>
      <c r="CF188" s="106"/>
      <c r="CG188" s="106"/>
      <c r="CH188" s="106"/>
      <c r="CI188" s="106"/>
      <c r="CJ188" s="106"/>
      <c r="CK188" s="106"/>
      <c r="CL188" s="106"/>
      <c r="CM188" s="106"/>
      <c r="CN188" s="106"/>
      <c r="CO188" s="106"/>
      <c r="CP188" s="106"/>
      <c r="CQ188" s="106"/>
      <c r="CR188" s="106"/>
      <c r="CS188" s="106"/>
      <c r="CT188" s="106"/>
      <c r="CU188" s="106"/>
      <c r="CV188" s="106"/>
      <c r="CW188" s="106"/>
      <c r="CX188" s="106"/>
      <c r="CY188" s="106"/>
      <c r="CZ188" s="106"/>
      <c r="DA188" s="106"/>
      <c r="DB188" s="106"/>
    </row>
    <row r="189" spans="1:106" ht="15" customHeight="1" x14ac:dyDescent="0.25">
      <c r="A189" s="83">
        <v>39</v>
      </c>
      <c r="B189" s="108"/>
      <c r="C189" s="108"/>
      <c r="D189" s="86" t="str">
        <f t="shared" si="141"/>
        <v/>
      </c>
      <c r="E189" s="87" t="str">
        <f t="shared" si="142"/>
        <v/>
      </c>
      <c r="F189" s="88">
        <f t="shared" si="143"/>
        <v>0</v>
      </c>
      <c r="G189" s="90"/>
      <c r="H189" s="90"/>
      <c r="I189" s="90"/>
      <c r="J189" s="90"/>
      <c r="K189" s="90"/>
      <c r="L189" s="90"/>
      <c r="M189" s="90"/>
      <c r="N189" s="90"/>
      <c r="O189" s="90"/>
      <c r="P189" s="90"/>
      <c r="Q189" s="90"/>
      <c r="R189" s="90"/>
      <c r="S189" s="90"/>
      <c r="T189" s="90"/>
      <c r="U189" s="90"/>
      <c r="V189" s="90"/>
      <c r="W189" s="90"/>
      <c r="X189" s="90"/>
      <c r="Y189" s="90"/>
      <c r="Z189" s="105"/>
      <c r="AA189" s="106"/>
      <c r="AB189" s="106"/>
      <c r="AC189" s="106"/>
      <c r="AD189" s="106"/>
      <c r="AE189" s="106"/>
      <c r="AF189" s="106"/>
      <c r="AG189" s="106"/>
      <c r="AH189" s="106"/>
      <c r="AI189" s="106"/>
      <c r="AJ189" s="106"/>
      <c r="AK189" s="106"/>
      <c r="AL189" s="106"/>
      <c r="AM189" s="106"/>
      <c r="AN189" s="106"/>
      <c r="AO189" s="106"/>
      <c r="AP189" s="106"/>
      <c r="AQ189" s="106"/>
      <c r="AR189" s="106"/>
      <c r="AS189" s="106"/>
      <c r="AT189" s="106"/>
      <c r="AU189" s="106"/>
      <c r="AV189" s="106"/>
      <c r="AW189" s="106"/>
      <c r="AX189" s="106"/>
      <c r="AY189" s="106"/>
      <c r="AZ189" s="106"/>
      <c r="BA189" s="106"/>
      <c r="BB189" s="106"/>
      <c r="BC189" s="106"/>
      <c r="BD189" s="106"/>
      <c r="BE189" s="106"/>
      <c r="BF189" s="106"/>
      <c r="BG189" s="106"/>
      <c r="BH189" s="106"/>
      <c r="BI189" s="106"/>
      <c r="BJ189" s="106"/>
      <c r="BK189" s="106"/>
      <c r="BL189" s="106"/>
      <c r="BM189" s="106"/>
      <c r="BN189" s="106"/>
      <c r="BO189" s="106"/>
      <c r="BP189" s="106"/>
      <c r="BQ189" s="106"/>
      <c r="BR189" s="106"/>
      <c r="BS189" s="106"/>
      <c r="BT189" s="106"/>
      <c r="BU189" s="106"/>
      <c r="BV189" s="106"/>
      <c r="BW189" s="106"/>
      <c r="BX189" s="106"/>
      <c r="BY189" s="106"/>
      <c r="BZ189" s="106"/>
      <c r="CA189" s="106"/>
      <c r="CB189" s="106"/>
      <c r="CC189" s="106"/>
      <c r="CD189" s="106"/>
      <c r="CE189" s="106"/>
      <c r="CF189" s="106"/>
      <c r="CG189" s="106"/>
      <c r="CH189" s="106"/>
      <c r="CI189" s="106"/>
      <c r="CJ189" s="106"/>
      <c r="CK189" s="106"/>
      <c r="CL189" s="106"/>
      <c r="CM189" s="106"/>
      <c r="CN189" s="106"/>
      <c r="CO189" s="106"/>
      <c r="CP189" s="106"/>
      <c r="CQ189" s="106"/>
      <c r="CR189" s="106"/>
      <c r="CS189" s="106"/>
      <c r="CT189" s="106"/>
      <c r="CU189" s="106"/>
      <c r="CV189" s="106"/>
      <c r="CW189" s="106"/>
      <c r="CX189" s="106"/>
      <c r="CY189" s="106"/>
      <c r="CZ189" s="106"/>
      <c r="DA189" s="106"/>
      <c r="DB189" s="106"/>
    </row>
    <row r="190" spans="1:106" ht="15" customHeight="1" x14ac:dyDescent="0.25">
      <c r="A190" s="83">
        <v>40</v>
      </c>
      <c r="B190" s="108"/>
      <c r="C190" s="108"/>
      <c r="D190" s="86" t="str">
        <f t="shared" si="141"/>
        <v/>
      </c>
      <c r="E190" s="87" t="str">
        <f t="shared" si="142"/>
        <v/>
      </c>
      <c r="F190" s="88">
        <f t="shared" si="143"/>
        <v>0</v>
      </c>
      <c r="G190" s="90"/>
      <c r="H190" s="90"/>
      <c r="I190" s="90"/>
      <c r="J190" s="90"/>
      <c r="K190" s="90"/>
      <c r="L190" s="90"/>
      <c r="M190" s="90"/>
      <c r="N190" s="90"/>
      <c r="O190" s="90"/>
      <c r="P190" s="90"/>
      <c r="Q190" s="90"/>
      <c r="R190" s="90"/>
      <c r="S190" s="90"/>
      <c r="T190" s="90"/>
      <c r="U190" s="90"/>
      <c r="V190" s="90"/>
      <c r="W190" s="90"/>
      <c r="X190" s="90"/>
      <c r="Y190" s="90"/>
      <c r="Z190" s="105"/>
      <c r="AA190" s="106"/>
      <c r="AB190" s="106"/>
      <c r="AC190" s="106"/>
      <c r="AD190" s="106"/>
      <c r="AE190" s="106"/>
      <c r="AF190" s="106"/>
      <c r="AG190" s="106"/>
      <c r="AH190" s="106"/>
      <c r="AI190" s="106"/>
      <c r="AJ190" s="106"/>
      <c r="AK190" s="106"/>
      <c r="AL190" s="106"/>
      <c r="AM190" s="106"/>
      <c r="AN190" s="106"/>
      <c r="AO190" s="106"/>
      <c r="AP190" s="106"/>
      <c r="AQ190" s="106"/>
      <c r="AR190" s="106"/>
      <c r="AS190" s="106"/>
      <c r="AT190" s="106"/>
      <c r="AU190" s="106"/>
      <c r="AV190" s="106"/>
      <c r="AW190" s="106"/>
      <c r="AX190" s="106"/>
      <c r="AY190" s="106"/>
      <c r="AZ190" s="106"/>
      <c r="BA190" s="106"/>
      <c r="BB190" s="106"/>
      <c r="BC190" s="106"/>
      <c r="BD190" s="106"/>
      <c r="BE190" s="106"/>
      <c r="BF190" s="106"/>
      <c r="BG190" s="106"/>
      <c r="BH190" s="106"/>
      <c r="BI190" s="106"/>
      <c r="BJ190" s="106"/>
      <c r="BK190" s="106"/>
      <c r="BL190" s="106"/>
      <c r="BM190" s="106"/>
      <c r="BN190" s="106"/>
      <c r="BO190" s="106"/>
      <c r="BP190" s="106"/>
      <c r="BQ190" s="106"/>
      <c r="BR190" s="106"/>
      <c r="BS190" s="106"/>
      <c r="BT190" s="106"/>
      <c r="BU190" s="106"/>
      <c r="BV190" s="106"/>
      <c r="BW190" s="106"/>
      <c r="BX190" s="106"/>
      <c r="BY190" s="106"/>
      <c r="BZ190" s="106"/>
      <c r="CA190" s="106"/>
      <c r="CB190" s="106"/>
      <c r="CC190" s="106"/>
      <c r="CD190" s="106"/>
      <c r="CE190" s="106"/>
      <c r="CF190" s="106"/>
      <c r="CG190" s="106"/>
      <c r="CH190" s="106"/>
      <c r="CI190" s="106"/>
      <c r="CJ190" s="106"/>
      <c r="CK190" s="106"/>
      <c r="CL190" s="106"/>
      <c r="CM190" s="106"/>
      <c r="CN190" s="106"/>
      <c r="CO190" s="106"/>
      <c r="CP190" s="106"/>
      <c r="CQ190" s="106"/>
      <c r="CR190" s="106"/>
      <c r="CS190" s="106"/>
      <c r="CT190" s="106"/>
      <c r="CU190" s="106"/>
      <c r="CV190" s="106"/>
      <c r="CW190" s="106"/>
      <c r="CX190" s="106"/>
      <c r="CY190" s="106"/>
      <c r="CZ190" s="106"/>
      <c r="DA190" s="106"/>
      <c r="DB190" s="106"/>
    </row>
    <row r="191" spans="1:106" ht="15.75" x14ac:dyDescent="0.25">
      <c r="B191" s="91"/>
      <c r="C191" s="109"/>
      <c r="D191" s="93"/>
      <c r="E191" s="94"/>
      <c r="F191" s="95" t="s">
        <v>125</v>
      </c>
      <c r="G191" s="96">
        <f>(IF($C$16="YES",G151,0))+(IF($C$17="YES",G152,0))+(IF($C$18="YES",G153,0))+(IF($C$19="YES",G154,0))+(IF($C$20="YES",G155,0))+(IF($C$21="YES",G156,0))+(IF($C$22="YES",G157,0))+(IF($C$23="YES",G158,0))+(IF($C$24="YES",G159,0))+(IF($C$25="YES",G160,0))+(IF($C$26="YES",G161,0))+(IF($C$27="YES",G162,0))+(IF($C$28="YES",G163,0))+(IF($C$29="YES",G164,0))+(IF($C$30="YES",G165,0))+(IF($C$31="YES",G166,0))+(IF($C$32="YES",G167,0))+(IF($C$33="YES",G168,0))+(IF($C$34="YES",G169,0))+(IF($C$35="YES",G170,0))+(IF($C$36="YES",G171,0))+(IF($C$37="YES",G172,0))+(IF($C$38="YES",G173,0))+(IF($C$39="YES",G174,0))+(IF($C$40="YES",G175,0))+(IF($C$41="YES",G176,0))+(IF($C$42="YES",G177,0))+(IF($C$43="YES",G178,0))+(IF($C$44="YES",G179,0))+(IF($C$45="YES",G180,0))+(IF($C$46="YES",G181,0))+(IF($C$47="YES",G182,0))+(IF($C$48="YES",G183,0))+(IF($C$49="YES",G184,0))+(IF($C$50="YES",G185,0))+(IF($C$51="YES",G186,0))+(IF($C$52="YES",G187,0))+(IF($C$53="YES",G188,0))+(IF($C$54="YES",G189,0))+(IF($C$55="YES",G190,0))</f>
        <v>0</v>
      </c>
      <c r="H191" s="96">
        <f t="shared" ref="H191:BS191" si="144">(IF($C$16="YES",H151,0))+(IF($C$17="YES",H152,0))+(IF($C$18="YES",H153,0))+(IF($C$19="YES",H154,0))+(IF($C$20="YES",H155,0))+(IF($C$21="YES",H156,0))+(IF($C$22="YES",H157,0))+(IF($C$23="YES",H158,0))+(IF($C$24="YES",H159,0))+(IF($C$25="YES",H160,0))+(IF($C$26="YES",H161,0))+(IF($C$27="YES",H162,0))+(IF($C$28="YES",H163,0))+(IF($C$29="YES",H164,0))+(IF($C$30="YES",H165,0))+(IF($C$31="YES",H166,0))+(IF($C$32="YES",H167,0))+(IF($C$33="YES",H168,0))+(IF($C$34="YES",H169,0))+(IF($C$35="YES",H170,0))+(IF($C$36="YES",H171,0))+(IF($C$37="YES",H172,0))+(IF($C$38="YES",H173,0))+(IF($C$39="YES",H174,0))+(IF($C$40="YES",H175,0))+(IF($C$41="YES",H176,0))+(IF($C$42="YES",H177,0))+(IF($C$43="YES",H178,0))+(IF($C$44="YES",H179,0))+(IF($C$45="YES",H180,0))+(IF($C$46="YES",H181,0))+(IF($C$47="YES",H182,0))+(IF($C$48="YES",H183,0))+(IF($C$49="YES",H184,0))+(IF($C$50="YES",H185,0))+(IF($C$51="YES",H186,0))+(IF($C$52="YES",H187,0))+(IF($C$53="YES",H188,0))+(IF($C$54="YES",H189,0))+(IF($C$55="YES",H190,0))</f>
        <v>0</v>
      </c>
      <c r="I191" s="96">
        <f t="shared" si="144"/>
        <v>0</v>
      </c>
      <c r="J191" s="96">
        <f t="shared" si="144"/>
        <v>0</v>
      </c>
      <c r="K191" s="96">
        <f t="shared" si="144"/>
        <v>0</v>
      </c>
      <c r="L191" s="96">
        <f t="shared" si="144"/>
        <v>0</v>
      </c>
      <c r="M191" s="96">
        <f t="shared" si="144"/>
        <v>0</v>
      </c>
      <c r="N191" s="96">
        <f t="shared" si="144"/>
        <v>0</v>
      </c>
      <c r="O191" s="96">
        <f t="shared" si="144"/>
        <v>0</v>
      </c>
      <c r="P191" s="96">
        <f t="shared" si="144"/>
        <v>0</v>
      </c>
      <c r="Q191" s="96">
        <f t="shared" si="144"/>
        <v>0</v>
      </c>
      <c r="R191" s="96">
        <f t="shared" si="144"/>
        <v>0</v>
      </c>
      <c r="S191" s="96">
        <f t="shared" si="144"/>
        <v>0</v>
      </c>
      <c r="T191" s="96">
        <f t="shared" si="144"/>
        <v>0</v>
      </c>
      <c r="U191" s="96">
        <f t="shared" si="144"/>
        <v>0</v>
      </c>
      <c r="V191" s="96">
        <f t="shared" si="144"/>
        <v>0</v>
      </c>
      <c r="W191" s="96">
        <f t="shared" si="144"/>
        <v>0</v>
      </c>
      <c r="X191" s="96">
        <f t="shared" si="144"/>
        <v>0</v>
      </c>
      <c r="Y191" s="96">
        <f t="shared" si="144"/>
        <v>0</v>
      </c>
      <c r="Z191" s="96">
        <f t="shared" si="144"/>
        <v>0</v>
      </c>
      <c r="AA191" s="96">
        <f t="shared" si="144"/>
        <v>0</v>
      </c>
      <c r="AB191" s="96">
        <f t="shared" si="144"/>
        <v>0</v>
      </c>
      <c r="AC191" s="96">
        <f t="shared" si="144"/>
        <v>0</v>
      </c>
      <c r="AD191" s="96">
        <f t="shared" si="144"/>
        <v>0</v>
      </c>
      <c r="AE191" s="96">
        <f t="shared" si="144"/>
        <v>0</v>
      </c>
      <c r="AF191" s="96">
        <f t="shared" si="144"/>
        <v>0</v>
      </c>
      <c r="AG191" s="96">
        <f t="shared" si="144"/>
        <v>0</v>
      </c>
      <c r="AH191" s="96">
        <f t="shared" si="144"/>
        <v>0</v>
      </c>
      <c r="AI191" s="96">
        <f t="shared" si="144"/>
        <v>0</v>
      </c>
      <c r="AJ191" s="96">
        <f t="shared" si="144"/>
        <v>0</v>
      </c>
      <c r="AK191" s="96">
        <f t="shared" si="144"/>
        <v>0</v>
      </c>
      <c r="AL191" s="96">
        <f t="shared" si="144"/>
        <v>0</v>
      </c>
      <c r="AM191" s="96">
        <f t="shared" si="144"/>
        <v>0</v>
      </c>
      <c r="AN191" s="96">
        <f t="shared" si="144"/>
        <v>0</v>
      </c>
      <c r="AO191" s="96">
        <f t="shared" si="144"/>
        <v>0</v>
      </c>
      <c r="AP191" s="96">
        <f t="shared" si="144"/>
        <v>0</v>
      </c>
      <c r="AQ191" s="96">
        <f t="shared" si="144"/>
        <v>0</v>
      </c>
      <c r="AR191" s="96">
        <f t="shared" si="144"/>
        <v>0</v>
      </c>
      <c r="AS191" s="96">
        <f t="shared" si="144"/>
        <v>0</v>
      </c>
      <c r="AT191" s="96">
        <f t="shared" si="144"/>
        <v>0</v>
      </c>
      <c r="AU191" s="96">
        <f t="shared" si="144"/>
        <v>0</v>
      </c>
      <c r="AV191" s="96">
        <f t="shared" si="144"/>
        <v>0</v>
      </c>
      <c r="AW191" s="96">
        <f t="shared" si="144"/>
        <v>0</v>
      </c>
      <c r="AX191" s="96">
        <f t="shared" si="144"/>
        <v>0</v>
      </c>
      <c r="AY191" s="96">
        <f t="shared" si="144"/>
        <v>0</v>
      </c>
      <c r="AZ191" s="96">
        <f t="shared" si="144"/>
        <v>0</v>
      </c>
      <c r="BA191" s="96">
        <f t="shared" si="144"/>
        <v>0</v>
      </c>
      <c r="BB191" s="96">
        <f t="shared" si="144"/>
        <v>0</v>
      </c>
      <c r="BC191" s="96">
        <f t="shared" si="144"/>
        <v>0</v>
      </c>
      <c r="BD191" s="96">
        <f t="shared" si="144"/>
        <v>0</v>
      </c>
      <c r="BE191" s="96">
        <f t="shared" si="144"/>
        <v>0</v>
      </c>
      <c r="BF191" s="96">
        <f t="shared" si="144"/>
        <v>0</v>
      </c>
      <c r="BG191" s="96">
        <f t="shared" si="144"/>
        <v>0</v>
      </c>
      <c r="BH191" s="96">
        <f t="shared" si="144"/>
        <v>0</v>
      </c>
      <c r="BI191" s="96">
        <f t="shared" si="144"/>
        <v>0</v>
      </c>
      <c r="BJ191" s="96">
        <f t="shared" si="144"/>
        <v>0</v>
      </c>
      <c r="BK191" s="96">
        <f t="shared" si="144"/>
        <v>0</v>
      </c>
      <c r="BL191" s="96">
        <f t="shared" si="144"/>
        <v>0</v>
      </c>
      <c r="BM191" s="96">
        <f t="shared" si="144"/>
        <v>0</v>
      </c>
      <c r="BN191" s="96">
        <f t="shared" si="144"/>
        <v>0</v>
      </c>
      <c r="BO191" s="96">
        <f t="shared" si="144"/>
        <v>0</v>
      </c>
      <c r="BP191" s="96">
        <f t="shared" si="144"/>
        <v>0</v>
      </c>
      <c r="BQ191" s="96">
        <f t="shared" si="144"/>
        <v>0</v>
      </c>
      <c r="BR191" s="96">
        <f t="shared" si="144"/>
        <v>0</v>
      </c>
      <c r="BS191" s="96">
        <f t="shared" si="144"/>
        <v>0</v>
      </c>
      <c r="BT191" s="96">
        <f t="shared" ref="BT191:DB191" si="145">(IF($C$16="YES",BT151,0))+(IF($C$17="YES",BT152,0))+(IF($C$18="YES",BT153,0))+(IF($C$19="YES",BT154,0))+(IF($C$20="YES",BT155,0))+(IF($C$21="YES",BT156,0))+(IF($C$22="YES",BT157,0))+(IF($C$23="YES",BT158,0))+(IF($C$24="YES",BT159,0))+(IF($C$25="YES",BT160,0))+(IF($C$26="YES",BT161,0))+(IF($C$27="YES",BT162,0))+(IF($C$28="YES",BT163,0))+(IF($C$29="YES",BT164,0))+(IF($C$30="YES",BT165,0))+(IF($C$31="YES",BT166,0))+(IF($C$32="YES",BT167,0))+(IF($C$33="YES",BT168,0))+(IF($C$34="YES",BT169,0))+(IF($C$35="YES",BT170,0))+(IF($C$36="YES",BT171,0))+(IF($C$37="YES",BT172,0))+(IF($C$38="YES",BT173,0))+(IF($C$39="YES",BT174,0))+(IF($C$40="YES",BT175,0))+(IF($C$41="YES",BT176,0))+(IF($C$42="YES",BT177,0))+(IF($C$43="YES",BT178,0))+(IF($C$44="YES",BT179,0))+(IF($C$45="YES",BT180,0))+(IF($C$46="YES",BT181,0))+(IF($C$47="YES",BT182,0))+(IF($C$48="YES",BT183,0))+(IF($C$49="YES",BT184,0))+(IF($C$50="YES",BT185,0))+(IF($C$51="YES",BT186,0))+(IF($C$52="YES",BT187,0))+(IF($C$53="YES",BT188,0))+(IF($C$54="YES",BT189,0))+(IF($C$55="YES",BT190,0))</f>
        <v>0</v>
      </c>
      <c r="BU191" s="96">
        <f t="shared" si="145"/>
        <v>0</v>
      </c>
      <c r="BV191" s="96">
        <f t="shared" si="145"/>
        <v>0</v>
      </c>
      <c r="BW191" s="96">
        <f t="shared" si="145"/>
        <v>0</v>
      </c>
      <c r="BX191" s="96">
        <f t="shared" si="145"/>
        <v>0</v>
      </c>
      <c r="BY191" s="96">
        <f t="shared" si="145"/>
        <v>0</v>
      </c>
      <c r="BZ191" s="96">
        <f t="shared" si="145"/>
        <v>0</v>
      </c>
      <c r="CA191" s="96">
        <f t="shared" si="145"/>
        <v>0</v>
      </c>
      <c r="CB191" s="96">
        <f t="shared" si="145"/>
        <v>0</v>
      </c>
      <c r="CC191" s="96">
        <f t="shared" si="145"/>
        <v>0</v>
      </c>
      <c r="CD191" s="96">
        <f t="shared" si="145"/>
        <v>0</v>
      </c>
      <c r="CE191" s="96">
        <f t="shared" si="145"/>
        <v>0</v>
      </c>
      <c r="CF191" s="96">
        <f t="shared" si="145"/>
        <v>0</v>
      </c>
      <c r="CG191" s="96">
        <f t="shared" si="145"/>
        <v>0</v>
      </c>
      <c r="CH191" s="96">
        <f t="shared" si="145"/>
        <v>0</v>
      </c>
      <c r="CI191" s="96">
        <f t="shared" si="145"/>
        <v>0</v>
      </c>
      <c r="CJ191" s="96">
        <f t="shared" si="145"/>
        <v>0</v>
      </c>
      <c r="CK191" s="96">
        <f t="shared" si="145"/>
        <v>0</v>
      </c>
      <c r="CL191" s="96">
        <f t="shared" si="145"/>
        <v>0</v>
      </c>
      <c r="CM191" s="96">
        <f t="shared" si="145"/>
        <v>0</v>
      </c>
      <c r="CN191" s="96">
        <f t="shared" si="145"/>
        <v>0</v>
      </c>
      <c r="CO191" s="96">
        <f t="shared" si="145"/>
        <v>0</v>
      </c>
      <c r="CP191" s="96">
        <f t="shared" si="145"/>
        <v>0</v>
      </c>
      <c r="CQ191" s="96">
        <f t="shared" si="145"/>
        <v>0</v>
      </c>
      <c r="CR191" s="96">
        <f t="shared" si="145"/>
        <v>0</v>
      </c>
      <c r="CS191" s="96">
        <f t="shared" si="145"/>
        <v>0</v>
      </c>
      <c r="CT191" s="96">
        <f t="shared" si="145"/>
        <v>0</v>
      </c>
      <c r="CU191" s="96">
        <f t="shared" si="145"/>
        <v>0</v>
      </c>
      <c r="CV191" s="96">
        <f t="shared" si="145"/>
        <v>0</v>
      </c>
      <c r="CW191" s="96">
        <f t="shared" si="145"/>
        <v>0</v>
      </c>
      <c r="CX191" s="96">
        <f t="shared" si="145"/>
        <v>0</v>
      </c>
      <c r="CY191" s="96">
        <f t="shared" si="145"/>
        <v>0</v>
      </c>
      <c r="CZ191" s="96">
        <f t="shared" si="145"/>
        <v>0</v>
      </c>
      <c r="DA191" s="96">
        <f t="shared" si="145"/>
        <v>0</v>
      </c>
      <c r="DB191" s="96">
        <f t="shared" si="145"/>
        <v>0</v>
      </c>
    </row>
    <row r="192" spans="1:106" ht="15.75" x14ac:dyDescent="0.25">
      <c r="B192" s="97" t="s">
        <v>8</v>
      </c>
      <c r="C192" s="98"/>
      <c r="D192" s="99">
        <f>IF($F$3="","",$F$3)</f>
        <v>1</v>
      </c>
      <c r="E192" s="62" t="s">
        <v>121</v>
      </c>
      <c r="F192" s="74"/>
      <c r="G192" s="64" t="str">
        <f>IF($D$194="","",$D$194-($D$192+$D$193))</f>
        <v/>
      </c>
      <c r="H192" s="64" t="str">
        <f t="shared" ref="H192:BS192" si="146">IF($D$194="","",$D$194-($D$192+$D$193))</f>
        <v/>
      </c>
      <c r="I192" s="64" t="str">
        <f t="shared" si="146"/>
        <v/>
      </c>
      <c r="J192" s="64" t="str">
        <f t="shared" si="146"/>
        <v/>
      </c>
      <c r="K192" s="64" t="str">
        <f t="shared" si="146"/>
        <v/>
      </c>
      <c r="L192" s="64" t="str">
        <f t="shared" si="146"/>
        <v/>
      </c>
      <c r="M192" s="64" t="str">
        <f t="shared" si="146"/>
        <v/>
      </c>
      <c r="N192" s="64" t="str">
        <f t="shared" si="146"/>
        <v/>
      </c>
      <c r="O192" s="64" t="str">
        <f t="shared" si="146"/>
        <v/>
      </c>
      <c r="P192" s="64" t="str">
        <f t="shared" si="146"/>
        <v/>
      </c>
      <c r="Q192" s="64" t="str">
        <f t="shared" si="146"/>
        <v/>
      </c>
      <c r="R192" s="64" t="str">
        <f t="shared" si="146"/>
        <v/>
      </c>
      <c r="S192" s="64" t="str">
        <f t="shared" si="146"/>
        <v/>
      </c>
      <c r="T192" s="64" t="str">
        <f t="shared" si="146"/>
        <v/>
      </c>
      <c r="U192" s="64" t="str">
        <f t="shared" si="146"/>
        <v/>
      </c>
      <c r="V192" s="64" t="str">
        <f t="shared" si="146"/>
        <v/>
      </c>
      <c r="W192" s="64" t="str">
        <f t="shared" si="146"/>
        <v/>
      </c>
      <c r="X192" s="64" t="str">
        <f t="shared" si="146"/>
        <v/>
      </c>
      <c r="Y192" s="64" t="str">
        <f t="shared" si="146"/>
        <v/>
      </c>
      <c r="Z192" s="64" t="str">
        <f t="shared" si="146"/>
        <v/>
      </c>
      <c r="AA192" s="64" t="str">
        <f t="shared" si="146"/>
        <v/>
      </c>
      <c r="AB192" s="64" t="str">
        <f t="shared" si="146"/>
        <v/>
      </c>
      <c r="AC192" s="64" t="str">
        <f t="shared" si="146"/>
        <v/>
      </c>
      <c r="AD192" s="64" t="str">
        <f t="shared" si="146"/>
        <v/>
      </c>
      <c r="AE192" s="64" t="str">
        <f t="shared" si="146"/>
        <v/>
      </c>
      <c r="AF192" s="64" t="str">
        <f t="shared" si="146"/>
        <v/>
      </c>
      <c r="AG192" s="64" t="str">
        <f t="shared" si="146"/>
        <v/>
      </c>
      <c r="AH192" s="64" t="str">
        <f t="shared" si="146"/>
        <v/>
      </c>
      <c r="AI192" s="64" t="str">
        <f t="shared" si="146"/>
        <v/>
      </c>
      <c r="AJ192" s="64" t="str">
        <f t="shared" si="146"/>
        <v/>
      </c>
      <c r="AK192" s="64" t="str">
        <f t="shared" si="146"/>
        <v/>
      </c>
      <c r="AL192" s="64" t="str">
        <f t="shared" si="146"/>
        <v/>
      </c>
      <c r="AM192" s="64" t="str">
        <f t="shared" si="146"/>
        <v/>
      </c>
      <c r="AN192" s="64" t="str">
        <f t="shared" si="146"/>
        <v/>
      </c>
      <c r="AO192" s="64" t="str">
        <f t="shared" si="146"/>
        <v/>
      </c>
      <c r="AP192" s="64" t="str">
        <f t="shared" si="146"/>
        <v/>
      </c>
      <c r="AQ192" s="64" t="str">
        <f t="shared" si="146"/>
        <v/>
      </c>
      <c r="AR192" s="64" t="str">
        <f t="shared" si="146"/>
        <v/>
      </c>
      <c r="AS192" s="64" t="str">
        <f t="shared" si="146"/>
        <v/>
      </c>
      <c r="AT192" s="64" t="str">
        <f t="shared" si="146"/>
        <v/>
      </c>
      <c r="AU192" s="64" t="str">
        <f t="shared" si="146"/>
        <v/>
      </c>
      <c r="AV192" s="64" t="str">
        <f t="shared" si="146"/>
        <v/>
      </c>
      <c r="AW192" s="64" t="str">
        <f t="shared" si="146"/>
        <v/>
      </c>
      <c r="AX192" s="64" t="str">
        <f t="shared" si="146"/>
        <v/>
      </c>
      <c r="AY192" s="64" t="str">
        <f t="shared" si="146"/>
        <v/>
      </c>
      <c r="AZ192" s="64" t="str">
        <f t="shared" si="146"/>
        <v/>
      </c>
      <c r="BA192" s="64" t="str">
        <f t="shared" si="146"/>
        <v/>
      </c>
      <c r="BB192" s="64" t="str">
        <f t="shared" si="146"/>
        <v/>
      </c>
      <c r="BC192" s="64" t="str">
        <f t="shared" si="146"/>
        <v/>
      </c>
      <c r="BD192" s="64" t="str">
        <f t="shared" si="146"/>
        <v/>
      </c>
      <c r="BE192" s="64" t="str">
        <f t="shared" si="146"/>
        <v/>
      </c>
      <c r="BF192" s="64" t="str">
        <f t="shared" si="146"/>
        <v/>
      </c>
      <c r="BG192" s="64" t="str">
        <f t="shared" si="146"/>
        <v/>
      </c>
      <c r="BH192" s="64" t="str">
        <f t="shared" si="146"/>
        <v/>
      </c>
      <c r="BI192" s="64" t="str">
        <f t="shared" si="146"/>
        <v/>
      </c>
      <c r="BJ192" s="64" t="str">
        <f t="shared" si="146"/>
        <v/>
      </c>
      <c r="BK192" s="64" t="str">
        <f t="shared" si="146"/>
        <v/>
      </c>
      <c r="BL192" s="64" t="str">
        <f t="shared" si="146"/>
        <v/>
      </c>
      <c r="BM192" s="64" t="str">
        <f t="shared" si="146"/>
        <v/>
      </c>
      <c r="BN192" s="64" t="str">
        <f t="shared" si="146"/>
        <v/>
      </c>
      <c r="BO192" s="64" t="str">
        <f t="shared" si="146"/>
        <v/>
      </c>
      <c r="BP192" s="64" t="str">
        <f t="shared" si="146"/>
        <v/>
      </c>
      <c r="BQ192" s="64" t="str">
        <f t="shared" si="146"/>
        <v/>
      </c>
      <c r="BR192" s="64" t="str">
        <f t="shared" si="146"/>
        <v/>
      </c>
      <c r="BS192" s="64" t="str">
        <f t="shared" si="146"/>
        <v/>
      </c>
      <c r="BT192" s="64" t="str">
        <f t="shared" ref="BT192:DB192" si="147">IF($D$194="","",$D$194-($D$192+$D$193))</f>
        <v/>
      </c>
      <c r="BU192" s="64" t="str">
        <f t="shared" si="147"/>
        <v/>
      </c>
      <c r="BV192" s="64" t="str">
        <f t="shared" si="147"/>
        <v/>
      </c>
      <c r="BW192" s="64" t="str">
        <f t="shared" si="147"/>
        <v/>
      </c>
      <c r="BX192" s="64" t="str">
        <f t="shared" si="147"/>
        <v/>
      </c>
      <c r="BY192" s="64" t="str">
        <f t="shared" si="147"/>
        <v/>
      </c>
      <c r="BZ192" s="64" t="str">
        <f t="shared" si="147"/>
        <v/>
      </c>
      <c r="CA192" s="64" t="str">
        <f t="shared" si="147"/>
        <v/>
      </c>
      <c r="CB192" s="64" t="str">
        <f t="shared" si="147"/>
        <v/>
      </c>
      <c r="CC192" s="64" t="str">
        <f t="shared" si="147"/>
        <v/>
      </c>
      <c r="CD192" s="64" t="str">
        <f t="shared" si="147"/>
        <v/>
      </c>
      <c r="CE192" s="64" t="str">
        <f t="shared" si="147"/>
        <v/>
      </c>
      <c r="CF192" s="64" t="str">
        <f t="shared" si="147"/>
        <v/>
      </c>
      <c r="CG192" s="64" t="str">
        <f t="shared" si="147"/>
        <v/>
      </c>
      <c r="CH192" s="64" t="str">
        <f t="shared" si="147"/>
        <v/>
      </c>
      <c r="CI192" s="64" t="str">
        <f t="shared" si="147"/>
        <v/>
      </c>
      <c r="CJ192" s="64" t="str">
        <f t="shared" si="147"/>
        <v/>
      </c>
      <c r="CK192" s="64" t="str">
        <f t="shared" si="147"/>
        <v/>
      </c>
      <c r="CL192" s="64" t="str">
        <f t="shared" si="147"/>
        <v/>
      </c>
      <c r="CM192" s="64" t="str">
        <f t="shared" si="147"/>
        <v/>
      </c>
      <c r="CN192" s="64" t="str">
        <f t="shared" si="147"/>
        <v/>
      </c>
      <c r="CO192" s="64" t="str">
        <f t="shared" si="147"/>
        <v/>
      </c>
      <c r="CP192" s="64" t="str">
        <f t="shared" si="147"/>
        <v/>
      </c>
      <c r="CQ192" s="64" t="str">
        <f t="shared" si="147"/>
        <v/>
      </c>
      <c r="CR192" s="64" t="str">
        <f t="shared" si="147"/>
        <v/>
      </c>
      <c r="CS192" s="64" t="str">
        <f t="shared" si="147"/>
        <v/>
      </c>
      <c r="CT192" s="64" t="str">
        <f t="shared" si="147"/>
        <v/>
      </c>
      <c r="CU192" s="64" t="str">
        <f t="shared" si="147"/>
        <v/>
      </c>
      <c r="CV192" s="64" t="str">
        <f t="shared" si="147"/>
        <v/>
      </c>
      <c r="CW192" s="64" t="str">
        <f t="shared" si="147"/>
        <v/>
      </c>
      <c r="CX192" s="64" t="str">
        <f t="shared" si="147"/>
        <v/>
      </c>
      <c r="CY192" s="64" t="str">
        <f t="shared" si="147"/>
        <v/>
      </c>
      <c r="CZ192" s="64" t="str">
        <f t="shared" si="147"/>
        <v/>
      </c>
      <c r="DA192" s="64" t="str">
        <f t="shared" si="147"/>
        <v/>
      </c>
      <c r="DB192" s="64" t="str">
        <f t="shared" si="147"/>
        <v/>
      </c>
    </row>
    <row r="193" spans="1:106" ht="15.75" x14ac:dyDescent="0.25">
      <c r="B193" s="97" t="s">
        <v>14</v>
      </c>
      <c r="C193" s="98"/>
      <c r="D193" s="99">
        <f>IF($F$4="","",$F$4)</f>
        <v>1</v>
      </c>
      <c r="E193" s="68" t="s">
        <v>2</v>
      </c>
      <c r="F193" s="69">
        <f>SUM(G193:DB193)</f>
        <v>0</v>
      </c>
      <c r="G193" s="70">
        <f>IF(G194="","0",G236*G194)</f>
        <v>0</v>
      </c>
      <c r="H193" s="70">
        <f t="shared" ref="H193:BS193" si="148">IF(H194="","0",H236*H194)</f>
        <v>0</v>
      </c>
      <c r="I193" s="70">
        <f t="shared" si="148"/>
        <v>0</v>
      </c>
      <c r="J193" s="70" t="str">
        <f t="shared" si="148"/>
        <v>0</v>
      </c>
      <c r="K193" s="70" t="str">
        <f t="shared" si="148"/>
        <v>0</v>
      </c>
      <c r="L193" s="70" t="str">
        <f t="shared" si="148"/>
        <v>0</v>
      </c>
      <c r="M193" s="70" t="str">
        <f t="shared" si="148"/>
        <v>0</v>
      </c>
      <c r="N193" s="70" t="str">
        <f t="shared" si="148"/>
        <v>0</v>
      </c>
      <c r="O193" s="70" t="str">
        <f t="shared" si="148"/>
        <v>0</v>
      </c>
      <c r="P193" s="70" t="str">
        <f t="shared" si="148"/>
        <v>0</v>
      </c>
      <c r="Q193" s="70" t="str">
        <f t="shared" si="148"/>
        <v>0</v>
      </c>
      <c r="R193" s="70" t="str">
        <f t="shared" si="148"/>
        <v>0</v>
      </c>
      <c r="S193" s="70" t="str">
        <f t="shared" si="148"/>
        <v>0</v>
      </c>
      <c r="T193" s="70" t="str">
        <f t="shared" si="148"/>
        <v>0</v>
      </c>
      <c r="U193" s="70" t="str">
        <f t="shared" si="148"/>
        <v>0</v>
      </c>
      <c r="V193" s="70" t="str">
        <f t="shared" si="148"/>
        <v>0</v>
      </c>
      <c r="W193" s="70" t="str">
        <f t="shared" si="148"/>
        <v>0</v>
      </c>
      <c r="X193" s="70" t="str">
        <f t="shared" si="148"/>
        <v>0</v>
      </c>
      <c r="Y193" s="70" t="str">
        <f t="shared" si="148"/>
        <v>0</v>
      </c>
      <c r="Z193" s="70" t="str">
        <f t="shared" si="148"/>
        <v>0</v>
      </c>
      <c r="AA193" s="70" t="str">
        <f t="shared" si="148"/>
        <v>0</v>
      </c>
      <c r="AB193" s="70" t="str">
        <f t="shared" si="148"/>
        <v>0</v>
      </c>
      <c r="AC193" s="70" t="str">
        <f t="shared" si="148"/>
        <v>0</v>
      </c>
      <c r="AD193" s="70" t="str">
        <f t="shared" si="148"/>
        <v>0</v>
      </c>
      <c r="AE193" s="70" t="str">
        <f t="shared" si="148"/>
        <v>0</v>
      </c>
      <c r="AF193" s="70" t="str">
        <f t="shared" si="148"/>
        <v>0</v>
      </c>
      <c r="AG193" s="70" t="str">
        <f t="shared" si="148"/>
        <v>0</v>
      </c>
      <c r="AH193" s="70" t="str">
        <f t="shared" si="148"/>
        <v>0</v>
      </c>
      <c r="AI193" s="70" t="str">
        <f t="shared" si="148"/>
        <v>0</v>
      </c>
      <c r="AJ193" s="70" t="str">
        <f t="shared" si="148"/>
        <v>0</v>
      </c>
      <c r="AK193" s="70" t="str">
        <f t="shared" si="148"/>
        <v>0</v>
      </c>
      <c r="AL193" s="70" t="str">
        <f t="shared" si="148"/>
        <v>0</v>
      </c>
      <c r="AM193" s="70" t="str">
        <f t="shared" si="148"/>
        <v>0</v>
      </c>
      <c r="AN193" s="70" t="str">
        <f t="shared" si="148"/>
        <v>0</v>
      </c>
      <c r="AO193" s="70" t="str">
        <f t="shared" si="148"/>
        <v>0</v>
      </c>
      <c r="AP193" s="70" t="str">
        <f t="shared" si="148"/>
        <v>0</v>
      </c>
      <c r="AQ193" s="70" t="str">
        <f t="shared" si="148"/>
        <v>0</v>
      </c>
      <c r="AR193" s="70" t="str">
        <f t="shared" si="148"/>
        <v>0</v>
      </c>
      <c r="AS193" s="70" t="str">
        <f t="shared" si="148"/>
        <v>0</v>
      </c>
      <c r="AT193" s="70" t="str">
        <f t="shared" si="148"/>
        <v>0</v>
      </c>
      <c r="AU193" s="70" t="str">
        <f t="shared" si="148"/>
        <v>0</v>
      </c>
      <c r="AV193" s="70" t="str">
        <f t="shared" si="148"/>
        <v>0</v>
      </c>
      <c r="AW193" s="70" t="str">
        <f t="shared" si="148"/>
        <v>0</v>
      </c>
      <c r="AX193" s="70" t="str">
        <f t="shared" si="148"/>
        <v>0</v>
      </c>
      <c r="AY193" s="70" t="str">
        <f t="shared" si="148"/>
        <v>0</v>
      </c>
      <c r="AZ193" s="70" t="str">
        <f t="shared" si="148"/>
        <v>0</v>
      </c>
      <c r="BA193" s="70" t="str">
        <f t="shared" si="148"/>
        <v>0</v>
      </c>
      <c r="BB193" s="70" t="str">
        <f t="shared" si="148"/>
        <v>0</v>
      </c>
      <c r="BC193" s="70" t="str">
        <f t="shared" si="148"/>
        <v>0</v>
      </c>
      <c r="BD193" s="70" t="str">
        <f t="shared" si="148"/>
        <v>0</v>
      </c>
      <c r="BE193" s="70" t="str">
        <f t="shared" si="148"/>
        <v>0</v>
      </c>
      <c r="BF193" s="70" t="str">
        <f t="shared" si="148"/>
        <v>0</v>
      </c>
      <c r="BG193" s="70" t="str">
        <f t="shared" si="148"/>
        <v>0</v>
      </c>
      <c r="BH193" s="70" t="str">
        <f t="shared" si="148"/>
        <v>0</v>
      </c>
      <c r="BI193" s="70" t="str">
        <f t="shared" si="148"/>
        <v>0</v>
      </c>
      <c r="BJ193" s="70" t="str">
        <f t="shared" si="148"/>
        <v>0</v>
      </c>
      <c r="BK193" s="70" t="str">
        <f t="shared" si="148"/>
        <v>0</v>
      </c>
      <c r="BL193" s="70" t="str">
        <f t="shared" si="148"/>
        <v>0</v>
      </c>
      <c r="BM193" s="70" t="str">
        <f t="shared" si="148"/>
        <v>0</v>
      </c>
      <c r="BN193" s="70" t="str">
        <f t="shared" si="148"/>
        <v>0</v>
      </c>
      <c r="BO193" s="70" t="str">
        <f t="shared" si="148"/>
        <v>0</v>
      </c>
      <c r="BP193" s="70" t="str">
        <f t="shared" si="148"/>
        <v>0</v>
      </c>
      <c r="BQ193" s="70" t="str">
        <f t="shared" si="148"/>
        <v>0</v>
      </c>
      <c r="BR193" s="70" t="str">
        <f t="shared" si="148"/>
        <v>0</v>
      </c>
      <c r="BS193" s="70" t="str">
        <f t="shared" si="148"/>
        <v>0</v>
      </c>
      <c r="BT193" s="70" t="str">
        <f t="shared" ref="BT193:DB193" si="149">IF(BT194="","0",BT236*BT194)</f>
        <v>0</v>
      </c>
      <c r="BU193" s="70" t="str">
        <f t="shared" si="149"/>
        <v>0</v>
      </c>
      <c r="BV193" s="70" t="str">
        <f t="shared" si="149"/>
        <v>0</v>
      </c>
      <c r="BW193" s="70" t="str">
        <f t="shared" si="149"/>
        <v>0</v>
      </c>
      <c r="BX193" s="70" t="str">
        <f t="shared" si="149"/>
        <v>0</v>
      </c>
      <c r="BY193" s="70" t="str">
        <f t="shared" si="149"/>
        <v>0</v>
      </c>
      <c r="BZ193" s="70" t="str">
        <f t="shared" si="149"/>
        <v>0</v>
      </c>
      <c r="CA193" s="70" t="str">
        <f t="shared" si="149"/>
        <v>0</v>
      </c>
      <c r="CB193" s="70" t="str">
        <f t="shared" si="149"/>
        <v>0</v>
      </c>
      <c r="CC193" s="70" t="str">
        <f t="shared" si="149"/>
        <v>0</v>
      </c>
      <c r="CD193" s="70" t="str">
        <f t="shared" si="149"/>
        <v>0</v>
      </c>
      <c r="CE193" s="70" t="str">
        <f t="shared" si="149"/>
        <v>0</v>
      </c>
      <c r="CF193" s="70" t="str">
        <f t="shared" si="149"/>
        <v>0</v>
      </c>
      <c r="CG193" s="70" t="str">
        <f t="shared" si="149"/>
        <v>0</v>
      </c>
      <c r="CH193" s="70" t="str">
        <f t="shared" si="149"/>
        <v>0</v>
      </c>
      <c r="CI193" s="70" t="str">
        <f t="shared" si="149"/>
        <v>0</v>
      </c>
      <c r="CJ193" s="70" t="str">
        <f t="shared" si="149"/>
        <v>0</v>
      </c>
      <c r="CK193" s="70" t="str">
        <f t="shared" si="149"/>
        <v>0</v>
      </c>
      <c r="CL193" s="70" t="str">
        <f t="shared" si="149"/>
        <v>0</v>
      </c>
      <c r="CM193" s="70" t="str">
        <f t="shared" si="149"/>
        <v>0</v>
      </c>
      <c r="CN193" s="70" t="str">
        <f t="shared" si="149"/>
        <v>0</v>
      </c>
      <c r="CO193" s="70" t="str">
        <f t="shared" si="149"/>
        <v>0</v>
      </c>
      <c r="CP193" s="70" t="str">
        <f t="shared" si="149"/>
        <v>0</v>
      </c>
      <c r="CQ193" s="70" t="str">
        <f t="shared" si="149"/>
        <v>0</v>
      </c>
      <c r="CR193" s="70" t="str">
        <f t="shared" si="149"/>
        <v>0</v>
      </c>
      <c r="CS193" s="70" t="str">
        <f t="shared" si="149"/>
        <v>0</v>
      </c>
      <c r="CT193" s="70" t="str">
        <f t="shared" si="149"/>
        <v>0</v>
      </c>
      <c r="CU193" s="70" t="str">
        <f t="shared" si="149"/>
        <v>0</v>
      </c>
      <c r="CV193" s="70" t="str">
        <f t="shared" si="149"/>
        <v>0</v>
      </c>
      <c r="CW193" s="70" t="str">
        <f t="shared" si="149"/>
        <v>0</v>
      </c>
      <c r="CX193" s="70" t="str">
        <f t="shared" si="149"/>
        <v>0</v>
      </c>
      <c r="CY193" s="70" t="str">
        <f t="shared" si="149"/>
        <v>0</v>
      </c>
      <c r="CZ193" s="70" t="str">
        <f t="shared" si="149"/>
        <v>0</v>
      </c>
      <c r="DA193" s="70" t="str">
        <f t="shared" si="149"/>
        <v>0</v>
      </c>
      <c r="DB193" s="70" t="str">
        <f t="shared" si="149"/>
        <v>0</v>
      </c>
    </row>
    <row r="194" spans="1:106" ht="15.75" x14ac:dyDescent="0.25">
      <c r="B194" s="97" t="s">
        <v>131</v>
      </c>
      <c r="C194" s="98"/>
      <c r="D194" s="100"/>
      <c r="E194" s="62" t="s">
        <v>122</v>
      </c>
      <c r="F194" s="74"/>
      <c r="G194" s="101">
        <f>IF(G59="","",G59)</f>
        <v>10</v>
      </c>
      <c r="H194" s="101">
        <f t="shared" ref="H194:BS194" si="150">IF(H59="","",H59)</f>
        <v>20</v>
      </c>
      <c r="I194" s="101">
        <f t="shared" si="150"/>
        <v>8</v>
      </c>
      <c r="J194" s="101" t="str">
        <f t="shared" si="150"/>
        <v/>
      </c>
      <c r="K194" s="101" t="str">
        <f t="shared" si="150"/>
        <v/>
      </c>
      <c r="L194" s="101" t="str">
        <f t="shared" si="150"/>
        <v/>
      </c>
      <c r="M194" s="101" t="str">
        <f t="shared" si="150"/>
        <v/>
      </c>
      <c r="N194" s="101" t="str">
        <f t="shared" si="150"/>
        <v/>
      </c>
      <c r="O194" s="101" t="str">
        <f t="shared" si="150"/>
        <v/>
      </c>
      <c r="P194" s="101" t="str">
        <f t="shared" si="150"/>
        <v/>
      </c>
      <c r="Q194" s="101" t="str">
        <f t="shared" si="150"/>
        <v/>
      </c>
      <c r="R194" s="101" t="str">
        <f t="shared" si="150"/>
        <v/>
      </c>
      <c r="S194" s="101" t="str">
        <f t="shared" si="150"/>
        <v/>
      </c>
      <c r="T194" s="101" t="str">
        <f t="shared" si="150"/>
        <v/>
      </c>
      <c r="U194" s="101" t="str">
        <f t="shared" si="150"/>
        <v/>
      </c>
      <c r="V194" s="101" t="str">
        <f t="shared" si="150"/>
        <v/>
      </c>
      <c r="W194" s="101" t="str">
        <f t="shared" si="150"/>
        <v/>
      </c>
      <c r="X194" s="101" t="str">
        <f t="shared" si="150"/>
        <v/>
      </c>
      <c r="Y194" s="101" t="str">
        <f t="shared" si="150"/>
        <v/>
      </c>
      <c r="Z194" s="101" t="str">
        <f t="shared" si="150"/>
        <v/>
      </c>
      <c r="AA194" s="101" t="str">
        <f t="shared" si="150"/>
        <v/>
      </c>
      <c r="AB194" s="101" t="str">
        <f t="shared" si="150"/>
        <v/>
      </c>
      <c r="AC194" s="101" t="str">
        <f t="shared" si="150"/>
        <v/>
      </c>
      <c r="AD194" s="101" t="str">
        <f t="shared" si="150"/>
        <v/>
      </c>
      <c r="AE194" s="101" t="str">
        <f t="shared" si="150"/>
        <v/>
      </c>
      <c r="AF194" s="101" t="str">
        <f t="shared" si="150"/>
        <v/>
      </c>
      <c r="AG194" s="101" t="str">
        <f t="shared" si="150"/>
        <v/>
      </c>
      <c r="AH194" s="101" t="str">
        <f t="shared" si="150"/>
        <v/>
      </c>
      <c r="AI194" s="101" t="str">
        <f t="shared" si="150"/>
        <v/>
      </c>
      <c r="AJ194" s="101" t="str">
        <f t="shared" si="150"/>
        <v/>
      </c>
      <c r="AK194" s="101" t="str">
        <f t="shared" si="150"/>
        <v/>
      </c>
      <c r="AL194" s="101" t="str">
        <f t="shared" si="150"/>
        <v/>
      </c>
      <c r="AM194" s="101" t="str">
        <f t="shared" si="150"/>
        <v/>
      </c>
      <c r="AN194" s="101" t="str">
        <f t="shared" si="150"/>
        <v/>
      </c>
      <c r="AO194" s="101" t="str">
        <f t="shared" si="150"/>
        <v/>
      </c>
      <c r="AP194" s="101" t="str">
        <f t="shared" si="150"/>
        <v/>
      </c>
      <c r="AQ194" s="101" t="str">
        <f t="shared" si="150"/>
        <v/>
      </c>
      <c r="AR194" s="101" t="str">
        <f t="shared" si="150"/>
        <v/>
      </c>
      <c r="AS194" s="101" t="str">
        <f t="shared" si="150"/>
        <v/>
      </c>
      <c r="AT194" s="101" t="str">
        <f t="shared" si="150"/>
        <v/>
      </c>
      <c r="AU194" s="101" t="str">
        <f t="shared" si="150"/>
        <v/>
      </c>
      <c r="AV194" s="101" t="str">
        <f t="shared" si="150"/>
        <v/>
      </c>
      <c r="AW194" s="101" t="str">
        <f t="shared" si="150"/>
        <v/>
      </c>
      <c r="AX194" s="101" t="str">
        <f t="shared" si="150"/>
        <v/>
      </c>
      <c r="AY194" s="101" t="str">
        <f t="shared" si="150"/>
        <v/>
      </c>
      <c r="AZ194" s="101" t="str">
        <f t="shared" si="150"/>
        <v/>
      </c>
      <c r="BA194" s="101" t="str">
        <f t="shared" si="150"/>
        <v/>
      </c>
      <c r="BB194" s="101" t="str">
        <f t="shared" si="150"/>
        <v/>
      </c>
      <c r="BC194" s="101" t="str">
        <f t="shared" si="150"/>
        <v/>
      </c>
      <c r="BD194" s="101" t="str">
        <f t="shared" si="150"/>
        <v/>
      </c>
      <c r="BE194" s="101" t="str">
        <f t="shared" si="150"/>
        <v/>
      </c>
      <c r="BF194" s="101" t="str">
        <f t="shared" si="150"/>
        <v/>
      </c>
      <c r="BG194" s="101" t="str">
        <f t="shared" si="150"/>
        <v/>
      </c>
      <c r="BH194" s="101" t="str">
        <f t="shared" si="150"/>
        <v/>
      </c>
      <c r="BI194" s="101" t="str">
        <f t="shared" si="150"/>
        <v/>
      </c>
      <c r="BJ194" s="101" t="str">
        <f t="shared" si="150"/>
        <v/>
      </c>
      <c r="BK194" s="101" t="str">
        <f t="shared" si="150"/>
        <v/>
      </c>
      <c r="BL194" s="101" t="str">
        <f t="shared" si="150"/>
        <v/>
      </c>
      <c r="BM194" s="101" t="str">
        <f t="shared" si="150"/>
        <v/>
      </c>
      <c r="BN194" s="101" t="str">
        <f t="shared" si="150"/>
        <v/>
      </c>
      <c r="BO194" s="101" t="str">
        <f t="shared" si="150"/>
        <v/>
      </c>
      <c r="BP194" s="101" t="str">
        <f t="shared" si="150"/>
        <v/>
      </c>
      <c r="BQ194" s="101" t="str">
        <f t="shared" si="150"/>
        <v/>
      </c>
      <c r="BR194" s="101" t="str">
        <f t="shared" si="150"/>
        <v/>
      </c>
      <c r="BS194" s="101" t="str">
        <f t="shared" si="150"/>
        <v/>
      </c>
      <c r="BT194" s="101" t="str">
        <f t="shared" ref="BT194:DB194" si="151">IF(BT59="","",BT59)</f>
        <v/>
      </c>
      <c r="BU194" s="101" t="str">
        <f t="shared" si="151"/>
        <v/>
      </c>
      <c r="BV194" s="101" t="str">
        <f t="shared" si="151"/>
        <v/>
      </c>
      <c r="BW194" s="101" t="str">
        <f t="shared" si="151"/>
        <v/>
      </c>
      <c r="BX194" s="101" t="str">
        <f t="shared" si="151"/>
        <v/>
      </c>
      <c r="BY194" s="101" t="str">
        <f t="shared" si="151"/>
        <v/>
      </c>
      <c r="BZ194" s="101" t="str">
        <f t="shared" si="151"/>
        <v/>
      </c>
      <c r="CA194" s="101" t="str">
        <f t="shared" si="151"/>
        <v/>
      </c>
      <c r="CB194" s="101" t="str">
        <f t="shared" si="151"/>
        <v/>
      </c>
      <c r="CC194" s="101" t="str">
        <f t="shared" si="151"/>
        <v/>
      </c>
      <c r="CD194" s="101" t="str">
        <f t="shared" si="151"/>
        <v/>
      </c>
      <c r="CE194" s="101" t="str">
        <f t="shared" si="151"/>
        <v/>
      </c>
      <c r="CF194" s="101" t="str">
        <f t="shared" si="151"/>
        <v/>
      </c>
      <c r="CG194" s="101" t="str">
        <f t="shared" si="151"/>
        <v/>
      </c>
      <c r="CH194" s="101" t="str">
        <f t="shared" si="151"/>
        <v/>
      </c>
      <c r="CI194" s="101" t="str">
        <f t="shared" si="151"/>
        <v/>
      </c>
      <c r="CJ194" s="101" t="str">
        <f t="shared" si="151"/>
        <v/>
      </c>
      <c r="CK194" s="101" t="str">
        <f t="shared" si="151"/>
        <v/>
      </c>
      <c r="CL194" s="101" t="str">
        <f t="shared" si="151"/>
        <v/>
      </c>
      <c r="CM194" s="101" t="str">
        <f t="shared" si="151"/>
        <v/>
      </c>
      <c r="CN194" s="101" t="str">
        <f t="shared" si="151"/>
        <v/>
      </c>
      <c r="CO194" s="101" t="str">
        <f t="shared" si="151"/>
        <v/>
      </c>
      <c r="CP194" s="101" t="str">
        <f t="shared" si="151"/>
        <v/>
      </c>
      <c r="CQ194" s="101" t="str">
        <f t="shared" si="151"/>
        <v/>
      </c>
      <c r="CR194" s="101" t="str">
        <f t="shared" si="151"/>
        <v/>
      </c>
      <c r="CS194" s="101" t="str">
        <f t="shared" si="151"/>
        <v/>
      </c>
      <c r="CT194" s="101" t="str">
        <f t="shared" si="151"/>
        <v/>
      </c>
      <c r="CU194" s="101" t="str">
        <f t="shared" si="151"/>
        <v/>
      </c>
      <c r="CV194" s="101" t="str">
        <f t="shared" si="151"/>
        <v/>
      </c>
      <c r="CW194" s="101" t="str">
        <f t="shared" si="151"/>
        <v/>
      </c>
      <c r="CX194" s="101" t="str">
        <f t="shared" si="151"/>
        <v/>
      </c>
      <c r="CY194" s="101" t="str">
        <f t="shared" si="151"/>
        <v/>
      </c>
      <c r="CZ194" s="101" t="str">
        <f t="shared" si="151"/>
        <v/>
      </c>
      <c r="DA194" s="101" t="str">
        <f t="shared" si="151"/>
        <v/>
      </c>
      <c r="DB194" s="101" t="str">
        <f t="shared" si="151"/>
        <v/>
      </c>
    </row>
    <row r="195" spans="1:106" ht="15.75" customHeight="1" x14ac:dyDescent="0.25">
      <c r="B195" s="102">
        <f>D194</f>
        <v>0</v>
      </c>
      <c r="C195" s="102"/>
      <c r="D195" s="79"/>
      <c r="E195" s="103"/>
      <c r="F195" s="95" t="s">
        <v>125</v>
      </c>
      <c r="G195" s="82" t="str">
        <f>G6&amp;"-S"&amp;SUM($D$194)</f>
        <v>SR1-S0</v>
      </c>
      <c r="H195" s="82" t="str">
        <f t="shared" ref="H195:BS195" si="152">H6&amp;"-S"&amp;SUM($D$194)</f>
        <v>SR2-S0</v>
      </c>
      <c r="I195" s="82" t="str">
        <f t="shared" si="152"/>
        <v>SR3-S0</v>
      </c>
      <c r="J195" s="82" t="str">
        <f t="shared" si="152"/>
        <v>SR4-S0</v>
      </c>
      <c r="K195" s="82" t="str">
        <f t="shared" si="152"/>
        <v>SR5-S0</v>
      </c>
      <c r="L195" s="82" t="str">
        <f t="shared" si="152"/>
        <v>SR6-S0</v>
      </c>
      <c r="M195" s="82" t="str">
        <f t="shared" si="152"/>
        <v>SR7-S0</v>
      </c>
      <c r="N195" s="82" t="str">
        <f t="shared" si="152"/>
        <v>SR8-S0</v>
      </c>
      <c r="O195" s="82" t="str">
        <f t="shared" si="152"/>
        <v>SR9-S0</v>
      </c>
      <c r="P195" s="82" t="str">
        <f t="shared" si="152"/>
        <v>SR10-S0</v>
      </c>
      <c r="Q195" s="82" t="str">
        <f t="shared" si="152"/>
        <v>SR11-S0</v>
      </c>
      <c r="R195" s="82" t="str">
        <f t="shared" si="152"/>
        <v>SR12-S0</v>
      </c>
      <c r="S195" s="82" t="str">
        <f t="shared" si="152"/>
        <v>SR13-S0</v>
      </c>
      <c r="T195" s="82" t="str">
        <f t="shared" si="152"/>
        <v>SR14-S0</v>
      </c>
      <c r="U195" s="82" t="str">
        <f t="shared" si="152"/>
        <v>SR15-S0</v>
      </c>
      <c r="V195" s="82" t="str">
        <f t="shared" si="152"/>
        <v>SR16-S0</v>
      </c>
      <c r="W195" s="82" t="str">
        <f t="shared" si="152"/>
        <v>SR17-S0</v>
      </c>
      <c r="X195" s="82" t="str">
        <f t="shared" si="152"/>
        <v>SR18-S0</v>
      </c>
      <c r="Y195" s="82" t="str">
        <f t="shared" si="152"/>
        <v>SR19-S0</v>
      </c>
      <c r="Z195" s="82" t="str">
        <f t="shared" si="152"/>
        <v>SR20-S0</v>
      </c>
      <c r="AA195" s="82" t="str">
        <f t="shared" si="152"/>
        <v>SR21-S0</v>
      </c>
      <c r="AB195" s="82" t="str">
        <f t="shared" si="152"/>
        <v>SR22-S0</v>
      </c>
      <c r="AC195" s="82" t="str">
        <f t="shared" si="152"/>
        <v>SR23-S0</v>
      </c>
      <c r="AD195" s="82" t="str">
        <f t="shared" si="152"/>
        <v>SR24-S0</v>
      </c>
      <c r="AE195" s="82" t="str">
        <f t="shared" si="152"/>
        <v>SR25-S0</v>
      </c>
      <c r="AF195" s="82" t="str">
        <f t="shared" si="152"/>
        <v>SR26-S0</v>
      </c>
      <c r="AG195" s="82" t="str">
        <f t="shared" si="152"/>
        <v>SR27-S0</v>
      </c>
      <c r="AH195" s="82" t="str">
        <f t="shared" si="152"/>
        <v>SR28-S0</v>
      </c>
      <c r="AI195" s="82" t="str">
        <f t="shared" si="152"/>
        <v>SR29-S0</v>
      </c>
      <c r="AJ195" s="82" t="str">
        <f t="shared" si="152"/>
        <v>SR30-S0</v>
      </c>
      <c r="AK195" s="82" t="str">
        <f t="shared" si="152"/>
        <v>SR31-S0</v>
      </c>
      <c r="AL195" s="82" t="str">
        <f t="shared" si="152"/>
        <v>SR32-S0</v>
      </c>
      <c r="AM195" s="82" t="str">
        <f t="shared" si="152"/>
        <v>SR33-S0</v>
      </c>
      <c r="AN195" s="82" t="str">
        <f t="shared" si="152"/>
        <v>SR34-S0</v>
      </c>
      <c r="AO195" s="82" t="str">
        <f t="shared" si="152"/>
        <v>SR35-S0</v>
      </c>
      <c r="AP195" s="82" t="str">
        <f t="shared" si="152"/>
        <v>SR36-S0</v>
      </c>
      <c r="AQ195" s="82" t="str">
        <f t="shared" si="152"/>
        <v>SR37-S0</v>
      </c>
      <c r="AR195" s="82" t="str">
        <f t="shared" si="152"/>
        <v>SR38-S0</v>
      </c>
      <c r="AS195" s="82" t="str">
        <f t="shared" si="152"/>
        <v>SR39-S0</v>
      </c>
      <c r="AT195" s="82" t="str">
        <f t="shared" si="152"/>
        <v>SR40-S0</v>
      </c>
      <c r="AU195" s="82" t="str">
        <f t="shared" si="152"/>
        <v>SR41-S0</v>
      </c>
      <c r="AV195" s="82" t="str">
        <f t="shared" si="152"/>
        <v>SR42-S0</v>
      </c>
      <c r="AW195" s="82" t="str">
        <f t="shared" si="152"/>
        <v>SR43-S0</v>
      </c>
      <c r="AX195" s="82" t="str">
        <f t="shared" si="152"/>
        <v>SR44-S0</v>
      </c>
      <c r="AY195" s="82" t="str">
        <f t="shared" si="152"/>
        <v>SR45-S0</v>
      </c>
      <c r="AZ195" s="82" t="str">
        <f t="shared" si="152"/>
        <v>SR46-S0</v>
      </c>
      <c r="BA195" s="82" t="str">
        <f t="shared" si="152"/>
        <v>SR47-S0</v>
      </c>
      <c r="BB195" s="82" t="str">
        <f t="shared" si="152"/>
        <v>SR48-S0</v>
      </c>
      <c r="BC195" s="82" t="str">
        <f t="shared" si="152"/>
        <v>SR49-S0</v>
      </c>
      <c r="BD195" s="82" t="str">
        <f t="shared" si="152"/>
        <v>SR50-S0</v>
      </c>
      <c r="BE195" s="82" t="str">
        <f t="shared" si="152"/>
        <v>SR51-S0</v>
      </c>
      <c r="BF195" s="82" t="str">
        <f t="shared" si="152"/>
        <v>SR52-S0</v>
      </c>
      <c r="BG195" s="82" t="str">
        <f t="shared" si="152"/>
        <v>SR53-S0</v>
      </c>
      <c r="BH195" s="82" t="str">
        <f t="shared" si="152"/>
        <v>SR54-S0</v>
      </c>
      <c r="BI195" s="82" t="str">
        <f t="shared" si="152"/>
        <v>SR55-S0</v>
      </c>
      <c r="BJ195" s="82" t="str">
        <f t="shared" si="152"/>
        <v>SR56-S0</v>
      </c>
      <c r="BK195" s="82" t="str">
        <f t="shared" si="152"/>
        <v>SR57-S0</v>
      </c>
      <c r="BL195" s="82" t="str">
        <f t="shared" si="152"/>
        <v>SR58-S0</v>
      </c>
      <c r="BM195" s="82" t="str">
        <f t="shared" si="152"/>
        <v>SR59-S0</v>
      </c>
      <c r="BN195" s="82" t="str">
        <f t="shared" si="152"/>
        <v>SR60-S0</v>
      </c>
      <c r="BO195" s="82" t="str">
        <f t="shared" si="152"/>
        <v>SR61-S0</v>
      </c>
      <c r="BP195" s="82" t="str">
        <f t="shared" si="152"/>
        <v>SR62-S0</v>
      </c>
      <c r="BQ195" s="82" t="str">
        <f t="shared" si="152"/>
        <v>SR63-S0</v>
      </c>
      <c r="BR195" s="82" t="str">
        <f t="shared" si="152"/>
        <v>SR64-S0</v>
      </c>
      <c r="BS195" s="82" t="str">
        <f t="shared" si="152"/>
        <v>SR65-S0</v>
      </c>
      <c r="BT195" s="82" t="str">
        <f t="shared" ref="BT195:DB195" si="153">BT6&amp;"-S"&amp;SUM($D$194)</f>
        <v>SR66-S0</v>
      </c>
      <c r="BU195" s="82" t="str">
        <f t="shared" si="153"/>
        <v>SR67-S0</v>
      </c>
      <c r="BV195" s="82" t="str">
        <f t="shared" si="153"/>
        <v>SR68-S0</v>
      </c>
      <c r="BW195" s="82" t="str">
        <f t="shared" si="153"/>
        <v>SR69-S0</v>
      </c>
      <c r="BX195" s="82" t="str">
        <f t="shared" si="153"/>
        <v>SR70-S0</v>
      </c>
      <c r="BY195" s="82" t="str">
        <f t="shared" si="153"/>
        <v>SR71-S0</v>
      </c>
      <c r="BZ195" s="82" t="str">
        <f t="shared" si="153"/>
        <v>SR72-S0</v>
      </c>
      <c r="CA195" s="82" t="str">
        <f t="shared" si="153"/>
        <v>SR73-S0</v>
      </c>
      <c r="CB195" s="82" t="str">
        <f t="shared" si="153"/>
        <v>SR74-S0</v>
      </c>
      <c r="CC195" s="82" t="str">
        <f t="shared" si="153"/>
        <v>SR75-S0</v>
      </c>
      <c r="CD195" s="82" t="str">
        <f t="shared" si="153"/>
        <v>SR76-S0</v>
      </c>
      <c r="CE195" s="82" t="str">
        <f t="shared" si="153"/>
        <v>SR77-S0</v>
      </c>
      <c r="CF195" s="82" t="str">
        <f t="shared" si="153"/>
        <v>SR78-S0</v>
      </c>
      <c r="CG195" s="82" t="str">
        <f t="shared" si="153"/>
        <v>SR79-S0</v>
      </c>
      <c r="CH195" s="82" t="str">
        <f t="shared" si="153"/>
        <v>SR80-S0</v>
      </c>
      <c r="CI195" s="82" t="str">
        <f t="shared" si="153"/>
        <v>SR81-S0</v>
      </c>
      <c r="CJ195" s="82" t="str">
        <f t="shared" si="153"/>
        <v>SR82-S0</v>
      </c>
      <c r="CK195" s="82" t="str">
        <f t="shared" si="153"/>
        <v>SR83-S0</v>
      </c>
      <c r="CL195" s="82" t="str">
        <f t="shared" si="153"/>
        <v>SR84-S0</v>
      </c>
      <c r="CM195" s="82" t="str">
        <f t="shared" si="153"/>
        <v>SR85-S0</v>
      </c>
      <c r="CN195" s="82" t="str">
        <f t="shared" si="153"/>
        <v>SR86-S0</v>
      </c>
      <c r="CO195" s="82" t="str">
        <f t="shared" si="153"/>
        <v>SR87-S0</v>
      </c>
      <c r="CP195" s="82" t="str">
        <f t="shared" si="153"/>
        <v>SR88-S0</v>
      </c>
      <c r="CQ195" s="82" t="str">
        <f t="shared" si="153"/>
        <v>SR89-S0</v>
      </c>
      <c r="CR195" s="82" t="str">
        <f t="shared" si="153"/>
        <v>SR90-S0</v>
      </c>
      <c r="CS195" s="82" t="str">
        <f t="shared" si="153"/>
        <v>SR91-S0</v>
      </c>
      <c r="CT195" s="82" t="str">
        <f t="shared" si="153"/>
        <v>SR92-S0</v>
      </c>
      <c r="CU195" s="82" t="str">
        <f t="shared" si="153"/>
        <v>SR93-S0</v>
      </c>
      <c r="CV195" s="82" t="str">
        <f t="shared" si="153"/>
        <v>SR94-S0</v>
      </c>
      <c r="CW195" s="82" t="str">
        <f t="shared" si="153"/>
        <v>SR95-S0</v>
      </c>
      <c r="CX195" s="82" t="str">
        <f t="shared" si="153"/>
        <v>SR96-S0</v>
      </c>
      <c r="CY195" s="82" t="str">
        <f t="shared" si="153"/>
        <v>SR97-S0</v>
      </c>
      <c r="CZ195" s="82" t="str">
        <f t="shared" si="153"/>
        <v>SR98-S0</v>
      </c>
      <c r="DA195" s="82" t="str">
        <f t="shared" si="153"/>
        <v>SR99-S0</v>
      </c>
      <c r="DB195" s="82" t="str">
        <f t="shared" si="153"/>
        <v>SR100-S0</v>
      </c>
    </row>
    <row r="196" spans="1:106" ht="15" customHeight="1" x14ac:dyDescent="0.25">
      <c r="A196" s="83">
        <v>1</v>
      </c>
      <c r="B196" s="104"/>
      <c r="C196" s="104"/>
      <c r="D196" s="86" t="str">
        <f t="shared" ref="D196:D235" si="154">IF($D151="","",D151)</f>
        <v/>
      </c>
      <c r="E196" s="87" t="str">
        <f t="shared" ref="E196:E235" si="155">IF($E151="","",E151)</f>
        <v>TEST1</v>
      </c>
      <c r="F196" s="88">
        <f t="shared" ref="F196:F235" si="156">SUM(G196:DB196)</f>
        <v>0</v>
      </c>
      <c r="G196" s="90"/>
      <c r="H196" s="90"/>
      <c r="I196" s="90"/>
      <c r="J196" s="90"/>
      <c r="K196" s="90"/>
      <c r="L196" s="90"/>
      <c r="M196" s="90"/>
      <c r="N196" s="90"/>
      <c r="O196" s="90"/>
      <c r="P196" s="90"/>
      <c r="Q196" s="90"/>
      <c r="R196" s="90"/>
      <c r="S196" s="90"/>
      <c r="T196" s="90"/>
      <c r="U196" s="90"/>
      <c r="V196" s="90"/>
      <c r="W196" s="90"/>
      <c r="X196" s="90"/>
      <c r="Y196" s="90"/>
      <c r="Z196" s="105"/>
      <c r="AA196" s="106"/>
      <c r="AB196" s="106"/>
      <c r="AC196" s="106"/>
      <c r="AD196" s="106"/>
      <c r="AE196" s="106"/>
      <c r="AF196" s="106"/>
      <c r="AG196" s="106"/>
      <c r="AH196" s="106"/>
      <c r="AI196" s="106"/>
      <c r="AJ196" s="106"/>
      <c r="AK196" s="106"/>
      <c r="AL196" s="106"/>
      <c r="AM196" s="106"/>
      <c r="AN196" s="106"/>
      <c r="AO196" s="106"/>
      <c r="AP196" s="106"/>
      <c r="AQ196" s="106"/>
      <c r="AR196" s="106"/>
      <c r="AS196" s="106"/>
      <c r="AT196" s="106"/>
      <c r="AU196" s="106"/>
      <c r="AV196" s="106"/>
      <c r="AW196" s="106"/>
      <c r="AX196" s="106"/>
      <c r="AY196" s="106"/>
      <c r="AZ196" s="106"/>
      <c r="BA196" s="106"/>
      <c r="BB196" s="106"/>
      <c r="BC196" s="106"/>
      <c r="BD196" s="106"/>
      <c r="BE196" s="106"/>
      <c r="BF196" s="106"/>
      <c r="BG196" s="106"/>
      <c r="BH196" s="106"/>
      <c r="BI196" s="106"/>
      <c r="BJ196" s="106"/>
      <c r="BK196" s="106"/>
      <c r="BL196" s="106"/>
      <c r="BM196" s="106"/>
      <c r="BN196" s="106"/>
      <c r="BO196" s="106"/>
      <c r="BP196" s="106"/>
      <c r="BQ196" s="106"/>
      <c r="BR196" s="106"/>
      <c r="BS196" s="106"/>
      <c r="BT196" s="106"/>
      <c r="BU196" s="106"/>
      <c r="BV196" s="106"/>
      <c r="BW196" s="106"/>
      <c r="BX196" s="106"/>
      <c r="BY196" s="106"/>
      <c r="BZ196" s="106"/>
      <c r="CA196" s="106"/>
      <c r="CB196" s="106"/>
      <c r="CC196" s="106"/>
      <c r="CD196" s="106"/>
      <c r="CE196" s="106"/>
      <c r="CF196" s="106"/>
      <c r="CG196" s="106"/>
      <c r="CH196" s="106"/>
      <c r="CI196" s="106"/>
      <c r="CJ196" s="106"/>
      <c r="CK196" s="106"/>
      <c r="CL196" s="106"/>
      <c r="CM196" s="106"/>
      <c r="CN196" s="106"/>
      <c r="CO196" s="106"/>
      <c r="CP196" s="106"/>
      <c r="CQ196" s="106"/>
      <c r="CR196" s="106"/>
      <c r="CS196" s="106"/>
      <c r="CT196" s="106"/>
      <c r="CU196" s="106"/>
      <c r="CV196" s="106"/>
      <c r="CW196" s="106"/>
      <c r="CX196" s="106"/>
      <c r="CY196" s="106"/>
      <c r="CZ196" s="106"/>
      <c r="DA196" s="106"/>
      <c r="DB196" s="106"/>
    </row>
    <row r="197" spans="1:106" ht="15" customHeight="1" x14ac:dyDescent="0.25">
      <c r="A197" s="83">
        <v>2</v>
      </c>
      <c r="B197" s="104"/>
      <c r="C197" s="104"/>
      <c r="D197" s="86" t="str">
        <f t="shared" si="154"/>
        <v/>
      </c>
      <c r="E197" s="87" t="str">
        <f t="shared" si="155"/>
        <v>TEST2</v>
      </c>
      <c r="F197" s="88">
        <f t="shared" si="156"/>
        <v>0</v>
      </c>
      <c r="G197" s="90"/>
      <c r="H197" s="90"/>
      <c r="I197" s="90"/>
      <c r="J197" s="90"/>
      <c r="K197" s="90"/>
      <c r="L197" s="90"/>
      <c r="M197" s="90"/>
      <c r="N197" s="90"/>
      <c r="O197" s="90"/>
      <c r="P197" s="90"/>
      <c r="Q197" s="90"/>
      <c r="R197" s="90"/>
      <c r="S197" s="90"/>
      <c r="T197" s="90"/>
      <c r="U197" s="90"/>
      <c r="V197" s="90"/>
      <c r="W197" s="90"/>
      <c r="X197" s="90"/>
      <c r="Y197" s="90"/>
      <c r="Z197" s="105"/>
      <c r="AA197" s="106"/>
      <c r="AB197" s="106"/>
      <c r="AC197" s="106"/>
      <c r="AD197" s="106"/>
      <c r="AE197" s="106"/>
      <c r="AF197" s="106"/>
      <c r="AG197" s="106"/>
      <c r="AH197" s="106"/>
      <c r="AI197" s="106"/>
      <c r="AJ197" s="106"/>
      <c r="AK197" s="106"/>
      <c r="AL197" s="106"/>
      <c r="AM197" s="106"/>
      <c r="AN197" s="106"/>
      <c r="AO197" s="106"/>
      <c r="AP197" s="106"/>
      <c r="AQ197" s="106"/>
      <c r="AR197" s="106"/>
      <c r="AS197" s="106"/>
      <c r="AT197" s="106"/>
      <c r="AU197" s="106"/>
      <c r="AV197" s="106"/>
      <c r="AW197" s="106"/>
      <c r="AX197" s="106"/>
      <c r="AY197" s="106"/>
      <c r="AZ197" s="106"/>
      <c r="BA197" s="106"/>
      <c r="BB197" s="106"/>
      <c r="BC197" s="106"/>
      <c r="BD197" s="106"/>
      <c r="BE197" s="106"/>
      <c r="BF197" s="106"/>
      <c r="BG197" s="106"/>
      <c r="BH197" s="106"/>
      <c r="BI197" s="106"/>
      <c r="BJ197" s="106"/>
      <c r="BK197" s="106"/>
      <c r="BL197" s="106"/>
      <c r="BM197" s="106"/>
      <c r="BN197" s="106"/>
      <c r="BO197" s="106"/>
      <c r="BP197" s="106"/>
      <c r="BQ197" s="106"/>
      <c r="BR197" s="106"/>
      <c r="BS197" s="106"/>
      <c r="BT197" s="106"/>
      <c r="BU197" s="106"/>
      <c r="BV197" s="106"/>
      <c r="BW197" s="106"/>
      <c r="BX197" s="106"/>
      <c r="BY197" s="106"/>
      <c r="BZ197" s="106"/>
      <c r="CA197" s="106"/>
      <c r="CB197" s="106"/>
      <c r="CC197" s="106"/>
      <c r="CD197" s="106"/>
      <c r="CE197" s="106"/>
      <c r="CF197" s="106"/>
      <c r="CG197" s="106"/>
      <c r="CH197" s="106"/>
      <c r="CI197" s="106"/>
      <c r="CJ197" s="106"/>
      <c r="CK197" s="106"/>
      <c r="CL197" s="106"/>
      <c r="CM197" s="106"/>
      <c r="CN197" s="106"/>
      <c r="CO197" s="106"/>
      <c r="CP197" s="106"/>
      <c r="CQ197" s="106"/>
      <c r="CR197" s="106"/>
      <c r="CS197" s="106"/>
      <c r="CT197" s="106"/>
      <c r="CU197" s="106"/>
      <c r="CV197" s="106"/>
      <c r="CW197" s="106"/>
      <c r="CX197" s="106"/>
      <c r="CY197" s="106"/>
      <c r="CZ197" s="106"/>
      <c r="DA197" s="106"/>
      <c r="DB197" s="106"/>
    </row>
    <row r="198" spans="1:106" ht="15" customHeight="1" x14ac:dyDescent="0.25">
      <c r="A198" s="83">
        <v>3</v>
      </c>
      <c r="B198" s="104"/>
      <c r="C198" s="104"/>
      <c r="D198" s="86" t="str">
        <f t="shared" si="154"/>
        <v/>
      </c>
      <c r="E198" s="87" t="str">
        <f t="shared" si="155"/>
        <v>TEST3</v>
      </c>
      <c r="F198" s="88">
        <f t="shared" si="156"/>
        <v>0</v>
      </c>
      <c r="G198" s="90"/>
      <c r="H198" s="90"/>
      <c r="I198" s="90"/>
      <c r="J198" s="90"/>
      <c r="K198" s="90"/>
      <c r="L198" s="90"/>
      <c r="M198" s="90"/>
      <c r="N198" s="90"/>
      <c r="O198" s="90"/>
      <c r="P198" s="90"/>
      <c r="Q198" s="90"/>
      <c r="R198" s="90"/>
      <c r="S198" s="90"/>
      <c r="T198" s="90"/>
      <c r="U198" s="90"/>
      <c r="V198" s="90"/>
      <c r="W198" s="90"/>
      <c r="X198" s="90"/>
      <c r="Y198" s="90"/>
      <c r="Z198" s="105"/>
      <c r="AA198" s="106"/>
      <c r="AB198" s="106"/>
      <c r="AC198" s="106"/>
      <c r="AD198" s="106"/>
      <c r="AE198" s="106"/>
      <c r="AF198" s="106"/>
      <c r="AG198" s="106"/>
      <c r="AH198" s="106"/>
      <c r="AI198" s="106"/>
      <c r="AJ198" s="106"/>
      <c r="AK198" s="106"/>
      <c r="AL198" s="106"/>
      <c r="AM198" s="106"/>
      <c r="AN198" s="106"/>
      <c r="AO198" s="106"/>
      <c r="AP198" s="106"/>
      <c r="AQ198" s="106"/>
      <c r="AR198" s="106"/>
      <c r="AS198" s="106"/>
      <c r="AT198" s="106"/>
      <c r="AU198" s="106"/>
      <c r="AV198" s="106"/>
      <c r="AW198" s="106"/>
      <c r="AX198" s="106"/>
      <c r="AY198" s="106"/>
      <c r="AZ198" s="106"/>
      <c r="BA198" s="106"/>
      <c r="BB198" s="106"/>
      <c r="BC198" s="106"/>
      <c r="BD198" s="106"/>
      <c r="BE198" s="106"/>
      <c r="BF198" s="106"/>
      <c r="BG198" s="106"/>
      <c r="BH198" s="106"/>
      <c r="BI198" s="106"/>
      <c r="BJ198" s="106"/>
      <c r="BK198" s="106"/>
      <c r="BL198" s="106"/>
      <c r="BM198" s="106"/>
      <c r="BN198" s="106"/>
      <c r="BO198" s="106"/>
      <c r="BP198" s="106"/>
      <c r="BQ198" s="106"/>
      <c r="BR198" s="106"/>
      <c r="BS198" s="106"/>
      <c r="BT198" s="106"/>
      <c r="BU198" s="106"/>
      <c r="BV198" s="106"/>
      <c r="BW198" s="106"/>
      <c r="BX198" s="106"/>
      <c r="BY198" s="106"/>
      <c r="BZ198" s="106"/>
      <c r="CA198" s="106"/>
      <c r="CB198" s="106"/>
      <c r="CC198" s="106"/>
      <c r="CD198" s="106"/>
      <c r="CE198" s="106"/>
      <c r="CF198" s="106"/>
      <c r="CG198" s="106"/>
      <c r="CH198" s="106"/>
      <c r="CI198" s="106"/>
      <c r="CJ198" s="106"/>
      <c r="CK198" s="106"/>
      <c r="CL198" s="106"/>
      <c r="CM198" s="106"/>
      <c r="CN198" s="106"/>
      <c r="CO198" s="106"/>
      <c r="CP198" s="106"/>
      <c r="CQ198" s="106"/>
      <c r="CR198" s="106"/>
      <c r="CS198" s="106"/>
      <c r="CT198" s="106"/>
      <c r="CU198" s="106"/>
      <c r="CV198" s="106"/>
      <c r="CW198" s="106"/>
      <c r="CX198" s="106"/>
      <c r="CY198" s="106"/>
      <c r="CZ198" s="106"/>
      <c r="DA198" s="106"/>
      <c r="DB198" s="106"/>
    </row>
    <row r="199" spans="1:106" ht="15" customHeight="1" x14ac:dyDescent="0.25">
      <c r="A199" s="83">
        <v>4</v>
      </c>
      <c r="B199" s="104"/>
      <c r="C199" s="104"/>
      <c r="D199" s="86" t="str">
        <f t="shared" si="154"/>
        <v/>
      </c>
      <c r="E199" s="87" t="str">
        <f t="shared" si="155"/>
        <v>TEST4</v>
      </c>
      <c r="F199" s="88">
        <f t="shared" si="156"/>
        <v>0</v>
      </c>
      <c r="G199" s="90"/>
      <c r="H199" s="90"/>
      <c r="I199" s="90"/>
      <c r="J199" s="90"/>
      <c r="K199" s="90"/>
      <c r="L199" s="90"/>
      <c r="M199" s="90"/>
      <c r="N199" s="90"/>
      <c r="O199" s="90"/>
      <c r="P199" s="90"/>
      <c r="Q199" s="90"/>
      <c r="R199" s="90"/>
      <c r="S199" s="90"/>
      <c r="T199" s="90"/>
      <c r="U199" s="90"/>
      <c r="V199" s="90"/>
      <c r="W199" s="90"/>
      <c r="X199" s="90"/>
      <c r="Y199" s="90"/>
      <c r="Z199" s="105"/>
      <c r="AA199" s="106"/>
      <c r="AB199" s="106"/>
      <c r="AC199" s="106"/>
      <c r="AD199" s="106"/>
      <c r="AE199" s="106"/>
      <c r="AF199" s="106"/>
      <c r="AG199" s="106"/>
      <c r="AH199" s="106"/>
      <c r="AI199" s="106"/>
      <c r="AJ199" s="106"/>
      <c r="AK199" s="106"/>
      <c r="AL199" s="106"/>
      <c r="AM199" s="106"/>
      <c r="AN199" s="106"/>
      <c r="AO199" s="106"/>
      <c r="AP199" s="106"/>
      <c r="AQ199" s="106"/>
      <c r="AR199" s="106"/>
      <c r="AS199" s="106"/>
      <c r="AT199" s="106"/>
      <c r="AU199" s="106"/>
      <c r="AV199" s="106"/>
      <c r="AW199" s="106"/>
      <c r="AX199" s="106"/>
      <c r="AY199" s="106"/>
      <c r="AZ199" s="106"/>
      <c r="BA199" s="106"/>
      <c r="BB199" s="106"/>
      <c r="BC199" s="106"/>
      <c r="BD199" s="106"/>
      <c r="BE199" s="106"/>
      <c r="BF199" s="106"/>
      <c r="BG199" s="106"/>
      <c r="BH199" s="106"/>
      <c r="BI199" s="106"/>
      <c r="BJ199" s="106"/>
      <c r="BK199" s="106"/>
      <c r="BL199" s="106"/>
      <c r="BM199" s="106"/>
      <c r="BN199" s="106"/>
      <c r="BO199" s="106"/>
      <c r="BP199" s="106"/>
      <c r="BQ199" s="106"/>
      <c r="BR199" s="106"/>
      <c r="BS199" s="106"/>
      <c r="BT199" s="106"/>
      <c r="BU199" s="106"/>
      <c r="BV199" s="106"/>
      <c r="BW199" s="106"/>
      <c r="BX199" s="106"/>
      <c r="BY199" s="106"/>
      <c r="BZ199" s="106"/>
      <c r="CA199" s="106"/>
      <c r="CB199" s="106"/>
      <c r="CC199" s="106"/>
      <c r="CD199" s="106"/>
      <c r="CE199" s="106"/>
      <c r="CF199" s="106"/>
      <c r="CG199" s="106"/>
      <c r="CH199" s="106"/>
      <c r="CI199" s="106"/>
      <c r="CJ199" s="106"/>
      <c r="CK199" s="106"/>
      <c r="CL199" s="106"/>
      <c r="CM199" s="106"/>
      <c r="CN199" s="106"/>
      <c r="CO199" s="106"/>
      <c r="CP199" s="106"/>
      <c r="CQ199" s="106"/>
      <c r="CR199" s="106"/>
      <c r="CS199" s="106"/>
      <c r="CT199" s="106"/>
      <c r="CU199" s="106"/>
      <c r="CV199" s="106"/>
      <c r="CW199" s="106"/>
      <c r="CX199" s="106"/>
      <c r="CY199" s="106"/>
      <c r="CZ199" s="106"/>
      <c r="DA199" s="106"/>
      <c r="DB199" s="106"/>
    </row>
    <row r="200" spans="1:106" ht="15" customHeight="1" x14ac:dyDescent="0.25">
      <c r="A200" s="83">
        <v>5</v>
      </c>
      <c r="B200" s="104"/>
      <c r="C200" s="104"/>
      <c r="D200" s="86" t="str">
        <f t="shared" si="154"/>
        <v/>
      </c>
      <c r="E200" s="87" t="str">
        <f t="shared" si="155"/>
        <v>TEST5</v>
      </c>
      <c r="F200" s="88">
        <f t="shared" si="156"/>
        <v>0</v>
      </c>
      <c r="G200" s="90"/>
      <c r="H200" s="90"/>
      <c r="I200" s="90"/>
      <c r="J200" s="90"/>
      <c r="K200" s="90"/>
      <c r="L200" s="90"/>
      <c r="M200" s="90"/>
      <c r="N200" s="90"/>
      <c r="O200" s="90"/>
      <c r="P200" s="90"/>
      <c r="Q200" s="90"/>
      <c r="R200" s="90"/>
      <c r="S200" s="90"/>
      <c r="T200" s="90"/>
      <c r="U200" s="90"/>
      <c r="V200" s="90"/>
      <c r="W200" s="90"/>
      <c r="X200" s="90"/>
      <c r="Y200" s="90"/>
      <c r="Z200" s="105"/>
      <c r="AA200" s="106"/>
      <c r="AB200" s="106"/>
      <c r="AC200" s="106"/>
      <c r="AD200" s="106"/>
      <c r="AE200" s="106"/>
      <c r="AF200" s="106"/>
      <c r="AG200" s="106"/>
      <c r="AH200" s="106"/>
      <c r="AI200" s="106"/>
      <c r="AJ200" s="106"/>
      <c r="AK200" s="106"/>
      <c r="AL200" s="106"/>
      <c r="AM200" s="106"/>
      <c r="AN200" s="106"/>
      <c r="AO200" s="106"/>
      <c r="AP200" s="106"/>
      <c r="AQ200" s="106"/>
      <c r="AR200" s="106"/>
      <c r="AS200" s="106"/>
      <c r="AT200" s="106"/>
      <c r="AU200" s="106"/>
      <c r="AV200" s="106"/>
      <c r="AW200" s="106"/>
      <c r="AX200" s="106"/>
      <c r="AY200" s="106"/>
      <c r="AZ200" s="106"/>
      <c r="BA200" s="106"/>
      <c r="BB200" s="106"/>
      <c r="BC200" s="106"/>
      <c r="BD200" s="106"/>
      <c r="BE200" s="106"/>
      <c r="BF200" s="106"/>
      <c r="BG200" s="106"/>
      <c r="BH200" s="106"/>
      <c r="BI200" s="106"/>
      <c r="BJ200" s="106"/>
      <c r="BK200" s="106"/>
      <c r="BL200" s="106"/>
      <c r="BM200" s="106"/>
      <c r="BN200" s="106"/>
      <c r="BO200" s="106"/>
      <c r="BP200" s="106"/>
      <c r="BQ200" s="106"/>
      <c r="BR200" s="106"/>
      <c r="BS200" s="106"/>
      <c r="BT200" s="106"/>
      <c r="BU200" s="106"/>
      <c r="BV200" s="106"/>
      <c r="BW200" s="106"/>
      <c r="BX200" s="106"/>
      <c r="BY200" s="106"/>
      <c r="BZ200" s="106"/>
      <c r="CA200" s="106"/>
      <c r="CB200" s="106"/>
      <c r="CC200" s="106"/>
      <c r="CD200" s="106"/>
      <c r="CE200" s="106"/>
      <c r="CF200" s="106"/>
      <c r="CG200" s="106"/>
      <c r="CH200" s="106"/>
      <c r="CI200" s="106"/>
      <c r="CJ200" s="106"/>
      <c r="CK200" s="106"/>
      <c r="CL200" s="106"/>
      <c r="CM200" s="106"/>
      <c r="CN200" s="106"/>
      <c r="CO200" s="106"/>
      <c r="CP200" s="106"/>
      <c r="CQ200" s="106"/>
      <c r="CR200" s="106"/>
      <c r="CS200" s="106"/>
      <c r="CT200" s="106"/>
      <c r="CU200" s="106"/>
      <c r="CV200" s="106"/>
      <c r="CW200" s="106"/>
      <c r="CX200" s="106"/>
      <c r="CY200" s="106"/>
      <c r="CZ200" s="106"/>
      <c r="DA200" s="106"/>
      <c r="DB200" s="106"/>
    </row>
    <row r="201" spans="1:106" ht="15" customHeight="1" x14ac:dyDescent="0.25">
      <c r="A201" s="83">
        <v>6</v>
      </c>
      <c r="B201" s="104"/>
      <c r="C201" s="104"/>
      <c r="D201" s="86" t="str">
        <f t="shared" si="154"/>
        <v/>
      </c>
      <c r="E201" s="87" t="str">
        <f t="shared" si="155"/>
        <v/>
      </c>
      <c r="F201" s="88">
        <f t="shared" si="156"/>
        <v>0</v>
      </c>
      <c r="G201" s="90"/>
      <c r="H201" s="90"/>
      <c r="I201" s="90"/>
      <c r="J201" s="90"/>
      <c r="K201" s="90"/>
      <c r="L201" s="90"/>
      <c r="M201" s="90"/>
      <c r="N201" s="90"/>
      <c r="O201" s="90"/>
      <c r="P201" s="90"/>
      <c r="Q201" s="90"/>
      <c r="R201" s="90"/>
      <c r="S201" s="90"/>
      <c r="T201" s="90"/>
      <c r="U201" s="90"/>
      <c r="V201" s="90"/>
      <c r="W201" s="90"/>
      <c r="X201" s="90"/>
      <c r="Y201" s="90"/>
      <c r="Z201" s="105"/>
      <c r="AA201" s="106"/>
      <c r="AB201" s="106"/>
      <c r="AC201" s="106"/>
      <c r="AD201" s="106"/>
      <c r="AE201" s="106"/>
      <c r="AF201" s="106"/>
      <c r="AG201" s="106"/>
      <c r="AH201" s="106"/>
      <c r="AI201" s="106"/>
      <c r="AJ201" s="106"/>
      <c r="AK201" s="106"/>
      <c r="AL201" s="106"/>
      <c r="AM201" s="106"/>
      <c r="AN201" s="106"/>
      <c r="AO201" s="106"/>
      <c r="AP201" s="106"/>
      <c r="AQ201" s="106"/>
      <c r="AR201" s="106"/>
      <c r="AS201" s="106"/>
      <c r="AT201" s="106"/>
      <c r="AU201" s="106"/>
      <c r="AV201" s="106"/>
      <c r="AW201" s="106"/>
      <c r="AX201" s="106"/>
      <c r="AY201" s="106"/>
      <c r="AZ201" s="106"/>
      <c r="BA201" s="106"/>
      <c r="BB201" s="106"/>
      <c r="BC201" s="106"/>
      <c r="BD201" s="106"/>
      <c r="BE201" s="106"/>
      <c r="BF201" s="106"/>
      <c r="BG201" s="106"/>
      <c r="BH201" s="106"/>
      <c r="BI201" s="106"/>
      <c r="BJ201" s="106"/>
      <c r="BK201" s="106"/>
      <c r="BL201" s="106"/>
      <c r="BM201" s="106"/>
      <c r="BN201" s="106"/>
      <c r="BO201" s="106"/>
      <c r="BP201" s="106"/>
      <c r="BQ201" s="106"/>
      <c r="BR201" s="106"/>
      <c r="BS201" s="106"/>
      <c r="BT201" s="106"/>
      <c r="BU201" s="106"/>
      <c r="BV201" s="106"/>
      <c r="BW201" s="106"/>
      <c r="BX201" s="106"/>
      <c r="BY201" s="106"/>
      <c r="BZ201" s="106"/>
      <c r="CA201" s="106"/>
      <c r="CB201" s="106"/>
      <c r="CC201" s="106"/>
      <c r="CD201" s="106"/>
      <c r="CE201" s="106"/>
      <c r="CF201" s="106"/>
      <c r="CG201" s="106"/>
      <c r="CH201" s="106"/>
      <c r="CI201" s="106"/>
      <c r="CJ201" s="106"/>
      <c r="CK201" s="106"/>
      <c r="CL201" s="106"/>
      <c r="CM201" s="106"/>
      <c r="CN201" s="106"/>
      <c r="CO201" s="106"/>
      <c r="CP201" s="106"/>
      <c r="CQ201" s="106"/>
      <c r="CR201" s="106"/>
      <c r="CS201" s="106"/>
      <c r="CT201" s="106"/>
      <c r="CU201" s="106"/>
      <c r="CV201" s="106"/>
      <c r="CW201" s="106"/>
      <c r="CX201" s="106"/>
      <c r="CY201" s="106"/>
      <c r="CZ201" s="106"/>
      <c r="DA201" s="106"/>
      <c r="DB201" s="106"/>
    </row>
    <row r="202" spans="1:106" ht="15" customHeight="1" x14ac:dyDescent="0.25">
      <c r="A202" s="83">
        <v>7</v>
      </c>
      <c r="B202" s="104"/>
      <c r="C202" s="104"/>
      <c r="D202" s="86" t="str">
        <f t="shared" si="154"/>
        <v/>
      </c>
      <c r="E202" s="87" t="str">
        <f t="shared" si="155"/>
        <v/>
      </c>
      <c r="F202" s="88">
        <f t="shared" si="156"/>
        <v>0</v>
      </c>
      <c r="G202" s="90"/>
      <c r="H202" s="90"/>
      <c r="I202" s="90"/>
      <c r="J202" s="90"/>
      <c r="K202" s="90"/>
      <c r="L202" s="90"/>
      <c r="M202" s="90"/>
      <c r="N202" s="90"/>
      <c r="O202" s="90"/>
      <c r="P202" s="90"/>
      <c r="Q202" s="90"/>
      <c r="R202" s="90"/>
      <c r="S202" s="90"/>
      <c r="T202" s="90"/>
      <c r="U202" s="90"/>
      <c r="V202" s="90"/>
      <c r="W202" s="90"/>
      <c r="X202" s="90"/>
      <c r="Y202" s="90"/>
      <c r="Z202" s="105"/>
      <c r="AA202" s="106"/>
      <c r="AB202" s="106"/>
      <c r="AC202" s="106"/>
      <c r="AD202" s="106"/>
      <c r="AE202" s="106"/>
      <c r="AF202" s="106"/>
      <c r="AG202" s="106"/>
      <c r="AH202" s="106"/>
      <c r="AI202" s="106"/>
      <c r="AJ202" s="106"/>
      <c r="AK202" s="106"/>
      <c r="AL202" s="106"/>
      <c r="AM202" s="106"/>
      <c r="AN202" s="106"/>
      <c r="AO202" s="106"/>
      <c r="AP202" s="106"/>
      <c r="AQ202" s="106"/>
      <c r="AR202" s="106"/>
      <c r="AS202" s="106"/>
      <c r="AT202" s="106"/>
      <c r="AU202" s="106"/>
      <c r="AV202" s="106"/>
      <c r="AW202" s="106"/>
      <c r="AX202" s="106"/>
      <c r="AY202" s="106"/>
      <c r="AZ202" s="106"/>
      <c r="BA202" s="106"/>
      <c r="BB202" s="106"/>
      <c r="BC202" s="106"/>
      <c r="BD202" s="106"/>
      <c r="BE202" s="106"/>
      <c r="BF202" s="106"/>
      <c r="BG202" s="106"/>
      <c r="BH202" s="106"/>
      <c r="BI202" s="106"/>
      <c r="BJ202" s="106"/>
      <c r="BK202" s="106"/>
      <c r="BL202" s="106"/>
      <c r="BM202" s="106"/>
      <c r="BN202" s="106"/>
      <c r="BO202" s="106"/>
      <c r="BP202" s="106"/>
      <c r="BQ202" s="106"/>
      <c r="BR202" s="106"/>
      <c r="BS202" s="106"/>
      <c r="BT202" s="106"/>
      <c r="BU202" s="106"/>
      <c r="BV202" s="106"/>
      <c r="BW202" s="106"/>
      <c r="BX202" s="106"/>
      <c r="BY202" s="106"/>
      <c r="BZ202" s="106"/>
      <c r="CA202" s="106"/>
      <c r="CB202" s="106"/>
      <c r="CC202" s="106"/>
      <c r="CD202" s="106"/>
      <c r="CE202" s="106"/>
      <c r="CF202" s="106"/>
      <c r="CG202" s="106"/>
      <c r="CH202" s="106"/>
      <c r="CI202" s="106"/>
      <c r="CJ202" s="106"/>
      <c r="CK202" s="106"/>
      <c r="CL202" s="106"/>
      <c r="CM202" s="106"/>
      <c r="CN202" s="106"/>
      <c r="CO202" s="106"/>
      <c r="CP202" s="106"/>
      <c r="CQ202" s="106"/>
      <c r="CR202" s="106"/>
      <c r="CS202" s="106"/>
      <c r="CT202" s="106"/>
      <c r="CU202" s="106"/>
      <c r="CV202" s="106"/>
      <c r="CW202" s="106"/>
      <c r="CX202" s="106"/>
      <c r="CY202" s="106"/>
      <c r="CZ202" s="106"/>
      <c r="DA202" s="106"/>
      <c r="DB202" s="106"/>
    </row>
    <row r="203" spans="1:106" ht="15" customHeight="1" x14ac:dyDescent="0.25">
      <c r="A203" s="83">
        <v>8</v>
      </c>
      <c r="B203" s="104"/>
      <c r="C203" s="104"/>
      <c r="D203" s="86" t="str">
        <f t="shared" si="154"/>
        <v/>
      </c>
      <c r="E203" s="87" t="str">
        <f t="shared" si="155"/>
        <v/>
      </c>
      <c r="F203" s="88">
        <f t="shared" si="156"/>
        <v>0</v>
      </c>
      <c r="G203" s="90"/>
      <c r="H203" s="90"/>
      <c r="I203" s="90"/>
      <c r="J203" s="90"/>
      <c r="K203" s="90"/>
      <c r="L203" s="90"/>
      <c r="M203" s="90"/>
      <c r="N203" s="90"/>
      <c r="O203" s="90"/>
      <c r="P203" s="90"/>
      <c r="Q203" s="90"/>
      <c r="R203" s="90"/>
      <c r="S203" s="90"/>
      <c r="T203" s="90"/>
      <c r="U203" s="90"/>
      <c r="V203" s="90"/>
      <c r="W203" s="90"/>
      <c r="X203" s="90"/>
      <c r="Y203" s="90"/>
      <c r="Z203" s="105"/>
      <c r="AA203" s="106"/>
      <c r="AB203" s="106"/>
      <c r="AC203" s="106"/>
      <c r="AD203" s="106"/>
      <c r="AE203" s="106"/>
      <c r="AF203" s="106"/>
      <c r="AG203" s="106"/>
      <c r="AH203" s="106"/>
      <c r="AI203" s="106"/>
      <c r="AJ203" s="106"/>
      <c r="AK203" s="106"/>
      <c r="AL203" s="106"/>
      <c r="AM203" s="106"/>
      <c r="AN203" s="106"/>
      <c r="AO203" s="106"/>
      <c r="AP203" s="106"/>
      <c r="AQ203" s="106"/>
      <c r="AR203" s="106"/>
      <c r="AS203" s="106"/>
      <c r="AT203" s="106"/>
      <c r="AU203" s="106"/>
      <c r="AV203" s="106"/>
      <c r="AW203" s="106"/>
      <c r="AX203" s="106"/>
      <c r="AY203" s="106"/>
      <c r="AZ203" s="106"/>
      <c r="BA203" s="106"/>
      <c r="BB203" s="106"/>
      <c r="BC203" s="106"/>
      <c r="BD203" s="106"/>
      <c r="BE203" s="106"/>
      <c r="BF203" s="106"/>
      <c r="BG203" s="106"/>
      <c r="BH203" s="106"/>
      <c r="BI203" s="106"/>
      <c r="BJ203" s="106"/>
      <c r="BK203" s="106"/>
      <c r="BL203" s="106"/>
      <c r="BM203" s="106"/>
      <c r="BN203" s="106"/>
      <c r="BO203" s="106"/>
      <c r="BP203" s="106"/>
      <c r="BQ203" s="106"/>
      <c r="BR203" s="106"/>
      <c r="BS203" s="106"/>
      <c r="BT203" s="106"/>
      <c r="BU203" s="106"/>
      <c r="BV203" s="106"/>
      <c r="BW203" s="106"/>
      <c r="BX203" s="106"/>
      <c r="BY203" s="106"/>
      <c r="BZ203" s="106"/>
      <c r="CA203" s="106"/>
      <c r="CB203" s="106"/>
      <c r="CC203" s="106"/>
      <c r="CD203" s="106"/>
      <c r="CE203" s="106"/>
      <c r="CF203" s="106"/>
      <c r="CG203" s="106"/>
      <c r="CH203" s="106"/>
      <c r="CI203" s="106"/>
      <c r="CJ203" s="106"/>
      <c r="CK203" s="106"/>
      <c r="CL203" s="106"/>
      <c r="CM203" s="106"/>
      <c r="CN203" s="106"/>
      <c r="CO203" s="106"/>
      <c r="CP203" s="106"/>
      <c r="CQ203" s="106"/>
      <c r="CR203" s="106"/>
      <c r="CS203" s="106"/>
      <c r="CT203" s="106"/>
      <c r="CU203" s="106"/>
      <c r="CV203" s="106"/>
      <c r="CW203" s="106"/>
      <c r="CX203" s="106"/>
      <c r="CY203" s="106"/>
      <c r="CZ203" s="106"/>
      <c r="DA203" s="106"/>
      <c r="DB203" s="106"/>
    </row>
    <row r="204" spans="1:106" ht="15" customHeight="1" x14ac:dyDescent="0.25">
      <c r="A204" s="83">
        <v>9</v>
      </c>
      <c r="B204" s="107" t="s">
        <v>131</v>
      </c>
      <c r="C204" s="107"/>
      <c r="D204" s="86" t="str">
        <f t="shared" si="154"/>
        <v/>
      </c>
      <c r="E204" s="87" t="str">
        <f t="shared" si="155"/>
        <v/>
      </c>
      <c r="F204" s="88">
        <f t="shared" si="156"/>
        <v>0</v>
      </c>
      <c r="G204" s="90"/>
      <c r="H204" s="90"/>
      <c r="I204" s="90"/>
      <c r="J204" s="90"/>
      <c r="K204" s="90"/>
      <c r="L204" s="90"/>
      <c r="M204" s="90"/>
      <c r="N204" s="90"/>
      <c r="O204" s="90"/>
      <c r="P204" s="90"/>
      <c r="Q204" s="90"/>
      <c r="R204" s="90"/>
      <c r="S204" s="90"/>
      <c r="T204" s="90"/>
      <c r="U204" s="90"/>
      <c r="V204" s="90"/>
      <c r="W204" s="90"/>
      <c r="X204" s="90"/>
      <c r="Y204" s="90"/>
      <c r="Z204" s="105"/>
      <c r="AA204" s="106"/>
      <c r="AB204" s="106"/>
      <c r="AC204" s="106"/>
      <c r="AD204" s="106"/>
      <c r="AE204" s="106"/>
      <c r="AF204" s="106"/>
      <c r="AG204" s="106"/>
      <c r="AH204" s="106"/>
      <c r="AI204" s="106"/>
      <c r="AJ204" s="106"/>
      <c r="AK204" s="106"/>
      <c r="AL204" s="106"/>
      <c r="AM204" s="106"/>
      <c r="AN204" s="106"/>
      <c r="AO204" s="106"/>
      <c r="AP204" s="106"/>
      <c r="AQ204" s="106"/>
      <c r="AR204" s="106"/>
      <c r="AS204" s="106"/>
      <c r="AT204" s="106"/>
      <c r="AU204" s="106"/>
      <c r="AV204" s="106"/>
      <c r="AW204" s="106"/>
      <c r="AX204" s="106"/>
      <c r="AY204" s="106"/>
      <c r="AZ204" s="106"/>
      <c r="BA204" s="106"/>
      <c r="BB204" s="106"/>
      <c r="BC204" s="106"/>
      <c r="BD204" s="106"/>
      <c r="BE204" s="106"/>
      <c r="BF204" s="106"/>
      <c r="BG204" s="106"/>
      <c r="BH204" s="106"/>
      <c r="BI204" s="106"/>
      <c r="BJ204" s="106"/>
      <c r="BK204" s="106"/>
      <c r="BL204" s="106"/>
      <c r="BM204" s="106"/>
      <c r="BN204" s="106"/>
      <c r="BO204" s="106"/>
      <c r="BP204" s="106"/>
      <c r="BQ204" s="106"/>
      <c r="BR204" s="106"/>
      <c r="BS204" s="106"/>
      <c r="BT204" s="106"/>
      <c r="BU204" s="106"/>
      <c r="BV204" s="106"/>
      <c r="BW204" s="106"/>
      <c r="BX204" s="106"/>
      <c r="BY204" s="106"/>
      <c r="BZ204" s="106"/>
      <c r="CA204" s="106"/>
      <c r="CB204" s="106"/>
      <c r="CC204" s="106"/>
      <c r="CD204" s="106"/>
      <c r="CE204" s="106"/>
      <c r="CF204" s="106"/>
      <c r="CG204" s="106"/>
      <c r="CH204" s="106"/>
      <c r="CI204" s="106"/>
      <c r="CJ204" s="106"/>
      <c r="CK204" s="106"/>
      <c r="CL204" s="106"/>
      <c r="CM204" s="106"/>
      <c r="CN204" s="106"/>
      <c r="CO204" s="106"/>
      <c r="CP204" s="106"/>
      <c r="CQ204" s="106"/>
      <c r="CR204" s="106"/>
      <c r="CS204" s="106"/>
      <c r="CT204" s="106"/>
      <c r="CU204" s="106"/>
      <c r="CV204" s="106"/>
      <c r="CW204" s="106"/>
      <c r="CX204" s="106"/>
      <c r="CY204" s="106"/>
      <c r="CZ204" s="106"/>
      <c r="DA204" s="106"/>
      <c r="DB204" s="106"/>
    </row>
    <row r="205" spans="1:106" ht="15" customHeight="1" x14ac:dyDescent="0.25">
      <c r="A205" s="83">
        <v>10</v>
      </c>
      <c r="B205" s="107"/>
      <c r="C205" s="107"/>
      <c r="D205" s="86" t="str">
        <f t="shared" si="154"/>
        <v/>
      </c>
      <c r="E205" s="87" t="str">
        <f t="shared" si="155"/>
        <v/>
      </c>
      <c r="F205" s="88">
        <f t="shared" si="156"/>
        <v>0</v>
      </c>
      <c r="G205" s="90"/>
      <c r="H205" s="90"/>
      <c r="I205" s="90"/>
      <c r="J205" s="90"/>
      <c r="K205" s="90"/>
      <c r="L205" s="90"/>
      <c r="M205" s="90"/>
      <c r="N205" s="90"/>
      <c r="O205" s="90"/>
      <c r="P205" s="90"/>
      <c r="Q205" s="90"/>
      <c r="R205" s="90"/>
      <c r="S205" s="90"/>
      <c r="T205" s="90"/>
      <c r="U205" s="90"/>
      <c r="V205" s="90"/>
      <c r="W205" s="90"/>
      <c r="X205" s="90"/>
      <c r="Y205" s="90"/>
      <c r="Z205" s="105"/>
      <c r="AA205" s="106"/>
      <c r="AB205" s="106"/>
      <c r="AC205" s="106"/>
      <c r="AD205" s="106"/>
      <c r="AE205" s="106"/>
      <c r="AF205" s="106"/>
      <c r="AG205" s="106"/>
      <c r="AH205" s="106"/>
      <c r="AI205" s="106"/>
      <c r="AJ205" s="106"/>
      <c r="AK205" s="106"/>
      <c r="AL205" s="106"/>
      <c r="AM205" s="106"/>
      <c r="AN205" s="106"/>
      <c r="AO205" s="106"/>
      <c r="AP205" s="106"/>
      <c r="AQ205" s="106"/>
      <c r="AR205" s="106"/>
      <c r="AS205" s="106"/>
      <c r="AT205" s="106"/>
      <c r="AU205" s="106"/>
      <c r="AV205" s="106"/>
      <c r="AW205" s="106"/>
      <c r="AX205" s="106"/>
      <c r="AY205" s="106"/>
      <c r="AZ205" s="106"/>
      <c r="BA205" s="106"/>
      <c r="BB205" s="106"/>
      <c r="BC205" s="106"/>
      <c r="BD205" s="106"/>
      <c r="BE205" s="106"/>
      <c r="BF205" s="106"/>
      <c r="BG205" s="106"/>
      <c r="BH205" s="106"/>
      <c r="BI205" s="106"/>
      <c r="BJ205" s="106"/>
      <c r="BK205" s="106"/>
      <c r="BL205" s="106"/>
      <c r="BM205" s="106"/>
      <c r="BN205" s="106"/>
      <c r="BO205" s="106"/>
      <c r="BP205" s="106"/>
      <c r="BQ205" s="106"/>
      <c r="BR205" s="106"/>
      <c r="BS205" s="106"/>
      <c r="BT205" s="106"/>
      <c r="BU205" s="106"/>
      <c r="BV205" s="106"/>
      <c r="BW205" s="106"/>
      <c r="BX205" s="106"/>
      <c r="BY205" s="106"/>
      <c r="BZ205" s="106"/>
      <c r="CA205" s="106"/>
      <c r="CB205" s="106"/>
      <c r="CC205" s="106"/>
      <c r="CD205" s="106"/>
      <c r="CE205" s="106"/>
      <c r="CF205" s="106"/>
      <c r="CG205" s="106"/>
      <c r="CH205" s="106"/>
      <c r="CI205" s="106"/>
      <c r="CJ205" s="106"/>
      <c r="CK205" s="106"/>
      <c r="CL205" s="106"/>
      <c r="CM205" s="106"/>
      <c r="CN205" s="106"/>
      <c r="CO205" s="106"/>
      <c r="CP205" s="106"/>
      <c r="CQ205" s="106"/>
      <c r="CR205" s="106"/>
      <c r="CS205" s="106"/>
      <c r="CT205" s="106"/>
      <c r="CU205" s="106"/>
      <c r="CV205" s="106"/>
      <c r="CW205" s="106"/>
      <c r="CX205" s="106"/>
      <c r="CY205" s="106"/>
      <c r="CZ205" s="106"/>
      <c r="DA205" s="106"/>
      <c r="DB205" s="106"/>
    </row>
    <row r="206" spans="1:106" ht="15" customHeight="1" x14ac:dyDescent="0.25">
      <c r="A206" s="83">
        <v>11</v>
      </c>
      <c r="B206" s="107"/>
      <c r="C206" s="107"/>
      <c r="D206" s="86" t="str">
        <f t="shared" si="154"/>
        <v/>
      </c>
      <c r="E206" s="87" t="str">
        <f t="shared" si="155"/>
        <v/>
      </c>
      <c r="F206" s="88">
        <f t="shared" si="156"/>
        <v>0</v>
      </c>
      <c r="G206" s="90"/>
      <c r="H206" s="90"/>
      <c r="I206" s="90"/>
      <c r="J206" s="90"/>
      <c r="K206" s="90"/>
      <c r="L206" s="90"/>
      <c r="M206" s="90"/>
      <c r="N206" s="90"/>
      <c r="O206" s="90"/>
      <c r="P206" s="90"/>
      <c r="Q206" s="90"/>
      <c r="R206" s="90"/>
      <c r="S206" s="90"/>
      <c r="T206" s="90"/>
      <c r="U206" s="90"/>
      <c r="V206" s="90"/>
      <c r="W206" s="90"/>
      <c r="X206" s="90"/>
      <c r="Y206" s="90"/>
      <c r="Z206" s="105"/>
      <c r="AA206" s="106"/>
      <c r="AB206" s="106"/>
      <c r="AC206" s="106"/>
      <c r="AD206" s="106"/>
      <c r="AE206" s="106"/>
      <c r="AF206" s="106"/>
      <c r="AG206" s="106"/>
      <c r="AH206" s="106"/>
      <c r="AI206" s="106"/>
      <c r="AJ206" s="106"/>
      <c r="AK206" s="106"/>
      <c r="AL206" s="106"/>
      <c r="AM206" s="106"/>
      <c r="AN206" s="106"/>
      <c r="AO206" s="106"/>
      <c r="AP206" s="106"/>
      <c r="AQ206" s="106"/>
      <c r="AR206" s="106"/>
      <c r="AS206" s="106"/>
      <c r="AT206" s="106"/>
      <c r="AU206" s="106"/>
      <c r="AV206" s="106"/>
      <c r="AW206" s="106"/>
      <c r="AX206" s="106"/>
      <c r="AY206" s="106"/>
      <c r="AZ206" s="106"/>
      <c r="BA206" s="106"/>
      <c r="BB206" s="106"/>
      <c r="BC206" s="106"/>
      <c r="BD206" s="106"/>
      <c r="BE206" s="106"/>
      <c r="BF206" s="106"/>
      <c r="BG206" s="106"/>
      <c r="BH206" s="106"/>
      <c r="BI206" s="106"/>
      <c r="BJ206" s="106"/>
      <c r="BK206" s="106"/>
      <c r="BL206" s="106"/>
      <c r="BM206" s="106"/>
      <c r="BN206" s="106"/>
      <c r="BO206" s="106"/>
      <c r="BP206" s="106"/>
      <c r="BQ206" s="106"/>
      <c r="BR206" s="106"/>
      <c r="BS206" s="106"/>
      <c r="BT206" s="106"/>
      <c r="BU206" s="106"/>
      <c r="BV206" s="106"/>
      <c r="BW206" s="106"/>
      <c r="BX206" s="106"/>
      <c r="BY206" s="106"/>
      <c r="BZ206" s="106"/>
      <c r="CA206" s="106"/>
      <c r="CB206" s="106"/>
      <c r="CC206" s="106"/>
      <c r="CD206" s="106"/>
      <c r="CE206" s="106"/>
      <c r="CF206" s="106"/>
      <c r="CG206" s="106"/>
      <c r="CH206" s="106"/>
      <c r="CI206" s="106"/>
      <c r="CJ206" s="106"/>
      <c r="CK206" s="106"/>
      <c r="CL206" s="106"/>
      <c r="CM206" s="106"/>
      <c r="CN206" s="106"/>
      <c r="CO206" s="106"/>
      <c r="CP206" s="106"/>
      <c r="CQ206" s="106"/>
      <c r="CR206" s="106"/>
      <c r="CS206" s="106"/>
      <c r="CT206" s="106"/>
      <c r="CU206" s="106"/>
      <c r="CV206" s="106"/>
      <c r="CW206" s="106"/>
      <c r="CX206" s="106"/>
      <c r="CY206" s="106"/>
      <c r="CZ206" s="106"/>
      <c r="DA206" s="106"/>
      <c r="DB206" s="106"/>
    </row>
    <row r="207" spans="1:106" ht="15" customHeight="1" x14ac:dyDescent="0.25">
      <c r="A207" s="83">
        <v>12</v>
      </c>
      <c r="B207" s="107"/>
      <c r="C207" s="107"/>
      <c r="D207" s="86" t="str">
        <f t="shared" si="154"/>
        <v/>
      </c>
      <c r="E207" s="87" t="str">
        <f t="shared" si="155"/>
        <v/>
      </c>
      <c r="F207" s="88">
        <f t="shared" si="156"/>
        <v>0</v>
      </c>
      <c r="G207" s="90"/>
      <c r="H207" s="90"/>
      <c r="I207" s="90"/>
      <c r="J207" s="90"/>
      <c r="K207" s="90"/>
      <c r="L207" s="90"/>
      <c r="M207" s="90"/>
      <c r="N207" s="90"/>
      <c r="O207" s="90"/>
      <c r="P207" s="90"/>
      <c r="Q207" s="90"/>
      <c r="R207" s="90"/>
      <c r="S207" s="90"/>
      <c r="T207" s="90"/>
      <c r="U207" s="90"/>
      <c r="V207" s="90"/>
      <c r="W207" s="90"/>
      <c r="X207" s="90"/>
      <c r="Y207" s="90"/>
      <c r="Z207" s="105"/>
      <c r="AA207" s="106"/>
      <c r="AB207" s="106"/>
      <c r="AC207" s="106"/>
      <c r="AD207" s="106"/>
      <c r="AE207" s="106"/>
      <c r="AF207" s="106"/>
      <c r="AG207" s="106"/>
      <c r="AH207" s="106"/>
      <c r="AI207" s="106"/>
      <c r="AJ207" s="106"/>
      <c r="AK207" s="106"/>
      <c r="AL207" s="106"/>
      <c r="AM207" s="106"/>
      <c r="AN207" s="106"/>
      <c r="AO207" s="106"/>
      <c r="AP207" s="106"/>
      <c r="AQ207" s="106"/>
      <c r="AR207" s="106"/>
      <c r="AS207" s="106"/>
      <c r="AT207" s="106"/>
      <c r="AU207" s="106"/>
      <c r="AV207" s="106"/>
      <c r="AW207" s="106"/>
      <c r="AX207" s="106"/>
      <c r="AY207" s="106"/>
      <c r="AZ207" s="106"/>
      <c r="BA207" s="106"/>
      <c r="BB207" s="106"/>
      <c r="BC207" s="106"/>
      <c r="BD207" s="106"/>
      <c r="BE207" s="106"/>
      <c r="BF207" s="106"/>
      <c r="BG207" s="106"/>
      <c r="BH207" s="106"/>
      <c r="BI207" s="106"/>
      <c r="BJ207" s="106"/>
      <c r="BK207" s="106"/>
      <c r="BL207" s="106"/>
      <c r="BM207" s="106"/>
      <c r="BN207" s="106"/>
      <c r="BO207" s="106"/>
      <c r="BP207" s="106"/>
      <c r="BQ207" s="106"/>
      <c r="BR207" s="106"/>
      <c r="BS207" s="106"/>
      <c r="BT207" s="106"/>
      <c r="BU207" s="106"/>
      <c r="BV207" s="106"/>
      <c r="BW207" s="106"/>
      <c r="BX207" s="106"/>
      <c r="BY207" s="106"/>
      <c r="BZ207" s="106"/>
      <c r="CA207" s="106"/>
      <c r="CB207" s="106"/>
      <c r="CC207" s="106"/>
      <c r="CD207" s="106"/>
      <c r="CE207" s="106"/>
      <c r="CF207" s="106"/>
      <c r="CG207" s="106"/>
      <c r="CH207" s="106"/>
      <c r="CI207" s="106"/>
      <c r="CJ207" s="106"/>
      <c r="CK207" s="106"/>
      <c r="CL207" s="106"/>
      <c r="CM207" s="106"/>
      <c r="CN207" s="106"/>
      <c r="CO207" s="106"/>
      <c r="CP207" s="106"/>
      <c r="CQ207" s="106"/>
      <c r="CR207" s="106"/>
      <c r="CS207" s="106"/>
      <c r="CT207" s="106"/>
      <c r="CU207" s="106"/>
      <c r="CV207" s="106"/>
      <c r="CW207" s="106"/>
      <c r="CX207" s="106"/>
      <c r="CY207" s="106"/>
      <c r="CZ207" s="106"/>
      <c r="DA207" s="106"/>
      <c r="DB207" s="106"/>
    </row>
    <row r="208" spans="1:106" ht="15" customHeight="1" x14ac:dyDescent="0.25">
      <c r="A208" s="83">
        <v>13</v>
      </c>
      <c r="B208" s="107"/>
      <c r="C208" s="107"/>
      <c r="D208" s="86" t="str">
        <f t="shared" si="154"/>
        <v/>
      </c>
      <c r="E208" s="87" t="str">
        <f t="shared" si="155"/>
        <v/>
      </c>
      <c r="F208" s="88">
        <f t="shared" si="156"/>
        <v>0</v>
      </c>
      <c r="G208" s="90"/>
      <c r="H208" s="90"/>
      <c r="I208" s="90"/>
      <c r="J208" s="90"/>
      <c r="K208" s="90"/>
      <c r="L208" s="90"/>
      <c r="M208" s="90"/>
      <c r="N208" s="90"/>
      <c r="O208" s="90"/>
      <c r="P208" s="90"/>
      <c r="Q208" s="90"/>
      <c r="R208" s="90"/>
      <c r="S208" s="90"/>
      <c r="T208" s="90"/>
      <c r="U208" s="90"/>
      <c r="V208" s="90"/>
      <c r="W208" s="90"/>
      <c r="X208" s="90"/>
      <c r="Y208" s="90"/>
      <c r="Z208" s="105"/>
      <c r="AA208" s="106"/>
      <c r="AB208" s="106"/>
      <c r="AC208" s="106"/>
      <c r="AD208" s="106"/>
      <c r="AE208" s="106"/>
      <c r="AF208" s="106"/>
      <c r="AG208" s="106"/>
      <c r="AH208" s="106"/>
      <c r="AI208" s="106"/>
      <c r="AJ208" s="106"/>
      <c r="AK208" s="106"/>
      <c r="AL208" s="106"/>
      <c r="AM208" s="106"/>
      <c r="AN208" s="106"/>
      <c r="AO208" s="106"/>
      <c r="AP208" s="106"/>
      <c r="AQ208" s="106"/>
      <c r="AR208" s="106"/>
      <c r="AS208" s="106"/>
      <c r="AT208" s="106"/>
      <c r="AU208" s="106"/>
      <c r="AV208" s="106"/>
      <c r="AW208" s="106"/>
      <c r="AX208" s="106"/>
      <c r="AY208" s="106"/>
      <c r="AZ208" s="106"/>
      <c r="BA208" s="106"/>
      <c r="BB208" s="106"/>
      <c r="BC208" s="106"/>
      <c r="BD208" s="106"/>
      <c r="BE208" s="106"/>
      <c r="BF208" s="106"/>
      <c r="BG208" s="106"/>
      <c r="BH208" s="106"/>
      <c r="BI208" s="106"/>
      <c r="BJ208" s="106"/>
      <c r="BK208" s="106"/>
      <c r="BL208" s="106"/>
      <c r="BM208" s="106"/>
      <c r="BN208" s="106"/>
      <c r="BO208" s="106"/>
      <c r="BP208" s="106"/>
      <c r="BQ208" s="106"/>
      <c r="BR208" s="106"/>
      <c r="BS208" s="106"/>
      <c r="BT208" s="106"/>
      <c r="BU208" s="106"/>
      <c r="BV208" s="106"/>
      <c r="BW208" s="106"/>
      <c r="BX208" s="106"/>
      <c r="BY208" s="106"/>
      <c r="BZ208" s="106"/>
      <c r="CA208" s="106"/>
      <c r="CB208" s="106"/>
      <c r="CC208" s="106"/>
      <c r="CD208" s="106"/>
      <c r="CE208" s="106"/>
      <c r="CF208" s="106"/>
      <c r="CG208" s="106"/>
      <c r="CH208" s="106"/>
      <c r="CI208" s="106"/>
      <c r="CJ208" s="106"/>
      <c r="CK208" s="106"/>
      <c r="CL208" s="106"/>
      <c r="CM208" s="106"/>
      <c r="CN208" s="106"/>
      <c r="CO208" s="106"/>
      <c r="CP208" s="106"/>
      <c r="CQ208" s="106"/>
      <c r="CR208" s="106"/>
      <c r="CS208" s="106"/>
      <c r="CT208" s="106"/>
      <c r="CU208" s="106"/>
      <c r="CV208" s="106"/>
      <c r="CW208" s="106"/>
      <c r="CX208" s="106"/>
      <c r="CY208" s="106"/>
      <c r="CZ208" s="106"/>
      <c r="DA208" s="106"/>
      <c r="DB208" s="106"/>
    </row>
    <row r="209" spans="1:106" ht="15" customHeight="1" x14ac:dyDescent="0.25">
      <c r="A209" s="83">
        <v>14</v>
      </c>
      <c r="B209" s="107"/>
      <c r="C209" s="107"/>
      <c r="D209" s="86" t="str">
        <f t="shared" si="154"/>
        <v/>
      </c>
      <c r="E209" s="87" t="str">
        <f t="shared" si="155"/>
        <v/>
      </c>
      <c r="F209" s="88">
        <f t="shared" si="156"/>
        <v>0</v>
      </c>
      <c r="G209" s="90"/>
      <c r="H209" s="90"/>
      <c r="I209" s="90"/>
      <c r="J209" s="90"/>
      <c r="K209" s="90"/>
      <c r="L209" s="90"/>
      <c r="M209" s="90"/>
      <c r="N209" s="90"/>
      <c r="O209" s="90"/>
      <c r="P209" s="90"/>
      <c r="Q209" s="90"/>
      <c r="R209" s="90"/>
      <c r="S209" s="90"/>
      <c r="T209" s="90"/>
      <c r="U209" s="90"/>
      <c r="V209" s="90"/>
      <c r="W209" s="90"/>
      <c r="X209" s="90"/>
      <c r="Y209" s="90"/>
      <c r="Z209" s="105"/>
      <c r="AA209" s="106"/>
      <c r="AB209" s="106"/>
      <c r="AC209" s="106"/>
      <c r="AD209" s="106"/>
      <c r="AE209" s="106"/>
      <c r="AF209" s="106"/>
      <c r="AG209" s="106"/>
      <c r="AH209" s="106"/>
      <c r="AI209" s="106"/>
      <c r="AJ209" s="106"/>
      <c r="AK209" s="106"/>
      <c r="AL209" s="106"/>
      <c r="AM209" s="106"/>
      <c r="AN209" s="106"/>
      <c r="AO209" s="106"/>
      <c r="AP209" s="106"/>
      <c r="AQ209" s="106"/>
      <c r="AR209" s="106"/>
      <c r="AS209" s="106"/>
      <c r="AT209" s="106"/>
      <c r="AU209" s="106"/>
      <c r="AV209" s="106"/>
      <c r="AW209" s="106"/>
      <c r="AX209" s="106"/>
      <c r="AY209" s="106"/>
      <c r="AZ209" s="106"/>
      <c r="BA209" s="106"/>
      <c r="BB209" s="106"/>
      <c r="BC209" s="106"/>
      <c r="BD209" s="106"/>
      <c r="BE209" s="106"/>
      <c r="BF209" s="106"/>
      <c r="BG209" s="106"/>
      <c r="BH209" s="106"/>
      <c r="BI209" s="106"/>
      <c r="BJ209" s="106"/>
      <c r="BK209" s="106"/>
      <c r="BL209" s="106"/>
      <c r="BM209" s="106"/>
      <c r="BN209" s="106"/>
      <c r="BO209" s="106"/>
      <c r="BP209" s="106"/>
      <c r="BQ209" s="106"/>
      <c r="BR209" s="106"/>
      <c r="BS209" s="106"/>
      <c r="BT209" s="106"/>
      <c r="BU209" s="106"/>
      <c r="BV209" s="106"/>
      <c r="BW209" s="106"/>
      <c r="BX209" s="106"/>
      <c r="BY209" s="106"/>
      <c r="BZ209" s="106"/>
      <c r="CA209" s="106"/>
      <c r="CB209" s="106"/>
      <c r="CC209" s="106"/>
      <c r="CD209" s="106"/>
      <c r="CE209" s="106"/>
      <c r="CF209" s="106"/>
      <c r="CG209" s="106"/>
      <c r="CH209" s="106"/>
      <c r="CI209" s="106"/>
      <c r="CJ209" s="106"/>
      <c r="CK209" s="106"/>
      <c r="CL209" s="106"/>
      <c r="CM209" s="106"/>
      <c r="CN209" s="106"/>
      <c r="CO209" s="106"/>
      <c r="CP209" s="106"/>
      <c r="CQ209" s="106"/>
      <c r="CR209" s="106"/>
      <c r="CS209" s="106"/>
      <c r="CT209" s="106"/>
      <c r="CU209" s="106"/>
      <c r="CV209" s="106"/>
      <c r="CW209" s="106"/>
      <c r="CX209" s="106"/>
      <c r="CY209" s="106"/>
      <c r="CZ209" s="106"/>
      <c r="DA209" s="106"/>
      <c r="DB209" s="106"/>
    </row>
    <row r="210" spans="1:106" ht="15" customHeight="1" x14ac:dyDescent="0.25">
      <c r="A210" s="83">
        <v>15</v>
      </c>
      <c r="B210" s="107"/>
      <c r="C210" s="107"/>
      <c r="D210" s="86" t="str">
        <f t="shared" si="154"/>
        <v/>
      </c>
      <c r="E210" s="87" t="str">
        <f t="shared" si="155"/>
        <v/>
      </c>
      <c r="F210" s="88">
        <f t="shared" si="156"/>
        <v>0</v>
      </c>
      <c r="G210" s="90"/>
      <c r="H210" s="90"/>
      <c r="I210" s="90"/>
      <c r="J210" s="90"/>
      <c r="K210" s="90"/>
      <c r="L210" s="90"/>
      <c r="M210" s="90"/>
      <c r="N210" s="90"/>
      <c r="O210" s="90"/>
      <c r="P210" s="90"/>
      <c r="Q210" s="90"/>
      <c r="R210" s="90"/>
      <c r="S210" s="90"/>
      <c r="T210" s="90"/>
      <c r="U210" s="90"/>
      <c r="V210" s="90"/>
      <c r="W210" s="90"/>
      <c r="X210" s="90"/>
      <c r="Y210" s="90"/>
      <c r="Z210" s="105"/>
      <c r="AA210" s="106"/>
      <c r="AB210" s="106"/>
      <c r="AC210" s="106"/>
      <c r="AD210" s="106"/>
      <c r="AE210" s="106"/>
      <c r="AF210" s="106"/>
      <c r="AG210" s="106"/>
      <c r="AH210" s="106"/>
      <c r="AI210" s="106"/>
      <c r="AJ210" s="106"/>
      <c r="AK210" s="106"/>
      <c r="AL210" s="106"/>
      <c r="AM210" s="106"/>
      <c r="AN210" s="106"/>
      <c r="AO210" s="106"/>
      <c r="AP210" s="106"/>
      <c r="AQ210" s="106"/>
      <c r="AR210" s="106"/>
      <c r="AS210" s="106"/>
      <c r="AT210" s="106"/>
      <c r="AU210" s="106"/>
      <c r="AV210" s="106"/>
      <c r="AW210" s="106"/>
      <c r="AX210" s="106"/>
      <c r="AY210" s="106"/>
      <c r="AZ210" s="106"/>
      <c r="BA210" s="106"/>
      <c r="BB210" s="106"/>
      <c r="BC210" s="106"/>
      <c r="BD210" s="106"/>
      <c r="BE210" s="106"/>
      <c r="BF210" s="106"/>
      <c r="BG210" s="106"/>
      <c r="BH210" s="106"/>
      <c r="BI210" s="106"/>
      <c r="BJ210" s="106"/>
      <c r="BK210" s="106"/>
      <c r="BL210" s="106"/>
      <c r="BM210" s="106"/>
      <c r="BN210" s="106"/>
      <c r="BO210" s="106"/>
      <c r="BP210" s="106"/>
      <c r="BQ210" s="106"/>
      <c r="BR210" s="106"/>
      <c r="BS210" s="106"/>
      <c r="BT210" s="106"/>
      <c r="BU210" s="106"/>
      <c r="BV210" s="106"/>
      <c r="BW210" s="106"/>
      <c r="BX210" s="106"/>
      <c r="BY210" s="106"/>
      <c r="BZ210" s="106"/>
      <c r="CA210" s="106"/>
      <c r="CB210" s="106"/>
      <c r="CC210" s="106"/>
      <c r="CD210" s="106"/>
      <c r="CE210" s="106"/>
      <c r="CF210" s="106"/>
      <c r="CG210" s="106"/>
      <c r="CH210" s="106"/>
      <c r="CI210" s="106"/>
      <c r="CJ210" s="106"/>
      <c r="CK210" s="106"/>
      <c r="CL210" s="106"/>
      <c r="CM210" s="106"/>
      <c r="CN210" s="106"/>
      <c r="CO210" s="106"/>
      <c r="CP210" s="106"/>
      <c r="CQ210" s="106"/>
      <c r="CR210" s="106"/>
      <c r="CS210" s="106"/>
      <c r="CT210" s="106"/>
      <c r="CU210" s="106"/>
      <c r="CV210" s="106"/>
      <c r="CW210" s="106"/>
      <c r="CX210" s="106"/>
      <c r="CY210" s="106"/>
      <c r="CZ210" s="106"/>
      <c r="DA210" s="106"/>
      <c r="DB210" s="106"/>
    </row>
    <row r="211" spans="1:106" ht="15" customHeight="1" x14ac:dyDescent="0.25">
      <c r="A211" s="83">
        <v>16</v>
      </c>
      <c r="B211" s="107"/>
      <c r="C211" s="107"/>
      <c r="D211" s="86" t="str">
        <f t="shared" si="154"/>
        <v/>
      </c>
      <c r="E211" s="87" t="str">
        <f t="shared" si="155"/>
        <v/>
      </c>
      <c r="F211" s="88">
        <f t="shared" si="156"/>
        <v>0</v>
      </c>
      <c r="G211" s="90"/>
      <c r="H211" s="90"/>
      <c r="I211" s="90"/>
      <c r="J211" s="90"/>
      <c r="K211" s="90"/>
      <c r="L211" s="90"/>
      <c r="M211" s="90"/>
      <c r="N211" s="90"/>
      <c r="O211" s="90"/>
      <c r="P211" s="90"/>
      <c r="Q211" s="90"/>
      <c r="R211" s="90"/>
      <c r="S211" s="90"/>
      <c r="T211" s="90"/>
      <c r="U211" s="90"/>
      <c r="V211" s="90"/>
      <c r="W211" s="90"/>
      <c r="X211" s="90"/>
      <c r="Y211" s="90"/>
      <c r="Z211" s="105"/>
      <c r="AA211" s="106"/>
      <c r="AB211" s="106"/>
      <c r="AC211" s="106"/>
      <c r="AD211" s="106"/>
      <c r="AE211" s="106"/>
      <c r="AF211" s="106"/>
      <c r="AG211" s="106"/>
      <c r="AH211" s="106"/>
      <c r="AI211" s="106"/>
      <c r="AJ211" s="106"/>
      <c r="AK211" s="106"/>
      <c r="AL211" s="106"/>
      <c r="AM211" s="106"/>
      <c r="AN211" s="106"/>
      <c r="AO211" s="106"/>
      <c r="AP211" s="106"/>
      <c r="AQ211" s="106"/>
      <c r="AR211" s="106"/>
      <c r="AS211" s="106"/>
      <c r="AT211" s="106"/>
      <c r="AU211" s="106"/>
      <c r="AV211" s="106"/>
      <c r="AW211" s="106"/>
      <c r="AX211" s="106"/>
      <c r="AY211" s="106"/>
      <c r="AZ211" s="106"/>
      <c r="BA211" s="106"/>
      <c r="BB211" s="106"/>
      <c r="BC211" s="106"/>
      <c r="BD211" s="106"/>
      <c r="BE211" s="106"/>
      <c r="BF211" s="106"/>
      <c r="BG211" s="106"/>
      <c r="BH211" s="106"/>
      <c r="BI211" s="106"/>
      <c r="BJ211" s="106"/>
      <c r="BK211" s="106"/>
      <c r="BL211" s="106"/>
      <c r="BM211" s="106"/>
      <c r="BN211" s="106"/>
      <c r="BO211" s="106"/>
      <c r="BP211" s="106"/>
      <c r="BQ211" s="106"/>
      <c r="BR211" s="106"/>
      <c r="BS211" s="106"/>
      <c r="BT211" s="106"/>
      <c r="BU211" s="106"/>
      <c r="BV211" s="106"/>
      <c r="BW211" s="106"/>
      <c r="BX211" s="106"/>
      <c r="BY211" s="106"/>
      <c r="BZ211" s="106"/>
      <c r="CA211" s="106"/>
      <c r="CB211" s="106"/>
      <c r="CC211" s="106"/>
      <c r="CD211" s="106"/>
      <c r="CE211" s="106"/>
      <c r="CF211" s="106"/>
      <c r="CG211" s="106"/>
      <c r="CH211" s="106"/>
      <c r="CI211" s="106"/>
      <c r="CJ211" s="106"/>
      <c r="CK211" s="106"/>
      <c r="CL211" s="106"/>
      <c r="CM211" s="106"/>
      <c r="CN211" s="106"/>
      <c r="CO211" s="106"/>
      <c r="CP211" s="106"/>
      <c r="CQ211" s="106"/>
      <c r="CR211" s="106"/>
      <c r="CS211" s="106"/>
      <c r="CT211" s="106"/>
      <c r="CU211" s="106"/>
      <c r="CV211" s="106"/>
      <c r="CW211" s="106"/>
      <c r="CX211" s="106"/>
      <c r="CY211" s="106"/>
      <c r="CZ211" s="106"/>
      <c r="DA211" s="106"/>
      <c r="DB211" s="106"/>
    </row>
    <row r="212" spans="1:106" ht="15" customHeight="1" x14ac:dyDescent="0.25">
      <c r="A212" s="83">
        <v>17</v>
      </c>
      <c r="B212" s="107"/>
      <c r="C212" s="107"/>
      <c r="D212" s="86" t="str">
        <f t="shared" si="154"/>
        <v/>
      </c>
      <c r="E212" s="87" t="str">
        <f t="shared" si="155"/>
        <v/>
      </c>
      <c r="F212" s="88">
        <f t="shared" si="156"/>
        <v>0</v>
      </c>
      <c r="G212" s="90"/>
      <c r="H212" s="90"/>
      <c r="I212" s="90"/>
      <c r="J212" s="90"/>
      <c r="K212" s="90"/>
      <c r="L212" s="90"/>
      <c r="M212" s="90"/>
      <c r="N212" s="90"/>
      <c r="O212" s="90"/>
      <c r="P212" s="90"/>
      <c r="Q212" s="90"/>
      <c r="R212" s="90"/>
      <c r="S212" s="90"/>
      <c r="T212" s="90"/>
      <c r="U212" s="90"/>
      <c r="V212" s="90"/>
      <c r="W212" s="90"/>
      <c r="X212" s="90"/>
      <c r="Y212" s="90"/>
      <c r="Z212" s="105"/>
      <c r="AA212" s="106"/>
      <c r="AB212" s="106"/>
      <c r="AC212" s="106"/>
      <c r="AD212" s="106"/>
      <c r="AE212" s="106"/>
      <c r="AF212" s="106"/>
      <c r="AG212" s="106"/>
      <c r="AH212" s="106"/>
      <c r="AI212" s="106"/>
      <c r="AJ212" s="106"/>
      <c r="AK212" s="106"/>
      <c r="AL212" s="106"/>
      <c r="AM212" s="106"/>
      <c r="AN212" s="106"/>
      <c r="AO212" s="106"/>
      <c r="AP212" s="106"/>
      <c r="AQ212" s="106"/>
      <c r="AR212" s="106"/>
      <c r="AS212" s="106"/>
      <c r="AT212" s="106"/>
      <c r="AU212" s="106"/>
      <c r="AV212" s="106"/>
      <c r="AW212" s="106"/>
      <c r="AX212" s="106"/>
      <c r="AY212" s="106"/>
      <c r="AZ212" s="106"/>
      <c r="BA212" s="106"/>
      <c r="BB212" s="106"/>
      <c r="BC212" s="106"/>
      <c r="BD212" s="106"/>
      <c r="BE212" s="106"/>
      <c r="BF212" s="106"/>
      <c r="BG212" s="106"/>
      <c r="BH212" s="106"/>
      <c r="BI212" s="106"/>
      <c r="BJ212" s="106"/>
      <c r="BK212" s="106"/>
      <c r="BL212" s="106"/>
      <c r="BM212" s="106"/>
      <c r="BN212" s="106"/>
      <c r="BO212" s="106"/>
      <c r="BP212" s="106"/>
      <c r="BQ212" s="106"/>
      <c r="BR212" s="106"/>
      <c r="BS212" s="106"/>
      <c r="BT212" s="106"/>
      <c r="BU212" s="106"/>
      <c r="BV212" s="106"/>
      <c r="BW212" s="106"/>
      <c r="BX212" s="106"/>
      <c r="BY212" s="106"/>
      <c r="BZ212" s="106"/>
      <c r="CA212" s="106"/>
      <c r="CB212" s="106"/>
      <c r="CC212" s="106"/>
      <c r="CD212" s="106"/>
      <c r="CE212" s="106"/>
      <c r="CF212" s="106"/>
      <c r="CG212" s="106"/>
      <c r="CH212" s="106"/>
      <c r="CI212" s="106"/>
      <c r="CJ212" s="106"/>
      <c r="CK212" s="106"/>
      <c r="CL212" s="106"/>
      <c r="CM212" s="106"/>
      <c r="CN212" s="106"/>
      <c r="CO212" s="106"/>
      <c r="CP212" s="106"/>
      <c r="CQ212" s="106"/>
      <c r="CR212" s="106"/>
      <c r="CS212" s="106"/>
      <c r="CT212" s="106"/>
      <c r="CU212" s="106"/>
      <c r="CV212" s="106"/>
      <c r="CW212" s="106"/>
      <c r="CX212" s="106"/>
      <c r="CY212" s="106"/>
      <c r="CZ212" s="106"/>
      <c r="DA212" s="106"/>
      <c r="DB212" s="106"/>
    </row>
    <row r="213" spans="1:106" ht="15" customHeight="1" x14ac:dyDescent="0.25">
      <c r="A213" s="83">
        <v>18</v>
      </c>
      <c r="B213" s="107"/>
      <c r="C213" s="107"/>
      <c r="D213" s="86" t="str">
        <f t="shared" si="154"/>
        <v/>
      </c>
      <c r="E213" s="87" t="str">
        <f t="shared" si="155"/>
        <v/>
      </c>
      <c r="F213" s="88">
        <f t="shared" si="156"/>
        <v>0</v>
      </c>
      <c r="G213" s="90"/>
      <c r="H213" s="90"/>
      <c r="I213" s="90"/>
      <c r="J213" s="90"/>
      <c r="K213" s="90"/>
      <c r="L213" s="90"/>
      <c r="M213" s="90"/>
      <c r="N213" s="90"/>
      <c r="O213" s="90"/>
      <c r="P213" s="90"/>
      <c r="Q213" s="90"/>
      <c r="R213" s="90"/>
      <c r="S213" s="90"/>
      <c r="T213" s="90"/>
      <c r="U213" s="90"/>
      <c r="V213" s="90"/>
      <c r="W213" s="90"/>
      <c r="X213" s="90"/>
      <c r="Y213" s="90"/>
      <c r="Z213" s="105"/>
      <c r="AA213" s="106"/>
      <c r="AB213" s="106"/>
      <c r="AC213" s="106"/>
      <c r="AD213" s="106"/>
      <c r="AE213" s="106"/>
      <c r="AF213" s="106"/>
      <c r="AG213" s="106"/>
      <c r="AH213" s="106"/>
      <c r="AI213" s="106"/>
      <c r="AJ213" s="106"/>
      <c r="AK213" s="106"/>
      <c r="AL213" s="106"/>
      <c r="AM213" s="106"/>
      <c r="AN213" s="106"/>
      <c r="AO213" s="106"/>
      <c r="AP213" s="106"/>
      <c r="AQ213" s="106"/>
      <c r="AR213" s="106"/>
      <c r="AS213" s="106"/>
      <c r="AT213" s="106"/>
      <c r="AU213" s="106"/>
      <c r="AV213" s="106"/>
      <c r="AW213" s="106"/>
      <c r="AX213" s="106"/>
      <c r="AY213" s="106"/>
      <c r="AZ213" s="106"/>
      <c r="BA213" s="106"/>
      <c r="BB213" s="106"/>
      <c r="BC213" s="106"/>
      <c r="BD213" s="106"/>
      <c r="BE213" s="106"/>
      <c r="BF213" s="106"/>
      <c r="BG213" s="106"/>
      <c r="BH213" s="106"/>
      <c r="BI213" s="106"/>
      <c r="BJ213" s="106"/>
      <c r="BK213" s="106"/>
      <c r="BL213" s="106"/>
      <c r="BM213" s="106"/>
      <c r="BN213" s="106"/>
      <c r="BO213" s="106"/>
      <c r="BP213" s="106"/>
      <c r="BQ213" s="106"/>
      <c r="BR213" s="106"/>
      <c r="BS213" s="106"/>
      <c r="BT213" s="106"/>
      <c r="BU213" s="106"/>
      <c r="BV213" s="106"/>
      <c r="BW213" s="106"/>
      <c r="BX213" s="106"/>
      <c r="BY213" s="106"/>
      <c r="BZ213" s="106"/>
      <c r="CA213" s="106"/>
      <c r="CB213" s="106"/>
      <c r="CC213" s="106"/>
      <c r="CD213" s="106"/>
      <c r="CE213" s="106"/>
      <c r="CF213" s="106"/>
      <c r="CG213" s="106"/>
      <c r="CH213" s="106"/>
      <c r="CI213" s="106"/>
      <c r="CJ213" s="106"/>
      <c r="CK213" s="106"/>
      <c r="CL213" s="106"/>
      <c r="CM213" s="106"/>
      <c r="CN213" s="106"/>
      <c r="CO213" s="106"/>
      <c r="CP213" s="106"/>
      <c r="CQ213" s="106"/>
      <c r="CR213" s="106"/>
      <c r="CS213" s="106"/>
      <c r="CT213" s="106"/>
      <c r="CU213" s="106"/>
      <c r="CV213" s="106"/>
      <c r="CW213" s="106"/>
      <c r="CX213" s="106"/>
      <c r="CY213" s="106"/>
      <c r="CZ213" s="106"/>
      <c r="DA213" s="106"/>
      <c r="DB213" s="106"/>
    </row>
    <row r="214" spans="1:106" ht="15" customHeight="1" x14ac:dyDescent="0.25">
      <c r="A214" s="83">
        <v>19</v>
      </c>
      <c r="B214" s="107"/>
      <c r="C214" s="107"/>
      <c r="D214" s="86" t="str">
        <f t="shared" si="154"/>
        <v/>
      </c>
      <c r="E214" s="87" t="str">
        <f t="shared" si="155"/>
        <v/>
      </c>
      <c r="F214" s="88">
        <f t="shared" si="156"/>
        <v>0</v>
      </c>
      <c r="G214" s="90"/>
      <c r="H214" s="90"/>
      <c r="I214" s="90"/>
      <c r="J214" s="90"/>
      <c r="K214" s="90"/>
      <c r="L214" s="90"/>
      <c r="M214" s="90"/>
      <c r="N214" s="90"/>
      <c r="O214" s="90"/>
      <c r="P214" s="90"/>
      <c r="Q214" s="90"/>
      <c r="R214" s="90"/>
      <c r="S214" s="90"/>
      <c r="T214" s="90"/>
      <c r="U214" s="90"/>
      <c r="V214" s="90"/>
      <c r="W214" s="90"/>
      <c r="X214" s="90"/>
      <c r="Y214" s="90"/>
      <c r="Z214" s="105"/>
      <c r="AA214" s="106"/>
      <c r="AB214" s="106"/>
      <c r="AC214" s="106"/>
      <c r="AD214" s="106"/>
      <c r="AE214" s="106"/>
      <c r="AF214" s="106"/>
      <c r="AG214" s="106"/>
      <c r="AH214" s="106"/>
      <c r="AI214" s="106"/>
      <c r="AJ214" s="106"/>
      <c r="AK214" s="106"/>
      <c r="AL214" s="106"/>
      <c r="AM214" s="106"/>
      <c r="AN214" s="106"/>
      <c r="AO214" s="106"/>
      <c r="AP214" s="106"/>
      <c r="AQ214" s="106"/>
      <c r="AR214" s="106"/>
      <c r="AS214" s="106"/>
      <c r="AT214" s="106"/>
      <c r="AU214" s="106"/>
      <c r="AV214" s="106"/>
      <c r="AW214" s="106"/>
      <c r="AX214" s="106"/>
      <c r="AY214" s="106"/>
      <c r="AZ214" s="106"/>
      <c r="BA214" s="106"/>
      <c r="BB214" s="106"/>
      <c r="BC214" s="106"/>
      <c r="BD214" s="106"/>
      <c r="BE214" s="106"/>
      <c r="BF214" s="106"/>
      <c r="BG214" s="106"/>
      <c r="BH214" s="106"/>
      <c r="BI214" s="106"/>
      <c r="BJ214" s="106"/>
      <c r="BK214" s="106"/>
      <c r="BL214" s="106"/>
      <c r="BM214" s="106"/>
      <c r="BN214" s="106"/>
      <c r="BO214" s="106"/>
      <c r="BP214" s="106"/>
      <c r="BQ214" s="106"/>
      <c r="BR214" s="106"/>
      <c r="BS214" s="106"/>
      <c r="BT214" s="106"/>
      <c r="BU214" s="106"/>
      <c r="BV214" s="106"/>
      <c r="BW214" s="106"/>
      <c r="BX214" s="106"/>
      <c r="BY214" s="106"/>
      <c r="BZ214" s="106"/>
      <c r="CA214" s="106"/>
      <c r="CB214" s="106"/>
      <c r="CC214" s="106"/>
      <c r="CD214" s="106"/>
      <c r="CE214" s="106"/>
      <c r="CF214" s="106"/>
      <c r="CG214" s="106"/>
      <c r="CH214" s="106"/>
      <c r="CI214" s="106"/>
      <c r="CJ214" s="106"/>
      <c r="CK214" s="106"/>
      <c r="CL214" s="106"/>
      <c r="CM214" s="106"/>
      <c r="CN214" s="106"/>
      <c r="CO214" s="106"/>
      <c r="CP214" s="106"/>
      <c r="CQ214" s="106"/>
      <c r="CR214" s="106"/>
      <c r="CS214" s="106"/>
      <c r="CT214" s="106"/>
      <c r="CU214" s="106"/>
      <c r="CV214" s="106"/>
      <c r="CW214" s="106"/>
      <c r="CX214" s="106"/>
      <c r="CY214" s="106"/>
      <c r="CZ214" s="106"/>
      <c r="DA214" s="106"/>
      <c r="DB214" s="106"/>
    </row>
    <row r="215" spans="1:106" ht="15" customHeight="1" x14ac:dyDescent="0.25">
      <c r="A215" s="83">
        <v>20</v>
      </c>
      <c r="B215" s="108"/>
      <c r="C215" s="108"/>
      <c r="D215" s="86" t="str">
        <f t="shared" si="154"/>
        <v/>
      </c>
      <c r="E215" s="87" t="str">
        <f t="shared" si="155"/>
        <v/>
      </c>
      <c r="F215" s="88">
        <f t="shared" si="156"/>
        <v>0</v>
      </c>
      <c r="G215" s="90"/>
      <c r="H215" s="90"/>
      <c r="I215" s="90"/>
      <c r="J215" s="90"/>
      <c r="K215" s="90"/>
      <c r="L215" s="90"/>
      <c r="M215" s="90"/>
      <c r="N215" s="90"/>
      <c r="O215" s="90"/>
      <c r="P215" s="90"/>
      <c r="Q215" s="90"/>
      <c r="R215" s="90"/>
      <c r="S215" s="90"/>
      <c r="T215" s="90"/>
      <c r="U215" s="90"/>
      <c r="V215" s="90"/>
      <c r="W215" s="90"/>
      <c r="X215" s="90"/>
      <c r="Y215" s="90"/>
      <c r="Z215" s="105"/>
      <c r="AA215" s="106"/>
      <c r="AB215" s="106"/>
      <c r="AC215" s="106"/>
      <c r="AD215" s="106"/>
      <c r="AE215" s="106"/>
      <c r="AF215" s="106"/>
      <c r="AG215" s="106"/>
      <c r="AH215" s="106"/>
      <c r="AI215" s="106"/>
      <c r="AJ215" s="106"/>
      <c r="AK215" s="106"/>
      <c r="AL215" s="106"/>
      <c r="AM215" s="106"/>
      <c r="AN215" s="106"/>
      <c r="AO215" s="106"/>
      <c r="AP215" s="106"/>
      <c r="AQ215" s="106"/>
      <c r="AR215" s="106"/>
      <c r="AS215" s="106"/>
      <c r="AT215" s="106"/>
      <c r="AU215" s="106"/>
      <c r="AV215" s="106"/>
      <c r="AW215" s="106"/>
      <c r="AX215" s="106"/>
      <c r="AY215" s="106"/>
      <c r="AZ215" s="106"/>
      <c r="BA215" s="106"/>
      <c r="BB215" s="106"/>
      <c r="BC215" s="106"/>
      <c r="BD215" s="106"/>
      <c r="BE215" s="106"/>
      <c r="BF215" s="106"/>
      <c r="BG215" s="106"/>
      <c r="BH215" s="106"/>
      <c r="BI215" s="106"/>
      <c r="BJ215" s="106"/>
      <c r="BK215" s="106"/>
      <c r="BL215" s="106"/>
      <c r="BM215" s="106"/>
      <c r="BN215" s="106"/>
      <c r="BO215" s="106"/>
      <c r="BP215" s="106"/>
      <c r="BQ215" s="106"/>
      <c r="BR215" s="106"/>
      <c r="BS215" s="106"/>
      <c r="BT215" s="106"/>
      <c r="BU215" s="106"/>
      <c r="BV215" s="106"/>
      <c r="BW215" s="106"/>
      <c r="BX215" s="106"/>
      <c r="BY215" s="106"/>
      <c r="BZ215" s="106"/>
      <c r="CA215" s="106"/>
      <c r="CB215" s="106"/>
      <c r="CC215" s="106"/>
      <c r="CD215" s="106"/>
      <c r="CE215" s="106"/>
      <c r="CF215" s="106"/>
      <c r="CG215" s="106"/>
      <c r="CH215" s="106"/>
      <c r="CI215" s="106"/>
      <c r="CJ215" s="106"/>
      <c r="CK215" s="106"/>
      <c r="CL215" s="106"/>
      <c r="CM215" s="106"/>
      <c r="CN215" s="106"/>
      <c r="CO215" s="106"/>
      <c r="CP215" s="106"/>
      <c r="CQ215" s="106"/>
      <c r="CR215" s="106"/>
      <c r="CS215" s="106"/>
      <c r="CT215" s="106"/>
      <c r="CU215" s="106"/>
      <c r="CV215" s="106"/>
      <c r="CW215" s="106"/>
      <c r="CX215" s="106"/>
      <c r="CY215" s="106"/>
      <c r="CZ215" s="106"/>
      <c r="DA215" s="106"/>
      <c r="DB215" s="106"/>
    </row>
    <row r="216" spans="1:106" ht="15" customHeight="1" x14ac:dyDescent="0.25">
      <c r="A216" s="83">
        <v>21</v>
      </c>
      <c r="B216" s="108"/>
      <c r="C216" s="108"/>
      <c r="D216" s="86" t="str">
        <f t="shared" si="154"/>
        <v/>
      </c>
      <c r="E216" s="87" t="str">
        <f t="shared" si="155"/>
        <v/>
      </c>
      <c r="F216" s="88">
        <f t="shared" si="156"/>
        <v>0</v>
      </c>
      <c r="G216" s="90"/>
      <c r="H216" s="90"/>
      <c r="I216" s="90"/>
      <c r="J216" s="90"/>
      <c r="K216" s="90"/>
      <c r="L216" s="90"/>
      <c r="M216" s="90"/>
      <c r="N216" s="90"/>
      <c r="O216" s="90"/>
      <c r="P216" s="90"/>
      <c r="Q216" s="90"/>
      <c r="R216" s="90"/>
      <c r="S216" s="90"/>
      <c r="T216" s="90"/>
      <c r="U216" s="90"/>
      <c r="V216" s="90"/>
      <c r="W216" s="90"/>
      <c r="X216" s="90"/>
      <c r="Y216" s="90"/>
      <c r="Z216" s="105"/>
      <c r="AA216" s="106"/>
      <c r="AB216" s="106"/>
      <c r="AC216" s="106"/>
      <c r="AD216" s="106"/>
      <c r="AE216" s="106"/>
      <c r="AF216" s="106"/>
      <c r="AG216" s="106"/>
      <c r="AH216" s="106"/>
      <c r="AI216" s="106"/>
      <c r="AJ216" s="106"/>
      <c r="AK216" s="106"/>
      <c r="AL216" s="106"/>
      <c r="AM216" s="106"/>
      <c r="AN216" s="106"/>
      <c r="AO216" s="106"/>
      <c r="AP216" s="106"/>
      <c r="AQ216" s="106"/>
      <c r="AR216" s="106"/>
      <c r="AS216" s="106"/>
      <c r="AT216" s="106"/>
      <c r="AU216" s="106"/>
      <c r="AV216" s="106"/>
      <c r="AW216" s="106"/>
      <c r="AX216" s="106"/>
      <c r="AY216" s="106"/>
      <c r="AZ216" s="106"/>
      <c r="BA216" s="106"/>
      <c r="BB216" s="106"/>
      <c r="BC216" s="106"/>
      <c r="BD216" s="106"/>
      <c r="BE216" s="106"/>
      <c r="BF216" s="106"/>
      <c r="BG216" s="106"/>
      <c r="BH216" s="106"/>
      <c r="BI216" s="106"/>
      <c r="BJ216" s="106"/>
      <c r="BK216" s="106"/>
      <c r="BL216" s="106"/>
      <c r="BM216" s="106"/>
      <c r="BN216" s="106"/>
      <c r="BO216" s="106"/>
      <c r="BP216" s="106"/>
      <c r="BQ216" s="106"/>
      <c r="BR216" s="106"/>
      <c r="BS216" s="106"/>
      <c r="BT216" s="106"/>
      <c r="BU216" s="106"/>
      <c r="BV216" s="106"/>
      <c r="BW216" s="106"/>
      <c r="BX216" s="106"/>
      <c r="BY216" s="106"/>
      <c r="BZ216" s="106"/>
      <c r="CA216" s="106"/>
      <c r="CB216" s="106"/>
      <c r="CC216" s="106"/>
      <c r="CD216" s="106"/>
      <c r="CE216" s="106"/>
      <c r="CF216" s="106"/>
      <c r="CG216" s="106"/>
      <c r="CH216" s="106"/>
      <c r="CI216" s="106"/>
      <c r="CJ216" s="106"/>
      <c r="CK216" s="106"/>
      <c r="CL216" s="106"/>
      <c r="CM216" s="106"/>
      <c r="CN216" s="106"/>
      <c r="CO216" s="106"/>
      <c r="CP216" s="106"/>
      <c r="CQ216" s="106"/>
      <c r="CR216" s="106"/>
      <c r="CS216" s="106"/>
      <c r="CT216" s="106"/>
      <c r="CU216" s="106"/>
      <c r="CV216" s="106"/>
      <c r="CW216" s="106"/>
      <c r="CX216" s="106"/>
      <c r="CY216" s="106"/>
      <c r="CZ216" s="106"/>
      <c r="DA216" s="106"/>
      <c r="DB216" s="106"/>
    </row>
    <row r="217" spans="1:106" ht="15" customHeight="1" x14ac:dyDescent="0.25">
      <c r="A217" s="83">
        <v>22</v>
      </c>
      <c r="B217" s="108"/>
      <c r="C217" s="108"/>
      <c r="D217" s="86" t="str">
        <f t="shared" si="154"/>
        <v/>
      </c>
      <c r="E217" s="87" t="str">
        <f t="shared" si="155"/>
        <v/>
      </c>
      <c r="F217" s="88">
        <f t="shared" si="156"/>
        <v>0</v>
      </c>
      <c r="G217" s="90"/>
      <c r="H217" s="90"/>
      <c r="I217" s="90"/>
      <c r="J217" s="90"/>
      <c r="K217" s="90"/>
      <c r="L217" s="90"/>
      <c r="M217" s="90"/>
      <c r="N217" s="90"/>
      <c r="O217" s="90"/>
      <c r="P217" s="90"/>
      <c r="Q217" s="90"/>
      <c r="R217" s="90"/>
      <c r="S217" s="90"/>
      <c r="T217" s="90"/>
      <c r="U217" s="90"/>
      <c r="V217" s="90"/>
      <c r="W217" s="90"/>
      <c r="X217" s="90"/>
      <c r="Y217" s="90"/>
      <c r="Z217" s="105"/>
      <c r="AA217" s="106"/>
      <c r="AB217" s="106"/>
      <c r="AC217" s="106"/>
      <c r="AD217" s="106"/>
      <c r="AE217" s="106"/>
      <c r="AF217" s="106"/>
      <c r="AG217" s="106"/>
      <c r="AH217" s="106"/>
      <c r="AI217" s="106"/>
      <c r="AJ217" s="106"/>
      <c r="AK217" s="106"/>
      <c r="AL217" s="106"/>
      <c r="AM217" s="106"/>
      <c r="AN217" s="106"/>
      <c r="AO217" s="106"/>
      <c r="AP217" s="106"/>
      <c r="AQ217" s="106"/>
      <c r="AR217" s="106"/>
      <c r="AS217" s="106"/>
      <c r="AT217" s="106"/>
      <c r="AU217" s="106"/>
      <c r="AV217" s="106"/>
      <c r="AW217" s="106"/>
      <c r="AX217" s="106"/>
      <c r="AY217" s="106"/>
      <c r="AZ217" s="106"/>
      <c r="BA217" s="106"/>
      <c r="BB217" s="106"/>
      <c r="BC217" s="106"/>
      <c r="BD217" s="106"/>
      <c r="BE217" s="106"/>
      <c r="BF217" s="106"/>
      <c r="BG217" s="106"/>
      <c r="BH217" s="106"/>
      <c r="BI217" s="106"/>
      <c r="BJ217" s="106"/>
      <c r="BK217" s="106"/>
      <c r="BL217" s="106"/>
      <c r="BM217" s="106"/>
      <c r="BN217" s="106"/>
      <c r="BO217" s="106"/>
      <c r="BP217" s="106"/>
      <c r="BQ217" s="106"/>
      <c r="BR217" s="106"/>
      <c r="BS217" s="106"/>
      <c r="BT217" s="106"/>
      <c r="BU217" s="106"/>
      <c r="BV217" s="106"/>
      <c r="BW217" s="106"/>
      <c r="BX217" s="106"/>
      <c r="BY217" s="106"/>
      <c r="BZ217" s="106"/>
      <c r="CA217" s="106"/>
      <c r="CB217" s="106"/>
      <c r="CC217" s="106"/>
      <c r="CD217" s="106"/>
      <c r="CE217" s="106"/>
      <c r="CF217" s="106"/>
      <c r="CG217" s="106"/>
      <c r="CH217" s="106"/>
      <c r="CI217" s="106"/>
      <c r="CJ217" s="106"/>
      <c r="CK217" s="106"/>
      <c r="CL217" s="106"/>
      <c r="CM217" s="106"/>
      <c r="CN217" s="106"/>
      <c r="CO217" s="106"/>
      <c r="CP217" s="106"/>
      <c r="CQ217" s="106"/>
      <c r="CR217" s="106"/>
      <c r="CS217" s="106"/>
      <c r="CT217" s="106"/>
      <c r="CU217" s="106"/>
      <c r="CV217" s="106"/>
      <c r="CW217" s="106"/>
      <c r="CX217" s="106"/>
      <c r="CY217" s="106"/>
      <c r="CZ217" s="106"/>
      <c r="DA217" s="106"/>
      <c r="DB217" s="106"/>
    </row>
    <row r="218" spans="1:106" ht="15" customHeight="1" x14ac:dyDescent="0.25">
      <c r="A218" s="83">
        <v>23</v>
      </c>
      <c r="B218" s="108"/>
      <c r="C218" s="108"/>
      <c r="D218" s="86" t="str">
        <f t="shared" si="154"/>
        <v/>
      </c>
      <c r="E218" s="87" t="str">
        <f t="shared" si="155"/>
        <v/>
      </c>
      <c r="F218" s="88">
        <f t="shared" si="156"/>
        <v>0</v>
      </c>
      <c r="G218" s="90"/>
      <c r="H218" s="90"/>
      <c r="I218" s="90"/>
      <c r="J218" s="90"/>
      <c r="K218" s="90"/>
      <c r="L218" s="90"/>
      <c r="M218" s="90"/>
      <c r="N218" s="90"/>
      <c r="O218" s="90"/>
      <c r="P218" s="90"/>
      <c r="Q218" s="90"/>
      <c r="R218" s="90"/>
      <c r="S218" s="90"/>
      <c r="T218" s="90"/>
      <c r="U218" s="90"/>
      <c r="V218" s="90"/>
      <c r="W218" s="90"/>
      <c r="X218" s="90"/>
      <c r="Y218" s="90"/>
      <c r="Z218" s="105"/>
      <c r="AA218" s="106"/>
      <c r="AB218" s="106"/>
      <c r="AC218" s="106"/>
      <c r="AD218" s="106"/>
      <c r="AE218" s="106"/>
      <c r="AF218" s="106"/>
      <c r="AG218" s="106"/>
      <c r="AH218" s="106"/>
      <c r="AI218" s="106"/>
      <c r="AJ218" s="106"/>
      <c r="AK218" s="106"/>
      <c r="AL218" s="106"/>
      <c r="AM218" s="106"/>
      <c r="AN218" s="106"/>
      <c r="AO218" s="106"/>
      <c r="AP218" s="106"/>
      <c r="AQ218" s="106"/>
      <c r="AR218" s="106"/>
      <c r="AS218" s="106"/>
      <c r="AT218" s="106"/>
      <c r="AU218" s="106"/>
      <c r="AV218" s="106"/>
      <c r="AW218" s="106"/>
      <c r="AX218" s="106"/>
      <c r="AY218" s="106"/>
      <c r="AZ218" s="106"/>
      <c r="BA218" s="106"/>
      <c r="BB218" s="106"/>
      <c r="BC218" s="106"/>
      <c r="BD218" s="106"/>
      <c r="BE218" s="106"/>
      <c r="BF218" s="106"/>
      <c r="BG218" s="106"/>
      <c r="BH218" s="106"/>
      <c r="BI218" s="106"/>
      <c r="BJ218" s="106"/>
      <c r="BK218" s="106"/>
      <c r="BL218" s="106"/>
      <c r="BM218" s="106"/>
      <c r="BN218" s="106"/>
      <c r="BO218" s="106"/>
      <c r="BP218" s="106"/>
      <c r="BQ218" s="106"/>
      <c r="BR218" s="106"/>
      <c r="BS218" s="106"/>
      <c r="BT218" s="106"/>
      <c r="BU218" s="106"/>
      <c r="BV218" s="106"/>
      <c r="BW218" s="106"/>
      <c r="BX218" s="106"/>
      <c r="BY218" s="106"/>
      <c r="BZ218" s="106"/>
      <c r="CA218" s="106"/>
      <c r="CB218" s="106"/>
      <c r="CC218" s="106"/>
      <c r="CD218" s="106"/>
      <c r="CE218" s="106"/>
      <c r="CF218" s="106"/>
      <c r="CG218" s="106"/>
      <c r="CH218" s="106"/>
      <c r="CI218" s="106"/>
      <c r="CJ218" s="106"/>
      <c r="CK218" s="106"/>
      <c r="CL218" s="106"/>
      <c r="CM218" s="106"/>
      <c r="CN218" s="106"/>
      <c r="CO218" s="106"/>
      <c r="CP218" s="106"/>
      <c r="CQ218" s="106"/>
      <c r="CR218" s="106"/>
      <c r="CS218" s="106"/>
      <c r="CT218" s="106"/>
      <c r="CU218" s="106"/>
      <c r="CV218" s="106"/>
      <c r="CW218" s="106"/>
      <c r="CX218" s="106"/>
      <c r="CY218" s="106"/>
      <c r="CZ218" s="106"/>
      <c r="DA218" s="106"/>
      <c r="DB218" s="106"/>
    </row>
    <row r="219" spans="1:106" ht="15" customHeight="1" x14ac:dyDescent="0.25">
      <c r="A219" s="83">
        <v>24</v>
      </c>
      <c r="B219" s="108"/>
      <c r="C219" s="108"/>
      <c r="D219" s="86" t="str">
        <f t="shared" si="154"/>
        <v/>
      </c>
      <c r="E219" s="87" t="str">
        <f t="shared" si="155"/>
        <v/>
      </c>
      <c r="F219" s="88">
        <f t="shared" si="156"/>
        <v>0</v>
      </c>
      <c r="G219" s="90"/>
      <c r="H219" s="90"/>
      <c r="I219" s="90"/>
      <c r="J219" s="90"/>
      <c r="K219" s="90"/>
      <c r="L219" s="90"/>
      <c r="M219" s="90"/>
      <c r="N219" s="90"/>
      <c r="O219" s="90"/>
      <c r="P219" s="90"/>
      <c r="Q219" s="90"/>
      <c r="R219" s="90"/>
      <c r="S219" s="90"/>
      <c r="T219" s="90"/>
      <c r="U219" s="90"/>
      <c r="V219" s="90"/>
      <c r="W219" s="90"/>
      <c r="X219" s="90"/>
      <c r="Y219" s="90"/>
      <c r="Z219" s="105"/>
      <c r="AA219" s="106"/>
      <c r="AB219" s="106"/>
      <c r="AC219" s="106"/>
      <c r="AD219" s="106"/>
      <c r="AE219" s="106"/>
      <c r="AF219" s="106"/>
      <c r="AG219" s="106"/>
      <c r="AH219" s="106"/>
      <c r="AI219" s="106"/>
      <c r="AJ219" s="106"/>
      <c r="AK219" s="106"/>
      <c r="AL219" s="106"/>
      <c r="AM219" s="106"/>
      <c r="AN219" s="106"/>
      <c r="AO219" s="106"/>
      <c r="AP219" s="106"/>
      <c r="AQ219" s="106"/>
      <c r="AR219" s="106"/>
      <c r="AS219" s="106"/>
      <c r="AT219" s="106"/>
      <c r="AU219" s="106"/>
      <c r="AV219" s="106"/>
      <c r="AW219" s="106"/>
      <c r="AX219" s="106"/>
      <c r="AY219" s="106"/>
      <c r="AZ219" s="106"/>
      <c r="BA219" s="106"/>
      <c r="BB219" s="106"/>
      <c r="BC219" s="106"/>
      <c r="BD219" s="106"/>
      <c r="BE219" s="106"/>
      <c r="BF219" s="106"/>
      <c r="BG219" s="106"/>
      <c r="BH219" s="106"/>
      <c r="BI219" s="106"/>
      <c r="BJ219" s="106"/>
      <c r="BK219" s="106"/>
      <c r="BL219" s="106"/>
      <c r="BM219" s="106"/>
      <c r="BN219" s="106"/>
      <c r="BO219" s="106"/>
      <c r="BP219" s="106"/>
      <c r="BQ219" s="106"/>
      <c r="BR219" s="106"/>
      <c r="BS219" s="106"/>
      <c r="BT219" s="106"/>
      <c r="BU219" s="106"/>
      <c r="BV219" s="106"/>
      <c r="BW219" s="106"/>
      <c r="BX219" s="106"/>
      <c r="BY219" s="106"/>
      <c r="BZ219" s="106"/>
      <c r="CA219" s="106"/>
      <c r="CB219" s="106"/>
      <c r="CC219" s="106"/>
      <c r="CD219" s="106"/>
      <c r="CE219" s="106"/>
      <c r="CF219" s="106"/>
      <c r="CG219" s="106"/>
      <c r="CH219" s="106"/>
      <c r="CI219" s="106"/>
      <c r="CJ219" s="106"/>
      <c r="CK219" s="106"/>
      <c r="CL219" s="106"/>
      <c r="CM219" s="106"/>
      <c r="CN219" s="106"/>
      <c r="CO219" s="106"/>
      <c r="CP219" s="106"/>
      <c r="CQ219" s="106"/>
      <c r="CR219" s="106"/>
      <c r="CS219" s="106"/>
      <c r="CT219" s="106"/>
      <c r="CU219" s="106"/>
      <c r="CV219" s="106"/>
      <c r="CW219" s="106"/>
      <c r="CX219" s="106"/>
      <c r="CY219" s="106"/>
      <c r="CZ219" s="106"/>
      <c r="DA219" s="106"/>
      <c r="DB219" s="106"/>
    </row>
    <row r="220" spans="1:106" ht="15" customHeight="1" x14ac:dyDescent="0.25">
      <c r="A220" s="83">
        <v>25</v>
      </c>
      <c r="B220" s="108"/>
      <c r="C220" s="108"/>
      <c r="D220" s="86" t="str">
        <f t="shared" si="154"/>
        <v/>
      </c>
      <c r="E220" s="87" t="str">
        <f t="shared" si="155"/>
        <v/>
      </c>
      <c r="F220" s="88">
        <f t="shared" si="156"/>
        <v>0</v>
      </c>
      <c r="G220" s="90"/>
      <c r="H220" s="90"/>
      <c r="I220" s="90"/>
      <c r="J220" s="90"/>
      <c r="K220" s="90"/>
      <c r="L220" s="90"/>
      <c r="M220" s="90"/>
      <c r="N220" s="90"/>
      <c r="O220" s="90"/>
      <c r="P220" s="90"/>
      <c r="Q220" s="90"/>
      <c r="R220" s="90"/>
      <c r="S220" s="90"/>
      <c r="T220" s="90"/>
      <c r="U220" s="90"/>
      <c r="V220" s="90"/>
      <c r="W220" s="90"/>
      <c r="X220" s="90"/>
      <c r="Y220" s="90"/>
      <c r="Z220" s="105"/>
      <c r="AA220" s="106"/>
      <c r="AB220" s="106"/>
      <c r="AC220" s="106"/>
      <c r="AD220" s="106"/>
      <c r="AE220" s="106"/>
      <c r="AF220" s="106"/>
      <c r="AG220" s="106"/>
      <c r="AH220" s="106"/>
      <c r="AI220" s="106"/>
      <c r="AJ220" s="106"/>
      <c r="AK220" s="106"/>
      <c r="AL220" s="106"/>
      <c r="AM220" s="106"/>
      <c r="AN220" s="106"/>
      <c r="AO220" s="106"/>
      <c r="AP220" s="106"/>
      <c r="AQ220" s="106"/>
      <c r="AR220" s="106"/>
      <c r="AS220" s="106"/>
      <c r="AT220" s="106"/>
      <c r="AU220" s="106"/>
      <c r="AV220" s="106"/>
      <c r="AW220" s="106"/>
      <c r="AX220" s="106"/>
      <c r="AY220" s="106"/>
      <c r="AZ220" s="106"/>
      <c r="BA220" s="106"/>
      <c r="BB220" s="106"/>
      <c r="BC220" s="106"/>
      <c r="BD220" s="106"/>
      <c r="BE220" s="106"/>
      <c r="BF220" s="106"/>
      <c r="BG220" s="106"/>
      <c r="BH220" s="106"/>
      <c r="BI220" s="106"/>
      <c r="BJ220" s="106"/>
      <c r="BK220" s="106"/>
      <c r="BL220" s="106"/>
      <c r="BM220" s="106"/>
      <c r="BN220" s="106"/>
      <c r="BO220" s="106"/>
      <c r="BP220" s="106"/>
      <c r="BQ220" s="106"/>
      <c r="BR220" s="106"/>
      <c r="BS220" s="106"/>
      <c r="BT220" s="106"/>
      <c r="BU220" s="106"/>
      <c r="BV220" s="106"/>
      <c r="BW220" s="106"/>
      <c r="BX220" s="106"/>
      <c r="BY220" s="106"/>
      <c r="BZ220" s="106"/>
      <c r="CA220" s="106"/>
      <c r="CB220" s="106"/>
      <c r="CC220" s="106"/>
      <c r="CD220" s="106"/>
      <c r="CE220" s="106"/>
      <c r="CF220" s="106"/>
      <c r="CG220" s="106"/>
      <c r="CH220" s="106"/>
      <c r="CI220" s="106"/>
      <c r="CJ220" s="106"/>
      <c r="CK220" s="106"/>
      <c r="CL220" s="106"/>
      <c r="CM220" s="106"/>
      <c r="CN220" s="106"/>
      <c r="CO220" s="106"/>
      <c r="CP220" s="106"/>
      <c r="CQ220" s="106"/>
      <c r="CR220" s="106"/>
      <c r="CS220" s="106"/>
      <c r="CT220" s="106"/>
      <c r="CU220" s="106"/>
      <c r="CV220" s="106"/>
      <c r="CW220" s="106"/>
      <c r="CX220" s="106"/>
      <c r="CY220" s="106"/>
      <c r="CZ220" s="106"/>
      <c r="DA220" s="106"/>
      <c r="DB220" s="106"/>
    </row>
    <row r="221" spans="1:106" ht="15" customHeight="1" x14ac:dyDescent="0.25">
      <c r="A221" s="83">
        <v>26</v>
      </c>
      <c r="B221" s="108"/>
      <c r="C221" s="108"/>
      <c r="D221" s="86" t="str">
        <f t="shared" si="154"/>
        <v/>
      </c>
      <c r="E221" s="87" t="str">
        <f t="shared" si="155"/>
        <v/>
      </c>
      <c r="F221" s="88">
        <f t="shared" si="156"/>
        <v>0</v>
      </c>
      <c r="G221" s="90"/>
      <c r="H221" s="90"/>
      <c r="I221" s="90"/>
      <c r="J221" s="90"/>
      <c r="K221" s="90"/>
      <c r="L221" s="90"/>
      <c r="M221" s="90"/>
      <c r="N221" s="90"/>
      <c r="O221" s="90"/>
      <c r="P221" s="90"/>
      <c r="Q221" s="90"/>
      <c r="R221" s="90"/>
      <c r="S221" s="90"/>
      <c r="T221" s="90"/>
      <c r="U221" s="90"/>
      <c r="V221" s="90"/>
      <c r="W221" s="90"/>
      <c r="X221" s="90"/>
      <c r="Y221" s="90"/>
      <c r="Z221" s="105"/>
      <c r="AA221" s="106"/>
      <c r="AB221" s="106"/>
      <c r="AC221" s="106"/>
      <c r="AD221" s="106"/>
      <c r="AE221" s="106"/>
      <c r="AF221" s="106"/>
      <c r="AG221" s="106"/>
      <c r="AH221" s="106"/>
      <c r="AI221" s="106"/>
      <c r="AJ221" s="106"/>
      <c r="AK221" s="106"/>
      <c r="AL221" s="106"/>
      <c r="AM221" s="106"/>
      <c r="AN221" s="106"/>
      <c r="AO221" s="106"/>
      <c r="AP221" s="106"/>
      <c r="AQ221" s="106"/>
      <c r="AR221" s="106"/>
      <c r="AS221" s="106"/>
      <c r="AT221" s="106"/>
      <c r="AU221" s="106"/>
      <c r="AV221" s="106"/>
      <c r="AW221" s="106"/>
      <c r="AX221" s="106"/>
      <c r="AY221" s="106"/>
      <c r="AZ221" s="106"/>
      <c r="BA221" s="106"/>
      <c r="BB221" s="106"/>
      <c r="BC221" s="106"/>
      <c r="BD221" s="106"/>
      <c r="BE221" s="106"/>
      <c r="BF221" s="106"/>
      <c r="BG221" s="106"/>
      <c r="BH221" s="106"/>
      <c r="BI221" s="106"/>
      <c r="BJ221" s="106"/>
      <c r="BK221" s="106"/>
      <c r="BL221" s="106"/>
      <c r="BM221" s="106"/>
      <c r="BN221" s="106"/>
      <c r="BO221" s="106"/>
      <c r="BP221" s="106"/>
      <c r="BQ221" s="106"/>
      <c r="BR221" s="106"/>
      <c r="BS221" s="106"/>
      <c r="BT221" s="106"/>
      <c r="BU221" s="106"/>
      <c r="BV221" s="106"/>
      <c r="BW221" s="106"/>
      <c r="BX221" s="106"/>
      <c r="BY221" s="106"/>
      <c r="BZ221" s="106"/>
      <c r="CA221" s="106"/>
      <c r="CB221" s="106"/>
      <c r="CC221" s="106"/>
      <c r="CD221" s="106"/>
      <c r="CE221" s="106"/>
      <c r="CF221" s="106"/>
      <c r="CG221" s="106"/>
      <c r="CH221" s="106"/>
      <c r="CI221" s="106"/>
      <c r="CJ221" s="106"/>
      <c r="CK221" s="106"/>
      <c r="CL221" s="106"/>
      <c r="CM221" s="106"/>
      <c r="CN221" s="106"/>
      <c r="CO221" s="106"/>
      <c r="CP221" s="106"/>
      <c r="CQ221" s="106"/>
      <c r="CR221" s="106"/>
      <c r="CS221" s="106"/>
      <c r="CT221" s="106"/>
      <c r="CU221" s="106"/>
      <c r="CV221" s="106"/>
      <c r="CW221" s="106"/>
      <c r="CX221" s="106"/>
      <c r="CY221" s="106"/>
      <c r="CZ221" s="106"/>
      <c r="DA221" s="106"/>
      <c r="DB221" s="106"/>
    </row>
    <row r="222" spans="1:106" ht="15" customHeight="1" x14ac:dyDescent="0.25">
      <c r="A222" s="83">
        <v>27</v>
      </c>
      <c r="B222" s="108"/>
      <c r="C222" s="108"/>
      <c r="D222" s="86" t="str">
        <f t="shared" si="154"/>
        <v/>
      </c>
      <c r="E222" s="87" t="str">
        <f t="shared" si="155"/>
        <v/>
      </c>
      <c r="F222" s="88">
        <f t="shared" si="156"/>
        <v>0</v>
      </c>
      <c r="G222" s="90"/>
      <c r="H222" s="90"/>
      <c r="I222" s="90"/>
      <c r="J222" s="90"/>
      <c r="K222" s="90"/>
      <c r="L222" s="90"/>
      <c r="M222" s="90"/>
      <c r="N222" s="90"/>
      <c r="O222" s="90"/>
      <c r="P222" s="90"/>
      <c r="Q222" s="90"/>
      <c r="R222" s="90"/>
      <c r="S222" s="90"/>
      <c r="T222" s="90"/>
      <c r="U222" s="90"/>
      <c r="V222" s="90"/>
      <c r="W222" s="90"/>
      <c r="X222" s="90"/>
      <c r="Y222" s="90"/>
      <c r="Z222" s="105"/>
      <c r="AA222" s="106"/>
      <c r="AB222" s="106"/>
      <c r="AC222" s="106"/>
      <c r="AD222" s="106"/>
      <c r="AE222" s="106"/>
      <c r="AF222" s="106"/>
      <c r="AG222" s="106"/>
      <c r="AH222" s="106"/>
      <c r="AI222" s="106"/>
      <c r="AJ222" s="106"/>
      <c r="AK222" s="106"/>
      <c r="AL222" s="106"/>
      <c r="AM222" s="106"/>
      <c r="AN222" s="106"/>
      <c r="AO222" s="106"/>
      <c r="AP222" s="106"/>
      <c r="AQ222" s="106"/>
      <c r="AR222" s="106"/>
      <c r="AS222" s="106"/>
      <c r="AT222" s="106"/>
      <c r="AU222" s="106"/>
      <c r="AV222" s="106"/>
      <c r="AW222" s="106"/>
      <c r="AX222" s="106"/>
      <c r="AY222" s="106"/>
      <c r="AZ222" s="106"/>
      <c r="BA222" s="106"/>
      <c r="BB222" s="106"/>
      <c r="BC222" s="106"/>
      <c r="BD222" s="106"/>
      <c r="BE222" s="106"/>
      <c r="BF222" s="106"/>
      <c r="BG222" s="106"/>
      <c r="BH222" s="106"/>
      <c r="BI222" s="106"/>
      <c r="BJ222" s="106"/>
      <c r="BK222" s="106"/>
      <c r="BL222" s="106"/>
      <c r="BM222" s="106"/>
      <c r="BN222" s="106"/>
      <c r="BO222" s="106"/>
      <c r="BP222" s="106"/>
      <c r="BQ222" s="106"/>
      <c r="BR222" s="106"/>
      <c r="BS222" s="106"/>
      <c r="BT222" s="106"/>
      <c r="BU222" s="106"/>
      <c r="BV222" s="106"/>
      <c r="BW222" s="106"/>
      <c r="BX222" s="106"/>
      <c r="BY222" s="106"/>
      <c r="BZ222" s="106"/>
      <c r="CA222" s="106"/>
      <c r="CB222" s="106"/>
      <c r="CC222" s="106"/>
      <c r="CD222" s="106"/>
      <c r="CE222" s="106"/>
      <c r="CF222" s="106"/>
      <c r="CG222" s="106"/>
      <c r="CH222" s="106"/>
      <c r="CI222" s="106"/>
      <c r="CJ222" s="106"/>
      <c r="CK222" s="106"/>
      <c r="CL222" s="106"/>
      <c r="CM222" s="106"/>
      <c r="CN222" s="106"/>
      <c r="CO222" s="106"/>
      <c r="CP222" s="106"/>
      <c r="CQ222" s="106"/>
      <c r="CR222" s="106"/>
      <c r="CS222" s="106"/>
      <c r="CT222" s="106"/>
      <c r="CU222" s="106"/>
      <c r="CV222" s="106"/>
      <c r="CW222" s="106"/>
      <c r="CX222" s="106"/>
      <c r="CY222" s="106"/>
      <c r="CZ222" s="106"/>
      <c r="DA222" s="106"/>
      <c r="DB222" s="106"/>
    </row>
    <row r="223" spans="1:106" ht="15" customHeight="1" x14ac:dyDescent="0.25">
      <c r="A223" s="83">
        <v>28</v>
      </c>
      <c r="B223" s="108"/>
      <c r="C223" s="108"/>
      <c r="D223" s="86" t="str">
        <f t="shared" si="154"/>
        <v/>
      </c>
      <c r="E223" s="87" t="str">
        <f t="shared" si="155"/>
        <v/>
      </c>
      <c r="F223" s="88">
        <f t="shared" si="156"/>
        <v>0</v>
      </c>
      <c r="G223" s="90"/>
      <c r="H223" s="90"/>
      <c r="I223" s="90"/>
      <c r="J223" s="90"/>
      <c r="K223" s="90"/>
      <c r="L223" s="90"/>
      <c r="M223" s="90"/>
      <c r="N223" s="90"/>
      <c r="O223" s="90"/>
      <c r="P223" s="90"/>
      <c r="Q223" s="90"/>
      <c r="R223" s="90"/>
      <c r="S223" s="90"/>
      <c r="T223" s="90"/>
      <c r="U223" s="90"/>
      <c r="V223" s="90"/>
      <c r="W223" s="90"/>
      <c r="X223" s="90"/>
      <c r="Y223" s="90"/>
      <c r="Z223" s="105"/>
      <c r="AA223" s="106"/>
      <c r="AB223" s="106"/>
      <c r="AC223" s="106"/>
      <c r="AD223" s="106"/>
      <c r="AE223" s="106"/>
      <c r="AF223" s="106"/>
      <c r="AG223" s="106"/>
      <c r="AH223" s="106"/>
      <c r="AI223" s="106"/>
      <c r="AJ223" s="106"/>
      <c r="AK223" s="106"/>
      <c r="AL223" s="106"/>
      <c r="AM223" s="106"/>
      <c r="AN223" s="106"/>
      <c r="AO223" s="106"/>
      <c r="AP223" s="106"/>
      <c r="AQ223" s="106"/>
      <c r="AR223" s="106"/>
      <c r="AS223" s="106"/>
      <c r="AT223" s="106"/>
      <c r="AU223" s="106"/>
      <c r="AV223" s="106"/>
      <c r="AW223" s="106"/>
      <c r="AX223" s="106"/>
      <c r="AY223" s="106"/>
      <c r="AZ223" s="106"/>
      <c r="BA223" s="106"/>
      <c r="BB223" s="106"/>
      <c r="BC223" s="106"/>
      <c r="BD223" s="106"/>
      <c r="BE223" s="106"/>
      <c r="BF223" s="106"/>
      <c r="BG223" s="106"/>
      <c r="BH223" s="106"/>
      <c r="BI223" s="106"/>
      <c r="BJ223" s="106"/>
      <c r="BK223" s="106"/>
      <c r="BL223" s="106"/>
      <c r="BM223" s="106"/>
      <c r="BN223" s="106"/>
      <c r="BO223" s="106"/>
      <c r="BP223" s="106"/>
      <c r="BQ223" s="106"/>
      <c r="BR223" s="106"/>
      <c r="BS223" s="106"/>
      <c r="BT223" s="106"/>
      <c r="BU223" s="106"/>
      <c r="BV223" s="106"/>
      <c r="BW223" s="106"/>
      <c r="BX223" s="106"/>
      <c r="BY223" s="106"/>
      <c r="BZ223" s="106"/>
      <c r="CA223" s="106"/>
      <c r="CB223" s="106"/>
      <c r="CC223" s="106"/>
      <c r="CD223" s="106"/>
      <c r="CE223" s="106"/>
      <c r="CF223" s="106"/>
      <c r="CG223" s="106"/>
      <c r="CH223" s="106"/>
      <c r="CI223" s="106"/>
      <c r="CJ223" s="106"/>
      <c r="CK223" s="106"/>
      <c r="CL223" s="106"/>
      <c r="CM223" s="106"/>
      <c r="CN223" s="106"/>
      <c r="CO223" s="106"/>
      <c r="CP223" s="106"/>
      <c r="CQ223" s="106"/>
      <c r="CR223" s="106"/>
      <c r="CS223" s="106"/>
      <c r="CT223" s="106"/>
      <c r="CU223" s="106"/>
      <c r="CV223" s="106"/>
      <c r="CW223" s="106"/>
      <c r="CX223" s="106"/>
      <c r="CY223" s="106"/>
      <c r="CZ223" s="106"/>
      <c r="DA223" s="106"/>
      <c r="DB223" s="106"/>
    </row>
    <row r="224" spans="1:106" ht="15" customHeight="1" x14ac:dyDescent="0.25">
      <c r="A224" s="83">
        <v>29</v>
      </c>
      <c r="B224" s="108"/>
      <c r="C224" s="108"/>
      <c r="D224" s="86" t="str">
        <f t="shared" si="154"/>
        <v/>
      </c>
      <c r="E224" s="87" t="str">
        <f t="shared" si="155"/>
        <v/>
      </c>
      <c r="F224" s="88">
        <f t="shared" si="156"/>
        <v>0</v>
      </c>
      <c r="G224" s="90"/>
      <c r="H224" s="90"/>
      <c r="I224" s="90"/>
      <c r="J224" s="90"/>
      <c r="K224" s="90"/>
      <c r="L224" s="90"/>
      <c r="M224" s="90"/>
      <c r="N224" s="90"/>
      <c r="O224" s="90"/>
      <c r="P224" s="90"/>
      <c r="Q224" s="90"/>
      <c r="R224" s="90"/>
      <c r="S224" s="90"/>
      <c r="T224" s="90"/>
      <c r="U224" s="90"/>
      <c r="V224" s="90"/>
      <c r="W224" s="90"/>
      <c r="X224" s="90"/>
      <c r="Y224" s="90"/>
      <c r="Z224" s="105"/>
      <c r="AA224" s="106"/>
      <c r="AB224" s="106"/>
      <c r="AC224" s="106"/>
      <c r="AD224" s="106"/>
      <c r="AE224" s="106"/>
      <c r="AF224" s="106"/>
      <c r="AG224" s="106"/>
      <c r="AH224" s="106"/>
      <c r="AI224" s="106"/>
      <c r="AJ224" s="106"/>
      <c r="AK224" s="106"/>
      <c r="AL224" s="106"/>
      <c r="AM224" s="106"/>
      <c r="AN224" s="106"/>
      <c r="AO224" s="106"/>
      <c r="AP224" s="106"/>
      <c r="AQ224" s="106"/>
      <c r="AR224" s="106"/>
      <c r="AS224" s="106"/>
      <c r="AT224" s="106"/>
      <c r="AU224" s="106"/>
      <c r="AV224" s="106"/>
      <c r="AW224" s="106"/>
      <c r="AX224" s="106"/>
      <c r="AY224" s="106"/>
      <c r="AZ224" s="106"/>
      <c r="BA224" s="106"/>
      <c r="BB224" s="106"/>
      <c r="BC224" s="106"/>
      <c r="BD224" s="106"/>
      <c r="BE224" s="106"/>
      <c r="BF224" s="106"/>
      <c r="BG224" s="106"/>
      <c r="BH224" s="106"/>
      <c r="BI224" s="106"/>
      <c r="BJ224" s="106"/>
      <c r="BK224" s="106"/>
      <c r="BL224" s="106"/>
      <c r="BM224" s="106"/>
      <c r="BN224" s="106"/>
      <c r="BO224" s="106"/>
      <c r="BP224" s="106"/>
      <c r="BQ224" s="106"/>
      <c r="BR224" s="106"/>
      <c r="BS224" s="106"/>
      <c r="BT224" s="106"/>
      <c r="BU224" s="106"/>
      <c r="BV224" s="106"/>
      <c r="BW224" s="106"/>
      <c r="BX224" s="106"/>
      <c r="BY224" s="106"/>
      <c r="BZ224" s="106"/>
      <c r="CA224" s="106"/>
      <c r="CB224" s="106"/>
      <c r="CC224" s="106"/>
      <c r="CD224" s="106"/>
      <c r="CE224" s="106"/>
      <c r="CF224" s="106"/>
      <c r="CG224" s="106"/>
      <c r="CH224" s="106"/>
      <c r="CI224" s="106"/>
      <c r="CJ224" s="106"/>
      <c r="CK224" s="106"/>
      <c r="CL224" s="106"/>
      <c r="CM224" s="106"/>
      <c r="CN224" s="106"/>
      <c r="CO224" s="106"/>
      <c r="CP224" s="106"/>
      <c r="CQ224" s="106"/>
      <c r="CR224" s="106"/>
      <c r="CS224" s="106"/>
      <c r="CT224" s="106"/>
      <c r="CU224" s="106"/>
      <c r="CV224" s="106"/>
      <c r="CW224" s="106"/>
      <c r="CX224" s="106"/>
      <c r="CY224" s="106"/>
      <c r="CZ224" s="106"/>
      <c r="DA224" s="106"/>
      <c r="DB224" s="106"/>
    </row>
    <row r="225" spans="1:106" ht="15" customHeight="1" x14ac:dyDescent="0.25">
      <c r="A225" s="83">
        <v>30</v>
      </c>
      <c r="B225" s="108"/>
      <c r="C225" s="108"/>
      <c r="D225" s="86" t="str">
        <f t="shared" si="154"/>
        <v/>
      </c>
      <c r="E225" s="87" t="str">
        <f t="shared" si="155"/>
        <v/>
      </c>
      <c r="F225" s="88">
        <f t="shared" si="156"/>
        <v>0</v>
      </c>
      <c r="G225" s="90"/>
      <c r="H225" s="90"/>
      <c r="I225" s="90"/>
      <c r="J225" s="90"/>
      <c r="K225" s="90"/>
      <c r="L225" s="90"/>
      <c r="M225" s="90"/>
      <c r="N225" s="90"/>
      <c r="O225" s="90"/>
      <c r="P225" s="90"/>
      <c r="Q225" s="90"/>
      <c r="R225" s="90"/>
      <c r="S225" s="90"/>
      <c r="T225" s="90"/>
      <c r="U225" s="90"/>
      <c r="V225" s="90"/>
      <c r="W225" s="90"/>
      <c r="X225" s="90"/>
      <c r="Y225" s="90"/>
      <c r="Z225" s="105"/>
      <c r="AA225" s="106"/>
      <c r="AB225" s="106"/>
      <c r="AC225" s="106"/>
      <c r="AD225" s="106"/>
      <c r="AE225" s="106"/>
      <c r="AF225" s="106"/>
      <c r="AG225" s="106"/>
      <c r="AH225" s="106"/>
      <c r="AI225" s="106"/>
      <c r="AJ225" s="106"/>
      <c r="AK225" s="106"/>
      <c r="AL225" s="106"/>
      <c r="AM225" s="106"/>
      <c r="AN225" s="106"/>
      <c r="AO225" s="106"/>
      <c r="AP225" s="106"/>
      <c r="AQ225" s="106"/>
      <c r="AR225" s="106"/>
      <c r="AS225" s="106"/>
      <c r="AT225" s="106"/>
      <c r="AU225" s="106"/>
      <c r="AV225" s="106"/>
      <c r="AW225" s="106"/>
      <c r="AX225" s="106"/>
      <c r="AY225" s="106"/>
      <c r="AZ225" s="106"/>
      <c r="BA225" s="106"/>
      <c r="BB225" s="106"/>
      <c r="BC225" s="106"/>
      <c r="BD225" s="106"/>
      <c r="BE225" s="106"/>
      <c r="BF225" s="106"/>
      <c r="BG225" s="106"/>
      <c r="BH225" s="106"/>
      <c r="BI225" s="106"/>
      <c r="BJ225" s="106"/>
      <c r="BK225" s="106"/>
      <c r="BL225" s="106"/>
      <c r="BM225" s="106"/>
      <c r="BN225" s="106"/>
      <c r="BO225" s="106"/>
      <c r="BP225" s="106"/>
      <c r="BQ225" s="106"/>
      <c r="BR225" s="106"/>
      <c r="BS225" s="106"/>
      <c r="BT225" s="106"/>
      <c r="BU225" s="106"/>
      <c r="BV225" s="106"/>
      <c r="BW225" s="106"/>
      <c r="BX225" s="106"/>
      <c r="BY225" s="106"/>
      <c r="BZ225" s="106"/>
      <c r="CA225" s="106"/>
      <c r="CB225" s="106"/>
      <c r="CC225" s="106"/>
      <c r="CD225" s="106"/>
      <c r="CE225" s="106"/>
      <c r="CF225" s="106"/>
      <c r="CG225" s="106"/>
      <c r="CH225" s="106"/>
      <c r="CI225" s="106"/>
      <c r="CJ225" s="106"/>
      <c r="CK225" s="106"/>
      <c r="CL225" s="106"/>
      <c r="CM225" s="106"/>
      <c r="CN225" s="106"/>
      <c r="CO225" s="106"/>
      <c r="CP225" s="106"/>
      <c r="CQ225" s="106"/>
      <c r="CR225" s="106"/>
      <c r="CS225" s="106"/>
      <c r="CT225" s="106"/>
      <c r="CU225" s="106"/>
      <c r="CV225" s="106"/>
      <c r="CW225" s="106"/>
      <c r="CX225" s="106"/>
      <c r="CY225" s="106"/>
      <c r="CZ225" s="106"/>
      <c r="DA225" s="106"/>
      <c r="DB225" s="106"/>
    </row>
    <row r="226" spans="1:106" ht="15" customHeight="1" x14ac:dyDescent="0.25">
      <c r="A226" s="83">
        <v>31</v>
      </c>
      <c r="B226" s="108"/>
      <c r="C226" s="108"/>
      <c r="D226" s="86" t="str">
        <f t="shared" si="154"/>
        <v/>
      </c>
      <c r="E226" s="87" t="str">
        <f t="shared" si="155"/>
        <v/>
      </c>
      <c r="F226" s="88">
        <f t="shared" si="156"/>
        <v>0</v>
      </c>
      <c r="G226" s="90"/>
      <c r="H226" s="90"/>
      <c r="I226" s="90"/>
      <c r="J226" s="90"/>
      <c r="K226" s="90"/>
      <c r="L226" s="90"/>
      <c r="M226" s="90"/>
      <c r="N226" s="90"/>
      <c r="O226" s="90"/>
      <c r="P226" s="90"/>
      <c r="Q226" s="90"/>
      <c r="R226" s="90"/>
      <c r="S226" s="90"/>
      <c r="T226" s="90"/>
      <c r="U226" s="90"/>
      <c r="V226" s="90"/>
      <c r="W226" s="90"/>
      <c r="X226" s="90"/>
      <c r="Y226" s="90"/>
      <c r="Z226" s="105"/>
      <c r="AA226" s="106"/>
      <c r="AB226" s="106"/>
      <c r="AC226" s="106"/>
      <c r="AD226" s="106"/>
      <c r="AE226" s="106"/>
      <c r="AF226" s="106"/>
      <c r="AG226" s="106"/>
      <c r="AH226" s="106"/>
      <c r="AI226" s="106"/>
      <c r="AJ226" s="106"/>
      <c r="AK226" s="106"/>
      <c r="AL226" s="106"/>
      <c r="AM226" s="106"/>
      <c r="AN226" s="106"/>
      <c r="AO226" s="106"/>
      <c r="AP226" s="106"/>
      <c r="AQ226" s="106"/>
      <c r="AR226" s="106"/>
      <c r="AS226" s="106"/>
      <c r="AT226" s="106"/>
      <c r="AU226" s="106"/>
      <c r="AV226" s="106"/>
      <c r="AW226" s="106"/>
      <c r="AX226" s="106"/>
      <c r="AY226" s="106"/>
      <c r="AZ226" s="106"/>
      <c r="BA226" s="106"/>
      <c r="BB226" s="106"/>
      <c r="BC226" s="106"/>
      <c r="BD226" s="106"/>
      <c r="BE226" s="106"/>
      <c r="BF226" s="106"/>
      <c r="BG226" s="106"/>
      <c r="BH226" s="106"/>
      <c r="BI226" s="106"/>
      <c r="BJ226" s="106"/>
      <c r="BK226" s="106"/>
      <c r="BL226" s="106"/>
      <c r="BM226" s="106"/>
      <c r="BN226" s="106"/>
      <c r="BO226" s="106"/>
      <c r="BP226" s="106"/>
      <c r="BQ226" s="106"/>
      <c r="BR226" s="106"/>
      <c r="BS226" s="106"/>
      <c r="BT226" s="106"/>
      <c r="BU226" s="106"/>
      <c r="BV226" s="106"/>
      <c r="BW226" s="106"/>
      <c r="BX226" s="106"/>
      <c r="BY226" s="106"/>
      <c r="BZ226" s="106"/>
      <c r="CA226" s="106"/>
      <c r="CB226" s="106"/>
      <c r="CC226" s="106"/>
      <c r="CD226" s="106"/>
      <c r="CE226" s="106"/>
      <c r="CF226" s="106"/>
      <c r="CG226" s="106"/>
      <c r="CH226" s="106"/>
      <c r="CI226" s="106"/>
      <c r="CJ226" s="106"/>
      <c r="CK226" s="106"/>
      <c r="CL226" s="106"/>
      <c r="CM226" s="106"/>
      <c r="CN226" s="106"/>
      <c r="CO226" s="106"/>
      <c r="CP226" s="106"/>
      <c r="CQ226" s="106"/>
      <c r="CR226" s="106"/>
      <c r="CS226" s="106"/>
      <c r="CT226" s="106"/>
      <c r="CU226" s="106"/>
      <c r="CV226" s="106"/>
      <c r="CW226" s="106"/>
      <c r="CX226" s="106"/>
      <c r="CY226" s="106"/>
      <c r="CZ226" s="106"/>
      <c r="DA226" s="106"/>
      <c r="DB226" s="106"/>
    </row>
    <row r="227" spans="1:106" ht="15" customHeight="1" x14ac:dyDescent="0.25">
      <c r="A227" s="83">
        <v>32</v>
      </c>
      <c r="B227" s="108"/>
      <c r="C227" s="108"/>
      <c r="D227" s="86" t="str">
        <f t="shared" si="154"/>
        <v/>
      </c>
      <c r="E227" s="87" t="str">
        <f t="shared" si="155"/>
        <v/>
      </c>
      <c r="F227" s="88">
        <f t="shared" si="156"/>
        <v>0</v>
      </c>
      <c r="G227" s="90"/>
      <c r="H227" s="90"/>
      <c r="I227" s="90"/>
      <c r="J227" s="90"/>
      <c r="K227" s="90"/>
      <c r="L227" s="90"/>
      <c r="M227" s="90"/>
      <c r="N227" s="90"/>
      <c r="O227" s="90"/>
      <c r="P227" s="90"/>
      <c r="Q227" s="90"/>
      <c r="R227" s="90"/>
      <c r="S227" s="90"/>
      <c r="T227" s="90"/>
      <c r="U227" s="90"/>
      <c r="V227" s="90"/>
      <c r="W227" s="90"/>
      <c r="X227" s="90"/>
      <c r="Y227" s="90"/>
      <c r="Z227" s="105"/>
      <c r="AA227" s="106"/>
      <c r="AB227" s="106"/>
      <c r="AC227" s="106"/>
      <c r="AD227" s="106"/>
      <c r="AE227" s="106"/>
      <c r="AF227" s="106"/>
      <c r="AG227" s="106"/>
      <c r="AH227" s="106"/>
      <c r="AI227" s="106"/>
      <c r="AJ227" s="106"/>
      <c r="AK227" s="106"/>
      <c r="AL227" s="106"/>
      <c r="AM227" s="106"/>
      <c r="AN227" s="106"/>
      <c r="AO227" s="106"/>
      <c r="AP227" s="106"/>
      <c r="AQ227" s="106"/>
      <c r="AR227" s="106"/>
      <c r="AS227" s="106"/>
      <c r="AT227" s="106"/>
      <c r="AU227" s="106"/>
      <c r="AV227" s="106"/>
      <c r="AW227" s="106"/>
      <c r="AX227" s="106"/>
      <c r="AY227" s="106"/>
      <c r="AZ227" s="106"/>
      <c r="BA227" s="106"/>
      <c r="BB227" s="106"/>
      <c r="BC227" s="106"/>
      <c r="BD227" s="106"/>
      <c r="BE227" s="106"/>
      <c r="BF227" s="106"/>
      <c r="BG227" s="106"/>
      <c r="BH227" s="106"/>
      <c r="BI227" s="106"/>
      <c r="BJ227" s="106"/>
      <c r="BK227" s="106"/>
      <c r="BL227" s="106"/>
      <c r="BM227" s="106"/>
      <c r="BN227" s="106"/>
      <c r="BO227" s="106"/>
      <c r="BP227" s="106"/>
      <c r="BQ227" s="106"/>
      <c r="BR227" s="106"/>
      <c r="BS227" s="106"/>
      <c r="BT227" s="106"/>
      <c r="BU227" s="106"/>
      <c r="BV227" s="106"/>
      <c r="BW227" s="106"/>
      <c r="BX227" s="106"/>
      <c r="BY227" s="106"/>
      <c r="BZ227" s="106"/>
      <c r="CA227" s="106"/>
      <c r="CB227" s="106"/>
      <c r="CC227" s="106"/>
      <c r="CD227" s="106"/>
      <c r="CE227" s="106"/>
      <c r="CF227" s="106"/>
      <c r="CG227" s="106"/>
      <c r="CH227" s="106"/>
      <c r="CI227" s="106"/>
      <c r="CJ227" s="106"/>
      <c r="CK227" s="106"/>
      <c r="CL227" s="106"/>
      <c r="CM227" s="106"/>
      <c r="CN227" s="106"/>
      <c r="CO227" s="106"/>
      <c r="CP227" s="106"/>
      <c r="CQ227" s="106"/>
      <c r="CR227" s="106"/>
      <c r="CS227" s="106"/>
      <c r="CT227" s="106"/>
      <c r="CU227" s="106"/>
      <c r="CV227" s="106"/>
      <c r="CW227" s="106"/>
      <c r="CX227" s="106"/>
      <c r="CY227" s="106"/>
      <c r="CZ227" s="106"/>
      <c r="DA227" s="106"/>
      <c r="DB227" s="106"/>
    </row>
    <row r="228" spans="1:106" ht="15" customHeight="1" x14ac:dyDescent="0.25">
      <c r="A228" s="83">
        <v>33</v>
      </c>
      <c r="B228" s="108"/>
      <c r="C228" s="108"/>
      <c r="D228" s="86" t="str">
        <f t="shared" si="154"/>
        <v/>
      </c>
      <c r="E228" s="87" t="str">
        <f t="shared" si="155"/>
        <v/>
      </c>
      <c r="F228" s="88">
        <f t="shared" si="156"/>
        <v>0</v>
      </c>
      <c r="G228" s="90"/>
      <c r="H228" s="90"/>
      <c r="I228" s="90"/>
      <c r="J228" s="90"/>
      <c r="K228" s="90"/>
      <c r="L228" s="90"/>
      <c r="M228" s="90"/>
      <c r="N228" s="90"/>
      <c r="O228" s="90"/>
      <c r="P228" s="90"/>
      <c r="Q228" s="90"/>
      <c r="R228" s="90"/>
      <c r="S228" s="90"/>
      <c r="T228" s="90"/>
      <c r="U228" s="90"/>
      <c r="V228" s="90"/>
      <c r="W228" s="90"/>
      <c r="X228" s="90"/>
      <c r="Y228" s="90"/>
      <c r="Z228" s="105"/>
      <c r="AA228" s="106"/>
      <c r="AB228" s="106"/>
      <c r="AC228" s="106"/>
      <c r="AD228" s="106"/>
      <c r="AE228" s="106"/>
      <c r="AF228" s="106"/>
      <c r="AG228" s="106"/>
      <c r="AH228" s="106"/>
      <c r="AI228" s="106"/>
      <c r="AJ228" s="106"/>
      <c r="AK228" s="106"/>
      <c r="AL228" s="106"/>
      <c r="AM228" s="106"/>
      <c r="AN228" s="106"/>
      <c r="AO228" s="106"/>
      <c r="AP228" s="106"/>
      <c r="AQ228" s="106"/>
      <c r="AR228" s="106"/>
      <c r="AS228" s="106"/>
      <c r="AT228" s="106"/>
      <c r="AU228" s="106"/>
      <c r="AV228" s="106"/>
      <c r="AW228" s="106"/>
      <c r="AX228" s="106"/>
      <c r="AY228" s="106"/>
      <c r="AZ228" s="106"/>
      <c r="BA228" s="106"/>
      <c r="BB228" s="106"/>
      <c r="BC228" s="106"/>
      <c r="BD228" s="106"/>
      <c r="BE228" s="106"/>
      <c r="BF228" s="106"/>
      <c r="BG228" s="106"/>
      <c r="BH228" s="106"/>
      <c r="BI228" s="106"/>
      <c r="BJ228" s="106"/>
      <c r="BK228" s="106"/>
      <c r="BL228" s="106"/>
      <c r="BM228" s="106"/>
      <c r="BN228" s="106"/>
      <c r="BO228" s="106"/>
      <c r="BP228" s="106"/>
      <c r="BQ228" s="106"/>
      <c r="BR228" s="106"/>
      <c r="BS228" s="106"/>
      <c r="BT228" s="106"/>
      <c r="BU228" s="106"/>
      <c r="BV228" s="106"/>
      <c r="BW228" s="106"/>
      <c r="BX228" s="106"/>
      <c r="BY228" s="106"/>
      <c r="BZ228" s="106"/>
      <c r="CA228" s="106"/>
      <c r="CB228" s="106"/>
      <c r="CC228" s="106"/>
      <c r="CD228" s="106"/>
      <c r="CE228" s="106"/>
      <c r="CF228" s="106"/>
      <c r="CG228" s="106"/>
      <c r="CH228" s="106"/>
      <c r="CI228" s="106"/>
      <c r="CJ228" s="106"/>
      <c r="CK228" s="106"/>
      <c r="CL228" s="106"/>
      <c r="CM228" s="106"/>
      <c r="CN228" s="106"/>
      <c r="CO228" s="106"/>
      <c r="CP228" s="106"/>
      <c r="CQ228" s="106"/>
      <c r="CR228" s="106"/>
      <c r="CS228" s="106"/>
      <c r="CT228" s="106"/>
      <c r="CU228" s="106"/>
      <c r="CV228" s="106"/>
      <c r="CW228" s="106"/>
      <c r="CX228" s="106"/>
      <c r="CY228" s="106"/>
      <c r="CZ228" s="106"/>
      <c r="DA228" s="106"/>
      <c r="DB228" s="106"/>
    </row>
    <row r="229" spans="1:106" ht="15" customHeight="1" x14ac:dyDescent="0.25">
      <c r="A229" s="83">
        <v>34</v>
      </c>
      <c r="B229" s="108"/>
      <c r="C229" s="108"/>
      <c r="D229" s="86" t="str">
        <f t="shared" si="154"/>
        <v/>
      </c>
      <c r="E229" s="87" t="str">
        <f t="shared" si="155"/>
        <v/>
      </c>
      <c r="F229" s="88">
        <f t="shared" si="156"/>
        <v>0</v>
      </c>
      <c r="G229" s="90"/>
      <c r="H229" s="90"/>
      <c r="I229" s="90"/>
      <c r="J229" s="90"/>
      <c r="K229" s="90"/>
      <c r="L229" s="90"/>
      <c r="M229" s="90"/>
      <c r="N229" s="90"/>
      <c r="O229" s="90"/>
      <c r="P229" s="90"/>
      <c r="Q229" s="90"/>
      <c r="R229" s="90"/>
      <c r="S229" s="90"/>
      <c r="T229" s="90"/>
      <c r="U229" s="90"/>
      <c r="V229" s="90"/>
      <c r="W229" s="90"/>
      <c r="X229" s="90"/>
      <c r="Y229" s="90"/>
      <c r="Z229" s="105"/>
      <c r="AA229" s="106"/>
      <c r="AB229" s="106"/>
      <c r="AC229" s="106"/>
      <c r="AD229" s="106"/>
      <c r="AE229" s="106"/>
      <c r="AF229" s="106"/>
      <c r="AG229" s="106"/>
      <c r="AH229" s="106"/>
      <c r="AI229" s="106"/>
      <c r="AJ229" s="106"/>
      <c r="AK229" s="106"/>
      <c r="AL229" s="106"/>
      <c r="AM229" s="106"/>
      <c r="AN229" s="106"/>
      <c r="AO229" s="106"/>
      <c r="AP229" s="106"/>
      <c r="AQ229" s="106"/>
      <c r="AR229" s="106"/>
      <c r="AS229" s="106"/>
      <c r="AT229" s="106"/>
      <c r="AU229" s="106"/>
      <c r="AV229" s="106"/>
      <c r="AW229" s="106"/>
      <c r="AX229" s="106"/>
      <c r="AY229" s="106"/>
      <c r="AZ229" s="106"/>
      <c r="BA229" s="106"/>
      <c r="BB229" s="106"/>
      <c r="BC229" s="106"/>
      <c r="BD229" s="106"/>
      <c r="BE229" s="106"/>
      <c r="BF229" s="106"/>
      <c r="BG229" s="106"/>
      <c r="BH229" s="106"/>
      <c r="BI229" s="106"/>
      <c r="BJ229" s="106"/>
      <c r="BK229" s="106"/>
      <c r="BL229" s="106"/>
      <c r="BM229" s="106"/>
      <c r="BN229" s="106"/>
      <c r="BO229" s="106"/>
      <c r="BP229" s="106"/>
      <c r="BQ229" s="106"/>
      <c r="BR229" s="106"/>
      <c r="BS229" s="106"/>
      <c r="BT229" s="106"/>
      <c r="BU229" s="106"/>
      <c r="BV229" s="106"/>
      <c r="BW229" s="106"/>
      <c r="BX229" s="106"/>
      <c r="BY229" s="106"/>
      <c r="BZ229" s="106"/>
      <c r="CA229" s="106"/>
      <c r="CB229" s="106"/>
      <c r="CC229" s="106"/>
      <c r="CD229" s="106"/>
      <c r="CE229" s="106"/>
      <c r="CF229" s="106"/>
      <c r="CG229" s="106"/>
      <c r="CH229" s="106"/>
      <c r="CI229" s="106"/>
      <c r="CJ229" s="106"/>
      <c r="CK229" s="106"/>
      <c r="CL229" s="106"/>
      <c r="CM229" s="106"/>
      <c r="CN229" s="106"/>
      <c r="CO229" s="106"/>
      <c r="CP229" s="106"/>
      <c r="CQ229" s="106"/>
      <c r="CR229" s="106"/>
      <c r="CS229" s="106"/>
      <c r="CT229" s="106"/>
      <c r="CU229" s="106"/>
      <c r="CV229" s="106"/>
      <c r="CW229" s="106"/>
      <c r="CX229" s="106"/>
      <c r="CY229" s="106"/>
      <c r="CZ229" s="106"/>
      <c r="DA229" s="106"/>
      <c r="DB229" s="106"/>
    </row>
    <row r="230" spans="1:106" ht="15" customHeight="1" x14ac:dyDescent="0.25">
      <c r="A230" s="83">
        <v>35</v>
      </c>
      <c r="B230" s="108"/>
      <c r="C230" s="108"/>
      <c r="D230" s="86" t="str">
        <f t="shared" si="154"/>
        <v/>
      </c>
      <c r="E230" s="87" t="str">
        <f t="shared" si="155"/>
        <v/>
      </c>
      <c r="F230" s="88">
        <f t="shared" si="156"/>
        <v>0</v>
      </c>
      <c r="G230" s="90"/>
      <c r="H230" s="90"/>
      <c r="I230" s="90"/>
      <c r="J230" s="90"/>
      <c r="K230" s="90"/>
      <c r="L230" s="90"/>
      <c r="M230" s="90"/>
      <c r="N230" s="90"/>
      <c r="O230" s="90"/>
      <c r="P230" s="90"/>
      <c r="Q230" s="90"/>
      <c r="R230" s="90"/>
      <c r="S230" s="90"/>
      <c r="T230" s="90"/>
      <c r="U230" s="90"/>
      <c r="V230" s="90"/>
      <c r="W230" s="90"/>
      <c r="X230" s="90"/>
      <c r="Y230" s="90"/>
      <c r="Z230" s="105"/>
      <c r="AA230" s="106"/>
      <c r="AB230" s="106"/>
      <c r="AC230" s="106"/>
      <c r="AD230" s="106"/>
      <c r="AE230" s="106"/>
      <c r="AF230" s="106"/>
      <c r="AG230" s="106"/>
      <c r="AH230" s="106"/>
      <c r="AI230" s="106"/>
      <c r="AJ230" s="106"/>
      <c r="AK230" s="106"/>
      <c r="AL230" s="106"/>
      <c r="AM230" s="106"/>
      <c r="AN230" s="106"/>
      <c r="AO230" s="106"/>
      <c r="AP230" s="106"/>
      <c r="AQ230" s="106"/>
      <c r="AR230" s="106"/>
      <c r="AS230" s="106"/>
      <c r="AT230" s="106"/>
      <c r="AU230" s="106"/>
      <c r="AV230" s="106"/>
      <c r="AW230" s="106"/>
      <c r="AX230" s="106"/>
      <c r="AY230" s="106"/>
      <c r="AZ230" s="106"/>
      <c r="BA230" s="106"/>
      <c r="BB230" s="106"/>
      <c r="BC230" s="106"/>
      <c r="BD230" s="106"/>
      <c r="BE230" s="106"/>
      <c r="BF230" s="106"/>
      <c r="BG230" s="106"/>
      <c r="BH230" s="106"/>
      <c r="BI230" s="106"/>
      <c r="BJ230" s="106"/>
      <c r="BK230" s="106"/>
      <c r="BL230" s="106"/>
      <c r="BM230" s="106"/>
      <c r="BN230" s="106"/>
      <c r="BO230" s="106"/>
      <c r="BP230" s="106"/>
      <c r="BQ230" s="106"/>
      <c r="BR230" s="106"/>
      <c r="BS230" s="106"/>
      <c r="BT230" s="106"/>
      <c r="BU230" s="106"/>
      <c r="BV230" s="106"/>
      <c r="BW230" s="106"/>
      <c r="BX230" s="106"/>
      <c r="BY230" s="106"/>
      <c r="BZ230" s="106"/>
      <c r="CA230" s="106"/>
      <c r="CB230" s="106"/>
      <c r="CC230" s="106"/>
      <c r="CD230" s="106"/>
      <c r="CE230" s="106"/>
      <c r="CF230" s="106"/>
      <c r="CG230" s="106"/>
      <c r="CH230" s="106"/>
      <c r="CI230" s="106"/>
      <c r="CJ230" s="106"/>
      <c r="CK230" s="106"/>
      <c r="CL230" s="106"/>
      <c r="CM230" s="106"/>
      <c r="CN230" s="106"/>
      <c r="CO230" s="106"/>
      <c r="CP230" s="106"/>
      <c r="CQ230" s="106"/>
      <c r="CR230" s="106"/>
      <c r="CS230" s="106"/>
      <c r="CT230" s="106"/>
      <c r="CU230" s="106"/>
      <c r="CV230" s="106"/>
      <c r="CW230" s="106"/>
      <c r="CX230" s="106"/>
      <c r="CY230" s="106"/>
      <c r="CZ230" s="106"/>
      <c r="DA230" s="106"/>
      <c r="DB230" s="106"/>
    </row>
    <row r="231" spans="1:106" ht="15" customHeight="1" x14ac:dyDescent="0.25">
      <c r="A231" s="83">
        <v>36</v>
      </c>
      <c r="B231" s="108"/>
      <c r="C231" s="108"/>
      <c r="D231" s="86" t="str">
        <f t="shared" si="154"/>
        <v/>
      </c>
      <c r="E231" s="87" t="str">
        <f t="shared" si="155"/>
        <v/>
      </c>
      <c r="F231" s="88">
        <f t="shared" si="156"/>
        <v>0</v>
      </c>
      <c r="G231" s="90"/>
      <c r="H231" s="90"/>
      <c r="I231" s="90"/>
      <c r="J231" s="90"/>
      <c r="K231" s="90"/>
      <c r="L231" s="90"/>
      <c r="M231" s="90"/>
      <c r="N231" s="90"/>
      <c r="O231" s="90"/>
      <c r="P231" s="90"/>
      <c r="Q231" s="90"/>
      <c r="R231" s="90"/>
      <c r="S231" s="90"/>
      <c r="T231" s="90"/>
      <c r="U231" s="90"/>
      <c r="V231" s="90"/>
      <c r="W231" s="90"/>
      <c r="X231" s="90"/>
      <c r="Y231" s="90"/>
      <c r="Z231" s="105"/>
      <c r="AA231" s="106"/>
      <c r="AB231" s="106"/>
      <c r="AC231" s="106"/>
      <c r="AD231" s="106"/>
      <c r="AE231" s="106"/>
      <c r="AF231" s="106"/>
      <c r="AG231" s="106"/>
      <c r="AH231" s="106"/>
      <c r="AI231" s="106"/>
      <c r="AJ231" s="106"/>
      <c r="AK231" s="106"/>
      <c r="AL231" s="106"/>
      <c r="AM231" s="106"/>
      <c r="AN231" s="106"/>
      <c r="AO231" s="106"/>
      <c r="AP231" s="106"/>
      <c r="AQ231" s="106"/>
      <c r="AR231" s="106"/>
      <c r="AS231" s="106"/>
      <c r="AT231" s="106"/>
      <c r="AU231" s="106"/>
      <c r="AV231" s="106"/>
      <c r="AW231" s="106"/>
      <c r="AX231" s="106"/>
      <c r="AY231" s="106"/>
      <c r="AZ231" s="106"/>
      <c r="BA231" s="106"/>
      <c r="BB231" s="106"/>
      <c r="BC231" s="106"/>
      <c r="BD231" s="106"/>
      <c r="BE231" s="106"/>
      <c r="BF231" s="106"/>
      <c r="BG231" s="106"/>
      <c r="BH231" s="106"/>
      <c r="BI231" s="106"/>
      <c r="BJ231" s="106"/>
      <c r="BK231" s="106"/>
      <c r="BL231" s="106"/>
      <c r="BM231" s="106"/>
      <c r="BN231" s="106"/>
      <c r="BO231" s="106"/>
      <c r="BP231" s="106"/>
      <c r="BQ231" s="106"/>
      <c r="BR231" s="106"/>
      <c r="BS231" s="106"/>
      <c r="BT231" s="106"/>
      <c r="BU231" s="106"/>
      <c r="BV231" s="106"/>
      <c r="BW231" s="106"/>
      <c r="BX231" s="106"/>
      <c r="BY231" s="106"/>
      <c r="BZ231" s="106"/>
      <c r="CA231" s="106"/>
      <c r="CB231" s="106"/>
      <c r="CC231" s="106"/>
      <c r="CD231" s="106"/>
      <c r="CE231" s="106"/>
      <c r="CF231" s="106"/>
      <c r="CG231" s="106"/>
      <c r="CH231" s="106"/>
      <c r="CI231" s="106"/>
      <c r="CJ231" s="106"/>
      <c r="CK231" s="106"/>
      <c r="CL231" s="106"/>
      <c r="CM231" s="106"/>
      <c r="CN231" s="106"/>
      <c r="CO231" s="106"/>
      <c r="CP231" s="106"/>
      <c r="CQ231" s="106"/>
      <c r="CR231" s="106"/>
      <c r="CS231" s="106"/>
      <c r="CT231" s="106"/>
      <c r="CU231" s="106"/>
      <c r="CV231" s="106"/>
      <c r="CW231" s="106"/>
      <c r="CX231" s="106"/>
      <c r="CY231" s="106"/>
      <c r="CZ231" s="106"/>
      <c r="DA231" s="106"/>
      <c r="DB231" s="106"/>
    </row>
    <row r="232" spans="1:106" ht="15" customHeight="1" x14ac:dyDescent="0.25">
      <c r="A232" s="83">
        <v>37</v>
      </c>
      <c r="B232" s="108"/>
      <c r="C232" s="108"/>
      <c r="D232" s="86" t="str">
        <f t="shared" si="154"/>
        <v/>
      </c>
      <c r="E232" s="87" t="str">
        <f t="shared" si="155"/>
        <v/>
      </c>
      <c r="F232" s="88">
        <f t="shared" si="156"/>
        <v>0</v>
      </c>
      <c r="G232" s="90"/>
      <c r="H232" s="90"/>
      <c r="I232" s="90"/>
      <c r="J232" s="90"/>
      <c r="K232" s="90"/>
      <c r="L232" s="90"/>
      <c r="M232" s="90"/>
      <c r="N232" s="90"/>
      <c r="O232" s="90"/>
      <c r="P232" s="90"/>
      <c r="Q232" s="90"/>
      <c r="R232" s="90"/>
      <c r="S232" s="90"/>
      <c r="T232" s="90"/>
      <c r="U232" s="90"/>
      <c r="V232" s="90"/>
      <c r="W232" s="90"/>
      <c r="X232" s="90"/>
      <c r="Y232" s="90"/>
      <c r="Z232" s="105"/>
      <c r="AA232" s="106"/>
      <c r="AB232" s="106"/>
      <c r="AC232" s="106"/>
      <c r="AD232" s="106"/>
      <c r="AE232" s="106"/>
      <c r="AF232" s="106"/>
      <c r="AG232" s="106"/>
      <c r="AH232" s="106"/>
      <c r="AI232" s="106"/>
      <c r="AJ232" s="106"/>
      <c r="AK232" s="106"/>
      <c r="AL232" s="106"/>
      <c r="AM232" s="106"/>
      <c r="AN232" s="106"/>
      <c r="AO232" s="106"/>
      <c r="AP232" s="106"/>
      <c r="AQ232" s="106"/>
      <c r="AR232" s="106"/>
      <c r="AS232" s="106"/>
      <c r="AT232" s="106"/>
      <c r="AU232" s="106"/>
      <c r="AV232" s="106"/>
      <c r="AW232" s="106"/>
      <c r="AX232" s="106"/>
      <c r="AY232" s="106"/>
      <c r="AZ232" s="106"/>
      <c r="BA232" s="106"/>
      <c r="BB232" s="106"/>
      <c r="BC232" s="106"/>
      <c r="BD232" s="106"/>
      <c r="BE232" s="106"/>
      <c r="BF232" s="106"/>
      <c r="BG232" s="106"/>
      <c r="BH232" s="106"/>
      <c r="BI232" s="106"/>
      <c r="BJ232" s="106"/>
      <c r="BK232" s="106"/>
      <c r="BL232" s="106"/>
      <c r="BM232" s="106"/>
      <c r="BN232" s="106"/>
      <c r="BO232" s="106"/>
      <c r="BP232" s="106"/>
      <c r="BQ232" s="106"/>
      <c r="BR232" s="106"/>
      <c r="BS232" s="106"/>
      <c r="BT232" s="106"/>
      <c r="BU232" s="106"/>
      <c r="BV232" s="106"/>
      <c r="BW232" s="106"/>
      <c r="BX232" s="106"/>
      <c r="BY232" s="106"/>
      <c r="BZ232" s="106"/>
      <c r="CA232" s="106"/>
      <c r="CB232" s="106"/>
      <c r="CC232" s="106"/>
      <c r="CD232" s="106"/>
      <c r="CE232" s="106"/>
      <c r="CF232" s="106"/>
      <c r="CG232" s="106"/>
      <c r="CH232" s="106"/>
      <c r="CI232" s="106"/>
      <c r="CJ232" s="106"/>
      <c r="CK232" s="106"/>
      <c r="CL232" s="106"/>
      <c r="CM232" s="106"/>
      <c r="CN232" s="106"/>
      <c r="CO232" s="106"/>
      <c r="CP232" s="106"/>
      <c r="CQ232" s="106"/>
      <c r="CR232" s="106"/>
      <c r="CS232" s="106"/>
      <c r="CT232" s="106"/>
      <c r="CU232" s="106"/>
      <c r="CV232" s="106"/>
      <c r="CW232" s="106"/>
      <c r="CX232" s="106"/>
      <c r="CY232" s="106"/>
      <c r="CZ232" s="106"/>
      <c r="DA232" s="106"/>
      <c r="DB232" s="106"/>
    </row>
    <row r="233" spans="1:106" ht="15" customHeight="1" x14ac:dyDescent="0.25">
      <c r="A233" s="83">
        <v>38</v>
      </c>
      <c r="B233" s="108"/>
      <c r="C233" s="108"/>
      <c r="D233" s="86" t="str">
        <f t="shared" si="154"/>
        <v/>
      </c>
      <c r="E233" s="87" t="str">
        <f t="shared" si="155"/>
        <v/>
      </c>
      <c r="F233" s="88">
        <f t="shared" si="156"/>
        <v>0</v>
      </c>
      <c r="G233" s="90"/>
      <c r="H233" s="90"/>
      <c r="I233" s="90"/>
      <c r="J233" s="90"/>
      <c r="K233" s="90"/>
      <c r="L233" s="90"/>
      <c r="M233" s="90"/>
      <c r="N233" s="90"/>
      <c r="O233" s="90"/>
      <c r="P233" s="90"/>
      <c r="Q233" s="90"/>
      <c r="R233" s="90"/>
      <c r="S233" s="90"/>
      <c r="T233" s="90"/>
      <c r="U233" s="90"/>
      <c r="V233" s="90"/>
      <c r="W233" s="90"/>
      <c r="X233" s="90"/>
      <c r="Y233" s="90"/>
      <c r="Z233" s="105"/>
      <c r="AA233" s="106"/>
      <c r="AB233" s="106"/>
      <c r="AC233" s="106"/>
      <c r="AD233" s="106"/>
      <c r="AE233" s="106"/>
      <c r="AF233" s="106"/>
      <c r="AG233" s="106"/>
      <c r="AH233" s="106"/>
      <c r="AI233" s="106"/>
      <c r="AJ233" s="106"/>
      <c r="AK233" s="106"/>
      <c r="AL233" s="106"/>
      <c r="AM233" s="106"/>
      <c r="AN233" s="106"/>
      <c r="AO233" s="106"/>
      <c r="AP233" s="106"/>
      <c r="AQ233" s="106"/>
      <c r="AR233" s="106"/>
      <c r="AS233" s="106"/>
      <c r="AT233" s="106"/>
      <c r="AU233" s="106"/>
      <c r="AV233" s="106"/>
      <c r="AW233" s="106"/>
      <c r="AX233" s="106"/>
      <c r="AY233" s="106"/>
      <c r="AZ233" s="106"/>
      <c r="BA233" s="106"/>
      <c r="BB233" s="106"/>
      <c r="BC233" s="106"/>
      <c r="BD233" s="106"/>
      <c r="BE233" s="106"/>
      <c r="BF233" s="106"/>
      <c r="BG233" s="106"/>
      <c r="BH233" s="106"/>
      <c r="BI233" s="106"/>
      <c r="BJ233" s="106"/>
      <c r="BK233" s="106"/>
      <c r="BL233" s="106"/>
      <c r="BM233" s="106"/>
      <c r="BN233" s="106"/>
      <c r="BO233" s="106"/>
      <c r="BP233" s="106"/>
      <c r="BQ233" s="106"/>
      <c r="BR233" s="106"/>
      <c r="BS233" s="106"/>
      <c r="BT233" s="106"/>
      <c r="BU233" s="106"/>
      <c r="BV233" s="106"/>
      <c r="BW233" s="106"/>
      <c r="BX233" s="106"/>
      <c r="BY233" s="106"/>
      <c r="BZ233" s="106"/>
      <c r="CA233" s="106"/>
      <c r="CB233" s="106"/>
      <c r="CC233" s="106"/>
      <c r="CD233" s="106"/>
      <c r="CE233" s="106"/>
      <c r="CF233" s="106"/>
      <c r="CG233" s="106"/>
      <c r="CH233" s="106"/>
      <c r="CI233" s="106"/>
      <c r="CJ233" s="106"/>
      <c r="CK233" s="106"/>
      <c r="CL233" s="106"/>
      <c r="CM233" s="106"/>
      <c r="CN233" s="106"/>
      <c r="CO233" s="106"/>
      <c r="CP233" s="106"/>
      <c r="CQ233" s="106"/>
      <c r="CR233" s="106"/>
      <c r="CS233" s="106"/>
      <c r="CT233" s="106"/>
      <c r="CU233" s="106"/>
      <c r="CV233" s="106"/>
      <c r="CW233" s="106"/>
      <c r="CX233" s="106"/>
      <c r="CY233" s="106"/>
      <c r="CZ233" s="106"/>
      <c r="DA233" s="106"/>
      <c r="DB233" s="106"/>
    </row>
    <row r="234" spans="1:106" ht="15" customHeight="1" x14ac:dyDescent="0.25">
      <c r="A234" s="83">
        <v>39</v>
      </c>
      <c r="B234" s="108"/>
      <c r="C234" s="108"/>
      <c r="D234" s="86" t="str">
        <f t="shared" si="154"/>
        <v/>
      </c>
      <c r="E234" s="87" t="str">
        <f t="shared" si="155"/>
        <v/>
      </c>
      <c r="F234" s="88">
        <f t="shared" si="156"/>
        <v>0</v>
      </c>
      <c r="G234" s="90"/>
      <c r="H234" s="90"/>
      <c r="I234" s="90"/>
      <c r="J234" s="90"/>
      <c r="K234" s="90"/>
      <c r="L234" s="90"/>
      <c r="M234" s="90"/>
      <c r="N234" s="90"/>
      <c r="O234" s="90"/>
      <c r="P234" s="90"/>
      <c r="Q234" s="90"/>
      <c r="R234" s="90"/>
      <c r="S234" s="90"/>
      <c r="T234" s="90"/>
      <c r="U234" s="90"/>
      <c r="V234" s="90"/>
      <c r="W234" s="90"/>
      <c r="X234" s="90"/>
      <c r="Y234" s="90"/>
      <c r="Z234" s="105"/>
      <c r="AA234" s="106"/>
      <c r="AB234" s="106"/>
      <c r="AC234" s="106"/>
      <c r="AD234" s="106"/>
      <c r="AE234" s="106"/>
      <c r="AF234" s="106"/>
      <c r="AG234" s="106"/>
      <c r="AH234" s="106"/>
      <c r="AI234" s="106"/>
      <c r="AJ234" s="106"/>
      <c r="AK234" s="106"/>
      <c r="AL234" s="106"/>
      <c r="AM234" s="106"/>
      <c r="AN234" s="106"/>
      <c r="AO234" s="106"/>
      <c r="AP234" s="106"/>
      <c r="AQ234" s="106"/>
      <c r="AR234" s="106"/>
      <c r="AS234" s="106"/>
      <c r="AT234" s="106"/>
      <c r="AU234" s="106"/>
      <c r="AV234" s="106"/>
      <c r="AW234" s="106"/>
      <c r="AX234" s="106"/>
      <c r="AY234" s="106"/>
      <c r="AZ234" s="106"/>
      <c r="BA234" s="106"/>
      <c r="BB234" s="106"/>
      <c r="BC234" s="106"/>
      <c r="BD234" s="106"/>
      <c r="BE234" s="106"/>
      <c r="BF234" s="106"/>
      <c r="BG234" s="106"/>
      <c r="BH234" s="106"/>
      <c r="BI234" s="106"/>
      <c r="BJ234" s="106"/>
      <c r="BK234" s="106"/>
      <c r="BL234" s="106"/>
      <c r="BM234" s="106"/>
      <c r="BN234" s="106"/>
      <c r="BO234" s="106"/>
      <c r="BP234" s="106"/>
      <c r="BQ234" s="106"/>
      <c r="BR234" s="106"/>
      <c r="BS234" s="106"/>
      <c r="BT234" s="106"/>
      <c r="BU234" s="106"/>
      <c r="BV234" s="106"/>
      <c r="BW234" s="106"/>
      <c r="BX234" s="106"/>
      <c r="BY234" s="106"/>
      <c r="BZ234" s="106"/>
      <c r="CA234" s="106"/>
      <c r="CB234" s="106"/>
      <c r="CC234" s="106"/>
      <c r="CD234" s="106"/>
      <c r="CE234" s="106"/>
      <c r="CF234" s="106"/>
      <c r="CG234" s="106"/>
      <c r="CH234" s="106"/>
      <c r="CI234" s="106"/>
      <c r="CJ234" s="106"/>
      <c r="CK234" s="106"/>
      <c r="CL234" s="106"/>
      <c r="CM234" s="106"/>
      <c r="CN234" s="106"/>
      <c r="CO234" s="106"/>
      <c r="CP234" s="106"/>
      <c r="CQ234" s="106"/>
      <c r="CR234" s="106"/>
      <c r="CS234" s="106"/>
      <c r="CT234" s="106"/>
      <c r="CU234" s="106"/>
      <c r="CV234" s="106"/>
      <c r="CW234" s="106"/>
      <c r="CX234" s="106"/>
      <c r="CY234" s="106"/>
      <c r="CZ234" s="106"/>
      <c r="DA234" s="106"/>
      <c r="DB234" s="106"/>
    </row>
    <row r="235" spans="1:106" ht="15" customHeight="1" x14ac:dyDescent="0.25">
      <c r="A235" s="83">
        <v>40</v>
      </c>
      <c r="B235" s="108"/>
      <c r="C235" s="108"/>
      <c r="D235" s="86" t="str">
        <f t="shared" si="154"/>
        <v/>
      </c>
      <c r="E235" s="87" t="str">
        <f t="shared" si="155"/>
        <v/>
      </c>
      <c r="F235" s="88">
        <f t="shared" si="156"/>
        <v>0</v>
      </c>
      <c r="G235" s="90"/>
      <c r="H235" s="90"/>
      <c r="I235" s="90"/>
      <c r="J235" s="90"/>
      <c r="K235" s="90"/>
      <c r="L235" s="90"/>
      <c r="M235" s="90"/>
      <c r="N235" s="90"/>
      <c r="O235" s="90"/>
      <c r="P235" s="90"/>
      <c r="Q235" s="90"/>
      <c r="R235" s="90"/>
      <c r="S235" s="90"/>
      <c r="T235" s="90"/>
      <c r="U235" s="90"/>
      <c r="V235" s="90"/>
      <c r="W235" s="90"/>
      <c r="X235" s="90"/>
      <c r="Y235" s="90"/>
      <c r="Z235" s="105"/>
      <c r="AA235" s="106"/>
      <c r="AB235" s="106"/>
      <c r="AC235" s="106"/>
      <c r="AD235" s="106"/>
      <c r="AE235" s="106"/>
      <c r="AF235" s="106"/>
      <c r="AG235" s="106"/>
      <c r="AH235" s="106"/>
      <c r="AI235" s="106"/>
      <c r="AJ235" s="106"/>
      <c r="AK235" s="106"/>
      <c r="AL235" s="106"/>
      <c r="AM235" s="106"/>
      <c r="AN235" s="106"/>
      <c r="AO235" s="106"/>
      <c r="AP235" s="106"/>
      <c r="AQ235" s="106"/>
      <c r="AR235" s="106"/>
      <c r="AS235" s="106"/>
      <c r="AT235" s="106"/>
      <c r="AU235" s="106"/>
      <c r="AV235" s="106"/>
      <c r="AW235" s="106"/>
      <c r="AX235" s="106"/>
      <c r="AY235" s="106"/>
      <c r="AZ235" s="106"/>
      <c r="BA235" s="106"/>
      <c r="BB235" s="106"/>
      <c r="BC235" s="106"/>
      <c r="BD235" s="106"/>
      <c r="BE235" s="106"/>
      <c r="BF235" s="106"/>
      <c r="BG235" s="106"/>
      <c r="BH235" s="106"/>
      <c r="BI235" s="106"/>
      <c r="BJ235" s="106"/>
      <c r="BK235" s="106"/>
      <c r="BL235" s="106"/>
      <c r="BM235" s="106"/>
      <c r="BN235" s="106"/>
      <c r="BO235" s="106"/>
      <c r="BP235" s="106"/>
      <c r="BQ235" s="106"/>
      <c r="BR235" s="106"/>
      <c r="BS235" s="106"/>
      <c r="BT235" s="106"/>
      <c r="BU235" s="106"/>
      <c r="BV235" s="106"/>
      <c r="BW235" s="106"/>
      <c r="BX235" s="106"/>
      <c r="BY235" s="106"/>
      <c r="BZ235" s="106"/>
      <c r="CA235" s="106"/>
      <c r="CB235" s="106"/>
      <c r="CC235" s="106"/>
      <c r="CD235" s="106"/>
      <c r="CE235" s="106"/>
      <c r="CF235" s="106"/>
      <c r="CG235" s="106"/>
      <c r="CH235" s="106"/>
      <c r="CI235" s="106"/>
      <c r="CJ235" s="106"/>
      <c r="CK235" s="106"/>
      <c r="CL235" s="106"/>
      <c r="CM235" s="106"/>
      <c r="CN235" s="106"/>
      <c r="CO235" s="106"/>
      <c r="CP235" s="106"/>
      <c r="CQ235" s="106"/>
      <c r="CR235" s="106"/>
      <c r="CS235" s="106"/>
      <c r="CT235" s="106"/>
      <c r="CU235" s="106"/>
      <c r="CV235" s="106"/>
      <c r="CW235" s="106"/>
      <c r="CX235" s="106"/>
      <c r="CY235" s="106"/>
      <c r="CZ235" s="106"/>
      <c r="DA235" s="106"/>
      <c r="DB235" s="106"/>
    </row>
    <row r="236" spans="1:106" ht="15.75" x14ac:dyDescent="0.25">
      <c r="B236" s="91"/>
      <c r="C236" s="109"/>
      <c r="D236" s="93"/>
      <c r="E236" s="94"/>
      <c r="F236" s="95" t="s">
        <v>125</v>
      </c>
      <c r="G236" s="96">
        <f>(IF($C$16="YES",G196,0))+(IF($C$17="YES",G197,0))+(IF($C$18="YES",G198,0))+(IF($C$19="YES",G199,0))+(IF($C$20="YES",G200,0))+(IF($C$21="YES",G201,0))+(IF($C$22="YES",G202,0))+(IF($C$23="YES",G203,0))+(IF($C$24="YES",G204,0))+(IF($C$25="YES",G205,0))+(IF($C$26="YES",G206,0))+(IF($C$27="YES",G207,0))+(IF($C$28="YES",G208,0))+(IF($C$29="YES",G209,0))+(IF($C$30="YES",G210,0))+(IF($C$31="YES",G211,0))+(IF($C$32="YES",G212,0))+(IF($C$33="YES",G213,0))+(IF($C$34="YES",G214,0))+(IF($C$35="YES",G215,0))+(IF($C$36="YES",G216,0))+(IF($C$37="YES",G217,0))+(IF($C$38="YES",G218,0))+(IF($C$39="YES",G219,0))+(IF($C$40="YES",G220,0))+(IF($C$41="YES",G221,0))+(IF($C$42="YES",G222,0))+(IF($C$43="YES",G223,0))+(IF($C$44="YES",G224,0))+(IF($C$45="YES",G225,0))+(IF($C$46="YES",G226,0))+(IF($C$47="YES",G227,0))+(IF($C$48="YES",G228,0))+(IF($C$49="YES",G229,0))+(IF($C$50="YES",G230,0))+(IF($C$51="YES",G231,0))+(IF($C$52="YES",G232,0))+(IF($C$53="YES",G233,0))+(IF($C$54="YES",G234,0))+(IF($C$55="YES",G235,0))</f>
        <v>0</v>
      </c>
      <c r="H236" s="96">
        <f t="shared" ref="H236:BS236" si="157">(IF($C$16="YES",H196,0))+(IF($C$17="YES",H197,0))+(IF($C$18="YES",H198,0))+(IF($C$19="YES",H199,0))+(IF($C$20="YES",H200,0))+(IF($C$21="YES",H201,0))+(IF($C$22="YES",H202,0))+(IF($C$23="YES",H203,0))+(IF($C$24="YES",H204,0))+(IF($C$25="YES",H205,0))+(IF($C$26="YES",H206,0))+(IF($C$27="YES",H207,0))+(IF($C$28="YES",H208,0))+(IF($C$29="YES",H209,0))+(IF($C$30="YES",H210,0))+(IF($C$31="YES",H211,0))+(IF($C$32="YES",H212,0))+(IF($C$33="YES",H213,0))+(IF($C$34="YES",H214,0))+(IF($C$35="YES",H215,0))+(IF($C$36="YES",H216,0))+(IF($C$37="YES",H217,0))+(IF($C$38="YES",H218,0))+(IF($C$39="YES",H219,0))+(IF($C$40="YES",H220,0))+(IF($C$41="YES",H221,0))+(IF($C$42="YES",H222,0))+(IF($C$43="YES",H223,0))+(IF($C$44="YES",H224,0))+(IF($C$45="YES",H225,0))+(IF($C$46="YES",H226,0))+(IF($C$47="YES",H227,0))+(IF($C$48="YES",H228,0))+(IF($C$49="YES",H229,0))+(IF($C$50="YES",H230,0))+(IF($C$51="YES",H231,0))+(IF($C$52="YES",H232,0))+(IF($C$53="YES",H233,0))+(IF($C$54="YES",H234,0))+(IF($C$55="YES",H235,0))</f>
        <v>0</v>
      </c>
      <c r="I236" s="96">
        <f t="shared" si="157"/>
        <v>0</v>
      </c>
      <c r="J236" s="96">
        <f t="shared" si="157"/>
        <v>0</v>
      </c>
      <c r="K236" s="96">
        <f t="shared" si="157"/>
        <v>0</v>
      </c>
      <c r="L236" s="96">
        <f t="shared" si="157"/>
        <v>0</v>
      </c>
      <c r="M236" s="96">
        <f t="shared" si="157"/>
        <v>0</v>
      </c>
      <c r="N236" s="96">
        <f t="shared" si="157"/>
        <v>0</v>
      </c>
      <c r="O236" s="96">
        <f t="shared" si="157"/>
        <v>0</v>
      </c>
      <c r="P236" s="96">
        <f t="shared" si="157"/>
        <v>0</v>
      </c>
      <c r="Q236" s="96">
        <f t="shared" si="157"/>
        <v>0</v>
      </c>
      <c r="R236" s="96">
        <f t="shared" si="157"/>
        <v>0</v>
      </c>
      <c r="S236" s="96">
        <f t="shared" si="157"/>
        <v>0</v>
      </c>
      <c r="T236" s="96">
        <f t="shared" si="157"/>
        <v>0</v>
      </c>
      <c r="U236" s="96">
        <f t="shared" si="157"/>
        <v>0</v>
      </c>
      <c r="V236" s="96">
        <f t="shared" si="157"/>
        <v>0</v>
      </c>
      <c r="W236" s="96">
        <f t="shared" si="157"/>
        <v>0</v>
      </c>
      <c r="X236" s="96">
        <f t="shared" si="157"/>
        <v>0</v>
      </c>
      <c r="Y236" s="96">
        <f t="shared" si="157"/>
        <v>0</v>
      </c>
      <c r="Z236" s="96">
        <f t="shared" si="157"/>
        <v>0</v>
      </c>
      <c r="AA236" s="96">
        <f t="shared" si="157"/>
        <v>0</v>
      </c>
      <c r="AB236" s="96">
        <f t="shared" si="157"/>
        <v>0</v>
      </c>
      <c r="AC236" s="96">
        <f t="shared" si="157"/>
        <v>0</v>
      </c>
      <c r="AD236" s="96">
        <f t="shared" si="157"/>
        <v>0</v>
      </c>
      <c r="AE236" s="96">
        <f t="shared" si="157"/>
        <v>0</v>
      </c>
      <c r="AF236" s="96">
        <f t="shared" si="157"/>
        <v>0</v>
      </c>
      <c r="AG236" s="96">
        <f t="shared" si="157"/>
        <v>0</v>
      </c>
      <c r="AH236" s="96">
        <f t="shared" si="157"/>
        <v>0</v>
      </c>
      <c r="AI236" s="96">
        <f t="shared" si="157"/>
        <v>0</v>
      </c>
      <c r="AJ236" s="96">
        <f t="shared" si="157"/>
        <v>0</v>
      </c>
      <c r="AK236" s="96">
        <f t="shared" si="157"/>
        <v>0</v>
      </c>
      <c r="AL236" s="96">
        <f t="shared" si="157"/>
        <v>0</v>
      </c>
      <c r="AM236" s="96">
        <f t="shared" si="157"/>
        <v>0</v>
      </c>
      <c r="AN236" s="96">
        <f t="shared" si="157"/>
        <v>0</v>
      </c>
      <c r="AO236" s="96">
        <f t="shared" si="157"/>
        <v>0</v>
      </c>
      <c r="AP236" s="96">
        <f t="shared" si="157"/>
        <v>0</v>
      </c>
      <c r="AQ236" s="96">
        <f t="shared" si="157"/>
        <v>0</v>
      </c>
      <c r="AR236" s="96">
        <f t="shared" si="157"/>
        <v>0</v>
      </c>
      <c r="AS236" s="96">
        <f t="shared" si="157"/>
        <v>0</v>
      </c>
      <c r="AT236" s="96">
        <f t="shared" si="157"/>
        <v>0</v>
      </c>
      <c r="AU236" s="96">
        <f t="shared" si="157"/>
        <v>0</v>
      </c>
      <c r="AV236" s="96">
        <f t="shared" si="157"/>
        <v>0</v>
      </c>
      <c r="AW236" s="96">
        <f t="shared" si="157"/>
        <v>0</v>
      </c>
      <c r="AX236" s="96">
        <f t="shared" si="157"/>
        <v>0</v>
      </c>
      <c r="AY236" s="96">
        <f t="shared" si="157"/>
        <v>0</v>
      </c>
      <c r="AZ236" s="96">
        <f t="shared" si="157"/>
        <v>0</v>
      </c>
      <c r="BA236" s="96">
        <f t="shared" si="157"/>
        <v>0</v>
      </c>
      <c r="BB236" s="96">
        <f t="shared" si="157"/>
        <v>0</v>
      </c>
      <c r="BC236" s="96">
        <f t="shared" si="157"/>
        <v>0</v>
      </c>
      <c r="BD236" s="96">
        <f t="shared" si="157"/>
        <v>0</v>
      </c>
      <c r="BE236" s="96">
        <f t="shared" si="157"/>
        <v>0</v>
      </c>
      <c r="BF236" s="96">
        <f t="shared" si="157"/>
        <v>0</v>
      </c>
      <c r="BG236" s="96">
        <f t="shared" si="157"/>
        <v>0</v>
      </c>
      <c r="BH236" s="96">
        <f t="shared" si="157"/>
        <v>0</v>
      </c>
      <c r="BI236" s="96">
        <f t="shared" si="157"/>
        <v>0</v>
      </c>
      <c r="BJ236" s="96">
        <f t="shared" si="157"/>
        <v>0</v>
      </c>
      <c r="BK236" s="96">
        <f t="shared" si="157"/>
        <v>0</v>
      </c>
      <c r="BL236" s="96">
        <f t="shared" si="157"/>
        <v>0</v>
      </c>
      <c r="BM236" s="96">
        <f t="shared" si="157"/>
        <v>0</v>
      </c>
      <c r="BN236" s="96">
        <f t="shared" si="157"/>
        <v>0</v>
      </c>
      <c r="BO236" s="96">
        <f t="shared" si="157"/>
        <v>0</v>
      </c>
      <c r="BP236" s="96">
        <f t="shared" si="157"/>
        <v>0</v>
      </c>
      <c r="BQ236" s="96">
        <f t="shared" si="157"/>
        <v>0</v>
      </c>
      <c r="BR236" s="96">
        <f t="shared" si="157"/>
        <v>0</v>
      </c>
      <c r="BS236" s="96">
        <f t="shared" si="157"/>
        <v>0</v>
      </c>
      <c r="BT236" s="96">
        <f t="shared" ref="BT236:DB236" si="158">(IF($C$16="YES",BT196,0))+(IF($C$17="YES",BT197,0))+(IF($C$18="YES",BT198,0))+(IF($C$19="YES",BT199,0))+(IF($C$20="YES",BT200,0))+(IF($C$21="YES",BT201,0))+(IF($C$22="YES",BT202,0))+(IF($C$23="YES",BT203,0))+(IF($C$24="YES",BT204,0))+(IF($C$25="YES",BT205,0))+(IF($C$26="YES",BT206,0))+(IF($C$27="YES",BT207,0))+(IF($C$28="YES",BT208,0))+(IF($C$29="YES",BT209,0))+(IF($C$30="YES",BT210,0))+(IF($C$31="YES",BT211,0))+(IF($C$32="YES",BT212,0))+(IF($C$33="YES",BT213,0))+(IF($C$34="YES",BT214,0))+(IF($C$35="YES",BT215,0))+(IF($C$36="YES",BT216,0))+(IF($C$37="YES",BT217,0))+(IF($C$38="YES",BT218,0))+(IF($C$39="YES",BT219,0))+(IF($C$40="YES",BT220,0))+(IF($C$41="YES",BT221,0))+(IF($C$42="YES",BT222,0))+(IF($C$43="YES",BT223,0))+(IF($C$44="YES",BT224,0))+(IF($C$45="YES",BT225,0))+(IF($C$46="YES",BT226,0))+(IF($C$47="YES",BT227,0))+(IF($C$48="YES",BT228,0))+(IF($C$49="YES",BT229,0))+(IF($C$50="YES",BT230,0))+(IF($C$51="YES",BT231,0))+(IF($C$52="YES",BT232,0))+(IF($C$53="YES",BT233,0))+(IF($C$54="YES",BT234,0))+(IF($C$55="YES",BT235,0))</f>
        <v>0</v>
      </c>
      <c r="BU236" s="96">
        <f t="shared" si="158"/>
        <v>0</v>
      </c>
      <c r="BV236" s="96">
        <f t="shared" si="158"/>
        <v>0</v>
      </c>
      <c r="BW236" s="96">
        <f t="shared" si="158"/>
        <v>0</v>
      </c>
      <c r="BX236" s="96">
        <f t="shared" si="158"/>
        <v>0</v>
      </c>
      <c r="BY236" s="96">
        <f t="shared" si="158"/>
        <v>0</v>
      </c>
      <c r="BZ236" s="96">
        <f t="shared" si="158"/>
        <v>0</v>
      </c>
      <c r="CA236" s="96">
        <f t="shared" si="158"/>
        <v>0</v>
      </c>
      <c r="CB236" s="96">
        <f t="shared" si="158"/>
        <v>0</v>
      </c>
      <c r="CC236" s="96">
        <f t="shared" si="158"/>
        <v>0</v>
      </c>
      <c r="CD236" s="96">
        <f t="shared" si="158"/>
        <v>0</v>
      </c>
      <c r="CE236" s="96">
        <f t="shared" si="158"/>
        <v>0</v>
      </c>
      <c r="CF236" s="96">
        <f t="shared" si="158"/>
        <v>0</v>
      </c>
      <c r="CG236" s="96">
        <f t="shared" si="158"/>
        <v>0</v>
      </c>
      <c r="CH236" s="96">
        <f t="shared" si="158"/>
        <v>0</v>
      </c>
      <c r="CI236" s="96">
        <f t="shared" si="158"/>
        <v>0</v>
      </c>
      <c r="CJ236" s="96">
        <f t="shared" si="158"/>
        <v>0</v>
      </c>
      <c r="CK236" s="96">
        <f t="shared" si="158"/>
        <v>0</v>
      </c>
      <c r="CL236" s="96">
        <f t="shared" si="158"/>
        <v>0</v>
      </c>
      <c r="CM236" s="96">
        <f t="shared" si="158"/>
        <v>0</v>
      </c>
      <c r="CN236" s="96">
        <f t="shared" si="158"/>
        <v>0</v>
      </c>
      <c r="CO236" s="96">
        <f t="shared" si="158"/>
        <v>0</v>
      </c>
      <c r="CP236" s="96">
        <f t="shared" si="158"/>
        <v>0</v>
      </c>
      <c r="CQ236" s="96">
        <f t="shared" si="158"/>
        <v>0</v>
      </c>
      <c r="CR236" s="96">
        <f t="shared" si="158"/>
        <v>0</v>
      </c>
      <c r="CS236" s="96">
        <f t="shared" si="158"/>
        <v>0</v>
      </c>
      <c r="CT236" s="96">
        <f t="shared" si="158"/>
        <v>0</v>
      </c>
      <c r="CU236" s="96">
        <f t="shared" si="158"/>
        <v>0</v>
      </c>
      <c r="CV236" s="96">
        <f t="shared" si="158"/>
        <v>0</v>
      </c>
      <c r="CW236" s="96">
        <f t="shared" si="158"/>
        <v>0</v>
      </c>
      <c r="CX236" s="96">
        <f t="shared" si="158"/>
        <v>0</v>
      </c>
      <c r="CY236" s="96">
        <f t="shared" si="158"/>
        <v>0</v>
      </c>
      <c r="CZ236" s="96">
        <f t="shared" si="158"/>
        <v>0</v>
      </c>
      <c r="DA236" s="96">
        <f t="shared" si="158"/>
        <v>0</v>
      </c>
      <c r="DB236" s="96">
        <f t="shared" si="158"/>
        <v>0</v>
      </c>
    </row>
    <row r="237" spans="1:106" ht="15.75" x14ac:dyDescent="0.25">
      <c r="B237" s="97" t="s">
        <v>8</v>
      </c>
      <c r="C237" s="98"/>
      <c r="D237" s="99">
        <f>IF($F$3="","",$F$3)</f>
        <v>1</v>
      </c>
      <c r="E237" s="62" t="s">
        <v>121</v>
      </c>
      <c r="F237" s="74"/>
      <c r="G237" s="64" t="str">
        <f>IF($D$239="","",$D$239-($D$237+$D$238))</f>
        <v/>
      </c>
      <c r="H237" s="64" t="str">
        <f t="shared" ref="H237:BS237" si="159">IF($D$239="","",$D$239-($D$237+$D$238))</f>
        <v/>
      </c>
      <c r="I237" s="64" t="str">
        <f t="shared" si="159"/>
        <v/>
      </c>
      <c r="J237" s="64" t="str">
        <f t="shared" si="159"/>
        <v/>
      </c>
      <c r="K237" s="64" t="str">
        <f t="shared" si="159"/>
        <v/>
      </c>
      <c r="L237" s="64" t="str">
        <f t="shared" si="159"/>
        <v/>
      </c>
      <c r="M237" s="64" t="str">
        <f t="shared" si="159"/>
        <v/>
      </c>
      <c r="N237" s="64" t="str">
        <f t="shared" si="159"/>
        <v/>
      </c>
      <c r="O237" s="64" t="str">
        <f t="shared" si="159"/>
        <v/>
      </c>
      <c r="P237" s="64" t="str">
        <f t="shared" si="159"/>
        <v/>
      </c>
      <c r="Q237" s="64" t="str">
        <f t="shared" si="159"/>
        <v/>
      </c>
      <c r="R237" s="64" t="str">
        <f t="shared" si="159"/>
        <v/>
      </c>
      <c r="S237" s="64" t="str">
        <f t="shared" si="159"/>
        <v/>
      </c>
      <c r="T237" s="64" t="str">
        <f t="shared" si="159"/>
        <v/>
      </c>
      <c r="U237" s="64" t="str">
        <f t="shared" si="159"/>
        <v/>
      </c>
      <c r="V237" s="64" t="str">
        <f t="shared" si="159"/>
        <v/>
      </c>
      <c r="W237" s="64" t="str">
        <f t="shared" si="159"/>
        <v/>
      </c>
      <c r="X237" s="64" t="str">
        <f t="shared" si="159"/>
        <v/>
      </c>
      <c r="Y237" s="64" t="str">
        <f t="shared" si="159"/>
        <v/>
      </c>
      <c r="Z237" s="64" t="str">
        <f t="shared" si="159"/>
        <v/>
      </c>
      <c r="AA237" s="64" t="str">
        <f t="shared" si="159"/>
        <v/>
      </c>
      <c r="AB237" s="64" t="str">
        <f t="shared" si="159"/>
        <v/>
      </c>
      <c r="AC237" s="64" t="str">
        <f t="shared" si="159"/>
        <v/>
      </c>
      <c r="AD237" s="64" t="str">
        <f t="shared" si="159"/>
        <v/>
      </c>
      <c r="AE237" s="64" t="str">
        <f t="shared" si="159"/>
        <v/>
      </c>
      <c r="AF237" s="64" t="str">
        <f t="shared" si="159"/>
        <v/>
      </c>
      <c r="AG237" s="64" t="str">
        <f t="shared" si="159"/>
        <v/>
      </c>
      <c r="AH237" s="64" t="str">
        <f t="shared" si="159"/>
        <v/>
      </c>
      <c r="AI237" s="64" t="str">
        <f t="shared" si="159"/>
        <v/>
      </c>
      <c r="AJ237" s="64" t="str">
        <f t="shared" si="159"/>
        <v/>
      </c>
      <c r="AK237" s="64" t="str">
        <f t="shared" si="159"/>
        <v/>
      </c>
      <c r="AL237" s="64" t="str">
        <f t="shared" si="159"/>
        <v/>
      </c>
      <c r="AM237" s="64" t="str">
        <f t="shared" si="159"/>
        <v/>
      </c>
      <c r="AN237" s="64" t="str">
        <f t="shared" si="159"/>
        <v/>
      </c>
      <c r="AO237" s="64" t="str">
        <f t="shared" si="159"/>
        <v/>
      </c>
      <c r="AP237" s="64" t="str">
        <f t="shared" si="159"/>
        <v/>
      </c>
      <c r="AQ237" s="64" t="str">
        <f t="shared" si="159"/>
        <v/>
      </c>
      <c r="AR237" s="64" t="str">
        <f t="shared" si="159"/>
        <v/>
      </c>
      <c r="AS237" s="64" t="str">
        <f t="shared" si="159"/>
        <v/>
      </c>
      <c r="AT237" s="64" t="str">
        <f t="shared" si="159"/>
        <v/>
      </c>
      <c r="AU237" s="64" t="str">
        <f t="shared" si="159"/>
        <v/>
      </c>
      <c r="AV237" s="64" t="str">
        <f t="shared" si="159"/>
        <v/>
      </c>
      <c r="AW237" s="64" t="str">
        <f t="shared" si="159"/>
        <v/>
      </c>
      <c r="AX237" s="64" t="str">
        <f t="shared" si="159"/>
        <v/>
      </c>
      <c r="AY237" s="64" t="str">
        <f t="shared" si="159"/>
        <v/>
      </c>
      <c r="AZ237" s="64" t="str">
        <f t="shared" si="159"/>
        <v/>
      </c>
      <c r="BA237" s="64" t="str">
        <f t="shared" si="159"/>
        <v/>
      </c>
      <c r="BB237" s="64" t="str">
        <f t="shared" si="159"/>
        <v/>
      </c>
      <c r="BC237" s="64" t="str">
        <f t="shared" si="159"/>
        <v/>
      </c>
      <c r="BD237" s="64" t="str">
        <f t="shared" si="159"/>
        <v/>
      </c>
      <c r="BE237" s="64" t="str">
        <f t="shared" si="159"/>
        <v/>
      </c>
      <c r="BF237" s="64" t="str">
        <f t="shared" si="159"/>
        <v/>
      </c>
      <c r="BG237" s="64" t="str">
        <f t="shared" si="159"/>
        <v/>
      </c>
      <c r="BH237" s="64" t="str">
        <f t="shared" si="159"/>
        <v/>
      </c>
      <c r="BI237" s="64" t="str">
        <f t="shared" si="159"/>
        <v/>
      </c>
      <c r="BJ237" s="64" t="str">
        <f t="shared" si="159"/>
        <v/>
      </c>
      <c r="BK237" s="64" t="str">
        <f t="shared" si="159"/>
        <v/>
      </c>
      <c r="BL237" s="64" t="str">
        <f t="shared" si="159"/>
        <v/>
      </c>
      <c r="BM237" s="64" t="str">
        <f t="shared" si="159"/>
        <v/>
      </c>
      <c r="BN237" s="64" t="str">
        <f t="shared" si="159"/>
        <v/>
      </c>
      <c r="BO237" s="64" t="str">
        <f t="shared" si="159"/>
        <v/>
      </c>
      <c r="BP237" s="64" t="str">
        <f t="shared" si="159"/>
        <v/>
      </c>
      <c r="BQ237" s="64" t="str">
        <f t="shared" si="159"/>
        <v/>
      </c>
      <c r="BR237" s="64" t="str">
        <f t="shared" si="159"/>
        <v/>
      </c>
      <c r="BS237" s="64" t="str">
        <f t="shared" si="159"/>
        <v/>
      </c>
      <c r="BT237" s="64" t="str">
        <f t="shared" ref="BT237:DB237" si="160">IF($D$239="","",$D$239-($D$237+$D$238))</f>
        <v/>
      </c>
      <c r="BU237" s="64" t="str">
        <f t="shared" si="160"/>
        <v/>
      </c>
      <c r="BV237" s="64" t="str">
        <f t="shared" si="160"/>
        <v/>
      </c>
      <c r="BW237" s="64" t="str">
        <f t="shared" si="160"/>
        <v/>
      </c>
      <c r="BX237" s="64" t="str">
        <f t="shared" si="160"/>
        <v/>
      </c>
      <c r="BY237" s="64" t="str">
        <f t="shared" si="160"/>
        <v/>
      </c>
      <c r="BZ237" s="64" t="str">
        <f t="shared" si="160"/>
        <v/>
      </c>
      <c r="CA237" s="64" t="str">
        <f t="shared" si="160"/>
        <v/>
      </c>
      <c r="CB237" s="64" t="str">
        <f t="shared" si="160"/>
        <v/>
      </c>
      <c r="CC237" s="64" t="str">
        <f t="shared" si="160"/>
        <v/>
      </c>
      <c r="CD237" s="64" t="str">
        <f t="shared" si="160"/>
        <v/>
      </c>
      <c r="CE237" s="64" t="str">
        <f t="shared" si="160"/>
        <v/>
      </c>
      <c r="CF237" s="64" t="str">
        <f t="shared" si="160"/>
        <v/>
      </c>
      <c r="CG237" s="64" t="str">
        <f t="shared" si="160"/>
        <v/>
      </c>
      <c r="CH237" s="64" t="str">
        <f t="shared" si="160"/>
        <v/>
      </c>
      <c r="CI237" s="64" t="str">
        <f t="shared" si="160"/>
        <v/>
      </c>
      <c r="CJ237" s="64" t="str">
        <f t="shared" si="160"/>
        <v/>
      </c>
      <c r="CK237" s="64" t="str">
        <f t="shared" si="160"/>
        <v/>
      </c>
      <c r="CL237" s="64" t="str">
        <f t="shared" si="160"/>
        <v/>
      </c>
      <c r="CM237" s="64" t="str">
        <f t="shared" si="160"/>
        <v/>
      </c>
      <c r="CN237" s="64" t="str">
        <f t="shared" si="160"/>
        <v/>
      </c>
      <c r="CO237" s="64" t="str">
        <f t="shared" si="160"/>
        <v/>
      </c>
      <c r="CP237" s="64" t="str">
        <f t="shared" si="160"/>
        <v/>
      </c>
      <c r="CQ237" s="64" t="str">
        <f t="shared" si="160"/>
        <v/>
      </c>
      <c r="CR237" s="64" t="str">
        <f t="shared" si="160"/>
        <v/>
      </c>
      <c r="CS237" s="64" t="str">
        <f t="shared" si="160"/>
        <v/>
      </c>
      <c r="CT237" s="64" t="str">
        <f t="shared" si="160"/>
        <v/>
      </c>
      <c r="CU237" s="64" t="str">
        <f t="shared" si="160"/>
        <v/>
      </c>
      <c r="CV237" s="64" t="str">
        <f t="shared" si="160"/>
        <v/>
      </c>
      <c r="CW237" s="64" t="str">
        <f t="shared" si="160"/>
        <v/>
      </c>
      <c r="CX237" s="64" t="str">
        <f t="shared" si="160"/>
        <v/>
      </c>
      <c r="CY237" s="64" t="str">
        <f t="shared" si="160"/>
        <v/>
      </c>
      <c r="CZ237" s="64" t="str">
        <f t="shared" si="160"/>
        <v/>
      </c>
      <c r="DA237" s="64" t="str">
        <f t="shared" si="160"/>
        <v/>
      </c>
      <c r="DB237" s="64" t="str">
        <f t="shared" si="160"/>
        <v/>
      </c>
    </row>
    <row r="238" spans="1:106" ht="15.75" x14ac:dyDescent="0.25">
      <c r="B238" s="97" t="s">
        <v>14</v>
      </c>
      <c r="C238" s="98"/>
      <c r="D238" s="99">
        <f>IF($F$4="","",$F$4)</f>
        <v>1</v>
      </c>
      <c r="E238" s="68" t="s">
        <v>2</v>
      </c>
      <c r="F238" s="69">
        <f>SUM(G238:DB238)</f>
        <v>0</v>
      </c>
      <c r="G238" s="70">
        <f>IF(G239="","0",G281*G239)</f>
        <v>0</v>
      </c>
      <c r="H238" s="70">
        <f t="shared" ref="H238:BS238" si="161">IF(H239="","0",H281*H239)</f>
        <v>0</v>
      </c>
      <c r="I238" s="70">
        <f t="shared" si="161"/>
        <v>0</v>
      </c>
      <c r="J238" s="70" t="str">
        <f t="shared" si="161"/>
        <v>0</v>
      </c>
      <c r="K238" s="70" t="str">
        <f t="shared" si="161"/>
        <v>0</v>
      </c>
      <c r="L238" s="70" t="str">
        <f t="shared" si="161"/>
        <v>0</v>
      </c>
      <c r="M238" s="70" t="str">
        <f t="shared" si="161"/>
        <v>0</v>
      </c>
      <c r="N238" s="70" t="str">
        <f t="shared" si="161"/>
        <v>0</v>
      </c>
      <c r="O238" s="70" t="str">
        <f t="shared" si="161"/>
        <v>0</v>
      </c>
      <c r="P238" s="70" t="str">
        <f t="shared" si="161"/>
        <v>0</v>
      </c>
      <c r="Q238" s="70" t="str">
        <f t="shared" si="161"/>
        <v>0</v>
      </c>
      <c r="R238" s="70" t="str">
        <f t="shared" si="161"/>
        <v>0</v>
      </c>
      <c r="S238" s="70" t="str">
        <f t="shared" si="161"/>
        <v>0</v>
      </c>
      <c r="T238" s="70" t="str">
        <f t="shared" si="161"/>
        <v>0</v>
      </c>
      <c r="U238" s="70" t="str">
        <f t="shared" si="161"/>
        <v>0</v>
      </c>
      <c r="V238" s="70" t="str">
        <f t="shared" si="161"/>
        <v>0</v>
      </c>
      <c r="W238" s="70" t="str">
        <f t="shared" si="161"/>
        <v>0</v>
      </c>
      <c r="X238" s="70" t="str">
        <f t="shared" si="161"/>
        <v>0</v>
      </c>
      <c r="Y238" s="70" t="str">
        <f t="shared" si="161"/>
        <v>0</v>
      </c>
      <c r="Z238" s="70" t="str">
        <f t="shared" si="161"/>
        <v>0</v>
      </c>
      <c r="AA238" s="70" t="str">
        <f t="shared" si="161"/>
        <v>0</v>
      </c>
      <c r="AB238" s="70" t="str">
        <f t="shared" si="161"/>
        <v>0</v>
      </c>
      <c r="AC238" s="70" t="str">
        <f t="shared" si="161"/>
        <v>0</v>
      </c>
      <c r="AD238" s="70" t="str">
        <f t="shared" si="161"/>
        <v>0</v>
      </c>
      <c r="AE238" s="70" t="str">
        <f t="shared" si="161"/>
        <v>0</v>
      </c>
      <c r="AF238" s="70" t="str">
        <f t="shared" si="161"/>
        <v>0</v>
      </c>
      <c r="AG238" s="70" t="str">
        <f t="shared" si="161"/>
        <v>0</v>
      </c>
      <c r="AH238" s="70" t="str">
        <f t="shared" si="161"/>
        <v>0</v>
      </c>
      <c r="AI238" s="70" t="str">
        <f t="shared" si="161"/>
        <v>0</v>
      </c>
      <c r="AJ238" s="70" t="str">
        <f t="shared" si="161"/>
        <v>0</v>
      </c>
      <c r="AK238" s="70" t="str">
        <f t="shared" si="161"/>
        <v>0</v>
      </c>
      <c r="AL238" s="70" t="str">
        <f t="shared" si="161"/>
        <v>0</v>
      </c>
      <c r="AM238" s="70" t="str">
        <f t="shared" si="161"/>
        <v>0</v>
      </c>
      <c r="AN238" s="70" t="str">
        <f t="shared" si="161"/>
        <v>0</v>
      </c>
      <c r="AO238" s="70" t="str">
        <f t="shared" si="161"/>
        <v>0</v>
      </c>
      <c r="AP238" s="70" t="str">
        <f t="shared" si="161"/>
        <v>0</v>
      </c>
      <c r="AQ238" s="70" t="str">
        <f t="shared" si="161"/>
        <v>0</v>
      </c>
      <c r="AR238" s="70" t="str">
        <f t="shared" si="161"/>
        <v>0</v>
      </c>
      <c r="AS238" s="70" t="str">
        <f t="shared" si="161"/>
        <v>0</v>
      </c>
      <c r="AT238" s="70" t="str">
        <f t="shared" si="161"/>
        <v>0</v>
      </c>
      <c r="AU238" s="70" t="str">
        <f t="shared" si="161"/>
        <v>0</v>
      </c>
      <c r="AV238" s="70" t="str">
        <f t="shared" si="161"/>
        <v>0</v>
      </c>
      <c r="AW238" s="70" t="str">
        <f t="shared" si="161"/>
        <v>0</v>
      </c>
      <c r="AX238" s="70" t="str">
        <f t="shared" si="161"/>
        <v>0</v>
      </c>
      <c r="AY238" s="70" t="str">
        <f t="shared" si="161"/>
        <v>0</v>
      </c>
      <c r="AZ238" s="70" t="str">
        <f t="shared" si="161"/>
        <v>0</v>
      </c>
      <c r="BA238" s="70" t="str">
        <f t="shared" si="161"/>
        <v>0</v>
      </c>
      <c r="BB238" s="70" t="str">
        <f t="shared" si="161"/>
        <v>0</v>
      </c>
      <c r="BC238" s="70" t="str">
        <f t="shared" si="161"/>
        <v>0</v>
      </c>
      <c r="BD238" s="70" t="str">
        <f t="shared" si="161"/>
        <v>0</v>
      </c>
      <c r="BE238" s="70" t="str">
        <f t="shared" si="161"/>
        <v>0</v>
      </c>
      <c r="BF238" s="70" t="str">
        <f t="shared" si="161"/>
        <v>0</v>
      </c>
      <c r="BG238" s="70" t="str">
        <f t="shared" si="161"/>
        <v>0</v>
      </c>
      <c r="BH238" s="70" t="str">
        <f t="shared" si="161"/>
        <v>0</v>
      </c>
      <c r="BI238" s="70" t="str">
        <f t="shared" si="161"/>
        <v>0</v>
      </c>
      <c r="BJ238" s="70" t="str">
        <f t="shared" si="161"/>
        <v>0</v>
      </c>
      <c r="BK238" s="70" t="str">
        <f t="shared" si="161"/>
        <v>0</v>
      </c>
      <c r="BL238" s="70" t="str">
        <f t="shared" si="161"/>
        <v>0</v>
      </c>
      <c r="BM238" s="70" t="str">
        <f t="shared" si="161"/>
        <v>0</v>
      </c>
      <c r="BN238" s="70" t="str">
        <f t="shared" si="161"/>
        <v>0</v>
      </c>
      <c r="BO238" s="70" t="str">
        <f t="shared" si="161"/>
        <v>0</v>
      </c>
      <c r="BP238" s="70" t="str">
        <f t="shared" si="161"/>
        <v>0</v>
      </c>
      <c r="BQ238" s="70" t="str">
        <f t="shared" si="161"/>
        <v>0</v>
      </c>
      <c r="BR238" s="70" t="str">
        <f t="shared" si="161"/>
        <v>0</v>
      </c>
      <c r="BS238" s="70" t="str">
        <f t="shared" si="161"/>
        <v>0</v>
      </c>
      <c r="BT238" s="70" t="str">
        <f t="shared" ref="BT238:DB238" si="162">IF(BT239="","0",BT281*BT239)</f>
        <v>0</v>
      </c>
      <c r="BU238" s="70" t="str">
        <f t="shared" si="162"/>
        <v>0</v>
      </c>
      <c r="BV238" s="70" t="str">
        <f t="shared" si="162"/>
        <v>0</v>
      </c>
      <c r="BW238" s="70" t="str">
        <f t="shared" si="162"/>
        <v>0</v>
      </c>
      <c r="BX238" s="70" t="str">
        <f t="shared" si="162"/>
        <v>0</v>
      </c>
      <c r="BY238" s="70" t="str">
        <f t="shared" si="162"/>
        <v>0</v>
      </c>
      <c r="BZ238" s="70" t="str">
        <f t="shared" si="162"/>
        <v>0</v>
      </c>
      <c r="CA238" s="70" t="str">
        <f t="shared" si="162"/>
        <v>0</v>
      </c>
      <c r="CB238" s="70" t="str">
        <f t="shared" si="162"/>
        <v>0</v>
      </c>
      <c r="CC238" s="70" t="str">
        <f t="shared" si="162"/>
        <v>0</v>
      </c>
      <c r="CD238" s="70" t="str">
        <f t="shared" si="162"/>
        <v>0</v>
      </c>
      <c r="CE238" s="70" t="str">
        <f t="shared" si="162"/>
        <v>0</v>
      </c>
      <c r="CF238" s="70" t="str">
        <f t="shared" si="162"/>
        <v>0</v>
      </c>
      <c r="CG238" s="70" t="str">
        <f t="shared" si="162"/>
        <v>0</v>
      </c>
      <c r="CH238" s="70" t="str">
        <f t="shared" si="162"/>
        <v>0</v>
      </c>
      <c r="CI238" s="70" t="str">
        <f t="shared" si="162"/>
        <v>0</v>
      </c>
      <c r="CJ238" s="70" t="str">
        <f t="shared" si="162"/>
        <v>0</v>
      </c>
      <c r="CK238" s="70" t="str">
        <f t="shared" si="162"/>
        <v>0</v>
      </c>
      <c r="CL238" s="70" t="str">
        <f t="shared" si="162"/>
        <v>0</v>
      </c>
      <c r="CM238" s="70" t="str">
        <f t="shared" si="162"/>
        <v>0</v>
      </c>
      <c r="CN238" s="70" t="str">
        <f t="shared" si="162"/>
        <v>0</v>
      </c>
      <c r="CO238" s="70" t="str">
        <f t="shared" si="162"/>
        <v>0</v>
      </c>
      <c r="CP238" s="70" t="str">
        <f t="shared" si="162"/>
        <v>0</v>
      </c>
      <c r="CQ238" s="70" t="str">
        <f t="shared" si="162"/>
        <v>0</v>
      </c>
      <c r="CR238" s="70" t="str">
        <f t="shared" si="162"/>
        <v>0</v>
      </c>
      <c r="CS238" s="70" t="str">
        <f t="shared" si="162"/>
        <v>0</v>
      </c>
      <c r="CT238" s="70" t="str">
        <f t="shared" si="162"/>
        <v>0</v>
      </c>
      <c r="CU238" s="70" t="str">
        <f t="shared" si="162"/>
        <v>0</v>
      </c>
      <c r="CV238" s="70" t="str">
        <f t="shared" si="162"/>
        <v>0</v>
      </c>
      <c r="CW238" s="70" t="str">
        <f t="shared" si="162"/>
        <v>0</v>
      </c>
      <c r="CX238" s="70" t="str">
        <f t="shared" si="162"/>
        <v>0</v>
      </c>
      <c r="CY238" s="70" t="str">
        <f t="shared" si="162"/>
        <v>0</v>
      </c>
      <c r="CZ238" s="70" t="str">
        <f t="shared" si="162"/>
        <v>0</v>
      </c>
      <c r="DA238" s="70" t="str">
        <f t="shared" si="162"/>
        <v>0</v>
      </c>
      <c r="DB238" s="70" t="str">
        <f t="shared" si="162"/>
        <v>0</v>
      </c>
    </row>
    <row r="239" spans="1:106" ht="15.75" x14ac:dyDescent="0.25">
      <c r="B239" s="97" t="s">
        <v>131</v>
      </c>
      <c r="C239" s="98"/>
      <c r="D239" s="100"/>
      <c r="E239" s="62" t="s">
        <v>122</v>
      </c>
      <c r="F239" s="74"/>
      <c r="G239" s="101">
        <f>IF(G59="","",G59)</f>
        <v>10</v>
      </c>
      <c r="H239" s="101">
        <f t="shared" ref="H239:BS239" si="163">IF(H59="","",H59)</f>
        <v>20</v>
      </c>
      <c r="I239" s="101">
        <f t="shared" si="163"/>
        <v>8</v>
      </c>
      <c r="J239" s="101" t="str">
        <f t="shared" si="163"/>
        <v/>
      </c>
      <c r="K239" s="101" t="str">
        <f t="shared" si="163"/>
        <v/>
      </c>
      <c r="L239" s="101" t="str">
        <f t="shared" si="163"/>
        <v/>
      </c>
      <c r="M239" s="101" t="str">
        <f t="shared" si="163"/>
        <v/>
      </c>
      <c r="N239" s="101" t="str">
        <f t="shared" si="163"/>
        <v/>
      </c>
      <c r="O239" s="101" t="str">
        <f t="shared" si="163"/>
        <v/>
      </c>
      <c r="P239" s="101" t="str">
        <f t="shared" si="163"/>
        <v/>
      </c>
      <c r="Q239" s="101" t="str">
        <f t="shared" si="163"/>
        <v/>
      </c>
      <c r="R239" s="101" t="str">
        <f t="shared" si="163"/>
        <v/>
      </c>
      <c r="S239" s="101" t="str">
        <f t="shared" si="163"/>
        <v/>
      </c>
      <c r="T239" s="101" t="str">
        <f t="shared" si="163"/>
        <v/>
      </c>
      <c r="U239" s="101" t="str">
        <f t="shared" si="163"/>
        <v/>
      </c>
      <c r="V239" s="101" t="str">
        <f t="shared" si="163"/>
        <v/>
      </c>
      <c r="W239" s="101" t="str">
        <f t="shared" si="163"/>
        <v/>
      </c>
      <c r="X239" s="101" t="str">
        <f t="shared" si="163"/>
        <v/>
      </c>
      <c r="Y239" s="101" t="str">
        <f t="shared" si="163"/>
        <v/>
      </c>
      <c r="Z239" s="101" t="str">
        <f t="shared" si="163"/>
        <v/>
      </c>
      <c r="AA239" s="101" t="str">
        <f t="shared" si="163"/>
        <v/>
      </c>
      <c r="AB239" s="101" t="str">
        <f t="shared" si="163"/>
        <v/>
      </c>
      <c r="AC239" s="101" t="str">
        <f t="shared" si="163"/>
        <v/>
      </c>
      <c r="AD239" s="101" t="str">
        <f t="shared" si="163"/>
        <v/>
      </c>
      <c r="AE239" s="101" t="str">
        <f t="shared" si="163"/>
        <v/>
      </c>
      <c r="AF239" s="101" t="str">
        <f t="shared" si="163"/>
        <v/>
      </c>
      <c r="AG239" s="101" t="str">
        <f t="shared" si="163"/>
        <v/>
      </c>
      <c r="AH239" s="101" t="str">
        <f t="shared" si="163"/>
        <v/>
      </c>
      <c r="AI239" s="101" t="str">
        <f t="shared" si="163"/>
        <v/>
      </c>
      <c r="AJ239" s="101" t="str">
        <f t="shared" si="163"/>
        <v/>
      </c>
      <c r="AK239" s="101" t="str">
        <f t="shared" si="163"/>
        <v/>
      </c>
      <c r="AL239" s="101" t="str">
        <f t="shared" si="163"/>
        <v/>
      </c>
      <c r="AM239" s="101" t="str">
        <f t="shared" si="163"/>
        <v/>
      </c>
      <c r="AN239" s="101" t="str">
        <f t="shared" si="163"/>
        <v/>
      </c>
      <c r="AO239" s="101" t="str">
        <f t="shared" si="163"/>
        <v/>
      </c>
      <c r="AP239" s="101" t="str">
        <f t="shared" si="163"/>
        <v/>
      </c>
      <c r="AQ239" s="101" t="str">
        <f t="shared" si="163"/>
        <v/>
      </c>
      <c r="AR239" s="101" t="str">
        <f t="shared" si="163"/>
        <v/>
      </c>
      <c r="AS239" s="101" t="str">
        <f t="shared" si="163"/>
        <v/>
      </c>
      <c r="AT239" s="101" t="str">
        <f t="shared" si="163"/>
        <v/>
      </c>
      <c r="AU239" s="101" t="str">
        <f t="shared" si="163"/>
        <v/>
      </c>
      <c r="AV239" s="101" t="str">
        <f t="shared" si="163"/>
        <v/>
      </c>
      <c r="AW239" s="101" t="str">
        <f t="shared" si="163"/>
        <v/>
      </c>
      <c r="AX239" s="101" t="str">
        <f t="shared" si="163"/>
        <v/>
      </c>
      <c r="AY239" s="101" t="str">
        <f t="shared" si="163"/>
        <v/>
      </c>
      <c r="AZ239" s="101" t="str">
        <f t="shared" si="163"/>
        <v/>
      </c>
      <c r="BA239" s="101" t="str">
        <f t="shared" si="163"/>
        <v/>
      </c>
      <c r="BB239" s="101" t="str">
        <f t="shared" si="163"/>
        <v/>
      </c>
      <c r="BC239" s="101" t="str">
        <f t="shared" si="163"/>
        <v/>
      </c>
      <c r="BD239" s="101" t="str">
        <f t="shared" si="163"/>
        <v/>
      </c>
      <c r="BE239" s="101" t="str">
        <f t="shared" si="163"/>
        <v/>
      </c>
      <c r="BF239" s="101" t="str">
        <f t="shared" si="163"/>
        <v/>
      </c>
      <c r="BG239" s="101" t="str">
        <f t="shared" si="163"/>
        <v/>
      </c>
      <c r="BH239" s="101" t="str">
        <f t="shared" si="163"/>
        <v/>
      </c>
      <c r="BI239" s="101" t="str">
        <f t="shared" si="163"/>
        <v/>
      </c>
      <c r="BJ239" s="101" t="str">
        <f t="shared" si="163"/>
        <v/>
      </c>
      <c r="BK239" s="101" t="str">
        <f t="shared" si="163"/>
        <v/>
      </c>
      <c r="BL239" s="101" t="str">
        <f t="shared" si="163"/>
        <v/>
      </c>
      <c r="BM239" s="101" t="str">
        <f t="shared" si="163"/>
        <v/>
      </c>
      <c r="BN239" s="101" t="str">
        <f t="shared" si="163"/>
        <v/>
      </c>
      <c r="BO239" s="101" t="str">
        <f t="shared" si="163"/>
        <v/>
      </c>
      <c r="BP239" s="101" t="str">
        <f t="shared" si="163"/>
        <v/>
      </c>
      <c r="BQ239" s="101" t="str">
        <f t="shared" si="163"/>
        <v/>
      </c>
      <c r="BR239" s="101" t="str">
        <f t="shared" si="163"/>
        <v/>
      </c>
      <c r="BS239" s="101" t="str">
        <f t="shared" si="163"/>
        <v/>
      </c>
      <c r="BT239" s="101" t="str">
        <f t="shared" ref="BT239:DB239" si="164">IF(BT59="","",BT59)</f>
        <v/>
      </c>
      <c r="BU239" s="101" t="str">
        <f t="shared" si="164"/>
        <v/>
      </c>
      <c r="BV239" s="101" t="str">
        <f t="shared" si="164"/>
        <v/>
      </c>
      <c r="BW239" s="101" t="str">
        <f t="shared" si="164"/>
        <v/>
      </c>
      <c r="BX239" s="101" t="str">
        <f t="shared" si="164"/>
        <v/>
      </c>
      <c r="BY239" s="101" t="str">
        <f t="shared" si="164"/>
        <v/>
      </c>
      <c r="BZ239" s="101" t="str">
        <f t="shared" si="164"/>
        <v/>
      </c>
      <c r="CA239" s="101" t="str">
        <f t="shared" si="164"/>
        <v/>
      </c>
      <c r="CB239" s="101" t="str">
        <f t="shared" si="164"/>
        <v/>
      </c>
      <c r="CC239" s="101" t="str">
        <f t="shared" si="164"/>
        <v/>
      </c>
      <c r="CD239" s="101" t="str">
        <f t="shared" si="164"/>
        <v/>
      </c>
      <c r="CE239" s="101" t="str">
        <f t="shared" si="164"/>
        <v/>
      </c>
      <c r="CF239" s="101" t="str">
        <f t="shared" si="164"/>
        <v/>
      </c>
      <c r="CG239" s="101" t="str">
        <f t="shared" si="164"/>
        <v/>
      </c>
      <c r="CH239" s="101" t="str">
        <f t="shared" si="164"/>
        <v/>
      </c>
      <c r="CI239" s="101" t="str">
        <f t="shared" si="164"/>
        <v/>
      </c>
      <c r="CJ239" s="101" t="str">
        <f t="shared" si="164"/>
        <v/>
      </c>
      <c r="CK239" s="101" t="str">
        <f t="shared" si="164"/>
        <v/>
      </c>
      <c r="CL239" s="101" t="str">
        <f t="shared" si="164"/>
        <v/>
      </c>
      <c r="CM239" s="101" t="str">
        <f t="shared" si="164"/>
        <v/>
      </c>
      <c r="CN239" s="101" t="str">
        <f t="shared" si="164"/>
        <v/>
      </c>
      <c r="CO239" s="101" t="str">
        <f t="shared" si="164"/>
        <v/>
      </c>
      <c r="CP239" s="101" t="str">
        <f t="shared" si="164"/>
        <v/>
      </c>
      <c r="CQ239" s="101" t="str">
        <f t="shared" si="164"/>
        <v/>
      </c>
      <c r="CR239" s="101" t="str">
        <f t="shared" si="164"/>
        <v/>
      </c>
      <c r="CS239" s="101" t="str">
        <f t="shared" si="164"/>
        <v/>
      </c>
      <c r="CT239" s="101" t="str">
        <f t="shared" si="164"/>
        <v/>
      </c>
      <c r="CU239" s="101" t="str">
        <f t="shared" si="164"/>
        <v/>
      </c>
      <c r="CV239" s="101" t="str">
        <f t="shared" si="164"/>
        <v/>
      </c>
      <c r="CW239" s="101" t="str">
        <f t="shared" si="164"/>
        <v/>
      </c>
      <c r="CX239" s="101" t="str">
        <f t="shared" si="164"/>
        <v/>
      </c>
      <c r="CY239" s="101" t="str">
        <f t="shared" si="164"/>
        <v/>
      </c>
      <c r="CZ239" s="101" t="str">
        <f t="shared" si="164"/>
        <v/>
      </c>
      <c r="DA239" s="101" t="str">
        <f t="shared" si="164"/>
        <v/>
      </c>
      <c r="DB239" s="101" t="str">
        <f t="shared" si="164"/>
        <v/>
      </c>
    </row>
    <row r="240" spans="1:106" ht="15.75" customHeight="1" x14ac:dyDescent="0.25">
      <c r="B240" s="102">
        <f>D239</f>
        <v>0</v>
      </c>
      <c r="C240" s="102"/>
      <c r="D240" s="79"/>
      <c r="E240" s="103"/>
      <c r="F240" s="95" t="s">
        <v>125</v>
      </c>
      <c r="G240" s="82" t="str">
        <f>G6&amp;"-S"&amp;SUM($D$239)</f>
        <v>SR1-S0</v>
      </c>
      <c r="H240" s="82" t="str">
        <f>H6&amp;"-S"&amp;SUM($D$239)</f>
        <v>SR2-S0</v>
      </c>
      <c r="I240" s="82" t="str">
        <f t="shared" ref="I240:BT240" si="165">I6&amp;"-S"&amp;SUM($D$239)</f>
        <v>SR3-S0</v>
      </c>
      <c r="J240" s="82" t="str">
        <f t="shared" si="165"/>
        <v>SR4-S0</v>
      </c>
      <c r="K240" s="82" t="str">
        <f t="shared" si="165"/>
        <v>SR5-S0</v>
      </c>
      <c r="L240" s="82" t="str">
        <f t="shared" si="165"/>
        <v>SR6-S0</v>
      </c>
      <c r="M240" s="82" t="str">
        <f t="shared" si="165"/>
        <v>SR7-S0</v>
      </c>
      <c r="N240" s="82" t="str">
        <f t="shared" si="165"/>
        <v>SR8-S0</v>
      </c>
      <c r="O240" s="82" t="str">
        <f t="shared" si="165"/>
        <v>SR9-S0</v>
      </c>
      <c r="P240" s="82" t="str">
        <f t="shared" si="165"/>
        <v>SR10-S0</v>
      </c>
      <c r="Q240" s="82" t="str">
        <f t="shared" si="165"/>
        <v>SR11-S0</v>
      </c>
      <c r="R240" s="82" t="str">
        <f t="shared" si="165"/>
        <v>SR12-S0</v>
      </c>
      <c r="S240" s="82" t="str">
        <f t="shared" si="165"/>
        <v>SR13-S0</v>
      </c>
      <c r="T240" s="82" t="str">
        <f t="shared" si="165"/>
        <v>SR14-S0</v>
      </c>
      <c r="U240" s="82" t="str">
        <f t="shared" si="165"/>
        <v>SR15-S0</v>
      </c>
      <c r="V240" s="82" t="str">
        <f t="shared" si="165"/>
        <v>SR16-S0</v>
      </c>
      <c r="W240" s="82" t="str">
        <f t="shared" si="165"/>
        <v>SR17-S0</v>
      </c>
      <c r="X240" s="82" t="str">
        <f t="shared" si="165"/>
        <v>SR18-S0</v>
      </c>
      <c r="Y240" s="82" t="str">
        <f t="shared" si="165"/>
        <v>SR19-S0</v>
      </c>
      <c r="Z240" s="82" t="str">
        <f t="shared" si="165"/>
        <v>SR20-S0</v>
      </c>
      <c r="AA240" s="82" t="str">
        <f t="shared" si="165"/>
        <v>SR21-S0</v>
      </c>
      <c r="AB240" s="82" t="str">
        <f t="shared" si="165"/>
        <v>SR22-S0</v>
      </c>
      <c r="AC240" s="82" t="str">
        <f t="shared" si="165"/>
        <v>SR23-S0</v>
      </c>
      <c r="AD240" s="82" t="str">
        <f t="shared" si="165"/>
        <v>SR24-S0</v>
      </c>
      <c r="AE240" s="82" t="str">
        <f t="shared" si="165"/>
        <v>SR25-S0</v>
      </c>
      <c r="AF240" s="82" t="str">
        <f t="shared" si="165"/>
        <v>SR26-S0</v>
      </c>
      <c r="AG240" s="82" t="str">
        <f t="shared" si="165"/>
        <v>SR27-S0</v>
      </c>
      <c r="AH240" s="82" t="str">
        <f t="shared" si="165"/>
        <v>SR28-S0</v>
      </c>
      <c r="AI240" s="82" t="str">
        <f t="shared" si="165"/>
        <v>SR29-S0</v>
      </c>
      <c r="AJ240" s="82" t="str">
        <f t="shared" si="165"/>
        <v>SR30-S0</v>
      </c>
      <c r="AK240" s="82" t="str">
        <f t="shared" si="165"/>
        <v>SR31-S0</v>
      </c>
      <c r="AL240" s="82" t="str">
        <f t="shared" si="165"/>
        <v>SR32-S0</v>
      </c>
      <c r="AM240" s="82" t="str">
        <f t="shared" si="165"/>
        <v>SR33-S0</v>
      </c>
      <c r="AN240" s="82" t="str">
        <f t="shared" si="165"/>
        <v>SR34-S0</v>
      </c>
      <c r="AO240" s="82" t="str">
        <f t="shared" si="165"/>
        <v>SR35-S0</v>
      </c>
      <c r="AP240" s="82" t="str">
        <f t="shared" si="165"/>
        <v>SR36-S0</v>
      </c>
      <c r="AQ240" s="82" t="str">
        <f t="shared" si="165"/>
        <v>SR37-S0</v>
      </c>
      <c r="AR240" s="82" t="str">
        <f t="shared" si="165"/>
        <v>SR38-S0</v>
      </c>
      <c r="AS240" s="82" t="str">
        <f t="shared" si="165"/>
        <v>SR39-S0</v>
      </c>
      <c r="AT240" s="82" t="str">
        <f t="shared" si="165"/>
        <v>SR40-S0</v>
      </c>
      <c r="AU240" s="82" t="str">
        <f t="shared" si="165"/>
        <v>SR41-S0</v>
      </c>
      <c r="AV240" s="82" t="str">
        <f t="shared" si="165"/>
        <v>SR42-S0</v>
      </c>
      <c r="AW240" s="82" t="str">
        <f t="shared" si="165"/>
        <v>SR43-S0</v>
      </c>
      <c r="AX240" s="82" t="str">
        <f t="shared" si="165"/>
        <v>SR44-S0</v>
      </c>
      <c r="AY240" s="82" t="str">
        <f t="shared" si="165"/>
        <v>SR45-S0</v>
      </c>
      <c r="AZ240" s="82" t="str">
        <f t="shared" si="165"/>
        <v>SR46-S0</v>
      </c>
      <c r="BA240" s="82" t="str">
        <f t="shared" si="165"/>
        <v>SR47-S0</v>
      </c>
      <c r="BB240" s="82" t="str">
        <f t="shared" si="165"/>
        <v>SR48-S0</v>
      </c>
      <c r="BC240" s="82" t="str">
        <f t="shared" si="165"/>
        <v>SR49-S0</v>
      </c>
      <c r="BD240" s="82" t="str">
        <f t="shared" si="165"/>
        <v>SR50-S0</v>
      </c>
      <c r="BE240" s="82" t="str">
        <f t="shared" si="165"/>
        <v>SR51-S0</v>
      </c>
      <c r="BF240" s="82" t="str">
        <f t="shared" si="165"/>
        <v>SR52-S0</v>
      </c>
      <c r="BG240" s="82" t="str">
        <f t="shared" si="165"/>
        <v>SR53-S0</v>
      </c>
      <c r="BH240" s="82" t="str">
        <f t="shared" si="165"/>
        <v>SR54-S0</v>
      </c>
      <c r="BI240" s="82" t="str">
        <f t="shared" si="165"/>
        <v>SR55-S0</v>
      </c>
      <c r="BJ240" s="82" t="str">
        <f t="shared" si="165"/>
        <v>SR56-S0</v>
      </c>
      <c r="BK240" s="82" t="str">
        <f t="shared" si="165"/>
        <v>SR57-S0</v>
      </c>
      <c r="BL240" s="82" t="str">
        <f t="shared" si="165"/>
        <v>SR58-S0</v>
      </c>
      <c r="BM240" s="82" t="str">
        <f t="shared" si="165"/>
        <v>SR59-S0</v>
      </c>
      <c r="BN240" s="82" t="str">
        <f t="shared" si="165"/>
        <v>SR60-S0</v>
      </c>
      <c r="BO240" s="82" t="str">
        <f t="shared" si="165"/>
        <v>SR61-S0</v>
      </c>
      <c r="BP240" s="82" t="str">
        <f t="shared" si="165"/>
        <v>SR62-S0</v>
      </c>
      <c r="BQ240" s="82" t="str">
        <f t="shared" si="165"/>
        <v>SR63-S0</v>
      </c>
      <c r="BR240" s="82" t="str">
        <f t="shared" si="165"/>
        <v>SR64-S0</v>
      </c>
      <c r="BS240" s="82" t="str">
        <f t="shared" si="165"/>
        <v>SR65-S0</v>
      </c>
      <c r="BT240" s="82" t="str">
        <f t="shared" si="165"/>
        <v>SR66-S0</v>
      </c>
      <c r="BU240" s="82" t="str">
        <f t="shared" ref="BU240:DB240" si="166">BU6&amp;"-S"&amp;SUM($D$239)</f>
        <v>SR67-S0</v>
      </c>
      <c r="BV240" s="82" t="str">
        <f t="shared" si="166"/>
        <v>SR68-S0</v>
      </c>
      <c r="BW240" s="82" t="str">
        <f t="shared" si="166"/>
        <v>SR69-S0</v>
      </c>
      <c r="BX240" s="82" t="str">
        <f t="shared" si="166"/>
        <v>SR70-S0</v>
      </c>
      <c r="BY240" s="82" t="str">
        <f t="shared" si="166"/>
        <v>SR71-S0</v>
      </c>
      <c r="BZ240" s="82" t="str">
        <f t="shared" si="166"/>
        <v>SR72-S0</v>
      </c>
      <c r="CA240" s="82" t="str">
        <f t="shared" si="166"/>
        <v>SR73-S0</v>
      </c>
      <c r="CB240" s="82" t="str">
        <f t="shared" si="166"/>
        <v>SR74-S0</v>
      </c>
      <c r="CC240" s="82" t="str">
        <f t="shared" si="166"/>
        <v>SR75-S0</v>
      </c>
      <c r="CD240" s="82" t="str">
        <f t="shared" si="166"/>
        <v>SR76-S0</v>
      </c>
      <c r="CE240" s="82" t="str">
        <f t="shared" si="166"/>
        <v>SR77-S0</v>
      </c>
      <c r="CF240" s="82" t="str">
        <f t="shared" si="166"/>
        <v>SR78-S0</v>
      </c>
      <c r="CG240" s="82" t="str">
        <f t="shared" si="166"/>
        <v>SR79-S0</v>
      </c>
      <c r="CH240" s="82" t="str">
        <f t="shared" si="166"/>
        <v>SR80-S0</v>
      </c>
      <c r="CI240" s="82" t="str">
        <f t="shared" si="166"/>
        <v>SR81-S0</v>
      </c>
      <c r="CJ240" s="82" t="str">
        <f t="shared" si="166"/>
        <v>SR82-S0</v>
      </c>
      <c r="CK240" s="82" t="str">
        <f t="shared" si="166"/>
        <v>SR83-S0</v>
      </c>
      <c r="CL240" s="82" t="str">
        <f t="shared" si="166"/>
        <v>SR84-S0</v>
      </c>
      <c r="CM240" s="82" t="str">
        <f t="shared" si="166"/>
        <v>SR85-S0</v>
      </c>
      <c r="CN240" s="82" t="str">
        <f t="shared" si="166"/>
        <v>SR86-S0</v>
      </c>
      <c r="CO240" s="82" t="str">
        <f t="shared" si="166"/>
        <v>SR87-S0</v>
      </c>
      <c r="CP240" s="82" t="str">
        <f t="shared" si="166"/>
        <v>SR88-S0</v>
      </c>
      <c r="CQ240" s="82" t="str">
        <f t="shared" si="166"/>
        <v>SR89-S0</v>
      </c>
      <c r="CR240" s="82" t="str">
        <f t="shared" si="166"/>
        <v>SR90-S0</v>
      </c>
      <c r="CS240" s="82" t="str">
        <f t="shared" si="166"/>
        <v>SR91-S0</v>
      </c>
      <c r="CT240" s="82" t="str">
        <f t="shared" si="166"/>
        <v>SR92-S0</v>
      </c>
      <c r="CU240" s="82" t="str">
        <f t="shared" si="166"/>
        <v>SR93-S0</v>
      </c>
      <c r="CV240" s="82" t="str">
        <f t="shared" si="166"/>
        <v>SR94-S0</v>
      </c>
      <c r="CW240" s="82" t="str">
        <f t="shared" si="166"/>
        <v>SR95-S0</v>
      </c>
      <c r="CX240" s="82" t="str">
        <f t="shared" si="166"/>
        <v>SR96-S0</v>
      </c>
      <c r="CY240" s="82" t="str">
        <f t="shared" si="166"/>
        <v>SR97-S0</v>
      </c>
      <c r="CZ240" s="82" t="str">
        <f t="shared" si="166"/>
        <v>SR98-S0</v>
      </c>
      <c r="DA240" s="82" t="str">
        <f t="shared" si="166"/>
        <v>SR99-S0</v>
      </c>
      <c r="DB240" s="82" t="str">
        <f t="shared" si="166"/>
        <v>SR100-S0</v>
      </c>
    </row>
    <row r="241" spans="1:106" ht="15" customHeight="1" x14ac:dyDescent="0.25">
      <c r="A241" s="83">
        <v>1</v>
      </c>
      <c r="B241" s="104"/>
      <c r="C241" s="104"/>
      <c r="D241" s="86" t="str">
        <f t="shared" ref="D241:D280" si="167">IF($D196="","",D196)</f>
        <v/>
      </c>
      <c r="E241" s="87" t="str">
        <f t="shared" ref="E241:E280" si="168">IF($E196="","",E196)</f>
        <v>TEST1</v>
      </c>
      <c r="F241" s="88">
        <f t="shared" ref="F241:F280" si="169">SUM(G241:DB241)</f>
        <v>0</v>
      </c>
      <c r="G241" s="90"/>
      <c r="H241" s="90"/>
      <c r="I241" s="90"/>
      <c r="J241" s="90"/>
      <c r="K241" s="90"/>
      <c r="L241" s="90"/>
      <c r="M241" s="90"/>
      <c r="N241" s="90"/>
      <c r="O241" s="90"/>
      <c r="P241" s="90"/>
      <c r="Q241" s="90"/>
      <c r="R241" s="90"/>
      <c r="S241" s="90"/>
      <c r="T241" s="90"/>
      <c r="U241" s="90"/>
      <c r="V241" s="90"/>
      <c r="W241" s="90"/>
      <c r="X241" s="90"/>
      <c r="Y241" s="90"/>
      <c r="Z241" s="105"/>
      <c r="AA241" s="106"/>
      <c r="AB241" s="106"/>
      <c r="AC241" s="106"/>
      <c r="AD241" s="106"/>
      <c r="AE241" s="106"/>
      <c r="AF241" s="106"/>
      <c r="AG241" s="106"/>
      <c r="AH241" s="106"/>
      <c r="AI241" s="106"/>
      <c r="AJ241" s="106"/>
      <c r="AK241" s="106"/>
      <c r="AL241" s="106"/>
      <c r="AM241" s="106"/>
      <c r="AN241" s="106"/>
      <c r="AO241" s="106"/>
      <c r="AP241" s="106"/>
      <c r="AQ241" s="106"/>
      <c r="AR241" s="106"/>
      <c r="AS241" s="106"/>
      <c r="AT241" s="106"/>
      <c r="AU241" s="106"/>
      <c r="AV241" s="106"/>
      <c r="AW241" s="106"/>
      <c r="AX241" s="106"/>
      <c r="AY241" s="106"/>
      <c r="AZ241" s="106"/>
      <c r="BA241" s="106"/>
      <c r="BB241" s="106"/>
      <c r="BC241" s="106"/>
      <c r="BD241" s="106"/>
      <c r="BE241" s="106"/>
      <c r="BF241" s="106"/>
      <c r="BG241" s="106"/>
      <c r="BH241" s="106"/>
      <c r="BI241" s="106"/>
      <c r="BJ241" s="106"/>
      <c r="BK241" s="106"/>
      <c r="BL241" s="106"/>
      <c r="BM241" s="106"/>
      <c r="BN241" s="106"/>
      <c r="BO241" s="106"/>
      <c r="BP241" s="106"/>
      <c r="BQ241" s="106"/>
      <c r="BR241" s="106"/>
      <c r="BS241" s="106"/>
      <c r="BT241" s="106"/>
      <c r="BU241" s="106"/>
      <c r="BV241" s="106"/>
      <c r="BW241" s="106"/>
      <c r="BX241" s="106"/>
      <c r="BY241" s="106"/>
      <c r="BZ241" s="106"/>
      <c r="CA241" s="106"/>
      <c r="CB241" s="106"/>
      <c r="CC241" s="106"/>
      <c r="CD241" s="106"/>
      <c r="CE241" s="106"/>
      <c r="CF241" s="106"/>
      <c r="CG241" s="106"/>
      <c r="CH241" s="106"/>
      <c r="CI241" s="106"/>
      <c r="CJ241" s="106"/>
      <c r="CK241" s="106"/>
      <c r="CL241" s="106"/>
      <c r="CM241" s="106"/>
      <c r="CN241" s="106"/>
      <c r="CO241" s="106"/>
      <c r="CP241" s="106"/>
      <c r="CQ241" s="106"/>
      <c r="CR241" s="106"/>
      <c r="CS241" s="106"/>
      <c r="CT241" s="106"/>
      <c r="CU241" s="106"/>
      <c r="CV241" s="106"/>
      <c r="CW241" s="106"/>
      <c r="CX241" s="106"/>
      <c r="CY241" s="106"/>
      <c r="CZ241" s="106"/>
      <c r="DA241" s="106"/>
      <c r="DB241" s="106"/>
    </row>
    <row r="242" spans="1:106" ht="15" customHeight="1" x14ac:dyDescent="0.25">
      <c r="A242" s="83">
        <v>2</v>
      </c>
      <c r="B242" s="104"/>
      <c r="C242" s="104"/>
      <c r="D242" s="86" t="str">
        <f t="shared" si="167"/>
        <v/>
      </c>
      <c r="E242" s="87" t="str">
        <f t="shared" si="168"/>
        <v>TEST2</v>
      </c>
      <c r="F242" s="88">
        <f t="shared" si="169"/>
        <v>0</v>
      </c>
      <c r="G242" s="90"/>
      <c r="H242" s="90"/>
      <c r="I242" s="90"/>
      <c r="J242" s="90"/>
      <c r="K242" s="90"/>
      <c r="L242" s="90"/>
      <c r="M242" s="90"/>
      <c r="N242" s="90"/>
      <c r="O242" s="90"/>
      <c r="P242" s="90"/>
      <c r="Q242" s="90"/>
      <c r="R242" s="90"/>
      <c r="S242" s="90"/>
      <c r="T242" s="90"/>
      <c r="U242" s="90"/>
      <c r="V242" s="90"/>
      <c r="W242" s="90"/>
      <c r="X242" s="90"/>
      <c r="Y242" s="90"/>
      <c r="Z242" s="105"/>
      <c r="AA242" s="106"/>
      <c r="AB242" s="106"/>
      <c r="AC242" s="106"/>
      <c r="AD242" s="106"/>
      <c r="AE242" s="106"/>
      <c r="AF242" s="106"/>
      <c r="AG242" s="106"/>
      <c r="AH242" s="106"/>
      <c r="AI242" s="106"/>
      <c r="AJ242" s="106"/>
      <c r="AK242" s="106"/>
      <c r="AL242" s="106"/>
      <c r="AM242" s="106"/>
      <c r="AN242" s="106"/>
      <c r="AO242" s="106"/>
      <c r="AP242" s="106"/>
      <c r="AQ242" s="106"/>
      <c r="AR242" s="106"/>
      <c r="AS242" s="106"/>
      <c r="AT242" s="106"/>
      <c r="AU242" s="106"/>
      <c r="AV242" s="106"/>
      <c r="AW242" s="106"/>
      <c r="AX242" s="106"/>
      <c r="AY242" s="106"/>
      <c r="AZ242" s="106"/>
      <c r="BA242" s="106"/>
      <c r="BB242" s="106"/>
      <c r="BC242" s="106"/>
      <c r="BD242" s="106"/>
      <c r="BE242" s="106"/>
      <c r="BF242" s="106"/>
      <c r="BG242" s="106"/>
      <c r="BH242" s="106"/>
      <c r="BI242" s="106"/>
      <c r="BJ242" s="106"/>
      <c r="BK242" s="106"/>
      <c r="BL242" s="106"/>
      <c r="BM242" s="106"/>
      <c r="BN242" s="106"/>
      <c r="BO242" s="106"/>
      <c r="BP242" s="106"/>
      <c r="BQ242" s="106"/>
      <c r="BR242" s="106"/>
      <c r="BS242" s="106"/>
      <c r="BT242" s="106"/>
      <c r="BU242" s="106"/>
      <c r="BV242" s="106"/>
      <c r="BW242" s="106"/>
      <c r="BX242" s="106"/>
      <c r="BY242" s="106"/>
      <c r="BZ242" s="106"/>
      <c r="CA242" s="106"/>
      <c r="CB242" s="106"/>
      <c r="CC242" s="106"/>
      <c r="CD242" s="106"/>
      <c r="CE242" s="106"/>
      <c r="CF242" s="106"/>
      <c r="CG242" s="106"/>
      <c r="CH242" s="106"/>
      <c r="CI242" s="106"/>
      <c r="CJ242" s="106"/>
      <c r="CK242" s="106"/>
      <c r="CL242" s="106"/>
      <c r="CM242" s="106"/>
      <c r="CN242" s="106"/>
      <c r="CO242" s="106"/>
      <c r="CP242" s="106"/>
      <c r="CQ242" s="106"/>
      <c r="CR242" s="106"/>
      <c r="CS242" s="106"/>
      <c r="CT242" s="106"/>
      <c r="CU242" s="106"/>
      <c r="CV242" s="106"/>
      <c r="CW242" s="106"/>
      <c r="CX242" s="106"/>
      <c r="CY242" s="106"/>
      <c r="CZ242" s="106"/>
      <c r="DA242" s="106"/>
      <c r="DB242" s="106"/>
    </row>
    <row r="243" spans="1:106" ht="15" customHeight="1" x14ac:dyDescent="0.25">
      <c r="A243" s="83">
        <v>3</v>
      </c>
      <c r="B243" s="104"/>
      <c r="C243" s="104"/>
      <c r="D243" s="86" t="str">
        <f t="shared" si="167"/>
        <v/>
      </c>
      <c r="E243" s="87" t="str">
        <f t="shared" si="168"/>
        <v>TEST3</v>
      </c>
      <c r="F243" s="88">
        <f t="shared" si="169"/>
        <v>0</v>
      </c>
      <c r="G243" s="90"/>
      <c r="H243" s="90"/>
      <c r="I243" s="90"/>
      <c r="J243" s="90"/>
      <c r="K243" s="90"/>
      <c r="L243" s="90"/>
      <c r="M243" s="90"/>
      <c r="N243" s="90"/>
      <c r="O243" s="90"/>
      <c r="P243" s="90"/>
      <c r="Q243" s="90"/>
      <c r="R243" s="90"/>
      <c r="S243" s="90"/>
      <c r="T243" s="90"/>
      <c r="U243" s="90"/>
      <c r="V243" s="90"/>
      <c r="W243" s="90"/>
      <c r="X243" s="90"/>
      <c r="Y243" s="90"/>
      <c r="Z243" s="105"/>
      <c r="AA243" s="106"/>
      <c r="AB243" s="106"/>
      <c r="AC243" s="106"/>
      <c r="AD243" s="106"/>
      <c r="AE243" s="106"/>
      <c r="AF243" s="106"/>
      <c r="AG243" s="106"/>
      <c r="AH243" s="106"/>
      <c r="AI243" s="106"/>
      <c r="AJ243" s="106"/>
      <c r="AK243" s="106"/>
      <c r="AL243" s="106"/>
      <c r="AM243" s="106"/>
      <c r="AN243" s="106"/>
      <c r="AO243" s="106"/>
      <c r="AP243" s="106"/>
      <c r="AQ243" s="106"/>
      <c r="AR243" s="106"/>
      <c r="AS243" s="106"/>
      <c r="AT243" s="106"/>
      <c r="AU243" s="106"/>
      <c r="AV243" s="106"/>
      <c r="AW243" s="106"/>
      <c r="AX243" s="106"/>
      <c r="AY243" s="106"/>
      <c r="AZ243" s="106"/>
      <c r="BA243" s="106"/>
      <c r="BB243" s="106"/>
      <c r="BC243" s="106"/>
      <c r="BD243" s="106"/>
      <c r="BE243" s="106"/>
      <c r="BF243" s="106"/>
      <c r="BG243" s="106"/>
      <c r="BH243" s="106"/>
      <c r="BI243" s="106"/>
      <c r="BJ243" s="106"/>
      <c r="BK243" s="106"/>
      <c r="BL243" s="106"/>
      <c r="BM243" s="106"/>
      <c r="BN243" s="106"/>
      <c r="BO243" s="106"/>
      <c r="BP243" s="106"/>
      <c r="BQ243" s="106"/>
      <c r="BR243" s="106"/>
      <c r="BS243" s="106"/>
      <c r="BT243" s="106"/>
      <c r="BU243" s="106"/>
      <c r="BV243" s="106"/>
      <c r="BW243" s="106"/>
      <c r="BX243" s="106"/>
      <c r="BY243" s="106"/>
      <c r="BZ243" s="106"/>
      <c r="CA243" s="106"/>
      <c r="CB243" s="106"/>
      <c r="CC243" s="106"/>
      <c r="CD243" s="106"/>
      <c r="CE243" s="106"/>
      <c r="CF243" s="106"/>
      <c r="CG243" s="106"/>
      <c r="CH243" s="106"/>
      <c r="CI243" s="106"/>
      <c r="CJ243" s="106"/>
      <c r="CK243" s="106"/>
      <c r="CL243" s="106"/>
      <c r="CM243" s="106"/>
      <c r="CN243" s="106"/>
      <c r="CO243" s="106"/>
      <c r="CP243" s="106"/>
      <c r="CQ243" s="106"/>
      <c r="CR243" s="106"/>
      <c r="CS243" s="106"/>
      <c r="CT243" s="106"/>
      <c r="CU243" s="106"/>
      <c r="CV243" s="106"/>
      <c r="CW243" s="106"/>
      <c r="CX243" s="106"/>
      <c r="CY243" s="106"/>
      <c r="CZ243" s="106"/>
      <c r="DA243" s="106"/>
      <c r="DB243" s="106"/>
    </row>
    <row r="244" spans="1:106" ht="15" customHeight="1" x14ac:dyDescent="0.25">
      <c r="A244" s="83">
        <v>4</v>
      </c>
      <c r="B244" s="104"/>
      <c r="C244" s="104"/>
      <c r="D244" s="86" t="str">
        <f t="shared" si="167"/>
        <v/>
      </c>
      <c r="E244" s="87" t="str">
        <f t="shared" si="168"/>
        <v>TEST4</v>
      </c>
      <c r="F244" s="88">
        <f t="shared" si="169"/>
        <v>0</v>
      </c>
      <c r="G244" s="90"/>
      <c r="H244" s="90"/>
      <c r="I244" s="90"/>
      <c r="J244" s="90"/>
      <c r="K244" s="90"/>
      <c r="L244" s="90"/>
      <c r="M244" s="90"/>
      <c r="N244" s="90"/>
      <c r="O244" s="90"/>
      <c r="P244" s="90"/>
      <c r="Q244" s="90"/>
      <c r="R244" s="90"/>
      <c r="S244" s="90"/>
      <c r="T244" s="90"/>
      <c r="U244" s="90"/>
      <c r="V244" s="90"/>
      <c r="W244" s="90"/>
      <c r="X244" s="90"/>
      <c r="Y244" s="90"/>
      <c r="Z244" s="105"/>
      <c r="AA244" s="106"/>
      <c r="AB244" s="106"/>
      <c r="AC244" s="106"/>
      <c r="AD244" s="106"/>
      <c r="AE244" s="106"/>
      <c r="AF244" s="106"/>
      <c r="AG244" s="106"/>
      <c r="AH244" s="106"/>
      <c r="AI244" s="106"/>
      <c r="AJ244" s="106"/>
      <c r="AK244" s="106"/>
      <c r="AL244" s="106"/>
      <c r="AM244" s="106"/>
      <c r="AN244" s="106"/>
      <c r="AO244" s="106"/>
      <c r="AP244" s="106"/>
      <c r="AQ244" s="106"/>
      <c r="AR244" s="106"/>
      <c r="AS244" s="106"/>
      <c r="AT244" s="106"/>
      <c r="AU244" s="106"/>
      <c r="AV244" s="106"/>
      <c r="AW244" s="106"/>
      <c r="AX244" s="106"/>
      <c r="AY244" s="106"/>
      <c r="AZ244" s="106"/>
      <c r="BA244" s="106"/>
      <c r="BB244" s="106"/>
      <c r="BC244" s="106"/>
      <c r="BD244" s="106"/>
      <c r="BE244" s="106"/>
      <c r="BF244" s="106"/>
      <c r="BG244" s="106"/>
      <c r="BH244" s="106"/>
      <c r="BI244" s="106"/>
      <c r="BJ244" s="106"/>
      <c r="BK244" s="106"/>
      <c r="BL244" s="106"/>
      <c r="BM244" s="106"/>
      <c r="BN244" s="106"/>
      <c r="BO244" s="106"/>
      <c r="BP244" s="106"/>
      <c r="BQ244" s="106"/>
      <c r="BR244" s="106"/>
      <c r="BS244" s="106"/>
      <c r="BT244" s="106"/>
      <c r="BU244" s="106"/>
      <c r="BV244" s="106"/>
      <c r="BW244" s="106"/>
      <c r="BX244" s="106"/>
      <c r="BY244" s="106"/>
      <c r="BZ244" s="106"/>
      <c r="CA244" s="106"/>
      <c r="CB244" s="106"/>
      <c r="CC244" s="106"/>
      <c r="CD244" s="106"/>
      <c r="CE244" s="106"/>
      <c r="CF244" s="106"/>
      <c r="CG244" s="106"/>
      <c r="CH244" s="106"/>
      <c r="CI244" s="106"/>
      <c r="CJ244" s="106"/>
      <c r="CK244" s="106"/>
      <c r="CL244" s="106"/>
      <c r="CM244" s="106"/>
      <c r="CN244" s="106"/>
      <c r="CO244" s="106"/>
      <c r="CP244" s="106"/>
      <c r="CQ244" s="106"/>
      <c r="CR244" s="106"/>
      <c r="CS244" s="106"/>
      <c r="CT244" s="106"/>
      <c r="CU244" s="106"/>
      <c r="CV244" s="106"/>
      <c r="CW244" s="106"/>
      <c r="CX244" s="106"/>
      <c r="CY244" s="106"/>
      <c r="CZ244" s="106"/>
      <c r="DA244" s="106"/>
      <c r="DB244" s="106"/>
    </row>
    <row r="245" spans="1:106" ht="15" customHeight="1" x14ac:dyDescent="0.25">
      <c r="A245" s="83">
        <v>5</v>
      </c>
      <c r="B245" s="104"/>
      <c r="C245" s="104"/>
      <c r="D245" s="86" t="str">
        <f t="shared" si="167"/>
        <v/>
      </c>
      <c r="E245" s="87" t="str">
        <f t="shared" si="168"/>
        <v>TEST5</v>
      </c>
      <c r="F245" s="88">
        <f t="shared" si="169"/>
        <v>0</v>
      </c>
      <c r="G245" s="90"/>
      <c r="H245" s="90"/>
      <c r="I245" s="90"/>
      <c r="J245" s="90"/>
      <c r="K245" s="90"/>
      <c r="L245" s="90"/>
      <c r="M245" s="90"/>
      <c r="N245" s="90"/>
      <c r="O245" s="90"/>
      <c r="P245" s="90"/>
      <c r="Q245" s="90"/>
      <c r="R245" s="90"/>
      <c r="S245" s="90"/>
      <c r="T245" s="90"/>
      <c r="U245" s="90"/>
      <c r="V245" s="90"/>
      <c r="W245" s="90"/>
      <c r="X245" s="90"/>
      <c r="Y245" s="90"/>
      <c r="Z245" s="105"/>
      <c r="AA245" s="106"/>
      <c r="AB245" s="106"/>
      <c r="AC245" s="106"/>
      <c r="AD245" s="106"/>
      <c r="AE245" s="106"/>
      <c r="AF245" s="106"/>
      <c r="AG245" s="106"/>
      <c r="AH245" s="106"/>
      <c r="AI245" s="106"/>
      <c r="AJ245" s="106"/>
      <c r="AK245" s="106"/>
      <c r="AL245" s="106"/>
      <c r="AM245" s="106"/>
      <c r="AN245" s="106"/>
      <c r="AO245" s="106"/>
      <c r="AP245" s="106"/>
      <c r="AQ245" s="106"/>
      <c r="AR245" s="106"/>
      <c r="AS245" s="106"/>
      <c r="AT245" s="106"/>
      <c r="AU245" s="106"/>
      <c r="AV245" s="106"/>
      <c r="AW245" s="106"/>
      <c r="AX245" s="106"/>
      <c r="AY245" s="106"/>
      <c r="AZ245" s="106"/>
      <c r="BA245" s="106"/>
      <c r="BB245" s="106"/>
      <c r="BC245" s="106"/>
      <c r="BD245" s="106"/>
      <c r="BE245" s="106"/>
      <c r="BF245" s="106"/>
      <c r="BG245" s="106"/>
      <c r="BH245" s="106"/>
      <c r="BI245" s="106"/>
      <c r="BJ245" s="106"/>
      <c r="BK245" s="106"/>
      <c r="BL245" s="106"/>
      <c r="BM245" s="106"/>
      <c r="BN245" s="106"/>
      <c r="BO245" s="106"/>
      <c r="BP245" s="106"/>
      <c r="BQ245" s="106"/>
      <c r="BR245" s="106"/>
      <c r="BS245" s="106"/>
      <c r="BT245" s="106"/>
      <c r="BU245" s="106"/>
      <c r="BV245" s="106"/>
      <c r="BW245" s="106"/>
      <c r="BX245" s="106"/>
      <c r="BY245" s="106"/>
      <c r="BZ245" s="106"/>
      <c r="CA245" s="106"/>
      <c r="CB245" s="106"/>
      <c r="CC245" s="106"/>
      <c r="CD245" s="106"/>
      <c r="CE245" s="106"/>
      <c r="CF245" s="106"/>
      <c r="CG245" s="106"/>
      <c r="CH245" s="106"/>
      <c r="CI245" s="106"/>
      <c r="CJ245" s="106"/>
      <c r="CK245" s="106"/>
      <c r="CL245" s="106"/>
      <c r="CM245" s="106"/>
      <c r="CN245" s="106"/>
      <c r="CO245" s="106"/>
      <c r="CP245" s="106"/>
      <c r="CQ245" s="106"/>
      <c r="CR245" s="106"/>
      <c r="CS245" s="106"/>
      <c r="CT245" s="106"/>
      <c r="CU245" s="106"/>
      <c r="CV245" s="106"/>
      <c r="CW245" s="106"/>
      <c r="CX245" s="106"/>
      <c r="CY245" s="106"/>
      <c r="CZ245" s="106"/>
      <c r="DA245" s="106"/>
      <c r="DB245" s="106"/>
    </row>
    <row r="246" spans="1:106" ht="15" customHeight="1" x14ac:dyDescent="0.25">
      <c r="A246" s="83">
        <v>6</v>
      </c>
      <c r="B246" s="104"/>
      <c r="C246" s="104"/>
      <c r="D246" s="86" t="str">
        <f t="shared" si="167"/>
        <v/>
      </c>
      <c r="E246" s="87" t="str">
        <f t="shared" si="168"/>
        <v/>
      </c>
      <c r="F246" s="88">
        <f t="shared" si="169"/>
        <v>0</v>
      </c>
      <c r="G246" s="90"/>
      <c r="H246" s="90"/>
      <c r="I246" s="90"/>
      <c r="J246" s="90"/>
      <c r="K246" s="90"/>
      <c r="L246" s="90"/>
      <c r="M246" s="90"/>
      <c r="N246" s="90"/>
      <c r="O246" s="90"/>
      <c r="P246" s="90"/>
      <c r="Q246" s="90"/>
      <c r="R246" s="90"/>
      <c r="S246" s="90"/>
      <c r="T246" s="90"/>
      <c r="U246" s="90"/>
      <c r="V246" s="90"/>
      <c r="W246" s="90"/>
      <c r="X246" s="90"/>
      <c r="Y246" s="90"/>
      <c r="Z246" s="105"/>
      <c r="AA246" s="106"/>
      <c r="AB246" s="106"/>
      <c r="AC246" s="106"/>
      <c r="AD246" s="106"/>
      <c r="AE246" s="106"/>
      <c r="AF246" s="106"/>
      <c r="AG246" s="106"/>
      <c r="AH246" s="106"/>
      <c r="AI246" s="106"/>
      <c r="AJ246" s="106"/>
      <c r="AK246" s="106"/>
      <c r="AL246" s="106"/>
      <c r="AM246" s="106"/>
      <c r="AN246" s="106"/>
      <c r="AO246" s="106"/>
      <c r="AP246" s="106"/>
      <c r="AQ246" s="106"/>
      <c r="AR246" s="106"/>
      <c r="AS246" s="106"/>
      <c r="AT246" s="106"/>
      <c r="AU246" s="106"/>
      <c r="AV246" s="106"/>
      <c r="AW246" s="106"/>
      <c r="AX246" s="106"/>
      <c r="AY246" s="106"/>
      <c r="AZ246" s="106"/>
      <c r="BA246" s="106"/>
      <c r="BB246" s="106"/>
      <c r="BC246" s="106"/>
      <c r="BD246" s="106"/>
      <c r="BE246" s="106"/>
      <c r="BF246" s="106"/>
      <c r="BG246" s="106"/>
      <c r="BH246" s="106"/>
      <c r="BI246" s="106"/>
      <c r="BJ246" s="106"/>
      <c r="BK246" s="106"/>
      <c r="BL246" s="106"/>
      <c r="BM246" s="106"/>
      <c r="BN246" s="106"/>
      <c r="BO246" s="106"/>
      <c r="BP246" s="106"/>
      <c r="BQ246" s="106"/>
      <c r="BR246" s="106"/>
      <c r="BS246" s="106"/>
      <c r="BT246" s="106"/>
      <c r="BU246" s="106"/>
      <c r="BV246" s="106"/>
      <c r="BW246" s="106"/>
      <c r="BX246" s="106"/>
      <c r="BY246" s="106"/>
      <c r="BZ246" s="106"/>
      <c r="CA246" s="106"/>
      <c r="CB246" s="106"/>
      <c r="CC246" s="106"/>
      <c r="CD246" s="106"/>
      <c r="CE246" s="106"/>
      <c r="CF246" s="106"/>
      <c r="CG246" s="106"/>
      <c r="CH246" s="106"/>
      <c r="CI246" s="106"/>
      <c r="CJ246" s="106"/>
      <c r="CK246" s="106"/>
      <c r="CL246" s="106"/>
      <c r="CM246" s="106"/>
      <c r="CN246" s="106"/>
      <c r="CO246" s="106"/>
      <c r="CP246" s="106"/>
      <c r="CQ246" s="106"/>
      <c r="CR246" s="106"/>
      <c r="CS246" s="106"/>
      <c r="CT246" s="106"/>
      <c r="CU246" s="106"/>
      <c r="CV246" s="106"/>
      <c r="CW246" s="106"/>
      <c r="CX246" s="106"/>
      <c r="CY246" s="106"/>
      <c r="CZ246" s="106"/>
      <c r="DA246" s="106"/>
      <c r="DB246" s="106"/>
    </row>
    <row r="247" spans="1:106" ht="15" customHeight="1" x14ac:dyDescent="0.25">
      <c r="A247" s="83">
        <v>7</v>
      </c>
      <c r="B247" s="104"/>
      <c r="C247" s="104"/>
      <c r="D247" s="86" t="str">
        <f t="shared" si="167"/>
        <v/>
      </c>
      <c r="E247" s="87" t="str">
        <f t="shared" si="168"/>
        <v/>
      </c>
      <c r="F247" s="88">
        <f t="shared" si="169"/>
        <v>0</v>
      </c>
      <c r="G247" s="90"/>
      <c r="H247" s="90"/>
      <c r="I247" s="90"/>
      <c r="J247" s="90"/>
      <c r="K247" s="90"/>
      <c r="L247" s="90"/>
      <c r="M247" s="90"/>
      <c r="N247" s="90"/>
      <c r="O247" s="90"/>
      <c r="P247" s="90"/>
      <c r="Q247" s="90"/>
      <c r="R247" s="90"/>
      <c r="S247" s="90"/>
      <c r="T247" s="90"/>
      <c r="U247" s="90"/>
      <c r="V247" s="90"/>
      <c r="W247" s="90"/>
      <c r="X247" s="90"/>
      <c r="Y247" s="90"/>
      <c r="Z247" s="105"/>
      <c r="AA247" s="106"/>
      <c r="AB247" s="106"/>
      <c r="AC247" s="106"/>
      <c r="AD247" s="106"/>
      <c r="AE247" s="106"/>
      <c r="AF247" s="106"/>
      <c r="AG247" s="106"/>
      <c r="AH247" s="106"/>
      <c r="AI247" s="106"/>
      <c r="AJ247" s="106"/>
      <c r="AK247" s="106"/>
      <c r="AL247" s="106"/>
      <c r="AM247" s="106"/>
      <c r="AN247" s="106"/>
      <c r="AO247" s="106"/>
      <c r="AP247" s="106"/>
      <c r="AQ247" s="106"/>
      <c r="AR247" s="106"/>
      <c r="AS247" s="106"/>
      <c r="AT247" s="106"/>
      <c r="AU247" s="106"/>
      <c r="AV247" s="106"/>
      <c r="AW247" s="106"/>
      <c r="AX247" s="106"/>
      <c r="AY247" s="106"/>
      <c r="AZ247" s="106"/>
      <c r="BA247" s="106"/>
      <c r="BB247" s="106"/>
      <c r="BC247" s="106"/>
      <c r="BD247" s="106"/>
      <c r="BE247" s="106"/>
      <c r="BF247" s="106"/>
      <c r="BG247" s="106"/>
      <c r="BH247" s="106"/>
      <c r="BI247" s="106"/>
      <c r="BJ247" s="106"/>
      <c r="BK247" s="106"/>
      <c r="BL247" s="106"/>
      <c r="BM247" s="106"/>
      <c r="BN247" s="106"/>
      <c r="BO247" s="106"/>
      <c r="BP247" s="106"/>
      <c r="BQ247" s="106"/>
      <c r="BR247" s="106"/>
      <c r="BS247" s="106"/>
      <c r="BT247" s="106"/>
      <c r="BU247" s="106"/>
      <c r="BV247" s="106"/>
      <c r="BW247" s="106"/>
      <c r="BX247" s="106"/>
      <c r="BY247" s="106"/>
      <c r="BZ247" s="106"/>
      <c r="CA247" s="106"/>
      <c r="CB247" s="106"/>
      <c r="CC247" s="106"/>
      <c r="CD247" s="106"/>
      <c r="CE247" s="106"/>
      <c r="CF247" s="106"/>
      <c r="CG247" s="106"/>
      <c r="CH247" s="106"/>
      <c r="CI247" s="106"/>
      <c r="CJ247" s="106"/>
      <c r="CK247" s="106"/>
      <c r="CL247" s="106"/>
      <c r="CM247" s="106"/>
      <c r="CN247" s="106"/>
      <c r="CO247" s="106"/>
      <c r="CP247" s="106"/>
      <c r="CQ247" s="106"/>
      <c r="CR247" s="106"/>
      <c r="CS247" s="106"/>
      <c r="CT247" s="106"/>
      <c r="CU247" s="106"/>
      <c r="CV247" s="106"/>
      <c r="CW247" s="106"/>
      <c r="CX247" s="106"/>
      <c r="CY247" s="106"/>
      <c r="CZ247" s="106"/>
      <c r="DA247" s="106"/>
      <c r="DB247" s="106"/>
    </row>
    <row r="248" spans="1:106" ht="15" customHeight="1" x14ac:dyDescent="0.25">
      <c r="A248" s="83">
        <v>8</v>
      </c>
      <c r="B248" s="104"/>
      <c r="C248" s="104"/>
      <c r="D248" s="86" t="str">
        <f t="shared" si="167"/>
        <v/>
      </c>
      <c r="E248" s="87" t="str">
        <f t="shared" si="168"/>
        <v/>
      </c>
      <c r="F248" s="88">
        <f t="shared" si="169"/>
        <v>0</v>
      </c>
      <c r="G248" s="90"/>
      <c r="H248" s="90"/>
      <c r="I248" s="90"/>
      <c r="J248" s="90"/>
      <c r="K248" s="90"/>
      <c r="L248" s="90"/>
      <c r="M248" s="90"/>
      <c r="N248" s="90"/>
      <c r="O248" s="90"/>
      <c r="P248" s="90"/>
      <c r="Q248" s="90"/>
      <c r="R248" s="90"/>
      <c r="S248" s="90"/>
      <c r="T248" s="90"/>
      <c r="U248" s="90"/>
      <c r="V248" s="90"/>
      <c r="W248" s="90"/>
      <c r="X248" s="90"/>
      <c r="Y248" s="90"/>
      <c r="Z248" s="105"/>
      <c r="AA248" s="106"/>
      <c r="AB248" s="106"/>
      <c r="AC248" s="106"/>
      <c r="AD248" s="106"/>
      <c r="AE248" s="106"/>
      <c r="AF248" s="106"/>
      <c r="AG248" s="106"/>
      <c r="AH248" s="106"/>
      <c r="AI248" s="106"/>
      <c r="AJ248" s="106"/>
      <c r="AK248" s="106"/>
      <c r="AL248" s="106"/>
      <c r="AM248" s="106"/>
      <c r="AN248" s="106"/>
      <c r="AO248" s="106"/>
      <c r="AP248" s="106"/>
      <c r="AQ248" s="106"/>
      <c r="AR248" s="106"/>
      <c r="AS248" s="106"/>
      <c r="AT248" s="106"/>
      <c r="AU248" s="106"/>
      <c r="AV248" s="106"/>
      <c r="AW248" s="106"/>
      <c r="AX248" s="106"/>
      <c r="AY248" s="106"/>
      <c r="AZ248" s="106"/>
      <c r="BA248" s="106"/>
      <c r="BB248" s="106"/>
      <c r="BC248" s="106"/>
      <c r="BD248" s="106"/>
      <c r="BE248" s="106"/>
      <c r="BF248" s="106"/>
      <c r="BG248" s="106"/>
      <c r="BH248" s="106"/>
      <c r="BI248" s="106"/>
      <c r="BJ248" s="106"/>
      <c r="BK248" s="106"/>
      <c r="BL248" s="106"/>
      <c r="BM248" s="106"/>
      <c r="BN248" s="106"/>
      <c r="BO248" s="106"/>
      <c r="BP248" s="106"/>
      <c r="BQ248" s="106"/>
      <c r="BR248" s="106"/>
      <c r="BS248" s="106"/>
      <c r="BT248" s="106"/>
      <c r="BU248" s="106"/>
      <c r="BV248" s="106"/>
      <c r="BW248" s="106"/>
      <c r="BX248" s="106"/>
      <c r="BY248" s="106"/>
      <c r="BZ248" s="106"/>
      <c r="CA248" s="106"/>
      <c r="CB248" s="106"/>
      <c r="CC248" s="106"/>
      <c r="CD248" s="106"/>
      <c r="CE248" s="106"/>
      <c r="CF248" s="106"/>
      <c r="CG248" s="106"/>
      <c r="CH248" s="106"/>
      <c r="CI248" s="106"/>
      <c r="CJ248" s="106"/>
      <c r="CK248" s="106"/>
      <c r="CL248" s="106"/>
      <c r="CM248" s="106"/>
      <c r="CN248" s="106"/>
      <c r="CO248" s="106"/>
      <c r="CP248" s="106"/>
      <c r="CQ248" s="106"/>
      <c r="CR248" s="106"/>
      <c r="CS248" s="106"/>
      <c r="CT248" s="106"/>
      <c r="CU248" s="106"/>
      <c r="CV248" s="106"/>
      <c r="CW248" s="106"/>
      <c r="CX248" s="106"/>
      <c r="CY248" s="106"/>
      <c r="CZ248" s="106"/>
      <c r="DA248" s="106"/>
      <c r="DB248" s="106"/>
    </row>
    <row r="249" spans="1:106" ht="15" customHeight="1" x14ac:dyDescent="0.25">
      <c r="A249" s="83">
        <v>9</v>
      </c>
      <c r="B249" s="107" t="s">
        <v>131</v>
      </c>
      <c r="C249" s="107"/>
      <c r="D249" s="86" t="str">
        <f t="shared" si="167"/>
        <v/>
      </c>
      <c r="E249" s="87" t="str">
        <f t="shared" si="168"/>
        <v/>
      </c>
      <c r="F249" s="88">
        <f t="shared" si="169"/>
        <v>0</v>
      </c>
      <c r="G249" s="90"/>
      <c r="H249" s="90"/>
      <c r="I249" s="90"/>
      <c r="J249" s="90"/>
      <c r="K249" s="90"/>
      <c r="L249" s="90"/>
      <c r="M249" s="90"/>
      <c r="N249" s="90"/>
      <c r="O249" s="90"/>
      <c r="P249" s="90"/>
      <c r="Q249" s="90"/>
      <c r="R249" s="90"/>
      <c r="S249" s="90"/>
      <c r="T249" s="90"/>
      <c r="U249" s="90"/>
      <c r="V249" s="90"/>
      <c r="W249" s="90"/>
      <c r="X249" s="90"/>
      <c r="Y249" s="90"/>
      <c r="Z249" s="105"/>
      <c r="AA249" s="106"/>
      <c r="AB249" s="106"/>
      <c r="AC249" s="106"/>
      <c r="AD249" s="106"/>
      <c r="AE249" s="106"/>
      <c r="AF249" s="106"/>
      <c r="AG249" s="106"/>
      <c r="AH249" s="106"/>
      <c r="AI249" s="106"/>
      <c r="AJ249" s="106"/>
      <c r="AK249" s="106"/>
      <c r="AL249" s="106"/>
      <c r="AM249" s="106"/>
      <c r="AN249" s="106"/>
      <c r="AO249" s="106"/>
      <c r="AP249" s="106"/>
      <c r="AQ249" s="106"/>
      <c r="AR249" s="106"/>
      <c r="AS249" s="106"/>
      <c r="AT249" s="106"/>
      <c r="AU249" s="106"/>
      <c r="AV249" s="106"/>
      <c r="AW249" s="106"/>
      <c r="AX249" s="106"/>
      <c r="AY249" s="106"/>
      <c r="AZ249" s="106"/>
      <c r="BA249" s="106"/>
      <c r="BB249" s="106"/>
      <c r="BC249" s="106"/>
      <c r="BD249" s="106"/>
      <c r="BE249" s="106"/>
      <c r="BF249" s="106"/>
      <c r="BG249" s="106"/>
      <c r="BH249" s="106"/>
      <c r="BI249" s="106"/>
      <c r="BJ249" s="106"/>
      <c r="BK249" s="106"/>
      <c r="BL249" s="106"/>
      <c r="BM249" s="106"/>
      <c r="BN249" s="106"/>
      <c r="BO249" s="106"/>
      <c r="BP249" s="106"/>
      <c r="BQ249" s="106"/>
      <c r="BR249" s="106"/>
      <c r="BS249" s="106"/>
      <c r="BT249" s="106"/>
      <c r="BU249" s="106"/>
      <c r="BV249" s="106"/>
      <c r="BW249" s="106"/>
      <c r="BX249" s="106"/>
      <c r="BY249" s="106"/>
      <c r="BZ249" s="106"/>
      <c r="CA249" s="106"/>
      <c r="CB249" s="106"/>
      <c r="CC249" s="106"/>
      <c r="CD249" s="106"/>
      <c r="CE249" s="106"/>
      <c r="CF249" s="106"/>
      <c r="CG249" s="106"/>
      <c r="CH249" s="106"/>
      <c r="CI249" s="106"/>
      <c r="CJ249" s="106"/>
      <c r="CK249" s="106"/>
      <c r="CL249" s="106"/>
      <c r="CM249" s="106"/>
      <c r="CN249" s="106"/>
      <c r="CO249" s="106"/>
      <c r="CP249" s="106"/>
      <c r="CQ249" s="106"/>
      <c r="CR249" s="106"/>
      <c r="CS249" s="106"/>
      <c r="CT249" s="106"/>
      <c r="CU249" s="106"/>
      <c r="CV249" s="106"/>
      <c r="CW249" s="106"/>
      <c r="CX249" s="106"/>
      <c r="CY249" s="106"/>
      <c r="CZ249" s="106"/>
      <c r="DA249" s="106"/>
      <c r="DB249" s="106"/>
    </row>
    <row r="250" spans="1:106" ht="15" customHeight="1" x14ac:dyDescent="0.25">
      <c r="A250" s="83">
        <v>10</v>
      </c>
      <c r="B250" s="107"/>
      <c r="C250" s="107"/>
      <c r="D250" s="86" t="str">
        <f t="shared" si="167"/>
        <v/>
      </c>
      <c r="E250" s="87" t="str">
        <f t="shared" si="168"/>
        <v/>
      </c>
      <c r="F250" s="88">
        <f t="shared" si="169"/>
        <v>0</v>
      </c>
      <c r="G250" s="90"/>
      <c r="H250" s="90"/>
      <c r="I250" s="90"/>
      <c r="J250" s="90"/>
      <c r="K250" s="90"/>
      <c r="L250" s="90"/>
      <c r="M250" s="90"/>
      <c r="N250" s="90"/>
      <c r="O250" s="90"/>
      <c r="P250" s="90"/>
      <c r="Q250" s="90"/>
      <c r="R250" s="90"/>
      <c r="S250" s="90"/>
      <c r="T250" s="90"/>
      <c r="U250" s="90"/>
      <c r="V250" s="90"/>
      <c r="W250" s="90"/>
      <c r="X250" s="90"/>
      <c r="Y250" s="90"/>
      <c r="Z250" s="105"/>
      <c r="AA250" s="106"/>
      <c r="AB250" s="106"/>
      <c r="AC250" s="106"/>
      <c r="AD250" s="106"/>
      <c r="AE250" s="106"/>
      <c r="AF250" s="106"/>
      <c r="AG250" s="106"/>
      <c r="AH250" s="106"/>
      <c r="AI250" s="106"/>
      <c r="AJ250" s="106"/>
      <c r="AK250" s="106"/>
      <c r="AL250" s="106"/>
      <c r="AM250" s="106"/>
      <c r="AN250" s="106"/>
      <c r="AO250" s="106"/>
      <c r="AP250" s="106"/>
      <c r="AQ250" s="106"/>
      <c r="AR250" s="106"/>
      <c r="AS250" s="106"/>
      <c r="AT250" s="106"/>
      <c r="AU250" s="106"/>
      <c r="AV250" s="106"/>
      <c r="AW250" s="106"/>
      <c r="AX250" s="106"/>
      <c r="AY250" s="106"/>
      <c r="AZ250" s="106"/>
      <c r="BA250" s="106"/>
      <c r="BB250" s="106"/>
      <c r="BC250" s="106"/>
      <c r="BD250" s="106"/>
      <c r="BE250" s="106"/>
      <c r="BF250" s="106"/>
      <c r="BG250" s="106"/>
      <c r="BH250" s="106"/>
      <c r="BI250" s="106"/>
      <c r="BJ250" s="106"/>
      <c r="BK250" s="106"/>
      <c r="BL250" s="106"/>
      <c r="BM250" s="106"/>
      <c r="BN250" s="106"/>
      <c r="BO250" s="106"/>
      <c r="BP250" s="106"/>
      <c r="BQ250" s="106"/>
      <c r="BR250" s="106"/>
      <c r="BS250" s="106"/>
      <c r="BT250" s="106"/>
      <c r="BU250" s="106"/>
      <c r="BV250" s="106"/>
      <c r="BW250" s="106"/>
      <c r="BX250" s="106"/>
      <c r="BY250" s="106"/>
      <c r="BZ250" s="106"/>
      <c r="CA250" s="106"/>
      <c r="CB250" s="106"/>
      <c r="CC250" s="106"/>
      <c r="CD250" s="106"/>
      <c r="CE250" s="106"/>
      <c r="CF250" s="106"/>
      <c r="CG250" s="106"/>
      <c r="CH250" s="106"/>
      <c r="CI250" s="106"/>
      <c r="CJ250" s="106"/>
      <c r="CK250" s="106"/>
      <c r="CL250" s="106"/>
      <c r="CM250" s="106"/>
      <c r="CN250" s="106"/>
      <c r="CO250" s="106"/>
      <c r="CP250" s="106"/>
      <c r="CQ250" s="106"/>
      <c r="CR250" s="106"/>
      <c r="CS250" s="106"/>
      <c r="CT250" s="106"/>
      <c r="CU250" s="106"/>
      <c r="CV250" s="106"/>
      <c r="CW250" s="106"/>
      <c r="CX250" s="106"/>
      <c r="CY250" s="106"/>
      <c r="CZ250" s="106"/>
      <c r="DA250" s="106"/>
      <c r="DB250" s="106"/>
    </row>
    <row r="251" spans="1:106" ht="15" customHeight="1" x14ac:dyDescent="0.25">
      <c r="A251" s="83">
        <v>11</v>
      </c>
      <c r="B251" s="107"/>
      <c r="C251" s="107"/>
      <c r="D251" s="86" t="str">
        <f t="shared" si="167"/>
        <v/>
      </c>
      <c r="E251" s="87" t="str">
        <f t="shared" si="168"/>
        <v/>
      </c>
      <c r="F251" s="88">
        <f t="shared" si="169"/>
        <v>0</v>
      </c>
      <c r="G251" s="90"/>
      <c r="H251" s="90"/>
      <c r="I251" s="90"/>
      <c r="J251" s="90"/>
      <c r="K251" s="90"/>
      <c r="L251" s="90"/>
      <c r="M251" s="90"/>
      <c r="N251" s="90"/>
      <c r="O251" s="90"/>
      <c r="P251" s="90"/>
      <c r="Q251" s="90"/>
      <c r="R251" s="90"/>
      <c r="S251" s="90"/>
      <c r="T251" s="90"/>
      <c r="U251" s="90"/>
      <c r="V251" s="90"/>
      <c r="W251" s="90"/>
      <c r="X251" s="90"/>
      <c r="Y251" s="90"/>
      <c r="Z251" s="105"/>
      <c r="AA251" s="106"/>
      <c r="AB251" s="106"/>
      <c r="AC251" s="106"/>
      <c r="AD251" s="106"/>
      <c r="AE251" s="106"/>
      <c r="AF251" s="106"/>
      <c r="AG251" s="106"/>
      <c r="AH251" s="106"/>
      <c r="AI251" s="106"/>
      <c r="AJ251" s="106"/>
      <c r="AK251" s="106"/>
      <c r="AL251" s="106"/>
      <c r="AM251" s="106"/>
      <c r="AN251" s="106"/>
      <c r="AO251" s="106"/>
      <c r="AP251" s="106"/>
      <c r="AQ251" s="106"/>
      <c r="AR251" s="106"/>
      <c r="AS251" s="106"/>
      <c r="AT251" s="106"/>
      <c r="AU251" s="106"/>
      <c r="AV251" s="106"/>
      <c r="AW251" s="106"/>
      <c r="AX251" s="106"/>
      <c r="AY251" s="106"/>
      <c r="AZ251" s="106"/>
      <c r="BA251" s="106"/>
      <c r="BB251" s="106"/>
      <c r="BC251" s="106"/>
      <c r="BD251" s="106"/>
      <c r="BE251" s="106"/>
      <c r="BF251" s="106"/>
      <c r="BG251" s="106"/>
      <c r="BH251" s="106"/>
      <c r="BI251" s="106"/>
      <c r="BJ251" s="106"/>
      <c r="BK251" s="106"/>
      <c r="BL251" s="106"/>
      <c r="BM251" s="106"/>
      <c r="BN251" s="106"/>
      <c r="BO251" s="106"/>
      <c r="BP251" s="106"/>
      <c r="BQ251" s="106"/>
      <c r="BR251" s="106"/>
      <c r="BS251" s="106"/>
      <c r="BT251" s="106"/>
      <c r="BU251" s="106"/>
      <c r="BV251" s="106"/>
      <c r="BW251" s="106"/>
      <c r="BX251" s="106"/>
      <c r="BY251" s="106"/>
      <c r="BZ251" s="106"/>
      <c r="CA251" s="106"/>
      <c r="CB251" s="106"/>
      <c r="CC251" s="106"/>
      <c r="CD251" s="106"/>
      <c r="CE251" s="106"/>
      <c r="CF251" s="106"/>
      <c r="CG251" s="106"/>
      <c r="CH251" s="106"/>
      <c r="CI251" s="106"/>
      <c r="CJ251" s="106"/>
      <c r="CK251" s="106"/>
      <c r="CL251" s="106"/>
      <c r="CM251" s="106"/>
      <c r="CN251" s="106"/>
      <c r="CO251" s="106"/>
      <c r="CP251" s="106"/>
      <c r="CQ251" s="106"/>
      <c r="CR251" s="106"/>
      <c r="CS251" s="106"/>
      <c r="CT251" s="106"/>
      <c r="CU251" s="106"/>
      <c r="CV251" s="106"/>
      <c r="CW251" s="106"/>
      <c r="CX251" s="106"/>
      <c r="CY251" s="106"/>
      <c r="CZ251" s="106"/>
      <c r="DA251" s="106"/>
      <c r="DB251" s="106"/>
    </row>
    <row r="252" spans="1:106" ht="15" customHeight="1" x14ac:dyDescent="0.25">
      <c r="A252" s="83">
        <v>12</v>
      </c>
      <c r="B252" s="107"/>
      <c r="C252" s="107"/>
      <c r="D252" s="86" t="str">
        <f t="shared" si="167"/>
        <v/>
      </c>
      <c r="E252" s="87" t="str">
        <f t="shared" si="168"/>
        <v/>
      </c>
      <c r="F252" s="88">
        <f t="shared" si="169"/>
        <v>0</v>
      </c>
      <c r="G252" s="90"/>
      <c r="H252" s="90"/>
      <c r="I252" s="90"/>
      <c r="J252" s="90"/>
      <c r="K252" s="90"/>
      <c r="L252" s="90"/>
      <c r="M252" s="90"/>
      <c r="N252" s="90"/>
      <c r="O252" s="90"/>
      <c r="P252" s="90"/>
      <c r="Q252" s="90"/>
      <c r="R252" s="90"/>
      <c r="S252" s="90"/>
      <c r="T252" s="90"/>
      <c r="U252" s="90"/>
      <c r="V252" s="90"/>
      <c r="W252" s="90"/>
      <c r="X252" s="90"/>
      <c r="Y252" s="90"/>
      <c r="Z252" s="105"/>
      <c r="AA252" s="106"/>
      <c r="AB252" s="106"/>
      <c r="AC252" s="106"/>
      <c r="AD252" s="106"/>
      <c r="AE252" s="106"/>
      <c r="AF252" s="106"/>
      <c r="AG252" s="106"/>
      <c r="AH252" s="106"/>
      <c r="AI252" s="106"/>
      <c r="AJ252" s="106"/>
      <c r="AK252" s="106"/>
      <c r="AL252" s="106"/>
      <c r="AM252" s="106"/>
      <c r="AN252" s="106"/>
      <c r="AO252" s="106"/>
      <c r="AP252" s="106"/>
      <c r="AQ252" s="106"/>
      <c r="AR252" s="106"/>
      <c r="AS252" s="106"/>
      <c r="AT252" s="106"/>
      <c r="AU252" s="106"/>
      <c r="AV252" s="106"/>
      <c r="AW252" s="106"/>
      <c r="AX252" s="106"/>
      <c r="AY252" s="106"/>
      <c r="AZ252" s="106"/>
      <c r="BA252" s="106"/>
      <c r="BB252" s="106"/>
      <c r="BC252" s="106"/>
      <c r="BD252" s="106"/>
      <c r="BE252" s="106"/>
      <c r="BF252" s="106"/>
      <c r="BG252" s="106"/>
      <c r="BH252" s="106"/>
      <c r="BI252" s="106"/>
      <c r="BJ252" s="106"/>
      <c r="BK252" s="106"/>
      <c r="BL252" s="106"/>
      <c r="BM252" s="106"/>
      <c r="BN252" s="106"/>
      <c r="BO252" s="106"/>
      <c r="BP252" s="106"/>
      <c r="BQ252" s="106"/>
      <c r="BR252" s="106"/>
      <c r="BS252" s="106"/>
      <c r="BT252" s="106"/>
      <c r="BU252" s="106"/>
      <c r="BV252" s="106"/>
      <c r="BW252" s="106"/>
      <c r="BX252" s="106"/>
      <c r="BY252" s="106"/>
      <c r="BZ252" s="106"/>
      <c r="CA252" s="106"/>
      <c r="CB252" s="106"/>
      <c r="CC252" s="106"/>
      <c r="CD252" s="106"/>
      <c r="CE252" s="106"/>
      <c r="CF252" s="106"/>
      <c r="CG252" s="106"/>
      <c r="CH252" s="106"/>
      <c r="CI252" s="106"/>
      <c r="CJ252" s="106"/>
      <c r="CK252" s="106"/>
      <c r="CL252" s="106"/>
      <c r="CM252" s="106"/>
      <c r="CN252" s="106"/>
      <c r="CO252" s="106"/>
      <c r="CP252" s="106"/>
      <c r="CQ252" s="106"/>
      <c r="CR252" s="106"/>
      <c r="CS252" s="106"/>
      <c r="CT252" s="106"/>
      <c r="CU252" s="106"/>
      <c r="CV252" s="106"/>
      <c r="CW252" s="106"/>
      <c r="CX252" s="106"/>
      <c r="CY252" s="106"/>
      <c r="CZ252" s="106"/>
      <c r="DA252" s="106"/>
      <c r="DB252" s="106"/>
    </row>
    <row r="253" spans="1:106" ht="15" customHeight="1" x14ac:dyDescent="0.25">
      <c r="A253" s="83">
        <v>13</v>
      </c>
      <c r="B253" s="107"/>
      <c r="C253" s="107"/>
      <c r="D253" s="86" t="str">
        <f t="shared" si="167"/>
        <v/>
      </c>
      <c r="E253" s="87" t="str">
        <f t="shared" si="168"/>
        <v/>
      </c>
      <c r="F253" s="88">
        <f t="shared" si="169"/>
        <v>0</v>
      </c>
      <c r="G253" s="90"/>
      <c r="H253" s="90"/>
      <c r="I253" s="90"/>
      <c r="J253" s="90"/>
      <c r="K253" s="90"/>
      <c r="L253" s="90"/>
      <c r="M253" s="90"/>
      <c r="N253" s="90"/>
      <c r="O253" s="90"/>
      <c r="P253" s="90"/>
      <c r="Q253" s="90"/>
      <c r="R253" s="90"/>
      <c r="S253" s="90"/>
      <c r="T253" s="90"/>
      <c r="U253" s="90"/>
      <c r="V253" s="90"/>
      <c r="W253" s="90"/>
      <c r="X253" s="90"/>
      <c r="Y253" s="90"/>
      <c r="Z253" s="105"/>
      <c r="AA253" s="106"/>
      <c r="AB253" s="106"/>
      <c r="AC253" s="106"/>
      <c r="AD253" s="106"/>
      <c r="AE253" s="106"/>
      <c r="AF253" s="106"/>
      <c r="AG253" s="106"/>
      <c r="AH253" s="106"/>
      <c r="AI253" s="106"/>
      <c r="AJ253" s="106"/>
      <c r="AK253" s="106"/>
      <c r="AL253" s="106"/>
      <c r="AM253" s="106"/>
      <c r="AN253" s="106"/>
      <c r="AO253" s="106"/>
      <c r="AP253" s="106"/>
      <c r="AQ253" s="106"/>
      <c r="AR253" s="106"/>
      <c r="AS253" s="106"/>
      <c r="AT253" s="106"/>
      <c r="AU253" s="106"/>
      <c r="AV253" s="106"/>
      <c r="AW253" s="106"/>
      <c r="AX253" s="106"/>
      <c r="AY253" s="106"/>
      <c r="AZ253" s="106"/>
      <c r="BA253" s="106"/>
      <c r="BB253" s="106"/>
      <c r="BC253" s="106"/>
      <c r="BD253" s="106"/>
      <c r="BE253" s="106"/>
      <c r="BF253" s="106"/>
      <c r="BG253" s="106"/>
      <c r="BH253" s="106"/>
      <c r="BI253" s="106"/>
      <c r="BJ253" s="106"/>
      <c r="BK253" s="106"/>
      <c r="BL253" s="106"/>
      <c r="BM253" s="106"/>
      <c r="BN253" s="106"/>
      <c r="BO253" s="106"/>
      <c r="BP253" s="106"/>
      <c r="BQ253" s="106"/>
      <c r="BR253" s="106"/>
      <c r="BS253" s="106"/>
      <c r="BT253" s="106"/>
      <c r="BU253" s="106"/>
      <c r="BV253" s="106"/>
      <c r="BW253" s="106"/>
      <c r="BX253" s="106"/>
      <c r="BY253" s="106"/>
      <c r="BZ253" s="106"/>
      <c r="CA253" s="106"/>
      <c r="CB253" s="106"/>
      <c r="CC253" s="106"/>
      <c r="CD253" s="106"/>
      <c r="CE253" s="106"/>
      <c r="CF253" s="106"/>
      <c r="CG253" s="106"/>
      <c r="CH253" s="106"/>
      <c r="CI253" s="106"/>
      <c r="CJ253" s="106"/>
      <c r="CK253" s="106"/>
      <c r="CL253" s="106"/>
      <c r="CM253" s="106"/>
      <c r="CN253" s="106"/>
      <c r="CO253" s="106"/>
      <c r="CP253" s="106"/>
      <c r="CQ253" s="106"/>
      <c r="CR253" s="106"/>
      <c r="CS253" s="106"/>
      <c r="CT253" s="106"/>
      <c r="CU253" s="106"/>
      <c r="CV253" s="106"/>
      <c r="CW253" s="106"/>
      <c r="CX253" s="106"/>
      <c r="CY253" s="106"/>
      <c r="CZ253" s="106"/>
      <c r="DA253" s="106"/>
      <c r="DB253" s="106"/>
    </row>
    <row r="254" spans="1:106" ht="15" customHeight="1" x14ac:dyDescent="0.25">
      <c r="A254" s="83">
        <v>14</v>
      </c>
      <c r="B254" s="107"/>
      <c r="C254" s="107"/>
      <c r="D254" s="86" t="str">
        <f t="shared" si="167"/>
        <v/>
      </c>
      <c r="E254" s="87" t="str">
        <f t="shared" si="168"/>
        <v/>
      </c>
      <c r="F254" s="88">
        <f t="shared" si="169"/>
        <v>0</v>
      </c>
      <c r="G254" s="90"/>
      <c r="H254" s="90"/>
      <c r="I254" s="90"/>
      <c r="J254" s="90"/>
      <c r="K254" s="90"/>
      <c r="L254" s="90"/>
      <c r="M254" s="90"/>
      <c r="N254" s="90"/>
      <c r="O254" s="90"/>
      <c r="P254" s="90"/>
      <c r="Q254" s="90"/>
      <c r="R254" s="90"/>
      <c r="S254" s="90"/>
      <c r="T254" s="90"/>
      <c r="U254" s="90"/>
      <c r="V254" s="90"/>
      <c r="W254" s="90"/>
      <c r="X254" s="90"/>
      <c r="Y254" s="90"/>
      <c r="Z254" s="105"/>
      <c r="AA254" s="106"/>
      <c r="AB254" s="106"/>
      <c r="AC254" s="106"/>
      <c r="AD254" s="106"/>
      <c r="AE254" s="106"/>
      <c r="AF254" s="106"/>
      <c r="AG254" s="106"/>
      <c r="AH254" s="106"/>
      <c r="AI254" s="106"/>
      <c r="AJ254" s="106"/>
      <c r="AK254" s="106"/>
      <c r="AL254" s="106"/>
      <c r="AM254" s="106"/>
      <c r="AN254" s="106"/>
      <c r="AO254" s="106"/>
      <c r="AP254" s="106"/>
      <c r="AQ254" s="106"/>
      <c r="AR254" s="106"/>
      <c r="AS254" s="106"/>
      <c r="AT254" s="106"/>
      <c r="AU254" s="106"/>
      <c r="AV254" s="106"/>
      <c r="AW254" s="106"/>
      <c r="AX254" s="106"/>
      <c r="AY254" s="106"/>
      <c r="AZ254" s="106"/>
      <c r="BA254" s="106"/>
      <c r="BB254" s="106"/>
      <c r="BC254" s="106"/>
      <c r="BD254" s="106"/>
      <c r="BE254" s="106"/>
      <c r="BF254" s="106"/>
      <c r="BG254" s="106"/>
      <c r="BH254" s="106"/>
      <c r="BI254" s="106"/>
      <c r="BJ254" s="106"/>
      <c r="BK254" s="106"/>
      <c r="BL254" s="106"/>
      <c r="BM254" s="106"/>
      <c r="BN254" s="106"/>
      <c r="BO254" s="106"/>
      <c r="BP254" s="106"/>
      <c r="BQ254" s="106"/>
      <c r="BR254" s="106"/>
      <c r="BS254" s="106"/>
      <c r="BT254" s="106"/>
      <c r="BU254" s="106"/>
      <c r="BV254" s="106"/>
      <c r="BW254" s="106"/>
      <c r="BX254" s="106"/>
      <c r="BY254" s="106"/>
      <c r="BZ254" s="106"/>
      <c r="CA254" s="106"/>
      <c r="CB254" s="106"/>
      <c r="CC254" s="106"/>
      <c r="CD254" s="106"/>
      <c r="CE254" s="106"/>
      <c r="CF254" s="106"/>
      <c r="CG254" s="106"/>
      <c r="CH254" s="106"/>
      <c r="CI254" s="106"/>
      <c r="CJ254" s="106"/>
      <c r="CK254" s="106"/>
      <c r="CL254" s="106"/>
      <c r="CM254" s="106"/>
      <c r="CN254" s="106"/>
      <c r="CO254" s="106"/>
      <c r="CP254" s="106"/>
      <c r="CQ254" s="106"/>
      <c r="CR254" s="106"/>
      <c r="CS254" s="106"/>
      <c r="CT254" s="106"/>
      <c r="CU254" s="106"/>
      <c r="CV254" s="106"/>
      <c r="CW254" s="106"/>
      <c r="CX254" s="106"/>
      <c r="CY254" s="106"/>
      <c r="CZ254" s="106"/>
      <c r="DA254" s="106"/>
      <c r="DB254" s="106"/>
    </row>
    <row r="255" spans="1:106" ht="15" customHeight="1" x14ac:dyDescent="0.25">
      <c r="A255" s="83">
        <v>15</v>
      </c>
      <c r="B255" s="107"/>
      <c r="C255" s="107"/>
      <c r="D255" s="86" t="str">
        <f t="shared" si="167"/>
        <v/>
      </c>
      <c r="E255" s="87" t="str">
        <f t="shared" si="168"/>
        <v/>
      </c>
      <c r="F255" s="88">
        <f t="shared" si="169"/>
        <v>0</v>
      </c>
      <c r="G255" s="90"/>
      <c r="H255" s="90"/>
      <c r="I255" s="90"/>
      <c r="J255" s="90"/>
      <c r="K255" s="90"/>
      <c r="L255" s="90"/>
      <c r="M255" s="90"/>
      <c r="N255" s="90"/>
      <c r="O255" s="90"/>
      <c r="P255" s="90"/>
      <c r="Q255" s="90"/>
      <c r="R255" s="90"/>
      <c r="S255" s="90"/>
      <c r="T255" s="90"/>
      <c r="U255" s="90"/>
      <c r="V255" s="90"/>
      <c r="W255" s="90"/>
      <c r="X255" s="90"/>
      <c r="Y255" s="90"/>
      <c r="Z255" s="105"/>
      <c r="AA255" s="106"/>
      <c r="AB255" s="106"/>
      <c r="AC255" s="106"/>
      <c r="AD255" s="106"/>
      <c r="AE255" s="106"/>
      <c r="AF255" s="106"/>
      <c r="AG255" s="106"/>
      <c r="AH255" s="106"/>
      <c r="AI255" s="106"/>
      <c r="AJ255" s="106"/>
      <c r="AK255" s="106"/>
      <c r="AL255" s="106"/>
      <c r="AM255" s="106"/>
      <c r="AN255" s="106"/>
      <c r="AO255" s="106"/>
      <c r="AP255" s="106"/>
      <c r="AQ255" s="106"/>
      <c r="AR255" s="106"/>
      <c r="AS255" s="106"/>
      <c r="AT255" s="106"/>
      <c r="AU255" s="106"/>
      <c r="AV255" s="106"/>
      <c r="AW255" s="106"/>
      <c r="AX255" s="106"/>
      <c r="AY255" s="106"/>
      <c r="AZ255" s="106"/>
      <c r="BA255" s="106"/>
      <c r="BB255" s="106"/>
      <c r="BC255" s="106"/>
      <c r="BD255" s="106"/>
      <c r="BE255" s="106"/>
      <c r="BF255" s="106"/>
      <c r="BG255" s="106"/>
      <c r="BH255" s="106"/>
      <c r="BI255" s="106"/>
      <c r="BJ255" s="106"/>
      <c r="BK255" s="106"/>
      <c r="BL255" s="106"/>
      <c r="BM255" s="106"/>
      <c r="BN255" s="106"/>
      <c r="BO255" s="106"/>
      <c r="BP255" s="106"/>
      <c r="BQ255" s="106"/>
      <c r="BR255" s="106"/>
      <c r="BS255" s="106"/>
      <c r="BT255" s="106"/>
      <c r="BU255" s="106"/>
      <c r="BV255" s="106"/>
      <c r="BW255" s="106"/>
      <c r="BX255" s="106"/>
      <c r="BY255" s="106"/>
      <c r="BZ255" s="106"/>
      <c r="CA255" s="106"/>
      <c r="CB255" s="106"/>
      <c r="CC255" s="106"/>
      <c r="CD255" s="106"/>
      <c r="CE255" s="106"/>
      <c r="CF255" s="106"/>
      <c r="CG255" s="106"/>
      <c r="CH255" s="106"/>
      <c r="CI255" s="106"/>
      <c r="CJ255" s="106"/>
      <c r="CK255" s="106"/>
      <c r="CL255" s="106"/>
      <c r="CM255" s="106"/>
      <c r="CN255" s="106"/>
      <c r="CO255" s="106"/>
      <c r="CP255" s="106"/>
      <c r="CQ255" s="106"/>
      <c r="CR255" s="106"/>
      <c r="CS255" s="106"/>
      <c r="CT255" s="106"/>
      <c r="CU255" s="106"/>
      <c r="CV255" s="106"/>
      <c r="CW255" s="106"/>
      <c r="CX255" s="106"/>
      <c r="CY255" s="106"/>
      <c r="CZ255" s="106"/>
      <c r="DA255" s="106"/>
      <c r="DB255" s="106"/>
    </row>
    <row r="256" spans="1:106" ht="15" customHeight="1" x14ac:dyDescent="0.25">
      <c r="A256" s="83">
        <v>16</v>
      </c>
      <c r="B256" s="107"/>
      <c r="C256" s="107"/>
      <c r="D256" s="86" t="str">
        <f t="shared" si="167"/>
        <v/>
      </c>
      <c r="E256" s="87" t="str">
        <f t="shared" si="168"/>
        <v/>
      </c>
      <c r="F256" s="88">
        <f t="shared" si="169"/>
        <v>0</v>
      </c>
      <c r="G256" s="90"/>
      <c r="H256" s="90"/>
      <c r="I256" s="90"/>
      <c r="J256" s="90"/>
      <c r="K256" s="90"/>
      <c r="L256" s="90"/>
      <c r="M256" s="90"/>
      <c r="N256" s="90"/>
      <c r="O256" s="90"/>
      <c r="P256" s="90"/>
      <c r="Q256" s="90"/>
      <c r="R256" s="90"/>
      <c r="S256" s="90"/>
      <c r="T256" s="90"/>
      <c r="U256" s="90"/>
      <c r="V256" s="90"/>
      <c r="W256" s="90"/>
      <c r="X256" s="90"/>
      <c r="Y256" s="90"/>
      <c r="Z256" s="105"/>
      <c r="AA256" s="106"/>
      <c r="AB256" s="106"/>
      <c r="AC256" s="106"/>
      <c r="AD256" s="106"/>
      <c r="AE256" s="106"/>
      <c r="AF256" s="106"/>
      <c r="AG256" s="106"/>
      <c r="AH256" s="106"/>
      <c r="AI256" s="106"/>
      <c r="AJ256" s="106"/>
      <c r="AK256" s="106"/>
      <c r="AL256" s="106"/>
      <c r="AM256" s="106"/>
      <c r="AN256" s="106"/>
      <c r="AO256" s="106"/>
      <c r="AP256" s="106"/>
      <c r="AQ256" s="106"/>
      <c r="AR256" s="106"/>
      <c r="AS256" s="106"/>
      <c r="AT256" s="106"/>
      <c r="AU256" s="106"/>
      <c r="AV256" s="106"/>
      <c r="AW256" s="106"/>
      <c r="AX256" s="106"/>
      <c r="AY256" s="106"/>
      <c r="AZ256" s="106"/>
      <c r="BA256" s="106"/>
      <c r="BB256" s="106"/>
      <c r="BC256" s="106"/>
      <c r="BD256" s="106"/>
      <c r="BE256" s="106"/>
      <c r="BF256" s="106"/>
      <c r="BG256" s="106"/>
      <c r="BH256" s="106"/>
      <c r="BI256" s="106"/>
      <c r="BJ256" s="106"/>
      <c r="BK256" s="106"/>
      <c r="BL256" s="106"/>
      <c r="BM256" s="106"/>
      <c r="BN256" s="106"/>
      <c r="BO256" s="106"/>
      <c r="BP256" s="106"/>
      <c r="BQ256" s="106"/>
      <c r="BR256" s="106"/>
      <c r="BS256" s="106"/>
      <c r="BT256" s="106"/>
      <c r="BU256" s="106"/>
      <c r="BV256" s="106"/>
      <c r="BW256" s="106"/>
      <c r="BX256" s="106"/>
      <c r="BY256" s="106"/>
      <c r="BZ256" s="106"/>
      <c r="CA256" s="106"/>
      <c r="CB256" s="106"/>
      <c r="CC256" s="106"/>
      <c r="CD256" s="106"/>
      <c r="CE256" s="106"/>
      <c r="CF256" s="106"/>
      <c r="CG256" s="106"/>
      <c r="CH256" s="106"/>
      <c r="CI256" s="106"/>
      <c r="CJ256" s="106"/>
      <c r="CK256" s="106"/>
      <c r="CL256" s="106"/>
      <c r="CM256" s="106"/>
      <c r="CN256" s="106"/>
      <c r="CO256" s="106"/>
      <c r="CP256" s="106"/>
      <c r="CQ256" s="106"/>
      <c r="CR256" s="106"/>
      <c r="CS256" s="106"/>
      <c r="CT256" s="106"/>
      <c r="CU256" s="106"/>
      <c r="CV256" s="106"/>
      <c r="CW256" s="106"/>
      <c r="CX256" s="106"/>
      <c r="CY256" s="106"/>
      <c r="CZ256" s="106"/>
      <c r="DA256" s="106"/>
      <c r="DB256" s="106"/>
    </row>
    <row r="257" spans="1:106" ht="15" customHeight="1" x14ac:dyDescent="0.25">
      <c r="A257" s="83">
        <v>17</v>
      </c>
      <c r="B257" s="107"/>
      <c r="C257" s="107"/>
      <c r="D257" s="86" t="str">
        <f t="shared" si="167"/>
        <v/>
      </c>
      <c r="E257" s="87" t="str">
        <f t="shared" si="168"/>
        <v/>
      </c>
      <c r="F257" s="88">
        <f t="shared" si="169"/>
        <v>0</v>
      </c>
      <c r="G257" s="90"/>
      <c r="H257" s="90"/>
      <c r="I257" s="90"/>
      <c r="J257" s="90"/>
      <c r="K257" s="90"/>
      <c r="L257" s="90"/>
      <c r="M257" s="90"/>
      <c r="N257" s="90"/>
      <c r="O257" s="90"/>
      <c r="P257" s="90"/>
      <c r="Q257" s="90"/>
      <c r="R257" s="90"/>
      <c r="S257" s="90"/>
      <c r="T257" s="90"/>
      <c r="U257" s="90"/>
      <c r="V257" s="90"/>
      <c r="W257" s="90"/>
      <c r="X257" s="90"/>
      <c r="Y257" s="90"/>
      <c r="Z257" s="105"/>
      <c r="AA257" s="106"/>
      <c r="AB257" s="106"/>
      <c r="AC257" s="106"/>
      <c r="AD257" s="106"/>
      <c r="AE257" s="106"/>
      <c r="AF257" s="106"/>
      <c r="AG257" s="106"/>
      <c r="AH257" s="106"/>
      <c r="AI257" s="106"/>
      <c r="AJ257" s="106"/>
      <c r="AK257" s="106"/>
      <c r="AL257" s="106"/>
      <c r="AM257" s="106"/>
      <c r="AN257" s="106"/>
      <c r="AO257" s="106"/>
      <c r="AP257" s="106"/>
      <c r="AQ257" s="106"/>
      <c r="AR257" s="106"/>
      <c r="AS257" s="106"/>
      <c r="AT257" s="106"/>
      <c r="AU257" s="106"/>
      <c r="AV257" s="106"/>
      <c r="AW257" s="106"/>
      <c r="AX257" s="106"/>
      <c r="AY257" s="106"/>
      <c r="AZ257" s="106"/>
      <c r="BA257" s="106"/>
      <c r="BB257" s="106"/>
      <c r="BC257" s="106"/>
      <c r="BD257" s="106"/>
      <c r="BE257" s="106"/>
      <c r="BF257" s="106"/>
      <c r="BG257" s="106"/>
      <c r="BH257" s="106"/>
      <c r="BI257" s="106"/>
      <c r="BJ257" s="106"/>
      <c r="BK257" s="106"/>
      <c r="BL257" s="106"/>
      <c r="BM257" s="106"/>
      <c r="BN257" s="106"/>
      <c r="BO257" s="106"/>
      <c r="BP257" s="106"/>
      <c r="BQ257" s="106"/>
      <c r="BR257" s="106"/>
      <c r="BS257" s="106"/>
      <c r="BT257" s="106"/>
      <c r="BU257" s="106"/>
      <c r="BV257" s="106"/>
      <c r="BW257" s="106"/>
      <c r="BX257" s="106"/>
      <c r="BY257" s="106"/>
      <c r="BZ257" s="106"/>
      <c r="CA257" s="106"/>
      <c r="CB257" s="106"/>
      <c r="CC257" s="106"/>
      <c r="CD257" s="106"/>
      <c r="CE257" s="106"/>
      <c r="CF257" s="106"/>
      <c r="CG257" s="106"/>
      <c r="CH257" s="106"/>
      <c r="CI257" s="106"/>
      <c r="CJ257" s="106"/>
      <c r="CK257" s="106"/>
      <c r="CL257" s="106"/>
      <c r="CM257" s="106"/>
      <c r="CN257" s="106"/>
      <c r="CO257" s="106"/>
      <c r="CP257" s="106"/>
      <c r="CQ257" s="106"/>
      <c r="CR257" s="106"/>
      <c r="CS257" s="106"/>
      <c r="CT257" s="106"/>
      <c r="CU257" s="106"/>
      <c r="CV257" s="106"/>
      <c r="CW257" s="106"/>
      <c r="CX257" s="106"/>
      <c r="CY257" s="106"/>
      <c r="CZ257" s="106"/>
      <c r="DA257" s="106"/>
      <c r="DB257" s="106"/>
    </row>
    <row r="258" spans="1:106" ht="15" customHeight="1" x14ac:dyDescent="0.25">
      <c r="A258" s="83">
        <v>18</v>
      </c>
      <c r="B258" s="107"/>
      <c r="C258" s="107"/>
      <c r="D258" s="86" t="str">
        <f t="shared" si="167"/>
        <v/>
      </c>
      <c r="E258" s="87" t="str">
        <f t="shared" si="168"/>
        <v/>
      </c>
      <c r="F258" s="88">
        <f t="shared" si="169"/>
        <v>0</v>
      </c>
      <c r="G258" s="90"/>
      <c r="H258" s="90"/>
      <c r="I258" s="90"/>
      <c r="J258" s="90"/>
      <c r="K258" s="90"/>
      <c r="L258" s="90"/>
      <c r="M258" s="90"/>
      <c r="N258" s="90"/>
      <c r="O258" s="90"/>
      <c r="P258" s="90"/>
      <c r="Q258" s="90"/>
      <c r="R258" s="90"/>
      <c r="S258" s="90"/>
      <c r="T258" s="90"/>
      <c r="U258" s="90"/>
      <c r="V258" s="90"/>
      <c r="W258" s="90"/>
      <c r="X258" s="90"/>
      <c r="Y258" s="90"/>
      <c r="Z258" s="105"/>
      <c r="AA258" s="106"/>
      <c r="AB258" s="106"/>
      <c r="AC258" s="106"/>
      <c r="AD258" s="106"/>
      <c r="AE258" s="106"/>
      <c r="AF258" s="106"/>
      <c r="AG258" s="106"/>
      <c r="AH258" s="106"/>
      <c r="AI258" s="106"/>
      <c r="AJ258" s="106"/>
      <c r="AK258" s="106"/>
      <c r="AL258" s="106"/>
      <c r="AM258" s="106"/>
      <c r="AN258" s="106"/>
      <c r="AO258" s="106"/>
      <c r="AP258" s="106"/>
      <c r="AQ258" s="106"/>
      <c r="AR258" s="106"/>
      <c r="AS258" s="106"/>
      <c r="AT258" s="106"/>
      <c r="AU258" s="106"/>
      <c r="AV258" s="106"/>
      <c r="AW258" s="106"/>
      <c r="AX258" s="106"/>
      <c r="AY258" s="106"/>
      <c r="AZ258" s="106"/>
      <c r="BA258" s="106"/>
      <c r="BB258" s="106"/>
      <c r="BC258" s="106"/>
      <c r="BD258" s="106"/>
      <c r="BE258" s="106"/>
      <c r="BF258" s="106"/>
      <c r="BG258" s="106"/>
      <c r="BH258" s="106"/>
      <c r="BI258" s="106"/>
      <c r="BJ258" s="106"/>
      <c r="BK258" s="106"/>
      <c r="BL258" s="106"/>
      <c r="BM258" s="106"/>
      <c r="BN258" s="106"/>
      <c r="BO258" s="106"/>
      <c r="BP258" s="106"/>
      <c r="BQ258" s="106"/>
      <c r="BR258" s="106"/>
      <c r="BS258" s="106"/>
      <c r="BT258" s="106"/>
      <c r="BU258" s="106"/>
      <c r="BV258" s="106"/>
      <c r="BW258" s="106"/>
      <c r="BX258" s="106"/>
      <c r="BY258" s="106"/>
      <c r="BZ258" s="106"/>
      <c r="CA258" s="106"/>
      <c r="CB258" s="106"/>
      <c r="CC258" s="106"/>
      <c r="CD258" s="106"/>
      <c r="CE258" s="106"/>
      <c r="CF258" s="106"/>
      <c r="CG258" s="106"/>
      <c r="CH258" s="106"/>
      <c r="CI258" s="106"/>
      <c r="CJ258" s="106"/>
      <c r="CK258" s="106"/>
      <c r="CL258" s="106"/>
      <c r="CM258" s="106"/>
      <c r="CN258" s="106"/>
      <c r="CO258" s="106"/>
      <c r="CP258" s="106"/>
      <c r="CQ258" s="106"/>
      <c r="CR258" s="106"/>
      <c r="CS258" s="106"/>
      <c r="CT258" s="106"/>
      <c r="CU258" s="106"/>
      <c r="CV258" s="106"/>
      <c r="CW258" s="106"/>
      <c r="CX258" s="106"/>
      <c r="CY258" s="106"/>
      <c r="CZ258" s="106"/>
      <c r="DA258" s="106"/>
      <c r="DB258" s="106"/>
    </row>
    <row r="259" spans="1:106" ht="15" customHeight="1" x14ac:dyDescent="0.25">
      <c r="A259" s="83">
        <v>19</v>
      </c>
      <c r="B259" s="107"/>
      <c r="C259" s="107"/>
      <c r="D259" s="86" t="str">
        <f t="shared" si="167"/>
        <v/>
      </c>
      <c r="E259" s="87" t="str">
        <f t="shared" si="168"/>
        <v/>
      </c>
      <c r="F259" s="88">
        <f t="shared" si="169"/>
        <v>0</v>
      </c>
      <c r="G259" s="90"/>
      <c r="H259" s="90"/>
      <c r="I259" s="90"/>
      <c r="J259" s="90"/>
      <c r="K259" s="90"/>
      <c r="L259" s="90"/>
      <c r="M259" s="90"/>
      <c r="N259" s="90"/>
      <c r="O259" s="90"/>
      <c r="P259" s="90"/>
      <c r="Q259" s="90"/>
      <c r="R259" s="90"/>
      <c r="S259" s="90"/>
      <c r="T259" s="90"/>
      <c r="U259" s="90"/>
      <c r="V259" s="90"/>
      <c r="W259" s="90"/>
      <c r="X259" s="90"/>
      <c r="Y259" s="90"/>
      <c r="Z259" s="105"/>
      <c r="AA259" s="106"/>
      <c r="AB259" s="106"/>
      <c r="AC259" s="106"/>
      <c r="AD259" s="106"/>
      <c r="AE259" s="106"/>
      <c r="AF259" s="106"/>
      <c r="AG259" s="106"/>
      <c r="AH259" s="106"/>
      <c r="AI259" s="106"/>
      <c r="AJ259" s="106"/>
      <c r="AK259" s="106"/>
      <c r="AL259" s="106"/>
      <c r="AM259" s="106"/>
      <c r="AN259" s="106"/>
      <c r="AO259" s="106"/>
      <c r="AP259" s="106"/>
      <c r="AQ259" s="106"/>
      <c r="AR259" s="106"/>
      <c r="AS259" s="106"/>
      <c r="AT259" s="106"/>
      <c r="AU259" s="106"/>
      <c r="AV259" s="106"/>
      <c r="AW259" s="106"/>
      <c r="AX259" s="106"/>
      <c r="AY259" s="106"/>
      <c r="AZ259" s="106"/>
      <c r="BA259" s="106"/>
      <c r="BB259" s="106"/>
      <c r="BC259" s="106"/>
      <c r="BD259" s="106"/>
      <c r="BE259" s="106"/>
      <c r="BF259" s="106"/>
      <c r="BG259" s="106"/>
      <c r="BH259" s="106"/>
      <c r="BI259" s="106"/>
      <c r="BJ259" s="106"/>
      <c r="BK259" s="106"/>
      <c r="BL259" s="106"/>
      <c r="BM259" s="106"/>
      <c r="BN259" s="106"/>
      <c r="BO259" s="106"/>
      <c r="BP259" s="106"/>
      <c r="BQ259" s="106"/>
      <c r="BR259" s="106"/>
      <c r="BS259" s="106"/>
      <c r="BT259" s="106"/>
      <c r="BU259" s="106"/>
      <c r="BV259" s="106"/>
      <c r="BW259" s="106"/>
      <c r="BX259" s="106"/>
      <c r="BY259" s="106"/>
      <c r="BZ259" s="106"/>
      <c r="CA259" s="106"/>
      <c r="CB259" s="106"/>
      <c r="CC259" s="106"/>
      <c r="CD259" s="106"/>
      <c r="CE259" s="106"/>
      <c r="CF259" s="106"/>
      <c r="CG259" s="106"/>
      <c r="CH259" s="106"/>
      <c r="CI259" s="106"/>
      <c r="CJ259" s="106"/>
      <c r="CK259" s="106"/>
      <c r="CL259" s="106"/>
      <c r="CM259" s="106"/>
      <c r="CN259" s="106"/>
      <c r="CO259" s="106"/>
      <c r="CP259" s="106"/>
      <c r="CQ259" s="106"/>
      <c r="CR259" s="106"/>
      <c r="CS259" s="106"/>
      <c r="CT259" s="106"/>
      <c r="CU259" s="106"/>
      <c r="CV259" s="106"/>
      <c r="CW259" s="106"/>
      <c r="CX259" s="106"/>
      <c r="CY259" s="106"/>
      <c r="CZ259" s="106"/>
      <c r="DA259" s="106"/>
      <c r="DB259" s="106"/>
    </row>
    <row r="260" spans="1:106" ht="15" customHeight="1" x14ac:dyDescent="0.25">
      <c r="A260" s="83">
        <v>20</v>
      </c>
      <c r="B260" s="108"/>
      <c r="C260" s="108"/>
      <c r="D260" s="86" t="str">
        <f t="shared" si="167"/>
        <v/>
      </c>
      <c r="E260" s="87" t="str">
        <f t="shared" si="168"/>
        <v/>
      </c>
      <c r="F260" s="88">
        <f t="shared" si="169"/>
        <v>0</v>
      </c>
      <c r="G260" s="90"/>
      <c r="H260" s="90"/>
      <c r="I260" s="90"/>
      <c r="J260" s="90"/>
      <c r="K260" s="90"/>
      <c r="L260" s="90"/>
      <c r="M260" s="90"/>
      <c r="N260" s="90"/>
      <c r="O260" s="90"/>
      <c r="P260" s="90"/>
      <c r="Q260" s="90"/>
      <c r="R260" s="90"/>
      <c r="S260" s="90"/>
      <c r="T260" s="90"/>
      <c r="U260" s="90"/>
      <c r="V260" s="90"/>
      <c r="W260" s="90"/>
      <c r="X260" s="90"/>
      <c r="Y260" s="90"/>
      <c r="Z260" s="105"/>
      <c r="AA260" s="106"/>
      <c r="AB260" s="106"/>
      <c r="AC260" s="106"/>
      <c r="AD260" s="106"/>
      <c r="AE260" s="106"/>
      <c r="AF260" s="106"/>
      <c r="AG260" s="106"/>
      <c r="AH260" s="106"/>
      <c r="AI260" s="106"/>
      <c r="AJ260" s="106"/>
      <c r="AK260" s="106"/>
      <c r="AL260" s="106"/>
      <c r="AM260" s="106"/>
      <c r="AN260" s="106"/>
      <c r="AO260" s="106"/>
      <c r="AP260" s="106"/>
      <c r="AQ260" s="106"/>
      <c r="AR260" s="106"/>
      <c r="AS260" s="106"/>
      <c r="AT260" s="106"/>
      <c r="AU260" s="106"/>
      <c r="AV260" s="106"/>
      <c r="AW260" s="106"/>
      <c r="AX260" s="106"/>
      <c r="AY260" s="106"/>
      <c r="AZ260" s="106"/>
      <c r="BA260" s="106"/>
      <c r="BB260" s="106"/>
      <c r="BC260" s="106"/>
      <c r="BD260" s="106"/>
      <c r="BE260" s="106"/>
      <c r="BF260" s="106"/>
      <c r="BG260" s="106"/>
      <c r="BH260" s="106"/>
      <c r="BI260" s="106"/>
      <c r="BJ260" s="106"/>
      <c r="BK260" s="106"/>
      <c r="BL260" s="106"/>
      <c r="BM260" s="106"/>
      <c r="BN260" s="106"/>
      <c r="BO260" s="106"/>
      <c r="BP260" s="106"/>
      <c r="BQ260" s="106"/>
      <c r="BR260" s="106"/>
      <c r="BS260" s="106"/>
      <c r="BT260" s="106"/>
      <c r="BU260" s="106"/>
      <c r="BV260" s="106"/>
      <c r="BW260" s="106"/>
      <c r="BX260" s="106"/>
      <c r="BY260" s="106"/>
      <c r="BZ260" s="106"/>
      <c r="CA260" s="106"/>
      <c r="CB260" s="106"/>
      <c r="CC260" s="106"/>
      <c r="CD260" s="106"/>
      <c r="CE260" s="106"/>
      <c r="CF260" s="106"/>
      <c r="CG260" s="106"/>
      <c r="CH260" s="106"/>
      <c r="CI260" s="106"/>
      <c r="CJ260" s="106"/>
      <c r="CK260" s="106"/>
      <c r="CL260" s="106"/>
      <c r="CM260" s="106"/>
      <c r="CN260" s="106"/>
      <c r="CO260" s="106"/>
      <c r="CP260" s="106"/>
      <c r="CQ260" s="106"/>
      <c r="CR260" s="106"/>
      <c r="CS260" s="106"/>
      <c r="CT260" s="106"/>
      <c r="CU260" s="106"/>
      <c r="CV260" s="106"/>
      <c r="CW260" s="106"/>
      <c r="CX260" s="106"/>
      <c r="CY260" s="106"/>
      <c r="CZ260" s="106"/>
      <c r="DA260" s="106"/>
      <c r="DB260" s="106"/>
    </row>
    <row r="261" spans="1:106" ht="15" customHeight="1" x14ac:dyDescent="0.25">
      <c r="A261" s="83">
        <v>21</v>
      </c>
      <c r="B261" s="108"/>
      <c r="C261" s="108"/>
      <c r="D261" s="86" t="str">
        <f t="shared" si="167"/>
        <v/>
      </c>
      <c r="E261" s="87" t="str">
        <f t="shared" si="168"/>
        <v/>
      </c>
      <c r="F261" s="88">
        <f t="shared" si="169"/>
        <v>0</v>
      </c>
      <c r="G261" s="90"/>
      <c r="H261" s="90"/>
      <c r="I261" s="90"/>
      <c r="J261" s="90"/>
      <c r="K261" s="90"/>
      <c r="L261" s="90"/>
      <c r="M261" s="90"/>
      <c r="N261" s="90"/>
      <c r="O261" s="90"/>
      <c r="P261" s="90"/>
      <c r="Q261" s="90"/>
      <c r="R261" s="90"/>
      <c r="S261" s="90"/>
      <c r="T261" s="90"/>
      <c r="U261" s="90"/>
      <c r="V261" s="90"/>
      <c r="W261" s="90"/>
      <c r="X261" s="90"/>
      <c r="Y261" s="90"/>
      <c r="Z261" s="105"/>
      <c r="AA261" s="106"/>
      <c r="AB261" s="106"/>
      <c r="AC261" s="106"/>
      <c r="AD261" s="106"/>
      <c r="AE261" s="106"/>
      <c r="AF261" s="106"/>
      <c r="AG261" s="106"/>
      <c r="AH261" s="106"/>
      <c r="AI261" s="106"/>
      <c r="AJ261" s="106"/>
      <c r="AK261" s="106"/>
      <c r="AL261" s="106"/>
      <c r="AM261" s="106"/>
      <c r="AN261" s="106"/>
      <c r="AO261" s="106"/>
      <c r="AP261" s="106"/>
      <c r="AQ261" s="106"/>
      <c r="AR261" s="106"/>
      <c r="AS261" s="106"/>
      <c r="AT261" s="106"/>
      <c r="AU261" s="106"/>
      <c r="AV261" s="106"/>
      <c r="AW261" s="106"/>
      <c r="AX261" s="106"/>
      <c r="AY261" s="106"/>
      <c r="AZ261" s="106"/>
      <c r="BA261" s="106"/>
      <c r="BB261" s="106"/>
      <c r="BC261" s="106"/>
      <c r="BD261" s="106"/>
      <c r="BE261" s="106"/>
      <c r="BF261" s="106"/>
      <c r="BG261" s="106"/>
      <c r="BH261" s="106"/>
      <c r="BI261" s="106"/>
      <c r="BJ261" s="106"/>
      <c r="BK261" s="106"/>
      <c r="BL261" s="106"/>
      <c r="BM261" s="106"/>
      <c r="BN261" s="106"/>
      <c r="BO261" s="106"/>
      <c r="BP261" s="106"/>
      <c r="BQ261" s="106"/>
      <c r="BR261" s="106"/>
      <c r="BS261" s="106"/>
      <c r="BT261" s="106"/>
      <c r="BU261" s="106"/>
      <c r="BV261" s="106"/>
      <c r="BW261" s="106"/>
      <c r="BX261" s="106"/>
      <c r="BY261" s="106"/>
      <c r="BZ261" s="106"/>
      <c r="CA261" s="106"/>
      <c r="CB261" s="106"/>
      <c r="CC261" s="106"/>
      <c r="CD261" s="106"/>
      <c r="CE261" s="106"/>
      <c r="CF261" s="106"/>
      <c r="CG261" s="106"/>
      <c r="CH261" s="106"/>
      <c r="CI261" s="106"/>
      <c r="CJ261" s="106"/>
      <c r="CK261" s="106"/>
      <c r="CL261" s="106"/>
      <c r="CM261" s="106"/>
      <c r="CN261" s="106"/>
      <c r="CO261" s="106"/>
      <c r="CP261" s="106"/>
      <c r="CQ261" s="106"/>
      <c r="CR261" s="106"/>
      <c r="CS261" s="106"/>
      <c r="CT261" s="106"/>
      <c r="CU261" s="106"/>
      <c r="CV261" s="106"/>
      <c r="CW261" s="106"/>
      <c r="CX261" s="106"/>
      <c r="CY261" s="106"/>
      <c r="CZ261" s="106"/>
      <c r="DA261" s="106"/>
      <c r="DB261" s="106"/>
    </row>
    <row r="262" spans="1:106" ht="15" customHeight="1" x14ac:dyDescent="0.25">
      <c r="A262" s="83">
        <v>22</v>
      </c>
      <c r="B262" s="108"/>
      <c r="C262" s="108"/>
      <c r="D262" s="86" t="str">
        <f t="shared" si="167"/>
        <v/>
      </c>
      <c r="E262" s="87" t="str">
        <f t="shared" si="168"/>
        <v/>
      </c>
      <c r="F262" s="88">
        <f t="shared" si="169"/>
        <v>0</v>
      </c>
      <c r="G262" s="90"/>
      <c r="H262" s="90"/>
      <c r="I262" s="90"/>
      <c r="J262" s="90"/>
      <c r="K262" s="90"/>
      <c r="L262" s="90"/>
      <c r="M262" s="90"/>
      <c r="N262" s="90"/>
      <c r="O262" s="90"/>
      <c r="P262" s="90"/>
      <c r="Q262" s="90"/>
      <c r="R262" s="90"/>
      <c r="S262" s="90"/>
      <c r="T262" s="90"/>
      <c r="U262" s="90"/>
      <c r="V262" s="90"/>
      <c r="W262" s="90"/>
      <c r="X262" s="90"/>
      <c r="Y262" s="90"/>
      <c r="Z262" s="105"/>
      <c r="AA262" s="106"/>
      <c r="AB262" s="106"/>
      <c r="AC262" s="106"/>
      <c r="AD262" s="106"/>
      <c r="AE262" s="106"/>
      <c r="AF262" s="106"/>
      <c r="AG262" s="106"/>
      <c r="AH262" s="106"/>
      <c r="AI262" s="106"/>
      <c r="AJ262" s="106"/>
      <c r="AK262" s="106"/>
      <c r="AL262" s="106"/>
      <c r="AM262" s="106"/>
      <c r="AN262" s="106"/>
      <c r="AO262" s="106"/>
      <c r="AP262" s="106"/>
      <c r="AQ262" s="106"/>
      <c r="AR262" s="106"/>
      <c r="AS262" s="106"/>
      <c r="AT262" s="106"/>
      <c r="AU262" s="106"/>
      <c r="AV262" s="106"/>
      <c r="AW262" s="106"/>
      <c r="AX262" s="106"/>
      <c r="AY262" s="106"/>
      <c r="AZ262" s="106"/>
      <c r="BA262" s="106"/>
      <c r="BB262" s="106"/>
      <c r="BC262" s="106"/>
      <c r="BD262" s="106"/>
      <c r="BE262" s="106"/>
      <c r="BF262" s="106"/>
      <c r="BG262" s="106"/>
      <c r="BH262" s="106"/>
      <c r="BI262" s="106"/>
      <c r="BJ262" s="106"/>
      <c r="BK262" s="106"/>
      <c r="BL262" s="106"/>
      <c r="BM262" s="106"/>
      <c r="BN262" s="106"/>
      <c r="BO262" s="106"/>
      <c r="BP262" s="106"/>
      <c r="BQ262" s="106"/>
      <c r="BR262" s="106"/>
      <c r="BS262" s="106"/>
      <c r="BT262" s="106"/>
      <c r="BU262" s="106"/>
      <c r="BV262" s="106"/>
      <c r="BW262" s="106"/>
      <c r="BX262" s="106"/>
      <c r="BY262" s="106"/>
      <c r="BZ262" s="106"/>
      <c r="CA262" s="106"/>
      <c r="CB262" s="106"/>
      <c r="CC262" s="106"/>
      <c r="CD262" s="106"/>
      <c r="CE262" s="106"/>
      <c r="CF262" s="106"/>
      <c r="CG262" s="106"/>
      <c r="CH262" s="106"/>
      <c r="CI262" s="106"/>
      <c r="CJ262" s="106"/>
      <c r="CK262" s="106"/>
      <c r="CL262" s="106"/>
      <c r="CM262" s="106"/>
      <c r="CN262" s="106"/>
      <c r="CO262" s="106"/>
      <c r="CP262" s="106"/>
      <c r="CQ262" s="106"/>
      <c r="CR262" s="106"/>
      <c r="CS262" s="106"/>
      <c r="CT262" s="106"/>
      <c r="CU262" s="106"/>
      <c r="CV262" s="106"/>
      <c r="CW262" s="106"/>
      <c r="CX262" s="106"/>
      <c r="CY262" s="106"/>
      <c r="CZ262" s="106"/>
      <c r="DA262" s="106"/>
      <c r="DB262" s="106"/>
    </row>
    <row r="263" spans="1:106" ht="15" customHeight="1" x14ac:dyDescent="0.25">
      <c r="A263" s="83">
        <v>23</v>
      </c>
      <c r="B263" s="108"/>
      <c r="C263" s="108"/>
      <c r="D263" s="86" t="str">
        <f t="shared" si="167"/>
        <v/>
      </c>
      <c r="E263" s="87" t="str">
        <f t="shared" si="168"/>
        <v/>
      </c>
      <c r="F263" s="88">
        <f t="shared" si="169"/>
        <v>0</v>
      </c>
      <c r="G263" s="90"/>
      <c r="H263" s="90"/>
      <c r="I263" s="90"/>
      <c r="J263" s="90"/>
      <c r="K263" s="90"/>
      <c r="L263" s="90"/>
      <c r="M263" s="90"/>
      <c r="N263" s="90"/>
      <c r="O263" s="90"/>
      <c r="P263" s="90"/>
      <c r="Q263" s="90"/>
      <c r="R263" s="90"/>
      <c r="S263" s="90"/>
      <c r="T263" s="90"/>
      <c r="U263" s="90"/>
      <c r="V263" s="90"/>
      <c r="W263" s="90"/>
      <c r="X263" s="90"/>
      <c r="Y263" s="90"/>
      <c r="Z263" s="105"/>
      <c r="AA263" s="106"/>
      <c r="AB263" s="106"/>
      <c r="AC263" s="106"/>
      <c r="AD263" s="106"/>
      <c r="AE263" s="106"/>
      <c r="AF263" s="106"/>
      <c r="AG263" s="106"/>
      <c r="AH263" s="106"/>
      <c r="AI263" s="106"/>
      <c r="AJ263" s="106"/>
      <c r="AK263" s="106"/>
      <c r="AL263" s="106"/>
      <c r="AM263" s="106"/>
      <c r="AN263" s="106"/>
      <c r="AO263" s="106"/>
      <c r="AP263" s="106"/>
      <c r="AQ263" s="106"/>
      <c r="AR263" s="106"/>
      <c r="AS263" s="106"/>
      <c r="AT263" s="106"/>
      <c r="AU263" s="106"/>
      <c r="AV263" s="106"/>
      <c r="AW263" s="106"/>
      <c r="AX263" s="106"/>
      <c r="AY263" s="106"/>
      <c r="AZ263" s="106"/>
      <c r="BA263" s="106"/>
      <c r="BB263" s="106"/>
      <c r="BC263" s="106"/>
      <c r="BD263" s="106"/>
      <c r="BE263" s="106"/>
      <c r="BF263" s="106"/>
      <c r="BG263" s="106"/>
      <c r="BH263" s="106"/>
      <c r="BI263" s="106"/>
      <c r="BJ263" s="106"/>
      <c r="BK263" s="106"/>
      <c r="BL263" s="106"/>
      <c r="BM263" s="106"/>
      <c r="BN263" s="106"/>
      <c r="BO263" s="106"/>
      <c r="BP263" s="106"/>
      <c r="BQ263" s="106"/>
      <c r="BR263" s="106"/>
      <c r="BS263" s="106"/>
      <c r="BT263" s="106"/>
      <c r="BU263" s="106"/>
      <c r="BV263" s="106"/>
      <c r="BW263" s="106"/>
      <c r="BX263" s="106"/>
      <c r="BY263" s="106"/>
      <c r="BZ263" s="106"/>
      <c r="CA263" s="106"/>
      <c r="CB263" s="106"/>
      <c r="CC263" s="106"/>
      <c r="CD263" s="106"/>
      <c r="CE263" s="106"/>
      <c r="CF263" s="106"/>
      <c r="CG263" s="106"/>
      <c r="CH263" s="106"/>
      <c r="CI263" s="106"/>
      <c r="CJ263" s="106"/>
      <c r="CK263" s="106"/>
      <c r="CL263" s="106"/>
      <c r="CM263" s="106"/>
      <c r="CN263" s="106"/>
      <c r="CO263" s="106"/>
      <c r="CP263" s="106"/>
      <c r="CQ263" s="106"/>
      <c r="CR263" s="106"/>
      <c r="CS263" s="106"/>
      <c r="CT263" s="106"/>
      <c r="CU263" s="106"/>
      <c r="CV263" s="106"/>
      <c r="CW263" s="106"/>
      <c r="CX263" s="106"/>
      <c r="CY263" s="106"/>
      <c r="CZ263" s="106"/>
      <c r="DA263" s="106"/>
      <c r="DB263" s="106"/>
    </row>
    <row r="264" spans="1:106" ht="15" customHeight="1" x14ac:dyDescent="0.25">
      <c r="A264" s="83">
        <v>24</v>
      </c>
      <c r="B264" s="108"/>
      <c r="C264" s="108"/>
      <c r="D264" s="86" t="str">
        <f t="shared" si="167"/>
        <v/>
      </c>
      <c r="E264" s="87" t="str">
        <f t="shared" si="168"/>
        <v/>
      </c>
      <c r="F264" s="88">
        <f t="shared" si="169"/>
        <v>0</v>
      </c>
      <c r="G264" s="90"/>
      <c r="H264" s="90"/>
      <c r="I264" s="90"/>
      <c r="J264" s="90"/>
      <c r="K264" s="90"/>
      <c r="L264" s="90"/>
      <c r="M264" s="90"/>
      <c r="N264" s="90"/>
      <c r="O264" s="90"/>
      <c r="P264" s="90"/>
      <c r="Q264" s="90"/>
      <c r="R264" s="90"/>
      <c r="S264" s="90"/>
      <c r="T264" s="90"/>
      <c r="U264" s="90"/>
      <c r="V264" s="90"/>
      <c r="W264" s="90"/>
      <c r="X264" s="90"/>
      <c r="Y264" s="90"/>
      <c r="Z264" s="105"/>
      <c r="AA264" s="106"/>
      <c r="AB264" s="106"/>
      <c r="AC264" s="106"/>
      <c r="AD264" s="106"/>
      <c r="AE264" s="106"/>
      <c r="AF264" s="106"/>
      <c r="AG264" s="106"/>
      <c r="AH264" s="106"/>
      <c r="AI264" s="106"/>
      <c r="AJ264" s="106"/>
      <c r="AK264" s="106"/>
      <c r="AL264" s="106"/>
      <c r="AM264" s="106"/>
      <c r="AN264" s="106"/>
      <c r="AO264" s="106"/>
      <c r="AP264" s="106"/>
      <c r="AQ264" s="106"/>
      <c r="AR264" s="106"/>
      <c r="AS264" s="106"/>
      <c r="AT264" s="106"/>
      <c r="AU264" s="106"/>
      <c r="AV264" s="106"/>
      <c r="AW264" s="106"/>
      <c r="AX264" s="106"/>
      <c r="AY264" s="106"/>
      <c r="AZ264" s="106"/>
      <c r="BA264" s="106"/>
      <c r="BB264" s="106"/>
      <c r="BC264" s="106"/>
      <c r="BD264" s="106"/>
      <c r="BE264" s="106"/>
      <c r="BF264" s="106"/>
      <c r="BG264" s="106"/>
      <c r="BH264" s="106"/>
      <c r="BI264" s="106"/>
      <c r="BJ264" s="106"/>
      <c r="BK264" s="106"/>
      <c r="BL264" s="106"/>
      <c r="BM264" s="106"/>
      <c r="BN264" s="106"/>
      <c r="BO264" s="106"/>
      <c r="BP264" s="106"/>
      <c r="BQ264" s="106"/>
      <c r="BR264" s="106"/>
      <c r="BS264" s="106"/>
      <c r="BT264" s="106"/>
      <c r="BU264" s="106"/>
      <c r="BV264" s="106"/>
      <c r="BW264" s="106"/>
      <c r="BX264" s="106"/>
      <c r="BY264" s="106"/>
      <c r="BZ264" s="106"/>
      <c r="CA264" s="106"/>
      <c r="CB264" s="106"/>
      <c r="CC264" s="106"/>
      <c r="CD264" s="106"/>
      <c r="CE264" s="106"/>
      <c r="CF264" s="106"/>
      <c r="CG264" s="106"/>
      <c r="CH264" s="106"/>
      <c r="CI264" s="106"/>
      <c r="CJ264" s="106"/>
      <c r="CK264" s="106"/>
      <c r="CL264" s="106"/>
      <c r="CM264" s="106"/>
      <c r="CN264" s="106"/>
      <c r="CO264" s="106"/>
      <c r="CP264" s="106"/>
      <c r="CQ264" s="106"/>
      <c r="CR264" s="106"/>
      <c r="CS264" s="106"/>
      <c r="CT264" s="106"/>
      <c r="CU264" s="106"/>
      <c r="CV264" s="106"/>
      <c r="CW264" s="106"/>
      <c r="CX264" s="106"/>
      <c r="CY264" s="106"/>
      <c r="CZ264" s="106"/>
      <c r="DA264" s="106"/>
      <c r="DB264" s="106"/>
    </row>
    <row r="265" spans="1:106" ht="15" customHeight="1" x14ac:dyDescent="0.25">
      <c r="A265" s="83">
        <v>25</v>
      </c>
      <c r="B265" s="108"/>
      <c r="C265" s="108"/>
      <c r="D265" s="86" t="str">
        <f t="shared" si="167"/>
        <v/>
      </c>
      <c r="E265" s="87" t="str">
        <f t="shared" si="168"/>
        <v/>
      </c>
      <c r="F265" s="88">
        <f t="shared" si="169"/>
        <v>0</v>
      </c>
      <c r="G265" s="90"/>
      <c r="H265" s="90"/>
      <c r="I265" s="90"/>
      <c r="J265" s="90"/>
      <c r="K265" s="90"/>
      <c r="L265" s="90"/>
      <c r="M265" s="90"/>
      <c r="N265" s="90"/>
      <c r="O265" s="90"/>
      <c r="P265" s="90"/>
      <c r="Q265" s="90"/>
      <c r="R265" s="90"/>
      <c r="S265" s="90"/>
      <c r="T265" s="90"/>
      <c r="U265" s="90"/>
      <c r="V265" s="90"/>
      <c r="W265" s="90"/>
      <c r="X265" s="90"/>
      <c r="Y265" s="90"/>
      <c r="Z265" s="105"/>
      <c r="AA265" s="106"/>
      <c r="AB265" s="106"/>
      <c r="AC265" s="106"/>
      <c r="AD265" s="106"/>
      <c r="AE265" s="106"/>
      <c r="AF265" s="106"/>
      <c r="AG265" s="106"/>
      <c r="AH265" s="106"/>
      <c r="AI265" s="106"/>
      <c r="AJ265" s="106"/>
      <c r="AK265" s="106"/>
      <c r="AL265" s="106"/>
      <c r="AM265" s="106"/>
      <c r="AN265" s="106"/>
      <c r="AO265" s="106"/>
      <c r="AP265" s="106"/>
      <c r="AQ265" s="106"/>
      <c r="AR265" s="106"/>
      <c r="AS265" s="106"/>
      <c r="AT265" s="106"/>
      <c r="AU265" s="106"/>
      <c r="AV265" s="106"/>
      <c r="AW265" s="106"/>
      <c r="AX265" s="106"/>
      <c r="AY265" s="106"/>
      <c r="AZ265" s="106"/>
      <c r="BA265" s="106"/>
      <c r="BB265" s="106"/>
      <c r="BC265" s="106"/>
      <c r="BD265" s="106"/>
      <c r="BE265" s="106"/>
      <c r="BF265" s="106"/>
      <c r="BG265" s="106"/>
      <c r="BH265" s="106"/>
      <c r="BI265" s="106"/>
      <c r="BJ265" s="106"/>
      <c r="BK265" s="106"/>
      <c r="BL265" s="106"/>
      <c r="BM265" s="106"/>
      <c r="BN265" s="106"/>
      <c r="BO265" s="106"/>
      <c r="BP265" s="106"/>
      <c r="BQ265" s="106"/>
      <c r="BR265" s="106"/>
      <c r="BS265" s="106"/>
      <c r="BT265" s="106"/>
      <c r="BU265" s="106"/>
      <c r="BV265" s="106"/>
      <c r="BW265" s="106"/>
      <c r="BX265" s="106"/>
      <c r="BY265" s="106"/>
      <c r="BZ265" s="106"/>
      <c r="CA265" s="106"/>
      <c r="CB265" s="106"/>
      <c r="CC265" s="106"/>
      <c r="CD265" s="106"/>
      <c r="CE265" s="106"/>
      <c r="CF265" s="106"/>
      <c r="CG265" s="106"/>
      <c r="CH265" s="106"/>
      <c r="CI265" s="106"/>
      <c r="CJ265" s="106"/>
      <c r="CK265" s="106"/>
      <c r="CL265" s="106"/>
      <c r="CM265" s="106"/>
      <c r="CN265" s="106"/>
      <c r="CO265" s="106"/>
      <c r="CP265" s="106"/>
      <c r="CQ265" s="106"/>
      <c r="CR265" s="106"/>
      <c r="CS265" s="106"/>
      <c r="CT265" s="106"/>
      <c r="CU265" s="106"/>
      <c r="CV265" s="106"/>
      <c r="CW265" s="106"/>
      <c r="CX265" s="106"/>
      <c r="CY265" s="106"/>
      <c r="CZ265" s="106"/>
      <c r="DA265" s="106"/>
      <c r="DB265" s="106"/>
    </row>
    <row r="266" spans="1:106" ht="15" customHeight="1" x14ac:dyDescent="0.25">
      <c r="A266" s="83">
        <v>26</v>
      </c>
      <c r="B266" s="108"/>
      <c r="C266" s="108"/>
      <c r="D266" s="86" t="str">
        <f t="shared" si="167"/>
        <v/>
      </c>
      <c r="E266" s="87" t="str">
        <f t="shared" si="168"/>
        <v/>
      </c>
      <c r="F266" s="88">
        <f t="shared" si="169"/>
        <v>0</v>
      </c>
      <c r="G266" s="90"/>
      <c r="H266" s="90"/>
      <c r="I266" s="90"/>
      <c r="J266" s="90"/>
      <c r="K266" s="90"/>
      <c r="L266" s="90"/>
      <c r="M266" s="90"/>
      <c r="N266" s="90"/>
      <c r="O266" s="90"/>
      <c r="P266" s="90"/>
      <c r="Q266" s="90"/>
      <c r="R266" s="90"/>
      <c r="S266" s="90"/>
      <c r="T266" s="90"/>
      <c r="U266" s="90"/>
      <c r="V266" s="90"/>
      <c r="W266" s="90"/>
      <c r="X266" s="90"/>
      <c r="Y266" s="90"/>
      <c r="Z266" s="105"/>
      <c r="AA266" s="106"/>
      <c r="AB266" s="106"/>
      <c r="AC266" s="106"/>
      <c r="AD266" s="106"/>
      <c r="AE266" s="106"/>
      <c r="AF266" s="106"/>
      <c r="AG266" s="106"/>
      <c r="AH266" s="106"/>
      <c r="AI266" s="106"/>
      <c r="AJ266" s="106"/>
      <c r="AK266" s="106"/>
      <c r="AL266" s="106"/>
      <c r="AM266" s="106"/>
      <c r="AN266" s="106"/>
      <c r="AO266" s="106"/>
      <c r="AP266" s="106"/>
      <c r="AQ266" s="106"/>
      <c r="AR266" s="106"/>
      <c r="AS266" s="106"/>
      <c r="AT266" s="106"/>
      <c r="AU266" s="106"/>
      <c r="AV266" s="106"/>
      <c r="AW266" s="106"/>
      <c r="AX266" s="106"/>
      <c r="AY266" s="106"/>
      <c r="AZ266" s="106"/>
      <c r="BA266" s="106"/>
      <c r="BB266" s="106"/>
      <c r="BC266" s="106"/>
      <c r="BD266" s="106"/>
      <c r="BE266" s="106"/>
      <c r="BF266" s="106"/>
      <c r="BG266" s="106"/>
      <c r="BH266" s="106"/>
      <c r="BI266" s="106"/>
      <c r="BJ266" s="106"/>
      <c r="BK266" s="106"/>
      <c r="BL266" s="106"/>
      <c r="BM266" s="106"/>
      <c r="BN266" s="106"/>
      <c r="BO266" s="106"/>
      <c r="BP266" s="106"/>
      <c r="BQ266" s="106"/>
      <c r="BR266" s="106"/>
      <c r="BS266" s="106"/>
      <c r="BT266" s="106"/>
      <c r="BU266" s="106"/>
      <c r="BV266" s="106"/>
      <c r="BW266" s="106"/>
      <c r="BX266" s="106"/>
      <c r="BY266" s="106"/>
      <c r="BZ266" s="106"/>
      <c r="CA266" s="106"/>
      <c r="CB266" s="106"/>
      <c r="CC266" s="106"/>
      <c r="CD266" s="106"/>
      <c r="CE266" s="106"/>
      <c r="CF266" s="106"/>
      <c r="CG266" s="106"/>
      <c r="CH266" s="106"/>
      <c r="CI266" s="106"/>
      <c r="CJ266" s="106"/>
      <c r="CK266" s="106"/>
      <c r="CL266" s="106"/>
      <c r="CM266" s="106"/>
      <c r="CN266" s="106"/>
      <c r="CO266" s="106"/>
      <c r="CP266" s="106"/>
      <c r="CQ266" s="106"/>
      <c r="CR266" s="106"/>
      <c r="CS266" s="106"/>
      <c r="CT266" s="106"/>
      <c r="CU266" s="106"/>
      <c r="CV266" s="106"/>
      <c r="CW266" s="106"/>
      <c r="CX266" s="106"/>
      <c r="CY266" s="106"/>
      <c r="CZ266" s="106"/>
      <c r="DA266" s="106"/>
      <c r="DB266" s="106"/>
    </row>
    <row r="267" spans="1:106" ht="15" customHeight="1" x14ac:dyDescent="0.25">
      <c r="A267" s="83">
        <v>27</v>
      </c>
      <c r="B267" s="108"/>
      <c r="C267" s="108"/>
      <c r="D267" s="86" t="str">
        <f t="shared" si="167"/>
        <v/>
      </c>
      <c r="E267" s="87" t="str">
        <f t="shared" si="168"/>
        <v/>
      </c>
      <c r="F267" s="88">
        <f t="shared" si="169"/>
        <v>0</v>
      </c>
      <c r="G267" s="90"/>
      <c r="H267" s="90"/>
      <c r="I267" s="90"/>
      <c r="J267" s="90"/>
      <c r="K267" s="90"/>
      <c r="L267" s="90"/>
      <c r="M267" s="90"/>
      <c r="N267" s="90"/>
      <c r="O267" s="90"/>
      <c r="P267" s="90"/>
      <c r="Q267" s="90"/>
      <c r="R267" s="90"/>
      <c r="S267" s="90"/>
      <c r="T267" s="90"/>
      <c r="U267" s="90"/>
      <c r="V267" s="90"/>
      <c r="W267" s="90"/>
      <c r="X267" s="90"/>
      <c r="Y267" s="90"/>
      <c r="Z267" s="105"/>
      <c r="AA267" s="106"/>
      <c r="AB267" s="106"/>
      <c r="AC267" s="106"/>
      <c r="AD267" s="106"/>
      <c r="AE267" s="106"/>
      <c r="AF267" s="106"/>
      <c r="AG267" s="106"/>
      <c r="AH267" s="106"/>
      <c r="AI267" s="106"/>
      <c r="AJ267" s="106"/>
      <c r="AK267" s="106"/>
      <c r="AL267" s="106"/>
      <c r="AM267" s="106"/>
      <c r="AN267" s="106"/>
      <c r="AO267" s="106"/>
      <c r="AP267" s="106"/>
      <c r="AQ267" s="106"/>
      <c r="AR267" s="106"/>
      <c r="AS267" s="106"/>
      <c r="AT267" s="106"/>
      <c r="AU267" s="106"/>
      <c r="AV267" s="106"/>
      <c r="AW267" s="106"/>
      <c r="AX267" s="106"/>
      <c r="AY267" s="106"/>
      <c r="AZ267" s="106"/>
      <c r="BA267" s="106"/>
      <c r="BB267" s="106"/>
      <c r="BC267" s="106"/>
      <c r="BD267" s="106"/>
      <c r="BE267" s="106"/>
      <c r="BF267" s="106"/>
      <c r="BG267" s="106"/>
      <c r="BH267" s="106"/>
      <c r="BI267" s="106"/>
      <c r="BJ267" s="106"/>
      <c r="BK267" s="106"/>
      <c r="BL267" s="106"/>
      <c r="BM267" s="106"/>
      <c r="BN267" s="106"/>
      <c r="BO267" s="106"/>
      <c r="BP267" s="106"/>
      <c r="BQ267" s="106"/>
      <c r="BR267" s="106"/>
      <c r="BS267" s="106"/>
      <c r="BT267" s="106"/>
      <c r="BU267" s="106"/>
      <c r="BV267" s="106"/>
      <c r="BW267" s="106"/>
      <c r="BX267" s="106"/>
      <c r="BY267" s="106"/>
      <c r="BZ267" s="106"/>
      <c r="CA267" s="106"/>
      <c r="CB267" s="106"/>
      <c r="CC267" s="106"/>
      <c r="CD267" s="106"/>
      <c r="CE267" s="106"/>
      <c r="CF267" s="106"/>
      <c r="CG267" s="106"/>
      <c r="CH267" s="106"/>
      <c r="CI267" s="106"/>
      <c r="CJ267" s="106"/>
      <c r="CK267" s="106"/>
      <c r="CL267" s="106"/>
      <c r="CM267" s="106"/>
      <c r="CN267" s="106"/>
      <c r="CO267" s="106"/>
      <c r="CP267" s="106"/>
      <c r="CQ267" s="106"/>
      <c r="CR267" s="106"/>
      <c r="CS267" s="106"/>
      <c r="CT267" s="106"/>
      <c r="CU267" s="106"/>
      <c r="CV267" s="106"/>
      <c r="CW267" s="106"/>
      <c r="CX267" s="106"/>
      <c r="CY267" s="106"/>
      <c r="CZ267" s="106"/>
      <c r="DA267" s="106"/>
      <c r="DB267" s="106"/>
    </row>
    <row r="268" spans="1:106" ht="15" customHeight="1" x14ac:dyDescent="0.25">
      <c r="A268" s="83">
        <v>28</v>
      </c>
      <c r="B268" s="108"/>
      <c r="C268" s="108"/>
      <c r="D268" s="86" t="str">
        <f t="shared" si="167"/>
        <v/>
      </c>
      <c r="E268" s="87" t="str">
        <f t="shared" si="168"/>
        <v/>
      </c>
      <c r="F268" s="88">
        <f t="shared" si="169"/>
        <v>0</v>
      </c>
      <c r="G268" s="90"/>
      <c r="H268" s="90"/>
      <c r="I268" s="90"/>
      <c r="J268" s="90"/>
      <c r="K268" s="90"/>
      <c r="L268" s="90"/>
      <c r="M268" s="90"/>
      <c r="N268" s="90"/>
      <c r="O268" s="90"/>
      <c r="P268" s="90"/>
      <c r="Q268" s="90"/>
      <c r="R268" s="90"/>
      <c r="S268" s="90"/>
      <c r="T268" s="90"/>
      <c r="U268" s="90"/>
      <c r="V268" s="90"/>
      <c r="W268" s="90"/>
      <c r="X268" s="90"/>
      <c r="Y268" s="90"/>
      <c r="Z268" s="105"/>
      <c r="AA268" s="106"/>
      <c r="AB268" s="106"/>
      <c r="AC268" s="106"/>
      <c r="AD268" s="106"/>
      <c r="AE268" s="106"/>
      <c r="AF268" s="106"/>
      <c r="AG268" s="106"/>
      <c r="AH268" s="106"/>
      <c r="AI268" s="106"/>
      <c r="AJ268" s="106"/>
      <c r="AK268" s="106"/>
      <c r="AL268" s="106"/>
      <c r="AM268" s="106"/>
      <c r="AN268" s="106"/>
      <c r="AO268" s="106"/>
      <c r="AP268" s="106"/>
      <c r="AQ268" s="106"/>
      <c r="AR268" s="106"/>
      <c r="AS268" s="106"/>
      <c r="AT268" s="106"/>
      <c r="AU268" s="106"/>
      <c r="AV268" s="106"/>
      <c r="AW268" s="106"/>
      <c r="AX268" s="106"/>
      <c r="AY268" s="106"/>
      <c r="AZ268" s="106"/>
      <c r="BA268" s="106"/>
      <c r="BB268" s="106"/>
      <c r="BC268" s="106"/>
      <c r="BD268" s="106"/>
      <c r="BE268" s="106"/>
      <c r="BF268" s="106"/>
      <c r="BG268" s="106"/>
      <c r="BH268" s="106"/>
      <c r="BI268" s="106"/>
      <c r="BJ268" s="106"/>
      <c r="BK268" s="106"/>
      <c r="BL268" s="106"/>
      <c r="BM268" s="106"/>
      <c r="BN268" s="106"/>
      <c r="BO268" s="106"/>
      <c r="BP268" s="106"/>
      <c r="BQ268" s="106"/>
      <c r="BR268" s="106"/>
      <c r="BS268" s="106"/>
      <c r="BT268" s="106"/>
      <c r="BU268" s="106"/>
      <c r="BV268" s="106"/>
      <c r="BW268" s="106"/>
      <c r="BX268" s="106"/>
      <c r="BY268" s="106"/>
      <c r="BZ268" s="106"/>
      <c r="CA268" s="106"/>
      <c r="CB268" s="106"/>
      <c r="CC268" s="106"/>
      <c r="CD268" s="106"/>
      <c r="CE268" s="106"/>
      <c r="CF268" s="106"/>
      <c r="CG268" s="106"/>
      <c r="CH268" s="106"/>
      <c r="CI268" s="106"/>
      <c r="CJ268" s="106"/>
      <c r="CK268" s="106"/>
      <c r="CL268" s="106"/>
      <c r="CM268" s="106"/>
      <c r="CN268" s="106"/>
      <c r="CO268" s="106"/>
      <c r="CP268" s="106"/>
      <c r="CQ268" s="106"/>
      <c r="CR268" s="106"/>
      <c r="CS268" s="106"/>
      <c r="CT268" s="106"/>
      <c r="CU268" s="106"/>
      <c r="CV268" s="106"/>
      <c r="CW268" s="106"/>
      <c r="CX268" s="106"/>
      <c r="CY268" s="106"/>
      <c r="CZ268" s="106"/>
      <c r="DA268" s="106"/>
      <c r="DB268" s="106"/>
    </row>
    <row r="269" spans="1:106" ht="15" customHeight="1" x14ac:dyDescent="0.25">
      <c r="A269" s="83">
        <v>29</v>
      </c>
      <c r="B269" s="108"/>
      <c r="C269" s="108"/>
      <c r="D269" s="86" t="str">
        <f t="shared" si="167"/>
        <v/>
      </c>
      <c r="E269" s="87" t="str">
        <f t="shared" si="168"/>
        <v/>
      </c>
      <c r="F269" s="88">
        <f t="shared" si="169"/>
        <v>0</v>
      </c>
      <c r="G269" s="90"/>
      <c r="H269" s="90"/>
      <c r="I269" s="90"/>
      <c r="J269" s="90"/>
      <c r="K269" s="90"/>
      <c r="L269" s="90"/>
      <c r="M269" s="90"/>
      <c r="N269" s="90"/>
      <c r="O269" s="90"/>
      <c r="P269" s="90"/>
      <c r="Q269" s="90"/>
      <c r="R269" s="90"/>
      <c r="S269" s="90"/>
      <c r="T269" s="90"/>
      <c r="U269" s="90"/>
      <c r="V269" s="90"/>
      <c r="W269" s="90"/>
      <c r="X269" s="90"/>
      <c r="Y269" s="90"/>
      <c r="Z269" s="105"/>
      <c r="AA269" s="106"/>
      <c r="AB269" s="106"/>
      <c r="AC269" s="106"/>
      <c r="AD269" s="106"/>
      <c r="AE269" s="106"/>
      <c r="AF269" s="106"/>
      <c r="AG269" s="106"/>
      <c r="AH269" s="106"/>
      <c r="AI269" s="106"/>
      <c r="AJ269" s="106"/>
      <c r="AK269" s="106"/>
      <c r="AL269" s="106"/>
      <c r="AM269" s="106"/>
      <c r="AN269" s="106"/>
      <c r="AO269" s="106"/>
      <c r="AP269" s="106"/>
      <c r="AQ269" s="106"/>
      <c r="AR269" s="106"/>
      <c r="AS269" s="106"/>
      <c r="AT269" s="106"/>
      <c r="AU269" s="106"/>
      <c r="AV269" s="106"/>
      <c r="AW269" s="106"/>
      <c r="AX269" s="106"/>
      <c r="AY269" s="106"/>
      <c r="AZ269" s="106"/>
      <c r="BA269" s="106"/>
      <c r="BB269" s="106"/>
      <c r="BC269" s="106"/>
      <c r="BD269" s="106"/>
      <c r="BE269" s="106"/>
      <c r="BF269" s="106"/>
      <c r="BG269" s="106"/>
      <c r="BH269" s="106"/>
      <c r="BI269" s="106"/>
      <c r="BJ269" s="106"/>
      <c r="BK269" s="106"/>
      <c r="BL269" s="106"/>
      <c r="BM269" s="106"/>
      <c r="BN269" s="106"/>
      <c r="BO269" s="106"/>
      <c r="BP269" s="106"/>
      <c r="BQ269" s="106"/>
      <c r="BR269" s="106"/>
      <c r="BS269" s="106"/>
      <c r="BT269" s="106"/>
      <c r="BU269" s="106"/>
      <c r="BV269" s="106"/>
      <c r="BW269" s="106"/>
      <c r="BX269" s="106"/>
      <c r="BY269" s="106"/>
      <c r="BZ269" s="106"/>
      <c r="CA269" s="106"/>
      <c r="CB269" s="106"/>
      <c r="CC269" s="106"/>
      <c r="CD269" s="106"/>
      <c r="CE269" s="106"/>
      <c r="CF269" s="106"/>
      <c r="CG269" s="106"/>
      <c r="CH269" s="106"/>
      <c r="CI269" s="106"/>
      <c r="CJ269" s="106"/>
      <c r="CK269" s="106"/>
      <c r="CL269" s="106"/>
      <c r="CM269" s="106"/>
      <c r="CN269" s="106"/>
      <c r="CO269" s="106"/>
      <c r="CP269" s="106"/>
      <c r="CQ269" s="106"/>
      <c r="CR269" s="106"/>
      <c r="CS269" s="106"/>
      <c r="CT269" s="106"/>
      <c r="CU269" s="106"/>
      <c r="CV269" s="106"/>
      <c r="CW269" s="106"/>
      <c r="CX269" s="106"/>
      <c r="CY269" s="106"/>
      <c r="CZ269" s="106"/>
      <c r="DA269" s="106"/>
      <c r="DB269" s="106"/>
    </row>
    <row r="270" spans="1:106" ht="15" customHeight="1" x14ac:dyDescent="0.25">
      <c r="A270" s="83">
        <v>30</v>
      </c>
      <c r="B270" s="108"/>
      <c r="C270" s="108"/>
      <c r="D270" s="86" t="str">
        <f t="shared" si="167"/>
        <v/>
      </c>
      <c r="E270" s="87" t="str">
        <f t="shared" si="168"/>
        <v/>
      </c>
      <c r="F270" s="88">
        <f t="shared" si="169"/>
        <v>0</v>
      </c>
      <c r="G270" s="90"/>
      <c r="H270" s="90"/>
      <c r="I270" s="90"/>
      <c r="J270" s="90"/>
      <c r="K270" s="90"/>
      <c r="L270" s="90"/>
      <c r="M270" s="90"/>
      <c r="N270" s="90"/>
      <c r="O270" s="90"/>
      <c r="P270" s="90"/>
      <c r="Q270" s="90"/>
      <c r="R270" s="90"/>
      <c r="S270" s="90"/>
      <c r="T270" s="90"/>
      <c r="U270" s="90"/>
      <c r="V270" s="90"/>
      <c r="W270" s="90"/>
      <c r="X270" s="90"/>
      <c r="Y270" s="90"/>
      <c r="Z270" s="105"/>
      <c r="AA270" s="106"/>
      <c r="AB270" s="106"/>
      <c r="AC270" s="106"/>
      <c r="AD270" s="106"/>
      <c r="AE270" s="106"/>
      <c r="AF270" s="106"/>
      <c r="AG270" s="106"/>
      <c r="AH270" s="106"/>
      <c r="AI270" s="106"/>
      <c r="AJ270" s="106"/>
      <c r="AK270" s="106"/>
      <c r="AL270" s="106"/>
      <c r="AM270" s="106"/>
      <c r="AN270" s="106"/>
      <c r="AO270" s="106"/>
      <c r="AP270" s="106"/>
      <c r="AQ270" s="106"/>
      <c r="AR270" s="106"/>
      <c r="AS270" s="106"/>
      <c r="AT270" s="106"/>
      <c r="AU270" s="106"/>
      <c r="AV270" s="106"/>
      <c r="AW270" s="106"/>
      <c r="AX270" s="106"/>
      <c r="AY270" s="106"/>
      <c r="AZ270" s="106"/>
      <c r="BA270" s="106"/>
      <c r="BB270" s="106"/>
      <c r="BC270" s="106"/>
      <c r="BD270" s="106"/>
      <c r="BE270" s="106"/>
      <c r="BF270" s="106"/>
      <c r="BG270" s="106"/>
      <c r="BH270" s="106"/>
      <c r="BI270" s="106"/>
      <c r="BJ270" s="106"/>
      <c r="BK270" s="106"/>
      <c r="BL270" s="106"/>
      <c r="BM270" s="106"/>
      <c r="BN270" s="106"/>
      <c r="BO270" s="106"/>
      <c r="BP270" s="106"/>
      <c r="BQ270" s="106"/>
      <c r="BR270" s="106"/>
      <c r="BS270" s="106"/>
      <c r="BT270" s="106"/>
      <c r="BU270" s="106"/>
      <c r="BV270" s="106"/>
      <c r="BW270" s="106"/>
      <c r="BX270" s="106"/>
      <c r="BY270" s="106"/>
      <c r="BZ270" s="106"/>
      <c r="CA270" s="106"/>
      <c r="CB270" s="106"/>
      <c r="CC270" s="106"/>
      <c r="CD270" s="106"/>
      <c r="CE270" s="106"/>
      <c r="CF270" s="106"/>
      <c r="CG270" s="106"/>
      <c r="CH270" s="106"/>
      <c r="CI270" s="106"/>
      <c r="CJ270" s="106"/>
      <c r="CK270" s="106"/>
      <c r="CL270" s="106"/>
      <c r="CM270" s="106"/>
      <c r="CN270" s="106"/>
      <c r="CO270" s="106"/>
      <c r="CP270" s="106"/>
      <c r="CQ270" s="106"/>
      <c r="CR270" s="106"/>
      <c r="CS270" s="106"/>
      <c r="CT270" s="106"/>
      <c r="CU270" s="106"/>
      <c r="CV270" s="106"/>
      <c r="CW270" s="106"/>
      <c r="CX270" s="106"/>
      <c r="CY270" s="106"/>
      <c r="CZ270" s="106"/>
      <c r="DA270" s="106"/>
      <c r="DB270" s="106"/>
    </row>
    <row r="271" spans="1:106" ht="15" customHeight="1" x14ac:dyDescent="0.25">
      <c r="A271" s="83">
        <v>31</v>
      </c>
      <c r="B271" s="108"/>
      <c r="C271" s="108"/>
      <c r="D271" s="86" t="str">
        <f t="shared" si="167"/>
        <v/>
      </c>
      <c r="E271" s="87" t="str">
        <f t="shared" si="168"/>
        <v/>
      </c>
      <c r="F271" s="88">
        <f t="shared" si="169"/>
        <v>0</v>
      </c>
      <c r="G271" s="90"/>
      <c r="H271" s="90"/>
      <c r="I271" s="90"/>
      <c r="J271" s="90"/>
      <c r="K271" s="90"/>
      <c r="L271" s="90"/>
      <c r="M271" s="90"/>
      <c r="N271" s="90"/>
      <c r="O271" s="90"/>
      <c r="P271" s="90"/>
      <c r="Q271" s="90"/>
      <c r="R271" s="90"/>
      <c r="S271" s="90"/>
      <c r="T271" s="90"/>
      <c r="U271" s="90"/>
      <c r="V271" s="90"/>
      <c r="W271" s="90"/>
      <c r="X271" s="90"/>
      <c r="Y271" s="90"/>
      <c r="Z271" s="105"/>
      <c r="AA271" s="106"/>
      <c r="AB271" s="106"/>
      <c r="AC271" s="106"/>
      <c r="AD271" s="106"/>
      <c r="AE271" s="106"/>
      <c r="AF271" s="106"/>
      <c r="AG271" s="106"/>
      <c r="AH271" s="106"/>
      <c r="AI271" s="106"/>
      <c r="AJ271" s="106"/>
      <c r="AK271" s="106"/>
      <c r="AL271" s="106"/>
      <c r="AM271" s="106"/>
      <c r="AN271" s="106"/>
      <c r="AO271" s="106"/>
      <c r="AP271" s="106"/>
      <c r="AQ271" s="106"/>
      <c r="AR271" s="106"/>
      <c r="AS271" s="106"/>
      <c r="AT271" s="106"/>
      <c r="AU271" s="106"/>
      <c r="AV271" s="106"/>
      <c r="AW271" s="106"/>
      <c r="AX271" s="106"/>
      <c r="AY271" s="106"/>
      <c r="AZ271" s="106"/>
      <c r="BA271" s="106"/>
      <c r="BB271" s="106"/>
      <c r="BC271" s="106"/>
      <c r="BD271" s="106"/>
      <c r="BE271" s="106"/>
      <c r="BF271" s="106"/>
      <c r="BG271" s="106"/>
      <c r="BH271" s="106"/>
      <c r="BI271" s="106"/>
      <c r="BJ271" s="106"/>
      <c r="BK271" s="106"/>
      <c r="BL271" s="106"/>
      <c r="BM271" s="106"/>
      <c r="BN271" s="106"/>
      <c r="BO271" s="106"/>
      <c r="BP271" s="106"/>
      <c r="BQ271" s="106"/>
      <c r="BR271" s="106"/>
      <c r="BS271" s="106"/>
      <c r="BT271" s="106"/>
      <c r="BU271" s="106"/>
      <c r="BV271" s="106"/>
      <c r="BW271" s="106"/>
      <c r="BX271" s="106"/>
      <c r="BY271" s="106"/>
      <c r="BZ271" s="106"/>
      <c r="CA271" s="106"/>
      <c r="CB271" s="106"/>
      <c r="CC271" s="106"/>
      <c r="CD271" s="106"/>
      <c r="CE271" s="106"/>
      <c r="CF271" s="106"/>
      <c r="CG271" s="106"/>
      <c r="CH271" s="106"/>
      <c r="CI271" s="106"/>
      <c r="CJ271" s="106"/>
      <c r="CK271" s="106"/>
      <c r="CL271" s="106"/>
      <c r="CM271" s="106"/>
      <c r="CN271" s="106"/>
      <c r="CO271" s="106"/>
      <c r="CP271" s="106"/>
      <c r="CQ271" s="106"/>
      <c r="CR271" s="106"/>
      <c r="CS271" s="106"/>
      <c r="CT271" s="106"/>
      <c r="CU271" s="106"/>
      <c r="CV271" s="106"/>
      <c r="CW271" s="106"/>
      <c r="CX271" s="106"/>
      <c r="CY271" s="106"/>
      <c r="CZ271" s="106"/>
      <c r="DA271" s="106"/>
      <c r="DB271" s="106"/>
    </row>
    <row r="272" spans="1:106" ht="15" customHeight="1" x14ac:dyDescent="0.25">
      <c r="A272" s="83">
        <v>32</v>
      </c>
      <c r="B272" s="108"/>
      <c r="C272" s="108"/>
      <c r="D272" s="86" t="str">
        <f t="shared" si="167"/>
        <v/>
      </c>
      <c r="E272" s="87" t="str">
        <f t="shared" si="168"/>
        <v/>
      </c>
      <c r="F272" s="88">
        <f t="shared" si="169"/>
        <v>0</v>
      </c>
      <c r="G272" s="90"/>
      <c r="H272" s="90"/>
      <c r="I272" s="90"/>
      <c r="J272" s="90"/>
      <c r="K272" s="90"/>
      <c r="L272" s="90"/>
      <c r="M272" s="90"/>
      <c r="N272" s="90"/>
      <c r="O272" s="90"/>
      <c r="P272" s="90"/>
      <c r="Q272" s="90"/>
      <c r="R272" s="90"/>
      <c r="S272" s="90"/>
      <c r="T272" s="90"/>
      <c r="U272" s="90"/>
      <c r="V272" s="90"/>
      <c r="W272" s="90"/>
      <c r="X272" s="90"/>
      <c r="Y272" s="90"/>
      <c r="Z272" s="105"/>
      <c r="AA272" s="106"/>
      <c r="AB272" s="106"/>
      <c r="AC272" s="106"/>
      <c r="AD272" s="106"/>
      <c r="AE272" s="106"/>
      <c r="AF272" s="106"/>
      <c r="AG272" s="106"/>
      <c r="AH272" s="106"/>
      <c r="AI272" s="106"/>
      <c r="AJ272" s="106"/>
      <c r="AK272" s="106"/>
      <c r="AL272" s="106"/>
      <c r="AM272" s="106"/>
      <c r="AN272" s="106"/>
      <c r="AO272" s="106"/>
      <c r="AP272" s="106"/>
      <c r="AQ272" s="106"/>
      <c r="AR272" s="106"/>
      <c r="AS272" s="106"/>
      <c r="AT272" s="106"/>
      <c r="AU272" s="106"/>
      <c r="AV272" s="106"/>
      <c r="AW272" s="106"/>
      <c r="AX272" s="106"/>
      <c r="AY272" s="106"/>
      <c r="AZ272" s="106"/>
      <c r="BA272" s="106"/>
      <c r="BB272" s="106"/>
      <c r="BC272" s="106"/>
      <c r="BD272" s="106"/>
      <c r="BE272" s="106"/>
      <c r="BF272" s="106"/>
      <c r="BG272" s="106"/>
      <c r="BH272" s="106"/>
      <c r="BI272" s="106"/>
      <c r="BJ272" s="106"/>
      <c r="BK272" s="106"/>
      <c r="BL272" s="106"/>
      <c r="BM272" s="106"/>
      <c r="BN272" s="106"/>
      <c r="BO272" s="106"/>
      <c r="BP272" s="106"/>
      <c r="BQ272" s="106"/>
      <c r="BR272" s="106"/>
      <c r="BS272" s="106"/>
      <c r="BT272" s="106"/>
      <c r="BU272" s="106"/>
      <c r="BV272" s="106"/>
      <c r="BW272" s="106"/>
      <c r="BX272" s="106"/>
      <c r="BY272" s="106"/>
      <c r="BZ272" s="106"/>
      <c r="CA272" s="106"/>
      <c r="CB272" s="106"/>
      <c r="CC272" s="106"/>
      <c r="CD272" s="106"/>
      <c r="CE272" s="106"/>
      <c r="CF272" s="106"/>
      <c r="CG272" s="106"/>
      <c r="CH272" s="106"/>
      <c r="CI272" s="106"/>
      <c r="CJ272" s="106"/>
      <c r="CK272" s="106"/>
      <c r="CL272" s="106"/>
      <c r="CM272" s="106"/>
      <c r="CN272" s="106"/>
      <c r="CO272" s="106"/>
      <c r="CP272" s="106"/>
      <c r="CQ272" s="106"/>
      <c r="CR272" s="106"/>
      <c r="CS272" s="106"/>
      <c r="CT272" s="106"/>
      <c r="CU272" s="106"/>
      <c r="CV272" s="106"/>
      <c r="CW272" s="106"/>
      <c r="CX272" s="106"/>
      <c r="CY272" s="106"/>
      <c r="CZ272" s="106"/>
      <c r="DA272" s="106"/>
      <c r="DB272" s="106"/>
    </row>
    <row r="273" spans="1:106" ht="15" customHeight="1" x14ac:dyDescent="0.25">
      <c r="A273" s="83">
        <v>33</v>
      </c>
      <c r="B273" s="108"/>
      <c r="C273" s="108"/>
      <c r="D273" s="86" t="str">
        <f t="shared" si="167"/>
        <v/>
      </c>
      <c r="E273" s="87" t="str">
        <f t="shared" si="168"/>
        <v/>
      </c>
      <c r="F273" s="88">
        <f t="shared" si="169"/>
        <v>0</v>
      </c>
      <c r="G273" s="90"/>
      <c r="H273" s="90"/>
      <c r="I273" s="90"/>
      <c r="J273" s="90"/>
      <c r="K273" s="90"/>
      <c r="L273" s="90"/>
      <c r="M273" s="90"/>
      <c r="N273" s="90"/>
      <c r="O273" s="90"/>
      <c r="P273" s="90"/>
      <c r="Q273" s="90"/>
      <c r="R273" s="90"/>
      <c r="S273" s="90"/>
      <c r="T273" s="90"/>
      <c r="U273" s="90"/>
      <c r="V273" s="90"/>
      <c r="W273" s="90"/>
      <c r="X273" s="90"/>
      <c r="Y273" s="90"/>
      <c r="Z273" s="105"/>
      <c r="AA273" s="106"/>
      <c r="AB273" s="106"/>
      <c r="AC273" s="106"/>
      <c r="AD273" s="106"/>
      <c r="AE273" s="106"/>
      <c r="AF273" s="106"/>
      <c r="AG273" s="106"/>
      <c r="AH273" s="106"/>
      <c r="AI273" s="106"/>
      <c r="AJ273" s="106"/>
      <c r="AK273" s="106"/>
      <c r="AL273" s="106"/>
      <c r="AM273" s="106"/>
      <c r="AN273" s="106"/>
      <c r="AO273" s="106"/>
      <c r="AP273" s="106"/>
      <c r="AQ273" s="106"/>
      <c r="AR273" s="106"/>
      <c r="AS273" s="106"/>
      <c r="AT273" s="106"/>
      <c r="AU273" s="106"/>
      <c r="AV273" s="106"/>
      <c r="AW273" s="106"/>
      <c r="AX273" s="106"/>
      <c r="AY273" s="106"/>
      <c r="AZ273" s="106"/>
      <c r="BA273" s="106"/>
      <c r="BB273" s="106"/>
      <c r="BC273" s="106"/>
      <c r="BD273" s="106"/>
      <c r="BE273" s="106"/>
      <c r="BF273" s="106"/>
      <c r="BG273" s="106"/>
      <c r="BH273" s="106"/>
      <c r="BI273" s="106"/>
      <c r="BJ273" s="106"/>
      <c r="BK273" s="106"/>
      <c r="BL273" s="106"/>
      <c r="BM273" s="106"/>
      <c r="BN273" s="106"/>
      <c r="BO273" s="106"/>
      <c r="BP273" s="106"/>
      <c r="BQ273" s="106"/>
      <c r="BR273" s="106"/>
      <c r="BS273" s="106"/>
      <c r="BT273" s="106"/>
      <c r="BU273" s="106"/>
      <c r="BV273" s="106"/>
      <c r="BW273" s="106"/>
      <c r="BX273" s="106"/>
      <c r="BY273" s="106"/>
      <c r="BZ273" s="106"/>
      <c r="CA273" s="106"/>
      <c r="CB273" s="106"/>
      <c r="CC273" s="106"/>
      <c r="CD273" s="106"/>
      <c r="CE273" s="106"/>
      <c r="CF273" s="106"/>
      <c r="CG273" s="106"/>
      <c r="CH273" s="106"/>
      <c r="CI273" s="106"/>
      <c r="CJ273" s="106"/>
      <c r="CK273" s="106"/>
      <c r="CL273" s="106"/>
      <c r="CM273" s="106"/>
      <c r="CN273" s="106"/>
      <c r="CO273" s="106"/>
      <c r="CP273" s="106"/>
      <c r="CQ273" s="106"/>
      <c r="CR273" s="106"/>
      <c r="CS273" s="106"/>
      <c r="CT273" s="106"/>
      <c r="CU273" s="106"/>
      <c r="CV273" s="106"/>
      <c r="CW273" s="106"/>
      <c r="CX273" s="106"/>
      <c r="CY273" s="106"/>
      <c r="CZ273" s="106"/>
      <c r="DA273" s="106"/>
      <c r="DB273" s="106"/>
    </row>
    <row r="274" spans="1:106" ht="15" customHeight="1" x14ac:dyDescent="0.25">
      <c r="A274" s="83">
        <v>34</v>
      </c>
      <c r="B274" s="108"/>
      <c r="C274" s="108"/>
      <c r="D274" s="86" t="str">
        <f t="shared" si="167"/>
        <v/>
      </c>
      <c r="E274" s="87" t="str">
        <f t="shared" si="168"/>
        <v/>
      </c>
      <c r="F274" s="88">
        <f t="shared" si="169"/>
        <v>0</v>
      </c>
      <c r="G274" s="90"/>
      <c r="H274" s="90"/>
      <c r="I274" s="90"/>
      <c r="J274" s="90"/>
      <c r="K274" s="90"/>
      <c r="L274" s="90"/>
      <c r="M274" s="90"/>
      <c r="N274" s="90"/>
      <c r="O274" s="90"/>
      <c r="P274" s="90"/>
      <c r="Q274" s="90"/>
      <c r="R274" s="90"/>
      <c r="S274" s="90"/>
      <c r="T274" s="90"/>
      <c r="U274" s="90"/>
      <c r="V274" s="90"/>
      <c r="W274" s="90"/>
      <c r="X274" s="90"/>
      <c r="Y274" s="90"/>
      <c r="Z274" s="105"/>
      <c r="AA274" s="106"/>
      <c r="AB274" s="106"/>
      <c r="AC274" s="106"/>
      <c r="AD274" s="106"/>
      <c r="AE274" s="106"/>
      <c r="AF274" s="106"/>
      <c r="AG274" s="106"/>
      <c r="AH274" s="106"/>
      <c r="AI274" s="106"/>
      <c r="AJ274" s="106"/>
      <c r="AK274" s="106"/>
      <c r="AL274" s="106"/>
      <c r="AM274" s="106"/>
      <c r="AN274" s="106"/>
      <c r="AO274" s="106"/>
      <c r="AP274" s="106"/>
      <c r="AQ274" s="106"/>
      <c r="AR274" s="106"/>
      <c r="AS274" s="106"/>
      <c r="AT274" s="106"/>
      <c r="AU274" s="106"/>
      <c r="AV274" s="106"/>
      <c r="AW274" s="106"/>
      <c r="AX274" s="106"/>
      <c r="AY274" s="106"/>
      <c r="AZ274" s="106"/>
      <c r="BA274" s="106"/>
      <c r="BB274" s="106"/>
      <c r="BC274" s="106"/>
      <c r="BD274" s="106"/>
      <c r="BE274" s="106"/>
      <c r="BF274" s="106"/>
      <c r="BG274" s="106"/>
      <c r="BH274" s="106"/>
      <c r="BI274" s="106"/>
      <c r="BJ274" s="106"/>
      <c r="BK274" s="106"/>
      <c r="BL274" s="106"/>
      <c r="BM274" s="106"/>
      <c r="BN274" s="106"/>
      <c r="BO274" s="106"/>
      <c r="BP274" s="106"/>
      <c r="BQ274" s="106"/>
      <c r="BR274" s="106"/>
      <c r="BS274" s="106"/>
      <c r="BT274" s="106"/>
      <c r="BU274" s="106"/>
      <c r="BV274" s="106"/>
      <c r="BW274" s="106"/>
      <c r="BX274" s="106"/>
      <c r="BY274" s="106"/>
      <c r="BZ274" s="106"/>
      <c r="CA274" s="106"/>
      <c r="CB274" s="106"/>
      <c r="CC274" s="106"/>
      <c r="CD274" s="106"/>
      <c r="CE274" s="106"/>
      <c r="CF274" s="106"/>
      <c r="CG274" s="106"/>
      <c r="CH274" s="106"/>
      <c r="CI274" s="106"/>
      <c r="CJ274" s="106"/>
      <c r="CK274" s="106"/>
      <c r="CL274" s="106"/>
      <c r="CM274" s="106"/>
      <c r="CN274" s="106"/>
      <c r="CO274" s="106"/>
      <c r="CP274" s="106"/>
      <c r="CQ274" s="106"/>
      <c r="CR274" s="106"/>
      <c r="CS274" s="106"/>
      <c r="CT274" s="106"/>
      <c r="CU274" s="106"/>
      <c r="CV274" s="106"/>
      <c r="CW274" s="106"/>
      <c r="CX274" s="106"/>
      <c r="CY274" s="106"/>
      <c r="CZ274" s="106"/>
      <c r="DA274" s="106"/>
      <c r="DB274" s="106"/>
    </row>
    <row r="275" spans="1:106" ht="15" customHeight="1" x14ac:dyDescent="0.25">
      <c r="A275" s="83">
        <v>35</v>
      </c>
      <c r="B275" s="108"/>
      <c r="C275" s="108"/>
      <c r="D275" s="86" t="str">
        <f t="shared" si="167"/>
        <v/>
      </c>
      <c r="E275" s="87" t="str">
        <f t="shared" si="168"/>
        <v/>
      </c>
      <c r="F275" s="88">
        <f t="shared" si="169"/>
        <v>0</v>
      </c>
      <c r="G275" s="90"/>
      <c r="H275" s="90"/>
      <c r="I275" s="90"/>
      <c r="J275" s="90"/>
      <c r="K275" s="90"/>
      <c r="L275" s="90"/>
      <c r="M275" s="90"/>
      <c r="N275" s="90"/>
      <c r="O275" s="90"/>
      <c r="P275" s="90"/>
      <c r="Q275" s="90"/>
      <c r="R275" s="90"/>
      <c r="S275" s="90"/>
      <c r="T275" s="90"/>
      <c r="U275" s="90"/>
      <c r="V275" s="90"/>
      <c r="W275" s="90"/>
      <c r="X275" s="90"/>
      <c r="Y275" s="90"/>
      <c r="Z275" s="105"/>
      <c r="AA275" s="106"/>
      <c r="AB275" s="106"/>
      <c r="AC275" s="106"/>
      <c r="AD275" s="106"/>
      <c r="AE275" s="106"/>
      <c r="AF275" s="106"/>
      <c r="AG275" s="106"/>
      <c r="AH275" s="106"/>
      <c r="AI275" s="106"/>
      <c r="AJ275" s="106"/>
      <c r="AK275" s="106"/>
      <c r="AL275" s="106"/>
      <c r="AM275" s="106"/>
      <c r="AN275" s="106"/>
      <c r="AO275" s="106"/>
      <c r="AP275" s="106"/>
      <c r="AQ275" s="106"/>
      <c r="AR275" s="106"/>
      <c r="AS275" s="106"/>
      <c r="AT275" s="106"/>
      <c r="AU275" s="106"/>
      <c r="AV275" s="106"/>
      <c r="AW275" s="106"/>
      <c r="AX275" s="106"/>
      <c r="AY275" s="106"/>
      <c r="AZ275" s="106"/>
      <c r="BA275" s="106"/>
      <c r="BB275" s="106"/>
      <c r="BC275" s="106"/>
      <c r="BD275" s="106"/>
      <c r="BE275" s="106"/>
      <c r="BF275" s="106"/>
      <c r="BG275" s="106"/>
      <c r="BH275" s="106"/>
      <c r="BI275" s="106"/>
      <c r="BJ275" s="106"/>
      <c r="BK275" s="106"/>
      <c r="BL275" s="106"/>
      <c r="BM275" s="106"/>
      <c r="BN275" s="106"/>
      <c r="BO275" s="106"/>
      <c r="BP275" s="106"/>
      <c r="BQ275" s="106"/>
      <c r="BR275" s="106"/>
      <c r="BS275" s="106"/>
      <c r="BT275" s="106"/>
      <c r="BU275" s="106"/>
      <c r="BV275" s="106"/>
      <c r="BW275" s="106"/>
      <c r="BX275" s="106"/>
      <c r="BY275" s="106"/>
      <c r="BZ275" s="106"/>
      <c r="CA275" s="106"/>
      <c r="CB275" s="106"/>
      <c r="CC275" s="106"/>
      <c r="CD275" s="106"/>
      <c r="CE275" s="106"/>
      <c r="CF275" s="106"/>
      <c r="CG275" s="106"/>
      <c r="CH275" s="106"/>
      <c r="CI275" s="106"/>
      <c r="CJ275" s="106"/>
      <c r="CK275" s="106"/>
      <c r="CL275" s="106"/>
      <c r="CM275" s="106"/>
      <c r="CN275" s="106"/>
      <c r="CO275" s="106"/>
      <c r="CP275" s="106"/>
      <c r="CQ275" s="106"/>
      <c r="CR275" s="106"/>
      <c r="CS275" s="106"/>
      <c r="CT275" s="106"/>
      <c r="CU275" s="106"/>
      <c r="CV275" s="106"/>
      <c r="CW275" s="106"/>
      <c r="CX275" s="106"/>
      <c r="CY275" s="106"/>
      <c r="CZ275" s="106"/>
      <c r="DA275" s="106"/>
      <c r="DB275" s="106"/>
    </row>
    <row r="276" spans="1:106" ht="15" customHeight="1" x14ac:dyDescent="0.25">
      <c r="A276" s="83">
        <v>36</v>
      </c>
      <c r="B276" s="108"/>
      <c r="C276" s="108"/>
      <c r="D276" s="86" t="str">
        <f t="shared" si="167"/>
        <v/>
      </c>
      <c r="E276" s="87" t="str">
        <f t="shared" si="168"/>
        <v/>
      </c>
      <c r="F276" s="88">
        <f t="shared" si="169"/>
        <v>0</v>
      </c>
      <c r="G276" s="90"/>
      <c r="H276" s="90"/>
      <c r="I276" s="90"/>
      <c r="J276" s="90"/>
      <c r="K276" s="90"/>
      <c r="L276" s="90"/>
      <c r="M276" s="90"/>
      <c r="N276" s="90"/>
      <c r="O276" s="90"/>
      <c r="P276" s="90"/>
      <c r="Q276" s="90"/>
      <c r="R276" s="90"/>
      <c r="S276" s="90"/>
      <c r="T276" s="90"/>
      <c r="U276" s="90"/>
      <c r="V276" s="90"/>
      <c r="W276" s="90"/>
      <c r="X276" s="90"/>
      <c r="Y276" s="90"/>
      <c r="Z276" s="105"/>
      <c r="AA276" s="106"/>
      <c r="AB276" s="106"/>
      <c r="AC276" s="106"/>
      <c r="AD276" s="106"/>
      <c r="AE276" s="106"/>
      <c r="AF276" s="106"/>
      <c r="AG276" s="106"/>
      <c r="AH276" s="106"/>
      <c r="AI276" s="106"/>
      <c r="AJ276" s="106"/>
      <c r="AK276" s="106"/>
      <c r="AL276" s="106"/>
      <c r="AM276" s="106"/>
      <c r="AN276" s="106"/>
      <c r="AO276" s="106"/>
      <c r="AP276" s="106"/>
      <c r="AQ276" s="106"/>
      <c r="AR276" s="106"/>
      <c r="AS276" s="106"/>
      <c r="AT276" s="106"/>
      <c r="AU276" s="106"/>
      <c r="AV276" s="106"/>
      <c r="AW276" s="106"/>
      <c r="AX276" s="106"/>
      <c r="AY276" s="106"/>
      <c r="AZ276" s="106"/>
      <c r="BA276" s="106"/>
      <c r="BB276" s="106"/>
      <c r="BC276" s="106"/>
      <c r="BD276" s="106"/>
      <c r="BE276" s="106"/>
      <c r="BF276" s="106"/>
      <c r="BG276" s="106"/>
      <c r="BH276" s="106"/>
      <c r="BI276" s="106"/>
      <c r="BJ276" s="106"/>
      <c r="BK276" s="106"/>
      <c r="BL276" s="106"/>
      <c r="BM276" s="106"/>
      <c r="BN276" s="106"/>
      <c r="BO276" s="106"/>
      <c r="BP276" s="106"/>
      <c r="BQ276" s="106"/>
      <c r="BR276" s="106"/>
      <c r="BS276" s="106"/>
      <c r="BT276" s="106"/>
      <c r="BU276" s="106"/>
      <c r="BV276" s="106"/>
      <c r="BW276" s="106"/>
      <c r="BX276" s="106"/>
      <c r="BY276" s="106"/>
      <c r="BZ276" s="106"/>
      <c r="CA276" s="106"/>
      <c r="CB276" s="106"/>
      <c r="CC276" s="106"/>
      <c r="CD276" s="106"/>
      <c r="CE276" s="106"/>
      <c r="CF276" s="106"/>
      <c r="CG276" s="106"/>
      <c r="CH276" s="106"/>
      <c r="CI276" s="106"/>
      <c r="CJ276" s="106"/>
      <c r="CK276" s="106"/>
      <c r="CL276" s="106"/>
      <c r="CM276" s="106"/>
      <c r="CN276" s="106"/>
      <c r="CO276" s="106"/>
      <c r="CP276" s="106"/>
      <c r="CQ276" s="106"/>
      <c r="CR276" s="106"/>
      <c r="CS276" s="106"/>
      <c r="CT276" s="106"/>
      <c r="CU276" s="106"/>
      <c r="CV276" s="106"/>
      <c r="CW276" s="106"/>
      <c r="CX276" s="106"/>
      <c r="CY276" s="106"/>
      <c r="CZ276" s="106"/>
      <c r="DA276" s="106"/>
      <c r="DB276" s="106"/>
    </row>
    <row r="277" spans="1:106" ht="15" customHeight="1" x14ac:dyDescent="0.25">
      <c r="A277" s="83">
        <v>37</v>
      </c>
      <c r="B277" s="108"/>
      <c r="C277" s="108"/>
      <c r="D277" s="86" t="str">
        <f t="shared" si="167"/>
        <v/>
      </c>
      <c r="E277" s="87" t="str">
        <f t="shared" si="168"/>
        <v/>
      </c>
      <c r="F277" s="88">
        <f t="shared" si="169"/>
        <v>0</v>
      </c>
      <c r="G277" s="90"/>
      <c r="H277" s="90"/>
      <c r="I277" s="90"/>
      <c r="J277" s="90"/>
      <c r="K277" s="90"/>
      <c r="L277" s="90"/>
      <c r="M277" s="90"/>
      <c r="N277" s="90"/>
      <c r="O277" s="90"/>
      <c r="P277" s="90"/>
      <c r="Q277" s="90"/>
      <c r="R277" s="90"/>
      <c r="S277" s="90"/>
      <c r="T277" s="90"/>
      <c r="U277" s="90"/>
      <c r="V277" s="90"/>
      <c r="W277" s="90"/>
      <c r="X277" s="90"/>
      <c r="Y277" s="90"/>
      <c r="Z277" s="105"/>
      <c r="AA277" s="106"/>
      <c r="AB277" s="106"/>
      <c r="AC277" s="106"/>
      <c r="AD277" s="106"/>
      <c r="AE277" s="106"/>
      <c r="AF277" s="106"/>
      <c r="AG277" s="106"/>
      <c r="AH277" s="106"/>
      <c r="AI277" s="106"/>
      <c r="AJ277" s="106"/>
      <c r="AK277" s="106"/>
      <c r="AL277" s="106"/>
      <c r="AM277" s="106"/>
      <c r="AN277" s="106"/>
      <c r="AO277" s="106"/>
      <c r="AP277" s="106"/>
      <c r="AQ277" s="106"/>
      <c r="AR277" s="106"/>
      <c r="AS277" s="106"/>
      <c r="AT277" s="106"/>
      <c r="AU277" s="106"/>
      <c r="AV277" s="106"/>
      <c r="AW277" s="106"/>
      <c r="AX277" s="106"/>
      <c r="AY277" s="106"/>
      <c r="AZ277" s="106"/>
      <c r="BA277" s="106"/>
      <c r="BB277" s="106"/>
      <c r="BC277" s="106"/>
      <c r="BD277" s="106"/>
      <c r="BE277" s="106"/>
      <c r="BF277" s="106"/>
      <c r="BG277" s="106"/>
      <c r="BH277" s="106"/>
      <c r="BI277" s="106"/>
      <c r="BJ277" s="106"/>
      <c r="BK277" s="106"/>
      <c r="BL277" s="106"/>
      <c r="BM277" s="106"/>
      <c r="BN277" s="106"/>
      <c r="BO277" s="106"/>
      <c r="BP277" s="106"/>
      <c r="BQ277" s="106"/>
      <c r="BR277" s="106"/>
      <c r="BS277" s="106"/>
      <c r="BT277" s="106"/>
      <c r="BU277" s="106"/>
      <c r="BV277" s="106"/>
      <c r="BW277" s="106"/>
      <c r="BX277" s="106"/>
      <c r="BY277" s="106"/>
      <c r="BZ277" s="106"/>
      <c r="CA277" s="106"/>
      <c r="CB277" s="106"/>
      <c r="CC277" s="106"/>
      <c r="CD277" s="106"/>
      <c r="CE277" s="106"/>
      <c r="CF277" s="106"/>
      <c r="CG277" s="106"/>
      <c r="CH277" s="106"/>
      <c r="CI277" s="106"/>
      <c r="CJ277" s="106"/>
      <c r="CK277" s="106"/>
      <c r="CL277" s="106"/>
      <c r="CM277" s="106"/>
      <c r="CN277" s="106"/>
      <c r="CO277" s="106"/>
      <c r="CP277" s="106"/>
      <c r="CQ277" s="106"/>
      <c r="CR277" s="106"/>
      <c r="CS277" s="106"/>
      <c r="CT277" s="106"/>
      <c r="CU277" s="106"/>
      <c r="CV277" s="106"/>
      <c r="CW277" s="106"/>
      <c r="CX277" s="106"/>
      <c r="CY277" s="106"/>
      <c r="CZ277" s="106"/>
      <c r="DA277" s="106"/>
      <c r="DB277" s="106"/>
    </row>
    <row r="278" spans="1:106" ht="15" customHeight="1" x14ac:dyDescent="0.25">
      <c r="A278" s="83">
        <v>38</v>
      </c>
      <c r="B278" s="108"/>
      <c r="C278" s="108"/>
      <c r="D278" s="86" t="str">
        <f t="shared" si="167"/>
        <v/>
      </c>
      <c r="E278" s="87" t="str">
        <f t="shared" si="168"/>
        <v/>
      </c>
      <c r="F278" s="88">
        <f t="shared" si="169"/>
        <v>0</v>
      </c>
      <c r="G278" s="90"/>
      <c r="H278" s="90"/>
      <c r="I278" s="90"/>
      <c r="J278" s="90"/>
      <c r="K278" s="90"/>
      <c r="L278" s="90"/>
      <c r="M278" s="90"/>
      <c r="N278" s="90"/>
      <c r="O278" s="90"/>
      <c r="P278" s="90"/>
      <c r="Q278" s="90"/>
      <c r="R278" s="90"/>
      <c r="S278" s="90"/>
      <c r="T278" s="90"/>
      <c r="U278" s="90"/>
      <c r="V278" s="90"/>
      <c r="W278" s="90"/>
      <c r="X278" s="90"/>
      <c r="Y278" s="90"/>
      <c r="Z278" s="105"/>
      <c r="AA278" s="106"/>
      <c r="AB278" s="106"/>
      <c r="AC278" s="106"/>
      <c r="AD278" s="106"/>
      <c r="AE278" s="106"/>
      <c r="AF278" s="106"/>
      <c r="AG278" s="106"/>
      <c r="AH278" s="106"/>
      <c r="AI278" s="106"/>
      <c r="AJ278" s="106"/>
      <c r="AK278" s="106"/>
      <c r="AL278" s="106"/>
      <c r="AM278" s="106"/>
      <c r="AN278" s="106"/>
      <c r="AO278" s="106"/>
      <c r="AP278" s="106"/>
      <c r="AQ278" s="106"/>
      <c r="AR278" s="106"/>
      <c r="AS278" s="106"/>
      <c r="AT278" s="106"/>
      <c r="AU278" s="106"/>
      <c r="AV278" s="106"/>
      <c r="AW278" s="106"/>
      <c r="AX278" s="106"/>
      <c r="AY278" s="106"/>
      <c r="AZ278" s="106"/>
      <c r="BA278" s="106"/>
      <c r="BB278" s="106"/>
      <c r="BC278" s="106"/>
      <c r="BD278" s="106"/>
      <c r="BE278" s="106"/>
      <c r="BF278" s="106"/>
      <c r="BG278" s="106"/>
      <c r="BH278" s="106"/>
      <c r="BI278" s="106"/>
      <c r="BJ278" s="106"/>
      <c r="BK278" s="106"/>
      <c r="BL278" s="106"/>
      <c r="BM278" s="106"/>
      <c r="BN278" s="106"/>
      <c r="BO278" s="106"/>
      <c r="BP278" s="106"/>
      <c r="BQ278" s="106"/>
      <c r="BR278" s="106"/>
      <c r="BS278" s="106"/>
      <c r="BT278" s="106"/>
      <c r="BU278" s="106"/>
      <c r="BV278" s="106"/>
      <c r="BW278" s="106"/>
      <c r="BX278" s="106"/>
      <c r="BY278" s="106"/>
      <c r="BZ278" s="106"/>
      <c r="CA278" s="106"/>
      <c r="CB278" s="106"/>
      <c r="CC278" s="106"/>
      <c r="CD278" s="106"/>
      <c r="CE278" s="106"/>
      <c r="CF278" s="106"/>
      <c r="CG278" s="106"/>
      <c r="CH278" s="106"/>
      <c r="CI278" s="106"/>
      <c r="CJ278" s="106"/>
      <c r="CK278" s="106"/>
      <c r="CL278" s="106"/>
      <c r="CM278" s="106"/>
      <c r="CN278" s="106"/>
      <c r="CO278" s="106"/>
      <c r="CP278" s="106"/>
      <c r="CQ278" s="106"/>
      <c r="CR278" s="106"/>
      <c r="CS278" s="106"/>
      <c r="CT278" s="106"/>
      <c r="CU278" s="106"/>
      <c r="CV278" s="106"/>
      <c r="CW278" s="106"/>
      <c r="CX278" s="106"/>
      <c r="CY278" s="106"/>
      <c r="CZ278" s="106"/>
      <c r="DA278" s="106"/>
      <c r="DB278" s="106"/>
    </row>
    <row r="279" spans="1:106" ht="15" customHeight="1" x14ac:dyDescent="0.25">
      <c r="A279" s="83">
        <v>39</v>
      </c>
      <c r="B279" s="108"/>
      <c r="C279" s="108"/>
      <c r="D279" s="86" t="str">
        <f t="shared" si="167"/>
        <v/>
      </c>
      <c r="E279" s="87" t="str">
        <f t="shared" si="168"/>
        <v/>
      </c>
      <c r="F279" s="88">
        <f t="shared" si="169"/>
        <v>0</v>
      </c>
      <c r="G279" s="90"/>
      <c r="H279" s="90"/>
      <c r="I279" s="90"/>
      <c r="J279" s="90"/>
      <c r="K279" s="90"/>
      <c r="L279" s="90"/>
      <c r="M279" s="90"/>
      <c r="N279" s="90"/>
      <c r="O279" s="90"/>
      <c r="P279" s="90"/>
      <c r="Q279" s="90"/>
      <c r="R279" s="90"/>
      <c r="S279" s="90"/>
      <c r="T279" s="90"/>
      <c r="U279" s="90"/>
      <c r="V279" s="90"/>
      <c r="W279" s="90"/>
      <c r="X279" s="90"/>
      <c r="Y279" s="90"/>
      <c r="Z279" s="105"/>
      <c r="AA279" s="106"/>
      <c r="AB279" s="106"/>
      <c r="AC279" s="106"/>
      <c r="AD279" s="106"/>
      <c r="AE279" s="106"/>
      <c r="AF279" s="106"/>
      <c r="AG279" s="106"/>
      <c r="AH279" s="106"/>
      <c r="AI279" s="106"/>
      <c r="AJ279" s="106"/>
      <c r="AK279" s="106"/>
      <c r="AL279" s="106"/>
      <c r="AM279" s="106"/>
      <c r="AN279" s="106"/>
      <c r="AO279" s="106"/>
      <c r="AP279" s="106"/>
      <c r="AQ279" s="106"/>
      <c r="AR279" s="106"/>
      <c r="AS279" s="106"/>
      <c r="AT279" s="106"/>
      <c r="AU279" s="106"/>
      <c r="AV279" s="106"/>
      <c r="AW279" s="106"/>
      <c r="AX279" s="106"/>
      <c r="AY279" s="106"/>
      <c r="AZ279" s="106"/>
      <c r="BA279" s="106"/>
      <c r="BB279" s="106"/>
      <c r="BC279" s="106"/>
      <c r="BD279" s="106"/>
      <c r="BE279" s="106"/>
      <c r="BF279" s="106"/>
      <c r="BG279" s="106"/>
      <c r="BH279" s="106"/>
      <c r="BI279" s="106"/>
      <c r="BJ279" s="106"/>
      <c r="BK279" s="106"/>
      <c r="BL279" s="106"/>
      <c r="BM279" s="106"/>
      <c r="BN279" s="106"/>
      <c r="BO279" s="106"/>
      <c r="BP279" s="106"/>
      <c r="BQ279" s="106"/>
      <c r="BR279" s="106"/>
      <c r="BS279" s="106"/>
      <c r="BT279" s="106"/>
      <c r="BU279" s="106"/>
      <c r="BV279" s="106"/>
      <c r="BW279" s="106"/>
      <c r="BX279" s="106"/>
      <c r="BY279" s="106"/>
      <c r="BZ279" s="106"/>
      <c r="CA279" s="106"/>
      <c r="CB279" s="106"/>
      <c r="CC279" s="106"/>
      <c r="CD279" s="106"/>
      <c r="CE279" s="106"/>
      <c r="CF279" s="106"/>
      <c r="CG279" s="106"/>
      <c r="CH279" s="106"/>
      <c r="CI279" s="106"/>
      <c r="CJ279" s="106"/>
      <c r="CK279" s="106"/>
      <c r="CL279" s="106"/>
      <c r="CM279" s="106"/>
      <c r="CN279" s="106"/>
      <c r="CO279" s="106"/>
      <c r="CP279" s="106"/>
      <c r="CQ279" s="106"/>
      <c r="CR279" s="106"/>
      <c r="CS279" s="106"/>
      <c r="CT279" s="106"/>
      <c r="CU279" s="106"/>
      <c r="CV279" s="106"/>
      <c r="CW279" s="106"/>
      <c r="CX279" s="106"/>
      <c r="CY279" s="106"/>
      <c r="CZ279" s="106"/>
      <c r="DA279" s="106"/>
      <c r="DB279" s="106"/>
    </row>
    <row r="280" spans="1:106" ht="15" customHeight="1" x14ac:dyDescent="0.25">
      <c r="A280" s="83">
        <v>40</v>
      </c>
      <c r="B280" s="108"/>
      <c r="C280" s="108"/>
      <c r="D280" s="86" t="str">
        <f t="shared" si="167"/>
        <v/>
      </c>
      <c r="E280" s="87" t="str">
        <f t="shared" si="168"/>
        <v/>
      </c>
      <c r="F280" s="88">
        <f t="shared" si="169"/>
        <v>0</v>
      </c>
      <c r="G280" s="90"/>
      <c r="H280" s="90"/>
      <c r="I280" s="90"/>
      <c r="J280" s="90"/>
      <c r="K280" s="90"/>
      <c r="L280" s="90"/>
      <c r="M280" s="90"/>
      <c r="N280" s="90"/>
      <c r="O280" s="90"/>
      <c r="P280" s="90"/>
      <c r="Q280" s="90"/>
      <c r="R280" s="90"/>
      <c r="S280" s="90"/>
      <c r="T280" s="90"/>
      <c r="U280" s="90"/>
      <c r="V280" s="90"/>
      <c r="W280" s="90"/>
      <c r="X280" s="90"/>
      <c r="Y280" s="90"/>
      <c r="Z280" s="105"/>
      <c r="AA280" s="106"/>
      <c r="AB280" s="106"/>
      <c r="AC280" s="106"/>
      <c r="AD280" s="106"/>
      <c r="AE280" s="106"/>
      <c r="AF280" s="106"/>
      <c r="AG280" s="106"/>
      <c r="AH280" s="106"/>
      <c r="AI280" s="106"/>
      <c r="AJ280" s="106"/>
      <c r="AK280" s="106"/>
      <c r="AL280" s="106"/>
      <c r="AM280" s="106"/>
      <c r="AN280" s="106"/>
      <c r="AO280" s="106"/>
      <c r="AP280" s="106"/>
      <c r="AQ280" s="106"/>
      <c r="AR280" s="106"/>
      <c r="AS280" s="106"/>
      <c r="AT280" s="106"/>
      <c r="AU280" s="106"/>
      <c r="AV280" s="106"/>
      <c r="AW280" s="106"/>
      <c r="AX280" s="106"/>
      <c r="AY280" s="106"/>
      <c r="AZ280" s="106"/>
      <c r="BA280" s="106"/>
      <c r="BB280" s="106"/>
      <c r="BC280" s="106"/>
      <c r="BD280" s="106"/>
      <c r="BE280" s="106"/>
      <c r="BF280" s="106"/>
      <c r="BG280" s="106"/>
      <c r="BH280" s="106"/>
      <c r="BI280" s="106"/>
      <c r="BJ280" s="106"/>
      <c r="BK280" s="106"/>
      <c r="BL280" s="106"/>
      <c r="BM280" s="106"/>
      <c r="BN280" s="106"/>
      <c r="BO280" s="106"/>
      <c r="BP280" s="106"/>
      <c r="BQ280" s="106"/>
      <c r="BR280" s="106"/>
      <c r="BS280" s="106"/>
      <c r="BT280" s="106"/>
      <c r="BU280" s="106"/>
      <c r="BV280" s="106"/>
      <c r="BW280" s="106"/>
      <c r="BX280" s="106"/>
      <c r="BY280" s="106"/>
      <c r="BZ280" s="106"/>
      <c r="CA280" s="106"/>
      <c r="CB280" s="106"/>
      <c r="CC280" s="106"/>
      <c r="CD280" s="106"/>
      <c r="CE280" s="106"/>
      <c r="CF280" s="106"/>
      <c r="CG280" s="106"/>
      <c r="CH280" s="106"/>
      <c r="CI280" s="106"/>
      <c r="CJ280" s="106"/>
      <c r="CK280" s="106"/>
      <c r="CL280" s="106"/>
      <c r="CM280" s="106"/>
      <c r="CN280" s="106"/>
      <c r="CO280" s="106"/>
      <c r="CP280" s="106"/>
      <c r="CQ280" s="106"/>
      <c r="CR280" s="106"/>
      <c r="CS280" s="106"/>
      <c r="CT280" s="106"/>
      <c r="CU280" s="106"/>
      <c r="CV280" s="106"/>
      <c r="CW280" s="106"/>
      <c r="CX280" s="106"/>
      <c r="CY280" s="106"/>
      <c r="CZ280" s="106"/>
      <c r="DA280" s="106"/>
      <c r="DB280" s="106"/>
    </row>
    <row r="281" spans="1:106" ht="15.75" x14ac:dyDescent="0.25">
      <c r="B281" s="91"/>
      <c r="C281" s="109"/>
      <c r="D281" s="93"/>
      <c r="E281" s="94"/>
      <c r="F281" s="95" t="s">
        <v>125</v>
      </c>
      <c r="G281" s="96">
        <f>(IF($C$16="YES",G241,0))+(IF($C$17="YES",G242,0))+(IF($C$18="YES",G243,0))+(IF($C$19="YES",G244,0))+(IF($C$20="YES",G245,0))+(IF($C$21="YES",G246,0))+(IF($C$22="YES",G247,0))+(IF($C$23="YES",G248,0))+(IF($C$24="YES",G249,0))+(IF($C$25="YES",G250,0))+(IF($C$26="YES",G251,0))+(IF($C$27="YES",G252,0))+(IF($C$28="YES",G253,0))+(IF($C$29="YES",G254,0))+(IF($C$30="YES",G255,0))+(IF($C$31="YES",G256,0))+(IF($C$32="YES",G257,0))+(IF($C$33="YES",G258,0))+(IF($C$34="YES",G259,0))+(IF($C$35="YES",G260,0))+(IF($C$36="YES",G261,0))+(IF($C$37="YES",G262,0))+(IF($C$38="YES",G263,0))+(IF($C$39="YES",G264,0))+(IF($C$40="YES",G265,0))+(IF($C$41="YES",G266,0))+(IF($C$42="YES",G267,0))+(IF($C$43="YES",G268,0))+(IF($C$44="YES",G269,0))+(IF($C$45="YES",G270,0))+(IF($C$46="YES",G271,0))+(IF($C$47="YES",G272,0))+(IF($C$48="YES",G273,0))+(IF($C$49="YES",G274,0))+(IF($C$50="YES",G275,0))+(IF($C$51="YES",G276,0))+(IF($C$52="YES",G277,0))+(IF($C$53="YES",G278,0))+(IF($C$54="YES",G279,0))+(IF($C$55="YES",G280,0))</f>
        <v>0</v>
      </c>
      <c r="H281" s="96">
        <f t="shared" ref="H281:BS281" si="170">(IF($C$16="YES",H241,0))+(IF($C$17="YES",H242,0))+(IF($C$18="YES",H243,0))+(IF($C$19="YES",H244,0))+(IF($C$20="YES",H245,0))+(IF($C$21="YES",H246,0))+(IF($C$22="YES",H247,0))+(IF($C$23="YES",H248,0))+(IF($C$24="YES",H249,0))+(IF($C$25="YES",H250,0))+(IF($C$26="YES",H251,0))+(IF($C$27="YES",H252,0))+(IF($C$28="YES",H253,0))+(IF($C$29="YES",H254,0))+(IF($C$30="YES",H255,0))+(IF($C$31="YES",H256,0))+(IF($C$32="YES",H257,0))+(IF($C$33="YES",H258,0))+(IF($C$34="YES",H259,0))+(IF($C$35="YES",H260,0))+(IF($C$36="YES",H261,0))+(IF($C$37="YES",H262,0))+(IF($C$38="YES",H263,0))+(IF($C$39="YES",H264,0))+(IF($C$40="YES",H265,0))+(IF($C$41="YES",H266,0))+(IF($C$42="YES",H267,0))+(IF($C$43="YES",H268,0))+(IF($C$44="YES",H269,0))+(IF($C$45="YES",H270,0))+(IF($C$46="YES",H271,0))+(IF($C$47="YES",H272,0))+(IF($C$48="YES",H273,0))+(IF($C$49="YES",H274,0))+(IF($C$50="YES",H275,0))+(IF($C$51="YES",H276,0))+(IF($C$52="YES",H277,0))+(IF($C$53="YES",H278,0))+(IF($C$54="YES",H279,0))+(IF($C$55="YES",H280,0))</f>
        <v>0</v>
      </c>
      <c r="I281" s="96">
        <f t="shared" si="170"/>
        <v>0</v>
      </c>
      <c r="J281" s="96">
        <f t="shared" si="170"/>
        <v>0</v>
      </c>
      <c r="K281" s="96">
        <f t="shared" si="170"/>
        <v>0</v>
      </c>
      <c r="L281" s="96">
        <f t="shared" si="170"/>
        <v>0</v>
      </c>
      <c r="M281" s="96">
        <f t="shared" si="170"/>
        <v>0</v>
      </c>
      <c r="N281" s="96">
        <f t="shared" si="170"/>
        <v>0</v>
      </c>
      <c r="O281" s="96">
        <f t="shared" si="170"/>
        <v>0</v>
      </c>
      <c r="P281" s="96">
        <f t="shared" si="170"/>
        <v>0</v>
      </c>
      <c r="Q281" s="96">
        <f t="shared" si="170"/>
        <v>0</v>
      </c>
      <c r="R281" s="96">
        <f t="shared" si="170"/>
        <v>0</v>
      </c>
      <c r="S281" s="96">
        <f t="shared" si="170"/>
        <v>0</v>
      </c>
      <c r="T281" s="96">
        <f t="shared" si="170"/>
        <v>0</v>
      </c>
      <c r="U281" s="96">
        <f t="shared" si="170"/>
        <v>0</v>
      </c>
      <c r="V281" s="96">
        <f t="shared" si="170"/>
        <v>0</v>
      </c>
      <c r="W281" s="96">
        <f t="shared" si="170"/>
        <v>0</v>
      </c>
      <c r="X281" s="96">
        <f t="shared" si="170"/>
        <v>0</v>
      </c>
      <c r="Y281" s="96">
        <f t="shared" si="170"/>
        <v>0</v>
      </c>
      <c r="Z281" s="96">
        <f t="shared" si="170"/>
        <v>0</v>
      </c>
      <c r="AA281" s="96">
        <f t="shared" si="170"/>
        <v>0</v>
      </c>
      <c r="AB281" s="96">
        <f t="shared" si="170"/>
        <v>0</v>
      </c>
      <c r="AC281" s="96">
        <f t="shared" si="170"/>
        <v>0</v>
      </c>
      <c r="AD281" s="96">
        <f t="shared" si="170"/>
        <v>0</v>
      </c>
      <c r="AE281" s="96">
        <f t="shared" si="170"/>
        <v>0</v>
      </c>
      <c r="AF281" s="96">
        <f t="shared" si="170"/>
        <v>0</v>
      </c>
      <c r="AG281" s="96">
        <f t="shared" si="170"/>
        <v>0</v>
      </c>
      <c r="AH281" s="96">
        <f t="shared" si="170"/>
        <v>0</v>
      </c>
      <c r="AI281" s="96">
        <f t="shared" si="170"/>
        <v>0</v>
      </c>
      <c r="AJ281" s="96">
        <f t="shared" si="170"/>
        <v>0</v>
      </c>
      <c r="AK281" s="96">
        <f t="shared" si="170"/>
        <v>0</v>
      </c>
      <c r="AL281" s="96">
        <f t="shared" si="170"/>
        <v>0</v>
      </c>
      <c r="AM281" s="96">
        <f t="shared" si="170"/>
        <v>0</v>
      </c>
      <c r="AN281" s="96">
        <f t="shared" si="170"/>
        <v>0</v>
      </c>
      <c r="AO281" s="96">
        <f t="shared" si="170"/>
        <v>0</v>
      </c>
      <c r="AP281" s="96">
        <f t="shared" si="170"/>
        <v>0</v>
      </c>
      <c r="AQ281" s="96">
        <f t="shared" si="170"/>
        <v>0</v>
      </c>
      <c r="AR281" s="96">
        <f t="shared" si="170"/>
        <v>0</v>
      </c>
      <c r="AS281" s="96">
        <f t="shared" si="170"/>
        <v>0</v>
      </c>
      <c r="AT281" s="96">
        <f t="shared" si="170"/>
        <v>0</v>
      </c>
      <c r="AU281" s="96">
        <f t="shared" si="170"/>
        <v>0</v>
      </c>
      <c r="AV281" s="96">
        <f t="shared" si="170"/>
        <v>0</v>
      </c>
      <c r="AW281" s="96">
        <f t="shared" si="170"/>
        <v>0</v>
      </c>
      <c r="AX281" s="96">
        <f t="shared" si="170"/>
        <v>0</v>
      </c>
      <c r="AY281" s="96">
        <f t="shared" si="170"/>
        <v>0</v>
      </c>
      <c r="AZ281" s="96">
        <f t="shared" si="170"/>
        <v>0</v>
      </c>
      <c r="BA281" s="96">
        <f t="shared" si="170"/>
        <v>0</v>
      </c>
      <c r="BB281" s="96">
        <f t="shared" si="170"/>
        <v>0</v>
      </c>
      <c r="BC281" s="96">
        <f t="shared" si="170"/>
        <v>0</v>
      </c>
      <c r="BD281" s="96">
        <f t="shared" si="170"/>
        <v>0</v>
      </c>
      <c r="BE281" s="96">
        <f t="shared" si="170"/>
        <v>0</v>
      </c>
      <c r="BF281" s="96">
        <f t="shared" si="170"/>
        <v>0</v>
      </c>
      <c r="BG281" s="96">
        <f t="shared" si="170"/>
        <v>0</v>
      </c>
      <c r="BH281" s="96">
        <f t="shared" si="170"/>
        <v>0</v>
      </c>
      <c r="BI281" s="96">
        <f t="shared" si="170"/>
        <v>0</v>
      </c>
      <c r="BJ281" s="96">
        <f t="shared" si="170"/>
        <v>0</v>
      </c>
      <c r="BK281" s="96">
        <f t="shared" si="170"/>
        <v>0</v>
      </c>
      <c r="BL281" s="96">
        <f t="shared" si="170"/>
        <v>0</v>
      </c>
      <c r="BM281" s="96">
        <f t="shared" si="170"/>
        <v>0</v>
      </c>
      <c r="BN281" s="96">
        <f t="shared" si="170"/>
        <v>0</v>
      </c>
      <c r="BO281" s="96">
        <f t="shared" si="170"/>
        <v>0</v>
      </c>
      <c r="BP281" s="96">
        <f t="shared" si="170"/>
        <v>0</v>
      </c>
      <c r="BQ281" s="96">
        <f t="shared" si="170"/>
        <v>0</v>
      </c>
      <c r="BR281" s="96">
        <f t="shared" si="170"/>
        <v>0</v>
      </c>
      <c r="BS281" s="96">
        <f t="shared" si="170"/>
        <v>0</v>
      </c>
      <c r="BT281" s="96">
        <f t="shared" ref="BT281:DB281" si="171">(IF($C$16="YES",BT241,0))+(IF($C$17="YES",BT242,0))+(IF($C$18="YES",BT243,0))+(IF($C$19="YES",BT244,0))+(IF($C$20="YES",BT245,0))+(IF($C$21="YES",BT246,0))+(IF($C$22="YES",BT247,0))+(IF($C$23="YES",BT248,0))+(IF($C$24="YES",BT249,0))+(IF($C$25="YES",BT250,0))+(IF($C$26="YES",BT251,0))+(IF($C$27="YES",BT252,0))+(IF($C$28="YES",BT253,0))+(IF($C$29="YES",BT254,0))+(IF($C$30="YES",BT255,0))+(IF($C$31="YES",BT256,0))+(IF($C$32="YES",BT257,0))+(IF($C$33="YES",BT258,0))+(IF($C$34="YES",BT259,0))+(IF($C$35="YES",BT260,0))+(IF($C$36="YES",BT261,0))+(IF($C$37="YES",BT262,0))+(IF($C$38="YES",BT263,0))+(IF($C$39="YES",BT264,0))+(IF($C$40="YES",BT265,0))+(IF($C$41="YES",BT266,0))+(IF($C$42="YES",BT267,0))+(IF($C$43="YES",BT268,0))+(IF($C$44="YES",BT269,0))+(IF($C$45="YES",BT270,0))+(IF($C$46="YES",BT271,0))+(IF($C$47="YES",BT272,0))+(IF($C$48="YES",BT273,0))+(IF($C$49="YES",BT274,0))+(IF($C$50="YES",BT275,0))+(IF($C$51="YES",BT276,0))+(IF($C$52="YES",BT277,0))+(IF($C$53="YES",BT278,0))+(IF($C$54="YES",BT279,0))+(IF($C$55="YES",BT280,0))</f>
        <v>0</v>
      </c>
      <c r="BU281" s="96">
        <f t="shared" si="171"/>
        <v>0</v>
      </c>
      <c r="BV281" s="96">
        <f t="shared" si="171"/>
        <v>0</v>
      </c>
      <c r="BW281" s="96">
        <f t="shared" si="171"/>
        <v>0</v>
      </c>
      <c r="BX281" s="96">
        <f t="shared" si="171"/>
        <v>0</v>
      </c>
      <c r="BY281" s="96">
        <f t="shared" si="171"/>
        <v>0</v>
      </c>
      <c r="BZ281" s="96">
        <f t="shared" si="171"/>
        <v>0</v>
      </c>
      <c r="CA281" s="96">
        <f t="shared" si="171"/>
        <v>0</v>
      </c>
      <c r="CB281" s="96">
        <f t="shared" si="171"/>
        <v>0</v>
      </c>
      <c r="CC281" s="96">
        <f t="shared" si="171"/>
        <v>0</v>
      </c>
      <c r="CD281" s="96">
        <f t="shared" si="171"/>
        <v>0</v>
      </c>
      <c r="CE281" s="96">
        <f t="shared" si="171"/>
        <v>0</v>
      </c>
      <c r="CF281" s="96">
        <f t="shared" si="171"/>
        <v>0</v>
      </c>
      <c r="CG281" s="96">
        <f t="shared" si="171"/>
        <v>0</v>
      </c>
      <c r="CH281" s="96">
        <f t="shared" si="171"/>
        <v>0</v>
      </c>
      <c r="CI281" s="96">
        <f t="shared" si="171"/>
        <v>0</v>
      </c>
      <c r="CJ281" s="96">
        <f t="shared" si="171"/>
        <v>0</v>
      </c>
      <c r="CK281" s="96">
        <f t="shared" si="171"/>
        <v>0</v>
      </c>
      <c r="CL281" s="96">
        <f t="shared" si="171"/>
        <v>0</v>
      </c>
      <c r="CM281" s="96">
        <f t="shared" si="171"/>
        <v>0</v>
      </c>
      <c r="CN281" s="96">
        <f t="shared" si="171"/>
        <v>0</v>
      </c>
      <c r="CO281" s="96">
        <f t="shared" si="171"/>
        <v>0</v>
      </c>
      <c r="CP281" s="96">
        <f t="shared" si="171"/>
        <v>0</v>
      </c>
      <c r="CQ281" s="96">
        <f t="shared" si="171"/>
        <v>0</v>
      </c>
      <c r="CR281" s="96">
        <f t="shared" si="171"/>
        <v>0</v>
      </c>
      <c r="CS281" s="96">
        <f t="shared" si="171"/>
        <v>0</v>
      </c>
      <c r="CT281" s="96">
        <f t="shared" si="171"/>
        <v>0</v>
      </c>
      <c r="CU281" s="96">
        <f t="shared" si="171"/>
        <v>0</v>
      </c>
      <c r="CV281" s="96">
        <f t="shared" si="171"/>
        <v>0</v>
      </c>
      <c r="CW281" s="96">
        <f t="shared" si="171"/>
        <v>0</v>
      </c>
      <c r="CX281" s="96">
        <f t="shared" si="171"/>
        <v>0</v>
      </c>
      <c r="CY281" s="96">
        <f t="shared" si="171"/>
        <v>0</v>
      </c>
      <c r="CZ281" s="96">
        <f t="shared" si="171"/>
        <v>0</v>
      </c>
      <c r="DA281" s="96">
        <f t="shared" si="171"/>
        <v>0</v>
      </c>
      <c r="DB281" s="96">
        <f t="shared" si="171"/>
        <v>0</v>
      </c>
    </row>
    <row r="282" spans="1:106" ht="15.75" x14ac:dyDescent="0.25">
      <c r="B282" s="97" t="s">
        <v>8</v>
      </c>
      <c r="C282" s="98"/>
      <c r="D282" s="99">
        <f>IF($F$3="","",$F$3)</f>
        <v>1</v>
      </c>
      <c r="E282" s="62" t="s">
        <v>121</v>
      </c>
      <c r="F282" s="74"/>
      <c r="G282" s="64" t="str">
        <f>IF($D$284="","",$D$284-($D$282+$D$283))</f>
        <v/>
      </c>
      <c r="H282" s="64" t="str">
        <f t="shared" ref="H282:BS282" si="172">IF($D$284="","",$D$284-($D$282+$D$283))</f>
        <v/>
      </c>
      <c r="I282" s="64" t="str">
        <f t="shared" si="172"/>
        <v/>
      </c>
      <c r="J282" s="64" t="str">
        <f t="shared" si="172"/>
        <v/>
      </c>
      <c r="K282" s="64" t="str">
        <f t="shared" si="172"/>
        <v/>
      </c>
      <c r="L282" s="64" t="str">
        <f t="shared" si="172"/>
        <v/>
      </c>
      <c r="M282" s="64" t="str">
        <f t="shared" si="172"/>
        <v/>
      </c>
      <c r="N282" s="64" t="str">
        <f t="shared" si="172"/>
        <v/>
      </c>
      <c r="O282" s="64" t="str">
        <f t="shared" si="172"/>
        <v/>
      </c>
      <c r="P282" s="64" t="str">
        <f t="shared" si="172"/>
        <v/>
      </c>
      <c r="Q282" s="64" t="str">
        <f t="shared" si="172"/>
        <v/>
      </c>
      <c r="R282" s="64" t="str">
        <f t="shared" si="172"/>
        <v/>
      </c>
      <c r="S282" s="64" t="str">
        <f t="shared" si="172"/>
        <v/>
      </c>
      <c r="T282" s="64" t="str">
        <f t="shared" si="172"/>
        <v/>
      </c>
      <c r="U282" s="64" t="str">
        <f t="shared" si="172"/>
        <v/>
      </c>
      <c r="V282" s="64" t="str">
        <f t="shared" si="172"/>
        <v/>
      </c>
      <c r="W282" s="64" t="str">
        <f t="shared" si="172"/>
        <v/>
      </c>
      <c r="X282" s="64" t="str">
        <f t="shared" si="172"/>
        <v/>
      </c>
      <c r="Y282" s="64" t="str">
        <f t="shared" si="172"/>
        <v/>
      </c>
      <c r="Z282" s="64" t="str">
        <f t="shared" si="172"/>
        <v/>
      </c>
      <c r="AA282" s="64" t="str">
        <f t="shared" si="172"/>
        <v/>
      </c>
      <c r="AB282" s="64" t="str">
        <f t="shared" si="172"/>
        <v/>
      </c>
      <c r="AC282" s="64" t="str">
        <f t="shared" si="172"/>
        <v/>
      </c>
      <c r="AD282" s="64" t="str">
        <f t="shared" si="172"/>
        <v/>
      </c>
      <c r="AE282" s="64" t="str">
        <f t="shared" si="172"/>
        <v/>
      </c>
      <c r="AF282" s="64" t="str">
        <f t="shared" si="172"/>
        <v/>
      </c>
      <c r="AG282" s="64" t="str">
        <f t="shared" si="172"/>
        <v/>
      </c>
      <c r="AH282" s="64" t="str">
        <f t="shared" si="172"/>
        <v/>
      </c>
      <c r="AI282" s="64" t="str">
        <f t="shared" si="172"/>
        <v/>
      </c>
      <c r="AJ282" s="64" t="str">
        <f t="shared" si="172"/>
        <v/>
      </c>
      <c r="AK282" s="64" t="str">
        <f t="shared" si="172"/>
        <v/>
      </c>
      <c r="AL282" s="64" t="str">
        <f t="shared" si="172"/>
        <v/>
      </c>
      <c r="AM282" s="64" t="str">
        <f t="shared" si="172"/>
        <v/>
      </c>
      <c r="AN282" s="64" t="str">
        <f t="shared" si="172"/>
        <v/>
      </c>
      <c r="AO282" s="64" t="str">
        <f t="shared" si="172"/>
        <v/>
      </c>
      <c r="AP282" s="64" t="str">
        <f t="shared" si="172"/>
        <v/>
      </c>
      <c r="AQ282" s="64" t="str">
        <f t="shared" si="172"/>
        <v/>
      </c>
      <c r="AR282" s="64" t="str">
        <f t="shared" si="172"/>
        <v/>
      </c>
      <c r="AS282" s="64" t="str">
        <f t="shared" si="172"/>
        <v/>
      </c>
      <c r="AT282" s="64" t="str">
        <f t="shared" si="172"/>
        <v/>
      </c>
      <c r="AU282" s="64" t="str">
        <f t="shared" si="172"/>
        <v/>
      </c>
      <c r="AV282" s="64" t="str">
        <f t="shared" si="172"/>
        <v/>
      </c>
      <c r="AW282" s="64" t="str">
        <f t="shared" si="172"/>
        <v/>
      </c>
      <c r="AX282" s="64" t="str">
        <f t="shared" si="172"/>
        <v/>
      </c>
      <c r="AY282" s="64" t="str">
        <f t="shared" si="172"/>
        <v/>
      </c>
      <c r="AZ282" s="64" t="str">
        <f t="shared" si="172"/>
        <v/>
      </c>
      <c r="BA282" s="64" t="str">
        <f t="shared" si="172"/>
        <v/>
      </c>
      <c r="BB282" s="64" t="str">
        <f t="shared" si="172"/>
        <v/>
      </c>
      <c r="BC282" s="64" t="str">
        <f t="shared" si="172"/>
        <v/>
      </c>
      <c r="BD282" s="64" t="str">
        <f t="shared" si="172"/>
        <v/>
      </c>
      <c r="BE282" s="64" t="str">
        <f t="shared" si="172"/>
        <v/>
      </c>
      <c r="BF282" s="64" t="str">
        <f t="shared" si="172"/>
        <v/>
      </c>
      <c r="BG282" s="64" t="str">
        <f t="shared" si="172"/>
        <v/>
      </c>
      <c r="BH282" s="64" t="str">
        <f t="shared" si="172"/>
        <v/>
      </c>
      <c r="BI282" s="64" t="str">
        <f t="shared" si="172"/>
        <v/>
      </c>
      <c r="BJ282" s="64" t="str">
        <f t="shared" si="172"/>
        <v/>
      </c>
      <c r="BK282" s="64" t="str">
        <f t="shared" si="172"/>
        <v/>
      </c>
      <c r="BL282" s="64" t="str">
        <f t="shared" si="172"/>
        <v/>
      </c>
      <c r="BM282" s="64" t="str">
        <f t="shared" si="172"/>
        <v/>
      </c>
      <c r="BN282" s="64" t="str">
        <f t="shared" si="172"/>
        <v/>
      </c>
      <c r="BO282" s="64" t="str">
        <f t="shared" si="172"/>
        <v/>
      </c>
      <c r="BP282" s="64" t="str">
        <f t="shared" si="172"/>
        <v/>
      </c>
      <c r="BQ282" s="64" t="str">
        <f t="shared" si="172"/>
        <v/>
      </c>
      <c r="BR282" s="64" t="str">
        <f t="shared" si="172"/>
        <v/>
      </c>
      <c r="BS282" s="64" t="str">
        <f t="shared" si="172"/>
        <v/>
      </c>
      <c r="BT282" s="64" t="str">
        <f t="shared" ref="BT282:DB282" si="173">IF($D$284="","",$D$284-($D$282+$D$283))</f>
        <v/>
      </c>
      <c r="BU282" s="64" t="str">
        <f t="shared" si="173"/>
        <v/>
      </c>
      <c r="BV282" s="64" t="str">
        <f t="shared" si="173"/>
        <v/>
      </c>
      <c r="BW282" s="64" t="str">
        <f t="shared" si="173"/>
        <v/>
      </c>
      <c r="BX282" s="64" t="str">
        <f t="shared" si="173"/>
        <v/>
      </c>
      <c r="BY282" s="64" t="str">
        <f t="shared" si="173"/>
        <v/>
      </c>
      <c r="BZ282" s="64" t="str">
        <f t="shared" si="173"/>
        <v/>
      </c>
      <c r="CA282" s="64" t="str">
        <f t="shared" si="173"/>
        <v/>
      </c>
      <c r="CB282" s="64" t="str">
        <f t="shared" si="173"/>
        <v/>
      </c>
      <c r="CC282" s="64" t="str">
        <f t="shared" si="173"/>
        <v/>
      </c>
      <c r="CD282" s="64" t="str">
        <f t="shared" si="173"/>
        <v/>
      </c>
      <c r="CE282" s="64" t="str">
        <f t="shared" si="173"/>
        <v/>
      </c>
      <c r="CF282" s="64" t="str">
        <f t="shared" si="173"/>
        <v/>
      </c>
      <c r="CG282" s="64" t="str">
        <f t="shared" si="173"/>
        <v/>
      </c>
      <c r="CH282" s="64" t="str">
        <f t="shared" si="173"/>
        <v/>
      </c>
      <c r="CI282" s="64" t="str">
        <f t="shared" si="173"/>
        <v/>
      </c>
      <c r="CJ282" s="64" t="str">
        <f t="shared" si="173"/>
        <v/>
      </c>
      <c r="CK282" s="64" t="str">
        <f t="shared" si="173"/>
        <v/>
      </c>
      <c r="CL282" s="64" t="str">
        <f t="shared" si="173"/>
        <v/>
      </c>
      <c r="CM282" s="64" t="str">
        <f t="shared" si="173"/>
        <v/>
      </c>
      <c r="CN282" s="64" t="str">
        <f t="shared" si="173"/>
        <v/>
      </c>
      <c r="CO282" s="64" t="str">
        <f t="shared" si="173"/>
        <v/>
      </c>
      <c r="CP282" s="64" t="str">
        <f t="shared" si="173"/>
        <v/>
      </c>
      <c r="CQ282" s="64" t="str">
        <f t="shared" si="173"/>
        <v/>
      </c>
      <c r="CR282" s="64" t="str">
        <f t="shared" si="173"/>
        <v/>
      </c>
      <c r="CS282" s="64" t="str">
        <f t="shared" si="173"/>
        <v/>
      </c>
      <c r="CT282" s="64" t="str">
        <f t="shared" si="173"/>
        <v/>
      </c>
      <c r="CU282" s="64" t="str">
        <f t="shared" si="173"/>
        <v/>
      </c>
      <c r="CV282" s="64" t="str">
        <f t="shared" si="173"/>
        <v/>
      </c>
      <c r="CW282" s="64" t="str">
        <f t="shared" si="173"/>
        <v/>
      </c>
      <c r="CX282" s="64" t="str">
        <f t="shared" si="173"/>
        <v/>
      </c>
      <c r="CY282" s="64" t="str">
        <f t="shared" si="173"/>
        <v/>
      </c>
      <c r="CZ282" s="64" t="str">
        <f t="shared" si="173"/>
        <v/>
      </c>
      <c r="DA282" s="64" t="str">
        <f t="shared" si="173"/>
        <v/>
      </c>
      <c r="DB282" s="64" t="str">
        <f t="shared" si="173"/>
        <v/>
      </c>
    </row>
    <row r="283" spans="1:106" ht="15.75" x14ac:dyDescent="0.25">
      <c r="B283" s="97" t="s">
        <v>14</v>
      </c>
      <c r="C283" s="98"/>
      <c r="D283" s="99">
        <f>IF($F$4="","",$F$4)</f>
        <v>1</v>
      </c>
      <c r="E283" s="68" t="s">
        <v>2</v>
      </c>
      <c r="F283" s="69">
        <f>SUM(G283:DB283)</f>
        <v>0</v>
      </c>
      <c r="G283" s="70">
        <f>IF(G284="","0",G326*G284)</f>
        <v>0</v>
      </c>
      <c r="H283" s="70">
        <f t="shared" ref="H283:BS283" si="174">IF(H284="","0",H326*H284)</f>
        <v>0</v>
      </c>
      <c r="I283" s="70">
        <f t="shared" si="174"/>
        <v>0</v>
      </c>
      <c r="J283" s="70" t="str">
        <f t="shared" si="174"/>
        <v>0</v>
      </c>
      <c r="K283" s="70" t="str">
        <f t="shared" si="174"/>
        <v>0</v>
      </c>
      <c r="L283" s="70" t="str">
        <f t="shared" si="174"/>
        <v>0</v>
      </c>
      <c r="M283" s="70" t="str">
        <f t="shared" si="174"/>
        <v>0</v>
      </c>
      <c r="N283" s="70" t="str">
        <f t="shared" si="174"/>
        <v>0</v>
      </c>
      <c r="O283" s="70" t="str">
        <f t="shared" si="174"/>
        <v>0</v>
      </c>
      <c r="P283" s="70" t="str">
        <f t="shared" si="174"/>
        <v>0</v>
      </c>
      <c r="Q283" s="70" t="str">
        <f t="shared" si="174"/>
        <v>0</v>
      </c>
      <c r="R283" s="70" t="str">
        <f t="shared" si="174"/>
        <v>0</v>
      </c>
      <c r="S283" s="70" t="str">
        <f t="shared" si="174"/>
        <v>0</v>
      </c>
      <c r="T283" s="70" t="str">
        <f t="shared" si="174"/>
        <v>0</v>
      </c>
      <c r="U283" s="70" t="str">
        <f t="shared" si="174"/>
        <v>0</v>
      </c>
      <c r="V283" s="70" t="str">
        <f t="shared" si="174"/>
        <v>0</v>
      </c>
      <c r="W283" s="70" t="str">
        <f t="shared" si="174"/>
        <v>0</v>
      </c>
      <c r="X283" s="70" t="str">
        <f t="shared" si="174"/>
        <v>0</v>
      </c>
      <c r="Y283" s="70" t="str">
        <f t="shared" si="174"/>
        <v>0</v>
      </c>
      <c r="Z283" s="70" t="str">
        <f t="shared" si="174"/>
        <v>0</v>
      </c>
      <c r="AA283" s="70" t="str">
        <f t="shared" si="174"/>
        <v>0</v>
      </c>
      <c r="AB283" s="70" t="str">
        <f t="shared" si="174"/>
        <v>0</v>
      </c>
      <c r="AC283" s="70" t="str">
        <f t="shared" si="174"/>
        <v>0</v>
      </c>
      <c r="AD283" s="70" t="str">
        <f t="shared" si="174"/>
        <v>0</v>
      </c>
      <c r="AE283" s="70" t="str">
        <f t="shared" si="174"/>
        <v>0</v>
      </c>
      <c r="AF283" s="70" t="str">
        <f t="shared" si="174"/>
        <v>0</v>
      </c>
      <c r="AG283" s="70" t="str">
        <f t="shared" si="174"/>
        <v>0</v>
      </c>
      <c r="AH283" s="70" t="str">
        <f t="shared" si="174"/>
        <v>0</v>
      </c>
      <c r="AI283" s="70" t="str">
        <f t="shared" si="174"/>
        <v>0</v>
      </c>
      <c r="AJ283" s="70" t="str">
        <f t="shared" si="174"/>
        <v>0</v>
      </c>
      <c r="AK283" s="70" t="str">
        <f t="shared" si="174"/>
        <v>0</v>
      </c>
      <c r="AL283" s="70" t="str">
        <f t="shared" si="174"/>
        <v>0</v>
      </c>
      <c r="AM283" s="70" t="str">
        <f t="shared" si="174"/>
        <v>0</v>
      </c>
      <c r="AN283" s="70" t="str">
        <f t="shared" si="174"/>
        <v>0</v>
      </c>
      <c r="AO283" s="70" t="str">
        <f t="shared" si="174"/>
        <v>0</v>
      </c>
      <c r="AP283" s="70" t="str">
        <f t="shared" si="174"/>
        <v>0</v>
      </c>
      <c r="AQ283" s="70" t="str">
        <f t="shared" si="174"/>
        <v>0</v>
      </c>
      <c r="AR283" s="70" t="str">
        <f t="shared" si="174"/>
        <v>0</v>
      </c>
      <c r="AS283" s="70" t="str">
        <f t="shared" si="174"/>
        <v>0</v>
      </c>
      <c r="AT283" s="70" t="str">
        <f t="shared" si="174"/>
        <v>0</v>
      </c>
      <c r="AU283" s="70" t="str">
        <f t="shared" si="174"/>
        <v>0</v>
      </c>
      <c r="AV283" s="70" t="str">
        <f t="shared" si="174"/>
        <v>0</v>
      </c>
      <c r="AW283" s="70" t="str">
        <f t="shared" si="174"/>
        <v>0</v>
      </c>
      <c r="AX283" s="70" t="str">
        <f t="shared" si="174"/>
        <v>0</v>
      </c>
      <c r="AY283" s="70" t="str">
        <f t="shared" si="174"/>
        <v>0</v>
      </c>
      <c r="AZ283" s="70" t="str">
        <f t="shared" si="174"/>
        <v>0</v>
      </c>
      <c r="BA283" s="70" t="str">
        <f t="shared" si="174"/>
        <v>0</v>
      </c>
      <c r="BB283" s="70" t="str">
        <f t="shared" si="174"/>
        <v>0</v>
      </c>
      <c r="BC283" s="70" t="str">
        <f t="shared" si="174"/>
        <v>0</v>
      </c>
      <c r="BD283" s="70" t="str">
        <f t="shared" si="174"/>
        <v>0</v>
      </c>
      <c r="BE283" s="70" t="str">
        <f t="shared" si="174"/>
        <v>0</v>
      </c>
      <c r="BF283" s="70" t="str">
        <f t="shared" si="174"/>
        <v>0</v>
      </c>
      <c r="BG283" s="70" t="str">
        <f t="shared" si="174"/>
        <v>0</v>
      </c>
      <c r="BH283" s="70" t="str">
        <f t="shared" si="174"/>
        <v>0</v>
      </c>
      <c r="BI283" s="70" t="str">
        <f t="shared" si="174"/>
        <v>0</v>
      </c>
      <c r="BJ283" s="70" t="str">
        <f t="shared" si="174"/>
        <v>0</v>
      </c>
      <c r="BK283" s="70" t="str">
        <f t="shared" si="174"/>
        <v>0</v>
      </c>
      <c r="BL283" s="70" t="str">
        <f t="shared" si="174"/>
        <v>0</v>
      </c>
      <c r="BM283" s="70" t="str">
        <f t="shared" si="174"/>
        <v>0</v>
      </c>
      <c r="BN283" s="70" t="str">
        <f t="shared" si="174"/>
        <v>0</v>
      </c>
      <c r="BO283" s="70" t="str">
        <f t="shared" si="174"/>
        <v>0</v>
      </c>
      <c r="BP283" s="70" t="str">
        <f t="shared" si="174"/>
        <v>0</v>
      </c>
      <c r="BQ283" s="70" t="str">
        <f t="shared" si="174"/>
        <v>0</v>
      </c>
      <c r="BR283" s="70" t="str">
        <f t="shared" si="174"/>
        <v>0</v>
      </c>
      <c r="BS283" s="70" t="str">
        <f t="shared" si="174"/>
        <v>0</v>
      </c>
      <c r="BT283" s="70" t="str">
        <f t="shared" ref="BT283:DB283" si="175">IF(BT284="","0",BT326*BT284)</f>
        <v>0</v>
      </c>
      <c r="BU283" s="70" t="str">
        <f t="shared" si="175"/>
        <v>0</v>
      </c>
      <c r="BV283" s="70" t="str">
        <f t="shared" si="175"/>
        <v>0</v>
      </c>
      <c r="BW283" s="70" t="str">
        <f t="shared" si="175"/>
        <v>0</v>
      </c>
      <c r="BX283" s="70" t="str">
        <f t="shared" si="175"/>
        <v>0</v>
      </c>
      <c r="BY283" s="70" t="str">
        <f t="shared" si="175"/>
        <v>0</v>
      </c>
      <c r="BZ283" s="70" t="str">
        <f t="shared" si="175"/>
        <v>0</v>
      </c>
      <c r="CA283" s="70" t="str">
        <f t="shared" si="175"/>
        <v>0</v>
      </c>
      <c r="CB283" s="70" t="str">
        <f t="shared" si="175"/>
        <v>0</v>
      </c>
      <c r="CC283" s="70" t="str">
        <f t="shared" si="175"/>
        <v>0</v>
      </c>
      <c r="CD283" s="70" t="str">
        <f t="shared" si="175"/>
        <v>0</v>
      </c>
      <c r="CE283" s="70" t="str">
        <f t="shared" si="175"/>
        <v>0</v>
      </c>
      <c r="CF283" s="70" t="str">
        <f t="shared" si="175"/>
        <v>0</v>
      </c>
      <c r="CG283" s="70" t="str">
        <f t="shared" si="175"/>
        <v>0</v>
      </c>
      <c r="CH283" s="70" t="str">
        <f t="shared" si="175"/>
        <v>0</v>
      </c>
      <c r="CI283" s="70" t="str">
        <f t="shared" si="175"/>
        <v>0</v>
      </c>
      <c r="CJ283" s="70" t="str">
        <f t="shared" si="175"/>
        <v>0</v>
      </c>
      <c r="CK283" s="70" t="str">
        <f t="shared" si="175"/>
        <v>0</v>
      </c>
      <c r="CL283" s="70" t="str">
        <f t="shared" si="175"/>
        <v>0</v>
      </c>
      <c r="CM283" s="70" t="str">
        <f t="shared" si="175"/>
        <v>0</v>
      </c>
      <c r="CN283" s="70" t="str">
        <f t="shared" si="175"/>
        <v>0</v>
      </c>
      <c r="CO283" s="70" t="str">
        <f t="shared" si="175"/>
        <v>0</v>
      </c>
      <c r="CP283" s="70" t="str">
        <f t="shared" si="175"/>
        <v>0</v>
      </c>
      <c r="CQ283" s="70" t="str">
        <f t="shared" si="175"/>
        <v>0</v>
      </c>
      <c r="CR283" s="70" t="str">
        <f t="shared" si="175"/>
        <v>0</v>
      </c>
      <c r="CS283" s="70" t="str">
        <f t="shared" si="175"/>
        <v>0</v>
      </c>
      <c r="CT283" s="70" t="str">
        <f t="shared" si="175"/>
        <v>0</v>
      </c>
      <c r="CU283" s="70" t="str">
        <f t="shared" si="175"/>
        <v>0</v>
      </c>
      <c r="CV283" s="70" t="str">
        <f t="shared" si="175"/>
        <v>0</v>
      </c>
      <c r="CW283" s="70" t="str">
        <f t="shared" si="175"/>
        <v>0</v>
      </c>
      <c r="CX283" s="70" t="str">
        <f t="shared" si="175"/>
        <v>0</v>
      </c>
      <c r="CY283" s="70" t="str">
        <f t="shared" si="175"/>
        <v>0</v>
      </c>
      <c r="CZ283" s="70" t="str">
        <f t="shared" si="175"/>
        <v>0</v>
      </c>
      <c r="DA283" s="70" t="str">
        <f t="shared" si="175"/>
        <v>0</v>
      </c>
      <c r="DB283" s="70" t="str">
        <f t="shared" si="175"/>
        <v>0</v>
      </c>
    </row>
    <row r="284" spans="1:106" ht="15.75" x14ac:dyDescent="0.25">
      <c r="B284" s="97" t="s">
        <v>131</v>
      </c>
      <c r="C284" s="98"/>
      <c r="D284" s="100"/>
      <c r="E284" s="62" t="s">
        <v>122</v>
      </c>
      <c r="F284" s="74"/>
      <c r="G284" s="101">
        <f>IF(G59="","",G59)</f>
        <v>10</v>
      </c>
      <c r="H284" s="101">
        <f t="shared" ref="H284:BS284" si="176">IF(H59="","",H59)</f>
        <v>20</v>
      </c>
      <c r="I284" s="101">
        <f t="shared" si="176"/>
        <v>8</v>
      </c>
      <c r="J284" s="101" t="str">
        <f t="shared" si="176"/>
        <v/>
      </c>
      <c r="K284" s="101" t="str">
        <f t="shared" si="176"/>
        <v/>
      </c>
      <c r="L284" s="101" t="str">
        <f t="shared" si="176"/>
        <v/>
      </c>
      <c r="M284" s="101" t="str">
        <f t="shared" si="176"/>
        <v/>
      </c>
      <c r="N284" s="101" t="str">
        <f t="shared" si="176"/>
        <v/>
      </c>
      <c r="O284" s="101" t="str">
        <f t="shared" si="176"/>
        <v/>
      </c>
      <c r="P284" s="101" t="str">
        <f t="shared" si="176"/>
        <v/>
      </c>
      <c r="Q284" s="101" t="str">
        <f t="shared" si="176"/>
        <v/>
      </c>
      <c r="R284" s="101" t="str">
        <f t="shared" si="176"/>
        <v/>
      </c>
      <c r="S284" s="101" t="str">
        <f t="shared" si="176"/>
        <v/>
      </c>
      <c r="T284" s="101" t="str">
        <f t="shared" si="176"/>
        <v/>
      </c>
      <c r="U284" s="101" t="str">
        <f t="shared" si="176"/>
        <v/>
      </c>
      <c r="V284" s="101" t="str">
        <f t="shared" si="176"/>
        <v/>
      </c>
      <c r="W284" s="101" t="str">
        <f t="shared" si="176"/>
        <v/>
      </c>
      <c r="X284" s="101" t="str">
        <f t="shared" si="176"/>
        <v/>
      </c>
      <c r="Y284" s="101" t="str">
        <f t="shared" si="176"/>
        <v/>
      </c>
      <c r="Z284" s="101" t="str">
        <f t="shared" si="176"/>
        <v/>
      </c>
      <c r="AA284" s="101" t="str">
        <f t="shared" si="176"/>
        <v/>
      </c>
      <c r="AB284" s="101" t="str">
        <f t="shared" si="176"/>
        <v/>
      </c>
      <c r="AC284" s="101" t="str">
        <f t="shared" si="176"/>
        <v/>
      </c>
      <c r="AD284" s="101" t="str">
        <f t="shared" si="176"/>
        <v/>
      </c>
      <c r="AE284" s="101" t="str">
        <f t="shared" si="176"/>
        <v/>
      </c>
      <c r="AF284" s="101" t="str">
        <f t="shared" si="176"/>
        <v/>
      </c>
      <c r="AG284" s="101" t="str">
        <f t="shared" si="176"/>
        <v/>
      </c>
      <c r="AH284" s="101" t="str">
        <f t="shared" si="176"/>
        <v/>
      </c>
      <c r="AI284" s="101" t="str">
        <f t="shared" si="176"/>
        <v/>
      </c>
      <c r="AJ284" s="101" t="str">
        <f t="shared" si="176"/>
        <v/>
      </c>
      <c r="AK284" s="101" t="str">
        <f t="shared" si="176"/>
        <v/>
      </c>
      <c r="AL284" s="101" t="str">
        <f t="shared" si="176"/>
        <v/>
      </c>
      <c r="AM284" s="101" t="str">
        <f t="shared" si="176"/>
        <v/>
      </c>
      <c r="AN284" s="101" t="str">
        <f t="shared" si="176"/>
        <v/>
      </c>
      <c r="AO284" s="101" t="str">
        <f t="shared" si="176"/>
        <v/>
      </c>
      <c r="AP284" s="101" t="str">
        <f t="shared" si="176"/>
        <v/>
      </c>
      <c r="AQ284" s="101" t="str">
        <f t="shared" si="176"/>
        <v/>
      </c>
      <c r="AR284" s="101" t="str">
        <f t="shared" si="176"/>
        <v/>
      </c>
      <c r="AS284" s="101" t="str">
        <f t="shared" si="176"/>
        <v/>
      </c>
      <c r="AT284" s="101" t="str">
        <f t="shared" si="176"/>
        <v/>
      </c>
      <c r="AU284" s="101" t="str">
        <f t="shared" si="176"/>
        <v/>
      </c>
      <c r="AV284" s="101" t="str">
        <f t="shared" si="176"/>
        <v/>
      </c>
      <c r="AW284" s="101" t="str">
        <f t="shared" si="176"/>
        <v/>
      </c>
      <c r="AX284" s="101" t="str">
        <f t="shared" si="176"/>
        <v/>
      </c>
      <c r="AY284" s="101" t="str">
        <f t="shared" si="176"/>
        <v/>
      </c>
      <c r="AZ284" s="101" t="str">
        <f t="shared" si="176"/>
        <v/>
      </c>
      <c r="BA284" s="101" t="str">
        <f t="shared" si="176"/>
        <v/>
      </c>
      <c r="BB284" s="101" t="str">
        <f t="shared" si="176"/>
        <v/>
      </c>
      <c r="BC284" s="101" t="str">
        <f t="shared" si="176"/>
        <v/>
      </c>
      <c r="BD284" s="101" t="str">
        <f t="shared" si="176"/>
        <v/>
      </c>
      <c r="BE284" s="101" t="str">
        <f t="shared" si="176"/>
        <v/>
      </c>
      <c r="BF284" s="101" t="str">
        <f t="shared" si="176"/>
        <v/>
      </c>
      <c r="BG284" s="101" t="str">
        <f t="shared" si="176"/>
        <v/>
      </c>
      <c r="BH284" s="101" t="str">
        <f t="shared" si="176"/>
        <v/>
      </c>
      <c r="BI284" s="101" t="str">
        <f t="shared" si="176"/>
        <v/>
      </c>
      <c r="BJ284" s="101" t="str">
        <f t="shared" si="176"/>
        <v/>
      </c>
      <c r="BK284" s="101" t="str">
        <f t="shared" si="176"/>
        <v/>
      </c>
      <c r="BL284" s="101" t="str">
        <f t="shared" si="176"/>
        <v/>
      </c>
      <c r="BM284" s="101" t="str">
        <f t="shared" si="176"/>
        <v/>
      </c>
      <c r="BN284" s="101" t="str">
        <f t="shared" si="176"/>
        <v/>
      </c>
      <c r="BO284" s="101" t="str">
        <f t="shared" si="176"/>
        <v/>
      </c>
      <c r="BP284" s="101" t="str">
        <f t="shared" si="176"/>
        <v/>
      </c>
      <c r="BQ284" s="101" t="str">
        <f t="shared" si="176"/>
        <v/>
      </c>
      <c r="BR284" s="101" t="str">
        <f t="shared" si="176"/>
        <v/>
      </c>
      <c r="BS284" s="101" t="str">
        <f t="shared" si="176"/>
        <v/>
      </c>
      <c r="BT284" s="101" t="str">
        <f t="shared" ref="BT284:DB284" si="177">IF(BT59="","",BT59)</f>
        <v/>
      </c>
      <c r="BU284" s="101" t="str">
        <f t="shared" si="177"/>
        <v/>
      </c>
      <c r="BV284" s="101" t="str">
        <f t="shared" si="177"/>
        <v/>
      </c>
      <c r="BW284" s="101" t="str">
        <f t="shared" si="177"/>
        <v/>
      </c>
      <c r="BX284" s="101" t="str">
        <f t="shared" si="177"/>
        <v/>
      </c>
      <c r="BY284" s="101" t="str">
        <f t="shared" si="177"/>
        <v/>
      </c>
      <c r="BZ284" s="101" t="str">
        <f t="shared" si="177"/>
        <v/>
      </c>
      <c r="CA284" s="101" t="str">
        <f t="shared" si="177"/>
        <v/>
      </c>
      <c r="CB284" s="101" t="str">
        <f t="shared" si="177"/>
        <v/>
      </c>
      <c r="CC284" s="101" t="str">
        <f t="shared" si="177"/>
        <v/>
      </c>
      <c r="CD284" s="101" t="str">
        <f t="shared" si="177"/>
        <v/>
      </c>
      <c r="CE284" s="101" t="str">
        <f t="shared" si="177"/>
        <v/>
      </c>
      <c r="CF284" s="101" t="str">
        <f t="shared" si="177"/>
        <v/>
      </c>
      <c r="CG284" s="101" t="str">
        <f t="shared" si="177"/>
        <v/>
      </c>
      <c r="CH284" s="101" t="str">
        <f t="shared" si="177"/>
        <v/>
      </c>
      <c r="CI284" s="101" t="str">
        <f t="shared" si="177"/>
        <v/>
      </c>
      <c r="CJ284" s="101" t="str">
        <f t="shared" si="177"/>
        <v/>
      </c>
      <c r="CK284" s="101" t="str">
        <f t="shared" si="177"/>
        <v/>
      </c>
      <c r="CL284" s="101" t="str">
        <f t="shared" si="177"/>
        <v/>
      </c>
      <c r="CM284" s="101" t="str">
        <f t="shared" si="177"/>
        <v/>
      </c>
      <c r="CN284" s="101" t="str">
        <f t="shared" si="177"/>
        <v/>
      </c>
      <c r="CO284" s="101" t="str">
        <f t="shared" si="177"/>
        <v/>
      </c>
      <c r="CP284" s="101" t="str">
        <f t="shared" si="177"/>
        <v/>
      </c>
      <c r="CQ284" s="101" t="str">
        <f t="shared" si="177"/>
        <v/>
      </c>
      <c r="CR284" s="101" t="str">
        <f t="shared" si="177"/>
        <v/>
      </c>
      <c r="CS284" s="101" t="str">
        <f t="shared" si="177"/>
        <v/>
      </c>
      <c r="CT284" s="101" t="str">
        <f t="shared" si="177"/>
        <v/>
      </c>
      <c r="CU284" s="101" t="str">
        <f t="shared" si="177"/>
        <v/>
      </c>
      <c r="CV284" s="101" t="str">
        <f t="shared" si="177"/>
        <v/>
      </c>
      <c r="CW284" s="101" t="str">
        <f t="shared" si="177"/>
        <v/>
      </c>
      <c r="CX284" s="101" t="str">
        <f t="shared" si="177"/>
        <v/>
      </c>
      <c r="CY284" s="101" t="str">
        <f t="shared" si="177"/>
        <v/>
      </c>
      <c r="CZ284" s="101" t="str">
        <f t="shared" si="177"/>
        <v/>
      </c>
      <c r="DA284" s="101" t="str">
        <f t="shared" si="177"/>
        <v/>
      </c>
      <c r="DB284" s="101" t="str">
        <f t="shared" si="177"/>
        <v/>
      </c>
    </row>
    <row r="285" spans="1:106" ht="15.75" customHeight="1" x14ac:dyDescent="0.25">
      <c r="B285" s="102">
        <f>D284</f>
        <v>0</v>
      </c>
      <c r="C285" s="102"/>
      <c r="D285" s="79"/>
      <c r="E285" s="103"/>
      <c r="F285" s="95" t="s">
        <v>125</v>
      </c>
      <c r="G285" s="82" t="str">
        <f>G6&amp;"-S"&amp;SUM($D$284)</f>
        <v>SR1-S0</v>
      </c>
      <c r="H285" s="82" t="str">
        <f t="shared" ref="H285:BS285" si="178">H6&amp;"-S"&amp;SUM($D$284)</f>
        <v>SR2-S0</v>
      </c>
      <c r="I285" s="82" t="str">
        <f t="shared" si="178"/>
        <v>SR3-S0</v>
      </c>
      <c r="J285" s="82" t="str">
        <f t="shared" si="178"/>
        <v>SR4-S0</v>
      </c>
      <c r="K285" s="82" t="str">
        <f t="shared" si="178"/>
        <v>SR5-S0</v>
      </c>
      <c r="L285" s="82" t="str">
        <f t="shared" si="178"/>
        <v>SR6-S0</v>
      </c>
      <c r="M285" s="82" t="str">
        <f t="shared" si="178"/>
        <v>SR7-S0</v>
      </c>
      <c r="N285" s="82" t="str">
        <f t="shared" si="178"/>
        <v>SR8-S0</v>
      </c>
      <c r="O285" s="82" t="str">
        <f t="shared" si="178"/>
        <v>SR9-S0</v>
      </c>
      <c r="P285" s="82" t="str">
        <f t="shared" si="178"/>
        <v>SR10-S0</v>
      </c>
      <c r="Q285" s="82" t="str">
        <f t="shared" si="178"/>
        <v>SR11-S0</v>
      </c>
      <c r="R285" s="82" t="str">
        <f t="shared" si="178"/>
        <v>SR12-S0</v>
      </c>
      <c r="S285" s="82" t="str">
        <f t="shared" si="178"/>
        <v>SR13-S0</v>
      </c>
      <c r="T285" s="82" t="str">
        <f t="shared" si="178"/>
        <v>SR14-S0</v>
      </c>
      <c r="U285" s="82" t="str">
        <f t="shared" si="178"/>
        <v>SR15-S0</v>
      </c>
      <c r="V285" s="82" t="str">
        <f t="shared" si="178"/>
        <v>SR16-S0</v>
      </c>
      <c r="W285" s="82" t="str">
        <f t="shared" si="178"/>
        <v>SR17-S0</v>
      </c>
      <c r="X285" s="82" t="str">
        <f t="shared" si="178"/>
        <v>SR18-S0</v>
      </c>
      <c r="Y285" s="82" t="str">
        <f t="shared" si="178"/>
        <v>SR19-S0</v>
      </c>
      <c r="Z285" s="82" t="str">
        <f t="shared" si="178"/>
        <v>SR20-S0</v>
      </c>
      <c r="AA285" s="82" t="str">
        <f t="shared" si="178"/>
        <v>SR21-S0</v>
      </c>
      <c r="AB285" s="82" t="str">
        <f t="shared" si="178"/>
        <v>SR22-S0</v>
      </c>
      <c r="AC285" s="82" t="str">
        <f t="shared" si="178"/>
        <v>SR23-S0</v>
      </c>
      <c r="AD285" s="82" t="str">
        <f t="shared" si="178"/>
        <v>SR24-S0</v>
      </c>
      <c r="AE285" s="82" t="str">
        <f t="shared" si="178"/>
        <v>SR25-S0</v>
      </c>
      <c r="AF285" s="82" t="str">
        <f t="shared" si="178"/>
        <v>SR26-S0</v>
      </c>
      <c r="AG285" s="82" t="str">
        <f t="shared" si="178"/>
        <v>SR27-S0</v>
      </c>
      <c r="AH285" s="82" t="str">
        <f t="shared" si="178"/>
        <v>SR28-S0</v>
      </c>
      <c r="AI285" s="82" t="str">
        <f t="shared" si="178"/>
        <v>SR29-S0</v>
      </c>
      <c r="AJ285" s="82" t="str">
        <f t="shared" si="178"/>
        <v>SR30-S0</v>
      </c>
      <c r="AK285" s="82" t="str">
        <f t="shared" si="178"/>
        <v>SR31-S0</v>
      </c>
      <c r="AL285" s="82" t="str">
        <f t="shared" si="178"/>
        <v>SR32-S0</v>
      </c>
      <c r="AM285" s="82" t="str">
        <f t="shared" si="178"/>
        <v>SR33-S0</v>
      </c>
      <c r="AN285" s="82" t="str">
        <f t="shared" si="178"/>
        <v>SR34-S0</v>
      </c>
      <c r="AO285" s="82" t="str">
        <f t="shared" si="178"/>
        <v>SR35-S0</v>
      </c>
      <c r="AP285" s="82" t="str">
        <f t="shared" si="178"/>
        <v>SR36-S0</v>
      </c>
      <c r="AQ285" s="82" t="str">
        <f t="shared" si="178"/>
        <v>SR37-S0</v>
      </c>
      <c r="AR285" s="82" t="str">
        <f t="shared" si="178"/>
        <v>SR38-S0</v>
      </c>
      <c r="AS285" s="82" t="str">
        <f t="shared" si="178"/>
        <v>SR39-S0</v>
      </c>
      <c r="AT285" s="82" t="str">
        <f t="shared" si="178"/>
        <v>SR40-S0</v>
      </c>
      <c r="AU285" s="82" t="str">
        <f t="shared" si="178"/>
        <v>SR41-S0</v>
      </c>
      <c r="AV285" s="82" t="str">
        <f t="shared" si="178"/>
        <v>SR42-S0</v>
      </c>
      <c r="AW285" s="82" t="str">
        <f t="shared" si="178"/>
        <v>SR43-S0</v>
      </c>
      <c r="AX285" s="82" t="str">
        <f t="shared" si="178"/>
        <v>SR44-S0</v>
      </c>
      <c r="AY285" s="82" t="str">
        <f t="shared" si="178"/>
        <v>SR45-S0</v>
      </c>
      <c r="AZ285" s="82" t="str">
        <f t="shared" si="178"/>
        <v>SR46-S0</v>
      </c>
      <c r="BA285" s="82" t="str">
        <f t="shared" si="178"/>
        <v>SR47-S0</v>
      </c>
      <c r="BB285" s="82" t="str">
        <f t="shared" si="178"/>
        <v>SR48-S0</v>
      </c>
      <c r="BC285" s="82" t="str">
        <f t="shared" si="178"/>
        <v>SR49-S0</v>
      </c>
      <c r="BD285" s="82" t="str">
        <f t="shared" si="178"/>
        <v>SR50-S0</v>
      </c>
      <c r="BE285" s="82" t="str">
        <f t="shared" si="178"/>
        <v>SR51-S0</v>
      </c>
      <c r="BF285" s="82" t="str">
        <f t="shared" si="178"/>
        <v>SR52-S0</v>
      </c>
      <c r="BG285" s="82" t="str">
        <f t="shared" si="178"/>
        <v>SR53-S0</v>
      </c>
      <c r="BH285" s="82" t="str">
        <f t="shared" si="178"/>
        <v>SR54-S0</v>
      </c>
      <c r="BI285" s="82" t="str">
        <f t="shared" si="178"/>
        <v>SR55-S0</v>
      </c>
      <c r="BJ285" s="82" t="str">
        <f t="shared" si="178"/>
        <v>SR56-S0</v>
      </c>
      <c r="BK285" s="82" t="str">
        <f t="shared" si="178"/>
        <v>SR57-S0</v>
      </c>
      <c r="BL285" s="82" t="str">
        <f t="shared" si="178"/>
        <v>SR58-S0</v>
      </c>
      <c r="BM285" s="82" t="str">
        <f t="shared" si="178"/>
        <v>SR59-S0</v>
      </c>
      <c r="BN285" s="82" t="str">
        <f t="shared" si="178"/>
        <v>SR60-S0</v>
      </c>
      <c r="BO285" s="82" t="str">
        <f t="shared" si="178"/>
        <v>SR61-S0</v>
      </c>
      <c r="BP285" s="82" t="str">
        <f t="shared" si="178"/>
        <v>SR62-S0</v>
      </c>
      <c r="BQ285" s="82" t="str">
        <f t="shared" si="178"/>
        <v>SR63-S0</v>
      </c>
      <c r="BR285" s="82" t="str">
        <f t="shared" si="178"/>
        <v>SR64-S0</v>
      </c>
      <c r="BS285" s="82" t="str">
        <f t="shared" si="178"/>
        <v>SR65-S0</v>
      </c>
      <c r="BT285" s="82" t="str">
        <f t="shared" ref="BT285:DB285" si="179">BT6&amp;"-S"&amp;SUM($D$284)</f>
        <v>SR66-S0</v>
      </c>
      <c r="BU285" s="82" t="str">
        <f t="shared" si="179"/>
        <v>SR67-S0</v>
      </c>
      <c r="BV285" s="82" t="str">
        <f t="shared" si="179"/>
        <v>SR68-S0</v>
      </c>
      <c r="BW285" s="82" t="str">
        <f t="shared" si="179"/>
        <v>SR69-S0</v>
      </c>
      <c r="BX285" s="82" t="str">
        <f t="shared" si="179"/>
        <v>SR70-S0</v>
      </c>
      <c r="BY285" s="82" t="str">
        <f t="shared" si="179"/>
        <v>SR71-S0</v>
      </c>
      <c r="BZ285" s="82" t="str">
        <f t="shared" si="179"/>
        <v>SR72-S0</v>
      </c>
      <c r="CA285" s="82" t="str">
        <f t="shared" si="179"/>
        <v>SR73-S0</v>
      </c>
      <c r="CB285" s="82" t="str">
        <f t="shared" si="179"/>
        <v>SR74-S0</v>
      </c>
      <c r="CC285" s="82" t="str">
        <f t="shared" si="179"/>
        <v>SR75-S0</v>
      </c>
      <c r="CD285" s="82" t="str">
        <f t="shared" si="179"/>
        <v>SR76-S0</v>
      </c>
      <c r="CE285" s="82" t="str">
        <f t="shared" si="179"/>
        <v>SR77-S0</v>
      </c>
      <c r="CF285" s="82" t="str">
        <f t="shared" si="179"/>
        <v>SR78-S0</v>
      </c>
      <c r="CG285" s="82" t="str">
        <f t="shared" si="179"/>
        <v>SR79-S0</v>
      </c>
      <c r="CH285" s="82" t="str">
        <f t="shared" si="179"/>
        <v>SR80-S0</v>
      </c>
      <c r="CI285" s="82" t="str">
        <f t="shared" si="179"/>
        <v>SR81-S0</v>
      </c>
      <c r="CJ285" s="82" t="str">
        <f t="shared" si="179"/>
        <v>SR82-S0</v>
      </c>
      <c r="CK285" s="82" t="str">
        <f t="shared" si="179"/>
        <v>SR83-S0</v>
      </c>
      <c r="CL285" s="82" t="str">
        <f t="shared" si="179"/>
        <v>SR84-S0</v>
      </c>
      <c r="CM285" s="82" t="str">
        <f t="shared" si="179"/>
        <v>SR85-S0</v>
      </c>
      <c r="CN285" s="82" t="str">
        <f t="shared" si="179"/>
        <v>SR86-S0</v>
      </c>
      <c r="CO285" s="82" t="str">
        <f t="shared" si="179"/>
        <v>SR87-S0</v>
      </c>
      <c r="CP285" s="82" t="str">
        <f t="shared" si="179"/>
        <v>SR88-S0</v>
      </c>
      <c r="CQ285" s="82" t="str">
        <f t="shared" si="179"/>
        <v>SR89-S0</v>
      </c>
      <c r="CR285" s="82" t="str">
        <f t="shared" si="179"/>
        <v>SR90-S0</v>
      </c>
      <c r="CS285" s="82" t="str">
        <f t="shared" si="179"/>
        <v>SR91-S0</v>
      </c>
      <c r="CT285" s="82" t="str">
        <f t="shared" si="179"/>
        <v>SR92-S0</v>
      </c>
      <c r="CU285" s="82" t="str">
        <f t="shared" si="179"/>
        <v>SR93-S0</v>
      </c>
      <c r="CV285" s="82" t="str">
        <f t="shared" si="179"/>
        <v>SR94-S0</v>
      </c>
      <c r="CW285" s="82" t="str">
        <f t="shared" si="179"/>
        <v>SR95-S0</v>
      </c>
      <c r="CX285" s="82" t="str">
        <f t="shared" si="179"/>
        <v>SR96-S0</v>
      </c>
      <c r="CY285" s="82" t="str">
        <f t="shared" si="179"/>
        <v>SR97-S0</v>
      </c>
      <c r="CZ285" s="82" t="str">
        <f t="shared" si="179"/>
        <v>SR98-S0</v>
      </c>
      <c r="DA285" s="82" t="str">
        <f t="shared" si="179"/>
        <v>SR99-S0</v>
      </c>
      <c r="DB285" s="82" t="str">
        <f t="shared" si="179"/>
        <v>SR100-S0</v>
      </c>
    </row>
    <row r="286" spans="1:106" ht="15" customHeight="1" x14ac:dyDescent="0.25">
      <c r="A286" s="83">
        <v>1</v>
      </c>
      <c r="B286" s="104"/>
      <c r="C286" s="104"/>
      <c r="D286" s="86" t="str">
        <f t="shared" ref="D286:D325" si="180">IF($D241="","",D241)</f>
        <v/>
      </c>
      <c r="E286" s="87" t="str">
        <f t="shared" ref="E286:E325" si="181">IF($E241="","",E241)</f>
        <v>TEST1</v>
      </c>
      <c r="F286" s="88">
        <f t="shared" ref="F286:F325" si="182">SUM(G286:DB286)</f>
        <v>0</v>
      </c>
      <c r="G286" s="90"/>
      <c r="H286" s="90"/>
      <c r="I286" s="90"/>
      <c r="J286" s="90"/>
      <c r="K286" s="90"/>
      <c r="L286" s="90"/>
      <c r="M286" s="90"/>
      <c r="N286" s="90"/>
      <c r="O286" s="90"/>
      <c r="P286" s="90"/>
      <c r="Q286" s="90"/>
      <c r="R286" s="90"/>
      <c r="S286" s="90"/>
      <c r="T286" s="90"/>
      <c r="U286" s="90"/>
      <c r="V286" s="90"/>
      <c r="W286" s="90"/>
      <c r="X286" s="90"/>
      <c r="Y286" s="90"/>
      <c r="Z286" s="105"/>
      <c r="AA286" s="106"/>
      <c r="AB286" s="106"/>
      <c r="AC286" s="106"/>
      <c r="AD286" s="106"/>
      <c r="AE286" s="106"/>
      <c r="AF286" s="106"/>
      <c r="AG286" s="106"/>
      <c r="AH286" s="106"/>
      <c r="AI286" s="106"/>
      <c r="AJ286" s="106"/>
      <c r="AK286" s="106"/>
      <c r="AL286" s="106"/>
      <c r="AM286" s="106"/>
      <c r="AN286" s="106"/>
      <c r="AO286" s="106"/>
      <c r="AP286" s="106"/>
      <c r="AQ286" s="106"/>
      <c r="AR286" s="106"/>
      <c r="AS286" s="106"/>
      <c r="AT286" s="106"/>
      <c r="AU286" s="106"/>
      <c r="AV286" s="106"/>
      <c r="AW286" s="106"/>
      <c r="AX286" s="106"/>
      <c r="AY286" s="106"/>
      <c r="AZ286" s="106"/>
      <c r="BA286" s="106"/>
      <c r="BB286" s="106"/>
      <c r="BC286" s="106"/>
      <c r="BD286" s="106"/>
      <c r="BE286" s="106"/>
      <c r="BF286" s="106"/>
      <c r="BG286" s="106"/>
      <c r="BH286" s="106"/>
      <c r="BI286" s="106"/>
      <c r="BJ286" s="106"/>
      <c r="BK286" s="106"/>
      <c r="BL286" s="106"/>
      <c r="BM286" s="106"/>
      <c r="BN286" s="106"/>
      <c r="BO286" s="106"/>
      <c r="BP286" s="106"/>
      <c r="BQ286" s="106"/>
      <c r="BR286" s="106"/>
      <c r="BS286" s="106"/>
      <c r="BT286" s="106"/>
      <c r="BU286" s="106"/>
      <c r="BV286" s="106"/>
      <c r="BW286" s="106"/>
      <c r="BX286" s="106"/>
      <c r="BY286" s="106"/>
      <c r="BZ286" s="106"/>
      <c r="CA286" s="106"/>
      <c r="CB286" s="106"/>
      <c r="CC286" s="106"/>
      <c r="CD286" s="106"/>
      <c r="CE286" s="106"/>
      <c r="CF286" s="106"/>
      <c r="CG286" s="106"/>
      <c r="CH286" s="106"/>
      <c r="CI286" s="106"/>
      <c r="CJ286" s="106"/>
      <c r="CK286" s="106"/>
      <c r="CL286" s="106"/>
      <c r="CM286" s="106"/>
      <c r="CN286" s="106"/>
      <c r="CO286" s="106"/>
      <c r="CP286" s="106"/>
      <c r="CQ286" s="106"/>
      <c r="CR286" s="106"/>
      <c r="CS286" s="106"/>
      <c r="CT286" s="106"/>
      <c r="CU286" s="106"/>
      <c r="CV286" s="106"/>
      <c r="CW286" s="106"/>
      <c r="CX286" s="106"/>
      <c r="CY286" s="106"/>
      <c r="CZ286" s="106"/>
      <c r="DA286" s="106"/>
      <c r="DB286" s="106"/>
    </row>
    <row r="287" spans="1:106" ht="15" customHeight="1" x14ac:dyDescent="0.25">
      <c r="A287" s="83">
        <v>2</v>
      </c>
      <c r="B287" s="104"/>
      <c r="C287" s="104"/>
      <c r="D287" s="86" t="str">
        <f t="shared" si="180"/>
        <v/>
      </c>
      <c r="E287" s="87" t="str">
        <f t="shared" si="181"/>
        <v>TEST2</v>
      </c>
      <c r="F287" s="88">
        <f t="shared" si="182"/>
        <v>0</v>
      </c>
      <c r="G287" s="90"/>
      <c r="H287" s="90"/>
      <c r="I287" s="90"/>
      <c r="J287" s="90"/>
      <c r="K287" s="90"/>
      <c r="L287" s="90"/>
      <c r="M287" s="90"/>
      <c r="N287" s="90"/>
      <c r="O287" s="90"/>
      <c r="P287" s="90"/>
      <c r="Q287" s="90"/>
      <c r="R287" s="90"/>
      <c r="S287" s="90"/>
      <c r="T287" s="90"/>
      <c r="U287" s="90"/>
      <c r="V287" s="90"/>
      <c r="W287" s="90"/>
      <c r="X287" s="90"/>
      <c r="Y287" s="90"/>
      <c r="Z287" s="105"/>
      <c r="AA287" s="106"/>
      <c r="AB287" s="106"/>
      <c r="AC287" s="106"/>
      <c r="AD287" s="106"/>
      <c r="AE287" s="106"/>
      <c r="AF287" s="106"/>
      <c r="AG287" s="106"/>
      <c r="AH287" s="106"/>
      <c r="AI287" s="106"/>
      <c r="AJ287" s="106"/>
      <c r="AK287" s="106"/>
      <c r="AL287" s="106"/>
      <c r="AM287" s="106"/>
      <c r="AN287" s="106"/>
      <c r="AO287" s="106"/>
      <c r="AP287" s="106"/>
      <c r="AQ287" s="106"/>
      <c r="AR287" s="106"/>
      <c r="AS287" s="106"/>
      <c r="AT287" s="106"/>
      <c r="AU287" s="106"/>
      <c r="AV287" s="106"/>
      <c r="AW287" s="106"/>
      <c r="AX287" s="106"/>
      <c r="AY287" s="106"/>
      <c r="AZ287" s="106"/>
      <c r="BA287" s="106"/>
      <c r="BB287" s="106"/>
      <c r="BC287" s="106"/>
      <c r="BD287" s="106"/>
      <c r="BE287" s="106"/>
      <c r="BF287" s="106"/>
      <c r="BG287" s="106"/>
      <c r="BH287" s="106"/>
      <c r="BI287" s="106"/>
      <c r="BJ287" s="106"/>
      <c r="BK287" s="106"/>
      <c r="BL287" s="106"/>
      <c r="BM287" s="106"/>
      <c r="BN287" s="106"/>
      <c r="BO287" s="106"/>
      <c r="BP287" s="106"/>
      <c r="BQ287" s="106"/>
      <c r="BR287" s="106"/>
      <c r="BS287" s="106"/>
      <c r="BT287" s="106"/>
      <c r="BU287" s="106"/>
      <c r="BV287" s="106"/>
      <c r="BW287" s="106"/>
      <c r="BX287" s="106"/>
      <c r="BY287" s="106"/>
      <c r="BZ287" s="106"/>
      <c r="CA287" s="106"/>
      <c r="CB287" s="106"/>
      <c r="CC287" s="106"/>
      <c r="CD287" s="106"/>
      <c r="CE287" s="106"/>
      <c r="CF287" s="106"/>
      <c r="CG287" s="106"/>
      <c r="CH287" s="106"/>
      <c r="CI287" s="106"/>
      <c r="CJ287" s="106"/>
      <c r="CK287" s="106"/>
      <c r="CL287" s="106"/>
      <c r="CM287" s="106"/>
      <c r="CN287" s="106"/>
      <c r="CO287" s="106"/>
      <c r="CP287" s="106"/>
      <c r="CQ287" s="106"/>
      <c r="CR287" s="106"/>
      <c r="CS287" s="106"/>
      <c r="CT287" s="106"/>
      <c r="CU287" s="106"/>
      <c r="CV287" s="106"/>
      <c r="CW287" s="106"/>
      <c r="CX287" s="106"/>
      <c r="CY287" s="106"/>
      <c r="CZ287" s="106"/>
      <c r="DA287" s="106"/>
      <c r="DB287" s="106"/>
    </row>
    <row r="288" spans="1:106" ht="15" customHeight="1" x14ac:dyDescent="0.25">
      <c r="A288" s="83">
        <v>3</v>
      </c>
      <c r="B288" s="104"/>
      <c r="C288" s="104"/>
      <c r="D288" s="86" t="str">
        <f t="shared" si="180"/>
        <v/>
      </c>
      <c r="E288" s="87" t="str">
        <f t="shared" si="181"/>
        <v>TEST3</v>
      </c>
      <c r="F288" s="88">
        <f t="shared" si="182"/>
        <v>0</v>
      </c>
      <c r="G288" s="90"/>
      <c r="H288" s="90"/>
      <c r="I288" s="90"/>
      <c r="J288" s="90"/>
      <c r="K288" s="90"/>
      <c r="L288" s="90"/>
      <c r="M288" s="90"/>
      <c r="N288" s="90"/>
      <c r="O288" s="90"/>
      <c r="P288" s="90"/>
      <c r="Q288" s="90"/>
      <c r="R288" s="90"/>
      <c r="S288" s="90"/>
      <c r="T288" s="90"/>
      <c r="U288" s="90"/>
      <c r="V288" s="90"/>
      <c r="W288" s="90"/>
      <c r="X288" s="90"/>
      <c r="Y288" s="90"/>
      <c r="Z288" s="105"/>
      <c r="AA288" s="106"/>
      <c r="AB288" s="106"/>
      <c r="AC288" s="106"/>
      <c r="AD288" s="106"/>
      <c r="AE288" s="106"/>
      <c r="AF288" s="106"/>
      <c r="AG288" s="106"/>
      <c r="AH288" s="106"/>
      <c r="AI288" s="106"/>
      <c r="AJ288" s="106"/>
      <c r="AK288" s="106"/>
      <c r="AL288" s="106"/>
      <c r="AM288" s="106"/>
      <c r="AN288" s="106"/>
      <c r="AO288" s="106"/>
      <c r="AP288" s="106"/>
      <c r="AQ288" s="106"/>
      <c r="AR288" s="106"/>
      <c r="AS288" s="106"/>
      <c r="AT288" s="106"/>
      <c r="AU288" s="106"/>
      <c r="AV288" s="106"/>
      <c r="AW288" s="106"/>
      <c r="AX288" s="106"/>
      <c r="AY288" s="106"/>
      <c r="AZ288" s="106"/>
      <c r="BA288" s="106"/>
      <c r="BB288" s="106"/>
      <c r="BC288" s="106"/>
      <c r="BD288" s="106"/>
      <c r="BE288" s="106"/>
      <c r="BF288" s="106"/>
      <c r="BG288" s="106"/>
      <c r="BH288" s="106"/>
      <c r="BI288" s="106"/>
      <c r="BJ288" s="106"/>
      <c r="BK288" s="106"/>
      <c r="BL288" s="106"/>
      <c r="BM288" s="106"/>
      <c r="BN288" s="106"/>
      <c r="BO288" s="106"/>
      <c r="BP288" s="106"/>
      <c r="BQ288" s="106"/>
      <c r="BR288" s="106"/>
      <c r="BS288" s="106"/>
      <c r="BT288" s="106"/>
      <c r="BU288" s="106"/>
      <c r="BV288" s="106"/>
      <c r="BW288" s="106"/>
      <c r="BX288" s="106"/>
      <c r="BY288" s="106"/>
      <c r="BZ288" s="106"/>
      <c r="CA288" s="106"/>
      <c r="CB288" s="106"/>
      <c r="CC288" s="106"/>
      <c r="CD288" s="106"/>
      <c r="CE288" s="106"/>
      <c r="CF288" s="106"/>
      <c r="CG288" s="106"/>
      <c r="CH288" s="106"/>
      <c r="CI288" s="106"/>
      <c r="CJ288" s="106"/>
      <c r="CK288" s="106"/>
      <c r="CL288" s="106"/>
      <c r="CM288" s="106"/>
      <c r="CN288" s="106"/>
      <c r="CO288" s="106"/>
      <c r="CP288" s="106"/>
      <c r="CQ288" s="106"/>
      <c r="CR288" s="106"/>
      <c r="CS288" s="106"/>
      <c r="CT288" s="106"/>
      <c r="CU288" s="106"/>
      <c r="CV288" s="106"/>
      <c r="CW288" s="106"/>
      <c r="CX288" s="106"/>
      <c r="CY288" s="106"/>
      <c r="CZ288" s="106"/>
      <c r="DA288" s="106"/>
      <c r="DB288" s="106"/>
    </row>
    <row r="289" spans="1:106" ht="15" customHeight="1" x14ac:dyDescent="0.25">
      <c r="A289" s="83">
        <v>4</v>
      </c>
      <c r="B289" s="104"/>
      <c r="C289" s="104"/>
      <c r="D289" s="86" t="str">
        <f t="shared" si="180"/>
        <v/>
      </c>
      <c r="E289" s="87" t="str">
        <f t="shared" si="181"/>
        <v>TEST4</v>
      </c>
      <c r="F289" s="88">
        <f t="shared" si="182"/>
        <v>0</v>
      </c>
      <c r="G289" s="90"/>
      <c r="H289" s="90"/>
      <c r="I289" s="90"/>
      <c r="J289" s="90"/>
      <c r="K289" s="90"/>
      <c r="L289" s="90"/>
      <c r="M289" s="90"/>
      <c r="N289" s="90"/>
      <c r="O289" s="90"/>
      <c r="P289" s="90"/>
      <c r="Q289" s="90"/>
      <c r="R289" s="90"/>
      <c r="S289" s="90"/>
      <c r="T289" s="90"/>
      <c r="U289" s="90"/>
      <c r="V289" s="90"/>
      <c r="W289" s="90"/>
      <c r="X289" s="90"/>
      <c r="Y289" s="90"/>
      <c r="Z289" s="105"/>
      <c r="AA289" s="106"/>
      <c r="AB289" s="106"/>
      <c r="AC289" s="106"/>
      <c r="AD289" s="106"/>
      <c r="AE289" s="106"/>
      <c r="AF289" s="106"/>
      <c r="AG289" s="106"/>
      <c r="AH289" s="106"/>
      <c r="AI289" s="106"/>
      <c r="AJ289" s="106"/>
      <c r="AK289" s="106"/>
      <c r="AL289" s="106"/>
      <c r="AM289" s="106"/>
      <c r="AN289" s="106"/>
      <c r="AO289" s="106"/>
      <c r="AP289" s="106"/>
      <c r="AQ289" s="106"/>
      <c r="AR289" s="106"/>
      <c r="AS289" s="106"/>
      <c r="AT289" s="106"/>
      <c r="AU289" s="106"/>
      <c r="AV289" s="106"/>
      <c r="AW289" s="106"/>
      <c r="AX289" s="106"/>
      <c r="AY289" s="106"/>
      <c r="AZ289" s="106"/>
      <c r="BA289" s="106"/>
      <c r="BB289" s="106"/>
      <c r="BC289" s="106"/>
      <c r="BD289" s="106"/>
      <c r="BE289" s="106"/>
      <c r="BF289" s="106"/>
      <c r="BG289" s="106"/>
      <c r="BH289" s="106"/>
      <c r="BI289" s="106"/>
      <c r="BJ289" s="106"/>
      <c r="BK289" s="106"/>
      <c r="BL289" s="106"/>
      <c r="BM289" s="106"/>
      <c r="BN289" s="106"/>
      <c r="BO289" s="106"/>
      <c r="BP289" s="106"/>
      <c r="BQ289" s="106"/>
      <c r="BR289" s="106"/>
      <c r="BS289" s="106"/>
      <c r="BT289" s="106"/>
      <c r="BU289" s="106"/>
      <c r="BV289" s="106"/>
      <c r="BW289" s="106"/>
      <c r="BX289" s="106"/>
      <c r="BY289" s="106"/>
      <c r="BZ289" s="106"/>
      <c r="CA289" s="106"/>
      <c r="CB289" s="106"/>
      <c r="CC289" s="106"/>
      <c r="CD289" s="106"/>
      <c r="CE289" s="106"/>
      <c r="CF289" s="106"/>
      <c r="CG289" s="106"/>
      <c r="CH289" s="106"/>
      <c r="CI289" s="106"/>
      <c r="CJ289" s="106"/>
      <c r="CK289" s="106"/>
      <c r="CL289" s="106"/>
      <c r="CM289" s="106"/>
      <c r="CN289" s="106"/>
      <c r="CO289" s="106"/>
      <c r="CP289" s="106"/>
      <c r="CQ289" s="106"/>
      <c r="CR289" s="106"/>
      <c r="CS289" s="106"/>
      <c r="CT289" s="106"/>
      <c r="CU289" s="106"/>
      <c r="CV289" s="106"/>
      <c r="CW289" s="106"/>
      <c r="CX289" s="106"/>
      <c r="CY289" s="106"/>
      <c r="CZ289" s="106"/>
      <c r="DA289" s="106"/>
      <c r="DB289" s="106"/>
    </row>
    <row r="290" spans="1:106" ht="15" customHeight="1" x14ac:dyDescent="0.25">
      <c r="A290" s="83">
        <v>5</v>
      </c>
      <c r="B290" s="104"/>
      <c r="C290" s="104"/>
      <c r="D290" s="86" t="str">
        <f t="shared" si="180"/>
        <v/>
      </c>
      <c r="E290" s="87" t="str">
        <f t="shared" si="181"/>
        <v>TEST5</v>
      </c>
      <c r="F290" s="88">
        <f t="shared" si="182"/>
        <v>0</v>
      </c>
      <c r="G290" s="90"/>
      <c r="H290" s="90"/>
      <c r="I290" s="90"/>
      <c r="J290" s="90"/>
      <c r="K290" s="90"/>
      <c r="L290" s="90"/>
      <c r="M290" s="90"/>
      <c r="N290" s="90"/>
      <c r="O290" s="90"/>
      <c r="P290" s="90"/>
      <c r="Q290" s="90"/>
      <c r="R290" s="90"/>
      <c r="S290" s="90"/>
      <c r="T290" s="90"/>
      <c r="U290" s="90"/>
      <c r="V290" s="90"/>
      <c r="W290" s="90"/>
      <c r="X290" s="90"/>
      <c r="Y290" s="90"/>
      <c r="Z290" s="105"/>
      <c r="AA290" s="106"/>
      <c r="AB290" s="106"/>
      <c r="AC290" s="106"/>
      <c r="AD290" s="106"/>
      <c r="AE290" s="106"/>
      <c r="AF290" s="106"/>
      <c r="AG290" s="106"/>
      <c r="AH290" s="106"/>
      <c r="AI290" s="106"/>
      <c r="AJ290" s="106"/>
      <c r="AK290" s="106"/>
      <c r="AL290" s="106"/>
      <c r="AM290" s="106"/>
      <c r="AN290" s="106"/>
      <c r="AO290" s="106"/>
      <c r="AP290" s="106"/>
      <c r="AQ290" s="106"/>
      <c r="AR290" s="106"/>
      <c r="AS290" s="106"/>
      <c r="AT290" s="106"/>
      <c r="AU290" s="106"/>
      <c r="AV290" s="106"/>
      <c r="AW290" s="106"/>
      <c r="AX290" s="106"/>
      <c r="AY290" s="106"/>
      <c r="AZ290" s="106"/>
      <c r="BA290" s="106"/>
      <c r="BB290" s="106"/>
      <c r="BC290" s="106"/>
      <c r="BD290" s="106"/>
      <c r="BE290" s="106"/>
      <c r="BF290" s="106"/>
      <c r="BG290" s="106"/>
      <c r="BH290" s="106"/>
      <c r="BI290" s="106"/>
      <c r="BJ290" s="106"/>
      <c r="BK290" s="106"/>
      <c r="BL290" s="106"/>
      <c r="BM290" s="106"/>
      <c r="BN290" s="106"/>
      <c r="BO290" s="106"/>
      <c r="BP290" s="106"/>
      <c r="BQ290" s="106"/>
      <c r="BR290" s="106"/>
      <c r="BS290" s="106"/>
      <c r="BT290" s="106"/>
      <c r="BU290" s="106"/>
      <c r="BV290" s="106"/>
      <c r="BW290" s="106"/>
      <c r="BX290" s="106"/>
      <c r="BY290" s="106"/>
      <c r="BZ290" s="106"/>
      <c r="CA290" s="106"/>
      <c r="CB290" s="106"/>
      <c r="CC290" s="106"/>
      <c r="CD290" s="106"/>
      <c r="CE290" s="106"/>
      <c r="CF290" s="106"/>
      <c r="CG290" s="106"/>
      <c r="CH290" s="106"/>
      <c r="CI290" s="106"/>
      <c r="CJ290" s="106"/>
      <c r="CK290" s="106"/>
      <c r="CL290" s="106"/>
      <c r="CM290" s="106"/>
      <c r="CN290" s="106"/>
      <c r="CO290" s="106"/>
      <c r="CP290" s="106"/>
      <c r="CQ290" s="106"/>
      <c r="CR290" s="106"/>
      <c r="CS290" s="106"/>
      <c r="CT290" s="106"/>
      <c r="CU290" s="106"/>
      <c r="CV290" s="106"/>
      <c r="CW290" s="106"/>
      <c r="CX290" s="106"/>
      <c r="CY290" s="106"/>
      <c r="CZ290" s="106"/>
      <c r="DA290" s="106"/>
      <c r="DB290" s="106"/>
    </row>
    <row r="291" spans="1:106" ht="15" customHeight="1" x14ac:dyDescent="0.25">
      <c r="A291" s="83">
        <v>6</v>
      </c>
      <c r="B291" s="104"/>
      <c r="C291" s="104"/>
      <c r="D291" s="86" t="str">
        <f t="shared" si="180"/>
        <v/>
      </c>
      <c r="E291" s="87" t="str">
        <f t="shared" si="181"/>
        <v/>
      </c>
      <c r="F291" s="88">
        <f t="shared" si="182"/>
        <v>0</v>
      </c>
      <c r="G291" s="90"/>
      <c r="H291" s="90"/>
      <c r="I291" s="90"/>
      <c r="J291" s="90"/>
      <c r="K291" s="90"/>
      <c r="L291" s="90"/>
      <c r="M291" s="90"/>
      <c r="N291" s="90"/>
      <c r="O291" s="90"/>
      <c r="P291" s="90"/>
      <c r="Q291" s="90"/>
      <c r="R291" s="90"/>
      <c r="S291" s="90"/>
      <c r="T291" s="90"/>
      <c r="U291" s="90"/>
      <c r="V291" s="90"/>
      <c r="W291" s="90"/>
      <c r="X291" s="90"/>
      <c r="Y291" s="90"/>
      <c r="Z291" s="105"/>
      <c r="AA291" s="106"/>
      <c r="AB291" s="106"/>
      <c r="AC291" s="106"/>
      <c r="AD291" s="106"/>
      <c r="AE291" s="106"/>
      <c r="AF291" s="106"/>
      <c r="AG291" s="106"/>
      <c r="AH291" s="106"/>
      <c r="AI291" s="106"/>
      <c r="AJ291" s="106"/>
      <c r="AK291" s="106"/>
      <c r="AL291" s="106"/>
      <c r="AM291" s="106"/>
      <c r="AN291" s="106"/>
      <c r="AO291" s="106"/>
      <c r="AP291" s="106"/>
      <c r="AQ291" s="106"/>
      <c r="AR291" s="106"/>
      <c r="AS291" s="106"/>
      <c r="AT291" s="106"/>
      <c r="AU291" s="106"/>
      <c r="AV291" s="106"/>
      <c r="AW291" s="106"/>
      <c r="AX291" s="106"/>
      <c r="AY291" s="106"/>
      <c r="AZ291" s="106"/>
      <c r="BA291" s="106"/>
      <c r="BB291" s="106"/>
      <c r="BC291" s="106"/>
      <c r="BD291" s="106"/>
      <c r="BE291" s="106"/>
      <c r="BF291" s="106"/>
      <c r="BG291" s="106"/>
      <c r="BH291" s="106"/>
      <c r="BI291" s="106"/>
      <c r="BJ291" s="106"/>
      <c r="BK291" s="106"/>
      <c r="BL291" s="106"/>
      <c r="BM291" s="106"/>
      <c r="BN291" s="106"/>
      <c r="BO291" s="106"/>
      <c r="BP291" s="106"/>
      <c r="BQ291" s="106"/>
      <c r="BR291" s="106"/>
      <c r="BS291" s="106"/>
      <c r="BT291" s="106"/>
      <c r="BU291" s="106"/>
      <c r="BV291" s="106"/>
      <c r="BW291" s="106"/>
      <c r="BX291" s="106"/>
      <c r="BY291" s="106"/>
      <c r="BZ291" s="106"/>
      <c r="CA291" s="106"/>
      <c r="CB291" s="106"/>
      <c r="CC291" s="106"/>
      <c r="CD291" s="106"/>
      <c r="CE291" s="106"/>
      <c r="CF291" s="106"/>
      <c r="CG291" s="106"/>
      <c r="CH291" s="106"/>
      <c r="CI291" s="106"/>
      <c r="CJ291" s="106"/>
      <c r="CK291" s="106"/>
      <c r="CL291" s="106"/>
      <c r="CM291" s="106"/>
      <c r="CN291" s="106"/>
      <c r="CO291" s="106"/>
      <c r="CP291" s="106"/>
      <c r="CQ291" s="106"/>
      <c r="CR291" s="106"/>
      <c r="CS291" s="106"/>
      <c r="CT291" s="106"/>
      <c r="CU291" s="106"/>
      <c r="CV291" s="106"/>
      <c r="CW291" s="106"/>
      <c r="CX291" s="106"/>
      <c r="CY291" s="106"/>
      <c r="CZ291" s="106"/>
      <c r="DA291" s="106"/>
      <c r="DB291" s="106"/>
    </row>
    <row r="292" spans="1:106" ht="15" customHeight="1" x14ac:dyDescent="0.25">
      <c r="A292" s="83">
        <v>7</v>
      </c>
      <c r="B292" s="104"/>
      <c r="C292" s="104"/>
      <c r="D292" s="86" t="str">
        <f t="shared" si="180"/>
        <v/>
      </c>
      <c r="E292" s="87" t="str">
        <f t="shared" si="181"/>
        <v/>
      </c>
      <c r="F292" s="88">
        <f t="shared" si="182"/>
        <v>0</v>
      </c>
      <c r="G292" s="90"/>
      <c r="H292" s="90"/>
      <c r="I292" s="90"/>
      <c r="J292" s="90"/>
      <c r="K292" s="90"/>
      <c r="L292" s="90"/>
      <c r="M292" s="90"/>
      <c r="N292" s="90"/>
      <c r="O292" s="90"/>
      <c r="P292" s="90"/>
      <c r="Q292" s="90"/>
      <c r="R292" s="90"/>
      <c r="S292" s="90"/>
      <c r="T292" s="90"/>
      <c r="U292" s="90"/>
      <c r="V292" s="90"/>
      <c r="W292" s="90"/>
      <c r="X292" s="90"/>
      <c r="Y292" s="90"/>
      <c r="Z292" s="105"/>
      <c r="AA292" s="106"/>
      <c r="AB292" s="106"/>
      <c r="AC292" s="106"/>
      <c r="AD292" s="106"/>
      <c r="AE292" s="106"/>
      <c r="AF292" s="106"/>
      <c r="AG292" s="106"/>
      <c r="AH292" s="106"/>
      <c r="AI292" s="106"/>
      <c r="AJ292" s="106"/>
      <c r="AK292" s="106"/>
      <c r="AL292" s="106"/>
      <c r="AM292" s="106"/>
      <c r="AN292" s="106"/>
      <c r="AO292" s="106"/>
      <c r="AP292" s="106"/>
      <c r="AQ292" s="106"/>
      <c r="AR292" s="106"/>
      <c r="AS292" s="106"/>
      <c r="AT292" s="106"/>
      <c r="AU292" s="106"/>
      <c r="AV292" s="106"/>
      <c r="AW292" s="106"/>
      <c r="AX292" s="106"/>
      <c r="AY292" s="106"/>
      <c r="AZ292" s="106"/>
      <c r="BA292" s="106"/>
      <c r="BB292" s="106"/>
      <c r="BC292" s="106"/>
      <c r="BD292" s="106"/>
      <c r="BE292" s="106"/>
      <c r="BF292" s="106"/>
      <c r="BG292" s="106"/>
      <c r="BH292" s="106"/>
      <c r="BI292" s="106"/>
      <c r="BJ292" s="106"/>
      <c r="BK292" s="106"/>
      <c r="BL292" s="106"/>
      <c r="BM292" s="106"/>
      <c r="BN292" s="106"/>
      <c r="BO292" s="106"/>
      <c r="BP292" s="106"/>
      <c r="BQ292" s="106"/>
      <c r="BR292" s="106"/>
      <c r="BS292" s="106"/>
      <c r="BT292" s="106"/>
      <c r="BU292" s="106"/>
      <c r="BV292" s="106"/>
      <c r="BW292" s="106"/>
      <c r="BX292" s="106"/>
      <c r="BY292" s="106"/>
      <c r="BZ292" s="106"/>
      <c r="CA292" s="106"/>
      <c r="CB292" s="106"/>
      <c r="CC292" s="106"/>
      <c r="CD292" s="106"/>
      <c r="CE292" s="106"/>
      <c r="CF292" s="106"/>
      <c r="CG292" s="106"/>
      <c r="CH292" s="106"/>
      <c r="CI292" s="106"/>
      <c r="CJ292" s="106"/>
      <c r="CK292" s="106"/>
      <c r="CL292" s="106"/>
      <c r="CM292" s="106"/>
      <c r="CN292" s="106"/>
      <c r="CO292" s="106"/>
      <c r="CP292" s="106"/>
      <c r="CQ292" s="106"/>
      <c r="CR292" s="106"/>
      <c r="CS292" s="106"/>
      <c r="CT292" s="106"/>
      <c r="CU292" s="106"/>
      <c r="CV292" s="106"/>
      <c r="CW292" s="106"/>
      <c r="CX292" s="106"/>
      <c r="CY292" s="106"/>
      <c r="CZ292" s="106"/>
      <c r="DA292" s="106"/>
      <c r="DB292" s="106"/>
    </row>
    <row r="293" spans="1:106" ht="15" customHeight="1" x14ac:dyDescent="0.25">
      <c r="A293" s="83">
        <v>8</v>
      </c>
      <c r="B293" s="104"/>
      <c r="C293" s="104"/>
      <c r="D293" s="86" t="str">
        <f t="shared" si="180"/>
        <v/>
      </c>
      <c r="E293" s="87" t="str">
        <f t="shared" si="181"/>
        <v/>
      </c>
      <c r="F293" s="88">
        <f t="shared" si="182"/>
        <v>0</v>
      </c>
      <c r="G293" s="90"/>
      <c r="H293" s="90"/>
      <c r="I293" s="90"/>
      <c r="J293" s="90"/>
      <c r="K293" s="90"/>
      <c r="L293" s="90"/>
      <c r="M293" s="90"/>
      <c r="N293" s="90"/>
      <c r="O293" s="90"/>
      <c r="P293" s="90"/>
      <c r="Q293" s="90"/>
      <c r="R293" s="90"/>
      <c r="S293" s="90"/>
      <c r="T293" s="90"/>
      <c r="U293" s="90"/>
      <c r="V293" s="90"/>
      <c r="W293" s="90"/>
      <c r="X293" s="90"/>
      <c r="Y293" s="90"/>
      <c r="Z293" s="105"/>
      <c r="AA293" s="106"/>
      <c r="AB293" s="106"/>
      <c r="AC293" s="106"/>
      <c r="AD293" s="106"/>
      <c r="AE293" s="106"/>
      <c r="AF293" s="106"/>
      <c r="AG293" s="106"/>
      <c r="AH293" s="106"/>
      <c r="AI293" s="106"/>
      <c r="AJ293" s="106"/>
      <c r="AK293" s="106"/>
      <c r="AL293" s="106"/>
      <c r="AM293" s="106"/>
      <c r="AN293" s="106"/>
      <c r="AO293" s="106"/>
      <c r="AP293" s="106"/>
      <c r="AQ293" s="106"/>
      <c r="AR293" s="106"/>
      <c r="AS293" s="106"/>
      <c r="AT293" s="106"/>
      <c r="AU293" s="106"/>
      <c r="AV293" s="106"/>
      <c r="AW293" s="106"/>
      <c r="AX293" s="106"/>
      <c r="AY293" s="106"/>
      <c r="AZ293" s="106"/>
      <c r="BA293" s="106"/>
      <c r="BB293" s="106"/>
      <c r="BC293" s="106"/>
      <c r="BD293" s="106"/>
      <c r="BE293" s="106"/>
      <c r="BF293" s="106"/>
      <c r="BG293" s="106"/>
      <c r="BH293" s="106"/>
      <c r="BI293" s="106"/>
      <c r="BJ293" s="106"/>
      <c r="BK293" s="106"/>
      <c r="BL293" s="106"/>
      <c r="BM293" s="106"/>
      <c r="BN293" s="106"/>
      <c r="BO293" s="106"/>
      <c r="BP293" s="106"/>
      <c r="BQ293" s="106"/>
      <c r="BR293" s="106"/>
      <c r="BS293" s="106"/>
      <c r="BT293" s="106"/>
      <c r="BU293" s="106"/>
      <c r="BV293" s="106"/>
      <c r="BW293" s="106"/>
      <c r="BX293" s="106"/>
      <c r="BY293" s="106"/>
      <c r="BZ293" s="106"/>
      <c r="CA293" s="106"/>
      <c r="CB293" s="106"/>
      <c r="CC293" s="106"/>
      <c r="CD293" s="106"/>
      <c r="CE293" s="106"/>
      <c r="CF293" s="106"/>
      <c r="CG293" s="106"/>
      <c r="CH293" s="106"/>
      <c r="CI293" s="106"/>
      <c r="CJ293" s="106"/>
      <c r="CK293" s="106"/>
      <c r="CL293" s="106"/>
      <c r="CM293" s="106"/>
      <c r="CN293" s="106"/>
      <c r="CO293" s="106"/>
      <c r="CP293" s="106"/>
      <c r="CQ293" s="106"/>
      <c r="CR293" s="106"/>
      <c r="CS293" s="106"/>
      <c r="CT293" s="106"/>
      <c r="CU293" s="106"/>
      <c r="CV293" s="106"/>
      <c r="CW293" s="106"/>
      <c r="CX293" s="106"/>
      <c r="CY293" s="106"/>
      <c r="CZ293" s="106"/>
      <c r="DA293" s="106"/>
      <c r="DB293" s="106"/>
    </row>
    <row r="294" spans="1:106" ht="15" customHeight="1" x14ac:dyDescent="0.25">
      <c r="A294" s="83">
        <v>9</v>
      </c>
      <c r="B294" s="107" t="s">
        <v>131</v>
      </c>
      <c r="C294" s="107"/>
      <c r="D294" s="86" t="str">
        <f t="shared" si="180"/>
        <v/>
      </c>
      <c r="E294" s="87" t="str">
        <f t="shared" si="181"/>
        <v/>
      </c>
      <c r="F294" s="88">
        <f t="shared" si="182"/>
        <v>0</v>
      </c>
      <c r="G294" s="90"/>
      <c r="H294" s="90"/>
      <c r="I294" s="90"/>
      <c r="J294" s="90"/>
      <c r="K294" s="90"/>
      <c r="L294" s="90"/>
      <c r="M294" s="90"/>
      <c r="N294" s="90"/>
      <c r="O294" s="90"/>
      <c r="P294" s="90"/>
      <c r="Q294" s="90"/>
      <c r="R294" s="90"/>
      <c r="S294" s="90"/>
      <c r="T294" s="90"/>
      <c r="U294" s="90"/>
      <c r="V294" s="90"/>
      <c r="W294" s="90"/>
      <c r="X294" s="90"/>
      <c r="Y294" s="90"/>
      <c r="Z294" s="105"/>
      <c r="AA294" s="106"/>
      <c r="AB294" s="106"/>
      <c r="AC294" s="106"/>
      <c r="AD294" s="106"/>
      <c r="AE294" s="106"/>
      <c r="AF294" s="106"/>
      <c r="AG294" s="106"/>
      <c r="AH294" s="106"/>
      <c r="AI294" s="106"/>
      <c r="AJ294" s="106"/>
      <c r="AK294" s="106"/>
      <c r="AL294" s="106"/>
      <c r="AM294" s="106"/>
      <c r="AN294" s="106"/>
      <c r="AO294" s="106"/>
      <c r="AP294" s="106"/>
      <c r="AQ294" s="106"/>
      <c r="AR294" s="106"/>
      <c r="AS294" s="106"/>
      <c r="AT294" s="106"/>
      <c r="AU294" s="106"/>
      <c r="AV294" s="106"/>
      <c r="AW294" s="106"/>
      <c r="AX294" s="106"/>
      <c r="AY294" s="106"/>
      <c r="AZ294" s="106"/>
      <c r="BA294" s="106"/>
      <c r="BB294" s="106"/>
      <c r="BC294" s="106"/>
      <c r="BD294" s="106"/>
      <c r="BE294" s="106"/>
      <c r="BF294" s="106"/>
      <c r="BG294" s="106"/>
      <c r="BH294" s="106"/>
      <c r="BI294" s="106"/>
      <c r="BJ294" s="106"/>
      <c r="BK294" s="106"/>
      <c r="BL294" s="106"/>
      <c r="BM294" s="106"/>
      <c r="BN294" s="106"/>
      <c r="BO294" s="106"/>
      <c r="BP294" s="106"/>
      <c r="BQ294" s="106"/>
      <c r="BR294" s="106"/>
      <c r="BS294" s="106"/>
      <c r="BT294" s="106"/>
      <c r="BU294" s="106"/>
      <c r="BV294" s="106"/>
      <c r="BW294" s="106"/>
      <c r="BX294" s="106"/>
      <c r="BY294" s="106"/>
      <c r="BZ294" s="106"/>
      <c r="CA294" s="106"/>
      <c r="CB294" s="106"/>
      <c r="CC294" s="106"/>
      <c r="CD294" s="106"/>
      <c r="CE294" s="106"/>
      <c r="CF294" s="106"/>
      <c r="CG294" s="106"/>
      <c r="CH294" s="106"/>
      <c r="CI294" s="106"/>
      <c r="CJ294" s="106"/>
      <c r="CK294" s="106"/>
      <c r="CL294" s="106"/>
      <c r="CM294" s="106"/>
      <c r="CN294" s="106"/>
      <c r="CO294" s="106"/>
      <c r="CP294" s="106"/>
      <c r="CQ294" s="106"/>
      <c r="CR294" s="106"/>
      <c r="CS294" s="106"/>
      <c r="CT294" s="106"/>
      <c r="CU294" s="106"/>
      <c r="CV294" s="106"/>
      <c r="CW294" s="106"/>
      <c r="CX294" s="106"/>
      <c r="CY294" s="106"/>
      <c r="CZ294" s="106"/>
      <c r="DA294" s="106"/>
      <c r="DB294" s="106"/>
    </row>
    <row r="295" spans="1:106" ht="15" customHeight="1" x14ac:dyDescent="0.25">
      <c r="A295" s="83">
        <v>10</v>
      </c>
      <c r="B295" s="107"/>
      <c r="C295" s="107"/>
      <c r="D295" s="86" t="str">
        <f t="shared" si="180"/>
        <v/>
      </c>
      <c r="E295" s="87" t="str">
        <f t="shared" si="181"/>
        <v/>
      </c>
      <c r="F295" s="88">
        <f t="shared" si="182"/>
        <v>0</v>
      </c>
      <c r="G295" s="90"/>
      <c r="H295" s="90"/>
      <c r="I295" s="90"/>
      <c r="J295" s="90"/>
      <c r="K295" s="90"/>
      <c r="L295" s="90"/>
      <c r="M295" s="90"/>
      <c r="N295" s="90"/>
      <c r="O295" s="90"/>
      <c r="P295" s="90"/>
      <c r="Q295" s="90"/>
      <c r="R295" s="90"/>
      <c r="S295" s="90"/>
      <c r="T295" s="90"/>
      <c r="U295" s="90"/>
      <c r="V295" s="90"/>
      <c r="W295" s="90"/>
      <c r="X295" s="90"/>
      <c r="Y295" s="90"/>
      <c r="Z295" s="105"/>
      <c r="AA295" s="106"/>
      <c r="AB295" s="106"/>
      <c r="AC295" s="106"/>
      <c r="AD295" s="106"/>
      <c r="AE295" s="106"/>
      <c r="AF295" s="106"/>
      <c r="AG295" s="106"/>
      <c r="AH295" s="106"/>
      <c r="AI295" s="106"/>
      <c r="AJ295" s="106"/>
      <c r="AK295" s="106"/>
      <c r="AL295" s="106"/>
      <c r="AM295" s="106"/>
      <c r="AN295" s="106"/>
      <c r="AO295" s="106"/>
      <c r="AP295" s="106"/>
      <c r="AQ295" s="106"/>
      <c r="AR295" s="106"/>
      <c r="AS295" s="106"/>
      <c r="AT295" s="106"/>
      <c r="AU295" s="106"/>
      <c r="AV295" s="106"/>
      <c r="AW295" s="106"/>
      <c r="AX295" s="106"/>
      <c r="AY295" s="106"/>
      <c r="AZ295" s="106"/>
      <c r="BA295" s="106"/>
      <c r="BB295" s="106"/>
      <c r="BC295" s="106"/>
      <c r="BD295" s="106"/>
      <c r="BE295" s="106"/>
      <c r="BF295" s="106"/>
      <c r="BG295" s="106"/>
      <c r="BH295" s="106"/>
      <c r="BI295" s="106"/>
      <c r="BJ295" s="106"/>
      <c r="BK295" s="106"/>
      <c r="BL295" s="106"/>
      <c r="BM295" s="106"/>
      <c r="BN295" s="106"/>
      <c r="BO295" s="106"/>
      <c r="BP295" s="106"/>
      <c r="BQ295" s="106"/>
      <c r="BR295" s="106"/>
      <c r="BS295" s="106"/>
      <c r="BT295" s="106"/>
      <c r="BU295" s="106"/>
      <c r="BV295" s="106"/>
      <c r="BW295" s="106"/>
      <c r="BX295" s="106"/>
      <c r="BY295" s="106"/>
      <c r="BZ295" s="106"/>
      <c r="CA295" s="106"/>
      <c r="CB295" s="106"/>
      <c r="CC295" s="106"/>
      <c r="CD295" s="106"/>
      <c r="CE295" s="106"/>
      <c r="CF295" s="106"/>
      <c r="CG295" s="106"/>
      <c r="CH295" s="106"/>
      <c r="CI295" s="106"/>
      <c r="CJ295" s="106"/>
      <c r="CK295" s="106"/>
      <c r="CL295" s="106"/>
      <c r="CM295" s="106"/>
      <c r="CN295" s="106"/>
      <c r="CO295" s="106"/>
      <c r="CP295" s="106"/>
      <c r="CQ295" s="106"/>
      <c r="CR295" s="106"/>
      <c r="CS295" s="106"/>
      <c r="CT295" s="106"/>
      <c r="CU295" s="106"/>
      <c r="CV295" s="106"/>
      <c r="CW295" s="106"/>
      <c r="CX295" s="106"/>
      <c r="CY295" s="106"/>
      <c r="CZ295" s="106"/>
      <c r="DA295" s="106"/>
      <c r="DB295" s="106"/>
    </row>
    <row r="296" spans="1:106" ht="15" customHeight="1" x14ac:dyDescent="0.25">
      <c r="A296" s="83">
        <v>11</v>
      </c>
      <c r="B296" s="107"/>
      <c r="C296" s="107"/>
      <c r="D296" s="86" t="str">
        <f t="shared" si="180"/>
        <v/>
      </c>
      <c r="E296" s="87" t="str">
        <f t="shared" si="181"/>
        <v/>
      </c>
      <c r="F296" s="88">
        <f t="shared" si="182"/>
        <v>0</v>
      </c>
      <c r="G296" s="90"/>
      <c r="H296" s="90"/>
      <c r="I296" s="90"/>
      <c r="J296" s="90"/>
      <c r="K296" s="90"/>
      <c r="L296" s="90"/>
      <c r="M296" s="90"/>
      <c r="N296" s="90"/>
      <c r="O296" s="90"/>
      <c r="P296" s="90"/>
      <c r="Q296" s="90"/>
      <c r="R296" s="90"/>
      <c r="S296" s="90"/>
      <c r="T296" s="90"/>
      <c r="U296" s="90"/>
      <c r="V296" s="90"/>
      <c r="W296" s="90"/>
      <c r="X296" s="90"/>
      <c r="Y296" s="90"/>
      <c r="Z296" s="105"/>
      <c r="AA296" s="106"/>
      <c r="AB296" s="106"/>
      <c r="AC296" s="106"/>
      <c r="AD296" s="106"/>
      <c r="AE296" s="106"/>
      <c r="AF296" s="106"/>
      <c r="AG296" s="106"/>
      <c r="AH296" s="106"/>
      <c r="AI296" s="106"/>
      <c r="AJ296" s="106"/>
      <c r="AK296" s="106"/>
      <c r="AL296" s="106"/>
      <c r="AM296" s="106"/>
      <c r="AN296" s="106"/>
      <c r="AO296" s="106"/>
      <c r="AP296" s="106"/>
      <c r="AQ296" s="106"/>
      <c r="AR296" s="106"/>
      <c r="AS296" s="106"/>
      <c r="AT296" s="106"/>
      <c r="AU296" s="106"/>
      <c r="AV296" s="106"/>
      <c r="AW296" s="106"/>
      <c r="AX296" s="106"/>
      <c r="AY296" s="106"/>
      <c r="AZ296" s="106"/>
      <c r="BA296" s="106"/>
      <c r="BB296" s="106"/>
      <c r="BC296" s="106"/>
      <c r="BD296" s="106"/>
      <c r="BE296" s="106"/>
      <c r="BF296" s="106"/>
      <c r="BG296" s="106"/>
      <c r="BH296" s="106"/>
      <c r="BI296" s="106"/>
      <c r="BJ296" s="106"/>
      <c r="BK296" s="106"/>
      <c r="BL296" s="106"/>
      <c r="BM296" s="106"/>
      <c r="BN296" s="106"/>
      <c r="BO296" s="106"/>
      <c r="BP296" s="106"/>
      <c r="BQ296" s="106"/>
      <c r="BR296" s="106"/>
      <c r="BS296" s="106"/>
      <c r="BT296" s="106"/>
      <c r="BU296" s="106"/>
      <c r="BV296" s="106"/>
      <c r="BW296" s="106"/>
      <c r="BX296" s="106"/>
      <c r="BY296" s="106"/>
      <c r="BZ296" s="106"/>
      <c r="CA296" s="106"/>
      <c r="CB296" s="106"/>
      <c r="CC296" s="106"/>
      <c r="CD296" s="106"/>
      <c r="CE296" s="106"/>
      <c r="CF296" s="106"/>
      <c r="CG296" s="106"/>
      <c r="CH296" s="106"/>
      <c r="CI296" s="106"/>
      <c r="CJ296" s="106"/>
      <c r="CK296" s="106"/>
      <c r="CL296" s="106"/>
      <c r="CM296" s="106"/>
      <c r="CN296" s="106"/>
      <c r="CO296" s="106"/>
      <c r="CP296" s="106"/>
      <c r="CQ296" s="106"/>
      <c r="CR296" s="106"/>
      <c r="CS296" s="106"/>
      <c r="CT296" s="106"/>
      <c r="CU296" s="106"/>
      <c r="CV296" s="106"/>
      <c r="CW296" s="106"/>
      <c r="CX296" s="106"/>
      <c r="CY296" s="106"/>
      <c r="CZ296" s="106"/>
      <c r="DA296" s="106"/>
      <c r="DB296" s="106"/>
    </row>
    <row r="297" spans="1:106" ht="15" customHeight="1" x14ac:dyDescent="0.25">
      <c r="A297" s="83">
        <v>12</v>
      </c>
      <c r="B297" s="107"/>
      <c r="C297" s="107"/>
      <c r="D297" s="86" t="str">
        <f t="shared" si="180"/>
        <v/>
      </c>
      <c r="E297" s="87" t="str">
        <f t="shared" si="181"/>
        <v/>
      </c>
      <c r="F297" s="88">
        <f t="shared" si="182"/>
        <v>0</v>
      </c>
      <c r="G297" s="90"/>
      <c r="H297" s="90"/>
      <c r="I297" s="90"/>
      <c r="J297" s="90"/>
      <c r="K297" s="90"/>
      <c r="L297" s="90"/>
      <c r="M297" s="90"/>
      <c r="N297" s="90"/>
      <c r="O297" s="90"/>
      <c r="P297" s="90"/>
      <c r="Q297" s="90"/>
      <c r="R297" s="90"/>
      <c r="S297" s="90"/>
      <c r="T297" s="90"/>
      <c r="U297" s="90"/>
      <c r="V297" s="90"/>
      <c r="W297" s="90"/>
      <c r="X297" s="90"/>
      <c r="Y297" s="90"/>
      <c r="Z297" s="105"/>
      <c r="AA297" s="106"/>
      <c r="AB297" s="106"/>
      <c r="AC297" s="106"/>
      <c r="AD297" s="106"/>
      <c r="AE297" s="106"/>
      <c r="AF297" s="106"/>
      <c r="AG297" s="106"/>
      <c r="AH297" s="106"/>
      <c r="AI297" s="106"/>
      <c r="AJ297" s="106"/>
      <c r="AK297" s="106"/>
      <c r="AL297" s="106"/>
      <c r="AM297" s="106"/>
      <c r="AN297" s="106"/>
      <c r="AO297" s="106"/>
      <c r="AP297" s="106"/>
      <c r="AQ297" s="106"/>
      <c r="AR297" s="106"/>
      <c r="AS297" s="106"/>
      <c r="AT297" s="106"/>
      <c r="AU297" s="106"/>
      <c r="AV297" s="106"/>
      <c r="AW297" s="106"/>
      <c r="AX297" s="106"/>
      <c r="AY297" s="106"/>
      <c r="AZ297" s="106"/>
      <c r="BA297" s="106"/>
      <c r="BB297" s="106"/>
      <c r="BC297" s="106"/>
      <c r="BD297" s="106"/>
      <c r="BE297" s="106"/>
      <c r="BF297" s="106"/>
      <c r="BG297" s="106"/>
      <c r="BH297" s="106"/>
      <c r="BI297" s="106"/>
      <c r="BJ297" s="106"/>
      <c r="BK297" s="106"/>
      <c r="BL297" s="106"/>
      <c r="BM297" s="106"/>
      <c r="BN297" s="106"/>
      <c r="BO297" s="106"/>
      <c r="BP297" s="106"/>
      <c r="BQ297" s="106"/>
      <c r="BR297" s="106"/>
      <c r="BS297" s="106"/>
      <c r="BT297" s="106"/>
      <c r="BU297" s="106"/>
      <c r="BV297" s="106"/>
      <c r="BW297" s="106"/>
      <c r="BX297" s="106"/>
      <c r="BY297" s="106"/>
      <c r="BZ297" s="106"/>
      <c r="CA297" s="106"/>
      <c r="CB297" s="106"/>
      <c r="CC297" s="106"/>
      <c r="CD297" s="106"/>
      <c r="CE297" s="106"/>
      <c r="CF297" s="106"/>
      <c r="CG297" s="106"/>
      <c r="CH297" s="106"/>
      <c r="CI297" s="106"/>
      <c r="CJ297" s="106"/>
      <c r="CK297" s="106"/>
      <c r="CL297" s="106"/>
      <c r="CM297" s="106"/>
      <c r="CN297" s="106"/>
      <c r="CO297" s="106"/>
      <c r="CP297" s="106"/>
      <c r="CQ297" s="106"/>
      <c r="CR297" s="106"/>
      <c r="CS297" s="106"/>
      <c r="CT297" s="106"/>
      <c r="CU297" s="106"/>
      <c r="CV297" s="106"/>
      <c r="CW297" s="106"/>
      <c r="CX297" s="106"/>
      <c r="CY297" s="106"/>
      <c r="CZ297" s="106"/>
      <c r="DA297" s="106"/>
      <c r="DB297" s="106"/>
    </row>
    <row r="298" spans="1:106" ht="15" customHeight="1" x14ac:dyDescent="0.25">
      <c r="A298" s="83">
        <v>13</v>
      </c>
      <c r="B298" s="107"/>
      <c r="C298" s="107"/>
      <c r="D298" s="86" t="str">
        <f t="shared" si="180"/>
        <v/>
      </c>
      <c r="E298" s="87" t="str">
        <f t="shared" si="181"/>
        <v/>
      </c>
      <c r="F298" s="88">
        <f t="shared" si="182"/>
        <v>0</v>
      </c>
      <c r="G298" s="90"/>
      <c r="H298" s="90"/>
      <c r="I298" s="90"/>
      <c r="J298" s="90"/>
      <c r="K298" s="90"/>
      <c r="L298" s="90"/>
      <c r="M298" s="90"/>
      <c r="N298" s="90"/>
      <c r="O298" s="90"/>
      <c r="P298" s="90"/>
      <c r="Q298" s="90"/>
      <c r="R298" s="90"/>
      <c r="S298" s="90"/>
      <c r="T298" s="90"/>
      <c r="U298" s="90"/>
      <c r="V298" s="90"/>
      <c r="W298" s="90"/>
      <c r="X298" s="90"/>
      <c r="Y298" s="90"/>
      <c r="Z298" s="105"/>
      <c r="AA298" s="106"/>
      <c r="AB298" s="106"/>
      <c r="AC298" s="106"/>
      <c r="AD298" s="106"/>
      <c r="AE298" s="106"/>
      <c r="AF298" s="106"/>
      <c r="AG298" s="106"/>
      <c r="AH298" s="106"/>
      <c r="AI298" s="106"/>
      <c r="AJ298" s="106"/>
      <c r="AK298" s="106"/>
      <c r="AL298" s="106"/>
      <c r="AM298" s="106"/>
      <c r="AN298" s="106"/>
      <c r="AO298" s="106"/>
      <c r="AP298" s="106"/>
      <c r="AQ298" s="106"/>
      <c r="AR298" s="106"/>
      <c r="AS298" s="106"/>
      <c r="AT298" s="106"/>
      <c r="AU298" s="106"/>
      <c r="AV298" s="106"/>
      <c r="AW298" s="106"/>
      <c r="AX298" s="106"/>
      <c r="AY298" s="106"/>
      <c r="AZ298" s="106"/>
      <c r="BA298" s="106"/>
      <c r="BB298" s="106"/>
      <c r="BC298" s="106"/>
      <c r="BD298" s="106"/>
      <c r="BE298" s="106"/>
      <c r="BF298" s="106"/>
      <c r="BG298" s="106"/>
      <c r="BH298" s="106"/>
      <c r="BI298" s="106"/>
      <c r="BJ298" s="106"/>
      <c r="BK298" s="106"/>
      <c r="BL298" s="106"/>
      <c r="BM298" s="106"/>
      <c r="BN298" s="106"/>
      <c r="BO298" s="106"/>
      <c r="BP298" s="106"/>
      <c r="BQ298" s="106"/>
      <c r="BR298" s="106"/>
      <c r="BS298" s="106"/>
      <c r="BT298" s="106"/>
      <c r="BU298" s="106"/>
      <c r="BV298" s="106"/>
      <c r="BW298" s="106"/>
      <c r="BX298" s="106"/>
      <c r="BY298" s="106"/>
      <c r="BZ298" s="106"/>
      <c r="CA298" s="106"/>
      <c r="CB298" s="106"/>
      <c r="CC298" s="106"/>
      <c r="CD298" s="106"/>
      <c r="CE298" s="106"/>
      <c r="CF298" s="106"/>
      <c r="CG298" s="106"/>
      <c r="CH298" s="106"/>
      <c r="CI298" s="106"/>
      <c r="CJ298" s="106"/>
      <c r="CK298" s="106"/>
      <c r="CL298" s="106"/>
      <c r="CM298" s="106"/>
      <c r="CN298" s="106"/>
      <c r="CO298" s="106"/>
      <c r="CP298" s="106"/>
      <c r="CQ298" s="106"/>
      <c r="CR298" s="106"/>
      <c r="CS298" s="106"/>
      <c r="CT298" s="106"/>
      <c r="CU298" s="106"/>
      <c r="CV298" s="106"/>
      <c r="CW298" s="106"/>
      <c r="CX298" s="106"/>
      <c r="CY298" s="106"/>
      <c r="CZ298" s="106"/>
      <c r="DA298" s="106"/>
      <c r="DB298" s="106"/>
    </row>
    <row r="299" spans="1:106" ht="15" customHeight="1" x14ac:dyDescent="0.25">
      <c r="A299" s="83">
        <v>14</v>
      </c>
      <c r="B299" s="107"/>
      <c r="C299" s="107"/>
      <c r="D299" s="86" t="str">
        <f t="shared" si="180"/>
        <v/>
      </c>
      <c r="E299" s="87" t="str">
        <f t="shared" si="181"/>
        <v/>
      </c>
      <c r="F299" s="88">
        <f t="shared" si="182"/>
        <v>0</v>
      </c>
      <c r="G299" s="90"/>
      <c r="H299" s="90"/>
      <c r="I299" s="90"/>
      <c r="J299" s="90"/>
      <c r="K299" s="90"/>
      <c r="L299" s="90"/>
      <c r="M299" s="90"/>
      <c r="N299" s="90"/>
      <c r="O299" s="90"/>
      <c r="P299" s="90"/>
      <c r="Q299" s="90"/>
      <c r="R299" s="90"/>
      <c r="S299" s="90"/>
      <c r="T299" s="90"/>
      <c r="U299" s="90"/>
      <c r="V299" s="90"/>
      <c r="W299" s="90"/>
      <c r="X299" s="90"/>
      <c r="Y299" s="90"/>
      <c r="Z299" s="105"/>
      <c r="AA299" s="106"/>
      <c r="AB299" s="106"/>
      <c r="AC299" s="106"/>
      <c r="AD299" s="106"/>
      <c r="AE299" s="106"/>
      <c r="AF299" s="106"/>
      <c r="AG299" s="106"/>
      <c r="AH299" s="106"/>
      <c r="AI299" s="106"/>
      <c r="AJ299" s="106"/>
      <c r="AK299" s="106"/>
      <c r="AL299" s="106"/>
      <c r="AM299" s="106"/>
      <c r="AN299" s="106"/>
      <c r="AO299" s="106"/>
      <c r="AP299" s="106"/>
      <c r="AQ299" s="106"/>
      <c r="AR299" s="106"/>
      <c r="AS299" s="106"/>
      <c r="AT299" s="106"/>
      <c r="AU299" s="106"/>
      <c r="AV299" s="106"/>
      <c r="AW299" s="106"/>
      <c r="AX299" s="106"/>
      <c r="AY299" s="106"/>
      <c r="AZ299" s="106"/>
      <c r="BA299" s="106"/>
      <c r="BB299" s="106"/>
      <c r="BC299" s="106"/>
      <c r="BD299" s="106"/>
      <c r="BE299" s="106"/>
      <c r="BF299" s="106"/>
      <c r="BG299" s="106"/>
      <c r="BH299" s="106"/>
      <c r="BI299" s="106"/>
      <c r="BJ299" s="106"/>
      <c r="BK299" s="106"/>
      <c r="BL299" s="106"/>
      <c r="BM299" s="106"/>
      <c r="BN299" s="106"/>
      <c r="BO299" s="106"/>
      <c r="BP299" s="106"/>
      <c r="BQ299" s="106"/>
      <c r="BR299" s="106"/>
      <c r="BS299" s="106"/>
      <c r="BT299" s="106"/>
      <c r="BU299" s="106"/>
      <c r="BV299" s="106"/>
      <c r="BW299" s="106"/>
      <c r="BX299" s="106"/>
      <c r="BY299" s="106"/>
      <c r="BZ299" s="106"/>
      <c r="CA299" s="106"/>
      <c r="CB299" s="106"/>
      <c r="CC299" s="106"/>
      <c r="CD299" s="106"/>
      <c r="CE299" s="106"/>
      <c r="CF299" s="106"/>
      <c r="CG299" s="106"/>
      <c r="CH299" s="106"/>
      <c r="CI299" s="106"/>
      <c r="CJ299" s="106"/>
      <c r="CK299" s="106"/>
      <c r="CL299" s="106"/>
      <c r="CM299" s="106"/>
      <c r="CN299" s="106"/>
      <c r="CO299" s="106"/>
      <c r="CP299" s="106"/>
      <c r="CQ299" s="106"/>
      <c r="CR299" s="106"/>
      <c r="CS299" s="106"/>
      <c r="CT299" s="106"/>
      <c r="CU299" s="106"/>
      <c r="CV299" s="106"/>
      <c r="CW299" s="106"/>
      <c r="CX299" s="106"/>
      <c r="CY299" s="106"/>
      <c r="CZ299" s="106"/>
      <c r="DA299" s="106"/>
      <c r="DB299" s="106"/>
    </row>
    <row r="300" spans="1:106" ht="15" customHeight="1" x14ac:dyDescent="0.25">
      <c r="A300" s="83">
        <v>15</v>
      </c>
      <c r="B300" s="107"/>
      <c r="C300" s="107"/>
      <c r="D300" s="86" t="str">
        <f t="shared" si="180"/>
        <v/>
      </c>
      <c r="E300" s="87" t="str">
        <f t="shared" si="181"/>
        <v/>
      </c>
      <c r="F300" s="88">
        <f t="shared" si="182"/>
        <v>0</v>
      </c>
      <c r="G300" s="90"/>
      <c r="H300" s="90"/>
      <c r="I300" s="90"/>
      <c r="J300" s="90"/>
      <c r="K300" s="90"/>
      <c r="L300" s="90"/>
      <c r="M300" s="90"/>
      <c r="N300" s="90"/>
      <c r="O300" s="90"/>
      <c r="P300" s="90"/>
      <c r="Q300" s="90"/>
      <c r="R300" s="90"/>
      <c r="S300" s="90"/>
      <c r="T300" s="90"/>
      <c r="U300" s="90"/>
      <c r="V300" s="90"/>
      <c r="W300" s="90"/>
      <c r="X300" s="90"/>
      <c r="Y300" s="90"/>
      <c r="Z300" s="105"/>
      <c r="AA300" s="106"/>
      <c r="AB300" s="106"/>
      <c r="AC300" s="106"/>
      <c r="AD300" s="106"/>
      <c r="AE300" s="106"/>
      <c r="AF300" s="106"/>
      <c r="AG300" s="106"/>
      <c r="AH300" s="106"/>
      <c r="AI300" s="106"/>
      <c r="AJ300" s="106"/>
      <c r="AK300" s="106"/>
      <c r="AL300" s="106"/>
      <c r="AM300" s="106"/>
      <c r="AN300" s="106"/>
      <c r="AO300" s="106"/>
      <c r="AP300" s="106"/>
      <c r="AQ300" s="106"/>
      <c r="AR300" s="106"/>
      <c r="AS300" s="106"/>
      <c r="AT300" s="106"/>
      <c r="AU300" s="106"/>
      <c r="AV300" s="106"/>
      <c r="AW300" s="106"/>
      <c r="AX300" s="106"/>
      <c r="AY300" s="106"/>
      <c r="AZ300" s="106"/>
      <c r="BA300" s="106"/>
      <c r="BB300" s="106"/>
      <c r="BC300" s="106"/>
      <c r="BD300" s="106"/>
      <c r="BE300" s="106"/>
      <c r="BF300" s="106"/>
      <c r="BG300" s="106"/>
      <c r="BH300" s="106"/>
      <c r="BI300" s="106"/>
      <c r="BJ300" s="106"/>
      <c r="BK300" s="106"/>
      <c r="BL300" s="106"/>
      <c r="BM300" s="106"/>
      <c r="BN300" s="106"/>
      <c r="BO300" s="106"/>
      <c r="BP300" s="106"/>
      <c r="BQ300" s="106"/>
      <c r="BR300" s="106"/>
      <c r="BS300" s="106"/>
      <c r="BT300" s="106"/>
      <c r="BU300" s="106"/>
      <c r="BV300" s="106"/>
      <c r="BW300" s="106"/>
      <c r="BX300" s="106"/>
      <c r="BY300" s="106"/>
      <c r="BZ300" s="106"/>
      <c r="CA300" s="106"/>
      <c r="CB300" s="106"/>
      <c r="CC300" s="106"/>
      <c r="CD300" s="106"/>
      <c r="CE300" s="106"/>
      <c r="CF300" s="106"/>
      <c r="CG300" s="106"/>
      <c r="CH300" s="106"/>
      <c r="CI300" s="106"/>
      <c r="CJ300" s="106"/>
      <c r="CK300" s="106"/>
      <c r="CL300" s="106"/>
      <c r="CM300" s="106"/>
      <c r="CN300" s="106"/>
      <c r="CO300" s="106"/>
      <c r="CP300" s="106"/>
      <c r="CQ300" s="106"/>
      <c r="CR300" s="106"/>
      <c r="CS300" s="106"/>
      <c r="CT300" s="106"/>
      <c r="CU300" s="106"/>
      <c r="CV300" s="106"/>
      <c r="CW300" s="106"/>
      <c r="CX300" s="106"/>
      <c r="CY300" s="106"/>
      <c r="CZ300" s="106"/>
      <c r="DA300" s="106"/>
      <c r="DB300" s="106"/>
    </row>
    <row r="301" spans="1:106" ht="15" customHeight="1" x14ac:dyDescent="0.25">
      <c r="A301" s="83">
        <v>16</v>
      </c>
      <c r="B301" s="107"/>
      <c r="C301" s="107"/>
      <c r="D301" s="86" t="str">
        <f t="shared" si="180"/>
        <v/>
      </c>
      <c r="E301" s="87" t="str">
        <f t="shared" si="181"/>
        <v/>
      </c>
      <c r="F301" s="88">
        <f t="shared" si="182"/>
        <v>0</v>
      </c>
      <c r="G301" s="90"/>
      <c r="H301" s="90"/>
      <c r="I301" s="90"/>
      <c r="J301" s="90"/>
      <c r="K301" s="90"/>
      <c r="L301" s="90"/>
      <c r="M301" s="90"/>
      <c r="N301" s="90"/>
      <c r="O301" s="90"/>
      <c r="P301" s="90"/>
      <c r="Q301" s="90"/>
      <c r="R301" s="90"/>
      <c r="S301" s="90"/>
      <c r="T301" s="90"/>
      <c r="U301" s="90"/>
      <c r="V301" s="90"/>
      <c r="W301" s="90"/>
      <c r="X301" s="90"/>
      <c r="Y301" s="90"/>
      <c r="Z301" s="105"/>
      <c r="AA301" s="106"/>
      <c r="AB301" s="106"/>
      <c r="AC301" s="106"/>
      <c r="AD301" s="106"/>
      <c r="AE301" s="106"/>
      <c r="AF301" s="106"/>
      <c r="AG301" s="106"/>
      <c r="AH301" s="106"/>
      <c r="AI301" s="106"/>
      <c r="AJ301" s="106"/>
      <c r="AK301" s="106"/>
      <c r="AL301" s="106"/>
      <c r="AM301" s="106"/>
      <c r="AN301" s="106"/>
      <c r="AO301" s="106"/>
      <c r="AP301" s="106"/>
      <c r="AQ301" s="106"/>
      <c r="AR301" s="106"/>
      <c r="AS301" s="106"/>
      <c r="AT301" s="106"/>
      <c r="AU301" s="106"/>
      <c r="AV301" s="106"/>
      <c r="AW301" s="106"/>
      <c r="AX301" s="106"/>
      <c r="AY301" s="106"/>
      <c r="AZ301" s="106"/>
      <c r="BA301" s="106"/>
      <c r="BB301" s="106"/>
      <c r="BC301" s="106"/>
      <c r="BD301" s="106"/>
      <c r="BE301" s="106"/>
      <c r="BF301" s="106"/>
      <c r="BG301" s="106"/>
      <c r="BH301" s="106"/>
      <c r="BI301" s="106"/>
      <c r="BJ301" s="106"/>
      <c r="BK301" s="106"/>
      <c r="BL301" s="106"/>
      <c r="BM301" s="106"/>
      <c r="BN301" s="106"/>
      <c r="BO301" s="106"/>
      <c r="BP301" s="106"/>
      <c r="BQ301" s="106"/>
      <c r="BR301" s="106"/>
      <c r="BS301" s="106"/>
      <c r="BT301" s="106"/>
      <c r="BU301" s="106"/>
      <c r="BV301" s="106"/>
      <c r="BW301" s="106"/>
      <c r="BX301" s="106"/>
      <c r="BY301" s="106"/>
      <c r="BZ301" s="106"/>
      <c r="CA301" s="106"/>
      <c r="CB301" s="106"/>
      <c r="CC301" s="106"/>
      <c r="CD301" s="106"/>
      <c r="CE301" s="106"/>
      <c r="CF301" s="106"/>
      <c r="CG301" s="106"/>
      <c r="CH301" s="106"/>
      <c r="CI301" s="106"/>
      <c r="CJ301" s="106"/>
      <c r="CK301" s="106"/>
      <c r="CL301" s="106"/>
      <c r="CM301" s="106"/>
      <c r="CN301" s="106"/>
      <c r="CO301" s="106"/>
      <c r="CP301" s="106"/>
      <c r="CQ301" s="106"/>
      <c r="CR301" s="106"/>
      <c r="CS301" s="106"/>
      <c r="CT301" s="106"/>
      <c r="CU301" s="106"/>
      <c r="CV301" s="106"/>
      <c r="CW301" s="106"/>
      <c r="CX301" s="106"/>
      <c r="CY301" s="106"/>
      <c r="CZ301" s="106"/>
      <c r="DA301" s="106"/>
      <c r="DB301" s="106"/>
    </row>
    <row r="302" spans="1:106" ht="15" customHeight="1" x14ac:dyDescent="0.25">
      <c r="A302" s="83">
        <v>17</v>
      </c>
      <c r="B302" s="107"/>
      <c r="C302" s="107"/>
      <c r="D302" s="86" t="str">
        <f t="shared" si="180"/>
        <v/>
      </c>
      <c r="E302" s="87" t="str">
        <f t="shared" si="181"/>
        <v/>
      </c>
      <c r="F302" s="88">
        <f t="shared" si="182"/>
        <v>0</v>
      </c>
      <c r="G302" s="90"/>
      <c r="H302" s="90"/>
      <c r="I302" s="90"/>
      <c r="J302" s="90"/>
      <c r="K302" s="90"/>
      <c r="L302" s="90"/>
      <c r="M302" s="90"/>
      <c r="N302" s="90"/>
      <c r="O302" s="90"/>
      <c r="P302" s="90"/>
      <c r="Q302" s="90"/>
      <c r="R302" s="90"/>
      <c r="S302" s="90"/>
      <c r="T302" s="90"/>
      <c r="U302" s="90"/>
      <c r="V302" s="90"/>
      <c r="W302" s="90"/>
      <c r="X302" s="90"/>
      <c r="Y302" s="90"/>
      <c r="Z302" s="105"/>
      <c r="AA302" s="106"/>
      <c r="AB302" s="106"/>
      <c r="AC302" s="106"/>
      <c r="AD302" s="106"/>
      <c r="AE302" s="106"/>
      <c r="AF302" s="106"/>
      <c r="AG302" s="106"/>
      <c r="AH302" s="106"/>
      <c r="AI302" s="106"/>
      <c r="AJ302" s="106"/>
      <c r="AK302" s="106"/>
      <c r="AL302" s="106"/>
      <c r="AM302" s="106"/>
      <c r="AN302" s="106"/>
      <c r="AO302" s="106"/>
      <c r="AP302" s="106"/>
      <c r="AQ302" s="106"/>
      <c r="AR302" s="106"/>
      <c r="AS302" s="106"/>
      <c r="AT302" s="106"/>
      <c r="AU302" s="106"/>
      <c r="AV302" s="106"/>
      <c r="AW302" s="106"/>
      <c r="AX302" s="106"/>
      <c r="AY302" s="106"/>
      <c r="AZ302" s="106"/>
      <c r="BA302" s="106"/>
      <c r="BB302" s="106"/>
      <c r="BC302" s="106"/>
      <c r="BD302" s="106"/>
      <c r="BE302" s="106"/>
      <c r="BF302" s="106"/>
      <c r="BG302" s="106"/>
      <c r="BH302" s="106"/>
      <c r="BI302" s="106"/>
      <c r="BJ302" s="106"/>
      <c r="BK302" s="106"/>
      <c r="BL302" s="106"/>
      <c r="BM302" s="106"/>
      <c r="BN302" s="106"/>
      <c r="BO302" s="106"/>
      <c r="BP302" s="106"/>
      <c r="BQ302" s="106"/>
      <c r="BR302" s="106"/>
      <c r="BS302" s="106"/>
      <c r="BT302" s="106"/>
      <c r="BU302" s="106"/>
      <c r="BV302" s="106"/>
      <c r="BW302" s="106"/>
      <c r="BX302" s="106"/>
      <c r="BY302" s="106"/>
      <c r="BZ302" s="106"/>
      <c r="CA302" s="106"/>
      <c r="CB302" s="106"/>
      <c r="CC302" s="106"/>
      <c r="CD302" s="106"/>
      <c r="CE302" s="106"/>
      <c r="CF302" s="106"/>
      <c r="CG302" s="106"/>
      <c r="CH302" s="106"/>
      <c r="CI302" s="106"/>
      <c r="CJ302" s="106"/>
      <c r="CK302" s="106"/>
      <c r="CL302" s="106"/>
      <c r="CM302" s="106"/>
      <c r="CN302" s="106"/>
      <c r="CO302" s="106"/>
      <c r="CP302" s="106"/>
      <c r="CQ302" s="106"/>
      <c r="CR302" s="106"/>
      <c r="CS302" s="106"/>
      <c r="CT302" s="106"/>
      <c r="CU302" s="106"/>
      <c r="CV302" s="106"/>
      <c r="CW302" s="106"/>
      <c r="CX302" s="106"/>
      <c r="CY302" s="106"/>
      <c r="CZ302" s="106"/>
      <c r="DA302" s="106"/>
      <c r="DB302" s="106"/>
    </row>
    <row r="303" spans="1:106" ht="15" customHeight="1" x14ac:dyDescent="0.25">
      <c r="A303" s="83">
        <v>18</v>
      </c>
      <c r="B303" s="107"/>
      <c r="C303" s="107"/>
      <c r="D303" s="86" t="str">
        <f t="shared" si="180"/>
        <v/>
      </c>
      <c r="E303" s="87" t="str">
        <f t="shared" si="181"/>
        <v/>
      </c>
      <c r="F303" s="88">
        <f t="shared" si="182"/>
        <v>0</v>
      </c>
      <c r="G303" s="90"/>
      <c r="H303" s="90"/>
      <c r="I303" s="90"/>
      <c r="J303" s="90"/>
      <c r="K303" s="90"/>
      <c r="L303" s="90"/>
      <c r="M303" s="90"/>
      <c r="N303" s="90"/>
      <c r="O303" s="90"/>
      <c r="P303" s="90"/>
      <c r="Q303" s="90"/>
      <c r="R303" s="90"/>
      <c r="S303" s="90"/>
      <c r="T303" s="90"/>
      <c r="U303" s="90"/>
      <c r="V303" s="90"/>
      <c r="W303" s="90"/>
      <c r="X303" s="90"/>
      <c r="Y303" s="90"/>
      <c r="Z303" s="105"/>
      <c r="AA303" s="106"/>
      <c r="AB303" s="106"/>
      <c r="AC303" s="106"/>
      <c r="AD303" s="106"/>
      <c r="AE303" s="106"/>
      <c r="AF303" s="106"/>
      <c r="AG303" s="106"/>
      <c r="AH303" s="106"/>
      <c r="AI303" s="106"/>
      <c r="AJ303" s="106"/>
      <c r="AK303" s="106"/>
      <c r="AL303" s="106"/>
      <c r="AM303" s="106"/>
      <c r="AN303" s="106"/>
      <c r="AO303" s="106"/>
      <c r="AP303" s="106"/>
      <c r="AQ303" s="106"/>
      <c r="AR303" s="106"/>
      <c r="AS303" s="106"/>
      <c r="AT303" s="106"/>
      <c r="AU303" s="106"/>
      <c r="AV303" s="106"/>
      <c r="AW303" s="106"/>
      <c r="AX303" s="106"/>
      <c r="AY303" s="106"/>
      <c r="AZ303" s="106"/>
      <c r="BA303" s="106"/>
      <c r="BB303" s="106"/>
      <c r="BC303" s="106"/>
      <c r="BD303" s="106"/>
      <c r="BE303" s="106"/>
      <c r="BF303" s="106"/>
      <c r="BG303" s="106"/>
      <c r="BH303" s="106"/>
      <c r="BI303" s="106"/>
      <c r="BJ303" s="106"/>
      <c r="BK303" s="106"/>
      <c r="BL303" s="106"/>
      <c r="BM303" s="106"/>
      <c r="BN303" s="106"/>
      <c r="BO303" s="106"/>
      <c r="BP303" s="106"/>
      <c r="BQ303" s="106"/>
      <c r="BR303" s="106"/>
      <c r="BS303" s="106"/>
      <c r="BT303" s="106"/>
      <c r="BU303" s="106"/>
      <c r="BV303" s="106"/>
      <c r="BW303" s="106"/>
      <c r="BX303" s="106"/>
      <c r="BY303" s="106"/>
      <c r="BZ303" s="106"/>
      <c r="CA303" s="106"/>
      <c r="CB303" s="106"/>
      <c r="CC303" s="106"/>
      <c r="CD303" s="106"/>
      <c r="CE303" s="106"/>
      <c r="CF303" s="106"/>
      <c r="CG303" s="106"/>
      <c r="CH303" s="106"/>
      <c r="CI303" s="106"/>
      <c r="CJ303" s="106"/>
      <c r="CK303" s="106"/>
      <c r="CL303" s="106"/>
      <c r="CM303" s="106"/>
      <c r="CN303" s="106"/>
      <c r="CO303" s="106"/>
      <c r="CP303" s="106"/>
      <c r="CQ303" s="106"/>
      <c r="CR303" s="106"/>
      <c r="CS303" s="106"/>
      <c r="CT303" s="106"/>
      <c r="CU303" s="106"/>
      <c r="CV303" s="106"/>
      <c r="CW303" s="106"/>
      <c r="CX303" s="106"/>
      <c r="CY303" s="106"/>
      <c r="CZ303" s="106"/>
      <c r="DA303" s="106"/>
      <c r="DB303" s="106"/>
    </row>
    <row r="304" spans="1:106" ht="15" customHeight="1" x14ac:dyDescent="0.25">
      <c r="A304" s="83">
        <v>19</v>
      </c>
      <c r="B304" s="107"/>
      <c r="C304" s="107"/>
      <c r="D304" s="86" t="str">
        <f t="shared" si="180"/>
        <v/>
      </c>
      <c r="E304" s="87" t="str">
        <f t="shared" si="181"/>
        <v/>
      </c>
      <c r="F304" s="88">
        <f t="shared" si="182"/>
        <v>0</v>
      </c>
      <c r="G304" s="90"/>
      <c r="H304" s="90"/>
      <c r="I304" s="90"/>
      <c r="J304" s="90"/>
      <c r="K304" s="90"/>
      <c r="L304" s="90"/>
      <c r="M304" s="90"/>
      <c r="N304" s="90"/>
      <c r="O304" s="90"/>
      <c r="P304" s="90"/>
      <c r="Q304" s="90"/>
      <c r="R304" s="90"/>
      <c r="S304" s="90"/>
      <c r="T304" s="90"/>
      <c r="U304" s="90"/>
      <c r="V304" s="90"/>
      <c r="W304" s="90"/>
      <c r="X304" s="90"/>
      <c r="Y304" s="90"/>
      <c r="Z304" s="105"/>
      <c r="AA304" s="106"/>
      <c r="AB304" s="106"/>
      <c r="AC304" s="106"/>
      <c r="AD304" s="106"/>
      <c r="AE304" s="106"/>
      <c r="AF304" s="106"/>
      <c r="AG304" s="106"/>
      <c r="AH304" s="106"/>
      <c r="AI304" s="106"/>
      <c r="AJ304" s="106"/>
      <c r="AK304" s="106"/>
      <c r="AL304" s="106"/>
      <c r="AM304" s="106"/>
      <c r="AN304" s="106"/>
      <c r="AO304" s="106"/>
      <c r="AP304" s="106"/>
      <c r="AQ304" s="106"/>
      <c r="AR304" s="106"/>
      <c r="AS304" s="106"/>
      <c r="AT304" s="106"/>
      <c r="AU304" s="106"/>
      <c r="AV304" s="106"/>
      <c r="AW304" s="106"/>
      <c r="AX304" s="106"/>
      <c r="AY304" s="106"/>
      <c r="AZ304" s="106"/>
      <c r="BA304" s="106"/>
      <c r="BB304" s="106"/>
      <c r="BC304" s="106"/>
      <c r="BD304" s="106"/>
      <c r="BE304" s="106"/>
      <c r="BF304" s="106"/>
      <c r="BG304" s="106"/>
      <c r="BH304" s="106"/>
      <c r="BI304" s="106"/>
      <c r="BJ304" s="106"/>
      <c r="BK304" s="106"/>
      <c r="BL304" s="106"/>
      <c r="BM304" s="106"/>
      <c r="BN304" s="106"/>
      <c r="BO304" s="106"/>
      <c r="BP304" s="106"/>
      <c r="BQ304" s="106"/>
      <c r="BR304" s="106"/>
      <c r="BS304" s="106"/>
      <c r="BT304" s="106"/>
      <c r="BU304" s="106"/>
      <c r="BV304" s="106"/>
      <c r="BW304" s="106"/>
      <c r="BX304" s="106"/>
      <c r="BY304" s="106"/>
      <c r="BZ304" s="106"/>
      <c r="CA304" s="106"/>
      <c r="CB304" s="106"/>
      <c r="CC304" s="106"/>
      <c r="CD304" s="106"/>
      <c r="CE304" s="106"/>
      <c r="CF304" s="106"/>
      <c r="CG304" s="106"/>
      <c r="CH304" s="106"/>
      <c r="CI304" s="106"/>
      <c r="CJ304" s="106"/>
      <c r="CK304" s="106"/>
      <c r="CL304" s="106"/>
      <c r="CM304" s="106"/>
      <c r="CN304" s="106"/>
      <c r="CO304" s="106"/>
      <c r="CP304" s="106"/>
      <c r="CQ304" s="106"/>
      <c r="CR304" s="106"/>
      <c r="CS304" s="106"/>
      <c r="CT304" s="106"/>
      <c r="CU304" s="106"/>
      <c r="CV304" s="106"/>
      <c r="CW304" s="106"/>
      <c r="CX304" s="106"/>
      <c r="CY304" s="106"/>
      <c r="CZ304" s="106"/>
      <c r="DA304" s="106"/>
      <c r="DB304" s="106"/>
    </row>
    <row r="305" spans="1:106" ht="15" customHeight="1" x14ac:dyDescent="0.25">
      <c r="A305" s="83">
        <v>20</v>
      </c>
      <c r="B305" s="108"/>
      <c r="C305" s="108"/>
      <c r="D305" s="86" t="str">
        <f t="shared" si="180"/>
        <v/>
      </c>
      <c r="E305" s="87" t="str">
        <f t="shared" si="181"/>
        <v/>
      </c>
      <c r="F305" s="88">
        <f t="shared" si="182"/>
        <v>0</v>
      </c>
      <c r="G305" s="90"/>
      <c r="H305" s="90"/>
      <c r="I305" s="90"/>
      <c r="J305" s="90"/>
      <c r="K305" s="90"/>
      <c r="L305" s="90"/>
      <c r="M305" s="90"/>
      <c r="N305" s="90"/>
      <c r="O305" s="90"/>
      <c r="P305" s="90"/>
      <c r="Q305" s="90"/>
      <c r="R305" s="90"/>
      <c r="S305" s="90"/>
      <c r="T305" s="90"/>
      <c r="U305" s="90"/>
      <c r="V305" s="90"/>
      <c r="W305" s="90"/>
      <c r="X305" s="90"/>
      <c r="Y305" s="90"/>
      <c r="Z305" s="105"/>
      <c r="AA305" s="106"/>
      <c r="AB305" s="106"/>
      <c r="AC305" s="106"/>
      <c r="AD305" s="106"/>
      <c r="AE305" s="106"/>
      <c r="AF305" s="106"/>
      <c r="AG305" s="106"/>
      <c r="AH305" s="106"/>
      <c r="AI305" s="106"/>
      <c r="AJ305" s="106"/>
      <c r="AK305" s="106"/>
      <c r="AL305" s="106"/>
      <c r="AM305" s="106"/>
      <c r="AN305" s="106"/>
      <c r="AO305" s="106"/>
      <c r="AP305" s="106"/>
      <c r="AQ305" s="106"/>
      <c r="AR305" s="106"/>
      <c r="AS305" s="106"/>
      <c r="AT305" s="106"/>
      <c r="AU305" s="106"/>
      <c r="AV305" s="106"/>
      <c r="AW305" s="106"/>
      <c r="AX305" s="106"/>
      <c r="AY305" s="106"/>
      <c r="AZ305" s="106"/>
      <c r="BA305" s="106"/>
      <c r="BB305" s="106"/>
      <c r="BC305" s="106"/>
      <c r="BD305" s="106"/>
      <c r="BE305" s="106"/>
      <c r="BF305" s="106"/>
      <c r="BG305" s="106"/>
      <c r="BH305" s="106"/>
      <c r="BI305" s="106"/>
      <c r="BJ305" s="106"/>
      <c r="BK305" s="106"/>
      <c r="BL305" s="106"/>
      <c r="BM305" s="106"/>
      <c r="BN305" s="106"/>
      <c r="BO305" s="106"/>
      <c r="BP305" s="106"/>
      <c r="BQ305" s="106"/>
      <c r="BR305" s="106"/>
      <c r="BS305" s="106"/>
      <c r="BT305" s="106"/>
      <c r="BU305" s="106"/>
      <c r="BV305" s="106"/>
      <c r="BW305" s="106"/>
      <c r="BX305" s="106"/>
      <c r="BY305" s="106"/>
      <c r="BZ305" s="106"/>
      <c r="CA305" s="106"/>
      <c r="CB305" s="106"/>
      <c r="CC305" s="106"/>
      <c r="CD305" s="106"/>
      <c r="CE305" s="106"/>
      <c r="CF305" s="106"/>
      <c r="CG305" s="106"/>
      <c r="CH305" s="106"/>
      <c r="CI305" s="106"/>
      <c r="CJ305" s="106"/>
      <c r="CK305" s="106"/>
      <c r="CL305" s="106"/>
      <c r="CM305" s="106"/>
      <c r="CN305" s="106"/>
      <c r="CO305" s="106"/>
      <c r="CP305" s="106"/>
      <c r="CQ305" s="106"/>
      <c r="CR305" s="106"/>
      <c r="CS305" s="106"/>
      <c r="CT305" s="106"/>
      <c r="CU305" s="106"/>
      <c r="CV305" s="106"/>
      <c r="CW305" s="106"/>
      <c r="CX305" s="106"/>
      <c r="CY305" s="106"/>
      <c r="CZ305" s="106"/>
      <c r="DA305" s="106"/>
      <c r="DB305" s="106"/>
    </row>
    <row r="306" spans="1:106" ht="15" customHeight="1" x14ac:dyDescent="0.25">
      <c r="A306" s="83">
        <v>21</v>
      </c>
      <c r="B306" s="108"/>
      <c r="C306" s="108"/>
      <c r="D306" s="86" t="str">
        <f t="shared" si="180"/>
        <v/>
      </c>
      <c r="E306" s="87" t="str">
        <f t="shared" si="181"/>
        <v/>
      </c>
      <c r="F306" s="88">
        <f t="shared" si="182"/>
        <v>0</v>
      </c>
      <c r="G306" s="90"/>
      <c r="H306" s="90"/>
      <c r="I306" s="90"/>
      <c r="J306" s="90"/>
      <c r="K306" s="90"/>
      <c r="L306" s="90"/>
      <c r="M306" s="90"/>
      <c r="N306" s="90"/>
      <c r="O306" s="90"/>
      <c r="P306" s="90"/>
      <c r="Q306" s="90"/>
      <c r="R306" s="90"/>
      <c r="S306" s="90"/>
      <c r="T306" s="90"/>
      <c r="U306" s="90"/>
      <c r="V306" s="90"/>
      <c r="W306" s="90"/>
      <c r="X306" s="90"/>
      <c r="Y306" s="90"/>
      <c r="Z306" s="105"/>
      <c r="AA306" s="106"/>
      <c r="AB306" s="106"/>
      <c r="AC306" s="106"/>
      <c r="AD306" s="106"/>
      <c r="AE306" s="106"/>
      <c r="AF306" s="106"/>
      <c r="AG306" s="106"/>
      <c r="AH306" s="106"/>
      <c r="AI306" s="106"/>
      <c r="AJ306" s="106"/>
      <c r="AK306" s="106"/>
      <c r="AL306" s="106"/>
      <c r="AM306" s="106"/>
      <c r="AN306" s="106"/>
      <c r="AO306" s="106"/>
      <c r="AP306" s="106"/>
      <c r="AQ306" s="106"/>
      <c r="AR306" s="106"/>
      <c r="AS306" s="106"/>
      <c r="AT306" s="106"/>
      <c r="AU306" s="106"/>
      <c r="AV306" s="106"/>
      <c r="AW306" s="106"/>
      <c r="AX306" s="106"/>
      <c r="AY306" s="106"/>
      <c r="AZ306" s="106"/>
      <c r="BA306" s="106"/>
      <c r="BB306" s="106"/>
      <c r="BC306" s="106"/>
      <c r="BD306" s="106"/>
      <c r="BE306" s="106"/>
      <c r="BF306" s="106"/>
      <c r="BG306" s="106"/>
      <c r="BH306" s="106"/>
      <c r="BI306" s="106"/>
      <c r="BJ306" s="106"/>
      <c r="BK306" s="106"/>
      <c r="BL306" s="106"/>
      <c r="BM306" s="106"/>
      <c r="BN306" s="106"/>
      <c r="BO306" s="106"/>
      <c r="BP306" s="106"/>
      <c r="BQ306" s="106"/>
      <c r="BR306" s="106"/>
      <c r="BS306" s="106"/>
      <c r="BT306" s="106"/>
      <c r="BU306" s="106"/>
      <c r="BV306" s="106"/>
      <c r="BW306" s="106"/>
      <c r="BX306" s="106"/>
      <c r="BY306" s="106"/>
      <c r="BZ306" s="106"/>
      <c r="CA306" s="106"/>
      <c r="CB306" s="106"/>
      <c r="CC306" s="106"/>
      <c r="CD306" s="106"/>
      <c r="CE306" s="106"/>
      <c r="CF306" s="106"/>
      <c r="CG306" s="106"/>
      <c r="CH306" s="106"/>
      <c r="CI306" s="106"/>
      <c r="CJ306" s="106"/>
      <c r="CK306" s="106"/>
      <c r="CL306" s="106"/>
      <c r="CM306" s="106"/>
      <c r="CN306" s="106"/>
      <c r="CO306" s="106"/>
      <c r="CP306" s="106"/>
      <c r="CQ306" s="106"/>
      <c r="CR306" s="106"/>
      <c r="CS306" s="106"/>
      <c r="CT306" s="106"/>
      <c r="CU306" s="106"/>
      <c r="CV306" s="106"/>
      <c r="CW306" s="106"/>
      <c r="CX306" s="106"/>
      <c r="CY306" s="106"/>
      <c r="CZ306" s="106"/>
      <c r="DA306" s="106"/>
      <c r="DB306" s="106"/>
    </row>
    <row r="307" spans="1:106" ht="15" customHeight="1" x14ac:dyDescent="0.25">
      <c r="A307" s="83">
        <v>22</v>
      </c>
      <c r="B307" s="108"/>
      <c r="C307" s="108"/>
      <c r="D307" s="86" t="str">
        <f t="shared" si="180"/>
        <v/>
      </c>
      <c r="E307" s="87" t="str">
        <f t="shared" si="181"/>
        <v/>
      </c>
      <c r="F307" s="88">
        <f t="shared" si="182"/>
        <v>0</v>
      </c>
      <c r="G307" s="90"/>
      <c r="H307" s="90"/>
      <c r="I307" s="90"/>
      <c r="J307" s="90"/>
      <c r="K307" s="90"/>
      <c r="L307" s="90"/>
      <c r="M307" s="90"/>
      <c r="N307" s="90"/>
      <c r="O307" s="90"/>
      <c r="P307" s="90"/>
      <c r="Q307" s="90"/>
      <c r="R307" s="90"/>
      <c r="S307" s="90"/>
      <c r="T307" s="90"/>
      <c r="U307" s="90"/>
      <c r="V307" s="90"/>
      <c r="W307" s="90"/>
      <c r="X307" s="90"/>
      <c r="Y307" s="90"/>
      <c r="Z307" s="105"/>
      <c r="AA307" s="106"/>
      <c r="AB307" s="106"/>
      <c r="AC307" s="106"/>
      <c r="AD307" s="106"/>
      <c r="AE307" s="106"/>
      <c r="AF307" s="106"/>
      <c r="AG307" s="106"/>
      <c r="AH307" s="106"/>
      <c r="AI307" s="106"/>
      <c r="AJ307" s="106"/>
      <c r="AK307" s="106"/>
      <c r="AL307" s="106"/>
      <c r="AM307" s="106"/>
      <c r="AN307" s="106"/>
      <c r="AO307" s="106"/>
      <c r="AP307" s="106"/>
      <c r="AQ307" s="106"/>
      <c r="AR307" s="106"/>
      <c r="AS307" s="106"/>
      <c r="AT307" s="106"/>
      <c r="AU307" s="106"/>
      <c r="AV307" s="106"/>
      <c r="AW307" s="106"/>
      <c r="AX307" s="106"/>
      <c r="AY307" s="106"/>
      <c r="AZ307" s="106"/>
      <c r="BA307" s="106"/>
      <c r="BB307" s="106"/>
      <c r="BC307" s="106"/>
      <c r="BD307" s="106"/>
      <c r="BE307" s="106"/>
      <c r="BF307" s="106"/>
      <c r="BG307" s="106"/>
      <c r="BH307" s="106"/>
      <c r="BI307" s="106"/>
      <c r="BJ307" s="106"/>
      <c r="BK307" s="106"/>
      <c r="BL307" s="106"/>
      <c r="BM307" s="106"/>
      <c r="BN307" s="106"/>
      <c r="BO307" s="106"/>
      <c r="BP307" s="106"/>
      <c r="BQ307" s="106"/>
      <c r="BR307" s="106"/>
      <c r="BS307" s="106"/>
      <c r="BT307" s="106"/>
      <c r="BU307" s="106"/>
      <c r="BV307" s="106"/>
      <c r="BW307" s="106"/>
      <c r="BX307" s="106"/>
      <c r="BY307" s="106"/>
      <c r="BZ307" s="106"/>
      <c r="CA307" s="106"/>
      <c r="CB307" s="106"/>
      <c r="CC307" s="106"/>
      <c r="CD307" s="106"/>
      <c r="CE307" s="106"/>
      <c r="CF307" s="106"/>
      <c r="CG307" s="106"/>
      <c r="CH307" s="106"/>
      <c r="CI307" s="106"/>
      <c r="CJ307" s="106"/>
      <c r="CK307" s="106"/>
      <c r="CL307" s="106"/>
      <c r="CM307" s="106"/>
      <c r="CN307" s="106"/>
      <c r="CO307" s="106"/>
      <c r="CP307" s="106"/>
      <c r="CQ307" s="106"/>
      <c r="CR307" s="106"/>
      <c r="CS307" s="106"/>
      <c r="CT307" s="106"/>
      <c r="CU307" s="106"/>
      <c r="CV307" s="106"/>
      <c r="CW307" s="106"/>
      <c r="CX307" s="106"/>
      <c r="CY307" s="106"/>
      <c r="CZ307" s="106"/>
      <c r="DA307" s="106"/>
      <c r="DB307" s="106"/>
    </row>
    <row r="308" spans="1:106" ht="15" customHeight="1" x14ac:dyDescent="0.25">
      <c r="A308" s="83">
        <v>23</v>
      </c>
      <c r="B308" s="108"/>
      <c r="C308" s="108"/>
      <c r="D308" s="86" t="str">
        <f t="shared" si="180"/>
        <v/>
      </c>
      <c r="E308" s="87" t="str">
        <f t="shared" si="181"/>
        <v/>
      </c>
      <c r="F308" s="88">
        <f t="shared" si="182"/>
        <v>0</v>
      </c>
      <c r="G308" s="90"/>
      <c r="H308" s="90"/>
      <c r="I308" s="90"/>
      <c r="J308" s="90"/>
      <c r="K308" s="90"/>
      <c r="L308" s="90"/>
      <c r="M308" s="90"/>
      <c r="N308" s="90"/>
      <c r="O308" s="90"/>
      <c r="P308" s="90"/>
      <c r="Q308" s="90"/>
      <c r="R308" s="90"/>
      <c r="S308" s="90"/>
      <c r="T308" s="90"/>
      <c r="U308" s="90"/>
      <c r="V308" s="90"/>
      <c r="W308" s="90"/>
      <c r="X308" s="90"/>
      <c r="Y308" s="90"/>
      <c r="Z308" s="105"/>
      <c r="AA308" s="106"/>
      <c r="AB308" s="106"/>
      <c r="AC308" s="106"/>
      <c r="AD308" s="106"/>
      <c r="AE308" s="106"/>
      <c r="AF308" s="106"/>
      <c r="AG308" s="106"/>
      <c r="AH308" s="106"/>
      <c r="AI308" s="106"/>
      <c r="AJ308" s="106"/>
      <c r="AK308" s="106"/>
      <c r="AL308" s="106"/>
      <c r="AM308" s="106"/>
      <c r="AN308" s="106"/>
      <c r="AO308" s="106"/>
      <c r="AP308" s="106"/>
      <c r="AQ308" s="106"/>
      <c r="AR308" s="106"/>
      <c r="AS308" s="106"/>
      <c r="AT308" s="106"/>
      <c r="AU308" s="106"/>
      <c r="AV308" s="106"/>
      <c r="AW308" s="106"/>
      <c r="AX308" s="106"/>
      <c r="AY308" s="106"/>
      <c r="AZ308" s="106"/>
      <c r="BA308" s="106"/>
      <c r="BB308" s="106"/>
      <c r="BC308" s="106"/>
      <c r="BD308" s="106"/>
      <c r="BE308" s="106"/>
      <c r="BF308" s="106"/>
      <c r="BG308" s="106"/>
      <c r="BH308" s="106"/>
      <c r="BI308" s="106"/>
      <c r="BJ308" s="106"/>
      <c r="BK308" s="106"/>
      <c r="BL308" s="106"/>
      <c r="BM308" s="106"/>
      <c r="BN308" s="106"/>
      <c r="BO308" s="106"/>
      <c r="BP308" s="106"/>
      <c r="BQ308" s="106"/>
      <c r="BR308" s="106"/>
      <c r="BS308" s="106"/>
      <c r="BT308" s="106"/>
      <c r="BU308" s="106"/>
      <c r="BV308" s="106"/>
      <c r="BW308" s="106"/>
      <c r="BX308" s="106"/>
      <c r="BY308" s="106"/>
      <c r="BZ308" s="106"/>
      <c r="CA308" s="106"/>
      <c r="CB308" s="106"/>
      <c r="CC308" s="106"/>
      <c r="CD308" s="106"/>
      <c r="CE308" s="106"/>
      <c r="CF308" s="106"/>
      <c r="CG308" s="106"/>
      <c r="CH308" s="106"/>
      <c r="CI308" s="106"/>
      <c r="CJ308" s="106"/>
      <c r="CK308" s="106"/>
      <c r="CL308" s="106"/>
      <c r="CM308" s="106"/>
      <c r="CN308" s="106"/>
      <c r="CO308" s="106"/>
      <c r="CP308" s="106"/>
      <c r="CQ308" s="106"/>
      <c r="CR308" s="106"/>
      <c r="CS308" s="106"/>
      <c r="CT308" s="106"/>
      <c r="CU308" s="106"/>
      <c r="CV308" s="106"/>
      <c r="CW308" s="106"/>
      <c r="CX308" s="106"/>
      <c r="CY308" s="106"/>
      <c r="CZ308" s="106"/>
      <c r="DA308" s="106"/>
      <c r="DB308" s="106"/>
    </row>
    <row r="309" spans="1:106" ht="15" customHeight="1" x14ac:dyDescent="0.25">
      <c r="A309" s="83">
        <v>24</v>
      </c>
      <c r="B309" s="108"/>
      <c r="C309" s="108"/>
      <c r="D309" s="86" t="str">
        <f t="shared" si="180"/>
        <v/>
      </c>
      <c r="E309" s="87" t="str">
        <f t="shared" si="181"/>
        <v/>
      </c>
      <c r="F309" s="88">
        <f t="shared" si="182"/>
        <v>0</v>
      </c>
      <c r="G309" s="90"/>
      <c r="H309" s="90"/>
      <c r="I309" s="90"/>
      <c r="J309" s="90"/>
      <c r="K309" s="90"/>
      <c r="L309" s="90"/>
      <c r="M309" s="90"/>
      <c r="N309" s="90"/>
      <c r="O309" s="90"/>
      <c r="P309" s="90"/>
      <c r="Q309" s="90"/>
      <c r="R309" s="90"/>
      <c r="S309" s="90"/>
      <c r="T309" s="90"/>
      <c r="U309" s="90"/>
      <c r="V309" s="90"/>
      <c r="W309" s="90"/>
      <c r="X309" s="90"/>
      <c r="Y309" s="90"/>
      <c r="Z309" s="105"/>
      <c r="AA309" s="106"/>
      <c r="AB309" s="106"/>
      <c r="AC309" s="106"/>
      <c r="AD309" s="106"/>
      <c r="AE309" s="106"/>
      <c r="AF309" s="106"/>
      <c r="AG309" s="106"/>
      <c r="AH309" s="106"/>
      <c r="AI309" s="106"/>
      <c r="AJ309" s="106"/>
      <c r="AK309" s="106"/>
      <c r="AL309" s="106"/>
      <c r="AM309" s="106"/>
      <c r="AN309" s="106"/>
      <c r="AO309" s="106"/>
      <c r="AP309" s="106"/>
      <c r="AQ309" s="106"/>
      <c r="AR309" s="106"/>
      <c r="AS309" s="106"/>
      <c r="AT309" s="106"/>
      <c r="AU309" s="106"/>
      <c r="AV309" s="106"/>
      <c r="AW309" s="106"/>
      <c r="AX309" s="106"/>
      <c r="AY309" s="106"/>
      <c r="AZ309" s="106"/>
      <c r="BA309" s="106"/>
      <c r="BB309" s="106"/>
      <c r="BC309" s="106"/>
      <c r="BD309" s="106"/>
      <c r="BE309" s="106"/>
      <c r="BF309" s="106"/>
      <c r="BG309" s="106"/>
      <c r="BH309" s="106"/>
      <c r="BI309" s="106"/>
      <c r="BJ309" s="106"/>
      <c r="BK309" s="106"/>
      <c r="BL309" s="106"/>
      <c r="BM309" s="106"/>
      <c r="BN309" s="106"/>
      <c r="BO309" s="106"/>
      <c r="BP309" s="106"/>
      <c r="BQ309" s="106"/>
      <c r="BR309" s="106"/>
      <c r="BS309" s="106"/>
      <c r="BT309" s="106"/>
      <c r="BU309" s="106"/>
      <c r="BV309" s="106"/>
      <c r="BW309" s="106"/>
      <c r="BX309" s="106"/>
      <c r="BY309" s="106"/>
      <c r="BZ309" s="106"/>
      <c r="CA309" s="106"/>
      <c r="CB309" s="106"/>
      <c r="CC309" s="106"/>
      <c r="CD309" s="106"/>
      <c r="CE309" s="106"/>
      <c r="CF309" s="106"/>
      <c r="CG309" s="106"/>
      <c r="CH309" s="106"/>
      <c r="CI309" s="106"/>
      <c r="CJ309" s="106"/>
      <c r="CK309" s="106"/>
      <c r="CL309" s="106"/>
      <c r="CM309" s="106"/>
      <c r="CN309" s="106"/>
      <c r="CO309" s="106"/>
      <c r="CP309" s="106"/>
      <c r="CQ309" s="106"/>
      <c r="CR309" s="106"/>
      <c r="CS309" s="106"/>
      <c r="CT309" s="106"/>
      <c r="CU309" s="106"/>
      <c r="CV309" s="106"/>
      <c r="CW309" s="106"/>
      <c r="CX309" s="106"/>
      <c r="CY309" s="106"/>
      <c r="CZ309" s="106"/>
      <c r="DA309" s="106"/>
      <c r="DB309" s="106"/>
    </row>
    <row r="310" spans="1:106" ht="15" customHeight="1" x14ac:dyDescent="0.25">
      <c r="A310" s="83">
        <v>25</v>
      </c>
      <c r="B310" s="108"/>
      <c r="C310" s="108"/>
      <c r="D310" s="86" t="str">
        <f t="shared" si="180"/>
        <v/>
      </c>
      <c r="E310" s="87" t="str">
        <f t="shared" si="181"/>
        <v/>
      </c>
      <c r="F310" s="88">
        <f t="shared" si="182"/>
        <v>0</v>
      </c>
      <c r="G310" s="90"/>
      <c r="H310" s="90"/>
      <c r="I310" s="90"/>
      <c r="J310" s="90"/>
      <c r="K310" s="90"/>
      <c r="L310" s="90"/>
      <c r="M310" s="90"/>
      <c r="N310" s="90"/>
      <c r="O310" s="90"/>
      <c r="P310" s="90"/>
      <c r="Q310" s="90"/>
      <c r="R310" s="90"/>
      <c r="S310" s="90"/>
      <c r="T310" s="90"/>
      <c r="U310" s="90"/>
      <c r="V310" s="90"/>
      <c r="W310" s="90"/>
      <c r="X310" s="90"/>
      <c r="Y310" s="90"/>
      <c r="Z310" s="105"/>
      <c r="AA310" s="106"/>
      <c r="AB310" s="106"/>
      <c r="AC310" s="106"/>
      <c r="AD310" s="106"/>
      <c r="AE310" s="106"/>
      <c r="AF310" s="106"/>
      <c r="AG310" s="106"/>
      <c r="AH310" s="106"/>
      <c r="AI310" s="106"/>
      <c r="AJ310" s="106"/>
      <c r="AK310" s="106"/>
      <c r="AL310" s="106"/>
      <c r="AM310" s="106"/>
      <c r="AN310" s="106"/>
      <c r="AO310" s="106"/>
      <c r="AP310" s="106"/>
      <c r="AQ310" s="106"/>
      <c r="AR310" s="106"/>
      <c r="AS310" s="106"/>
      <c r="AT310" s="106"/>
      <c r="AU310" s="106"/>
      <c r="AV310" s="106"/>
      <c r="AW310" s="106"/>
      <c r="AX310" s="106"/>
      <c r="AY310" s="106"/>
      <c r="AZ310" s="106"/>
      <c r="BA310" s="106"/>
      <c r="BB310" s="106"/>
      <c r="BC310" s="106"/>
      <c r="BD310" s="106"/>
      <c r="BE310" s="106"/>
      <c r="BF310" s="106"/>
      <c r="BG310" s="106"/>
      <c r="BH310" s="106"/>
      <c r="BI310" s="106"/>
      <c r="BJ310" s="106"/>
      <c r="BK310" s="106"/>
      <c r="BL310" s="106"/>
      <c r="BM310" s="106"/>
      <c r="BN310" s="106"/>
      <c r="BO310" s="106"/>
      <c r="BP310" s="106"/>
      <c r="BQ310" s="106"/>
      <c r="BR310" s="106"/>
      <c r="BS310" s="106"/>
      <c r="BT310" s="106"/>
      <c r="BU310" s="106"/>
      <c r="BV310" s="106"/>
      <c r="BW310" s="106"/>
      <c r="BX310" s="106"/>
      <c r="BY310" s="106"/>
      <c r="BZ310" s="106"/>
      <c r="CA310" s="106"/>
      <c r="CB310" s="106"/>
      <c r="CC310" s="106"/>
      <c r="CD310" s="106"/>
      <c r="CE310" s="106"/>
      <c r="CF310" s="106"/>
      <c r="CG310" s="106"/>
      <c r="CH310" s="106"/>
      <c r="CI310" s="106"/>
      <c r="CJ310" s="106"/>
      <c r="CK310" s="106"/>
      <c r="CL310" s="106"/>
      <c r="CM310" s="106"/>
      <c r="CN310" s="106"/>
      <c r="CO310" s="106"/>
      <c r="CP310" s="106"/>
      <c r="CQ310" s="106"/>
      <c r="CR310" s="106"/>
      <c r="CS310" s="106"/>
      <c r="CT310" s="106"/>
      <c r="CU310" s="106"/>
      <c r="CV310" s="106"/>
      <c r="CW310" s="106"/>
      <c r="CX310" s="106"/>
      <c r="CY310" s="106"/>
      <c r="CZ310" s="106"/>
      <c r="DA310" s="106"/>
      <c r="DB310" s="106"/>
    </row>
    <row r="311" spans="1:106" ht="15" customHeight="1" x14ac:dyDescent="0.25">
      <c r="A311" s="83">
        <v>26</v>
      </c>
      <c r="B311" s="108"/>
      <c r="C311" s="108"/>
      <c r="D311" s="86" t="str">
        <f t="shared" si="180"/>
        <v/>
      </c>
      <c r="E311" s="87" t="str">
        <f t="shared" si="181"/>
        <v/>
      </c>
      <c r="F311" s="88">
        <f t="shared" si="182"/>
        <v>0</v>
      </c>
      <c r="G311" s="90"/>
      <c r="H311" s="90"/>
      <c r="I311" s="90"/>
      <c r="J311" s="90"/>
      <c r="K311" s="90"/>
      <c r="L311" s="90"/>
      <c r="M311" s="90"/>
      <c r="N311" s="90"/>
      <c r="O311" s="90"/>
      <c r="P311" s="90"/>
      <c r="Q311" s="90"/>
      <c r="R311" s="90"/>
      <c r="S311" s="90"/>
      <c r="T311" s="90"/>
      <c r="U311" s="90"/>
      <c r="V311" s="90"/>
      <c r="W311" s="90"/>
      <c r="X311" s="90"/>
      <c r="Y311" s="90"/>
      <c r="Z311" s="105"/>
      <c r="AA311" s="106"/>
      <c r="AB311" s="106"/>
      <c r="AC311" s="106"/>
      <c r="AD311" s="106"/>
      <c r="AE311" s="106"/>
      <c r="AF311" s="106"/>
      <c r="AG311" s="106"/>
      <c r="AH311" s="106"/>
      <c r="AI311" s="106"/>
      <c r="AJ311" s="106"/>
      <c r="AK311" s="106"/>
      <c r="AL311" s="106"/>
      <c r="AM311" s="106"/>
      <c r="AN311" s="106"/>
      <c r="AO311" s="106"/>
      <c r="AP311" s="106"/>
      <c r="AQ311" s="106"/>
      <c r="AR311" s="106"/>
      <c r="AS311" s="106"/>
      <c r="AT311" s="106"/>
      <c r="AU311" s="106"/>
      <c r="AV311" s="106"/>
      <c r="AW311" s="106"/>
      <c r="AX311" s="106"/>
      <c r="AY311" s="106"/>
      <c r="AZ311" s="106"/>
      <c r="BA311" s="106"/>
      <c r="BB311" s="106"/>
      <c r="BC311" s="106"/>
      <c r="BD311" s="106"/>
      <c r="BE311" s="106"/>
      <c r="BF311" s="106"/>
      <c r="BG311" s="106"/>
      <c r="BH311" s="106"/>
      <c r="BI311" s="106"/>
      <c r="BJ311" s="106"/>
      <c r="BK311" s="106"/>
      <c r="BL311" s="106"/>
      <c r="BM311" s="106"/>
      <c r="BN311" s="106"/>
      <c r="BO311" s="106"/>
      <c r="BP311" s="106"/>
      <c r="BQ311" s="106"/>
      <c r="BR311" s="106"/>
      <c r="BS311" s="106"/>
      <c r="BT311" s="106"/>
      <c r="BU311" s="106"/>
      <c r="BV311" s="106"/>
      <c r="BW311" s="106"/>
      <c r="BX311" s="106"/>
      <c r="BY311" s="106"/>
      <c r="BZ311" s="106"/>
      <c r="CA311" s="106"/>
      <c r="CB311" s="106"/>
      <c r="CC311" s="106"/>
      <c r="CD311" s="106"/>
      <c r="CE311" s="106"/>
      <c r="CF311" s="106"/>
      <c r="CG311" s="106"/>
      <c r="CH311" s="106"/>
      <c r="CI311" s="106"/>
      <c r="CJ311" s="106"/>
      <c r="CK311" s="106"/>
      <c r="CL311" s="106"/>
      <c r="CM311" s="106"/>
      <c r="CN311" s="106"/>
      <c r="CO311" s="106"/>
      <c r="CP311" s="106"/>
      <c r="CQ311" s="106"/>
      <c r="CR311" s="106"/>
      <c r="CS311" s="106"/>
      <c r="CT311" s="106"/>
      <c r="CU311" s="106"/>
      <c r="CV311" s="106"/>
      <c r="CW311" s="106"/>
      <c r="CX311" s="106"/>
      <c r="CY311" s="106"/>
      <c r="CZ311" s="106"/>
      <c r="DA311" s="106"/>
      <c r="DB311" s="106"/>
    </row>
    <row r="312" spans="1:106" ht="15" customHeight="1" x14ac:dyDescent="0.25">
      <c r="A312" s="83">
        <v>27</v>
      </c>
      <c r="B312" s="108"/>
      <c r="C312" s="108"/>
      <c r="D312" s="86" t="str">
        <f t="shared" si="180"/>
        <v/>
      </c>
      <c r="E312" s="87" t="str">
        <f t="shared" si="181"/>
        <v/>
      </c>
      <c r="F312" s="88">
        <f t="shared" si="182"/>
        <v>0</v>
      </c>
      <c r="G312" s="90"/>
      <c r="H312" s="90"/>
      <c r="I312" s="90"/>
      <c r="J312" s="90"/>
      <c r="K312" s="90"/>
      <c r="L312" s="90"/>
      <c r="M312" s="90"/>
      <c r="N312" s="90"/>
      <c r="O312" s="90"/>
      <c r="P312" s="90"/>
      <c r="Q312" s="90"/>
      <c r="R312" s="90"/>
      <c r="S312" s="90"/>
      <c r="T312" s="90"/>
      <c r="U312" s="90"/>
      <c r="V312" s="90"/>
      <c r="W312" s="90"/>
      <c r="X312" s="90"/>
      <c r="Y312" s="90"/>
      <c r="Z312" s="105"/>
      <c r="AA312" s="106"/>
      <c r="AB312" s="106"/>
      <c r="AC312" s="106"/>
      <c r="AD312" s="106"/>
      <c r="AE312" s="106"/>
      <c r="AF312" s="106"/>
      <c r="AG312" s="106"/>
      <c r="AH312" s="106"/>
      <c r="AI312" s="106"/>
      <c r="AJ312" s="106"/>
      <c r="AK312" s="106"/>
      <c r="AL312" s="106"/>
      <c r="AM312" s="106"/>
      <c r="AN312" s="106"/>
      <c r="AO312" s="106"/>
      <c r="AP312" s="106"/>
      <c r="AQ312" s="106"/>
      <c r="AR312" s="106"/>
      <c r="AS312" s="106"/>
      <c r="AT312" s="106"/>
      <c r="AU312" s="106"/>
      <c r="AV312" s="106"/>
      <c r="AW312" s="106"/>
      <c r="AX312" s="106"/>
      <c r="AY312" s="106"/>
      <c r="AZ312" s="106"/>
      <c r="BA312" s="106"/>
      <c r="BB312" s="106"/>
      <c r="BC312" s="106"/>
      <c r="BD312" s="106"/>
      <c r="BE312" s="106"/>
      <c r="BF312" s="106"/>
      <c r="BG312" s="106"/>
      <c r="BH312" s="106"/>
      <c r="BI312" s="106"/>
      <c r="BJ312" s="106"/>
      <c r="BK312" s="106"/>
      <c r="BL312" s="106"/>
      <c r="BM312" s="106"/>
      <c r="BN312" s="106"/>
      <c r="BO312" s="106"/>
      <c r="BP312" s="106"/>
      <c r="BQ312" s="106"/>
      <c r="BR312" s="106"/>
      <c r="BS312" s="106"/>
      <c r="BT312" s="106"/>
      <c r="BU312" s="106"/>
      <c r="BV312" s="106"/>
      <c r="BW312" s="106"/>
      <c r="BX312" s="106"/>
      <c r="BY312" s="106"/>
      <c r="BZ312" s="106"/>
      <c r="CA312" s="106"/>
      <c r="CB312" s="106"/>
      <c r="CC312" s="106"/>
      <c r="CD312" s="106"/>
      <c r="CE312" s="106"/>
      <c r="CF312" s="106"/>
      <c r="CG312" s="106"/>
      <c r="CH312" s="106"/>
      <c r="CI312" s="106"/>
      <c r="CJ312" s="106"/>
      <c r="CK312" s="106"/>
      <c r="CL312" s="106"/>
      <c r="CM312" s="106"/>
      <c r="CN312" s="106"/>
      <c r="CO312" s="106"/>
      <c r="CP312" s="106"/>
      <c r="CQ312" s="106"/>
      <c r="CR312" s="106"/>
      <c r="CS312" s="106"/>
      <c r="CT312" s="106"/>
      <c r="CU312" s="106"/>
      <c r="CV312" s="106"/>
      <c r="CW312" s="106"/>
      <c r="CX312" s="106"/>
      <c r="CY312" s="106"/>
      <c r="CZ312" s="106"/>
      <c r="DA312" s="106"/>
      <c r="DB312" s="106"/>
    </row>
    <row r="313" spans="1:106" ht="15" customHeight="1" x14ac:dyDescent="0.25">
      <c r="A313" s="83">
        <v>28</v>
      </c>
      <c r="B313" s="108"/>
      <c r="C313" s="108"/>
      <c r="D313" s="86" t="str">
        <f t="shared" si="180"/>
        <v/>
      </c>
      <c r="E313" s="87" t="str">
        <f t="shared" si="181"/>
        <v/>
      </c>
      <c r="F313" s="88">
        <f t="shared" si="182"/>
        <v>0</v>
      </c>
      <c r="G313" s="90"/>
      <c r="H313" s="90"/>
      <c r="I313" s="90"/>
      <c r="J313" s="90"/>
      <c r="K313" s="90"/>
      <c r="L313" s="90"/>
      <c r="M313" s="90"/>
      <c r="N313" s="90"/>
      <c r="O313" s="90"/>
      <c r="P313" s="90"/>
      <c r="Q313" s="90"/>
      <c r="R313" s="90"/>
      <c r="S313" s="90"/>
      <c r="T313" s="90"/>
      <c r="U313" s="90"/>
      <c r="V313" s="90"/>
      <c r="W313" s="90"/>
      <c r="X313" s="90"/>
      <c r="Y313" s="90"/>
      <c r="Z313" s="105"/>
      <c r="AA313" s="106"/>
      <c r="AB313" s="106"/>
      <c r="AC313" s="106"/>
      <c r="AD313" s="106"/>
      <c r="AE313" s="106"/>
      <c r="AF313" s="106"/>
      <c r="AG313" s="106"/>
      <c r="AH313" s="106"/>
      <c r="AI313" s="106"/>
      <c r="AJ313" s="106"/>
      <c r="AK313" s="106"/>
      <c r="AL313" s="106"/>
      <c r="AM313" s="106"/>
      <c r="AN313" s="106"/>
      <c r="AO313" s="106"/>
      <c r="AP313" s="106"/>
      <c r="AQ313" s="106"/>
      <c r="AR313" s="106"/>
      <c r="AS313" s="106"/>
      <c r="AT313" s="106"/>
      <c r="AU313" s="106"/>
      <c r="AV313" s="106"/>
      <c r="AW313" s="106"/>
      <c r="AX313" s="106"/>
      <c r="AY313" s="106"/>
      <c r="AZ313" s="106"/>
      <c r="BA313" s="106"/>
      <c r="BB313" s="106"/>
      <c r="BC313" s="106"/>
      <c r="BD313" s="106"/>
      <c r="BE313" s="106"/>
      <c r="BF313" s="106"/>
      <c r="BG313" s="106"/>
      <c r="BH313" s="106"/>
      <c r="BI313" s="106"/>
      <c r="BJ313" s="106"/>
      <c r="BK313" s="106"/>
      <c r="BL313" s="106"/>
      <c r="BM313" s="106"/>
      <c r="BN313" s="106"/>
      <c r="BO313" s="106"/>
      <c r="BP313" s="106"/>
      <c r="BQ313" s="106"/>
      <c r="BR313" s="106"/>
      <c r="BS313" s="106"/>
      <c r="BT313" s="106"/>
      <c r="BU313" s="106"/>
      <c r="BV313" s="106"/>
      <c r="BW313" s="106"/>
      <c r="BX313" s="106"/>
      <c r="BY313" s="106"/>
      <c r="BZ313" s="106"/>
      <c r="CA313" s="106"/>
      <c r="CB313" s="106"/>
      <c r="CC313" s="106"/>
      <c r="CD313" s="106"/>
      <c r="CE313" s="106"/>
      <c r="CF313" s="106"/>
      <c r="CG313" s="106"/>
      <c r="CH313" s="106"/>
      <c r="CI313" s="106"/>
      <c r="CJ313" s="106"/>
      <c r="CK313" s="106"/>
      <c r="CL313" s="106"/>
      <c r="CM313" s="106"/>
      <c r="CN313" s="106"/>
      <c r="CO313" s="106"/>
      <c r="CP313" s="106"/>
      <c r="CQ313" s="106"/>
      <c r="CR313" s="106"/>
      <c r="CS313" s="106"/>
      <c r="CT313" s="106"/>
      <c r="CU313" s="106"/>
      <c r="CV313" s="106"/>
      <c r="CW313" s="106"/>
      <c r="CX313" s="106"/>
      <c r="CY313" s="106"/>
      <c r="CZ313" s="106"/>
      <c r="DA313" s="106"/>
      <c r="DB313" s="106"/>
    </row>
    <row r="314" spans="1:106" ht="15" customHeight="1" x14ac:dyDescent="0.25">
      <c r="A314" s="83">
        <v>29</v>
      </c>
      <c r="B314" s="108"/>
      <c r="C314" s="108"/>
      <c r="D314" s="86" t="str">
        <f t="shared" si="180"/>
        <v/>
      </c>
      <c r="E314" s="87" t="str">
        <f t="shared" si="181"/>
        <v/>
      </c>
      <c r="F314" s="88">
        <f t="shared" si="182"/>
        <v>0</v>
      </c>
      <c r="G314" s="90"/>
      <c r="H314" s="90"/>
      <c r="I314" s="90"/>
      <c r="J314" s="90"/>
      <c r="K314" s="90"/>
      <c r="L314" s="90"/>
      <c r="M314" s="90"/>
      <c r="N314" s="90"/>
      <c r="O314" s="90"/>
      <c r="P314" s="90"/>
      <c r="Q314" s="90"/>
      <c r="R314" s="90"/>
      <c r="S314" s="90"/>
      <c r="T314" s="90"/>
      <c r="U314" s="90"/>
      <c r="V314" s="90"/>
      <c r="W314" s="90"/>
      <c r="X314" s="90"/>
      <c r="Y314" s="90"/>
      <c r="Z314" s="105"/>
      <c r="AA314" s="106"/>
      <c r="AB314" s="106"/>
      <c r="AC314" s="106"/>
      <c r="AD314" s="106"/>
      <c r="AE314" s="106"/>
      <c r="AF314" s="106"/>
      <c r="AG314" s="106"/>
      <c r="AH314" s="106"/>
      <c r="AI314" s="106"/>
      <c r="AJ314" s="106"/>
      <c r="AK314" s="106"/>
      <c r="AL314" s="106"/>
      <c r="AM314" s="106"/>
      <c r="AN314" s="106"/>
      <c r="AO314" s="106"/>
      <c r="AP314" s="106"/>
      <c r="AQ314" s="106"/>
      <c r="AR314" s="106"/>
      <c r="AS314" s="106"/>
      <c r="AT314" s="106"/>
      <c r="AU314" s="106"/>
      <c r="AV314" s="106"/>
      <c r="AW314" s="106"/>
      <c r="AX314" s="106"/>
      <c r="AY314" s="106"/>
      <c r="AZ314" s="106"/>
      <c r="BA314" s="106"/>
      <c r="BB314" s="106"/>
      <c r="BC314" s="106"/>
      <c r="BD314" s="106"/>
      <c r="BE314" s="106"/>
      <c r="BF314" s="106"/>
      <c r="BG314" s="106"/>
      <c r="BH314" s="106"/>
      <c r="BI314" s="106"/>
      <c r="BJ314" s="106"/>
      <c r="BK314" s="106"/>
      <c r="BL314" s="106"/>
      <c r="BM314" s="106"/>
      <c r="BN314" s="106"/>
      <c r="BO314" s="106"/>
      <c r="BP314" s="106"/>
      <c r="BQ314" s="106"/>
      <c r="BR314" s="106"/>
      <c r="BS314" s="106"/>
      <c r="BT314" s="106"/>
      <c r="BU314" s="106"/>
      <c r="BV314" s="106"/>
      <c r="BW314" s="106"/>
      <c r="BX314" s="106"/>
      <c r="BY314" s="106"/>
      <c r="BZ314" s="106"/>
      <c r="CA314" s="106"/>
      <c r="CB314" s="106"/>
      <c r="CC314" s="106"/>
      <c r="CD314" s="106"/>
      <c r="CE314" s="106"/>
      <c r="CF314" s="106"/>
      <c r="CG314" s="106"/>
      <c r="CH314" s="106"/>
      <c r="CI314" s="106"/>
      <c r="CJ314" s="106"/>
      <c r="CK314" s="106"/>
      <c r="CL314" s="106"/>
      <c r="CM314" s="106"/>
      <c r="CN314" s="106"/>
      <c r="CO314" s="106"/>
      <c r="CP314" s="106"/>
      <c r="CQ314" s="106"/>
      <c r="CR314" s="106"/>
      <c r="CS314" s="106"/>
      <c r="CT314" s="106"/>
      <c r="CU314" s="106"/>
      <c r="CV314" s="106"/>
      <c r="CW314" s="106"/>
      <c r="CX314" s="106"/>
      <c r="CY314" s="106"/>
      <c r="CZ314" s="106"/>
      <c r="DA314" s="106"/>
      <c r="DB314" s="106"/>
    </row>
    <row r="315" spans="1:106" ht="15" customHeight="1" x14ac:dyDescent="0.25">
      <c r="A315" s="83">
        <v>30</v>
      </c>
      <c r="B315" s="108"/>
      <c r="C315" s="108"/>
      <c r="D315" s="86" t="str">
        <f t="shared" si="180"/>
        <v/>
      </c>
      <c r="E315" s="87" t="str">
        <f t="shared" si="181"/>
        <v/>
      </c>
      <c r="F315" s="88">
        <f t="shared" si="182"/>
        <v>0</v>
      </c>
      <c r="G315" s="90"/>
      <c r="H315" s="90"/>
      <c r="I315" s="90"/>
      <c r="J315" s="90"/>
      <c r="K315" s="90"/>
      <c r="L315" s="90"/>
      <c r="M315" s="90"/>
      <c r="N315" s="90"/>
      <c r="O315" s="90"/>
      <c r="P315" s="90"/>
      <c r="Q315" s="90"/>
      <c r="R315" s="90"/>
      <c r="S315" s="90"/>
      <c r="T315" s="90"/>
      <c r="U315" s="90"/>
      <c r="V315" s="90"/>
      <c r="W315" s="90"/>
      <c r="X315" s="90"/>
      <c r="Y315" s="90"/>
      <c r="Z315" s="105"/>
      <c r="AA315" s="106"/>
      <c r="AB315" s="106"/>
      <c r="AC315" s="106"/>
      <c r="AD315" s="106"/>
      <c r="AE315" s="106"/>
      <c r="AF315" s="106"/>
      <c r="AG315" s="106"/>
      <c r="AH315" s="106"/>
      <c r="AI315" s="106"/>
      <c r="AJ315" s="106"/>
      <c r="AK315" s="106"/>
      <c r="AL315" s="106"/>
      <c r="AM315" s="106"/>
      <c r="AN315" s="106"/>
      <c r="AO315" s="106"/>
      <c r="AP315" s="106"/>
      <c r="AQ315" s="106"/>
      <c r="AR315" s="106"/>
      <c r="AS315" s="106"/>
      <c r="AT315" s="106"/>
      <c r="AU315" s="106"/>
      <c r="AV315" s="106"/>
      <c r="AW315" s="106"/>
      <c r="AX315" s="106"/>
      <c r="AY315" s="106"/>
      <c r="AZ315" s="106"/>
      <c r="BA315" s="106"/>
      <c r="BB315" s="106"/>
      <c r="BC315" s="106"/>
      <c r="BD315" s="106"/>
      <c r="BE315" s="106"/>
      <c r="BF315" s="106"/>
      <c r="BG315" s="106"/>
      <c r="BH315" s="106"/>
      <c r="BI315" s="106"/>
      <c r="BJ315" s="106"/>
      <c r="BK315" s="106"/>
      <c r="BL315" s="106"/>
      <c r="BM315" s="106"/>
      <c r="BN315" s="106"/>
      <c r="BO315" s="106"/>
      <c r="BP315" s="106"/>
      <c r="BQ315" s="106"/>
      <c r="BR315" s="106"/>
      <c r="BS315" s="106"/>
      <c r="BT315" s="106"/>
      <c r="BU315" s="106"/>
      <c r="BV315" s="106"/>
      <c r="BW315" s="106"/>
      <c r="BX315" s="106"/>
      <c r="BY315" s="106"/>
      <c r="BZ315" s="106"/>
      <c r="CA315" s="106"/>
      <c r="CB315" s="106"/>
      <c r="CC315" s="106"/>
      <c r="CD315" s="106"/>
      <c r="CE315" s="106"/>
      <c r="CF315" s="106"/>
      <c r="CG315" s="106"/>
      <c r="CH315" s="106"/>
      <c r="CI315" s="106"/>
      <c r="CJ315" s="106"/>
      <c r="CK315" s="106"/>
      <c r="CL315" s="106"/>
      <c r="CM315" s="106"/>
      <c r="CN315" s="106"/>
      <c r="CO315" s="106"/>
      <c r="CP315" s="106"/>
      <c r="CQ315" s="106"/>
      <c r="CR315" s="106"/>
      <c r="CS315" s="106"/>
      <c r="CT315" s="106"/>
      <c r="CU315" s="106"/>
      <c r="CV315" s="106"/>
      <c r="CW315" s="106"/>
      <c r="CX315" s="106"/>
      <c r="CY315" s="106"/>
      <c r="CZ315" s="106"/>
      <c r="DA315" s="106"/>
      <c r="DB315" s="106"/>
    </row>
    <row r="316" spans="1:106" ht="15" customHeight="1" x14ac:dyDescent="0.25">
      <c r="A316" s="83">
        <v>31</v>
      </c>
      <c r="B316" s="108"/>
      <c r="C316" s="108"/>
      <c r="D316" s="86" t="str">
        <f t="shared" si="180"/>
        <v/>
      </c>
      <c r="E316" s="87" t="str">
        <f t="shared" si="181"/>
        <v/>
      </c>
      <c r="F316" s="88">
        <f t="shared" si="182"/>
        <v>0</v>
      </c>
      <c r="G316" s="90"/>
      <c r="H316" s="90"/>
      <c r="I316" s="90"/>
      <c r="J316" s="90"/>
      <c r="K316" s="90"/>
      <c r="L316" s="90"/>
      <c r="M316" s="90"/>
      <c r="N316" s="90"/>
      <c r="O316" s="90"/>
      <c r="P316" s="90"/>
      <c r="Q316" s="90"/>
      <c r="R316" s="90"/>
      <c r="S316" s="90"/>
      <c r="T316" s="90"/>
      <c r="U316" s="90"/>
      <c r="V316" s="90"/>
      <c r="W316" s="90"/>
      <c r="X316" s="90"/>
      <c r="Y316" s="90"/>
      <c r="Z316" s="105"/>
      <c r="AA316" s="106"/>
      <c r="AB316" s="106"/>
      <c r="AC316" s="106"/>
      <c r="AD316" s="106"/>
      <c r="AE316" s="106"/>
      <c r="AF316" s="106"/>
      <c r="AG316" s="106"/>
      <c r="AH316" s="106"/>
      <c r="AI316" s="106"/>
      <c r="AJ316" s="106"/>
      <c r="AK316" s="106"/>
      <c r="AL316" s="106"/>
      <c r="AM316" s="106"/>
      <c r="AN316" s="106"/>
      <c r="AO316" s="106"/>
      <c r="AP316" s="106"/>
      <c r="AQ316" s="106"/>
      <c r="AR316" s="106"/>
      <c r="AS316" s="106"/>
      <c r="AT316" s="106"/>
      <c r="AU316" s="106"/>
      <c r="AV316" s="106"/>
      <c r="AW316" s="106"/>
      <c r="AX316" s="106"/>
      <c r="AY316" s="106"/>
      <c r="AZ316" s="106"/>
      <c r="BA316" s="106"/>
      <c r="BB316" s="106"/>
      <c r="BC316" s="106"/>
      <c r="BD316" s="106"/>
      <c r="BE316" s="106"/>
      <c r="BF316" s="106"/>
      <c r="BG316" s="106"/>
      <c r="BH316" s="106"/>
      <c r="BI316" s="106"/>
      <c r="BJ316" s="106"/>
      <c r="BK316" s="106"/>
      <c r="BL316" s="106"/>
      <c r="BM316" s="106"/>
      <c r="BN316" s="106"/>
      <c r="BO316" s="106"/>
      <c r="BP316" s="106"/>
      <c r="BQ316" s="106"/>
      <c r="BR316" s="106"/>
      <c r="BS316" s="106"/>
      <c r="BT316" s="106"/>
      <c r="BU316" s="106"/>
      <c r="BV316" s="106"/>
      <c r="BW316" s="106"/>
      <c r="BX316" s="106"/>
      <c r="BY316" s="106"/>
      <c r="BZ316" s="106"/>
      <c r="CA316" s="106"/>
      <c r="CB316" s="106"/>
      <c r="CC316" s="106"/>
      <c r="CD316" s="106"/>
      <c r="CE316" s="106"/>
      <c r="CF316" s="106"/>
      <c r="CG316" s="106"/>
      <c r="CH316" s="106"/>
      <c r="CI316" s="106"/>
      <c r="CJ316" s="106"/>
      <c r="CK316" s="106"/>
      <c r="CL316" s="106"/>
      <c r="CM316" s="106"/>
      <c r="CN316" s="106"/>
      <c r="CO316" s="106"/>
      <c r="CP316" s="106"/>
      <c r="CQ316" s="106"/>
      <c r="CR316" s="106"/>
      <c r="CS316" s="106"/>
      <c r="CT316" s="106"/>
      <c r="CU316" s="106"/>
      <c r="CV316" s="106"/>
      <c r="CW316" s="106"/>
      <c r="CX316" s="106"/>
      <c r="CY316" s="106"/>
      <c r="CZ316" s="106"/>
      <c r="DA316" s="106"/>
      <c r="DB316" s="106"/>
    </row>
    <row r="317" spans="1:106" ht="15" customHeight="1" x14ac:dyDescent="0.25">
      <c r="A317" s="83">
        <v>32</v>
      </c>
      <c r="B317" s="108"/>
      <c r="C317" s="108"/>
      <c r="D317" s="86" t="str">
        <f t="shared" si="180"/>
        <v/>
      </c>
      <c r="E317" s="87" t="str">
        <f t="shared" si="181"/>
        <v/>
      </c>
      <c r="F317" s="88">
        <f t="shared" si="182"/>
        <v>0</v>
      </c>
      <c r="G317" s="90"/>
      <c r="H317" s="90"/>
      <c r="I317" s="90"/>
      <c r="J317" s="90"/>
      <c r="K317" s="90"/>
      <c r="L317" s="90"/>
      <c r="M317" s="90"/>
      <c r="N317" s="90"/>
      <c r="O317" s="90"/>
      <c r="P317" s="90"/>
      <c r="Q317" s="90"/>
      <c r="R317" s="90"/>
      <c r="S317" s="90"/>
      <c r="T317" s="90"/>
      <c r="U317" s="90"/>
      <c r="V317" s="90"/>
      <c r="W317" s="90"/>
      <c r="X317" s="90"/>
      <c r="Y317" s="90"/>
      <c r="Z317" s="105"/>
      <c r="AA317" s="106"/>
      <c r="AB317" s="106"/>
      <c r="AC317" s="106"/>
      <c r="AD317" s="106"/>
      <c r="AE317" s="106"/>
      <c r="AF317" s="106"/>
      <c r="AG317" s="106"/>
      <c r="AH317" s="106"/>
      <c r="AI317" s="106"/>
      <c r="AJ317" s="106"/>
      <c r="AK317" s="106"/>
      <c r="AL317" s="106"/>
      <c r="AM317" s="106"/>
      <c r="AN317" s="106"/>
      <c r="AO317" s="106"/>
      <c r="AP317" s="106"/>
      <c r="AQ317" s="106"/>
      <c r="AR317" s="106"/>
      <c r="AS317" s="106"/>
      <c r="AT317" s="106"/>
      <c r="AU317" s="106"/>
      <c r="AV317" s="106"/>
      <c r="AW317" s="106"/>
      <c r="AX317" s="106"/>
      <c r="AY317" s="106"/>
      <c r="AZ317" s="106"/>
      <c r="BA317" s="106"/>
      <c r="BB317" s="106"/>
      <c r="BC317" s="106"/>
      <c r="BD317" s="106"/>
      <c r="BE317" s="106"/>
      <c r="BF317" s="106"/>
      <c r="BG317" s="106"/>
      <c r="BH317" s="106"/>
      <c r="BI317" s="106"/>
      <c r="BJ317" s="106"/>
      <c r="BK317" s="106"/>
      <c r="BL317" s="106"/>
      <c r="BM317" s="106"/>
      <c r="BN317" s="106"/>
      <c r="BO317" s="106"/>
      <c r="BP317" s="106"/>
      <c r="BQ317" s="106"/>
      <c r="BR317" s="106"/>
      <c r="BS317" s="106"/>
      <c r="BT317" s="106"/>
      <c r="BU317" s="106"/>
      <c r="BV317" s="106"/>
      <c r="BW317" s="106"/>
      <c r="BX317" s="106"/>
      <c r="BY317" s="106"/>
      <c r="BZ317" s="106"/>
      <c r="CA317" s="106"/>
      <c r="CB317" s="106"/>
      <c r="CC317" s="106"/>
      <c r="CD317" s="106"/>
      <c r="CE317" s="106"/>
      <c r="CF317" s="106"/>
      <c r="CG317" s="106"/>
      <c r="CH317" s="106"/>
      <c r="CI317" s="106"/>
      <c r="CJ317" s="106"/>
      <c r="CK317" s="106"/>
      <c r="CL317" s="106"/>
      <c r="CM317" s="106"/>
      <c r="CN317" s="106"/>
      <c r="CO317" s="106"/>
      <c r="CP317" s="106"/>
      <c r="CQ317" s="106"/>
      <c r="CR317" s="106"/>
      <c r="CS317" s="106"/>
      <c r="CT317" s="106"/>
      <c r="CU317" s="106"/>
      <c r="CV317" s="106"/>
      <c r="CW317" s="106"/>
      <c r="CX317" s="106"/>
      <c r="CY317" s="106"/>
      <c r="CZ317" s="106"/>
      <c r="DA317" s="106"/>
      <c r="DB317" s="106"/>
    </row>
    <row r="318" spans="1:106" ht="15" customHeight="1" x14ac:dyDescent="0.25">
      <c r="A318" s="83">
        <v>33</v>
      </c>
      <c r="B318" s="108"/>
      <c r="C318" s="108"/>
      <c r="D318" s="86" t="str">
        <f t="shared" si="180"/>
        <v/>
      </c>
      <c r="E318" s="87" t="str">
        <f t="shared" si="181"/>
        <v/>
      </c>
      <c r="F318" s="88">
        <f t="shared" si="182"/>
        <v>0</v>
      </c>
      <c r="G318" s="90"/>
      <c r="H318" s="90"/>
      <c r="I318" s="90"/>
      <c r="J318" s="90"/>
      <c r="K318" s="90"/>
      <c r="L318" s="90"/>
      <c r="M318" s="90"/>
      <c r="N318" s="90"/>
      <c r="O318" s="90"/>
      <c r="P318" s="90"/>
      <c r="Q318" s="90"/>
      <c r="R318" s="90"/>
      <c r="S318" s="90"/>
      <c r="T318" s="90"/>
      <c r="U318" s="90"/>
      <c r="V318" s="90"/>
      <c r="W318" s="90"/>
      <c r="X318" s="90"/>
      <c r="Y318" s="90"/>
      <c r="Z318" s="105"/>
      <c r="AA318" s="106"/>
      <c r="AB318" s="106"/>
      <c r="AC318" s="106"/>
      <c r="AD318" s="106"/>
      <c r="AE318" s="106"/>
      <c r="AF318" s="106"/>
      <c r="AG318" s="106"/>
      <c r="AH318" s="106"/>
      <c r="AI318" s="106"/>
      <c r="AJ318" s="106"/>
      <c r="AK318" s="106"/>
      <c r="AL318" s="106"/>
      <c r="AM318" s="106"/>
      <c r="AN318" s="106"/>
      <c r="AO318" s="106"/>
      <c r="AP318" s="106"/>
      <c r="AQ318" s="106"/>
      <c r="AR318" s="106"/>
      <c r="AS318" s="106"/>
      <c r="AT318" s="106"/>
      <c r="AU318" s="106"/>
      <c r="AV318" s="106"/>
      <c r="AW318" s="106"/>
      <c r="AX318" s="106"/>
      <c r="AY318" s="106"/>
      <c r="AZ318" s="106"/>
      <c r="BA318" s="106"/>
      <c r="BB318" s="106"/>
      <c r="BC318" s="106"/>
      <c r="BD318" s="106"/>
      <c r="BE318" s="106"/>
      <c r="BF318" s="106"/>
      <c r="BG318" s="106"/>
      <c r="BH318" s="106"/>
      <c r="BI318" s="106"/>
      <c r="BJ318" s="106"/>
      <c r="BK318" s="106"/>
      <c r="BL318" s="106"/>
      <c r="BM318" s="106"/>
      <c r="BN318" s="106"/>
      <c r="BO318" s="106"/>
      <c r="BP318" s="106"/>
      <c r="BQ318" s="106"/>
      <c r="BR318" s="106"/>
      <c r="BS318" s="106"/>
      <c r="BT318" s="106"/>
      <c r="BU318" s="106"/>
      <c r="BV318" s="106"/>
      <c r="BW318" s="106"/>
      <c r="BX318" s="106"/>
      <c r="BY318" s="106"/>
      <c r="BZ318" s="106"/>
      <c r="CA318" s="106"/>
      <c r="CB318" s="106"/>
      <c r="CC318" s="106"/>
      <c r="CD318" s="106"/>
      <c r="CE318" s="106"/>
      <c r="CF318" s="106"/>
      <c r="CG318" s="106"/>
      <c r="CH318" s="106"/>
      <c r="CI318" s="106"/>
      <c r="CJ318" s="106"/>
      <c r="CK318" s="106"/>
      <c r="CL318" s="106"/>
      <c r="CM318" s="106"/>
      <c r="CN318" s="106"/>
      <c r="CO318" s="106"/>
      <c r="CP318" s="106"/>
      <c r="CQ318" s="106"/>
      <c r="CR318" s="106"/>
      <c r="CS318" s="106"/>
      <c r="CT318" s="106"/>
      <c r="CU318" s="106"/>
      <c r="CV318" s="106"/>
      <c r="CW318" s="106"/>
      <c r="CX318" s="106"/>
      <c r="CY318" s="106"/>
      <c r="CZ318" s="106"/>
      <c r="DA318" s="106"/>
      <c r="DB318" s="106"/>
    </row>
    <row r="319" spans="1:106" ht="15" customHeight="1" x14ac:dyDescent="0.25">
      <c r="A319" s="83">
        <v>34</v>
      </c>
      <c r="B319" s="108"/>
      <c r="C319" s="108"/>
      <c r="D319" s="86" t="str">
        <f t="shared" si="180"/>
        <v/>
      </c>
      <c r="E319" s="87" t="str">
        <f t="shared" si="181"/>
        <v/>
      </c>
      <c r="F319" s="88">
        <f t="shared" si="182"/>
        <v>0</v>
      </c>
      <c r="G319" s="90"/>
      <c r="H319" s="90"/>
      <c r="I319" s="90"/>
      <c r="J319" s="90"/>
      <c r="K319" s="90"/>
      <c r="L319" s="90"/>
      <c r="M319" s="90"/>
      <c r="N319" s="90"/>
      <c r="O319" s="90"/>
      <c r="P319" s="90"/>
      <c r="Q319" s="90"/>
      <c r="R319" s="90"/>
      <c r="S319" s="90"/>
      <c r="T319" s="90"/>
      <c r="U319" s="90"/>
      <c r="V319" s="90"/>
      <c r="W319" s="90"/>
      <c r="X319" s="90"/>
      <c r="Y319" s="90"/>
      <c r="Z319" s="105"/>
      <c r="AA319" s="106"/>
      <c r="AB319" s="106"/>
      <c r="AC319" s="106"/>
      <c r="AD319" s="106"/>
      <c r="AE319" s="106"/>
      <c r="AF319" s="106"/>
      <c r="AG319" s="106"/>
      <c r="AH319" s="106"/>
      <c r="AI319" s="106"/>
      <c r="AJ319" s="106"/>
      <c r="AK319" s="106"/>
      <c r="AL319" s="106"/>
      <c r="AM319" s="106"/>
      <c r="AN319" s="106"/>
      <c r="AO319" s="106"/>
      <c r="AP319" s="106"/>
      <c r="AQ319" s="106"/>
      <c r="AR319" s="106"/>
      <c r="AS319" s="106"/>
      <c r="AT319" s="106"/>
      <c r="AU319" s="106"/>
      <c r="AV319" s="106"/>
      <c r="AW319" s="106"/>
      <c r="AX319" s="106"/>
      <c r="AY319" s="106"/>
      <c r="AZ319" s="106"/>
      <c r="BA319" s="106"/>
      <c r="BB319" s="106"/>
      <c r="BC319" s="106"/>
      <c r="BD319" s="106"/>
      <c r="BE319" s="106"/>
      <c r="BF319" s="106"/>
      <c r="BG319" s="106"/>
      <c r="BH319" s="106"/>
      <c r="BI319" s="106"/>
      <c r="BJ319" s="106"/>
      <c r="BK319" s="106"/>
      <c r="BL319" s="106"/>
      <c r="BM319" s="106"/>
      <c r="BN319" s="106"/>
      <c r="BO319" s="106"/>
      <c r="BP319" s="106"/>
      <c r="BQ319" s="106"/>
      <c r="BR319" s="106"/>
      <c r="BS319" s="106"/>
      <c r="BT319" s="106"/>
      <c r="BU319" s="106"/>
      <c r="BV319" s="106"/>
      <c r="BW319" s="106"/>
      <c r="BX319" s="106"/>
      <c r="BY319" s="106"/>
      <c r="BZ319" s="106"/>
      <c r="CA319" s="106"/>
      <c r="CB319" s="106"/>
      <c r="CC319" s="106"/>
      <c r="CD319" s="106"/>
      <c r="CE319" s="106"/>
      <c r="CF319" s="106"/>
      <c r="CG319" s="106"/>
      <c r="CH319" s="106"/>
      <c r="CI319" s="106"/>
      <c r="CJ319" s="106"/>
      <c r="CK319" s="106"/>
      <c r="CL319" s="106"/>
      <c r="CM319" s="106"/>
      <c r="CN319" s="106"/>
      <c r="CO319" s="106"/>
      <c r="CP319" s="106"/>
      <c r="CQ319" s="106"/>
      <c r="CR319" s="106"/>
      <c r="CS319" s="106"/>
      <c r="CT319" s="106"/>
      <c r="CU319" s="106"/>
      <c r="CV319" s="106"/>
      <c r="CW319" s="106"/>
      <c r="CX319" s="106"/>
      <c r="CY319" s="106"/>
      <c r="CZ319" s="106"/>
      <c r="DA319" s="106"/>
      <c r="DB319" s="106"/>
    </row>
    <row r="320" spans="1:106" ht="15" customHeight="1" x14ac:dyDescent="0.25">
      <c r="A320" s="83">
        <v>35</v>
      </c>
      <c r="B320" s="108"/>
      <c r="C320" s="108"/>
      <c r="D320" s="86" t="str">
        <f t="shared" si="180"/>
        <v/>
      </c>
      <c r="E320" s="87" t="str">
        <f t="shared" si="181"/>
        <v/>
      </c>
      <c r="F320" s="88">
        <f t="shared" si="182"/>
        <v>0</v>
      </c>
      <c r="G320" s="90"/>
      <c r="H320" s="90"/>
      <c r="I320" s="90"/>
      <c r="J320" s="90"/>
      <c r="K320" s="90"/>
      <c r="L320" s="90"/>
      <c r="M320" s="90"/>
      <c r="N320" s="90"/>
      <c r="O320" s="90"/>
      <c r="P320" s="90"/>
      <c r="Q320" s="90"/>
      <c r="R320" s="90"/>
      <c r="S320" s="90"/>
      <c r="T320" s="90"/>
      <c r="U320" s="90"/>
      <c r="V320" s="90"/>
      <c r="W320" s="90"/>
      <c r="X320" s="90"/>
      <c r="Y320" s="90"/>
      <c r="Z320" s="105"/>
      <c r="AA320" s="106"/>
      <c r="AB320" s="106"/>
      <c r="AC320" s="106"/>
      <c r="AD320" s="106"/>
      <c r="AE320" s="106"/>
      <c r="AF320" s="106"/>
      <c r="AG320" s="106"/>
      <c r="AH320" s="106"/>
      <c r="AI320" s="106"/>
      <c r="AJ320" s="106"/>
      <c r="AK320" s="106"/>
      <c r="AL320" s="106"/>
      <c r="AM320" s="106"/>
      <c r="AN320" s="106"/>
      <c r="AO320" s="106"/>
      <c r="AP320" s="106"/>
      <c r="AQ320" s="106"/>
      <c r="AR320" s="106"/>
      <c r="AS320" s="106"/>
      <c r="AT320" s="106"/>
      <c r="AU320" s="106"/>
      <c r="AV320" s="106"/>
      <c r="AW320" s="106"/>
      <c r="AX320" s="106"/>
      <c r="AY320" s="106"/>
      <c r="AZ320" s="106"/>
      <c r="BA320" s="106"/>
      <c r="BB320" s="106"/>
      <c r="BC320" s="106"/>
      <c r="BD320" s="106"/>
      <c r="BE320" s="106"/>
      <c r="BF320" s="106"/>
      <c r="BG320" s="106"/>
      <c r="BH320" s="106"/>
      <c r="BI320" s="106"/>
      <c r="BJ320" s="106"/>
      <c r="BK320" s="106"/>
      <c r="BL320" s="106"/>
      <c r="BM320" s="106"/>
      <c r="BN320" s="106"/>
      <c r="BO320" s="106"/>
      <c r="BP320" s="106"/>
      <c r="BQ320" s="106"/>
      <c r="BR320" s="106"/>
      <c r="BS320" s="106"/>
      <c r="BT320" s="106"/>
      <c r="BU320" s="106"/>
      <c r="BV320" s="106"/>
      <c r="BW320" s="106"/>
      <c r="BX320" s="106"/>
      <c r="BY320" s="106"/>
      <c r="BZ320" s="106"/>
      <c r="CA320" s="106"/>
      <c r="CB320" s="106"/>
      <c r="CC320" s="106"/>
      <c r="CD320" s="106"/>
      <c r="CE320" s="106"/>
      <c r="CF320" s="106"/>
      <c r="CG320" s="106"/>
      <c r="CH320" s="106"/>
      <c r="CI320" s="106"/>
      <c r="CJ320" s="106"/>
      <c r="CK320" s="106"/>
      <c r="CL320" s="106"/>
      <c r="CM320" s="106"/>
      <c r="CN320" s="106"/>
      <c r="CO320" s="106"/>
      <c r="CP320" s="106"/>
      <c r="CQ320" s="106"/>
      <c r="CR320" s="106"/>
      <c r="CS320" s="106"/>
      <c r="CT320" s="106"/>
      <c r="CU320" s="106"/>
      <c r="CV320" s="106"/>
      <c r="CW320" s="106"/>
      <c r="CX320" s="106"/>
      <c r="CY320" s="106"/>
      <c r="CZ320" s="106"/>
      <c r="DA320" s="106"/>
      <c r="DB320" s="106"/>
    </row>
    <row r="321" spans="1:106" ht="15" customHeight="1" x14ac:dyDescent="0.25">
      <c r="A321" s="83">
        <v>36</v>
      </c>
      <c r="B321" s="108"/>
      <c r="C321" s="108"/>
      <c r="D321" s="86" t="str">
        <f t="shared" si="180"/>
        <v/>
      </c>
      <c r="E321" s="87" t="str">
        <f t="shared" si="181"/>
        <v/>
      </c>
      <c r="F321" s="88">
        <f t="shared" si="182"/>
        <v>0</v>
      </c>
      <c r="G321" s="90"/>
      <c r="H321" s="90"/>
      <c r="I321" s="90"/>
      <c r="J321" s="90"/>
      <c r="K321" s="90"/>
      <c r="L321" s="90"/>
      <c r="M321" s="90"/>
      <c r="N321" s="90"/>
      <c r="O321" s="90"/>
      <c r="P321" s="90"/>
      <c r="Q321" s="90"/>
      <c r="R321" s="90"/>
      <c r="S321" s="90"/>
      <c r="T321" s="90"/>
      <c r="U321" s="90"/>
      <c r="V321" s="90"/>
      <c r="W321" s="90"/>
      <c r="X321" s="90"/>
      <c r="Y321" s="90"/>
      <c r="Z321" s="105"/>
      <c r="AA321" s="106"/>
      <c r="AB321" s="106"/>
      <c r="AC321" s="106"/>
      <c r="AD321" s="106"/>
      <c r="AE321" s="106"/>
      <c r="AF321" s="106"/>
      <c r="AG321" s="106"/>
      <c r="AH321" s="106"/>
      <c r="AI321" s="106"/>
      <c r="AJ321" s="106"/>
      <c r="AK321" s="106"/>
      <c r="AL321" s="106"/>
      <c r="AM321" s="106"/>
      <c r="AN321" s="106"/>
      <c r="AO321" s="106"/>
      <c r="AP321" s="106"/>
      <c r="AQ321" s="106"/>
      <c r="AR321" s="106"/>
      <c r="AS321" s="106"/>
      <c r="AT321" s="106"/>
      <c r="AU321" s="106"/>
      <c r="AV321" s="106"/>
      <c r="AW321" s="106"/>
      <c r="AX321" s="106"/>
      <c r="AY321" s="106"/>
      <c r="AZ321" s="106"/>
      <c r="BA321" s="106"/>
      <c r="BB321" s="106"/>
      <c r="BC321" s="106"/>
      <c r="BD321" s="106"/>
      <c r="BE321" s="106"/>
      <c r="BF321" s="106"/>
      <c r="BG321" s="106"/>
      <c r="BH321" s="106"/>
      <c r="BI321" s="106"/>
      <c r="BJ321" s="106"/>
      <c r="BK321" s="106"/>
      <c r="BL321" s="106"/>
      <c r="BM321" s="106"/>
      <c r="BN321" s="106"/>
      <c r="BO321" s="106"/>
      <c r="BP321" s="106"/>
      <c r="BQ321" s="106"/>
      <c r="BR321" s="106"/>
      <c r="BS321" s="106"/>
      <c r="BT321" s="106"/>
      <c r="BU321" s="106"/>
      <c r="BV321" s="106"/>
      <c r="BW321" s="106"/>
      <c r="BX321" s="106"/>
      <c r="BY321" s="106"/>
      <c r="BZ321" s="106"/>
      <c r="CA321" s="106"/>
      <c r="CB321" s="106"/>
      <c r="CC321" s="106"/>
      <c r="CD321" s="106"/>
      <c r="CE321" s="106"/>
      <c r="CF321" s="106"/>
      <c r="CG321" s="106"/>
      <c r="CH321" s="106"/>
      <c r="CI321" s="106"/>
      <c r="CJ321" s="106"/>
      <c r="CK321" s="106"/>
      <c r="CL321" s="106"/>
      <c r="CM321" s="106"/>
      <c r="CN321" s="106"/>
      <c r="CO321" s="106"/>
      <c r="CP321" s="106"/>
      <c r="CQ321" s="106"/>
      <c r="CR321" s="106"/>
      <c r="CS321" s="106"/>
      <c r="CT321" s="106"/>
      <c r="CU321" s="106"/>
      <c r="CV321" s="106"/>
      <c r="CW321" s="106"/>
      <c r="CX321" s="106"/>
      <c r="CY321" s="106"/>
      <c r="CZ321" s="106"/>
      <c r="DA321" s="106"/>
      <c r="DB321" s="106"/>
    </row>
    <row r="322" spans="1:106" ht="15" customHeight="1" x14ac:dyDescent="0.25">
      <c r="A322" s="83">
        <v>37</v>
      </c>
      <c r="B322" s="108"/>
      <c r="C322" s="108"/>
      <c r="D322" s="86" t="str">
        <f t="shared" si="180"/>
        <v/>
      </c>
      <c r="E322" s="87" t="str">
        <f t="shared" si="181"/>
        <v/>
      </c>
      <c r="F322" s="88">
        <f t="shared" si="182"/>
        <v>0</v>
      </c>
      <c r="G322" s="90"/>
      <c r="H322" s="90"/>
      <c r="I322" s="90"/>
      <c r="J322" s="90"/>
      <c r="K322" s="90"/>
      <c r="L322" s="90"/>
      <c r="M322" s="90"/>
      <c r="N322" s="90"/>
      <c r="O322" s="90"/>
      <c r="P322" s="90"/>
      <c r="Q322" s="90"/>
      <c r="R322" s="90"/>
      <c r="S322" s="90"/>
      <c r="T322" s="90"/>
      <c r="U322" s="90"/>
      <c r="V322" s="90"/>
      <c r="W322" s="90"/>
      <c r="X322" s="90"/>
      <c r="Y322" s="90"/>
      <c r="Z322" s="105"/>
      <c r="AA322" s="106"/>
      <c r="AB322" s="106"/>
      <c r="AC322" s="106"/>
      <c r="AD322" s="106"/>
      <c r="AE322" s="106"/>
      <c r="AF322" s="106"/>
      <c r="AG322" s="106"/>
      <c r="AH322" s="106"/>
      <c r="AI322" s="106"/>
      <c r="AJ322" s="106"/>
      <c r="AK322" s="106"/>
      <c r="AL322" s="106"/>
      <c r="AM322" s="106"/>
      <c r="AN322" s="106"/>
      <c r="AO322" s="106"/>
      <c r="AP322" s="106"/>
      <c r="AQ322" s="106"/>
      <c r="AR322" s="106"/>
      <c r="AS322" s="106"/>
      <c r="AT322" s="106"/>
      <c r="AU322" s="106"/>
      <c r="AV322" s="106"/>
      <c r="AW322" s="106"/>
      <c r="AX322" s="106"/>
      <c r="AY322" s="106"/>
      <c r="AZ322" s="106"/>
      <c r="BA322" s="106"/>
      <c r="BB322" s="106"/>
      <c r="BC322" s="106"/>
      <c r="BD322" s="106"/>
      <c r="BE322" s="106"/>
      <c r="BF322" s="106"/>
      <c r="BG322" s="106"/>
      <c r="BH322" s="106"/>
      <c r="BI322" s="106"/>
      <c r="BJ322" s="106"/>
      <c r="BK322" s="106"/>
      <c r="BL322" s="106"/>
      <c r="BM322" s="106"/>
      <c r="BN322" s="106"/>
      <c r="BO322" s="106"/>
      <c r="BP322" s="106"/>
      <c r="BQ322" s="106"/>
      <c r="BR322" s="106"/>
      <c r="BS322" s="106"/>
      <c r="BT322" s="106"/>
      <c r="BU322" s="106"/>
      <c r="BV322" s="106"/>
      <c r="BW322" s="106"/>
      <c r="BX322" s="106"/>
      <c r="BY322" s="106"/>
      <c r="BZ322" s="106"/>
      <c r="CA322" s="106"/>
      <c r="CB322" s="106"/>
      <c r="CC322" s="106"/>
      <c r="CD322" s="106"/>
      <c r="CE322" s="106"/>
      <c r="CF322" s="106"/>
      <c r="CG322" s="106"/>
      <c r="CH322" s="106"/>
      <c r="CI322" s="106"/>
      <c r="CJ322" s="106"/>
      <c r="CK322" s="106"/>
      <c r="CL322" s="106"/>
      <c r="CM322" s="106"/>
      <c r="CN322" s="106"/>
      <c r="CO322" s="106"/>
      <c r="CP322" s="106"/>
      <c r="CQ322" s="106"/>
      <c r="CR322" s="106"/>
      <c r="CS322" s="106"/>
      <c r="CT322" s="106"/>
      <c r="CU322" s="106"/>
      <c r="CV322" s="106"/>
      <c r="CW322" s="106"/>
      <c r="CX322" s="106"/>
      <c r="CY322" s="106"/>
      <c r="CZ322" s="106"/>
      <c r="DA322" s="106"/>
      <c r="DB322" s="106"/>
    </row>
    <row r="323" spans="1:106" ht="15" customHeight="1" x14ac:dyDescent="0.25">
      <c r="A323" s="83">
        <v>38</v>
      </c>
      <c r="B323" s="108"/>
      <c r="C323" s="108"/>
      <c r="D323" s="86" t="str">
        <f t="shared" si="180"/>
        <v/>
      </c>
      <c r="E323" s="87" t="str">
        <f t="shared" si="181"/>
        <v/>
      </c>
      <c r="F323" s="88">
        <f t="shared" si="182"/>
        <v>0</v>
      </c>
      <c r="G323" s="90"/>
      <c r="H323" s="90"/>
      <c r="I323" s="90"/>
      <c r="J323" s="90"/>
      <c r="K323" s="90"/>
      <c r="L323" s="90"/>
      <c r="M323" s="90"/>
      <c r="N323" s="90"/>
      <c r="O323" s="90"/>
      <c r="P323" s="90"/>
      <c r="Q323" s="90"/>
      <c r="R323" s="90"/>
      <c r="S323" s="90"/>
      <c r="T323" s="90"/>
      <c r="U323" s="90"/>
      <c r="V323" s="90"/>
      <c r="W323" s="90"/>
      <c r="X323" s="90"/>
      <c r="Y323" s="90"/>
      <c r="Z323" s="105"/>
      <c r="AA323" s="106"/>
      <c r="AB323" s="106"/>
      <c r="AC323" s="106"/>
      <c r="AD323" s="106"/>
      <c r="AE323" s="106"/>
      <c r="AF323" s="106"/>
      <c r="AG323" s="106"/>
      <c r="AH323" s="106"/>
      <c r="AI323" s="106"/>
      <c r="AJ323" s="106"/>
      <c r="AK323" s="106"/>
      <c r="AL323" s="106"/>
      <c r="AM323" s="106"/>
      <c r="AN323" s="106"/>
      <c r="AO323" s="106"/>
      <c r="AP323" s="106"/>
      <c r="AQ323" s="106"/>
      <c r="AR323" s="106"/>
      <c r="AS323" s="106"/>
      <c r="AT323" s="106"/>
      <c r="AU323" s="106"/>
      <c r="AV323" s="106"/>
      <c r="AW323" s="106"/>
      <c r="AX323" s="106"/>
      <c r="AY323" s="106"/>
      <c r="AZ323" s="106"/>
      <c r="BA323" s="106"/>
      <c r="BB323" s="106"/>
      <c r="BC323" s="106"/>
      <c r="BD323" s="106"/>
      <c r="BE323" s="106"/>
      <c r="BF323" s="106"/>
      <c r="BG323" s="106"/>
      <c r="BH323" s="106"/>
      <c r="BI323" s="106"/>
      <c r="BJ323" s="106"/>
      <c r="BK323" s="106"/>
      <c r="BL323" s="106"/>
      <c r="BM323" s="106"/>
      <c r="BN323" s="106"/>
      <c r="BO323" s="106"/>
      <c r="BP323" s="106"/>
      <c r="BQ323" s="106"/>
      <c r="BR323" s="106"/>
      <c r="BS323" s="106"/>
      <c r="BT323" s="106"/>
      <c r="BU323" s="106"/>
      <c r="BV323" s="106"/>
      <c r="BW323" s="106"/>
      <c r="BX323" s="106"/>
      <c r="BY323" s="106"/>
      <c r="BZ323" s="106"/>
      <c r="CA323" s="106"/>
      <c r="CB323" s="106"/>
      <c r="CC323" s="106"/>
      <c r="CD323" s="106"/>
      <c r="CE323" s="106"/>
      <c r="CF323" s="106"/>
      <c r="CG323" s="106"/>
      <c r="CH323" s="106"/>
      <c r="CI323" s="106"/>
      <c r="CJ323" s="106"/>
      <c r="CK323" s="106"/>
      <c r="CL323" s="106"/>
      <c r="CM323" s="106"/>
      <c r="CN323" s="106"/>
      <c r="CO323" s="106"/>
      <c r="CP323" s="106"/>
      <c r="CQ323" s="106"/>
      <c r="CR323" s="106"/>
      <c r="CS323" s="106"/>
      <c r="CT323" s="106"/>
      <c r="CU323" s="106"/>
      <c r="CV323" s="106"/>
      <c r="CW323" s="106"/>
      <c r="CX323" s="106"/>
      <c r="CY323" s="106"/>
      <c r="CZ323" s="106"/>
      <c r="DA323" s="106"/>
      <c r="DB323" s="106"/>
    </row>
    <row r="324" spans="1:106" ht="15" customHeight="1" x14ac:dyDescent="0.25">
      <c r="A324" s="83">
        <v>39</v>
      </c>
      <c r="B324" s="108"/>
      <c r="C324" s="108"/>
      <c r="D324" s="86" t="str">
        <f t="shared" si="180"/>
        <v/>
      </c>
      <c r="E324" s="87" t="str">
        <f t="shared" si="181"/>
        <v/>
      </c>
      <c r="F324" s="88">
        <f t="shared" si="182"/>
        <v>0</v>
      </c>
      <c r="G324" s="90"/>
      <c r="H324" s="90"/>
      <c r="I324" s="90"/>
      <c r="J324" s="90"/>
      <c r="K324" s="90"/>
      <c r="L324" s="90"/>
      <c r="M324" s="90"/>
      <c r="N324" s="90"/>
      <c r="O324" s="90"/>
      <c r="P324" s="90"/>
      <c r="Q324" s="90"/>
      <c r="R324" s="90"/>
      <c r="S324" s="90"/>
      <c r="T324" s="90"/>
      <c r="U324" s="90"/>
      <c r="V324" s="90"/>
      <c r="W324" s="90"/>
      <c r="X324" s="90"/>
      <c r="Y324" s="90"/>
      <c r="Z324" s="105"/>
      <c r="AA324" s="106"/>
      <c r="AB324" s="106"/>
      <c r="AC324" s="106"/>
      <c r="AD324" s="106"/>
      <c r="AE324" s="106"/>
      <c r="AF324" s="106"/>
      <c r="AG324" s="106"/>
      <c r="AH324" s="106"/>
      <c r="AI324" s="106"/>
      <c r="AJ324" s="106"/>
      <c r="AK324" s="106"/>
      <c r="AL324" s="106"/>
      <c r="AM324" s="106"/>
      <c r="AN324" s="106"/>
      <c r="AO324" s="106"/>
      <c r="AP324" s="106"/>
      <c r="AQ324" s="106"/>
      <c r="AR324" s="106"/>
      <c r="AS324" s="106"/>
      <c r="AT324" s="106"/>
      <c r="AU324" s="106"/>
      <c r="AV324" s="106"/>
      <c r="AW324" s="106"/>
      <c r="AX324" s="106"/>
      <c r="AY324" s="106"/>
      <c r="AZ324" s="106"/>
      <c r="BA324" s="106"/>
      <c r="BB324" s="106"/>
      <c r="BC324" s="106"/>
      <c r="BD324" s="106"/>
      <c r="BE324" s="106"/>
      <c r="BF324" s="106"/>
      <c r="BG324" s="106"/>
      <c r="BH324" s="106"/>
      <c r="BI324" s="106"/>
      <c r="BJ324" s="106"/>
      <c r="BK324" s="106"/>
      <c r="BL324" s="106"/>
      <c r="BM324" s="106"/>
      <c r="BN324" s="106"/>
      <c r="BO324" s="106"/>
      <c r="BP324" s="106"/>
      <c r="BQ324" s="106"/>
      <c r="BR324" s="106"/>
      <c r="BS324" s="106"/>
      <c r="BT324" s="106"/>
      <c r="BU324" s="106"/>
      <c r="BV324" s="106"/>
      <c r="BW324" s="106"/>
      <c r="BX324" s="106"/>
      <c r="BY324" s="106"/>
      <c r="BZ324" s="106"/>
      <c r="CA324" s="106"/>
      <c r="CB324" s="106"/>
      <c r="CC324" s="106"/>
      <c r="CD324" s="106"/>
      <c r="CE324" s="106"/>
      <c r="CF324" s="106"/>
      <c r="CG324" s="106"/>
      <c r="CH324" s="106"/>
      <c r="CI324" s="106"/>
      <c r="CJ324" s="106"/>
      <c r="CK324" s="106"/>
      <c r="CL324" s="106"/>
      <c r="CM324" s="106"/>
      <c r="CN324" s="106"/>
      <c r="CO324" s="106"/>
      <c r="CP324" s="106"/>
      <c r="CQ324" s="106"/>
      <c r="CR324" s="106"/>
      <c r="CS324" s="106"/>
      <c r="CT324" s="106"/>
      <c r="CU324" s="106"/>
      <c r="CV324" s="106"/>
      <c r="CW324" s="106"/>
      <c r="CX324" s="106"/>
      <c r="CY324" s="106"/>
      <c r="CZ324" s="106"/>
      <c r="DA324" s="106"/>
      <c r="DB324" s="106"/>
    </row>
    <row r="325" spans="1:106" ht="15" customHeight="1" x14ac:dyDescent="0.25">
      <c r="A325" s="83">
        <v>40</v>
      </c>
      <c r="B325" s="108"/>
      <c r="C325" s="108"/>
      <c r="D325" s="86" t="str">
        <f t="shared" si="180"/>
        <v/>
      </c>
      <c r="E325" s="87" t="str">
        <f t="shared" si="181"/>
        <v/>
      </c>
      <c r="F325" s="88">
        <f t="shared" si="182"/>
        <v>0</v>
      </c>
      <c r="G325" s="90"/>
      <c r="H325" s="90"/>
      <c r="I325" s="90"/>
      <c r="J325" s="90"/>
      <c r="K325" s="90"/>
      <c r="L325" s="90"/>
      <c r="M325" s="90"/>
      <c r="N325" s="90"/>
      <c r="O325" s="90"/>
      <c r="P325" s="90"/>
      <c r="Q325" s="90"/>
      <c r="R325" s="90"/>
      <c r="S325" s="90"/>
      <c r="T325" s="90"/>
      <c r="U325" s="90"/>
      <c r="V325" s="90"/>
      <c r="W325" s="90"/>
      <c r="X325" s="90"/>
      <c r="Y325" s="90"/>
      <c r="Z325" s="105"/>
      <c r="AA325" s="106"/>
      <c r="AB325" s="106"/>
      <c r="AC325" s="106"/>
      <c r="AD325" s="106"/>
      <c r="AE325" s="106"/>
      <c r="AF325" s="106"/>
      <c r="AG325" s="106"/>
      <c r="AH325" s="106"/>
      <c r="AI325" s="106"/>
      <c r="AJ325" s="106"/>
      <c r="AK325" s="106"/>
      <c r="AL325" s="106"/>
      <c r="AM325" s="106"/>
      <c r="AN325" s="106"/>
      <c r="AO325" s="106"/>
      <c r="AP325" s="106"/>
      <c r="AQ325" s="106"/>
      <c r="AR325" s="106"/>
      <c r="AS325" s="106"/>
      <c r="AT325" s="106"/>
      <c r="AU325" s="106"/>
      <c r="AV325" s="106"/>
      <c r="AW325" s="106"/>
      <c r="AX325" s="106"/>
      <c r="AY325" s="106"/>
      <c r="AZ325" s="106"/>
      <c r="BA325" s="106"/>
      <c r="BB325" s="106"/>
      <c r="BC325" s="106"/>
      <c r="BD325" s="106"/>
      <c r="BE325" s="106"/>
      <c r="BF325" s="106"/>
      <c r="BG325" s="106"/>
      <c r="BH325" s="106"/>
      <c r="BI325" s="106"/>
      <c r="BJ325" s="106"/>
      <c r="BK325" s="106"/>
      <c r="BL325" s="106"/>
      <c r="BM325" s="106"/>
      <c r="BN325" s="106"/>
      <c r="BO325" s="106"/>
      <c r="BP325" s="106"/>
      <c r="BQ325" s="106"/>
      <c r="BR325" s="106"/>
      <c r="BS325" s="106"/>
      <c r="BT325" s="106"/>
      <c r="BU325" s="106"/>
      <c r="BV325" s="106"/>
      <c r="BW325" s="106"/>
      <c r="BX325" s="106"/>
      <c r="BY325" s="106"/>
      <c r="BZ325" s="106"/>
      <c r="CA325" s="106"/>
      <c r="CB325" s="106"/>
      <c r="CC325" s="106"/>
      <c r="CD325" s="106"/>
      <c r="CE325" s="106"/>
      <c r="CF325" s="106"/>
      <c r="CG325" s="106"/>
      <c r="CH325" s="106"/>
      <c r="CI325" s="106"/>
      <c r="CJ325" s="106"/>
      <c r="CK325" s="106"/>
      <c r="CL325" s="106"/>
      <c r="CM325" s="106"/>
      <c r="CN325" s="106"/>
      <c r="CO325" s="106"/>
      <c r="CP325" s="106"/>
      <c r="CQ325" s="106"/>
      <c r="CR325" s="106"/>
      <c r="CS325" s="106"/>
      <c r="CT325" s="106"/>
      <c r="CU325" s="106"/>
      <c r="CV325" s="106"/>
      <c r="CW325" s="106"/>
      <c r="CX325" s="106"/>
      <c r="CY325" s="106"/>
      <c r="CZ325" s="106"/>
      <c r="DA325" s="106"/>
      <c r="DB325" s="106"/>
    </row>
    <row r="326" spans="1:106" ht="15.75" x14ac:dyDescent="0.25">
      <c r="B326" s="91"/>
      <c r="C326" s="109"/>
      <c r="D326" s="93"/>
      <c r="E326" s="94"/>
      <c r="F326" s="95" t="s">
        <v>125</v>
      </c>
      <c r="G326" s="96">
        <f>(IF($C$16="YES",G286,0))+(IF($C$17="YES",G287,0))+(IF($C$18="YES",G288,0))+(IF($C$19="YES",G289,0))+(IF($C$20="YES",G290,0))+(IF($C$21="YES",G291,0))+(IF($C$22="YES",G292,0))+(IF($C$23="YES",G293,0))+(IF($C$24="YES",G294,0))+(IF($C$25="YES",G295,0))+(IF($C$26="YES",G296,0))+(IF($C$27="YES",G297,0))+(IF($C$28="YES",G298,0))+(IF($C$29="YES",G299,0))+(IF($C$30="YES",G300,0))+(IF($C$31="YES",G301,0))+(IF($C$32="YES",G302,0))+(IF($C$33="YES",G303,0))+(IF($C$34="YES",G304,0))+(IF($C$35="YES",G305,0))+(IF($C$36="YES",G306,0))+(IF($C$37="YES",G307,0))+(IF($C$38="YES",G308,0))+(IF($C$39="YES",G309,0))+(IF($C$40="YES",G310,0))+(IF($C$41="YES",G311,0))+(IF($C$42="YES",G312,0))+(IF($C$43="YES",G313,0))+(IF($C$44="YES",G314,0))+(IF($C$45="YES",G315,0))+(IF($C$46="YES",G316,0))+(IF($C$47="YES",G317,0))+(IF($C$48="YES",G318,0))+(IF($C$49="YES",G319,0))+(IF($C$50="YES",G320,0))+(IF($C$51="YES",G321,0))+(IF($C$52="YES",G322,0))+(IF($C$53="YES",G323,0))+(IF($C$54="YES",G324,0))+(IF($C$55="YES",G325,0))</f>
        <v>0</v>
      </c>
      <c r="H326" s="96">
        <f t="shared" ref="H326:BS326" si="183">(IF($C$16="YES",H286,0))+(IF($C$17="YES",H287,0))+(IF($C$18="YES",H288,0))+(IF($C$19="YES",H289,0))+(IF($C$20="YES",H290,0))+(IF($C$21="YES",H291,0))+(IF($C$22="YES",H292,0))+(IF($C$23="YES",H293,0))+(IF($C$24="YES",H294,0))+(IF($C$25="YES",H295,0))+(IF($C$26="YES",H296,0))+(IF($C$27="YES",H297,0))+(IF($C$28="YES",H298,0))+(IF($C$29="YES",H299,0))+(IF($C$30="YES",H300,0))+(IF($C$31="YES",H301,0))+(IF($C$32="YES",H302,0))+(IF($C$33="YES",H303,0))+(IF($C$34="YES",H304,0))+(IF($C$35="YES",H305,0))+(IF($C$36="YES",H306,0))+(IF($C$37="YES",H307,0))+(IF($C$38="YES",H308,0))+(IF($C$39="YES",H309,0))+(IF($C$40="YES",H310,0))+(IF($C$41="YES",H311,0))+(IF($C$42="YES",H312,0))+(IF($C$43="YES",H313,0))+(IF($C$44="YES",H314,0))+(IF($C$45="YES",H315,0))+(IF($C$46="YES",H316,0))+(IF($C$47="YES",H317,0))+(IF($C$48="YES",H318,0))+(IF($C$49="YES",H319,0))+(IF($C$50="YES",H320,0))+(IF($C$51="YES",H321,0))+(IF($C$52="YES",H322,0))+(IF($C$53="YES",H323,0))+(IF($C$54="YES",H324,0))+(IF($C$55="YES",H325,0))</f>
        <v>0</v>
      </c>
      <c r="I326" s="96">
        <f t="shared" si="183"/>
        <v>0</v>
      </c>
      <c r="J326" s="96">
        <f t="shared" si="183"/>
        <v>0</v>
      </c>
      <c r="K326" s="96">
        <f t="shared" si="183"/>
        <v>0</v>
      </c>
      <c r="L326" s="96">
        <f t="shared" si="183"/>
        <v>0</v>
      </c>
      <c r="M326" s="96">
        <f t="shared" si="183"/>
        <v>0</v>
      </c>
      <c r="N326" s="96">
        <f t="shared" si="183"/>
        <v>0</v>
      </c>
      <c r="O326" s="96">
        <f t="shared" si="183"/>
        <v>0</v>
      </c>
      <c r="P326" s="96">
        <f t="shared" si="183"/>
        <v>0</v>
      </c>
      <c r="Q326" s="96">
        <f t="shared" si="183"/>
        <v>0</v>
      </c>
      <c r="R326" s="96">
        <f t="shared" si="183"/>
        <v>0</v>
      </c>
      <c r="S326" s="96">
        <f t="shared" si="183"/>
        <v>0</v>
      </c>
      <c r="T326" s="96">
        <f t="shared" si="183"/>
        <v>0</v>
      </c>
      <c r="U326" s="96">
        <f t="shared" si="183"/>
        <v>0</v>
      </c>
      <c r="V326" s="96">
        <f t="shared" si="183"/>
        <v>0</v>
      </c>
      <c r="W326" s="96">
        <f t="shared" si="183"/>
        <v>0</v>
      </c>
      <c r="X326" s="96">
        <f t="shared" si="183"/>
        <v>0</v>
      </c>
      <c r="Y326" s="96">
        <f t="shared" si="183"/>
        <v>0</v>
      </c>
      <c r="Z326" s="96">
        <f t="shared" si="183"/>
        <v>0</v>
      </c>
      <c r="AA326" s="96">
        <f t="shared" si="183"/>
        <v>0</v>
      </c>
      <c r="AB326" s="96">
        <f t="shared" si="183"/>
        <v>0</v>
      </c>
      <c r="AC326" s="96">
        <f t="shared" si="183"/>
        <v>0</v>
      </c>
      <c r="AD326" s="96">
        <f t="shared" si="183"/>
        <v>0</v>
      </c>
      <c r="AE326" s="96">
        <f t="shared" si="183"/>
        <v>0</v>
      </c>
      <c r="AF326" s="96">
        <f t="shared" si="183"/>
        <v>0</v>
      </c>
      <c r="AG326" s="96">
        <f t="shared" si="183"/>
        <v>0</v>
      </c>
      <c r="AH326" s="96">
        <f t="shared" si="183"/>
        <v>0</v>
      </c>
      <c r="AI326" s="96">
        <f t="shared" si="183"/>
        <v>0</v>
      </c>
      <c r="AJ326" s="96">
        <f t="shared" si="183"/>
        <v>0</v>
      </c>
      <c r="AK326" s="96">
        <f t="shared" si="183"/>
        <v>0</v>
      </c>
      <c r="AL326" s="96">
        <f t="shared" si="183"/>
        <v>0</v>
      </c>
      <c r="AM326" s="96">
        <f t="shared" si="183"/>
        <v>0</v>
      </c>
      <c r="AN326" s="96">
        <f t="shared" si="183"/>
        <v>0</v>
      </c>
      <c r="AO326" s="96">
        <f t="shared" si="183"/>
        <v>0</v>
      </c>
      <c r="AP326" s="96">
        <f t="shared" si="183"/>
        <v>0</v>
      </c>
      <c r="AQ326" s="96">
        <f t="shared" si="183"/>
        <v>0</v>
      </c>
      <c r="AR326" s="96">
        <f t="shared" si="183"/>
        <v>0</v>
      </c>
      <c r="AS326" s="96">
        <f t="shared" si="183"/>
        <v>0</v>
      </c>
      <c r="AT326" s="96">
        <f t="shared" si="183"/>
        <v>0</v>
      </c>
      <c r="AU326" s="96">
        <f t="shared" si="183"/>
        <v>0</v>
      </c>
      <c r="AV326" s="96">
        <f t="shared" si="183"/>
        <v>0</v>
      </c>
      <c r="AW326" s="96">
        <f t="shared" si="183"/>
        <v>0</v>
      </c>
      <c r="AX326" s="96">
        <f t="shared" si="183"/>
        <v>0</v>
      </c>
      <c r="AY326" s="96">
        <f t="shared" si="183"/>
        <v>0</v>
      </c>
      <c r="AZ326" s="96">
        <f t="shared" si="183"/>
        <v>0</v>
      </c>
      <c r="BA326" s="96">
        <f t="shared" si="183"/>
        <v>0</v>
      </c>
      <c r="BB326" s="96">
        <f t="shared" si="183"/>
        <v>0</v>
      </c>
      <c r="BC326" s="96">
        <f t="shared" si="183"/>
        <v>0</v>
      </c>
      <c r="BD326" s="96">
        <f t="shared" si="183"/>
        <v>0</v>
      </c>
      <c r="BE326" s="96">
        <f t="shared" si="183"/>
        <v>0</v>
      </c>
      <c r="BF326" s="96">
        <f t="shared" si="183"/>
        <v>0</v>
      </c>
      <c r="BG326" s="96">
        <f t="shared" si="183"/>
        <v>0</v>
      </c>
      <c r="BH326" s="96">
        <f t="shared" si="183"/>
        <v>0</v>
      </c>
      <c r="BI326" s="96">
        <f t="shared" si="183"/>
        <v>0</v>
      </c>
      <c r="BJ326" s="96">
        <f t="shared" si="183"/>
        <v>0</v>
      </c>
      <c r="BK326" s="96">
        <f t="shared" si="183"/>
        <v>0</v>
      </c>
      <c r="BL326" s="96">
        <f t="shared" si="183"/>
        <v>0</v>
      </c>
      <c r="BM326" s="96">
        <f t="shared" si="183"/>
        <v>0</v>
      </c>
      <c r="BN326" s="96">
        <f t="shared" si="183"/>
        <v>0</v>
      </c>
      <c r="BO326" s="96">
        <f t="shared" si="183"/>
        <v>0</v>
      </c>
      <c r="BP326" s="96">
        <f t="shared" si="183"/>
        <v>0</v>
      </c>
      <c r="BQ326" s="96">
        <f t="shared" si="183"/>
        <v>0</v>
      </c>
      <c r="BR326" s="96">
        <f t="shared" si="183"/>
        <v>0</v>
      </c>
      <c r="BS326" s="96">
        <f t="shared" si="183"/>
        <v>0</v>
      </c>
      <c r="BT326" s="96">
        <f t="shared" ref="BT326:DB326" si="184">(IF($C$16="YES",BT286,0))+(IF($C$17="YES",BT287,0))+(IF($C$18="YES",BT288,0))+(IF($C$19="YES",BT289,0))+(IF($C$20="YES",BT290,0))+(IF($C$21="YES",BT291,0))+(IF($C$22="YES",BT292,0))+(IF($C$23="YES",BT293,0))+(IF($C$24="YES",BT294,0))+(IF($C$25="YES",BT295,0))+(IF($C$26="YES",BT296,0))+(IF($C$27="YES",BT297,0))+(IF($C$28="YES",BT298,0))+(IF($C$29="YES",BT299,0))+(IF($C$30="YES",BT300,0))+(IF($C$31="YES",BT301,0))+(IF($C$32="YES",BT302,0))+(IF($C$33="YES",BT303,0))+(IF($C$34="YES",BT304,0))+(IF($C$35="YES",BT305,0))+(IF($C$36="YES",BT306,0))+(IF($C$37="YES",BT307,0))+(IF($C$38="YES",BT308,0))+(IF($C$39="YES",BT309,0))+(IF($C$40="YES",BT310,0))+(IF($C$41="YES",BT311,0))+(IF($C$42="YES",BT312,0))+(IF($C$43="YES",BT313,0))+(IF($C$44="YES",BT314,0))+(IF($C$45="YES",BT315,0))+(IF($C$46="YES",BT316,0))+(IF($C$47="YES",BT317,0))+(IF($C$48="YES",BT318,0))+(IF($C$49="YES",BT319,0))+(IF($C$50="YES",BT320,0))+(IF($C$51="YES",BT321,0))+(IF($C$52="YES",BT322,0))+(IF($C$53="YES",BT323,0))+(IF($C$54="YES",BT324,0))+(IF($C$55="YES",BT325,0))</f>
        <v>0</v>
      </c>
      <c r="BU326" s="96">
        <f t="shared" si="184"/>
        <v>0</v>
      </c>
      <c r="BV326" s="96">
        <f t="shared" si="184"/>
        <v>0</v>
      </c>
      <c r="BW326" s="96">
        <f t="shared" si="184"/>
        <v>0</v>
      </c>
      <c r="BX326" s="96">
        <f t="shared" si="184"/>
        <v>0</v>
      </c>
      <c r="BY326" s="96">
        <f t="shared" si="184"/>
        <v>0</v>
      </c>
      <c r="BZ326" s="96">
        <f t="shared" si="184"/>
        <v>0</v>
      </c>
      <c r="CA326" s="96">
        <f t="shared" si="184"/>
        <v>0</v>
      </c>
      <c r="CB326" s="96">
        <f t="shared" si="184"/>
        <v>0</v>
      </c>
      <c r="CC326" s="96">
        <f t="shared" si="184"/>
        <v>0</v>
      </c>
      <c r="CD326" s="96">
        <f t="shared" si="184"/>
        <v>0</v>
      </c>
      <c r="CE326" s="96">
        <f t="shared" si="184"/>
        <v>0</v>
      </c>
      <c r="CF326" s="96">
        <f t="shared" si="184"/>
        <v>0</v>
      </c>
      <c r="CG326" s="96">
        <f t="shared" si="184"/>
        <v>0</v>
      </c>
      <c r="CH326" s="96">
        <f t="shared" si="184"/>
        <v>0</v>
      </c>
      <c r="CI326" s="96">
        <f t="shared" si="184"/>
        <v>0</v>
      </c>
      <c r="CJ326" s="96">
        <f t="shared" si="184"/>
        <v>0</v>
      </c>
      <c r="CK326" s="96">
        <f t="shared" si="184"/>
        <v>0</v>
      </c>
      <c r="CL326" s="96">
        <f t="shared" si="184"/>
        <v>0</v>
      </c>
      <c r="CM326" s="96">
        <f t="shared" si="184"/>
        <v>0</v>
      </c>
      <c r="CN326" s="96">
        <f t="shared" si="184"/>
        <v>0</v>
      </c>
      <c r="CO326" s="96">
        <f t="shared" si="184"/>
        <v>0</v>
      </c>
      <c r="CP326" s="96">
        <f t="shared" si="184"/>
        <v>0</v>
      </c>
      <c r="CQ326" s="96">
        <f t="shared" si="184"/>
        <v>0</v>
      </c>
      <c r="CR326" s="96">
        <f t="shared" si="184"/>
        <v>0</v>
      </c>
      <c r="CS326" s="96">
        <f t="shared" si="184"/>
        <v>0</v>
      </c>
      <c r="CT326" s="96">
        <f t="shared" si="184"/>
        <v>0</v>
      </c>
      <c r="CU326" s="96">
        <f t="shared" si="184"/>
        <v>0</v>
      </c>
      <c r="CV326" s="96">
        <f t="shared" si="184"/>
        <v>0</v>
      </c>
      <c r="CW326" s="96">
        <f t="shared" si="184"/>
        <v>0</v>
      </c>
      <c r="CX326" s="96">
        <f t="shared" si="184"/>
        <v>0</v>
      </c>
      <c r="CY326" s="96">
        <f t="shared" si="184"/>
        <v>0</v>
      </c>
      <c r="CZ326" s="96">
        <f t="shared" si="184"/>
        <v>0</v>
      </c>
      <c r="DA326" s="96">
        <f t="shared" si="184"/>
        <v>0</v>
      </c>
      <c r="DB326" s="96">
        <f t="shared" si="184"/>
        <v>0</v>
      </c>
    </row>
    <row r="327" spans="1:106" ht="15.75" x14ac:dyDescent="0.25">
      <c r="B327" s="97" t="s">
        <v>8</v>
      </c>
      <c r="C327" s="98"/>
      <c r="D327" s="99">
        <f>IF($F$3="","",$F$3)</f>
        <v>1</v>
      </c>
      <c r="E327" s="62" t="s">
        <v>121</v>
      </c>
      <c r="F327" s="74"/>
      <c r="G327" s="64" t="str">
        <f>IF($D$329="","",$D$329-($D$327+$D$328))</f>
        <v/>
      </c>
      <c r="H327" s="64" t="str">
        <f t="shared" ref="H327:BS327" si="185">IF($D$329="","",$D$329-($D$327+$D$328))</f>
        <v/>
      </c>
      <c r="I327" s="64" t="str">
        <f t="shared" si="185"/>
        <v/>
      </c>
      <c r="J327" s="64" t="str">
        <f t="shared" si="185"/>
        <v/>
      </c>
      <c r="K327" s="64" t="str">
        <f t="shared" si="185"/>
        <v/>
      </c>
      <c r="L327" s="64" t="str">
        <f t="shared" si="185"/>
        <v/>
      </c>
      <c r="M327" s="64" t="str">
        <f t="shared" si="185"/>
        <v/>
      </c>
      <c r="N327" s="64" t="str">
        <f t="shared" si="185"/>
        <v/>
      </c>
      <c r="O327" s="64" t="str">
        <f t="shared" si="185"/>
        <v/>
      </c>
      <c r="P327" s="64" t="str">
        <f t="shared" si="185"/>
        <v/>
      </c>
      <c r="Q327" s="64" t="str">
        <f t="shared" si="185"/>
        <v/>
      </c>
      <c r="R327" s="64" t="str">
        <f t="shared" si="185"/>
        <v/>
      </c>
      <c r="S327" s="64" t="str">
        <f t="shared" si="185"/>
        <v/>
      </c>
      <c r="T327" s="64" t="str">
        <f t="shared" si="185"/>
        <v/>
      </c>
      <c r="U327" s="64" t="str">
        <f t="shared" si="185"/>
        <v/>
      </c>
      <c r="V327" s="64" t="str">
        <f t="shared" si="185"/>
        <v/>
      </c>
      <c r="W327" s="64" t="str">
        <f t="shared" si="185"/>
        <v/>
      </c>
      <c r="X327" s="64" t="str">
        <f t="shared" si="185"/>
        <v/>
      </c>
      <c r="Y327" s="64" t="str">
        <f t="shared" si="185"/>
        <v/>
      </c>
      <c r="Z327" s="64" t="str">
        <f t="shared" si="185"/>
        <v/>
      </c>
      <c r="AA327" s="64" t="str">
        <f t="shared" si="185"/>
        <v/>
      </c>
      <c r="AB327" s="64" t="str">
        <f t="shared" si="185"/>
        <v/>
      </c>
      <c r="AC327" s="64" t="str">
        <f t="shared" si="185"/>
        <v/>
      </c>
      <c r="AD327" s="64" t="str">
        <f t="shared" si="185"/>
        <v/>
      </c>
      <c r="AE327" s="64" t="str">
        <f t="shared" si="185"/>
        <v/>
      </c>
      <c r="AF327" s="64" t="str">
        <f t="shared" si="185"/>
        <v/>
      </c>
      <c r="AG327" s="64" t="str">
        <f t="shared" si="185"/>
        <v/>
      </c>
      <c r="AH327" s="64" t="str">
        <f t="shared" si="185"/>
        <v/>
      </c>
      <c r="AI327" s="64" t="str">
        <f t="shared" si="185"/>
        <v/>
      </c>
      <c r="AJ327" s="64" t="str">
        <f t="shared" si="185"/>
        <v/>
      </c>
      <c r="AK327" s="64" t="str">
        <f t="shared" si="185"/>
        <v/>
      </c>
      <c r="AL327" s="64" t="str">
        <f t="shared" si="185"/>
        <v/>
      </c>
      <c r="AM327" s="64" t="str">
        <f t="shared" si="185"/>
        <v/>
      </c>
      <c r="AN327" s="64" t="str">
        <f t="shared" si="185"/>
        <v/>
      </c>
      <c r="AO327" s="64" t="str">
        <f t="shared" si="185"/>
        <v/>
      </c>
      <c r="AP327" s="64" t="str">
        <f t="shared" si="185"/>
        <v/>
      </c>
      <c r="AQ327" s="64" t="str">
        <f t="shared" si="185"/>
        <v/>
      </c>
      <c r="AR327" s="64" t="str">
        <f t="shared" si="185"/>
        <v/>
      </c>
      <c r="AS327" s="64" t="str">
        <f t="shared" si="185"/>
        <v/>
      </c>
      <c r="AT327" s="64" t="str">
        <f t="shared" si="185"/>
        <v/>
      </c>
      <c r="AU327" s="64" t="str">
        <f t="shared" si="185"/>
        <v/>
      </c>
      <c r="AV327" s="64" t="str">
        <f t="shared" si="185"/>
        <v/>
      </c>
      <c r="AW327" s="64" t="str">
        <f t="shared" si="185"/>
        <v/>
      </c>
      <c r="AX327" s="64" t="str">
        <f t="shared" si="185"/>
        <v/>
      </c>
      <c r="AY327" s="64" t="str">
        <f t="shared" si="185"/>
        <v/>
      </c>
      <c r="AZ327" s="64" t="str">
        <f t="shared" si="185"/>
        <v/>
      </c>
      <c r="BA327" s="64" t="str">
        <f t="shared" si="185"/>
        <v/>
      </c>
      <c r="BB327" s="64" t="str">
        <f t="shared" si="185"/>
        <v/>
      </c>
      <c r="BC327" s="64" t="str">
        <f t="shared" si="185"/>
        <v/>
      </c>
      <c r="BD327" s="64" t="str">
        <f t="shared" si="185"/>
        <v/>
      </c>
      <c r="BE327" s="64" t="str">
        <f t="shared" si="185"/>
        <v/>
      </c>
      <c r="BF327" s="64" t="str">
        <f t="shared" si="185"/>
        <v/>
      </c>
      <c r="BG327" s="64" t="str">
        <f t="shared" si="185"/>
        <v/>
      </c>
      <c r="BH327" s="64" t="str">
        <f t="shared" si="185"/>
        <v/>
      </c>
      <c r="BI327" s="64" t="str">
        <f t="shared" si="185"/>
        <v/>
      </c>
      <c r="BJ327" s="64" t="str">
        <f t="shared" si="185"/>
        <v/>
      </c>
      <c r="BK327" s="64" t="str">
        <f t="shared" si="185"/>
        <v/>
      </c>
      <c r="BL327" s="64" t="str">
        <f t="shared" si="185"/>
        <v/>
      </c>
      <c r="BM327" s="64" t="str">
        <f t="shared" si="185"/>
        <v/>
      </c>
      <c r="BN327" s="64" t="str">
        <f t="shared" si="185"/>
        <v/>
      </c>
      <c r="BO327" s="64" t="str">
        <f t="shared" si="185"/>
        <v/>
      </c>
      <c r="BP327" s="64" t="str">
        <f t="shared" si="185"/>
        <v/>
      </c>
      <c r="BQ327" s="64" t="str">
        <f t="shared" si="185"/>
        <v/>
      </c>
      <c r="BR327" s="64" t="str">
        <f t="shared" si="185"/>
        <v/>
      </c>
      <c r="BS327" s="64" t="str">
        <f t="shared" si="185"/>
        <v/>
      </c>
      <c r="BT327" s="64" t="str">
        <f t="shared" ref="BT327:DB327" si="186">IF($D$329="","",$D$329-($D$327+$D$328))</f>
        <v/>
      </c>
      <c r="BU327" s="64" t="str">
        <f t="shared" si="186"/>
        <v/>
      </c>
      <c r="BV327" s="64" t="str">
        <f t="shared" si="186"/>
        <v/>
      </c>
      <c r="BW327" s="64" t="str">
        <f t="shared" si="186"/>
        <v/>
      </c>
      <c r="BX327" s="64" t="str">
        <f t="shared" si="186"/>
        <v/>
      </c>
      <c r="BY327" s="64" t="str">
        <f t="shared" si="186"/>
        <v/>
      </c>
      <c r="BZ327" s="64" t="str">
        <f t="shared" si="186"/>
        <v/>
      </c>
      <c r="CA327" s="64" t="str">
        <f t="shared" si="186"/>
        <v/>
      </c>
      <c r="CB327" s="64" t="str">
        <f t="shared" si="186"/>
        <v/>
      </c>
      <c r="CC327" s="64" t="str">
        <f t="shared" si="186"/>
        <v/>
      </c>
      <c r="CD327" s="64" t="str">
        <f t="shared" si="186"/>
        <v/>
      </c>
      <c r="CE327" s="64" t="str">
        <f t="shared" si="186"/>
        <v/>
      </c>
      <c r="CF327" s="64" t="str">
        <f t="shared" si="186"/>
        <v/>
      </c>
      <c r="CG327" s="64" t="str">
        <f t="shared" si="186"/>
        <v/>
      </c>
      <c r="CH327" s="64" t="str">
        <f t="shared" si="186"/>
        <v/>
      </c>
      <c r="CI327" s="64" t="str">
        <f t="shared" si="186"/>
        <v/>
      </c>
      <c r="CJ327" s="64" t="str">
        <f t="shared" si="186"/>
        <v/>
      </c>
      <c r="CK327" s="64" t="str">
        <f t="shared" si="186"/>
        <v/>
      </c>
      <c r="CL327" s="64" t="str">
        <f t="shared" si="186"/>
        <v/>
      </c>
      <c r="CM327" s="64" t="str">
        <f t="shared" si="186"/>
        <v/>
      </c>
      <c r="CN327" s="64" t="str">
        <f t="shared" si="186"/>
        <v/>
      </c>
      <c r="CO327" s="64" t="str">
        <f t="shared" si="186"/>
        <v/>
      </c>
      <c r="CP327" s="64" t="str">
        <f t="shared" si="186"/>
        <v/>
      </c>
      <c r="CQ327" s="64" t="str">
        <f t="shared" si="186"/>
        <v/>
      </c>
      <c r="CR327" s="64" t="str">
        <f t="shared" si="186"/>
        <v/>
      </c>
      <c r="CS327" s="64" t="str">
        <f t="shared" si="186"/>
        <v/>
      </c>
      <c r="CT327" s="64" t="str">
        <f t="shared" si="186"/>
        <v/>
      </c>
      <c r="CU327" s="64" t="str">
        <f t="shared" si="186"/>
        <v/>
      </c>
      <c r="CV327" s="64" t="str">
        <f t="shared" si="186"/>
        <v/>
      </c>
      <c r="CW327" s="64" t="str">
        <f t="shared" si="186"/>
        <v/>
      </c>
      <c r="CX327" s="64" t="str">
        <f t="shared" si="186"/>
        <v/>
      </c>
      <c r="CY327" s="64" t="str">
        <f t="shared" si="186"/>
        <v/>
      </c>
      <c r="CZ327" s="64" t="str">
        <f t="shared" si="186"/>
        <v/>
      </c>
      <c r="DA327" s="64" t="str">
        <f t="shared" si="186"/>
        <v/>
      </c>
      <c r="DB327" s="64" t="str">
        <f t="shared" si="186"/>
        <v/>
      </c>
    </row>
    <row r="328" spans="1:106" ht="15.75" x14ac:dyDescent="0.25">
      <c r="B328" s="97" t="s">
        <v>14</v>
      </c>
      <c r="C328" s="98"/>
      <c r="D328" s="99">
        <f>IF($F$4="","",$F$4)</f>
        <v>1</v>
      </c>
      <c r="E328" s="68" t="s">
        <v>2</v>
      </c>
      <c r="F328" s="69">
        <f>SUM(G328:DB328)</f>
        <v>0</v>
      </c>
      <c r="G328" s="70">
        <f t="shared" ref="G328:BR328" si="187">IF(G329="","0",G371*G329)</f>
        <v>0</v>
      </c>
      <c r="H328" s="70">
        <f t="shared" si="187"/>
        <v>0</v>
      </c>
      <c r="I328" s="70">
        <f t="shared" si="187"/>
        <v>0</v>
      </c>
      <c r="J328" s="70" t="str">
        <f t="shared" si="187"/>
        <v>0</v>
      </c>
      <c r="K328" s="70" t="str">
        <f t="shared" si="187"/>
        <v>0</v>
      </c>
      <c r="L328" s="70" t="str">
        <f t="shared" si="187"/>
        <v>0</v>
      </c>
      <c r="M328" s="70" t="str">
        <f t="shared" si="187"/>
        <v>0</v>
      </c>
      <c r="N328" s="70" t="str">
        <f t="shared" si="187"/>
        <v>0</v>
      </c>
      <c r="O328" s="70" t="str">
        <f t="shared" si="187"/>
        <v>0</v>
      </c>
      <c r="P328" s="70" t="str">
        <f t="shared" si="187"/>
        <v>0</v>
      </c>
      <c r="Q328" s="70" t="str">
        <f t="shared" si="187"/>
        <v>0</v>
      </c>
      <c r="R328" s="70" t="str">
        <f t="shared" si="187"/>
        <v>0</v>
      </c>
      <c r="S328" s="70" t="str">
        <f t="shared" si="187"/>
        <v>0</v>
      </c>
      <c r="T328" s="70" t="str">
        <f t="shared" si="187"/>
        <v>0</v>
      </c>
      <c r="U328" s="70" t="str">
        <f t="shared" si="187"/>
        <v>0</v>
      </c>
      <c r="V328" s="70" t="str">
        <f t="shared" si="187"/>
        <v>0</v>
      </c>
      <c r="W328" s="70" t="str">
        <f t="shared" si="187"/>
        <v>0</v>
      </c>
      <c r="X328" s="70" t="str">
        <f t="shared" si="187"/>
        <v>0</v>
      </c>
      <c r="Y328" s="70" t="str">
        <f t="shared" si="187"/>
        <v>0</v>
      </c>
      <c r="Z328" s="70" t="str">
        <f t="shared" si="187"/>
        <v>0</v>
      </c>
      <c r="AA328" s="70" t="str">
        <f t="shared" si="187"/>
        <v>0</v>
      </c>
      <c r="AB328" s="70" t="str">
        <f t="shared" si="187"/>
        <v>0</v>
      </c>
      <c r="AC328" s="70" t="str">
        <f t="shared" si="187"/>
        <v>0</v>
      </c>
      <c r="AD328" s="70" t="str">
        <f t="shared" si="187"/>
        <v>0</v>
      </c>
      <c r="AE328" s="70" t="str">
        <f t="shared" si="187"/>
        <v>0</v>
      </c>
      <c r="AF328" s="70" t="str">
        <f t="shared" si="187"/>
        <v>0</v>
      </c>
      <c r="AG328" s="70" t="str">
        <f t="shared" si="187"/>
        <v>0</v>
      </c>
      <c r="AH328" s="70" t="str">
        <f t="shared" si="187"/>
        <v>0</v>
      </c>
      <c r="AI328" s="70" t="str">
        <f t="shared" si="187"/>
        <v>0</v>
      </c>
      <c r="AJ328" s="70" t="str">
        <f t="shared" si="187"/>
        <v>0</v>
      </c>
      <c r="AK328" s="70" t="str">
        <f t="shared" si="187"/>
        <v>0</v>
      </c>
      <c r="AL328" s="70" t="str">
        <f t="shared" si="187"/>
        <v>0</v>
      </c>
      <c r="AM328" s="70" t="str">
        <f t="shared" si="187"/>
        <v>0</v>
      </c>
      <c r="AN328" s="70" t="str">
        <f t="shared" si="187"/>
        <v>0</v>
      </c>
      <c r="AO328" s="70" t="str">
        <f t="shared" si="187"/>
        <v>0</v>
      </c>
      <c r="AP328" s="70" t="str">
        <f t="shared" si="187"/>
        <v>0</v>
      </c>
      <c r="AQ328" s="70" t="str">
        <f t="shared" si="187"/>
        <v>0</v>
      </c>
      <c r="AR328" s="70" t="str">
        <f t="shared" si="187"/>
        <v>0</v>
      </c>
      <c r="AS328" s="70" t="str">
        <f t="shared" si="187"/>
        <v>0</v>
      </c>
      <c r="AT328" s="70" t="str">
        <f t="shared" si="187"/>
        <v>0</v>
      </c>
      <c r="AU328" s="70" t="str">
        <f t="shared" si="187"/>
        <v>0</v>
      </c>
      <c r="AV328" s="70" t="str">
        <f t="shared" si="187"/>
        <v>0</v>
      </c>
      <c r="AW328" s="70" t="str">
        <f t="shared" si="187"/>
        <v>0</v>
      </c>
      <c r="AX328" s="70" t="str">
        <f t="shared" si="187"/>
        <v>0</v>
      </c>
      <c r="AY328" s="70" t="str">
        <f t="shared" si="187"/>
        <v>0</v>
      </c>
      <c r="AZ328" s="70" t="str">
        <f t="shared" si="187"/>
        <v>0</v>
      </c>
      <c r="BA328" s="70" t="str">
        <f t="shared" si="187"/>
        <v>0</v>
      </c>
      <c r="BB328" s="70" t="str">
        <f t="shared" si="187"/>
        <v>0</v>
      </c>
      <c r="BC328" s="70" t="str">
        <f t="shared" si="187"/>
        <v>0</v>
      </c>
      <c r="BD328" s="70" t="str">
        <f t="shared" si="187"/>
        <v>0</v>
      </c>
      <c r="BE328" s="70" t="str">
        <f t="shared" si="187"/>
        <v>0</v>
      </c>
      <c r="BF328" s="70" t="str">
        <f t="shared" si="187"/>
        <v>0</v>
      </c>
      <c r="BG328" s="70" t="str">
        <f t="shared" si="187"/>
        <v>0</v>
      </c>
      <c r="BH328" s="70" t="str">
        <f t="shared" si="187"/>
        <v>0</v>
      </c>
      <c r="BI328" s="70" t="str">
        <f t="shared" si="187"/>
        <v>0</v>
      </c>
      <c r="BJ328" s="70" t="str">
        <f t="shared" si="187"/>
        <v>0</v>
      </c>
      <c r="BK328" s="70" t="str">
        <f t="shared" si="187"/>
        <v>0</v>
      </c>
      <c r="BL328" s="70" t="str">
        <f t="shared" si="187"/>
        <v>0</v>
      </c>
      <c r="BM328" s="70" t="str">
        <f t="shared" si="187"/>
        <v>0</v>
      </c>
      <c r="BN328" s="70" t="str">
        <f t="shared" si="187"/>
        <v>0</v>
      </c>
      <c r="BO328" s="70" t="str">
        <f t="shared" si="187"/>
        <v>0</v>
      </c>
      <c r="BP328" s="70" t="str">
        <f t="shared" si="187"/>
        <v>0</v>
      </c>
      <c r="BQ328" s="70" t="str">
        <f t="shared" si="187"/>
        <v>0</v>
      </c>
      <c r="BR328" s="70" t="str">
        <f t="shared" si="187"/>
        <v>0</v>
      </c>
      <c r="BS328" s="70" t="str">
        <f t="shared" ref="BS328:DB328" si="188">IF(BS329="","0",BS371*BS329)</f>
        <v>0</v>
      </c>
      <c r="BT328" s="70" t="str">
        <f t="shared" si="188"/>
        <v>0</v>
      </c>
      <c r="BU328" s="70" t="str">
        <f t="shared" si="188"/>
        <v>0</v>
      </c>
      <c r="BV328" s="70" t="str">
        <f t="shared" si="188"/>
        <v>0</v>
      </c>
      <c r="BW328" s="70" t="str">
        <f t="shared" si="188"/>
        <v>0</v>
      </c>
      <c r="BX328" s="70" t="str">
        <f t="shared" si="188"/>
        <v>0</v>
      </c>
      <c r="BY328" s="70" t="str">
        <f t="shared" si="188"/>
        <v>0</v>
      </c>
      <c r="BZ328" s="70" t="str">
        <f t="shared" si="188"/>
        <v>0</v>
      </c>
      <c r="CA328" s="70" t="str">
        <f t="shared" si="188"/>
        <v>0</v>
      </c>
      <c r="CB328" s="70" t="str">
        <f t="shared" si="188"/>
        <v>0</v>
      </c>
      <c r="CC328" s="70" t="str">
        <f t="shared" si="188"/>
        <v>0</v>
      </c>
      <c r="CD328" s="70" t="str">
        <f t="shared" si="188"/>
        <v>0</v>
      </c>
      <c r="CE328" s="70" t="str">
        <f t="shared" si="188"/>
        <v>0</v>
      </c>
      <c r="CF328" s="70" t="str">
        <f t="shared" si="188"/>
        <v>0</v>
      </c>
      <c r="CG328" s="70" t="str">
        <f t="shared" si="188"/>
        <v>0</v>
      </c>
      <c r="CH328" s="70" t="str">
        <f t="shared" si="188"/>
        <v>0</v>
      </c>
      <c r="CI328" s="70" t="str">
        <f t="shared" si="188"/>
        <v>0</v>
      </c>
      <c r="CJ328" s="70" t="str">
        <f t="shared" si="188"/>
        <v>0</v>
      </c>
      <c r="CK328" s="70" t="str">
        <f t="shared" si="188"/>
        <v>0</v>
      </c>
      <c r="CL328" s="70" t="str">
        <f t="shared" si="188"/>
        <v>0</v>
      </c>
      <c r="CM328" s="70" t="str">
        <f t="shared" si="188"/>
        <v>0</v>
      </c>
      <c r="CN328" s="70" t="str">
        <f t="shared" si="188"/>
        <v>0</v>
      </c>
      <c r="CO328" s="70" t="str">
        <f t="shared" si="188"/>
        <v>0</v>
      </c>
      <c r="CP328" s="70" t="str">
        <f t="shared" si="188"/>
        <v>0</v>
      </c>
      <c r="CQ328" s="70" t="str">
        <f t="shared" si="188"/>
        <v>0</v>
      </c>
      <c r="CR328" s="70" t="str">
        <f t="shared" si="188"/>
        <v>0</v>
      </c>
      <c r="CS328" s="70" t="str">
        <f t="shared" si="188"/>
        <v>0</v>
      </c>
      <c r="CT328" s="70" t="str">
        <f t="shared" si="188"/>
        <v>0</v>
      </c>
      <c r="CU328" s="70" t="str">
        <f t="shared" si="188"/>
        <v>0</v>
      </c>
      <c r="CV328" s="70" t="str">
        <f t="shared" si="188"/>
        <v>0</v>
      </c>
      <c r="CW328" s="70" t="str">
        <f t="shared" si="188"/>
        <v>0</v>
      </c>
      <c r="CX328" s="70" t="str">
        <f t="shared" si="188"/>
        <v>0</v>
      </c>
      <c r="CY328" s="70" t="str">
        <f t="shared" si="188"/>
        <v>0</v>
      </c>
      <c r="CZ328" s="70" t="str">
        <f t="shared" si="188"/>
        <v>0</v>
      </c>
      <c r="DA328" s="70" t="str">
        <f t="shared" si="188"/>
        <v>0</v>
      </c>
      <c r="DB328" s="70" t="str">
        <f t="shared" si="188"/>
        <v>0</v>
      </c>
    </row>
    <row r="329" spans="1:106" ht="15.75" x14ac:dyDescent="0.25">
      <c r="B329" s="97" t="s">
        <v>131</v>
      </c>
      <c r="C329" s="98"/>
      <c r="D329" s="100"/>
      <c r="E329" s="62" t="s">
        <v>122</v>
      </c>
      <c r="F329" s="74"/>
      <c r="G329" s="101">
        <f>IF(G59="","",G59)</f>
        <v>10</v>
      </c>
      <c r="H329" s="101">
        <f t="shared" ref="H329:BS329" si="189">IF(H59="","",H59)</f>
        <v>20</v>
      </c>
      <c r="I329" s="101">
        <f t="shared" si="189"/>
        <v>8</v>
      </c>
      <c r="J329" s="101" t="str">
        <f t="shared" si="189"/>
        <v/>
      </c>
      <c r="K329" s="101" t="str">
        <f t="shared" si="189"/>
        <v/>
      </c>
      <c r="L329" s="101" t="str">
        <f t="shared" si="189"/>
        <v/>
      </c>
      <c r="M329" s="101" t="str">
        <f t="shared" si="189"/>
        <v/>
      </c>
      <c r="N329" s="101" t="str">
        <f t="shared" si="189"/>
        <v/>
      </c>
      <c r="O329" s="101" t="str">
        <f t="shared" si="189"/>
        <v/>
      </c>
      <c r="P329" s="101" t="str">
        <f t="shared" si="189"/>
        <v/>
      </c>
      <c r="Q329" s="101" t="str">
        <f t="shared" si="189"/>
        <v/>
      </c>
      <c r="R329" s="101" t="str">
        <f t="shared" si="189"/>
        <v/>
      </c>
      <c r="S329" s="101" t="str">
        <f t="shared" si="189"/>
        <v/>
      </c>
      <c r="T329" s="101" t="str">
        <f t="shared" si="189"/>
        <v/>
      </c>
      <c r="U329" s="101" t="str">
        <f t="shared" si="189"/>
        <v/>
      </c>
      <c r="V329" s="101" t="str">
        <f t="shared" si="189"/>
        <v/>
      </c>
      <c r="W329" s="101" t="str">
        <f t="shared" si="189"/>
        <v/>
      </c>
      <c r="X329" s="101" t="str">
        <f t="shared" si="189"/>
        <v/>
      </c>
      <c r="Y329" s="101" t="str">
        <f t="shared" si="189"/>
        <v/>
      </c>
      <c r="Z329" s="101" t="str">
        <f t="shared" si="189"/>
        <v/>
      </c>
      <c r="AA329" s="101" t="str">
        <f t="shared" si="189"/>
        <v/>
      </c>
      <c r="AB329" s="101" t="str">
        <f t="shared" si="189"/>
        <v/>
      </c>
      <c r="AC329" s="101" t="str">
        <f t="shared" si="189"/>
        <v/>
      </c>
      <c r="AD329" s="101" t="str">
        <f t="shared" si="189"/>
        <v/>
      </c>
      <c r="AE329" s="101" t="str">
        <f t="shared" si="189"/>
        <v/>
      </c>
      <c r="AF329" s="101" t="str">
        <f t="shared" si="189"/>
        <v/>
      </c>
      <c r="AG329" s="101" t="str">
        <f t="shared" si="189"/>
        <v/>
      </c>
      <c r="AH329" s="101" t="str">
        <f t="shared" si="189"/>
        <v/>
      </c>
      <c r="AI329" s="101" t="str">
        <f t="shared" si="189"/>
        <v/>
      </c>
      <c r="AJ329" s="101" t="str">
        <f t="shared" si="189"/>
        <v/>
      </c>
      <c r="AK329" s="101" t="str">
        <f t="shared" si="189"/>
        <v/>
      </c>
      <c r="AL329" s="101" t="str">
        <f t="shared" si="189"/>
        <v/>
      </c>
      <c r="AM329" s="101" t="str">
        <f t="shared" si="189"/>
        <v/>
      </c>
      <c r="AN329" s="101" t="str">
        <f t="shared" si="189"/>
        <v/>
      </c>
      <c r="AO329" s="101" t="str">
        <f t="shared" si="189"/>
        <v/>
      </c>
      <c r="AP329" s="101" t="str">
        <f t="shared" si="189"/>
        <v/>
      </c>
      <c r="AQ329" s="101" t="str">
        <f t="shared" si="189"/>
        <v/>
      </c>
      <c r="AR329" s="101" t="str">
        <f t="shared" si="189"/>
        <v/>
      </c>
      <c r="AS329" s="101" t="str">
        <f t="shared" si="189"/>
        <v/>
      </c>
      <c r="AT329" s="101" t="str">
        <f t="shared" si="189"/>
        <v/>
      </c>
      <c r="AU329" s="101" t="str">
        <f t="shared" si="189"/>
        <v/>
      </c>
      <c r="AV329" s="101" t="str">
        <f t="shared" si="189"/>
        <v/>
      </c>
      <c r="AW329" s="101" t="str">
        <f t="shared" si="189"/>
        <v/>
      </c>
      <c r="AX329" s="101" t="str">
        <f t="shared" si="189"/>
        <v/>
      </c>
      <c r="AY329" s="101" t="str">
        <f t="shared" si="189"/>
        <v/>
      </c>
      <c r="AZ329" s="101" t="str">
        <f t="shared" si="189"/>
        <v/>
      </c>
      <c r="BA329" s="101" t="str">
        <f t="shared" si="189"/>
        <v/>
      </c>
      <c r="BB329" s="101" t="str">
        <f t="shared" si="189"/>
        <v/>
      </c>
      <c r="BC329" s="101" t="str">
        <f t="shared" si="189"/>
        <v/>
      </c>
      <c r="BD329" s="101" t="str">
        <f t="shared" si="189"/>
        <v/>
      </c>
      <c r="BE329" s="101" t="str">
        <f t="shared" si="189"/>
        <v/>
      </c>
      <c r="BF329" s="101" t="str">
        <f t="shared" si="189"/>
        <v/>
      </c>
      <c r="BG329" s="101" t="str">
        <f t="shared" si="189"/>
        <v/>
      </c>
      <c r="BH329" s="101" t="str">
        <f t="shared" si="189"/>
        <v/>
      </c>
      <c r="BI329" s="101" t="str">
        <f t="shared" si="189"/>
        <v/>
      </c>
      <c r="BJ329" s="101" t="str">
        <f t="shared" si="189"/>
        <v/>
      </c>
      <c r="BK329" s="101" t="str">
        <f t="shared" si="189"/>
        <v/>
      </c>
      <c r="BL329" s="101" t="str">
        <f t="shared" si="189"/>
        <v/>
      </c>
      <c r="BM329" s="101" t="str">
        <f t="shared" si="189"/>
        <v/>
      </c>
      <c r="BN329" s="101" t="str">
        <f t="shared" si="189"/>
        <v/>
      </c>
      <c r="BO329" s="101" t="str">
        <f t="shared" si="189"/>
        <v/>
      </c>
      <c r="BP329" s="101" t="str">
        <f t="shared" si="189"/>
        <v/>
      </c>
      <c r="BQ329" s="101" t="str">
        <f t="shared" si="189"/>
        <v/>
      </c>
      <c r="BR329" s="101" t="str">
        <f t="shared" si="189"/>
        <v/>
      </c>
      <c r="BS329" s="101" t="str">
        <f t="shared" si="189"/>
        <v/>
      </c>
      <c r="BT329" s="101" t="str">
        <f t="shared" ref="BT329:DB329" si="190">IF(BT59="","",BT59)</f>
        <v/>
      </c>
      <c r="BU329" s="101" t="str">
        <f t="shared" si="190"/>
        <v/>
      </c>
      <c r="BV329" s="101" t="str">
        <f t="shared" si="190"/>
        <v/>
      </c>
      <c r="BW329" s="101" t="str">
        <f t="shared" si="190"/>
        <v/>
      </c>
      <c r="BX329" s="101" t="str">
        <f t="shared" si="190"/>
        <v/>
      </c>
      <c r="BY329" s="101" t="str">
        <f t="shared" si="190"/>
        <v/>
      </c>
      <c r="BZ329" s="101" t="str">
        <f t="shared" si="190"/>
        <v/>
      </c>
      <c r="CA329" s="101" t="str">
        <f t="shared" si="190"/>
        <v/>
      </c>
      <c r="CB329" s="101" t="str">
        <f t="shared" si="190"/>
        <v/>
      </c>
      <c r="CC329" s="101" t="str">
        <f t="shared" si="190"/>
        <v/>
      </c>
      <c r="CD329" s="101" t="str">
        <f t="shared" si="190"/>
        <v/>
      </c>
      <c r="CE329" s="101" t="str">
        <f t="shared" si="190"/>
        <v/>
      </c>
      <c r="CF329" s="101" t="str">
        <f t="shared" si="190"/>
        <v/>
      </c>
      <c r="CG329" s="101" t="str">
        <f t="shared" si="190"/>
        <v/>
      </c>
      <c r="CH329" s="101" t="str">
        <f t="shared" si="190"/>
        <v/>
      </c>
      <c r="CI329" s="101" t="str">
        <f t="shared" si="190"/>
        <v/>
      </c>
      <c r="CJ329" s="101" t="str">
        <f t="shared" si="190"/>
        <v/>
      </c>
      <c r="CK329" s="101" t="str">
        <f t="shared" si="190"/>
        <v/>
      </c>
      <c r="CL329" s="101" t="str">
        <f t="shared" si="190"/>
        <v/>
      </c>
      <c r="CM329" s="101" t="str">
        <f t="shared" si="190"/>
        <v/>
      </c>
      <c r="CN329" s="101" t="str">
        <f t="shared" si="190"/>
        <v/>
      </c>
      <c r="CO329" s="101" t="str">
        <f t="shared" si="190"/>
        <v/>
      </c>
      <c r="CP329" s="101" t="str">
        <f t="shared" si="190"/>
        <v/>
      </c>
      <c r="CQ329" s="101" t="str">
        <f t="shared" si="190"/>
        <v/>
      </c>
      <c r="CR329" s="101" t="str">
        <f t="shared" si="190"/>
        <v/>
      </c>
      <c r="CS329" s="101" t="str">
        <f t="shared" si="190"/>
        <v/>
      </c>
      <c r="CT329" s="101" t="str">
        <f t="shared" si="190"/>
        <v/>
      </c>
      <c r="CU329" s="101" t="str">
        <f t="shared" si="190"/>
        <v/>
      </c>
      <c r="CV329" s="101" t="str">
        <f t="shared" si="190"/>
        <v/>
      </c>
      <c r="CW329" s="101" t="str">
        <f t="shared" si="190"/>
        <v/>
      </c>
      <c r="CX329" s="101" t="str">
        <f t="shared" si="190"/>
        <v/>
      </c>
      <c r="CY329" s="101" t="str">
        <f t="shared" si="190"/>
        <v/>
      </c>
      <c r="CZ329" s="101" t="str">
        <f t="shared" si="190"/>
        <v/>
      </c>
      <c r="DA329" s="101" t="str">
        <f t="shared" si="190"/>
        <v/>
      </c>
      <c r="DB329" s="101" t="str">
        <f t="shared" si="190"/>
        <v/>
      </c>
    </row>
    <row r="330" spans="1:106" ht="15.75" customHeight="1" x14ac:dyDescent="0.25">
      <c r="B330" s="102">
        <f>D329</f>
        <v>0</v>
      </c>
      <c r="C330" s="102"/>
      <c r="D330" s="79"/>
      <c r="E330" s="103"/>
      <c r="F330" s="95" t="s">
        <v>125</v>
      </c>
      <c r="G330" s="82" t="str">
        <f>G6&amp;"-S"&amp;SUM($D$329)</f>
        <v>SR1-S0</v>
      </c>
      <c r="H330" s="82" t="str">
        <f t="shared" ref="H330:BS330" si="191">H6&amp;"-S"&amp;SUM($D$329)</f>
        <v>SR2-S0</v>
      </c>
      <c r="I330" s="82" t="str">
        <f t="shared" si="191"/>
        <v>SR3-S0</v>
      </c>
      <c r="J330" s="82" t="str">
        <f t="shared" si="191"/>
        <v>SR4-S0</v>
      </c>
      <c r="K330" s="82" t="str">
        <f t="shared" si="191"/>
        <v>SR5-S0</v>
      </c>
      <c r="L330" s="82" t="str">
        <f t="shared" si="191"/>
        <v>SR6-S0</v>
      </c>
      <c r="M330" s="82" t="str">
        <f t="shared" si="191"/>
        <v>SR7-S0</v>
      </c>
      <c r="N330" s="82" t="str">
        <f t="shared" si="191"/>
        <v>SR8-S0</v>
      </c>
      <c r="O330" s="82" t="str">
        <f t="shared" si="191"/>
        <v>SR9-S0</v>
      </c>
      <c r="P330" s="82" t="str">
        <f t="shared" si="191"/>
        <v>SR10-S0</v>
      </c>
      <c r="Q330" s="82" t="str">
        <f t="shared" si="191"/>
        <v>SR11-S0</v>
      </c>
      <c r="R330" s="82" t="str">
        <f t="shared" si="191"/>
        <v>SR12-S0</v>
      </c>
      <c r="S330" s="82" t="str">
        <f t="shared" si="191"/>
        <v>SR13-S0</v>
      </c>
      <c r="T330" s="82" t="str">
        <f t="shared" si="191"/>
        <v>SR14-S0</v>
      </c>
      <c r="U330" s="82" t="str">
        <f t="shared" si="191"/>
        <v>SR15-S0</v>
      </c>
      <c r="V330" s="82" t="str">
        <f t="shared" si="191"/>
        <v>SR16-S0</v>
      </c>
      <c r="W330" s="82" t="str">
        <f t="shared" si="191"/>
        <v>SR17-S0</v>
      </c>
      <c r="X330" s="82" t="str">
        <f t="shared" si="191"/>
        <v>SR18-S0</v>
      </c>
      <c r="Y330" s="82" t="str">
        <f t="shared" si="191"/>
        <v>SR19-S0</v>
      </c>
      <c r="Z330" s="82" t="str">
        <f t="shared" si="191"/>
        <v>SR20-S0</v>
      </c>
      <c r="AA330" s="82" t="str">
        <f t="shared" si="191"/>
        <v>SR21-S0</v>
      </c>
      <c r="AB330" s="82" t="str">
        <f t="shared" si="191"/>
        <v>SR22-S0</v>
      </c>
      <c r="AC330" s="82" t="str">
        <f t="shared" si="191"/>
        <v>SR23-S0</v>
      </c>
      <c r="AD330" s="82" t="str">
        <f t="shared" si="191"/>
        <v>SR24-S0</v>
      </c>
      <c r="AE330" s="82" t="str">
        <f t="shared" si="191"/>
        <v>SR25-S0</v>
      </c>
      <c r="AF330" s="82" t="str">
        <f t="shared" si="191"/>
        <v>SR26-S0</v>
      </c>
      <c r="AG330" s="82" t="str">
        <f t="shared" si="191"/>
        <v>SR27-S0</v>
      </c>
      <c r="AH330" s="82" t="str">
        <f t="shared" si="191"/>
        <v>SR28-S0</v>
      </c>
      <c r="AI330" s="82" t="str">
        <f t="shared" si="191"/>
        <v>SR29-S0</v>
      </c>
      <c r="AJ330" s="82" t="str">
        <f t="shared" si="191"/>
        <v>SR30-S0</v>
      </c>
      <c r="AK330" s="82" t="str">
        <f t="shared" si="191"/>
        <v>SR31-S0</v>
      </c>
      <c r="AL330" s="82" t="str">
        <f t="shared" si="191"/>
        <v>SR32-S0</v>
      </c>
      <c r="AM330" s="82" t="str">
        <f t="shared" si="191"/>
        <v>SR33-S0</v>
      </c>
      <c r="AN330" s="82" t="str">
        <f t="shared" si="191"/>
        <v>SR34-S0</v>
      </c>
      <c r="AO330" s="82" t="str">
        <f t="shared" si="191"/>
        <v>SR35-S0</v>
      </c>
      <c r="AP330" s="82" t="str">
        <f t="shared" si="191"/>
        <v>SR36-S0</v>
      </c>
      <c r="AQ330" s="82" t="str">
        <f t="shared" si="191"/>
        <v>SR37-S0</v>
      </c>
      <c r="AR330" s="82" t="str">
        <f t="shared" si="191"/>
        <v>SR38-S0</v>
      </c>
      <c r="AS330" s="82" t="str">
        <f t="shared" si="191"/>
        <v>SR39-S0</v>
      </c>
      <c r="AT330" s="82" t="str">
        <f t="shared" si="191"/>
        <v>SR40-S0</v>
      </c>
      <c r="AU330" s="82" t="str">
        <f t="shared" si="191"/>
        <v>SR41-S0</v>
      </c>
      <c r="AV330" s="82" t="str">
        <f t="shared" si="191"/>
        <v>SR42-S0</v>
      </c>
      <c r="AW330" s="82" t="str">
        <f t="shared" si="191"/>
        <v>SR43-S0</v>
      </c>
      <c r="AX330" s="82" t="str">
        <f t="shared" si="191"/>
        <v>SR44-S0</v>
      </c>
      <c r="AY330" s="82" t="str">
        <f t="shared" si="191"/>
        <v>SR45-S0</v>
      </c>
      <c r="AZ330" s="82" t="str">
        <f t="shared" si="191"/>
        <v>SR46-S0</v>
      </c>
      <c r="BA330" s="82" t="str">
        <f t="shared" si="191"/>
        <v>SR47-S0</v>
      </c>
      <c r="BB330" s="82" t="str">
        <f t="shared" si="191"/>
        <v>SR48-S0</v>
      </c>
      <c r="BC330" s="82" t="str">
        <f t="shared" si="191"/>
        <v>SR49-S0</v>
      </c>
      <c r="BD330" s="82" t="str">
        <f t="shared" si="191"/>
        <v>SR50-S0</v>
      </c>
      <c r="BE330" s="82" t="str">
        <f t="shared" si="191"/>
        <v>SR51-S0</v>
      </c>
      <c r="BF330" s="82" t="str">
        <f t="shared" si="191"/>
        <v>SR52-S0</v>
      </c>
      <c r="BG330" s="82" t="str">
        <f t="shared" si="191"/>
        <v>SR53-S0</v>
      </c>
      <c r="BH330" s="82" t="str">
        <f t="shared" si="191"/>
        <v>SR54-S0</v>
      </c>
      <c r="BI330" s="82" t="str">
        <f t="shared" si="191"/>
        <v>SR55-S0</v>
      </c>
      <c r="BJ330" s="82" t="str">
        <f t="shared" si="191"/>
        <v>SR56-S0</v>
      </c>
      <c r="BK330" s="82" t="str">
        <f t="shared" si="191"/>
        <v>SR57-S0</v>
      </c>
      <c r="BL330" s="82" t="str">
        <f t="shared" si="191"/>
        <v>SR58-S0</v>
      </c>
      <c r="BM330" s="82" t="str">
        <f t="shared" si="191"/>
        <v>SR59-S0</v>
      </c>
      <c r="BN330" s="82" t="str">
        <f t="shared" si="191"/>
        <v>SR60-S0</v>
      </c>
      <c r="BO330" s="82" t="str">
        <f t="shared" si="191"/>
        <v>SR61-S0</v>
      </c>
      <c r="BP330" s="82" t="str">
        <f t="shared" si="191"/>
        <v>SR62-S0</v>
      </c>
      <c r="BQ330" s="82" t="str">
        <f t="shared" si="191"/>
        <v>SR63-S0</v>
      </c>
      <c r="BR330" s="82" t="str">
        <f t="shared" si="191"/>
        <v>SR64-S0</v>
      </c>
      <c r="BS330" s="82" t="str">
        <f t="shared" si="191"/>
        <v>SR65-S0</v>
      </c>
      <c r="BT330" s="82" t="str">
        <f t="shared" ref="BT330:DB330" si="192">BT6&amp;"-S"&amp;SUM($D$329)</f>
        <v>SR66-S0</v>
      </c>
      <c r="BU330" s="82" t="str">
        <f t="shared" si="192"/>
        <v>SR67-S0</v>
      </c>
      <c r="BV330" s="82" t="str">
        <f t="shared" si="192"/>
        <v>SR68-S0</v>
      </c>
      <c r="BW330" s="82" t="str">
        <f t="shared" si="192"/>
        <v>SR69-S0</v>
      </c>
      <c r="BX330" s="82" t="str">
        <f t="shared" si="192"/>
        <v>SR70-S0</v>
      </c>
      <c r="BY330" s="82" t="str">
        <f t="shared" si="192"/>
        <v>SR71-S0</v>
      </c>
      <c r="BZ330" s="82" t="str">
        <f t="shared" si="192"/>
        <v>SR72-S0</v>
      </c>
      <c r="CA330" s="82" t="str">
        <f t="shared" si="192"/>
        <v>SR73-S0</v>
      </c>
      <c r="CB330" s="82" t="str">
        <f t="shared" si="192"/>
        <v>SR74-S0</v>
      </c>
      <c r="CC330" s="82" t="str">
        <f t="shared" si="192"/>
        <v>SR75-S0</v>
      </c>
      <c r="CD330" s="82" t="str">
        <f t="shared" si="192"/>
        <v>SR76-S0</v>
      </c>
      <c r="CE330" s="82" t="str">
        <f t="shared" si="192"/>
        <v>SR77-S0</v>
      </c>
      <c r="CF330" s="82" t="str">
        <f t="shared" si="192"/>
        <v>SR78-S0</v>
      </c>
      <c r="CG330" s="82" t="str">
        <f t="shared" si="192"/>
        <v>SR79-S0</v>
      </c>
      <c r="CH330" s="82" t="str">
        <f t="shared" si="192"/>
        <v>SR80-S0</v>
      </c>
      <c r="CI330" s="82" t="str">
        <f t="shared" si="192"/>
        <v>SR81-S0</v>
      </c>
      <c r="CJ330" s="82" t="str">
        <f t="shared" si="192"/>
        <v>SR82-S0</v>
      </c>
      <c r="CK330" s="82" t="str">
        <f t="shared" si="192"/>
        <v>SR83-S0</v>
      </c>
      <c r="CL330" s="82" t="str">
        <f t="shared" si="192"/>
        <v>SR84-S0</v>
      </c>
      <c r="CM330" s="82" t="str">
        <f t="shared" si="192"/>
        <v>SR85-S0</v>
      </c>
      <c r="CN330" s="82" t="str">
        <f t="shared" si="192"/>
        <v>SR86-S0</v>
      </c>
      <c r="CO330" s="82" t="str">
        <f t="shared" si="192"/>
        <v>SR87-S0</v>
      </c>
      <c r="CP330" s="82" t="str">
        <f t="shared" si="192"/>
        <v>SR88-S0</v>
      </c>
      <c r="CQ330" s="82" t="str">
        <f t="shared" si="192"/>
        <v>SR89-S0</v>
      </c>
      <c r="CR330" s="82" t="str">
        <f t="shared" si="192"/>
        <v>SR90-S0</v>
      </c>
      <c r="CS330" s="82" t="str">
        <f t="shared" si="192"/>
        <v>SR91-S0</v>
      </c>
      <c r="CT330" s="82" t="str">
        <f t="shared" si="192"/>
        <v>SR92-S0</v>
      </c>
      <c r="CU330" s="82" t="str">
        <f t="shared" si="192"/>
        <v>SR93-S0</v>
      </c>
      <c r="CV330" s="82" t="str">
        <f t="shared" si="192"/>
        <v>SR94-S0</v>
      </c>
      <c r="CW330" s="82" t="str">
        <f t="shared" si="192"/>
        <v>SR95-S0</v>
      </c>
      <c r="CX330" s="82" t="str">
        <f t="shared" si="192"/>
        <v>SR96-S0</v>
      </c>
      <c r="CY330" s="82" t="str">
        <f t="shared" si="192"/>
        <v>SR97-S0</v>
      </c>
      <c r="CZ330" s="82" t="str">
        <f t="shared" si="192"/>
        <v>SR98-S0</v>
      </c>
      <c r="DA330" s="82" t="str">
        <f t="shared" si="192"/>
        <v>SR99-S0</v>
      </c>
      <c r="DB330" s="82" t="str">
        <f t="shared" si="192"/>
        <v>SR100-S0</v>
      </c>
    </row>
    <row r="331" spans="1:106" ht="15" customHeight="1" x14ac:dyDescent="0.25">
      <c r="A331" s="83">
        <v>1</v>
      </c>
      <c r="B331" s="104"/>
      <c r="C331" s="104"/>
      <c r="D331" s="86" t="str">
        <f>IF($D286="","",D286)</f>
        <v/>
      </c>
      <c r="E331" s="87" t="str">
        <f>IF($E286="","",E286)</f>
        <v>TEST1</v>
      </c>
      <c r="F331" s="88">
        <f>SUM(G331:DB331)</f>
        <v>0</v>
      </c>
      <c r="G331" s="90"/>
      <c r="H331" s="90"/>
      <c r="I331" s="90"/>
      <c r="J331" s="90"/>
      <c r="K331" s="90"/>
      <c r="L331" s="90"/>
      <c r="M331" s="90"/>
      <c r="N331" s="90"/>
      <c r="O331" s="90"/>
      <c r="P331" s="90"/>
      <c r="Q331" s="90"/>
      <c r="R331" s="90"/>
      <c r="S331" s="90"/>
      <c r="T331" s="90"/>
      <c r="U331" s="90"/>
      <c r="V331" s="90"/>
      <c r="W331" s="90"/>
      <c r="X331" s="90"/>
      <c r="Y331" s="90"/>
      <c r="Z331" s="105"/>
      <c r="AA331" s="106"/>
      <c r="AB331" s="106"/>
      <c r="AC331" s="106"/>
      <c r="AD331" s="106"/>
      <c r="AE331" s="106"/>
      <c r="AF331" s="106"/>
      <c r="AG331" s="106"/>
      <c r="AH331" s="106"/>
      <c r="AI331" s="106"/>
      <c r="AJ331" s="106"/>
      <c r="AK331" s="106"/>
      <c r="AL331" s="106"/>
      <c r="AM331" s="106"/>
      <c r="AN331" s="106"/>
      <c r="AO331" s="106"/>
      <c r="AP331" s="106"/>
      <c r="AQ331" s="106"/>
      <c r="AR331" s="106"/>
      <c r="AS331" s="106"/>
      <c r="AT331" s="106"/>
      <c r="AU331" s="106"/>
      <c r="AV331" s="106"/>
      <c r="AW331" s="106"/>
      <c r="AX331" s="106"/>
      <c r="AY331" s="106"/>
      <c r="AZ331" s="106"/>
      <c r="BA331" s="106"/>
      <c r="BB331" s="106"/>
      <c r="BC331" s="106"/>
      <c r="BD331" s="106"/>
      <c r="BE331" s="106"/>
      <c r="BF331" s="106"/>
      <c r="BG331" s="106"/>
      <c r="BH331" s="106"/>
      <c r="BI331" s="106"/>
      <c r="BJ331" s="106"/>
      <c r="BK331" s="106"/>
      <c r="BL331" s="106"/>
      <c r="BM331" s="106"/>
      <c r="BN331" s="106"/>
      <c r="BO331" s="106"/>
      <c r="BP331" s="106"/>
      <c r="BQ331" s="106"/>
      <c r="BR331" s="106"/>
      <c r="BS331" s="106"/>
      <c r="BT331" s="106"/>
      <c r="BU331" s="106"/>
      <c r="BV331" s="106"/>
      <c r="BW331" s="106"/>
      <c r="BX331" s="106"/>
      <c r="BY331" s="106"/>
      <c r="BZ331" s="106"/>
      <c r="CA331" s="106"/>
      <c r="CB331" s="106"/>
      <c r="CC331" s="106"/>
      <c r="CD331" s="106"/>
      <c r="CE331" s="106"/>
      <c r="CF331" s="106"/>
      <c r="CG331" s="106"/>
      <c r="CH331" s="106"/>
      <c r="CI331" s="106"/>
      <c r="CJ331" s="106"/>
      <c r="CK331" s="106"/>
      <c r="CL331" s="106"/>
      <c r="CM331" s="106"/>
      <c r="CN331" s="106"/>
      <c r="CO331" s="106"/>
      <c r="CP331" s="106"/>
      <c r="CQ331" s="106"/>
      <c r="CR331" s="106"/>
      <c r="CS331" s="106"/>
      <c r="CT331" s="106"/>
      <c r="CU331" s="106"/>
      <c r="CV331" s="106"/>
      <c r="CW331" s="106"/>
      <c r="CX331" s="106"/>
      <c r="CY331" s="106"/>
      <c r="CZ331" s="106"/>
      <c r="DA331" s="106"/>
      <c r="DB331" s="106"/>
    </row>
    <row r="332" spans="1:106" ht="15" customHeight="1" x14ac:dyDescent="0.25">
      <c r="A332" s="83">
        <v>2</v>
      </c>
      <c r="B332" s="104"/>
      <c r="C332" s="104"/>
      <c r="D332" s="86" t="str">
        <f t="shared" ref="D332:D370" si="193">IF($D287="","",D287)</f>
        <v/>
      </c>
      <c r="E332" s="87" t="str">
        <f t="shared" ref="E332:E370" si="194">IF($E287="","",E287)</f>
        <v>TEST2</v>
      </c>
      <c r="F332" s="88">
        <f t="shared" ref="F332:F370" si="195">SUM(G332:DB332)</f>
        <v>0</v>
      </c>
      <c r="G332" s="90"/>
      <c r="H332" s="90"/>
      <c r="I332" s="90"/>
      <c r="J332" s="90"/>
      <c r="K332" s="90"/>
      <c r="L332" s="90"/>
      <c r="M332" s="90"/>
      <c r="N332" s="90"/>
      <c r="O332" s="90"/>
      <c r="P332" s="90"/>
      <c r="Q332" s="90"/>
      <c r="R332" s="90"/>
      <c r="S332" s="90"/>
      <c r="T332" s="90"/>
      <c r="U332" s="90"/>
      <c r="V332" s="90"/>
      <c r="W332" s="90"/>
      <c r="X332" s="90"/>
      <c r="Y332" s="90"/>
      <c r="Z332" s="105"/>
      <c r="AA332" s="106"/>
      <c r="AB332" s="106"/>
      <c r="AC332" s="106"/>
      <c r="AD332" s="106"/>
      <c r="AE332" s="106"/>
      <c r="AF332" s="106"/>
      <c r="AG332" s="106"/>
      <c r="AH332" s="106"/>
      <c r="AI332" s="106"/>
      <c r="AJ332" s="106"/>
      <c r="AK332" s="106"/>
      <c r="AL332" s="106"/>
      <c r="AM332" s="106"/>
      <c r="AN332" s="106"/>
      <c r="AO332" s="106"/>
      <c r="AP332" s="106"/>
      <c r="AQ332" s="106"/>
      <c r="AR332" s="106"/>
      <c r="AS332" s="106"/>
      <c r="AT332" s="106"/>
      <c r="AU332" s="106"/>
      <c r="AV332" s="106"/>
      <c r="AW332" s="106"/>
      <c r="AX332" s="106"/>
      <c r="AY332" s="106"/>
      <c r="AZ332" s="106"/>
      <c r="BA332" s="106"/>
      <c r="BB332" s="106"/>
      <c r="BC332" s="106"/>
      <c r="BD332" s="106"/>
      <c r="BE332" s="106"/>
      <c r="BF332" s="106"/>
      <c r="BG332" s="106"/>
      <c r="BH332" s="106"/>
      <c r="BI332" s="106"/>
      <c r="BJ332" s="106"/>
      <c r="BK332" s="106"/>
      <c r="BL332" s="106"/>
      <c r="BM332" s="106"/>
      <c r="BN332" s="106"/>
      <c r="BO332" s="106"/>
      <c r="BP332" s="106"/>
      <c r="BQ332" s="106"/>
      <c r="BR332" s="106"/>
      <c r="BS332" s="106"/>
      <c r="BT332" s="106"/>
      <c r="BU332" s="106"/>
      <c r="BV332" s="106"/>
      <c r="BW332" s="106"/>
      <c r="BX332" s="106"/>
      <c r="BY332" s="106"/>
      <c r="BZ332" s="106"/>
      <c r="CA332" s="106"/>
      <c r="CB332" s="106"/>
      <c r="CC332" s="106"/>
      <c r="CD332" s="106"/>
      <c r="CE332" s="106"/>
      <c r="CF332" s="106"/>
      <c r="CG332" s="106"/>
      <c r="CH332" s="106"/>
      <c r="CI332" s="106"/>
      <c r="CJ332" s="106"/>
      <c r="CK332" s="106"/>
      <c r="CL332" s="106"/>
      <c r="CM332" s="106"/>
      <c r="CN332" s="106"/>
      <c r="CO332" s="106"/>
      <c r="CP332" s="106"/>
      <c r="CQ332" s="106"/>
      <c r="CR332" s="106"/>
      <c r="CS332" s="106"/>
      <c r="CT332" s="106"/>
      <c r="CU332" s="106"/>
      <c r="CV332" s="106"/>
      <c r="CW332" s="106"/>
      <c r="CX332" s="106"/>
      <c r="CY332" s="106"/>
      <c r="CZ332" s="106"/>
      <c r="DA332" s="106"/>
      <c r="DB332" s="106"/>
    </row>
    <row r="333" spans="1:106" ht="15" customHeight="1" x14ac:dyDescent="0.25">
      <c r="A333" s="83">
        <v>3</v>
      </c>
      <c r="B333" s="104"/>
      <c r="C333" s="104"/>
      <c r="D333" s="86" t="str">
        <f t="shared" si="193"/>
        <v/>
      </c>
      <c r="E333" s="87" t="str">
        <f t="shared" si="194"/>
        <v>TEST3</v>
      </c>
      <c r="F333" s="88">
        <f t="shared" si="195"/>
        <v>0</v>
      </c>
      <c r="G333" s="90"/>
      <c r="H333" s="90"/>
      <c r="I333" s="90"/>
      <c r="J333" s="90"/>
      <c r="K333" s="90"/>
      <c r="L333" s="90"/>
      <c r="M333" s="90"/>
      <c r="N333" s="90"/>
      <c r="O333" s="90"/>
      <c r="P333" s="90"/>
      <c r="Q333" s="90"/>
      <c r="R333" s="90"/>
      <c r="S333" s="90"/>
      <c r="T333" s="90"/>
      <c r="U333" s="90"/>
      <c r="V333" s="90"/>
      <c r="W333" s="90"/>
      <c r="X333" s="90"/>
      <c r="Y333" s="90"/>
      <c r="Z333" s="105"/>
      <c r="AA333" s="106"/>
      <c r="AB333" s="106"/>
      <c r="AC333" s="106"/>
      <c r="AD333" s="106"/>
      <c r="AE333" s="106"/>
      <c r="AF333" s="106"/>
      <c r="AG333" s="106"/>
      <c r="AH333" s="106"/>
      <c r="AI333" s="106"/>
      <c r="AJ333" s="106"/>
      <c r="AK333" s="106"/>
      <c r="AL333" s="106"/>
      <c r="AM333" s="106"/>
      <c r="AN333" s="106"/>
      <c r="AO333" s="106"/>
      <c r="AP333" s="106"/>
      <c r="AQ333" s="106"/>
      <c r="AR333" s="106"/>
      <c r="AS333" s="106"/>
      <c r="AT333" s="106"/>
      <c r="AU333" s="106"/>
      <c r="AV333" s="106"/>
      <c r="AW333" s="106"/>
      <c r="AX333" s="106"/>
      <c r="AY333" s="106"/>
      <c r="AZ333" s="106"/>
      <c r="BA333" s="106"/>
      <c r="BB333" s="106"/>
      <c r="BC333" s="106"/>
      <c r="BD333" s="106"/>
      <c r="BE333" s="106"/>
      <c r="BF333" s="106"/>
      <c r="BG333" s="106"/>
      <c r="BH333" s="106"/>
      <c r="BI333" s="106"/>
      <c r="BJ333" s="106"/>
      <c r="BK333" s="106"/>
      <c r="BL333" s="106"/>
      <c r="BM333" s="106"/>
      <c r="BN333" s="106"/>
      <c r="BO333" s="106"/>
      <c r="BP333" s="106"/>
      <c r="BQ333" s="106"/>
      <c r="BR333" s="106"/>
      <c r="BS333" s="106"/>
      <c r="BT333" s="106"/>
      <c r="BU333" s="106"/>
      <c r="BV333" s="106"/>
      <c r="BW333" s="106"/>
      <c r="BX333" s="106"/>
      <c r="BY333" s="106"/>
      <c r="BZ333" s="106"/>
      <c r="CA333" s="106"/>
      <c r="CB333" s="106"/>
      <c r="CC333" s="106"/>
      <c r="CD333" s="106"/>
      <c r="CE333" s="106"/>
      <c r="CF333" s="106"/>
      <c r="CG333" s="106"/>
      <c r="CH333" s="106"/>
      <c r="CI333" s="106"/>
      <c r="CJ333" s="106"/>
      <c r="CK333" s="106"/>
      <c r="CL333" s="106"/>
      <c r="CM333" s="106"/>
      <c r="CN333" s="106"/>
      <c r="CO333" s="106"/>
      <c r="CP333" s="106"/>
      <c r="CQ333" s="106"/>
      <c r="CR333" s="106"/>
      <c r="CS333" s="106"/>
      <c r="CT333" s="106"/>
      <c r="CU333" s="106"/>
      <c r="CV333" s="106"/>
      <c r="CW333" s="106"/>
      <c r="CX333" s="106"/>
      <c r="CY333" s="106"/>
      <c r="CZ333" s="106"/>
      <c r="DA333" s="106"/>
      <c r="DB333" s="106"/>
    </row>
    <row r="334" spans="1:106" ht="15" customHeight="1" x14ac:dyDescent="0.25">
      <c r="A334" s="83">
        <v>4</v>
      </c>
      <c r="B334" s="104"/>
      <c r="C334" s="104"/>
      <c r="D334" s="86" t="str">
        <f t="shared" si="193"/>
        <v/>
      </c>
      <c r="E334" s="87" t="str">
        <f t="shared" si="194"/>
        <v>TEST4</v>
      </c>
      <c r="F334" s="88">
        <f t="shared" si="195"/>
        <v>0</v>
      </c>
      <c r="G334" s="90"/>
      <c r="H334" s="90"/>
      <c r="I334" s="90"/>
      <c r="J334" s="90"/>
      <c r="K334" s="90"/>
      <c r="L334" s="90"/>
      <c r="M334" s="90"/>
      <c r="N334" s="90"/>
      <c r="O334" s="90"/>
      <c r="P334" s="90"/>
      <c r="Q334" s="90"/>
      <c r="R334" s="90"/>
      <c r="S334" s="90"/>
      <c r="T334" s="90"/>
      <c r="U334" s="90"/>
      <c r="V334" s="90"/>
      <c r="W334" s="90"/>
      <c r="X334" s="90"/>
      <c r="Y334" s="90"/>
      <c r="Z334" s="105"/>
      <c r="AA334" s="106"/>
      <c r="AB334" s="106"/>
      <c r="AC334" s="106"/>
      <c r="AD334" s="106"/>
      <c r="AE334" s="106"/>
      <c r="AF334" s="106"/>
      <c r="AG334" s="106"/>
      <c r="AH334" s="106"/>
      <c r="AI334" s="106"/>
      <c r="AJ334" s="106"/>
      <c r="AK334" s="106"/>
      <c r="AL334" s="106"/>
      <c r="AM334" s="106"/>
      <c r="AN334" s="106"/>
      <c r="AO334" s="106"/>
      <c r="AP334" s="106"/>
      <c r="AQ334" s="106"/>
      <c r="AR334" s="106"/>
      <c r="AS334" s="106"/>
      <c r="AT334" s="106"/>
      <c r="AU334" s="106"/>
      <c r="AV334" s="106"/>
      <c r="AW334" s="106"/>
      <c r="AX334" s="106"/>
      <c r="AY334" s="106"/>
      <c r="AZ334" s="106"/>
      <c r="BA334" s="106"/>
      <c r="BB334" s="106"/>
      <c r="BC334" s="106"/>
      <c r="BD334" s="106"/>
      <c r="BE334" s="106"/>
      <c r="BF334" s="106"/>
      <c r="BG334" s="106"/>
      <c r="BH334" s="106"/>
      <c r="BI334" s="106"/>
      <c r="BJ334" s="106"/>
      <c r="BK334" s="106"/>
      <c r="BL334" s="106"/>
      <c r="BM334" s="106"/>
      <c r="BN334" s="106"/>
      <c r="BO334" s="106"/>
      <c r="BP334" s="106"/>
      <c r="BQ334" s="106"/>
      <c r="BR334" s="106"/>
      <c r="BS334" s="106"/>
      <c r="BT334" s="106"/>
      <c r="BU334" s="106"/>
      <c r="BV334" s="106"/>
      <c r="BW334" s="106"/>
      <c r="BX334" s="106"/>
      <c r="BY334" s="106"/>
      <c r="BZ334" s="106"/>
      <c r="CA334" s="106"/>
      <c r="CB334" s="106"/>
      <c r="CC334" s="106"/>
      <c r="CD334" s="106"/>
      <c r="CE334" s="106"/>
      <c r="CF334" s="106"/>
      <c r="CG334" s="106"/>
      <c r="CH334" s="106"/>
      <c r="CI334" s="106"/>
      <c r="CJ334" s="106"/>
      <c r="CK334" s="106"/>
      <c r="CL334" s="106"/>
      <c r="CM334" s="106"/>
      <c r="CN334" s="106"/>
      <c r="CO334" s="106"/>
      <c r="CP334" s="106"/>
      <c r="CQ334" s="106"/>
      <c r="CR334" s="106"/>
      <c r="CS334" s="106"/>
      <c r="CT334" s="106"/>
      <c r="CU334" s="106"/>
      <c r="CV334" s="106"/>
      <c r="CW334" s="106"/>
      <c r="CX334" s="106"/>
      <c r="CY334" s="106"/>
      <c r="CZ334" s="106"/>
      <c r="DA334" s="106"/>
      <c r="DB334" s="106"/>
    </row>
    <row r="335" spans="1:106" ht="15" customHeight="1" x14ac:dyDescent="0.25">
      <c r="A335" s="83">
        <v>5</v>
      </c>
      <c r="B335" s="104"/>
      <c r="C335" s="104"/>
      <c r="D335" s="86" t="str">
        <f t="shared" si="193"/>
        <v/>
      </c>
      <c r="E335" s="87" t="str">
        <f t="shared" si="194"/>
        <v>TEST5</v>
      </c>
      <c r="F335" s="88">
        <f t="shared" si="195"/>
        <v>0</v>
      </c>
      <c r="G335" s="90"/>
      <c r="H335" s="90"/>
      <c r="I335" s="90"/>
      <c r="J335" s="90"/>
      <c r="K335" s="90"/>
      <c r="L335" s="90"/>
      <c r="M335" s="90"/>
      <c r="N335" s="90"/>
      <c r="O335" s="90"/>
      <c r="P335" s="90"/>
      <c r="Q335" s="90"/>
      <c r="R335" s="90"/>
      <c r="S335" s="90"/>
      <c r="T335" s="90"/>
      <c r="U335" s="90"/>
      <c r="V335" s="90"/>
      <c r="W335" s="90"/>
      <c r="X335" s="90"/>
      <c r="Y335" s="90"/>
      <c r="Z335" s="105"/>
      <c r="AA335" s="106"/>
      <c r="AB335" s="106"/>
      <c r="AC335" s="106"/>
      <c r="AD335" s="106"/>
      <c r="AE335" s="106"/>
      <c r="AF335" s="106"/>
      <c r="AG335" s="106"/>
      <c r="AH335" s="106"/>
      <c r="AI335" s="106"/>
      <c r="AJ335" s="106"/>
      <c r="AK335" s="106"/>
      <c r="AL335" s="106"/>
      <c r="AM335" s="106"/>
      <c r="AN335" s="106"/>
      <c r="AO335" s="106"/>
      <c r="AP335" s="106"/>
      <c r="AQ335" s="106"/>
      <c r="AR335" s="106"/>
      <c r="AS335" s="106"/>
      <c r="AT335" s="106"/>
      <c r="AU335" s="106"/>
      <c r="AV335" s="106"/>
      <c r="AW335" s="106"/>
      <c r="AX335" s="106"/>
      <c r="AY335" s="106"/>
      <c r="AZ335" s="106"/>
      <c r="BA335" s="106"/>
      <c r="BB335" s="106"/>
      <c r="BC335" s="106"/>
      <c r="BD335" s="106"/>
      <c r="BE335" s="106"/>
      <c r="BF335" s="106"/>
      <c r="BG335" s="106"/>
      <c r="BH335" s="106"/>
      <c r="BI335" s="106"/>
      <c r="BJ335" s="106"/>
      <c r="BK335" s="106"/>
      <c r="BL335" s="106"/>
      <c r="BM335" s="106"/>
      <c r="BN335" s="106"/>
      <c r="BO335" s="106"/>
      <c r="BP335" s="106"/>
      <c r="BQ335" s="106"/>
      <c r="BR335" s="106"/>
      <c r="BS335" s="106"/>
      <c r="BT335" s="106"/>
      <c r="BU335" s="106"/>
      <c r="BV335" s="106"/>
      <c r="BW335" s="106"/>
      <c r="BX335" s="106"/>
      <c r="BY335" s="106"/>
      <c r="BZ335" s="106"/>
      <c r="CA335" s="106"/>
      <c r="CB335" s="106"/>
      <c r="CC335" s="106"/>
      <c r="CD335" s="106"/>
      <c r="CE335" s="106"/>
      <c r="CF335" s="106"/>
      <c r="CG335" s="106"/>
      <c r="CH335" s="106"/>
      <c r="CI335" s="106"/>
      <c r="CJ335" s="106"/>
      <c r="CK335" s="106"/>
      <c r="CL335" s="106"/>
      <c r="CM335" s="106"/>
      <c r="CN335" s="106"/>
      <c r="CO335" s="106"/>
      <c r="CP335" s="106"/>
      <c r="CQ335" s="106"/>
      <c r="CR335" s="106"/>
      <c r="CS335" s="106"/>
      <c r="CT335" s="106"/>
      <c r="CU335" s="106"/>
      <c r="CV335" s="106"/>
      <c r="CW335" s="106"/>
      <c r="CX335" s="106"/>
      <c r="CY335" s="106"/>
      <c r="CZ335" s="106"/>
      <c r="DA335" s="106"/>
      <c r="DB335" s="106"/>
    </row>
    <row r="336" spans="1:106" ht="15" customHeight="1" x14ac:dyDescent="0.25">
      <c r="A336" s="83">
        <v>6</v>
      </c>
      <c r="B336" s="104"/>
      <c r="C336" s="104"/>
      <c r="D336" s="86" t="str">
        <f t="shared" si="193"/>
        <v/>
      </c>
      <c r="E336" s="87" t="str">
        <f t="shared" si="194"/>
        <v/>
      </c>
      <c r="F336" s="88">
        <f t="shared" si="195"/>
        <v>0</v>
      </c>
      <c r="G336" s="90"/>
      <c r="H336" s="90"/>
      <c r="I336" s="90"/>
      <c r="J336" s="90"/>
      <c r="K336" s="90"/>
      <c r="L336" s="90"/>
      <c r="M336" s="90"/>
      <c r="N336" s="90"/>
      <c r="O336" s="90"/>
      <c r="P336" s="90"/>
      <c r="Q336" s="90"/>
      <c r="R336" s="90"/>
      <c r="S336" s="90"/>
      <c r="T336" s="90"/>
      <c r="U336" s="90"/>
      <c r="V336" s="90"/>
      <c r="W336" s="90"/>
      <c r="X336" s="90"/>
      <c r="Y336" s="90"/>
      <c r="Z336" s="105"/>
      <c r="AA336" s="106"/>
      <c r="AB336" s="106"/>
      <c r="AC336" s="106"/>
      <c r="AD336" s="106"/>
      <c r="AE336" s="106"/>
      <c r="AF336" s="106"/>
      <c r="AG336" s="106"/>
      <c r="AH336" s="106"/>
      <c r="AI336" s="106"/>
      <c r="AJ336" s="106"/>
      <c r="AK336" s="106"/>
      <c r="AL336" s="106"/>
      <c r="AM336" s="106"/>
      <c r="AN336" s="106"/>
      <c r="AO336" s="106"/>
      <c r="AP336" s="106"/>
      <c r="AQ336" s="106"/>
      <c r="AR336" s="106"/>
      <c r="AS336" s="106"/>
      <c r="AT336" s="106"/>
      <c r="AU336" s="106"/>
      <c r="AV336" s="106"/>
      <c r="AW336" s="106"/>
      <c r="AX336" s="106"/>
      <c r="AY336" s="106"/>
      <c r="AZ336" s="106"/>
      <c r="BA336" s="106"/>
      <c r="BB336" s="106"/>
      <c r="BC336" s="106"/>
      <c r="BD336" s="106"/>
      <c r="BE336" s="106"/>
      <c r="BF336" s="106"/>
      <c r="BG336" s="106"/>
      <c r="BH336" s="106"/>
      <c r="BI336" s="106"/>
      <c r="BJ336" s="106"/>
      <c r="BK336" s="106"/>
      <c r="BL336" s="106"/>
      <c r="BM336" s="106"/>
      <c r="BN336" s="106"/>
      <c r="BO336" s="106"/>
      <c r="BP336" s="106"/>
      <c r="BQ336" s="106"/>
      <c r="BR336" s="106"/>
      <c r="BS336" s="106"/>
      <c r="BT336" s="106"/>
      <c r="BU336" s="106"/>
      <c r="BV336" s="106"/>
      <c r="BW336" s="106"/>
      <c r="BX336" s="106"/>
      <c r="BY336" s="106"/>
      <c r="BZ336" s="106"/>
      <c r="CA336" s="106"/>
      <c r="CB336" s="106"/>
      <c r="CC336" s="106"/>
      <c r="CD336" s="106"/>
      <c r="CE336" s="106"/>
      <c r="CF336" s="106"/>
      <c r="CG336" s="106"/>
      <c r="CH336" s="106"/>
      <c r="CI336" s="106"/>
      <c r="CJ336" s="106"/>
      <c r="CK336" s="106"/>
      <c r="CL336" s="106"/>
      <c r="CM336" s="106"/>
      <c r="CN336" s="106"/>
      <c r="CO336" s="106"/>
      <c r="CP336" s="106"/>
      <c r="CQ336" s="106"/>
      <c r="CR336" s="106"/>
      <c r="CS336" s="106"/>
      <c r="CT336" s="106"/>
      <c r="CU336" s="106"/>
      <c r="CV336" s="106"/>
      <c r="CW336" s="106"/>
      <c r="CX336" s="106"/>
      <c r="CY336" s="106"/>
      <c r="CZ336" s="106"/>
      <c r="DA336" s="106"/>
      <c r="DB336" s="106"/>
    </row>
    <row r="337" spans="1:106" ht="15" customHeight="1" x14ac:dyDescent="0.25">
      <c r="A337" s="83">
        <v>7</v>
      </c>
      <c r="B337" s="104"/>
      <c r="C337" s="104"/>
      <c r="D337" s="86" t="str">
        <f t="shared" si="193"/>
        <v/>
      </c>
      <c r="E337" s="87" t="str">
        <f t="shared" si="194"/>
        <v/>
      </c>
      <c r="F337" s="88">
        <f t="shared" si="195"/>
        <v>0</v>
      </c>
      <c r="G337" s="90"/>
      <c r="H337" s="90"/>
      <c r="I337" s="90"/>
      <c r="J337" s="90"/>
      <c r="K337" s="90"/>
      <c r="L337" s="90"/>
      <c r="M337" s="90"/>
      <c r="N337" s="90"/>
      <c r="O337" s="90"/>
      <c r="P337" s="90"/>
      <c r="Q337" s="90"/>
      <c r="R337" s="90"/>
      <c r="S337" s="90"/>
      <c r="T337" s="90"/>
      <c r="U337" s="90"/>
      <c r="V337" s="90"/>
      <c r="W337" s="90"/>
      <c r="X337" s="90"/>
      <c r="Y337" s="90"/>
      <c r="Z337" s="105"/>
      <c r="AA337" s="106"/>
      <c r="AB337" s="106"/>
      <c r="AC337" s="106"/>
      <c r="AD337" s="106"/>
      <c r="AE337" s="106"/>
      <c r="AF337" s="106"/>
      <c r="AG337" s="106"/>
      <c r="AH337" s="106"/>
      <c r="AI337" s="106"/>
      <c r="AJ337" s="106"/>
      <c r="AK337" s="106"/>
      <c r="AL337" s="106"/>
      <c r="AM337" s="106"/>
      <c r="AN337" s="106"/>
      <c r="AO337" s="106"/>
      <c r="AP337" s="106"/>
      <c r="AQ337" s="106"/>
      <c r="AR337" s="106"/>
      <c r="AS337" s="106"/>
      <c r="AT337" s="106"/>
      <c r="AU337" s="106"/>
      <c r="AV337" s="106"/>
      <c r="AW337" s="106"/>
      <c r="AX337" s="106"/>
      <c r="AY337" s="106"/>
      <c r="AZ337" s="106"/>
      <c r="BA337" s="106"/>
      <c r="BB337" s="106"/>
      <c r="BC337" s="106"/>
      <c r="BD337" s="106"/>
      <c r="BE337" s="106"/>
      <c r="BF337" s="106"/>
      <c r="BG337" s="106"/>
      <c r="BH337" s="106"/>
      <c r="BI337" s="106"/>
      <c r="BJ337" s="106"/>
      <c r="BK337" s="106"/>
      <c r="BL337" s="106"/>
      <c r="BM337" s="106"/>
      <c r="BN337" s="106"/>
      <c r="BO337" s="106"/>
      <c r="BP337" s="106"/>
      <c r="BQ337" s="106"/>
      <c r="BR337" s="106"/>
      <c r="BS337" s="106"/>
      <c r="BT337" s="106"/>
      <c r="BU337" s="106"/>
      <c r="BV337" s="106"/>
      <c r="BW337" s="106"/>
      <c r="BX337" s="106"/>
      <c r="BY337" s="106"/>
      <c r="BZ337" s="106"/>
      <c r="CA337" s="106"/>
      <c r="CB337" s="106"/>
      <c r="CC337" s="106"/>
      <c r="CD337" s="106"/>
      <c r="CE337" s="106"/>
      <c r="CF337" s="106"/>
      <c r="CG337" s="106"/>
      <c r="CH337" s="106"/>
      <c r="CI337" s="106"/>
      <c r="CJ337" s="106"/>
      <c r="CK337" s="106"/>
      <c r="CL337" s="106"/>
      <c r="CM337" s="106"/>
      <c r="CN337" s="106"/>
      <c r="CO337" s="106"/>
      <c r="CP337" s="106"/>
      <c r="CQ337" s="106"/>
      <c r="CR337" s="106"/>
      <c r="CS337" s="106"/>
      <c r="CT337" s="106"/>
      <c r="CU337" s="106"/>
      <c r="CV337" s="106"/>
      <c r="CW337" s="106"/>
      <c r="CX337" s="106"/>
      <c r="CY337" s="106"/>
      <c r="CZ337" s="106"/>
      <c r="DA337" s="106"/>
      <c r="DB337" s="106"/>
    </row>
    <row r="338" spans="1:106" ht="15" customHeight="1" x14ac:dyDescent="0.25">
      <c r="A338" s="83">
        <v>8</v>
      </c>
      <c r="B338" s="104"/>
      <c r="C338" s="104"/>
      <c r="D338" s="86" t="str">
        <f t="shared" si="193"/>
        <v/>
      </c>
      <c r="E338" s="87" t="str">
        <f t="shared" si="194"/>
        <v/>
      </c>
      <c r="F338" s="88">
        <f t="shared" si="195"/>
        <v>0</v>
      </c>
      <c r="G338" s="90"/>
      <c r="H338" s="90"/>
      <c r="I338" s="90"/>
      <c r="J338" s="90"/>
      <c r="K338" s="90"/>
      <c r="L338" s="90"/>
      <c r="M338" s="90"/>
      <c r="N338" s="90"/>
      <c r="O338" s="90"/>
      <c r="P338" s="90"/>
      <c r="Q338" s="90"/>
      <c r="R338" s="90"/>
      <c r="S338" s="90"/>
      <c r="T338" s="90"/>
      <c r="U338" s="90"/>
      <c r="V338" s="90"/>
      <c r="W338" s="90"/>
      <c r="X338" s="90"/>
      <c r="Y338" s="90"/>
      <c r="Z338" s="105"/>
      <c r="AA338" s="106"/>
      <c r="AB338" s="106"/>
      <c r="AC338" s="106"/>
      <c r="AD338" s="106"/>
      <c r="AE338" s="106"/>
      <c r="AF338" s="106"/>
      <c r="AG338" s="106"/>
      <c r="AH338" s="106"/>
      <c r="AI338" s="106"/>
      <c r="AJ338" s="106"/>
      <c r="AK338" s="106"/>
      <c r="AL338" s="106"/>
      <c r="AM338" s="106"/>
      <c r="AN338" s="106"/>
      <c r="AO338" s="106"/>
      <c r="AP338" s="106"/>
      <c r="AQ338" s="106"/>
      <c r="AR338" s="106"/>
      <c r="AS338" s="106"/>
      <c r="AT338" s="106"/>
      <c r="AU338" s="106"/>
      <c r="AV338" s="106"/>
      <c r="AW338" s="106"/>
      <c r="AX338" s="106"/>
      <c r="AY338" s="106"/>
      <c r="AZ338" s="106"/>
      <c r="BA338" s="106"/>
      <c r="BB338" s="106"/>
      <c r="BC338" s="106"/>
      <c r="BD338" s="106"/>
      <c r="BE338" s="106"/>
      <c r="BF338" s="106"/>
      <c r="BG338" s="106"/>
      <c r="BH338" s="106"/>
      <c r="BI338" s="106"/>
      <c r="BJ338" s="106"/>
      <c r="BK338" s="106"/>
      <c r="BL338" s="106"/>
      <c r="BM338" s="106"/>
      <c r="BN338" s="106"/>
      <c r="BO338" s="106"/>
      <c r="BP338" s="106"/>
      <c r="BQ338" s="106"/>
      <c r="BR338" s="106"/>
      <c r="BS338" s="106"/>
      <c r="BT338" s="106"/>
      <c r="BU338" s="106"/>
      <c r="BV338" s="106"/>
      <c r="BW338" s="106"/>
      <c r="BX338" s="106"/>
      <c r="BY338" s="106"/>
      <c r="BZ338" s="106"/>
      <c r="CA338" s="106"/>
      <c r="CB338" s="106"/>
      <c r="CC338" s="106"/>
      <c r="CD338" s="106"/>
      <c r="CE338" s="106"/>
      <c r="CF338" s="106"/>
      <c r="CG338" s="106"/>
      <c r="CH338" s="106"/>
      <c r="CI338" s="106"/>
      <c r="CJ338" s="106"/>
      <c r="CK338" s="106"/>
      <c r="CL338" s="106"/>
      <c r="CM338" s="106"/>
      <c r="CN338" s="106"/>
      <c r="CO338" s="106"/>
      <c r="CP338" s="106"/>
      <c r="CQ338" s="106"/>
      <c r="CR338" s="106"/>
      <c r="CS338" s="106"/>
      <c r="CT338" s="106"/>
      <c r="CU338" s="106"/>
      <c r="CV338" s="106"/>
      <c r="CW338" s="106"/>
      <c r="CX338" s="106"/>
      <c r="CY338" s="106"/>
      <c r="CZ338" s="106"/>
      <c r="DA338" s="106"/>
      <c r="DB338" s="106"/>
    </row>
    <row r="339" spans="1:106" ht="15" customHeight="1" x14ac:dyDescent="0.25">
      <c r="A339" s="83">
        <v>9</v>
      </c>
      <c r="B339" s="107" t="s">
        <v>131</v>
      </c>
      <c r="C339" s="107"/>
      <c r="D339" s="86" t="str">
        <f t="shared" si="193"/>
        <v/>
      </c>
      <c r="E339" s="87" t="str">
        <f t="shared" si="194"/>
        <v/>
      </c>
      <c r="F339" s="88">
        <f t="shared" si="195"/>
        <v>0</v>
      </c>
      <c r="G339" s="90"/>
      <c r="H339" s="90"/>
      <c r="I339" s="90"/>
      <c r="J339" s="90"/>
      <c r="K339" s="90"/>
      <c r="L339" s="90"/>
      <c r="M339" s="90"/>
      <c r="N339" s="90"/>
      <c r="O339" s="90"/>
      <c r="P339" s="90"/>
      <c r="Q339" s="90"/>
      <c r="R339" s="90"/>
      <c r="S339" s="90"/>
      <c r="T339" s="90"/>
      <c r="U339" s="90"/>
      <c r="V339" s="90"/>
      <c r="W339" s="90"/>
      <c r="X339" s="90"/>
      <c r="Y339" s="90"/>
      <c r="Z339" s="105"/>
      <c r="AA339" s="106"/>
      <c r="AB339" s="106"/>
      <c r="AC339" s="106"/>
      <c r="AD339" s="106"/>
      <c r="AE339" s="106"/>
      <c r="AF339" s="106"/>
      <c r="AG339" s="106"/>
      <c r="AH339" s="106"/>
      <c r="AI339" s="106"/>
      <c r="AJ339" s="106"/>
      <c r="AK339" s="106"/>
      <c r="AL339" s="106"/>
      <c r="AM339" s="106"/>
      <c r="AN339" s="106"/>
      <c r="AO339" s="106"/>
      <c r="AP339" s="106"/>
      <c r="AQ339" s="106"/>
      <c r="AR339" s="106"/>
      <c r="AS339" s="106"/>
      <c r="AT339" s="106"/>
      <c r="AU339" s="106"/>
      <c r="AV339" s="106"/>
      <c r="AW339" s="106"/>
      <c r="AX339" s="106"/>
      <c r="AY339" s="106"/>
      <c r="AZ339" s="106"/>
      <c r="BA339" s="106"/>
      <c r="BB339" s="106"/>
      <c r="BC339" s="106"/>
      <c r="BD339" s="106"/>
      <c r="BE339" s="106"/>
      <c r="BF339" s="106"/>
      <c r="BG339" s="106"/>
      <c r="BH339" s="106"/>
      <c r="BI339" s="106"/>
      <c r="BJ339" s="106"/>
      <c r="BK339" s="106"/>
      <c r="BL339" s="106"/>
      <c r="BM339" s="106"/>
      <c r="BN339" s="106"/>
      <c r="BO339" s="106"/>
      <c r="BP339" s="106"/>
      <c r="BQ339" s="106"/>
      <c r="BR339" s="106"/>
      <c r="BS339" s="106"/>
      <c r="BT339" s="106"/>
      <c r="BU339" s="106"/>
      <c r="BV339" s="106"/>
      <c r="BW339" s="106"/>
      <c r="BX339" s="106"/>
      <c r="BY339" s="106"/>
      <c r="BZ339" s="106"/>
      <c r="CA339" s="106"/>
      <c r="CB339" s="106"/>
      <c r="CC339" s="106"/>
      <c r="CD339" s="106"/>
      <c r="CE339" s="106"/>
      <c r="CF339" s="106"/>
      <c r="CG339" s="106"/>
      <c r="CH339" s="106"/>
      <c r="CI339" s="106"/>
      <c r="CJ339" s="106"/>
      <c r="CK339" s="106"/>
      <c r="CL339" s="106"/>
      <c r="CM339" s="106"/>
      <c r="CN339" s="106"/>
      <c r="CO339" s="106"/>
      <c r="CP339" s="106"/>
      <c r="CQ339" s="106"/>
      <c r="CR339" s="106"/>
      <c r="CS339" s="106"/>
      <c r="CT339" s="106"/>
      <c r="CU339" s="106"/>
      <c r="CV339" s="106"/>
      <c r="CW339" s="106"/>
      <c r="CX339" s="106"/>
      <c r="CY339" s="106"/>
      <c r="CZ339" s="106"/>
      <c r="DA339" s="106"/>
      <c r="DB339" s="106"/>
    </row>
    <row r="340" spans="1:106" ht="15" customHeight="1" x14ac:dyDescent="0.25">
      <c r="A340" s="83">
        <v>10</v>
      </c>
      <c r="B340" s="107"/>
      <c r="C340" s="107"/>
      <c r="D340" s="86" t="str">
        <f t="shared" si="193"/>
        <v/>
      </c>
      <c r="E340" s="87" t="str">
        <f t="shared" si="194"/>
        <v/>
      </c>
      <c r="F340" s="88">
        <f t="shared" si="195"/>
        <v>0</v>
      </c>
      <c r="G340" s="90"/>
      <c r="H340" s="90"/>
      <c r="I340" s="90"/>
      <c r="J340" s="90"/>
      <c r="K340" s="90"/>
      <c r="L340" s="90"/>
      <c r="M340" s="90"/>
      <c r="N340" s="90"/>
      <c r="O340" s="90"/>
      <c r="P340" s="90"/>
      <c r="Q340" s="90"/>
      <c r="R340" s="90"/>
      <c r="S340" s="90"/>
      <c r="T340" s="90"/>
      <c r="U340" s="90"/>
      <c r="V340" s="90"/>
      <c r="W340" s="90"/>
      <c r="X340" s="90"/>
      <c r="Y340" s="90"/>
      <c r="Z340" s="105"/>
      <c r="AA340" s="106"/>
      <c r="AB340" s="106"/>
      <c r="AC340" s="106"/>
      <c r="AD340" s="106"/>
      <c r="AE340" s="106"/>
      <c r="AF340" s="106"/>
      <c r="AG340" s="106"/>
      <c r="AH340" s="106"/>
      <c r="AI340" s="106"/>
      <c r="AJ340" s="106"/>
      <c r="AK340" s="106"/>
      <c r="AL340" s="106"/>
      <c r="AM340" s="106"/>
      <c r="AN340" s="106"/>
      <c r="AO340" s="106"/>
      <c r="AP340" s="106"/>
      <c r="AQ340" s="106"/>
      <c r="AR340" s="106"/>
      <c r="AS340" s="106"/>
      <c r="AT340" s="106"/>
      <c r="AU340" s="106"/>
      <c r="AV340" s="106"/>
      <c r="AW340" s="106"/>
      <c r="AX340" s="106"/>
      <c r="AY340" s="106"/>
      <c r="AZ340" s="106"/>
      <c r="BA340" s="106"/>
      <c r="BB340" s="106"/>
      <c r="BC340" s="106"/>
      <c r="BD340" s="106"/>
      <c r="BE340" s="106"/>
      <c r="BF340" s="106"/>
      <c r="BG340" s="106"/>
      <c r="BH340" s="106"/>
      <c r="BI340" s="106"/>
      <c r="BJ340" s="106"/>
      <c r="BK340" s="106"/>
      <c r="BL340" s="106"/>
      <c r="BM340" s="106"/>
      <c r="BN340" s="106"/>
      <c r="BO340" s="106"/>
      <c r="BP340" s="106"/>
      <c r="BQ340" s="106"/>
      <c r="BR340" s="106"/>
      <c r="BS340" s="106"/>
      <c r="BT340" s="106"/>
      <c r="BU340" s="106"/>
      <c r="BV340" s="106"/>
      <c r="BW340" s="106"/>
      <c r="BX340" s="106"/>
      <c r="BY340" s="106"/>
      <c r="BZ340" s="106"/>
      <c r="CA340" s="106"/>
      <c r="CB340" s="106"/>
      <c r="CC340" s="106"/>
      <c r="CD340" s="106"/>
      <c r="CE340" s="106"/>
      <c r="CF340" s="106"/>
      <c r="CG340" s="106"/>
      <c r="CH340" s="106"/>
      <c r="CI340" s="106"/>
      <c r="CJ340" s="106"/>
      <c r="CK340" s="106"/>
      <c r="CL340" s="106"/>
      <c r="CM340" s="106"/>
      <c r="CN340" s="106"/>
      <c r="CO340" s="106"/>
      <c r="CP340" s="106"/>
      <c r="CQ340" s="106"/>
      <c r="CR340" s="106"/>
      <c r="CS340" s="106"/>
      <c r="CT340" s="106"/>
      <c r="CU340" s="106"/>
      <c r="CV340" s="106"/>
      <c r="CW340" s="106"/>
      <c r="CX340" s="106"/>
      <c r="CY340" s="106"/>
      <c r="CZ340" s="106"/>
      <c r="DA340" s="106"/>
      <c r="DB340" s="106"/>
    </row>
    <row r="341" spans="1:106" ht="15" customHeight="1" x14ac:dyDescent="0.25">
      <c r="A341" s="83">
        <v>11</v>
      </c>
      <c r="B341" s="107"/>
      <c r="C341" s="107"/>
      <c r="D341" s="86" t="str">
        <f t="shared" si="193"/>
        <v/>
      </c>
      <c r="E341" s="87" t="str">
        <f t="shared" si="194"/>
        <v/>
      </c>
      <c r="F341" s="88">
        <f t="shared" si="195"/>
        <v>0</v>
      </c>
      <c r="G341" s="90"/>
      <c r="H341" s="90"/>
      <c r="I341" s="90"/>
      <c r="J341" s="90"/>
      <c r="K341" s="90"/>
      <c r="L341" s="90"/>
      <c r="M341" s="90"/>
      <c r="N341" s="90"/>
      <c r="O341" s="90"/>
      <c r="P341" s="90"/>
      <c r="Q341" s="90"/>
      <c r="R341" s="90"/>
      <c r="S341" s="90"/>
      <c r="T341" s="90"/>
      <c r="U341" s="90"/>
      <c r="V341" s="90"/>
      <c r="W341" s="90"/>
      <c r="X341" s="90"/>
      <c r="Y341" s="90"/>
      <c r="Z341" s="105"/>
      <c r="AA341" s="106"/>
      <c r="AB341" s="106"/>
      <c r="AC341" s="106"/>
      <c r="AD341" s="106"/>
      <c r="AE341" s="106"/>
      <c r="AF341" s="106"/>
      <c r="AG341" s="106"/>
      <c r="AH341" s="106"/>
      <c r="AI341" s="106"/>
      <c r="AJ341" s="106"/>
      <c r="AK341" s="106"/>
      <c r="AL341" s="106"/>
      <c r="AM341" s="106"/>
      <c r="AN341" s="106"/>
      <c r="AO341" s="106"/>
      <c r="AP341" s="106"/>
      <c r="AQ341" s="106"/>
      <c r="AR341" s="106"/>
      <c r="AS341" s="106"/>
      <c r="AT341" s="106"/>
      <c r="AU341" s="106"/>
      <c r="AV341" s="106"/>
      <c r="AW341" s="106"/>
      <c r="AX341" s="106"/>
      <c r="AY341" s="106"/>
      <c r="AZ341" s="106"/>
      <c r="BA341" s="106"/>
      <c r="BB341" s="106"/>
      <c r="BC341" s="106"/>
      <c r="BD341" s="106"/>
      <c r="BE341" s="106"/>
      <c r="BF341" s="106"/>
      <c r="BG341" s="106"/>
      <c r="BH341" s="106"/>
      <c r="BI341" s="106"/>
      <c r="BJ341" s="106"/>
      <c r="BK341" s="106"/>
      <c r="BL341" s="106"/>
      <c r="BM341" s="106"/>
      <c r="BN341" s="106"/>
      <c r="BO341" s="106"/>
      <c r="BP341" s="106"/>
      <c r="BQ341" s="106"/>
      <c r="BR341" s="106"/>
      <c r="BS341" s="106"/>
      <c r="BT341" s="106"/>
      <c r="BU341" s="106"/>
      <c r="BV341" s="106"/>
      <c r="BW341" s="106"/>
      <c r="BX341" s="106"/>
      <c r="BY341" s="106"/>
      <c r="BZ341" s="106"/>
      <c r="CA341" s="106"/>
      <c r="CB341" s="106"/>
      <c r="CC341" s="106"/>
      <c r="CD341" s="106"/>
      <c r="CE341" s="106"/>
      <c r="CF341" s="106"/>
      <c r="CG341" s="106"/>
      <c r="CH341" s="106"/>
      <c r="CI341" s="106"/>
      <c r="CJ341" s="106"/>
      <c r="CK341" s="106"/>
      <c r="CL341" s="106"/>
      <c r="CM341" s="106"/>
      <c r="CN341" s="106"/>
      <c r="CO341" s="106"/>
      <c r="CP341" s="106"/>
      <c r="CQ341" s="106"/>
      <c r="CR341" s="106"/>
      <c r="CS341" s="106"/>
      <c r="CT341" s="106"/>
      <c r="CU341" s="106"/>
      <c r="CV341" s="106"/>
      <c r="CW341" s="106"/>
      <c r="CX341" s="106"/>
      <c r="CY341" s="106"/>
      <c r="CZ341" s="106"/>
      <c r="DA341" s="106"/>
      <c r="DB341" s="106"/>
    </row>
    <row r="342" spans="1:106" ht="15" customHeight="1" x14ac:dyDescent="0.25">
      <c r="A342" s="83">
        <v>12</v>
      </c>
      <c r="B342" s="107"/>
      <c r="C342" s="107"/>
      <c r="D342" s="86" t="str">
        <f t="shared" si="193"/>
        <v/>
      </c>
      <c r="E342" s="87" t="str">
        <f t="shared" si="194"/>
        <v/>
      </c>
      <c r="F342" s="88">
        <f t="shared" si="195"/>
        <v>0</v>
      </c>
      <c r="G342" s="90"/>
      <c r="H342" s="90"/>
      <c r="I342" s="90"/>
      <c r="J342" s="90"/>
      <c r="K342" s="90"/>
      <c r="L342" s="90"/>
      <c r="M342" s="90"/>
      <c r="N342" s="90"/>
      <c r="O342" s="90"/>
      <c r="P342" s="90"/>
      <c r="Q342" s="90"/>
      <c r="R342" s="90"/>
      <c r="S342" s="90"/>
      <c r="T342" s="90"/>
      <c r="U342" s="90"/>
      <c r="V342" s="90"/>
      <c r="W342" s="90"/>
      <c r="X342" s="90"/>
      <c r="Y342" s="90"/>
      <c r="Z342" s="105"/>
      <c r="AA342" s="106"/>
      <c r="AB342" s="106"/>
      <c r="AC342" s="106"/>
      <c r="AD342" s="106"/>
      <c r="AE342" s="106"/>
      <c r="AF342" s="106"/>
      <c r="AG342" s="106"/>
      <c r="AH342" s="106"/>
      <c r="AI342" s="106"/>
      <c r="AJ342" s="106"/>
      <c r="AK342" s="106"/>
      <c r="AL342" s="106"/>
      <c r="AM342" s="106"/>
      <c r="AN342" s="106"/>
      <c r="AO342" s="106"/>
      <c r="AP342" s="106"/>
      <c r="AQ342" s="106"/>
      <c r="AR342" s="106"/>
      <c r="AS342" s="106"/>
      <c r="AT342" s="106"/>
      <c r="AU342" s="106"/>
      <c r="AV342" s="106"/>
      <c r="AW342" s="106"/>
      <c r="AX342" s="106"/>
      <c r="AY342" s="106"/>
      <c r="AZ342" s="106"/>
      <c r="BA342" s="106"/>
      <c r="BB342" s="106"/>
      <c r="BC342" s="106"/>
      <c r="BD342" s="106"/>
      <c r="BE342" s="106"/>
      <c r="BF342" s="106"/>
      <c r="BG342" s="106"/>
      <c r="BH342" s="106"/>
      <c r="BI342" s="106"/>
      <c r="BJ342" s="106"/>
      <c r="BK342" s="106"/>
      <c r="BL342" s="106"/>
      <c r="BM342" s="106"/>
      <c r="BN342" s="106"/>
      <c r="BO342" s="106"/>
      <c r="BP342" s="106"/>
      <c r="BQ342" s="106"/>
      <c r="BR342" s="106"/>
      <c r="BS342" s="106"/>
      <c r="BT342" s="106"/>
      <c r="BU342" s="106"/>
      <c r="BV342" s="106"/>
      <c r="BW342" s="106"/>
      <c r="BX342" s="106"/>
      <c r="BY342" s="106"/>
      <c r="BZ342" s="106"/>
      <c r="CA342" s="106"/>
      <c r="CB342" s="106"/>
      <c r="CC342" s="106"/>
      <c r="CD342" s="106"/>
      <c r="CE342" s="106"/>
      <c r="CF342" s="106"/>
      <c r="CG342" s="106"/>
      <c r="CH342" s="106"/>
      <c r="CI342" s="106"/>
      <c r="CJ342" s="106"/>
      <c r="CK342" s="106"/>
      <c r="CL342" s="106"/>
      <c r="CM342" s="106"/>
      <c r="CN342" s="106"/>
      <c r="CO342" s="106"/>
      <c r="CP342" s="106"/>
      <c r="CQ342" s="106"/>
      <c r="CR342" s="106"/>
      <c r="CS342" s="106"/>
      <c r="CT342" s="106"/>
      <c r="CU342" s="106"/>
      <c r="CV342" s="106"/>
      <c r="CW342" s="106"/>
      <c r="CX342" s="106"/>
      <c r="CY342" s="106"/>
      <c r="CZ342" s="106"/>
      <c r="DA342" s="106"/>
      <c r="DB342" s="106"/>
    </row>
    <row r="343" spans="1:106" ht="15" customHeight="1" x14ac:dyDescent="0.25">
      <c r="A343" s="83">
        <v>13</v>
      </c>
      <c r="B343" s="107"/>
      <c r="C343" s="107"/>
      <c r="D343" s="86" t="str">
        <f t="shared" si="193"/>
        <v/>
      </c>
      <c r="E343" s="87" t="str">
        <f t="shared" si="194"/>
        <v/>
      </c>
      <c r="F343" s="88">
        <f t="shared" si="195"/>
        <v>0</v>
      </c>
      <c r="G343" s="90"/>
      <c r="H343" s="90"/>
      <c r="I343" s="90"/>
      <c r="J343" s="90"/>
      <c r="K343" s="90"/>
      <c r="L343" s="90"/>
      <c r="M343" s="90"/>
      <c r="N343" s="90"/>
      <c r="O343" s="90"/>
      <c r="P343" s="90"/>
      <c r="Q343" s="90"/>
      <c r="R343" s="90"/>
      <c r="S343" s="90"/>
      <c r="T343" s="90"/>
      <c r="U343" s="90"/>
      <c r="V343" s="90"/>
      <c r="W343" s="90"/>
      <c r="X343" s="90"/>
      <c r="Y343" s="90"/>
      <c r="Z343" s="105"/>
      <c r="AA343" s="106"/>
      <c r="AB343" s="106"/>
      <c r="AC343" s="106"/>
      <c r="AD343" s="106"/>
      <c r="AE343" s="106"/>
      <c r="AF343" s="106"/>
      <c r="AG343" s="106"/>
      <c r="AH343" s="106"/>
      <c r="AI343" s="106"/>
      <c r="AJ343" s="106"/>
      <c r="AK343" s="106"/>
      <c r="AL343" s="106"/>
      <c r="AM343" s="106"/>
      <c r="AN343" s="106"/>
      <c r="AO343" s="106"/>
      <c r="AP343" s="106"/>
      <c r="AQ343" s="106"/>
      <c r="AR343" s="106"/>
      <c r="AS343" s="106"/>
      <c r="AT343" s="106"/>
      <c r="AU343" s="106"/>
      <c r="AV343" s="106"/>
      <c r="AW343" s="106"/>
      <c r="AX343" s="106"/>
      <c r="AY343" s="106"/>
      <c r="AZ343" s="106"/>
      <c r="BA343" s="106"/>
      <c r="BB343" s="106"/>
      <c r="BC343" s="106"/>
      <c r="BD343" s="106"/>
      <c r="BE343" s="106"/>
      <c r="BF343" s="106"/>
      <c r="BG343" s="106"/>
      <c r="BH343" s="106"/>
      <c r="BI343" s="106"/>
      <c r="BJ343" s="106"/>
      <c r="BK343" s="106"/>
      <c r="BL343" s="106"/>
      <c r="BM343" s="106"/>
      <c r="BN343" s="106"/>
      <c r="BO343" s="106"/>
      <c r="BP343" s="106"/>
      <c r="BQ343" s="106"/>
      <c r="BR343" s="106"/>
      <c r="BS343" s="106"/>
      <c r="BT343" s="106"/>
      <c r="BU343" s="106"/>
      <c r="BV343" s="106"/>
      <c r="BW343" s="106"/>
      <c r="BX343" s="106"/>
      <c r="BY343" s="106"/>
      <c r="BZ343" s="106"/>
      <c r="CA343" s="106"/>
      <c r="CB343" s="106"/>
      <c r="CC343" s="106"/>
      <c r="CD343" s="106"/>
      <c r="CE343" s="106"/>
      <c r="CF343" s="106"/>
      <c r="CG343" s="106"/>
      <c r="CH343" s="106"/>
      <c r="CI343" s="106"/>
      <c r="CJ343" s="106"/>
      <c r="CK343" s="106"/>
      <c r="CL343" s="106"/>
      <c r="CM343" s="106"/>
      <c r="CN343" s="106"/>
      <c r="CO343" s="106"/>
      <c r="CP343" s="106"/>
      <c r="CQ343" s="106"/>
      <c r="CR343" s="106"/>
      <c r="CS343" s="106"/>
      <c r="CT343" s="106"/>
      <c r="CU343" s="106"/>
      <c r="CV343" s="106"/>
      <c r="CW343" s="106"/>
      <c r="CX343" s="106"/>
      <c r="CY343" s="106"/>
      <c r="CZ343" s="106"/>
      <c r="DA343" s="106"/>
      <c r="DB343" s="106"/>
    </row>
    <row r="344" spans="1:106" ht="15" customHeight="1" x14ac:dyDescent="0.25">
      <c r="A344" s="83">
        <v>14</v>
      </c>
      <c r="B344" s="107"/>
      <c r="C344" s="107"/>
      <c r="D344" s="86" t="str">
        <f t="shared" si="193"/>
        <v/>
      </c>
      <c r="E344" s="87" t="str">
        <f t="shared" si="194"/>
        <v/>
      </c>
      <c r="F344" s="88">
        <f t="shared" si="195"/>
        <v>0</v>
      </c>
      <c r="G344" s="90"/>
      <c r="H344" s="90"/>
      <c r="I344" s="90"/>
      <c r="J344" s="90"/>
      <c r="K344" s="90"/>
      <c r="L344" s="90"/>
      <c r="M344" s="90"/>
      <c r="N344" s="90"/>
      <c r="O344" s="90"/>
      <c r="P344" s="90"/>
      <c r="Q344" s="90"/>
      <c r="R344" s="90"/>
      <c r="S344" s="90"/>
      <c r="T344" s="90"/>
      <c r="U344" s="90"/>
      <c r="V344" s="90"/>
      <c r="W344" s="90"/>
      <c r="X344" s="90"/>
      <c r="Y344" s="90"/>
      <c r="Z344" s="105"/>
      <c r="AA344" s="106"/>
      <c r="AB344" s="106"/>
      <c r="AC344" s="106"/>
      <c r="AD344" s="106"/>
      <c r="AE344" s="106"/>
      <c r="AF344" s="106"/>
      <c r="AG344" s="106"/>
      <c r="AH344" s="106"/>
      <c r="AI344" s="106"/>
      <c r="AJ344" s="106"/>
      <c r="AK344" s="106"/>
      <c r="AL344" s="106"/>
      <c r="AM344" s="106"/>
      <c r="AN344" s="106"/>
      <c r="AO344" s="106"/>
      <c r="AP344" s="106"/>
      <c r="AQ344" s="106"/>
      <c r="AR344" s="106"/>
      <c r="AS344" s="106"/>
      <c r="AT344" s="106"/>
      <c r="AU344" s="106"/>
      <c r="AV344" s="106"/>
      <c r="AW344" s="106"/>
      <c r="AX344" s="106"/>
      <c r="AY344" s="106"/>
      <c r="AZ344" s="106"/>
      <c r="BA344" s="106"/>
      <c r="BB344" s="106"/>
      <c r="BC344" s="106"/>
      <c r="BD344" s="106"/>
      <c r="BE344" s="106"/>
      <c r="BF344" s="106"/>
      <c r="BG344" s="106"/>
      <c r="BH344" s="106"/>
      <c r="BI344" s="106"/>
      <c r="BJ344" s="106"/>
      <c r="BK344" s="106"/>
      <c r="BL344" s="106"/>
      <c r="BM344" s="106"/>
      <c r="BN344" s="106"/>
      <c r="BO344" s="106"/>
      <c r="BP344" s="106"/>
      <c r="BQ344" s="106"/>
      <c r="BR344" s="106"/>
      <c r="BS344" s="106"/>
      <c r="BT344" s="106"/>
      <c r="BU344" s="106"/>
      <c r="BV344" s="106"/>
      <c r="BW344" s="106"/>
      <c r="BX344" s="106"/>
      <c r="BY344" s="106"/>
      <c r="BZ344" s="106"/>
      <c r="CA344" s="106"/>
      <c r="CB344" s="106"/>
      <c r="CC344" s="106"/>
      <c r="CD344" s="106"/>
      <c r="CE344" s="106"/>
      <c r="CF344" s="106"/>
      <c r="CG344" s="106"/>
      <c r="CH344" s="106"/>
      <c r="CI344" s="106"/>
      <c r="CJ344" s="106"/>
      <c r="CK344" s="106"/>
      <c r="CL344" s="106"/>
      <c r="CM344" s="106"/>
      <c r="CN344" s="106"/>
      <c r="CO344" s="106"/>
      <c r="CP344" s="106"/>
      <c r="CQ344" s="106"/>
      <c r="CR344" s="106"/>
      <c r="CS344" s="106"/>
      <c r="CT344" s="106"/>
      <c r="CU344" s="106"/>
      <c r="CV344" s="106"/>
      <c r="CW344" s="106"/>
      <c r="CX344" s="106"/>
      <c r="CY344" s="106"/>
      <c r="CZ344" s="106"/>
      <c r="DA344" s="106"/>
      <c r="DB344" s="106"/>
    </row>
    <row r="345" spans="1:106" ht="15" customHeight="1" x14ac:dyDescent="0.25">
      <c r="A345" s="83">
        <v>15</v>
      </c>
      <c r="B345" s="107"/>
      <c r="C345" s="107"/>
      <c r="D345" s="86" t="str">
        <f t="shared" si="193"/>
        <v/>
      </c>
      <c r="E345" s="87" t="str">
        <f t="shared" si="194"/>
        <v/>
      </c>
      <c r="F345" s="88">
        <f t="shared" si="195"/>
        <v>0</v>
      </c>
      <c r="G345" s="90"/>
      <c r="H345" s="90"/>
      <c r="I345" s="90"/>
      <c r="J345" s="90"/>
      <c r="K345" s="90"/>
      <c r="L345" s="90"/>
      <c r="M345" s="90"/>
      <c r="N345" s="90"/>
      <c r="O345" s="90"/>
      <c r="P345" s="90"/>
      <c r="Q345" s="90"/>
      <c r="R345" s="90"/>
      <c r="S345" s="90"/>
      <c r="T345" s="90"/>
      <c r="U345" s="90"/>
      <c r="V345" s="90"/>
      <c r="W345" s="90"/>
      <c r="X345" s="90"/>
      <c r="Y345" s="90"/>
      <c r="Z345" s="105"/>
      <c r="AA345" s="106"/>
      <c r="AB345" s="106"/>
      <c r="AC345" s="106"/>
      <c r="AD345" s="106"/>
      <c r="AE345" s="106"/>
      <c r="AF345" s="106"/>
      <c r="AG345" s="106"/>
      <c r="AH345" s="106"/>
      <c r="AI345" s="106"/>
      <c r="AJ345" s="106"/>
      <c r="AK345" s="106"/>
      <c r="AL345" s="106"/>
      <c r="AM345" s="106"/>
      <c r="AN345" s="106"/>
      <c r="AO345" s="106"/>
      <c r="AP345" s="106"/>
      <c r="AQ345" s="106"/>
      <c r="AR345" s="106"/>
      <c r="AS345" s="106"/>
      <c r="AT345" s="106"/>
      <c r="AU345" s="106"/>
      <c r="AV345" s="106"/>
      <c r="AW345" s="106"/>
      <c r="AX345" s="106"/>
      <c r="AY345" s="106"/>
      <c r="AZ345" s="106"/>
      <c r="BA345" s="106"/>
      <c r="BB345" s="106"/>
      <c r="BC345" s="106"/>
      <c r="BD345" s="106"/>
      <c r="BE345" s="106"/>
      <c r="BF345" s="106"/>
      <c r="BG345" s="106"/>
      <c r="BH345" s="106"/>
      <c r="BI345" s="106"/>
      <c r="BJ345" s="106"/>
      <c r="BK345" s="106"/>
      <c r="BL345" s="106"/>
      <c r="BM345" s="106"/>
      <c r="BN345" s="106"/>
      <c r="BO345" s="106"/>
      <c r="BP345" s="106"/>
      <c r="BQ345" s="106"/>
      <c r="BR345" s="106"/>
      <c r="BS345" s="106"/>
      <c r="BT345" s="106"/>
      <c r="BU345" s="106"/>
      <c r="BV345" s="106"/>
      <c r="BW345" s="106"/>
      <c r="BX345" s="106"/>
      <c r="BY345" s="106"/>
      <c r="BZ345" s="106"/>
      <c r="CA345" s="106"/>
      <c r="CB345" s="106"/>
      <c r="CC345" s="106"/>
      <c r="CD345" s="106"/>
      <c r="CE345" s="106"/>
      <c r="CF345" s="106"/>
      <c r="CG345" s="106"/>
      <c r="CH345" s="106"/>
      <c r="CI345" s="106"/>
      <c r="CJ345" s="106"/>
      <c r="CK345" s="106"/>
      <c r="CL345" s="106"/>
      <c r="CM345" s="106"/>
      <c r="CN345" s="106"/>
      <c r="CO345" s="106"/>
      <c r="CP345" s="106"/>
      <c r="CQ345" s="106"/>
      <c r="CR345" s="106"/>
      <c r="CS345" s="106"/>
      <c r="CT345" s="106"/>
      <c r="CU345" s="106"/>
      <c r="CV345" s="106"/>
      <c r="CW345" s="106"/>
      <c r="CX345" s="106"/>
      <c r="CY345" s="106"/>
      <c r="CZ345" s="106"/>
      <c r="DA345" s="106"/>
      <c r="DB345" s="106"/>
    </row>
    <row r="346" spans="1:106" ht="15" customHeight="1" x14ac:dyDescent="0.25">
      <c r="A346" s="83">
        <v>16</v>
      </c>
      <c r="B346" s="107"/>
      <c r="C346" s="107"/>
      <c r="D346" s="86" t="str">
        <f t="shared" si="193"/>
        <v/>
      </c>
      <c r="E346" s="87" t="str">
        <f t="shared" si="194"/>
        <v/>
      </c>
      <c r="F346" s="88">
        <f t="shared" si="195"/>
        <v>0</v>
      </c>
      <c r="G346" s="90"/>
      <c r="H346" s="90"/>
      <c r="I346" s="90"/>
      <c r="J346" s="90"/>
      <c r="K346" s="90"/>
      <c r="L346" s="90"/>
      <c r="M346" s="90"/>
      <c r="N346" s="90"/>
      <c r="O346" s="90"/>
      <c r="P346" s="90"/>
      <c r="Q346" s="90"/>
      <c r="R346" s="90"/>
      <c r="S346" s="90"/>
      <c r="T346" s="90"/>
      <c r="U346" s="90"/>
      <c r="V346" s="90"/>
      <c r="W346" s="90"/>
      <c r="X346" s="90"/>
      <c r="Y346" s="90"/>
      <c r="Z346" s="105"/>
      <c r="AA346" s="106"/>
      <c r="AB346" s="106"/>
      <c r="AC346" s="106"/>
      <c r="AD346" s="106"/>
      <c r="AE346" s="106"/>
      <c r="AF346" s="106"/>
      <c r="AG346" s="106"/>
      <c r="AH346" s="106"/>
      <c r="AI346" s="106"/>
      <c r="AJ346" s="106"/>
      <c r="AK346" s="106"/>
      <c r="AL346" s="106"/>
      <c r="AM346" s="106"/>
      <c r="AN346" s="106"/>
      <c r="AO346" s="106"/>
      <c r="AP346" s="106"/>
      <c r="AQ346" s="106"/>
      <c r="AR346" s="106"/>
      <c r="AS346" s="106"/>
      <c r="AT346" s="106"/>
      <c r="AU346" s="106"/>
      <c r="AV346" s="106"/>
      <c r="AW346" s="106"/>
      <c r="AX346" s="106"/>
      <c r="AY346" s="106"/>
      <c r="AZ346" s="106"/>
      <c r="BA346" s="106"/>
      <c r="BB346" s="106"/>
      <c r="BC346" s="106"/>
      <c r="BD346" s="106"/>
      <c r="BE346" s="106"/>
      <c r="BF346" s="106"/>
      <c r="BG346" s="106"/>
      <c r="BH346" s="106"/>
      <c r="BI346" s="106"/>
      <c r="BJ346" s="106"/>
      <c r="BK346" s="106"/>
      <c r="BL346" s="106"/>
      <c r="BM346" s="106"/>
      <c r="BN346" s="106"/>
      <c r="BO346" s="106"/>
      <c r="BP346" s="106"/>
      <c r="BQ346" s="106"/>
      <c r="BR346" s="106"/>
      <c r="BS346" s="106"/>
      <c r="BT346" s="106"/>
      <c r="BU346" s="106"/>
      <c r="BV346" s="106"/>
      <c r="BW346" s="106"/>
      <c r="BX346" s="106"/>
      <c r="BY346" s="106"/>
      <c r="BZ346" s="106"/>
      <c r="CA346" s="106"/>
      <c r="CB346" s="106"/>
      <c r="CC346" s="106"/>
      <c r="CD346" s="106"/>
      <c r="CE346" s="106"/>
      <c r="CF346" s="106"/>
      <c r="CG346" s="106"/>
      <c r="CH346" s="106"/>
      <c r="CI346" s="106"/>
      <c r="CJ346" s="106"/>
      <c r="CK346" s="106"/>
      <c r="CL346" s="106"/>
      <c r="CM346" s="106"/>
      <c r="CN346" s="106"/>
      <c r="CO346" s="106"/>
      <c r="CP346" s="106"/>
      <c r="CQ346" s="106"/>
      <c r="CR346" s="106"/>
      <c r="CS346" s="106"/>
      <c r="CT346" s="106"/>
      <c r="CU346" s="106"/>
      <c r="CV346" s="106"/>
      <c r="CW346" s="106"/>
      <c r="CX346" s="106"/>
      <c r="CY346" s="106"/>
      <c r="CZ346" s="106"/>
      <c r="DA346" s="106"/>
      <c r="DB346" s="106"/>
    </row>
    <row r="347" spans="1:106" ht="15" customHeight="1" x14ac:dyDescent="0.25">
      <c r="A347" s="83">
        <v>17</v>
      </c>
      <c r="B347" s="107"/>
      <c r="C347" s="107"/>
      <c r="D347" s="86" t="str">
        <f t="shared" si="193"/>
        <v/>
      </c>
      <c r="E347" s="87" t="str">
        <f t="shared" si="194"/>
        <v/>
      </c>
      <c r="F347" s="88">
        <f t="shared" si="195"/>
        <v>0</v>
      </c>
      <c r="G347" s="90"/>
      <c r="H347" s="90"/>
      <c r="I347" s="90"/>
      <c r="J347" s="90"/>
      <c r="K347" s="90"/>
      <c r="L347" s="90"/>
      <c r="M347" s="90"/>
      <c r="N347" s="90"/>
      <c r="O347" s="90"/>
      <c r="P347" s="90"/>
      <c r="Q347" s="90"/>
      <c r="R347" s="90"/>
      <c r="S347" s="90"/>
      <c r="T347" s="90"/>
      <c r="U347" s="90"/>
      <c r="V347" s="90"/>
      <c r="W347" s="90"/>
      <c r="X347" s="90"/>
      <c r="Y347" s="90"/>
      <c r="Z347" s="105"/>
      <c r="AA347" s="106"/>
      <c r="AB347" s="106"/>
      <c r="AC347" s="106"/>
      <c r="AD347" s="106"/>
      <c r="AE347" s="106"/>
      <c r="AF347" s="106"/>
      <c r="AG347" s="106"/>
      <c r="AH347" s="106"/>
      <c r="AI347" s="106"/>
      <c r="AJ347" s="106"/>
      <c r="AK347" s="106"/>
      <c r="AL347" s="106"/>
      <c r="AM347" s="106"/>
      <c r="AN347" s="106"/>
      <c r="AO347" s="106"/>
      <c r="AP347" s="106"/>
      <c r="AQ347" s="106"/>
      <c r="AR347" s="106"/>
      <c r="AS347" s="106"/>
      <c r="AT347" s="106"/>
      <c r="AU347" s="106"/>
      <c r="AV347" s="106"/>
      <c r="AW347" s="106"/>
      <c r="AX347" s="106"/>
      <c r="AY347" s="106"/>
      <c r="AZ347" s="106"/>
      <c r="BA347" s="106"/>
      <c r="BB347" s="106"/>
      <c r="BC347" s="106"/>
      <c r="BD347" s="106"/>
      <c r="BE347" s="106"/>
      <c r="BF347" s="106"/>
      <c r="BG347" s="106"/>
      <c r="BH347" s="106"/>
      <c r="BI347" s="106"/>
      <c r="BJ347" s="106"/>
      <c r="BK347" s="106"/>
      <c r="BL347" s="106"/>
      <c r="BM347" s="106"/>
      <c r="BN347" s="106"/>
      <c r="BO347" s="106"/>
      <c r="BP347" s="106"/>
      <c r="BQ347" s="106"/>
      <c r="BR347" s="106"/>
      <c r="BS347" s="106"/>
      <c r="BT347" s="106"/>
      <c r="BU347" s="106"/>
      <c r="BV347" s="106"/>
      <c r="BW347" s="106"/>
      <c r="BX347" s="106"/>
      <c r="BY347" s="106"/>
      <c r="BZ347" s="106"/>
      <c r="CA347" s="106"/>
      <c r="CB347" s="106"/>
      <c r="CC347" s="106"/>
      <c r="CD347" s="106"/>
      <c r="CE347" s="106"/>
      <c r="CF347" s="106"/>
      <c r="CG347" s="106"/>
      <c r="CH347" s="106"/>
      <c r="CI347" s="106"/>
      <c r="CJ347" s="106"/>
      <c r="CK347" s="106"/>
      <c r="CL347" s="106"/>
      <c r="CM347" s="106"/>
      <c r="CN347" s="106"/>
      <c r="CO347" s="106"/>
      <c r="CP347" s="106"/>
      <c r="CQ347" s="106"/>
      <c r="CR347" s="106"/>
      <c r="CS347" s="106"/>
      <c r="CT347" s="106"/>
      <c r="CU347" s="106"/>
      <c r="CV347" s="106"/>
      <c r="CW347" s="106"/>
      <c r="CX347" s="106"/>
      <c r="CY347" s="106"/>
      <c r="CZ347" s="106"/>
      <c r="DA347" s="106"/>
      <c r="DB347" s="106"/>
    </row>
    <row r="348" spans="1:106" ht="15" customHeight="1" x14ac:dyDescent="0.25">
      <c r="A348" s="83">
        <v>18</v>
      </c>
      <c r="B348" s="107"/>
      <c r="C348" s="107"/>
      <c r="D348" s="86" t="str">
        <f t="shared" si="193"/>
        <v/>
      </c>
      <c r="E348" s="87" t="str">
        <f t="shared" si="194"/>
        <v/>
      </c>
      <c r="F348" s="88">
        <f t="shared" si="195"/>
        <v>0</v>
      </c>
      <c r="G348" s="90"/>
      <c r="H348" s="90"/>
      <c r="I348" s="90"/>
      <c r="J348" s="90"/>
      <c r="K348" s="90"/>
      <c r="L348" s="90"/>
      <c r="M348" s="90"/>
      <c r="N348" s="90"/>
      <c r="O348" s="90"/>
      <c r="P348" s="90"/>
      <c r="Q348" s="90"/>
      <c r="R348" s="90"/>
      <c r="S348" s="90"/>
      <c r="T348" s="90"/>
      <c r="U348" s="90"/>
      <c r="V348" s="90"/>
      <c r="W348" s="90"/>
      <c r="X348" s="90"/>
      <c r="Y348" s="90"/>
      <c r="Z348" s="105"/>
      <c r="AA348" s="106"/>
      <c r="AB348" s="106"/>
      <c r="AC348" s="106"/>
      <c r="AD348" s="106"/>
      <c r="AE348" s="106"/>
      <c r="AF348" s="106"/>
      <c r="AG348" s="106"/>
      <c r="AH348" s="106"/>
      <c r="AI348" s="106"/>
      <c r="AJ348" s="106"/>
      <c r="AK348" s="106"/>
      <c r="AL348" s="106"/>
      <c r="AM348" s="106"/>
      <c r="AN348" s="106"/>
      <c r="AO348" s="106"/>
      <c r="AP348" s="106"/>
      <c r="AQ348" s="106"/>
      <c r="AR348" s="106"/>
      <c r="AS348" s="106"/>
      <c r="AT348" s="106"/>
      <c r="AU348" s="106"/>
      <c r="AV348" s="106"/>
      <c r="AW348" s="106"/>
      <c r="AX348" s="106"/>
      <c r="AY348" s="106"/>
      <c r="AZ348" s="106"/>
      <c r="BA348" s="106"/>
      <c r="BB348" s="106"/>
      <c r="BC348" s="106"/>
      <c r="BD348" s="106"/>
      <c r="BE348" s="106"/>
      <c r="BF348" s="106"/>
      <c r="BG348" s="106"/>
      <c r="BH348" s="106"/>
      <c r="BI348" s="106"/>
      <c r="BJ348" s="106"/>
      <c r="BK348" s="106"/>
      <c r="BL348" s="106"/>
      <c r="BM348" s="106"/>
      <c r="BN348" s="106"/>
      <c r="BO348" s="106"/>
      <c r="BP348" s="106"/>
      <c r="BQ348" s="106"/>
      <c r="BR348" s="106"/>
      <c r="BS348" s="106"/>
      <c r="BT348" s="106"/>
      <c r="BU348" s="106"/>
      <c r="BV348" s="106"/>
      <c r="BW348" s="106"/>
      <c r="BX348" s="106"/>
      <c r="BY348" s="106"/>
      <c r="BZ348" s="106"/>
      <c r="CA348" s="106"/>
      <c r="CB348" s="106"/>
      <c r="CC348" s="106"/>
      <c r="CD348" s="106"/>
      <c r="CE348" s="106"/>
      <c r="CF348" s="106"/>
      <c r="CG348" s="106"/>
      <c r="CH348" s="106"/>
      <c r="CI348" s="106"/>
      <c r="CJ348" s="106"/>
      <c r="CK348" s="106"/>
      <c r="CL348" s="106"/>
      <c r="CM348" s="106"/>
      <c r="CN348" s="106"/>
      <c r="CO348" s="106"/>
      <c r="CP348" s="106"/>
      <c r="CQ348" s="106"/>
      <c r="CR348" s="106"/>
      <c r="CS348" s="106"/>
      <c r="CT348" s="106"/>
      <c r="CU348" s="106"/>
      <c r="CV348" s="106"/>
      <c r="CW348" s="106"/>
      <c r="CX348" s="106"/>
      <c r="CY348" s="106"/>
      <c r="CZ348" s="106"/>
      <c r="DA348" s="106"/>
      <c r="DB348" s="106"/>
    </row>
    <row r="349" spans="1:106" ht="15" customHeight="1" x14ac:dyDescent="0.25">
      <c r="A349" s="83">
        <v>19</v>
      </c>
      <c r="B349" s="107"/>
      <c r="C349" s="107"/>
      <c r="D349" s="86" t="str">
        <f t="shared" si="193"/>
        <v/>
      </c>
      <c r="E349" s="87" t="str">
        <f t="shared" si="194"/>
        <v/>
      </c>
      <c r="F349" s="88">
        <f t="shared" si="195"/>
        <v>0</v>
      </c>
      <c r="G349" s="90"/>
      <c r="H349" s="90"/>
      <c r="I349" s="90"/>
      <c r="J349" s="90"/>
      <c r="K349" s="90"/>
      <c r="L349" s="90"/>
      <c r="M349" s="90"/>
      <c r="N349" s="90"/>
      <c r="O349" s="90"/>
      <c r="P349" s="90"/>
      <c r="Q349" s="90"/>
      <c r="R349" s="90"/>
      <c r="S349" s="90"/>
      <c r="T349" s="90"/>
      <c r="U349" s="90"/>
      <c r="V349" s="90"/>
      <c r="W349" s="90"/>
      <c r="X349" s="90"/>
      <c r="Y349" s="90"/>
      <c r="Z349" s="105"/>
      <c r="AA349" s="106"/>
      <c r="AB349" s="106"/>
      <c r="AC349" s="106"/>
      <c r="AD349" s="106"/>
      <c r="AE349" s="106"/>
      <c r="AF349" s="106"/>
      <c r="AG349" s="106"/>
      <c r="AH349" s="106"/>
      <c r="AI349" s="106"/>
      <c r="AJ349" s="106"/>
      <c r="AK349" s="106"/>
      <c r="AL349" s="106"/>
      <c r="AM349" s="106"/>
      <c r="AN349" s="106"/>
      <c r="AO349" s="106"/>
      <c r="AP349" s="106"/>
      <c r="AQ349" s="106"/>
      <c r="AR349" s="106"/>
      <c r="AS349" s="106"/>
      <c r="AT349" s="106"/>
      <c r="AU349" s="106"/>
      <c r="AV349" s="106"/>
      <c r="AW349" s="106"/>
      <c r="AX349" s="106"/>
      <c r="AY349" s="106"/>
      <c r="AZ349" s="106"/>
      <c r="BA349" s="106"/>
      <c r="BB349" s="106"/>
      <c r="BC349" s="106"/>
      <c r="BD349" s="106"/>
      <c r="BE349" s="106"/>
      <c r="BF349" s="106"/>
      <c r="BG349" s="106"/>
      <c r="BH349" s="106"/>
      <c r="BI349" s="106"/>
      <c r="BJ349" s="106"/>
      <c r="BK349" s="106"/>
      <c r="BL349" s="106"/>
      <c r="BM349" s="106"/>
      <c r="BN349" s="106"/>
      <c r="BO349" s="106"/>
      <c r="BP349" s="106"/>
      <c r="BQ349" s="106"/>
      <c r="BR349" s="106"/>
      <c r="BS349" s="106"/>
      <c r="BT349" s="106"/>
      <c r="BU349" s="106"/>
      <c r="BV349" s="106"/>
      <c r="BW349" s="106"/>
      <c r="BX349" s="106"/>
      <c r="BY349" s="106"/>
      <c r="BZ349" s="106"/>
      <c r="CA349" s="106"/>
      <c r="CB349" s="106"/>
      <c r="CC349" s="106"/>
      <c r="CD349" s="106"/>
      <c r="CE349" s="106"/>
      <c r="CF349" s="106"/>
      <c r="CG349" s="106"/>
      <c r="CH349" s="106"/>
      <c r="CI349" s="106"/>
      <c r="CJ349" s="106"/>
      <c r="CK349" s="106"/>
      <c r="CL349" s="106"/>
      <c r="CM349" s="106"/>
      <c r="CN349" s="106"/>
      <c r="CO349" s="106"/>
      <c r="CP349" s="106"/>
      <c r="CQ349" s="106"/>
      <c r="CR349" s="106"/>
      <c r="CS349" s="106"/>
      <c r="CT349" s="106"/>
      <c r="CU349" s="106"/>
      <c r="CV349" s="106"/>
      <c r="CW349" s="106"/>
      <c r="CX349" s="106"/>
      <c r="CY349" s="106"/>
      <c r="CZ349" s="106"/>
      <c r="DA349" s="106"/>
      <c r="DB349" s="106"/>
    </row>
    <row r="350" spans="1:106" ht="15" customHeight="1" x14ac:dyDescent="0.25">
      <c r="A350" s="83">
        <v>20</v>
      </c>
      <c r="B350" s="108"/>
      <c r="C350" s="108"/>
      <c r="D350" s="86" t="str">
        <f t="shared" si="193"/>
        <v/>
      </c>
      <c r="E350" s="87" t="str">
        <f t="shared" si="194"/>
        <v/>
      </c>
      <c r="F350" s="88">
        <f t="shared" si="195"/>
        <v>0</v>
      </c>
      <c r="G350" s="90"/>
      <c r="H350" s="90"/>
      <c r="I350" s="90"/>
      <c r="J350" s="90"/>
      <c r="K350" s="90"/>
      <c r="L350" s="90"/>
      <c r="M350" s="90"/>
      <c r="N350" s="90"/>
      <c r="O350" s="90"/>
      <c r="P350" s="90"/>
      <c r="Q350" s="90"/>
      <c r="R350" s="90"/>
      <c r="S350" s="90"/>
      <c r="T350" s="90"/>
      <c r="U350" s="90"/>
      <c r="V350" s="90"/>
      <c r="W350" s="90"/>
      <c r="X350" s="90"/>
      <c r="Y350" s="90"/>
      <c r="Z350" s="105"/>
      <c r="AA350" s="106"/>
      <c r="AB350" s="106"/>
      <c r="AC350" s="106"/>
      <c r="AD350" s="106"/>
      <c r="AE350" s="106"/>
      <c r="AF350" s="106"/>
      <c r="AG350" s="106"/>
      <c r="AH350" s="106"/>
      <c r="AI350" s="106"/>
      <c r="AJ350" s="106"/>
      <c r="AK350" s="106"/>
      <c r="AL350" s="106"/>
      <c r="AM350" s="106"/>
      <c r="AN350" s="106"/>
      <c r="AO350" s="106"/>
      <c r="AP350" s="106"/>
      <c r="AQ350" s="106"/>
      <c r="AR350" s="106"/>
      <c r="AS350" s="106"/>
      <c r="AT350" s="106"/>
      <c r="AU350" s="106"/>
      <c r="AV350" s="106"/>
      <c r="AW350" s="106"/>
      <c r="AX350" s="106"/>
      <c r="AY350" s="106"/>
      <c r="AZ350" s="106"/>
      <c r="BA350" s="106"/>
      <c r="BB350" s="106"/>
      <c r="BC350" s="106"/>
      <c r="BD350" s="106"/>
      <c r="BE350" s="106"/>
      <c r="BF350" s="106"/>
      <c r="BG350" s="106"/>
      <c r="BH350" s="106"/>
      <c r="BI350" s="106"/>
      <c r="BJ350" s="106"/>
      <c r="BK350" s="106"/>
      <c r="BL350" s="106"/>
      <c r="BM350" s="106"/>
      <c r="BN350" s="106"/>
      <c r="BO350" s="106"/>
      <c r="BP350" s="106"/>
      <c r="BQ350" s="106"/>
      <c r="BR350" s="106"/>
      <c r="BS350" s="106"/>
      <c r="BT350" s="106"/>
      <c r="BU350" s="106"/>
      <c r="BV350" s="106"/>
      <c r="BW350" s="106"/>
      <c r="BX350" s="106"/>
      <c r="BY350" s="106"/>
      <c r="BZ350" s="106"/>
      <c r="CA350" s="106"/>
      <c r="CB350" s="106"/>
      <c r="CC350" s="106"/>
      <c r="CD350" s="106"/>
      <c r="CE350" s="106"/>
      <c r="CF350" s="106"/>
      <c r="CG350" s="106"/>
      <c r="CH350" s="106"/>
      <c r="CI350" s="106"/>
      <c r="CJ350" s="106"/>
      <c r="CK350" s="106"/>
      <c r="CL350" s="106"/>
      <c r="CM350" s="106"/>
      <c r="CN350" s="106"/>
      <c r="CO350" s="106"/>
      <c r="CP350" s="106"/>
      <c r="CQ350" s="106"/>
      <c r="CR350" s="106"/>
      <c r="CS350" s="106"/>
      <c r="CT350" s="106"/>
      <c r="CU350" s="106"/>
      <c r="CV350" s="106"/>
      <c r="CW350" s="106"/>
      <c r="CX350" s="106"/>
      <c r="CY350" s="106"/>
      <c r="CZ350" s="106"/>
      <c r="DA350" s="106"/>
      <c r="DB350" s="106"/>
    </row>
    <row r="351" spans="1:106" ht="15" customHeight="1" x14ac:dyDescent="0.25">
      <c r="A351" s="83">
        <v>21</v>
      </c>
      <c r="B351" s="108"/>
      <c r="C351" s="108"/>
      <c r="D351" s="86" t="str">
        <f t="shared" si="193"/>
        <v/>
      </c>
      <c r="E351" s="87" t="str">
        <f t="shared" si="194"/>
        <v/>
      </c>
      <c r="F351" s="88">
        <f t="shared" si="195"/>
        <v>0</v>
      </c>
      <c r="G351" s="90"/>
      <c r="H351" s="90"/>
      <c r="I351" s="90"/>
      <c r="J351" s="90"/>
      <c r="K351" s="90"/>
      <c r="L351" s="90"/>
      <c r="M351" s="90"/>
      <c r="N351" s="90"/>
      <c r="O351" s="90"/>
      <c r="P351" s="90"/>
      <c r="Q351" s="90"/>
      <c r="R351" s="90"/>
      <c r="S351" s="90"/>
      <c r="T351" s="90"/>
      <c r="U351" s="90"/>
      <c r="V351" s="90"/>
      <c r="W351" s="90"/>
      <c r="X351" s="90"/>
      <c r="Y351" s="90"/>
      <c r="Z351" s="105"/>
      <c r="AA351" s="106"/>
      <c r="AB351" s="106"/>
      <c r="AC351" s="106"/>
      <c r="AD351" s="106"/>
      <c r="AE351" s="106"/>
      <c r="AF351" s="106"/>
      <c r="AG351" s="106"/>
      <c r="AH351" s="106"/>
      <c r="AI351" s="106"/>
      <c r="AJ351" s="106"/>
      <c r="AK351" s="106"/>
      <c r="AL351" s="106"/>
      <c r="AM351" s="106"/>
      <c r="AN351" s="106"/>
      <c r="AO351" s="106"/>
      <c r="AP351" s="106"/>
      <c r="AQ351" s="106"/>
      <c r="AR351" s="106"/>
      <c r="AS351" s="106"/>
      <c r="AT351" s="106"/>
      <c r="AU351" s="106"/>
      <c r="AV351" s="106"/>
      <c r="AW351" s="106"/>
      <c r="AX351" s="106"/>
      <c r="AY351" s="106"/>
      <c r="AZ351" s="106"/>
      <c r="BA351" s="106"/>
      <c r="BB351" s="106"/>
      <c r="BC351" s="106"/>
      <c r="BD351" s="106"/>
      <c r="BE351" s="106"/>
      <c r="BF351" s="106"/>
      <c r="BG351" s="106"/>
      <c r="BH351" s="106"/>
      <c r="BI351" s="106"/>
      <c r="BJ351" s="106"/>
      <c r="BK351" s="106"/>
      <c r="BL351" s="106"/>
      <c r="BM351" s="106"/>
      <c r="BN351" s="106"/>
      <c r="BO351" s="106"/>
      <c r="BP351" s="106"/>
      <c r="BQ351" s="106"/>
      <c r="BR351" s="106"/>
      <c r="BS351" s="106"/>
      <c r="BT351" s="106"/>
      <c r="BU351" s="106"/>
      <c r="BV351" s="106"/>
      <c r="BW351" s="106"/>
      <c r="BX351" s="106"/>
      <c r="BY351" s="106"/>
      <c r="BZ351" s="106"/>
      <c r="CA351" s="106"/>
      <c r="CB351" s="106"/>
      <c r="CC351" s="106"/>
      <c r="CD351" s="106"/>
      <c r="CE351" s="106"/>
      <c r="CF351" s="106"/>
      <c r="CG351" s="106"/>
      <c r="CH351" s="106"/>
      <c r="CI351" s="106"/>
      <c r="CJ351" s="106"/>
      <c r="CK351" s="106"/>
      <c r="CL351" s="106"/>
      <c r="CM351" s="106"/>
      <c r="CN351" s="106"/>
      <c r="CO351" s="106"/>
      <c r="CP351" s="106"/>
      <c r="CQ351" s="106"/>
      <c r="CR351" s="106"/>
      <c r="CS351" s="106"/>
      <c r="CT351" s="106"/>
      <c r="CU351" s="106"/>
      <c r="CV351" s="106"/>
      <c r="CW351" s="106"/>
      <c r="CX351" s="106"/>
      <c r="CY351" s="106"/>
      <c r="CZ351" s="106"/>
      <c r="DA351" s="106"/>
      <c r="DB351" s="106"/>
    </row>
    <row r="352" spans="1:106" ht="15" customHeight="1" x14ac:dyDescent="0.25">
      <c r="A352" s="83">
        <v>22</v>
      </c>
      <c r="B352" s="108"/>
      <c r="C352" s="108"/>
      <c r="D352" s="86" t="str">
        <f t="shared" si="193"/>
        <v/>
      </c>
      <c r="E352" s="87" t="str">
        <f t="shared" si="194"/>
        <v/>
      </c>
      <c r="F352" s="88">
        <f t="shared" si="195"/>
        <v>0</v>
      </c>
      <c r="G352" s="90"/>
      <c r="H352" s="90"/>
      <c r="I352" s="90"/>
      <c r="J352" s="90"/>
      <c r="K352" s="90"/>
      <c r="L352" s="90"/>
      <c r="M352" s="90"/>
      <c r="N352" s="90"/>
      <c r="O352" s="90"/>
      <c r="P352" s="90"/>
      <c r="Q352" s="90"/>
      <c r="R352" s="90"/>
      <c r="S352" s="90"/>
      <c r="T352" s="90"/>
      <c r="U352" s="90"/>
      <c r="V352" s="90"/>
      <c r="W352" s="90"/>
      <c r="X352" s="90"/>
      <c r="Y352" s="90"/>
      <c r="Z352" s="105"/>
      <c r="AA352" s="106"/>
      <c r="AB352" s="106"/>
      <c r="AC352" s="106"/>
      <c r="AD352" s="106"/>
      <c r="AE352" s="106"/>
      <c r="AF352" s="106"/>
      <c r="AG352" s="106"/>
      <c r="AH352" s="106"/>
      <c r="AI352" s="106"/>
      <c r="AJ352" s="106"/>
      <c r="AK352" s="106"/>
      <c r="AL352" s="106"/>
      <c r="AM352" s="106"/>
      <c r="AN352" s="106"/>
      <c r="AO352" s="106"/>
      <c r="AP352" s="106"/>
      <c r="AQ352" s="106"/>
      <c r="AR352" s="106"/>
      <c r="AS352" s="106"/>
      <c r="AT352" s="106"/>
      <c r="AU352" s="106"/>
      <c r="AV352" s="106"/>
      <c r="AW352" s="106"/>
      <c r="AX352" s="106"/>
      <c r="AY352" s="106"/>
      <c r="AZ352" s="106"/>
      <c r="BA352" s="106"/>
      <c r="BB352" s="106"/>
      <c r="BC352" s="106"/>
      <c r="BD352" s="106"/>
      <c r="BE352" s="106"/>
      <c r="BF352" s="106"/>
      <c r="BG352" s="106"/>
      <c r="BH352" s="106"/>
      <c r="BI352" s="106"/>
      <c r="BJ352" s="106"/>
      <c r="BK352" s="106"/>
      <c r="BL352" s="106"/>
      <c r="BM352" s="106"/>
      <c r="BN352" s="106"/>
      <c r="BO352" s="106"/>
      <c r="BP352" s="106"/>
      <c r="BQ352" s="106"/>
      <c r="BR352" s="106"/>
      <c r="BS352" s="106"/>
      <c r="BT352" s="106"/>
      <c r="BU352" s="106"/>
      <c r="BV352" s="106"/>
      <c r="BW352" s="106"/>
      <c r="BX352" s="106"/>
      <c r="BY352" s="106"/>
      <c r="BZ352" s="106"/>
      <c r="CA352" s="106"/>
      <c r="CB352" s="106"/>
      <c r="CC352" s="106"/>
      <c r="CD352" s="106"/>
      <c r="CE352" s="106"/>
      <c r="CF352" s="106"/>
      <c r="CG352" s="106"/>
      <c r="CH352" s="106"/>
      <c r="CI352" s="106"/>
      <c r="CJ352" s="106"/>
      <c r="CK352" s="106"/>
      <c r="CL352" s="106"/>
      <c r="CM352" s="106"/>
      <c r="CN352" s="106"/>
      <c r="CO352" s="106"/>
      <c r="CP352" s="106"/>
      <c r="CQ352" s="106"/>
      <c r="CR352" s="106"/>
      <c r="CS352" s="106"/>
      <c r="CT352" s="106"/>
      <c r="CU352" s="106"/>
      <c r="CV352" s="106"/>
      <c r="CW352" s="106"/>
      <c r="CX352" s="106"/>
      <c r="CY352" s="106"/>
      <c r="CZ352" s="106"/>
      <c r="DA352" s="106"/>
      <c r="DB352" s="106"/>
    </row>
    <row r="353" spans="1:106" ht="15" customHeight="1" x14ac:dyDescent="0.25">
      <c r="A353" s="83">
        <v>23</v>
      </c>
      <c r="B353" s="108"/>
      <c r="C353" s="108"/>
      <c r="D353" s="86" t="str">
        <f t="shared" si="193"/>
        <v/>
      </c>
      <c r="E353" s="87" t="str">
        <f t="shared" si="194"/>
        <v/>
      </c>
      <c r="F353" s="88">
        <f t="shared" si="195"/>
        <v>0</v>
      </c>
      <c r="G353" s="90"/>
      <c r="H353" s="90"/>
      <c r="I353" s="90"/>
      <c r="J353" s="90"/>
      <c r="K353" s="90"/>
      <c r="L353" s="90"/>
      <c r="M353" s="90"/>
      <c r="N353" s="90"/>
      <c r="O353" s="90"/>
      <c r="P353" s="90"/>
      <c r="Q353" s="90"/>
      <c r="R353" s="90"/>
      <c r="S353" s="90"/>
      <c r="T353" s="90"/>
      <c r="U353" s="90"/>
      <c r="V353" s="90"/>
      <c r="W353" s="90"/>
      <c r="X353" s="90"/>
      <c r="Y353" s="90"/>
      <c r="Z353" s="105"/>
      <c r="AA353" s="106"/>
      <c r="AB353" s="106"/>
      <c r="AC353" s="106"/>
      <c r="AD353" s="106"/>
      <c r="AE353" s="106"/>
      <c r="AF353" s="106"/>
      <c r="AG353" s="106"/>
      <c r="AH353" s="106"/>
      <c r="AI353" s="106"/>
      <c r="AJ353" s="106"/>
      <c r="AK353" s="106"/>
      <c r="AL353" s="106"/>
      <c r="AM353" s="106"/>
      <c r="AN353" s="106"/>
      <c r="AO353" s="106"/>
      <c r="AP353" s="106"/>
      <c r="AQ353" s="106"/>
      <c r="AR353" s="106"/>
      <c r="AS353" s="106"/>
      <c r="AT353" s="106"/>
      <c r="AU353" s="106"/>
      <c r="AV353" s="106"/>
      <c r="AW353" s="106"/>
      <c r="AX353" s="106"/>
      <c r="AY353" s="106"/>
      <c r="AZ353" s="106"/>
      <c r="BA353" s="106"/>
      <c r="BB353" s="106"/>
      <c r="BC353" s="106"/>
      <c r="BD353" s="106"/>
      <c r="BE353" s="106"/>
      <c r="BF353" s="106"/>
      <c r="BG353" s="106"/>
      <c r="BH353" s="106"/>
      <c r="BI353" s="106"/>
      <c r="BJ353" s="106"/>
      <c r="BK353" s="106"/>
      <c r="BL353" s="106"/>
      <c r="BM353" s="106"/>
      <c r="BN353" s="106"/>
      <c r="BO353" s="106"/>
      <c r="BP353" s="106"/>
      <c r="BQ353" s="106"/>
      <c r="BR353" s="106"/>
      <c r="BS353" s="106"/>
      <c r="BT353" s="106"/>
      <c r="BU353" s="106"/>
      <c r="BV353" s="106"/>
      <c r="BW353" s="106"/>
      <c r="BX353" s="106"/>
      <c r="BY353" s="106"/>
      <c r="BZ353" s="106"/>
      <c r="CA353" s="106"/>
      <c r="CB353" s="106"/>
      <c r="CC353" s="106"/>
      <c r="CD353" s="106"/>
      <c r="CE353" s="106"/>
      <c r="CF353" s="106"/>
      <c r="CG353" s="106"/>
      <c r="CH353" s="106"/>
      <c r="CI353" s="106"/>
      <c r="CJ353" s="106"/>
      <c r="CK353" s="106"/>
      <c r="CL353" s="106"/>
      <c r="CM353" s="106"/>
      <c r="CN353" s="106"/>
      <c r="CO353" s="106"/>
      <c r="CP353" s="106"/>
      <c r="CQ353" s="106"/>
      <c r="CR353" s="106"/>
      <c r="CS353" s="106"/>
      <c r="CT353" s="106"/>
      <c r="CU353" s="106"/>
      <c r="CV353" s="106"/>
      <c r="CW353" s="106"/>
      <c r="CX353" s="106"/>
      <c r="CY353" s="106"/>
      <c r="CZ353" s="106"/>
      <c r="DA353" s="106"/>
      <c r="DB353" s="106"/>
    </row>
    <row r="354" spans="1:106" ht="15" customHeight="1" x14ac:dyDescent="0.25">
      <c r="A354" s="83">
        <v>24</v>
      </c>
      <c r="B354" s="108"/>
      <c r="C354" s="108"/>
      <c r="D354" s="86" t="str">
        <f t="shared" si="193"/>
        <v/>
      </c>
      <c r="E354" s="87" t="str">
        <f t="shared" si="194"/>
        <v/>
      </c>
      <c r="F354" s="88">
        <f t="shared" si="195"/>
        <v>0</v>
      </c>
      <c r="G354" s="90"/>
      <c r="H354" s="90"/>
      <c r="I354" s="90"/>
      <c r="J354" s="90"/>
      <c r="K354" s="90"/>
      <c r="L354" s="90"/>
      <c r="M354" s="90"/>
      <c r="N354" s="90"/>
      <c r="O354" s="90"/>
      <c r="P354" s="90"/>
      <c r="Q354" s="90"/>
      <c r="R354" s="90"/>
      <c r="S354" s="90"/>
      <c r="T354" s="90"/>
      <c r="U354" s="90"/>
      <c r="V354" s="90"/>
      <c r="W354" s="90"/>
      <c r="X354" s="90"/>
      <c r="Y354" s="90"/>
      <c r="Z354" s="105"/>
      <c r="AA354" s="106"/>
      <c r="AB354" s="106"/>
      <c r="AC354" s="106"/>
      <c r="AD354" s="106"/>
      <c r="AE354" s="106"/>
      <c r="AF354" s="106"/>
      <c r="AG354" s="106"/>
      <c r="AH354" s="106"/>
      <c r="AI354" s="106"/>
      <c r="AJ354" s="106"/>
      <c r="AK354" s="106"/>
      <c r="AL354" s="106"/>
      <c r="AM354" s="106"/>
      <c r="AN354" s="106"/>
      <c r="AO354" s="106"/>
      <c r="AP354" s="106"/>
      <c r="AQ354" s="106"/>
      <c r="AR354" s="106"/>
      <c r="AS354" s="106"/>
      <c r="AT354" s="106"/>
      <c r="AU354" s="106"/>
      <c r="AV354" s="106"/>
      <c r="AW354" s="106"/>
      <c r="AX354" s="106"/>
      <c r="AY354" s="106"/>
      <c r="AZ354" s="106"/>
      <c r="BA354" s="106"/>
      <c r="BB354" s="106"/>
      <c r="BC354" s="106"/>
      <c r="BD354" s="106"/>
      <c r="BE354" s="106"/>
      <c r="BF354" s="106"/>
      <c r="BG354" s="106"/>
      <c r="BH354" s="106"/>
      <c r="BI354" s="106"/>
      <c r="BJ354" s="106"/>
      <c r="BK354" s="106"/>
      <c r="BL354" s="106"/>
      <c r="BM354" s="106"/>
      <c r="BN354" s="106"/>
      <c r="BO354" s="106"/>
      <c r="BP354" s="106"/>
      <c r="BQ354" s="106"/>
      <c r="BR354" s="106"/>
      <c r="BS354" s="106"/>
      <c r="BT354" s="106"/>
      <c r="BU354" s="106"/>
      <c r="BV354" s="106"/>
      <c r="BW354" s="106"/>
      <c r="BX354" s="106"/>
      <c r="BY354" s="106"/>
      <c r="BZ354" s="106"/>
      <c r="CA354" s="106"/>
      <c r="CB354" s="106"/>
      <c r="CC354" s="106"/>
      <c r="CD354" s="106"/>
      <c r="CE354" s="106"/>
      <c r="CF354" s="106"/>
      <c r="CG354" s="106"/>
      <c r="CH354" s="106"/>
      <c r="CI354" s="106"/>
      <c r="CJ354" s="106"/>
      <c r="CK354" s="106"/>
      <c r="CL354" s="106"/>
      <c r="CM354" s="106"/>
      <c r="CN354" s="106"/>
      <c r="CO354" s="106"/>
      <c r="CP354" s="106"/>
      <c r="CQ354" s="106"/>
      <c r="CR354" s="106"/>
      <c r="CS354" s="106"/>
      <c r="CT354" s="106"/>
      <c r="CU354" s="106"/>
      <c r="CV354" s="106"/>
      <c r="CW354" s="106"/>
      <c r="CX354" s="106"/>
      <c r="CY354" s="106"/>
      <c r="CZ354" s="106"/>
      <c r="DA354" s="106"/>
      <c r="DB354" s="106"/>
    </row>
    <row r="355" spans="1:106" ht="15" customHeight="1" x14ac:dyDescent="0.25">
      <c r="A355" s="83">
        <v>25</v>
      </c>
      <c r="B355" s="108"/>
      <c r="C355" s="108"/>
      <c r="D355" s="86" t="str">
        <f t="shared" si="193"/>
        <v/>
      </c>
      <c r="E355" s="87" t="str">
        <f t="shared" si="194"/>
        <v/>
      </c>
      <c r="F355" s="88">
        <f t="shared" si="195"/>
        <v>0</v>
      </c>
      <c r="G355" s="90"/>
      <c r="H355" s="90"/>
      <c r="I355" s="90"/>
      <c r="J355" s="90"/>
      <c r="K355" s="90"/>
      <c r="L355" s="90"/>
      <c r="M355" s="90"/>
      <c r="N355" s="90"/>
      <c r="O355" s="90"/>
      <c r="P355" s="90"/>
      <c r="Q355" s="90"/>
      <c r="R355" s="90"/>
      <c r="S355" s="90"/>
      <c r="T355" s="90"/>
      <c r="U355" s="90"/>
      <c r="V355" s="90"/>
      <c r="W355" s="90"/>
      <c r="X355" s="90"/>
      <c r="Y355" s="90"/>
      <c r="Z355" s="105"/>
      <c r="AA355" s="106"/>
      <c r="AB355" s="106"/>
      <c r="AC355" s="106"/>
      <c r="AD355" s="106"/>
      <c r="AE355" s="106"/>
      <c r="AF355" s="106"/>
      <c r="AG355" s="106"/>
      <c r="AH355" s="106"/>
      <c r="AI355" s="106"/>
      <c r="AJ355" s="106"/>
      <c r="AK355" s="106"/>
      <c r="AL355" s="106"/>
      <c r="AM355" s="106"/>
      <c r="AN355" s="106"/>
      <c r="AO355" s="106"/>
      <c r="AP355" s="106"/>
      <c r="AQ355" s="106"/>
      <c r="AR355" s="106"/>
      <c r="AS355" s="106"/>
      <c r="AT355" s="106"/>
      <c r="AU355" s="106"/>
      <c r="AV355" s="106"/>
      <c r="AW355" s="106"/>
      <c r="AX355" s="106"/>
      <c r="AY355" s="106"/>
      <c r="AZ355" s="106"/>
      <c r="BA355" s="106"/>
      <c r="BB355" s="106"/>
      <c r="BC355" s="106"/>
      <c r="BD355" s="106"/>
      <c r="BE355" s="106"/>
      <c r="BF355" s="106"/>
      <c r="BG355" s="106"/>
      <c r="BH355" s="106"/>
      <c r="BI355" s="106"/>
      <c r="BJ355" s="106"/>
      <c r="BK355" s="106"/>
      <c r="BL355" s="106"/>
      <c r="BM355" s="106"/>
      <c r="BN355" s="106"/>
      <c r="BO355" s="106"/>
      <c r="BP355" s="106"/>
      <c r="BQ355" s="106"/>
      <c r="BR355" s="106"/>
      <c r="BS355" s="106"/>
      <c r="BT355" s="106"/>
      <c r="BU355" s="106"/>
      <c r="BV355" s="106"/>
      <c r="BW355" s="106"/>
      <c r="BX355" s="106"/>
      <c r="BY355" s="106"/>
      <c r="BZ355" s="106"/>
      <c r="CA355" s="106"/>
      <c r="CB355" s="106"/>
      <c r="CC355" s="106"/>
      <c r="CD355" s="106"/>
      <c r="CE355" s="106"/>
      <c r="CF355" s="106"/>
      <c r="CG355" s="106"/>
      <c r="CH355" s="106"/>
      <c r="CI355" s="106"/>
      <c r="CJ355" s="106"/>
      <c r="CK355" s="106"/>
      <c r="CL355" s="106"/>
      <c r="CM355" s="106"/>
      <c r="CN355" s="106"/>
      <c r="CO355" s="106"/>
      <c r="CP355" s="106"/>
      <c r="CQ355" s="106"/>
      <c r="CR355" s="106"/>
      <c r="CS355" s="106"/>
      <c r="CT355" s="106"/>
      <c r="CU355" s="106"/>
      <c r="CV355" s="106"/>
      <c r="CW355" s="106"/>
      <c r="CX355" s="106"/>
      <c r="CY355" s="106"/>
      <c r="CZ355" s="106"/>
      <c r="DA355" s="106"/>
      <c r="DB355" s="106"/>
    </row>
    <row r="356" spans="1:106" ht="15" customHeight="1" x14ac:dyDescent="0.25">
      <c r="A356" s="83">
        <v>26</v>
      </c>
      <c r="B356" s="108"/>
      <c r="C356" s="108"/>
      <c r="D356" s="86" t="str">
        <f t="shared" si="193"/>
        <v/>
      </c>
      <c r="E356" s="87" t="str">
        <f t="shared" si="194"/>
        <v/>
      </c>
      <c r="F356" s="88">
        <f t="shared" si="195"/>
        <v>0</v>
      </c>
      <c r="G356" s="90"/>
      <c r="H356" s="90"/>
      <c r="I356" s="90"/>
      <c r="J356" s="90"/>
      <c r="K356" s="90"/>
      <c r="L356" s="90"/>
      <c r="M356" s="90"/>
      <c r="N356" s="90"/>
      <c r="O356" s="90"/>
      <c r="P356" s="90"/>
      <c r="Q356" s="90"/>
      <c r="R356" s="90"/>
      <c r="S356" s="90"/>
      <c r="T356" s="90"/>
      <c r="U356" s="90"/>
      <c r="V356" s="90"/>
      <c r="W356" s="90"/>
      <c r="X356" s="90"/>
      <c r="Y356" s="90"/>
      <c r="Z356" s="105"/>
      <c r="AA356" s="106"/>
      <c r="AB356" s="106"/>
      <c r="AC356" s="106"/>
      <c r="AD356" s="106"/>
      <c r="AE356" s="106"/>
      <c r="AF356" s="106"/>
      <c r="AG356" s="106"/>
      <c r="AH356" s="106"/>
      <c r="AI356" s="106"/>
      <c r="AJ356" s="106"/>
      <c r="AK356" s="106"/>
      <c r="AL356" s="106"/>
      <c r="AM356" s="106"/>
      <c r="AN356" s="106"/>
      <c r="AO356" s="106"/>
      <c r="AP356" s="106"/>
      <c r="AQ356" s="106"/>
      <c r="AR356" s="106"/>
      <c r="AS356" s="106"/>
      <c r="AT356" s="106"/>
      <c r="AU356" s="106"/>
      <c r="AV356" s="106"/>
      <c r="AW356" s="106"/>
      <c r="AX356" s="106"/>
      <c r="AY356" s="106"/>
      <c r="AZ356" s="106"/>
      <c r="BA356" s="106"/>
      <c r="BB356" s="106"/>
      <c r="BC356" s="106"/>
      <c r="BD356" s="106"/>
      <c r="BE356" s="106"/>
      <c r="BF356" s="106"/>
      <c r="BG356" s="106"/>
      <c r="BH356" s="106"/>
      <c r="BI356" s="106"/>
      <c r="BJ356" s="106"/>
      <c r="BK356" s="106"/>
      <c r="BL356" s="106"/>
      <c r="BM356" s="106"/>
      <c r="BN356" s="106"/>
      <c r="BO356" s="106"/>
      <c r="BP356" s="106"/>
      <c r="BQ356" s="106"/>
      <c r="BR356" s="106"/>
      <c r="BS356" s="106"/>
      <c r="BT356" s="106"/>
      <c r="BU356" s="106"/>
      <c r="BV356" s="106"/>
      <c r="BW356" s="106"/>
      <c r="BX356" s="106"/>
      <c r="BY356" s="106"/>
      <c r="BZ356" s="106"/>
      <c r="CA356" s="106"/>
      <c r="CB356" s="106"/>
      <c r="CC356" s="106"/>
      <c r="CD356" s="106"/>
      <c r="CE356" s="106"/>
      <c r="CF356" s="106"/>
      <c r="CG356" s="106"/>
      <c r="CH356" s="106"/>
      <c r="CI356" s="106"/>
      <c r="CJ356" s="106"/>
      <c r="CK356" s="106"/>
      <c r="CL356" s="106"/>
      <c r="CM356" s="106"/>
      <c r="CN356" s="106"/>
      <c r="CO356" s="106"/>
      <c r="CP356" s="106"/>
      <c r="CQ356" s="106"/>
      <c r="CR356" s="106"/>
      <c r="CS356" s="106"/>
      <c r="CT356" s="106"/>
      <c r="CU356" s="106"/>
      <c r="CV356" s="106"/>
      <c r="CW356" s="106"/>
      <c r="CX356" s="106"/>
      <c r="CY356" s="106"/>
      <c r="CZ356" s="106"/>
      <c r="DA356" s="106"/>
      <c r="DB356" s="106"/>
    </row>
    <row r="357" spans="1:106" ht="15" customHeight="1" x14ac:dyDescent="0.25">
      <c r="A357" s="83">
        <v>27</v>
      </c>
      <c r="B357" s="108"/>
      <c r="C357" s="108"/>
      <c r="D357" s="86" t="str">
        <f t="shared" si="193"/>
        <v/>
      </c>
      <c r="E357" s="87" t="str">
        <f t="shared" si="194"/>
        <v/>
      </c>
      <c r="F357" s="88">
        <f t="shared" si="195"/>
        <v>0</v>
      </c>
      <c r="G357" s="90"/>
      <c r="H357" s="90"/>
      <c r="I357" s="90"/>
      <c r="J357" s="90"/>
      <c r="K357" s="90"/>
      <c r="L357" s="90"/>
      <c r="M357" s="90"/>
      <c r="N357" s="90"/>
      <c r="O357" s="90"/>
      <c r="P357" s="90"/>
      <c r="Q357" s="90"/>
      <c r="R357" s="90"/>
      <c r="S357" s="90"/>
      <c r="T357" s="90"/>
      <c r="U357" s="90"/>
      <c r="V357" s="90"/>
      <c r="W357" s="90"/>
      <c r="X357" s="90"/>
      <c r="Y357" s="90"/>
      <c r="Z357" s="105"/>
      <c r="AA357" s="106"/>
      <c r="AB357" s="106"/>
      <c r="AC357" s="106"/>
      <c r="AD357" s="106"/>
      <c r="AE357" s="106"/>
      <c r="AF357" s="106"/>
      <c r="AG357" s="106"/>
      <c r="AH357" s="106"/>
      <c r="AI357" s="106"/>
      <c r="AJ357" s="106"/>
      <c r="AK357" s="106"/>
      <c r="AL357" s="106"/>
      <c r="AM357" s="106"/>
      <c r="AN357" s="106"/>
      <c r="AO357" s="106"/>
      <c r="AP357" s="106"/>
      <c r="AQ357" s="106"/>
      <c r="AR357" s="106"/>
      <c r="AS357" s="106"/>
      <c r="AT357" s="106"/>
      <c r="AU357" s="106"/>
      <c r="AV357" s="106"/>
      <c r="AW357" s="106"/>
      <c r="AX357" s="106"/>
      <c r="AY357" s="106"/>
      <c r="AZ357" s="106"/>
      <c r="BA357" s="106"/>
      <c r="BB357" s="106"/>
      <c r="BC357" s="106"/>
      <c r="BD357" s="106"/>
      <c r="BE357" s="106"/>
      <c r="BF357" s="106"/>
      <c r="BG357" s="106"/>
      <c r="BH357" s="106"/>
      <c r="BI357" s="106"/>
      <c r="BJ357" s="106"/>
      <c r="BK357" s="106"/>
      <c r="BL357" s="106"/>
      <c r="BM357" s="106"/>
      <c r="BN357" s="106"/>
      <c r="BO357" s="106"/>
      <c r="BP357" s="106"/>
      <c r="BQ357" s="106"/>
      <c r="BR357" s="106"/>
      <c r="BS357" s="106"/>
      <c r="BT357" s="106"/>
      <c r="BU357" s="106"/>
      <c r="BV357" s="106"/>
      <c r="BW357" s="106"/>
      <c r="BX357" s="106"/>
      <c r="BY357" s="106"/>
      <c r="BZ357" s="106"/>
      <c r="CA357" s="106"/>
      <c r="CB357" s="106"/>
      <c r="CC357" s="106"/>
      <c r="CD357" s="106"/>
      <c r="CE357" s="106"/>
      <c r="CF357" s="106"/>
      <c r="CG357" s="106"/>
      <c r="CH357" s="106"/>
      <c r="CI357" s="106"/>
      <c r="CJ357" s="106"/>
      <c r="CK357" s="106"/>
      <c r="CL357" s="106"/>
      <c r="CM357" s="106"/>
      <c r="CN357" s="106"/>
      <c r="CO357" s="106"/>
      <c r="CP357" s="106"/>
      <c r="CQ357" s="106"/>
      <c r="CR357" s="106"/>
      <c r="CS357" s="106"/>
      <c r="CT357" s="106"/>
      <c r="CU357" s="106"/>
      <c r="CV357" s="106"/>
      <c r="CW357" s="106"/>
      <c r="CX357" s="106"/>
      <c r="CY357" s="106"/>
      <c r="CZ357" s="106"/>
      <c r="DA357" s="106"/>
      <c r="DB357" s="106"/>
    </row>
    <row r="358" spans="1:106" ht="15" customHeight="1" x14ac:dyDescent="0.25">
      <c r="A358" s="83">
        <v>28</v>
      </c>
      <c r="B358" s="108"/>
      <c r="C358" s="108"/>
      <c r="D358" s="86" t="str">
        <f t="shared" si="193"/>
        <v/>
      </c>
      <c r="E358" s="87" t="str">
        <f t="shared" si="194"/>
        <v/>
      </c>
      <c r="F358" s="88">
        <f t="shared" si="195"/>
        <v>0</v>
      </c>
      <c r="G358" s="90"/>
      <c r="H358" s="90"/>
      <c r="I358" s="90"/>
      <c r="J358" s="90"/>
      <c r="K358" s="90"/>
      <c r="L358" s="90"/>
      <c r="M358" s="90"/>
      <c r="N358" s="90"/>
      <c r="O358" s="90"/>
      <c r="P358" s="90"/>
      <c r="Q358" s="90"/>
      <c r="R358" s="90"/>
      <c r="S358" s="90"/>
      <c r="T358" s="90"/>
      <c r="U358" s="90"/>
      <c r="V358" s="90"/>
      <c r="W358" s="90"/>
      <c r="X358" s="90"/>
      <c r="Y358" s="90"/>
      <c r="Z358" s="105"/>
      <c r="AA358" s="106"/>
      <c r="AB358" s="106"/>
      <c r="AC358" s="106"/>
      <c r="AD358" s="106"/>
      <c r="AE358" s="106"/>
      <c r="AF358" s="106"/>
      <c r="AG358" s="106"/>
      <c r="AH358" s="106"/>
      <c r="AI358" s="106"/>
      <c r="AJ358" s="106"/>
      <c r="AK358" s="106"/>
      <c r="AL358" s="106"/>
      <c r="AM358" s="106"/>
      <c r="AN358" s="106"/>
      <c r="AO358" s="106"/>
      <c r="AP358" s="106"/>
      <c r="AQ358" s="106"/>
      <c r="AR358" s="106"/>
      <c r="AS358" s="106"/>
      <c r="AT358" s="106"/>
      <c r="AU358" s="106"/>
      <c r="AV358" s="106"/>
      <c r="AW358" s="106"/>
      <c r="AX358" s="106"/>
      <c r="AY358" s="106"/>
      <c r="AZ358" s="106"/>
      <c r="BA358" s="106"/>
      <c r="BB358" s="106"/>
      <c r="BC358" s="106"/>
      <c r="BD358" s="106"/>
      <c r="BE358" s="106"/>
      <c r="BF358" s="106"/>
      <c r="BG358" s="106"/>
      <c r="BH358" s="106"/>
      <c r="BI358" s="106"/>
      <c r="BJ358" s="106"/>
      <c r="BK358" s="106"/>
      <c r="BL358" s="106"/>
      <c r="BM358" s="106"/>
      <c r="BN358" s="106"/>
      <c r="BO358" s="106"/>
      <c r="BP358" s="106"/>
      <c r="BQ358" s="106"/>
      <c r="BR358" s="106"/>
      <c r="BS358" s="106"/>
      <c r="BT358" s="106"/>
      <c r="BU358" s="106"/>
      <c r="BV358" s="106"/>
      <c r="BW358" s="106"/>
      <c r="BX358" s="106"/>
      <c r="BY358" s="106"/>
      <c r="BZ358" s="106"/>
      <c r="CA358" s="106"/>
      <c r="CB358" s="106"/>
      <c r="CC358" s="106"/>
      <c r="CD358" s="106"/>
      <c r="CE358" s="106"/>
      <c r="CF358" s="106"/>
      <c r="CG358" s="106"/>
      <c r="CH358" s="106"/>
      <c r="CI358" s="106"/>
      <c r="CJ358" s="106"/>
      <c r="CK358" s="106"/>
      <c r="CL358" s="106"/>
      <c r="CM358" s="106"/>
      <c r="CN358" s="106"/>
      <c r="CO358" s="106"/>
      <c r="CP358" s="106"/>
      <c r="CQ358" s="106"/>
      <c r="CR358" s="106"/>
      <c r="CS358" s="106"/>
      <c r="CT358" s="106"/>
      <c r="CU358" s="106"/>
      <c r="CV358" s="106"/>
      <c r="CW358" s="106"/>
      <c r="CX358" s="106"/>
      <c r="CY358" s="106"/>
      <c r="CZ358" s="106"/>
      <c r="DA358" s="106"/>
      <c r="DB358" s="106"/>
    </row>
    <row r="359" spans="1:106" ht="15" customHeight="1" x14ac:dyDescent="0.25">
      <c r="A359" s="83">
        <v>29</v>
      </c>
      <c r="B359" s="108"/>
      <c r="C359" s="108"/>
      <c r="D359" s="86" t="str">
        <f t="shared" si="193"/>
        <v/>
      </c>
      <c r="E359" s="87" t="str">
        <f t="shared" si="194"/>
        <v/>
      </c>
      <c r="F359" s="88">
        <f t="shared" si="195"/>
        <v>0</v>
      </c>
      <c r="G359" s="90"/>
      <c r="H359" s="90"/>
      <c r="I359" s="90"/>
      <c r="J359" s="90"/>
      <c r="K359" s="90"/>
      <c r="L359" s="90"/>
      <c r="M359" s="90"/>
      <c r="N359" s="90"/>
      <c r="O359" s="90"/>
      <c r="P359" s="90"/>
      <c r="Q359" s="90"/>
      <c r="R359" s="90"/>
      <c r="S359" s="90"/>
      <c r="T359" s="90"/>
      <c r="U359" s="90"/>
      <c r="V359" s="90"/>
      <c r="W359" s="90"/>
      <c r="X359" s="90"/>
      <c r="Y359" s="90"/>
      <c r="Z359" s="105"/>
      <c r="AA359" s="106"/>
      <c r="AB359" s="106"/>
      <c r="AC359" s="106"/>
      <c r="AD359" s="106"/>
      <c r="AE359" s="106"/>
      <c r="AF359" s="106"/>
      <c r="AG359" s="106"/>
      <c r="AH359" s="106"/>
      <c r="AI359" s="106"/>
      <c r="AJ359" s="106"/>
      <c r="AK359" s="106"/>
      <c r="AL359" s="106"/>
      <c r="AM359" s="106"/>
      <c r="AN359" s="106"/>
      <c r="AO359" s="106"/>
      <c r="AP359" s="106"/>
      <c r="AQ359" s="106"/>
      <c r="AR359" s="106"/>
      <c r="AS359" s="106"/>
      <c r="AT359" s="106"/>
      <c r="AU359" s="106"/>
      <c r="AV359" s="106"/>
      <c r="AW359" s="106"/>
      <c r="AX359" s="106"/>
      <c r="AY359" s="106"/>
      <c r="AZ359" s="106"/>
      <c r="BA359" s="106"/>
      <c r="BB359" s="106"/>
      <c r="BC359" s="106"/>
      <c r="BD359" s="106"/>
      <c r="BE359" s="106"/>
      <c r="BF359" s="106"/>
      <c r="BG359" s="106"/>
      <c r="BH359" s="106"/>
      <c r="BI359" s="106"/>
      <c r="BJ359" s="106"/>
      <c r="BK359" s="106"/>
      <c r="BL359" s="106"/>
      <c r="BM359" s="106"/>
      <c r="BN359" s="106"/>
      <c r="BO359" s="106"/>
      <c r="BP359" s="106"/>
      <c r="BQ359" s="106"/>
      <c r="BR359" s="106"/>
      <c r="BS359" s="106"/>
      <c r="BT359" s="106"/>
      <c r="BU359" s="106"/>
      <c r="BV359" s="106"/>
      <c r="BW359" s="106"/>
      <c r="BX359" s="106"/>
      <c r="BY359" s="106"/>
      <c r="BZ359" s="106"/>
      <c r="CA359" s="106"/>
      <c r="CB359" s="106"/>
      <c r="CC359" s="106"/>
      <c r="CD359" s="106"/>
      <c r="CE359" s="106"/>
      <c r="CF359" s="106"/>
      <c r="CG359" s="106"/>
      <c r="CH359" s="106"/>
      <c r="CI359" s="106"/>
      <c r="CJ359" s="106"/>
      <c r="CK359" s="106"/>
      <c r="CL359" s="106"/>
      <c r="CM359" s="106"/>
      <c r="CN359" s="106"/>
      <c r="CO359" s="106"/>
      <c r="CP359" s="106"/>
      <c r="CQ359" s="106"/>
      <c r="CR359" s="106"/>
      <c r="CS359" s="106"/>
      <c r="CT359" s="106"/>
      <c r="CU359" s="106"/>
      <c r="CV359" s="106"/>
      <c r="CW359" s="106"/>
      <c r="CX359" s="106"/>
      <c r="CY359" s="106"/>
      <c r="CZ359" s="106"/>
      <c r="DA359" s="106"/>
      <c r="DB359" s="106"/>
    </row>
    <row r="360" spans="1:106" ht="15" customHeight="1" x14ac:dyDescent="0.25">
      <c r="A360" s="83">
        <v>30</v>
      </c>
      <c r="B360" s="108"/>
      <c r="C360" s="108"/>
      <c r="D360" s="86" t="str">
        <f t="shared" si="193"/>
        <v/>
      </c>
      <c r="E360" s="87" t="str">
        <f t="shared" si="194"/>
        <v/>
      </c>
      <c r="F360" s="88">
        <f t="shared" si="195"/>
        <v>0</v>
      </c>
      <c r="G360" s="90"/>
      <c r="H360" s="90"/>
      <c r="I360" s="90"/>
      <c r="J360" s="90"/>
      <c r="K360" s="90"/>
      <c r="L360" s="90"/>
      <c r="M360" s="90"/>
      <c r="N360" s="90"/>
      <c r="O360" s="90"/>
      <c r="P360" s="90"/>
      <c r="Q360" s="90"/>
      <c r="R360" s="90"/>
      <c r="S360" s="90"/>
      <c r="T360" s="90"/>
      <c r="U360" s="90"/>
      <c r="V360" s="90"/>
      <c r="W360" s="90"/>
      <c r="X360" s="90"/>
      <c r="Y360" s="90"/>
      <c r="Z360" s="105"/>
      <c r="AA360" s="106"/>
      <c r="AB360" s="106"/>
      <c r="AC360" s="106"/>
      <c r="AD360" s="106"/>
      <c r="AE360" s="106"/>
      <c r="AF360" s="106"/>
      <c r="AG360" s="106"/>
      <c r="AH360" s="106"/>
      <c r="AI360" s="106"/>
      <c r="AJ360" s="106"/>
      <c r="AK360" s="106"/>
      <c r="AL360" s="106"/>
      <c r="AM360" s="106"/>
      <c r="AN360" s="106"/>
      <c r="AO360" s="106"/>
      <c r="AP360" s="106"/>
      <c r="AQ360" s="106"/>
      <c r="AR360" s="106"/>
      <c r="AS360" s="106"/>
      <c r="AT360" s="106"/>
      <c r="AU360" s="106"/>
      <c r="AV360" s="106"/>
      <c r="AW360" s="106"/>
      <c r="AX360" s="106"/>
      <c r="AY360" s="106"/>
      <c r="AZ360" s="106"/>
      <c r="BA360" s="106"/>
      <c r="BB360" s="106"/>
      <c r="BC360" s="106"/>
      <c r="BD360" s="106"/>
      <c r="BE360" s="106"/>
      <c r="BF360" s="106"/>
      <c r="BG360" s="106"/>
      <c r="BH360" s="106"/>
      <c r="BI360" s="106"/>
      <c r="BJ360" s="106"/>
      <c r="BK360" s="106"/>
      <c r="BL360" s="106"/>
      <c r="BM360" s="106"/>
      <c r="BN360" s="106"/>
      <c r="BO360" s="106"/>
      <c r="BP360" s="106"/>
      <c r="BQ360" s="106"/>
      <c r="BR360" s="106"/>
      <c r="BS360" s="106"/>
      <c r="BT360" s="106"/>
      <c r="BU360" s="106"/>
      <c r="BV360" s="106"/>
      <c r="BW360" s="106"/>
      <c r="BX360" s="106"/>
      <c r="BY360" s="106"/>
      <c r="BZ360" s="106"/>
      <c r="CA360" s="106"/>
      <c r="CB360" s="106"/>
      <c r="CC360" s="106"/>
      <c r="CD360" s="106"/>
      <c r="CE360" s="106"/>
      <c r="CF360" s="106"/>
      <c r="CG360" s="106"/>
      <c r="CH360" s="106"/>
      <c r="CI360" s="106"/>
      <c r="CJ360" s="106"/>
      <c r="CK360" s="106"/>
      <c r="CL360" s="106"/>
      <c r="CM360" s="106"/>
      <c r="CN360" s="106"/>
      <c r="CO360" s="106"/>
      <c r="CP360" s="106"/>
      <c r="CQ360" s="106"/>
      <c r="CR360" s="106"/>
      <c r="CS360" s="106"/>
      <c r="CT360" s="106"/>
      <c r="CU360" s="106"/>
      <c r="CV360" s="106"/>
      <c r="CW360" s="106"/>
      <c r="CX360" s="106"/>
      <c r="CY360" s="106"/>
      <c r="CZ360" s="106"/>
      <c r="DA360" s="106"/>
      <c r="DB360" s="106"/>
    </row>
    <row r="361" spans="1:106" ht="15" customHeight="1" x14ac:dyDescent="0.25">
      <c r="A361" s="83">
        <v>31</v>
      </c>
      <c r="B361" s="108"/>
      <c r="C361" s="108"/>
      <c r="D361" s="86" t="str">
        <f t="shared" si="193"/>
        <v/>
      </c>
      <c r="E361" s="87" t="str">
        <f t="shared" si="194"/>
        <v/>
      </c>
      <c r="F361" s="88">
        <f t="shared" si="195"/>
        <v>0</v>
      </c>
      <c r="G361" s="90"/>
      <c r="H361" s="90"/>
      <c r="I361" s="90"/>
      <c r="J361" s="90"/>
      <c r="K361" s="90"/>
      <c r="L361" s="90"/>
      <c r="M361" s="90"/>
      <c r="N361" s="90"/>
      <c r="O361" s="90"/>
      <c r="P361" s="90"/>
      <c r="Q361" s="90"/>
      <c r="R361" s="90"/>
      <c r="S361" s="90"/>
      <c r="T361" s="90"/>
      <c r="U361" s="90"/>
      <c r="V361" s="90"/>
      <c r="W361" s="90"/>
      <c r="X361" s="90"/>
      <c r="Y361" s="90"/>
      <c r="Z361" s="105"/>
      <c r="AA361" s="106"/>
      <c r="AB361" s="106"/>
      <c r="AC361" s="106"/>
      <c r="AD361" s="106"/>
      <c r="AE361" s="106"/>
      <c r="AF361" s="106"/>
      <c r="AG361" s="106"/>
      <c r="AH361" s="106"/>
      <c r="AI361" s="106"/>
      <c r="AJ361" s="106"/>
      <c r="AK361" s="106"/>
      <c r="AL361" s="106"/>
      <c r="AM361" s="106"/>
      <c r="AN361" s="106"/>
      <c r="AO361" s="106"/>
      <c r="AP361" s="106"/>
      <c r="AQ361" s="106"/>
      <c r="AR361" s="106"/>
      <c r="AS361" s="106"/>
      <c r="AT361" s="106"/>
      <c r="AU361" s="106"/>
      <c r="AV361" s="106"/>
      <c r="AW361" s="106"/>
      <c r="AX361" s="106"/>
      <c r="AY361" s="106"/>
      <c r="AZ361" s="106"/>
      <c r="BA361" s="106"/>
      <c r="BB361" s="106"/>
      <c r="BC361" s="106"/>
      <c r="BD361" s="106"/>
      <c r="BE361" s="106"/>
      <c r="BF361" s="106"/>
      <c r="BG361" s="106"/>
      <c r="BH361" s="106"/>
      <c r="BI361" s="106"/>
      <c r="BJ361" s="106"/>
      <c r="BK361" s="106"/>
      <c r="BL361" s="106"/>
      <c r="BM361" s="106"/>
      <c r="BN361" s="106"/>
      <c r="BO361" s="106"/>
      <c r="BP361" s="106"/>
      <c r="BQ361" s="106"/>
      <c r="BR361" s="106"/>
      <c r="BS361" s="106"/>
      <c r="BT361" s="106"/>
      <c r="BU361" s="106"/>
      <c r="BV361" s="106"/>
      <c r="BW361" s="106"/>
      <c r="BX361" s="106"/>
      <c r="BY361" s="106"/>
      <c r="BZ361" s="106"/>
      <c r="CA361" s="106"/>
      <c r="CB361" s="106"/>
      <c r="CC361" s="106"/>
      <c r="CD361" s="106"/>
      <c r="CE361" s="106"/>
      <c r="CF361" s="106"/>
      <c r="CG361" s="106"/>
      <c r="CH361" s="106"/>
      <c r="CI361" s="106"/>
      <c r="CJ361" s="106"/>
      <c r="CK361" s="106"/>
      <c r="CL361" s="106"/>
      <c r="CM361" s="106"/>
      <c r="CN361" s="106"/>
      <c r="CO361" s="106"/>
      <c r="CP361" s="106"/>
      <c r="CQ361" s="106"/>
      <c r="CR361" s="106"/>
      <c r="CS361" s="106"/>
      <c r="CT361" s="106"/>
      <c r="CU361" s="106"/>
      <c r="CV361" s="106"/>
      <c r="CW361" s="106"/>
      <c r="CX361" s="106"/>
      <c r="CY361" s="106"/>
      <c r="CZ361" s="106"/>
      <c r="DA361" s="106"/>
      <c r="DB361" s="106"/>
    </row>
    <row r="362" spans="1:106" ht="15" customHeight="1" x14ac:dyDescent="0.25">
      <c r="A362" s="83">
        <v>32</v>
      </c>
      <c r="B362" s="108"/>
      <c r="C362" s="108"/>
      <c r="D362" s="86" t="str">
        <f t="shared" si="193"/>
        <v/>
      </c>
      <c r="E362" s="87" t="str">
        <f t="shared" si="194"/>
        <v/>
      </c>
      <c r="F362" s="88">
        <f t="shared" si="195"/>
        <v>0</v>
      </c>
      <c r="G362" s="90"/>
      <c r="H362" s="90"/>
      <c r="I362" s="90"/>
      <c r="J362" s="90"/>
      <c r="K362" s="90"/>
      <c r="L362" s="90"/>
      <c r="M362" s="90"/>
      <c r="N362" s="90"/>
      <c r="O362" s="90"/>
      <c r="P362" s="90"/>
      <c r="Q362" s="90"/>
      <c r="R362" s="90"/>
      <c r="S362" s="90"/>
      <c r="T362" s="90"/>
      <c r="U362" s="90"/>
      <c r="V362" s="90"/>
      <c r="W362" s="90"/>
      <c r="X362" s="90"/>
      <c r="Y362" s="90"/>
      <c r="Z362" s="105"/>
      <c r="AA362" s="106"/>
      <c r="AB362" s="106"/>
      <c r="AC362" s="106"/>
      <c r="AD362" s="106"/>
      <c r="AE362" s="106"/>
      <c r="AF362" s="106"/>
      <c r="AG362" s="106"/>
      <c r="AH362" s="106"/>
      <c r="AI362" s="106"/>
      <c r="AJ362" s="106"/>
      <c r="AK362" s="106"/>
      <c r="AL362" s="106"/>
      <c r="AM362" s="106"/>
      <c r="AN362" s="106"/>
      <c r="AO362" s="106"/>
      <c r="AP362" s="106"/>
      <c r="AQ362" s="106"/>
      <c r="AR362" s="106"/>
      <c r="AS362" s="106"/>
      <c r="AT362" s="106"/>
      <c r="AU362" s="106"/>
      <c r="AV362" s="106"/>
      <c r="AW362" s="106"/>
      <c r="AX362" s="106"/>
      <c r="AY362" s="106"/>
      <c r="AZ362" s="106"/>
      <c r="BA362" s="106"/>
      <c r="BB362" s="106"/>
      <c r="BC362" s="106"/>
      <c r="BD362" s="106"/>
      <c r="BE362" s="106"/>
      <c r="BF362" s="106"/>
      <c r="BG362" s="106"/>
      <c r="BH362" s="106"/>
      <c r="BI362" s="106"/>
      <c r="BJ362" s="106"/>
      <c r="BK362" s="106"/>
      <c r="BL362" s="106"/>
      <c r="BM362" s="106"/>
      <c r="BN362" s="106"/>
      <c r="BO362" s="106"/>
      <c r="BP362" s="106"/>
      <c r="BQ362" s="106"/>
      <c r="BR362" s="106"/>
      <c r="BS362" s="106"/>
      <c r="BT362" s="106"/>
      <c r="BU362" s="106"/>
      <c r="BV362" s="106"/>
      <c r="BW362" s="106"/>
      <c r="BX362" s="106"/>
      <c r="BY362" s="106"/>
      <c r="BZ362" s="106"/>
      <c r="CA362" s="106"/>
      <c r="CB362" s="106"/>
      <c r="CC362" s="106"/>
      <c r="CD362" s="106"/>
      <c r="CE362" s="106"/>
      <c r="CF362" s="106"/>
      <c r="CG362" s="106"/>
      <c r="CH362" s="106"/>
      <c r="CI362" s="106"/>
      <c r="CJ362" s="106"/>
      <c r="CK362" s="106"/>
      <c r="CL362" s="106"/>
      <c r="CM362" s="106"/>
      <c r="CN362" s="106"/>
      <c r="CO362" s="106"/>
      <c r="CP362" s="106"/>
      <c r="CQ362" s="106"/>
      <c r="CR362" s="106"/>
      <c r="CS362" s="106"/>
      <c r="CT362" s="106"/>
      <c r="CU362" s="106"/>
      <c r="CV362" s="106"/>
      <c r="CW362" s="106"/>
      <c r="CX362" s="106"/>
      <c r="CY362" s="106"/>
      <c r="CZ362" s="106"/>
      <c r="DA362" s="106"/>
      <c r="DB362" s="106"/>
    </row>
    <row r="363" spans="1:106" ht="15" customHeight="1" x14ac:dyDescent="0.25">
      <c r="A363" s="83">
        <v>33</v>
      </c>
      <c r="B363" s="108"/>
      <c r="C363" s="108"/>
      <c r="D363" s="86" t="str">
        <f t="shared" si="193"/>
        <v/>
      </c>
      <c r="E363" s="87" t="str">
        <f t="shared" si="194"/>
        <v/>
      </c>
      <c r="F363" s="88">
        <f t="shared" si="195"/>
        <v>0</v>
      </c>
      <c r="G363" s="90"/>
      <c r="H363" s="90"/>
      <c r="I363" s="90"/>
      <c r="J363" s="90"/>
      <c r="K363" s="90"/>
      <c r="L363" s="90"/>
      <c r="M363" s="90"/>
      <c r="N363" s="90"/>
      <c r="O363" s="90"/>
      <c r="P363" s="90"/>
      <c r="Q363" s="90"/>
      <c r="R363" s="90"/>
      <c r="S363" s="90"/>
      <c r="T363" s="90"/>
      <c r="U363" s="90"/>
      <c r="V363" s="90"/>
      <c r="W363" s="90"/>
      <c r="X363" s="90"/>
      <c r="Y363" s="90"/>
      <c r="Z363" s="105"/>
      <c r="AA363" s="106"/>
      <c r="AB363" s="106"/>
      <c r="AC363" s="106"/>
      <c r="AD363" s="106"/>
      <c r="AE363" s="106"/>
      <c r="AF363" s="106"/>
      <c r="AG363" s="106"/>
      <c r="AH363" s="106"/>
      <c r="AI363" s="106"/>
      <c r="AJ363" s="106"/>
      <c r="AK363" s="106"/>
      <c r="AL363" s="106"/>
      <c r="AM363" s="106"/>
      <c r="AN363" s="106"/>
      <c r="AO363" s="106"/>
      <c r="AP363" s="106"/>
      <c r="AQ363" s="106"/>
      <c r="AR363" s="106"/>
      <c r="AS363" s="106"/>
      <c r="AT363" s="106"/>
      <c r="AU363" s="106"/>
      <c r="AV363" s="106"/>
      <c r="AW363" s="106"/>
      <c r="AX363" s="106"/>
      <c r="AY363" s="106"/>
      <c r="AZ363" s="106"/>
      <c r="BA363" s="106"/>
      <c r="BB363" s="106"/>
      <c r="BC363" s="106"/>
      <c r="BD363" s="106"/>
      <c r="BE363" s="106"/>
      <c r="BF363" s="106"/>
      <c r="BG363" s="106"/>
      <c r="BH363" s="106"/>
      <c r="BI363" s="106"/>
      <c r="BJ363" s="106"/>
      <c r="BK363" s="106"/>
      <c r="BL363" s="106"/>
      <c r="BM363" s="106"/>
      <c r="BN363" s="106"/>
      <c r="BO363" s="106"/>
      <c r="BP363" s="106"/>
      <c r="BQ363" s="106"/>
      <c r="BR363" s="106"/>
      <c r="BS363" s="106"/>
      <c r="BT363" s="106"/>
      <c r="BU363" s="106"/>
      <c r="BV363" s="106"/>
      <c r="BW363" s="106"/>
      <c r="BX363" s="106"/>
      <c r="BY363" s="106"/>
      <c r="BZ363" s="106"/>
      <c r="CA363" s="106"/>
      <c r="CB363" s="106"/>
      <c r="CC363" s="106"/>
      <c r="CD363" s="106"/>
      <c r="CE363" s="106"/>
      <c r="CF363" s="106"/>
      <c r="CG363" s="106"/>
      <c r="CH363" s="106"/>
      <c r="CI363" s="106"/>
      <c r="CJ363" s="106"/>
      <c r="CK363" s="106"/>
      <c r="CL363" s="106"/>
      <c r="CM363" s="106"/>
      <c r="CN363" s="106"/>
      <c r="CO363" s="106"/>
      <c r="CP363" s="106"/>
      <c r="CQ363" s="106"/>
      <c r="CR363" s="106"/>
      <c r="CS363" s="106"/>
      <c r="CT363" s="106"/>
      <c r="CU363" s="106"/>
      <c r="CV363" s="106"/>
      <c r="CW363" s="106"/>
      <c r="CX363" s="106"/>
      <c r="CY363" s="106"/>
      <c r="CZ363" s="106"/>
      <c r="DA363" s="106"/>
      <c r="DB363" s="106"/>
    </row>
    <row r="364" spans="1:106" ht="15" customHeight="1" x14ac:dyDescent="0.25">
      <c r="A364" s="83">
        <v>34</v>
      </c>
      <c r="B364" s="108"/>
      <c r="C364" s="108"/>
      <c r="D364" s="86" t="str">
        <f t="shared" si="193"/>
        <v/>
      </c>
      <c r="E364" s="87" t="str">
        <f t="shared" si="194"/>
        <v/>
      </c>
      <c r="F364" s="88">
        <f t="shared" si="195"/>
        <v>0</v>
      </c>
      <c r="G364" s="90"/>
      <c r="H364" s="90"/>
      <c r="I364" s="90"/>
      <c r="J364" s="90"/>
      <c r="K364" s="90"/>
      <c r="L364" s="90"/>
      <c r="M364" s="90"/>
      <c r="N364" s="90"/>
      <c r="O364" s="90"/>
      <c r="P364" s="90"/>
      <c r="Q364" s="90"/>
      <c r="R364" s="90"/>
      <c r="S364" s="90"/>
      <c r="T364" s="90"/>
      <c r="U364" s="90"/>
      <c r="V364" s="90"/>
      <c r="W364" s="90"/>
      <c r="X364" s="90"/>
      <c r="Y364" s="90"/>
      <c r="Z364" s="105"/>
      <c r="AA364" s="106"/>
      <c r="AB364" s="106"/>
      <c r="AC364" s="106"/>
      <c r="AD364" s="106"/>
      <c r="AE364" s="106"/>
      <c r="AF364" s="106"/>
      <c r="AG364" s="106"/>
      <c r="AH364" s="106"/>
      <c r="AI364" s="106"/>
      <c r="AJ364" s="106"/>
      <c r="AK364" s="106"/>
      <c r="AL364" s="106"/>
      <c r="AM364" s="106"/>
      <c r="AN364" s="106"/>
      <c r="AO364" s="106"/>
      <c r="AP364" s="106"/>
      <c r="AQ364" s="106"/>
      <c r="AR364" s="106"/>
      <c r="AS364" s="106"/>
      <c r="AT364" s="106"/>
      <c r="AU364" s="106"/>
      <c r="AV364" s="106"/>
      <c r="AW364" s="106"/>
      <c r="AX364" s="106"/>
      <c r="AY364" s="106"/>
      <c r="AZ364" s="106"/>
      <c r="BA364" s="106"/>
      <c r="BB364" s="106"/>
      <c r="BC364" s="106"/>
      <c r="BD364" s="106"/>
      <c r="BE364" s="106"/>
      <c r="BF364" s="106"/>
      <c r="BG364" s="106"/>
      <c r="BH364" s="106"/>
      <c r="BI364" s="106"/>
      <c r="BJ364" s="106"/>
      <c r="BK364" s="106"/>
      <c r="BL364" s="106"/>
      <c r="BM364" s="106"/>
      <c r="BN364" s="106"/>
      <c r="BO364" s="106"/>
      <c r="BP364" s="106"/>
      <c r="BQ364" s="106"/>
      <c r="BR364" s="106"/>
      <c r="BS364" s="106"/>
      <c r="BT364" s="106"/>
      <c r="BU364" s="106"/>
      <c r="BV364" s="106"/>
      <c r="BW364" s="106"/>
      <c r="BX364" s="106"/>
      <c r="BY364" s="106"/>
      <c r="BZ364" s="106"/>
      <c r="CA364" s="106"/>
      <c r="CB364" s="106"/>
      <c r="CC364" s="106"/>
      <c r="CD364" s="106"/>
      <c r="CE364" s="106"/>
      <c r="CF364" s="106"/>
      <c r="CG364" s="106"/>
      <c r="CH364" s="106"/>
      <c r="CI364" s="106"/>
      <c r="CJ364" s="106"/>
      <c r="CK364" s="106"/>
      <c r="CL364" s="106"/>
      <c r="CM364" s="106"/>
      <c r="CN364" s="106"/>
      <c r="CO364" s="106"/>
      <c r="CP364" s="106"/>
      <c r="CQ364" s="106"/>
      <c r="CR364" s="106"/>
      <c r="CS364" s="106"/>
      <c r="CT364" s="106"/>
      <c r="CU364" s="106"/>
      <c r="CV364" s="106"/>
      <c r="CW364" s="106"/>
      <c r="CX364" s="106"/>
      <c r="CY364" s="106"/>
      <c r="CZ364" s="106"/>
      <c r="DA364" s="106"/>
      <c r="DB364" s="106"/>
    </row>
    <row r="365" spans="1:106" ht="15" customHeight="1" x14ac:dyDescent="0.25">
      <c r="A365" s="83">
        <v>35</v>
      </c>
      <c r="B365" s="108"/>
      <c r="C365" s="108"/>
      <c r="D365" s="86" t="str">
        <f t="shared" si="193"/>
        <v/>
      </c>
      <c r="E365" s="87" t="str">
        <f t="shared" si="194"/>
        <v/>
      </c>
      <c r="F365" s="88">
        <f t="shared" si="195"/>
        <v>0</v>
      </c>
      <c r="G365" s="90"/>
      <c r="H365" s="90"/>
      <c r="I365" s="90"/>
      <c r="J365" s="90"/>
      <c r="K365" s="90"/>
      <c r="L365" s="90"/>
      <c r="M365" s="90"/>
      <c r="N365" s="90"/>
      <c r="O365" s="90"/>
      <c r="P365" s="90"/>
      <c r="Q365" s="90"/>
      <c r="R365" s="90"/>
      <c r="S365" s="90"/>
      <c r="T365" s="90"/>
      <c r="U365" s="90"/>
      <c r="V365" s="90"/>
      <c r="W365" s="90"/>
      <c r="X365" s="90"/>
      <c r="Y365" s="90"/>
      <c r="Z365" s="105"/>
      <c r="AA365" s="106"/>
      <c r="AB365" s="106"/>
      <c r="AC365" s="106"/>
      <c r="AD365" s="106"/>
      <c r="AE365" s="106"/>
      <c r="AF365" s="106"/>
      <c r="AG365" s="106"/>
      <c r="AH365" s="106"/>
      <c r="AI365" s="106"/>
      <c r="AJ365" s="106"/>
      <c r="AK365" s="106"/>
      <c r="AL365" s="106"/>
      <c r="AM365" s="106"/>
      <c r="AN365" s="106"/>
      <c r="AO365" s="106"/>
      <c r="AP365" s="106"/>
      <c r="AQ365" s="106"/>
      <c r="AR365" s="106"/>
      <c r="AS365" s="106"/>
      <c r="AT365" s="106"/>
      <c r="AU365" s="106"/>
      <c r="AV365" s="106"/>
      <c r="AW365" s="106"/>
      <c r="AX365" s="106"/>
      <c r="AY365" s="106"/>
      <c r="AZ365" s="106"/>
      <c r="BA365" s="106"/>
      <c r="BB365" s="106"/>
      <c r="BC365" s="106"/>
      <c r="BD365" s="106"/>
      <c r="BE365" s="106"/>
      <c r="BF365" s="106"/>
      <c r="BG365" s="106"/>
      <c r="BH365" s="106"/>
      <c r="BI365" s="106"/>
      <c r="BJ365" s="106"/>
      <c r="BK365" s="106"/>
      <c r="BL365" s="106"/>
      <c r="BM365" s="106"/>
      <c r="BN365" s="106"/>
      <c r="BO365" s="106"/>
      <c r="BP365" s="106"/>
      <c r="BQ365" s="106"/>
      <c r="BR365" s="106"/>
      <c r="BS365" s="106"/>
      <c r="BT365" s="106"/>
      <c r="BU365" s="106"/>
      <c r="BV365" s="106"/>
      <c r="BW365" s="106"/>
      <c r="BX365" s="106"/>
      <c r="BY365" s="106"/>
      <c r="BZ365" s="106"/>
      <c r="CA365" s="106"/>
      <c r="CB365" s="106"/>
      <c r="CC365" s="106"/>
      <c r="CD365" s="106"/>
      <c r="CE365" s="106"/>
      <c r="CF365" s="106"/>
      <c r="CG365" s="106"/>
      <c r="CH365" s="106"/>
      <c r="CI365" s="106"/>
      <c r="CJ365" s="106"/>
      <c r="CK365" s="106"/>
      <c r="CL365" s="106"/>
      <c r="CM365" s="106"/>
      <c r="CN365" s="106"/>
      <c r="CO365" s="106"/>
      <c r="CP365" s="106"/>
      <c r="CQ365" s="106"/>
      <c r="CR365" s="106"/>
      <c r="CS365" s="106"/>
      <c r="CT365" s="106"/>
      <c r="CU365" s="106"/>
      <c r="CV365" s="106"/>
      <c r="CW365" s="106"/>
      <c r="CX365" s="106"/>
      <c r="CY365" s="106"/>
      <c r="CZ365" s="106"/>
      <c r="DA365" s="106"/>
      <c r="DB365" s="106"/>
    </row>
    <row r="366" spans="1:106" ht="15" customHeight="1" x14ac:dyDescent="0.25">
      <c r="A366" s="83">
        <v>36</v>
      </c>
      <c r="B366" s="108"/>
      <c r="C366" s="108"/>
      <c r="D366" s="86" t="str">
        <f t="shared" si="193"/>
        <v/>
      </c>
      <c r="E366" s="87" t="str">
        <f t="shared" si="194"/>
        <v/>
      </c>
      <c r="F366" s="88">
        <f t="shared" si="195"/>
        <v>0</v>
      </c>
      <c r="G366" s="90"/>
      <c r="H366" s="90"/>
      <c r="I366" s="90"/>
      <c r="J366" s="90"/>
      <c r="K366" s="90"/>
      <c r="L366" s="90"/>
      <c r="M366" s="90"/>
      <c r="N366" s="90"/>
      <c r="O366" s="90"/>
      <c r="P366" s="90"/>
      <c r="Q366" s="90"/>
      <c r="R366" s="90"/>
      <c r="S366" s="90"/>
      <c r="T366" s="90"/>
      <c r="U366" s="90"/>
      <c r="V366" s="90"/>
      <c r="W366" s="90"/>
      <c r="X366" s="90"/>
      <c r="Y366" s="90"/>
      <c r="Z366" s="105"/>
      <c r="AA366" s="106"/>
      <c r="AB366" s="106"/>
      <c r="AC366" s="106"/>
      <c r="AD366" s="106"/>
      <c r="AE366" s="106"/>
      <c r="AF366" s="106"/>
      <c r="AG366" s="106"/>
      <c r="AH366" s="106"/>
      <c r="AI366" s="106"/>
      <c r="AJ366" s="106"/>
      <c r="AK366" s="106"/>
      <c r="AL366" s="106"/>
      <c r="AM366" s="106"/>
      <c r="AN366" s="106"/>
      <c r="AO366" s="106"/>
      <c r="AP366" s="106"/>
      <c r="AQ366" s="106"/>
      <c r="AR366" s="106"/>
      <c r="AS366" s="106"/>
      <c r="AT366" s="106"/>
      <c r="AU366" s="106"/>
      <c r="AV366" s="106"/>
      <c r="AW366" s="106"/>
      <c r="AX366" s="106"/>
      <c r="AY366" s="106"/>
      <c r="AZ366" s="106"/>
      <c r="BA366" s="106"/>
      <c r="BB366" s="106"/>
      <c r="BC366" s="106"/>
      <c r="BD366" s="106"/>
      <c r="BE366" s="106"/>
      <c r="BF366" s="106"/>
      <c r="BG366" s="106"/>
      <c r="BH366" s="106"/>
      <c r="BI366" s="106"/>
      <c r="BJ366" s="106"/>
      <c r="BK366" s="106"/>
      <c r="BL366" s="106"/>
      <c r="BM366" s="106"/>
      <c r="BN366" s="106"/>
      <c r="BO366" s="106"/>
      <c r="BP366" s="106"/>
      <c r="BQ366" s="106"/>
      <c r="BR366" s="106"/>
      <c r="BS366" s="106"/>
      <c r="BT366" s="106"/>
      <c r="BU366" s="106"/>
      <c r="BV366" s="106"/>
      <c r="BW366" s="106"/>
      <c r="BX366" s="106"/>
      <c r="BY366" s="106"/>
      <c r="BZ366" s="106"/>
      <c r="CA366" s="106"/>
      <c r="CB366" s="106"/>
      <c r="CC366" s="106"/>
      <c r="CD366" s="106"/>
      <c r="CE366" s="106"/>
      <c r="CF366" s="106"/>
      <c r="CG366" s="106"/>
      <c r="CH366" s="106"/>
      <c r="CI366" s="106"/>
      <c r="CJ366" s="106"/>
      <c r="CK366" s="106"/>
      <c r="CL366" s="106"/>
      <c r="CM366" s="106"/>
      <c r="CN366" s="106"/>
      <c r="CO366" s="106"/>
      <c r="CP366" s="106"/>
      <c r="CQ366" s="106"/>
      <c r="CR366" s="106"/>
      <c r="CS366" s="106"/>
      <c r="CT366" s="106"/>
      <c r="CU366" s="106"/>
      <c r="CV366" s="106"/>
      <c r="CW366" s="106"/>
      <c r="CX366" s="106"/>
      <c r="CY366" s="106"/>
      <c r="CZ366" s="106"/>
      <c r="DA366" s="106"/>
      <c r="DB366" s="106"/>
    </row>
    <row r="367" spans="1:106" ht="15" customHeight="1" x14ac:dyDescent="0.25">
      <c r="A367" s="83">
        <v>37</v>
      </c>
      <c r="B367" s="108"/>
      <c r="C367" s="108"/>
      <c r="D367" s="86" t="str">
        <f t="shared" si="193"/>
        <v/>
      </c>
      <c r="E367" s="87" t="str">
        <f t="shared" si="194"/>
        <v/>
      </c>
      <c r="F367" s="88">
        <f t="shared" si="195"/>
        <v>0</v>
      </c>
      <c r="G367" s="90"/>
      <c r="H367" s="90"/>
      <c r="I367" s="90"/>
      <c r="J367" s="90"/>
      <c r="K367" s="90"/>
      <c r="L367" s="90"/>
      <c r="M367" s="90"/>
      <c r="N367" s="90"/>
      <c r="O367" s="90"/>
      <c r="P367" s="90"/>
      <c r="Q367" s="90"/>
      <c r="R367" s="90"/>
      <c r="S367" s="90"/>
      <c r="T367" s="90"/>
      <c r="U367" s="90"/>
      <c r="V367" s="90"/>
      <c r="W367" s="90"/>
      <c r="X367" s="90"/>
      <c r="Y367" s="90"/>
      <c r="Z367" s="105"/>
      <c r="AA367" s="106"/>
      <c r="AB367" s="106"/>
      <c r="AC367" s="106"/>
      <c r="AD367" s="106"/>
      <c r="AE367" s="106"/>
      <c r="AF367" s="106"/>
      <c r="AG367" s="106"/>
      <c r="AH367" s="106"/>
      <c r="AI367" s="106"/>
      <c r="AJ367" s="106"/>
      <c r="AK367" s="106"/>
      <c r="AL367" s="106"/>
      <c r="AM367" s="106"/>
      <c r="AN367" s="106"/>
      <c r="AO367" s="106"/>
      <c r="AP367" s="106"/>
      <c r="AQ367" s="106"/>
      <c r="AR367" s="106"/>
      <c r="AS367" s="106"/>
      <c r="AT367" s="106"/>
      <c r="AU367" s="106"/>
      <c r="AV367" s="106"/>
      <c r="AW367" s="106"/>
      <c r="AX367" s="106"/>
      <c r="AY367" s="106"/>
      <c r="AZ367" s="106"/>
      <c r="BA367" s="106"/>
      <c r="BB367" s="106"/>
      <c r="BC367" s="106"/>
      <c r="BD367" s="106"/>
      <c r="BE367" s="106"/>
      <c r="BF367" s="106"/>
      <c r="BG367" s="106"/>
      <c r="BH367" s="106"/>
      <c r="BI367" s="106"/>
      <c r="BJ367" s="106"/>
      <c r="BK367" s="106"/>
      <c r="BL367" s="106"/>
      <c r="BM367" s="106"/>
      <c r="BN367" s="106"/>
      <c r="BO367" s="106"/>
      <c r="BP367" s="106"/>
      <c r="BQ367" s="106"/>
      <c r="BR367" s="106"/>
      <c r="BS367" s="106"/>
      <c r="BT367" s="106"/>
      <c r="BU367" s="106"/>
      <c r="BV367" s="106"/>
      <c r="BW367" s="106"/>
      <c r="BX367" s="106"/>
      <c r="BY367" s="106"/>
      <c r="BZ367" s="106"/>
      <c r="CA367" s="106"/>
      <c r="CB367" s="106"/>
      <c r="CC367" s="106"/>
      <c r="CD367" s="106"/>
      <c r="CE367" s="106"/>
      <c r="CF367" s="106"/>
      <c r="CG367" s="106"/>
      <c r="CH367" s="106"/>
      <c r="CI367" s="106"/>
      <c r="CJ367" s="106"/>
      <c r="CK367" s="106"/>
      <c r="CL367" s="106"/>
      <c r="CM367" s="106"/>
      <c r="CN367" s="106"/>
      <c r="CO367" s="106"/>
      <c r="CP367" s="106"/>
      <c r="CQ367" s="106"/>
      <c r="CR367" s="106"/>
      <c r="CS367" s="106"/>
      <c r="CT367" s="106"/>
      <c r="CU367" s="106"/>
      <c r="CV367" s="106"/>
      <c r="CW367" s="106"/>
      <c r="CX367" s="106"/>
      <c r="CY367" s="106"/>
      <c r="CZ367" s="106"/>
      <c r="DA367" s="106"/>
      <c r="DB367" s="106"/>
    </row>
    <row r="368" spans="1:106" ht="15" customHeight="1" x14ac:dyDescent="0.25">
      <c r="A368" s="83">
        <v>38</v>
      </c>
      <c r="B368" s="108"/>
      <c r="C368" s="108"/>
      <c r="D368" s="86" t="str">
        <f t="shared" si="193"/>
        <v/>
      </c>
      <c r="E368" s="87" t="str">
        <f t="shared" si="194"/>
        <v/>
      </c>
      <c r="F368" s="88">
        <f t="shared" si="195"/>
        <v>0</v>
      </c>
      <c r="G368" s="90"/>
      <c r="H368" s="90"/>
      <c r="I368" s="90"/>
      <c r="J368" s="90"/>
      <c r="K368" s="90"/>
      <c r="L368" s="90"/>
      <c r="M368" s="90"/>
      <c r="N368" s="90"/>
      <c r="O368" s="90"/>
      <c r="P368" s="90"/>
      <c r="Q368" s="90"/>
      <c r="R368" s="90"/>
      <c r="S368" s="90"/>
      <c r="T368" s="90"/>
      <c r="U368" s="90"/>
      <c r="V368" s="90"/>
      <c r="W368" s="90"/>
      <c r="X368" s="90"/>
      <c r="Y368" s="90"/>
      <c r="Z368" s="105"/>
      <c r="AA368" s="106"/>
      <c r="AB368" s="106"/>
      <c r="AC368" s="106"/>
      <c r="AD368" s="106"/>
      <c r="AE368" s="106"/>
      <c r="AF368" s="106"/>
      <c r="AG368" s="106"/>
      <c r="AH368" s="106"/>
      <c r="AI368" s="106"/>
      <c r="AJ368" s="106"/>
      <c r="AK368" s="106"/>
      <c r="AL368" s="106"/>
      <c r="AM368" s="106"/>
      <c r="AN368" s="106"/>
      <c r="AO368" s="106"/>
      <c r="AP368" s="106"/>
      <c r="AQ368" s="106"/>
      <c r="AR368" s="106"/>
      <c r="AS368" s="106"/>
      <c r="AT368" s="106"/>
      <c r="AU368" s="106"/>
      <c r="AV368" s="106"/>
      <c r="AW368" s="106"/>
      <c r="AX368" s="106"/>
      <c r="AY368" s="106"/>
      <c r="AZ368" s="106"/>
      <c r="BA368" s="106"/>
      <c r="BB368" s="106"/>
      <c r="BC368" s="106"/>
      <c r="BD368" s="106"/>
      <c r="BE368" s="106"/>
      <c r="BF368" s="106"/>
      <c r="BG368" s="106"/>
      <c r="BH368" s="106"/>
      <c r="BI368" s="106"/>
      <c r="BJ368" s="106"/>
      <c r="BK368" s="106"/>
      <c r="BL368" s="106"/>
      <c r="BM368" s="106"/>
      <c r="BN368" s="106"/>
      <c r="BO368" s="106"/>
      <c r="BP368" s="106"/>
      <c r="BQ368" s="106"/>
      <c r="BR368" s="106"/>
      <c r="BS368" s="106"/>
      <c r="BT368" s="106"/>
      <c r="BU368" s="106"/>
      <c r="BV368" s="106"/>
      <c r="BW368" s="106"/>
      <c r="BX368" s="106"/>
      <c r="BY368" s="106"/>
      <c r="BZ368" s="106"/>
      <c r="CA368" s="106"/>
      <c r="CB368" s="106"/>
      <c r="CC368" s="106"/>
      <c r="CD368" s="106"/>
      <c r="CE368" s="106"/>
      <c r="CF368" s="106"/>
      <c r="CG368" s="106"/>
      <c r="CH368" s="106"/>
      <c r="CI368" s="106"/>
      <c r="CJ368" s="106"/>
      <c r="CK368" s="106"/>
      <c r="CL368" s="106"/>
      <c r="CM368" s="106"/>
      <c r="CN368" s="106"/>
      <c r="CO368" s="106"/>
      <c r="CP368" s="106"/>
      <c r="CQ368" s="106"/>
      <c r="CR368" s="106"/>
      <c r="CS368" s="106"/>
      <c r="CT368" s="106"/>
      <c r="CU368" s="106"/>
      <c r="CV368" s="106"/>
      <c r="CW368" s="106"/>
      <c r="CX368" s="106"/>
      <c r="CY368" s="106"/>
      <c r="CZ368" s="106"/>
      <c r="DA368" s="106"/>
      <c r="DB368" s="106"/>
    </row>
    <row r="369" spans="1:106" ht="15" customHeight="1" x14ac:dyDescent="0.25">
      <c r="A369" s="83">
        <v>39</v>
      </c>
      <c r="B369" s="108"/>
      <c r="C369" s="108"/>
      <c r="D369" s="86" t="str">
        <f t="shared" si="193"/>
        <v/>
      </c>
      <c r="E369" s="87" t="str">
        <f t="shared" si="194"/>
        <v/>
      </c>
      <c r="F369" s="88">
        <f t="shared" si="195"/>
        <v>0</v>
      </c>
      <c r="G369" s="90"/>
      <c r="H369" s="90"/>
      <c r="I369" s="90"/>
      <c r="J369" s="90"/>
      <c r="K369" s="90"/>
      <c r="L369" s="90"/>
      <c r="M369" s="90"/>
      <c r="N369" s="90"/>
      <c r="O369" s="90"/>
      <c r="P369" s="90"/>
      <c r="Q369" s="90"/>
      <c r="R369" s="90"/>
      <c r="S369" s="90"/>
      <c r="T369" s="90"/>
      <c r="U369" s="90"/>
      <c r="V369" s="90"/>
      <c r="W369" s="90"/>
      <c r="X369" s="90"/>
      <c r="Y369" s="90"/>
      <c r="Z369" s="105"/>
      <c r="AA369" s="106"/>
      <c r="AB369" s="106"/>
      <c r="AC369" s="106"/>
      <c r="AD369" s="106"/>
      <c r="AE369" s="106"/>
      <c r="AF369" s="106"/>
      <c r="AG369" s="106"/>
      <c r="AH369" s="106"/>
      <c r="AI369" s="106"/>
      <c r="AJ369" s="106"/>
      <c r="AK369" s="106"/>
      <c r="AL369" s="106"/>
      <c r="AM369" s="106"/>
      <c r="AN369" s="106"/>
      <c r="AO369" s="106"/>
      <c r="AP369" s="106"/>
      <c r="AQ369" s="106"/>
      <c r="AR369" s="106"/>
      <c r="AS369" s="106"/>
      <c r="AT369" s="106"/>
      <c r="AU369" s="106"/>
      <c r="AV369" s="106"/>
      <c r="AW369" s="106"/>
      <c r="AX369" s="106"/>
      <c r="AY369" s="106"/>
      <c r="AZ369" s="106"/>
      <c r="BA369" s="106"/>
      <c r="BB369" s="106"/>
      <c r="BC369" s="106"/>
      <c r="BD369" s="106"/>
      <c r="BE369" s="106"/>
      <c r="BF369" s="106"/>
      <c r="BG369" s="106"/>
      <c r="BH369" s="106"/>
      <c r="BI369" s="106"/>
      <c r="BJ369" s="106"/>
      <c r="BK369" s="106"/>
      <c r="BL369" s="106"/>
      <c r="BM369" s="106"/>
      <c r="BN369" s="106"/>
      <c r="BO369" s="106"/>
      <c r="BP369" s="106"/>
      <c r="BQ369" s="106"/>
      <c r="BR369" s="106"/>
      <c r="BS369" s="106"/>
      <c r="BT369" s="106"/>
      <c r="BU369" s="106"/>
      <c r="BV369" s="106"/>
      <c r="BW369" s="106"/>
      <c r="BX369" s="106"/>
      <c r="BY369" s="106"/>
      <c r="BZ369" s="106"/>
      <c r="CA369" s="106"/>
      <c r="CB369" s="106"/>
      <c r="CC369" s="106"/>
      <c r="CD369" s="106"/>
      <c r="CE369" s="106"/>
      <c r="CF369" s="106"/>
      <c r="CG369" s="106"/>
      <c r="CH369" s="106"/>
      <c r="CI369" s="106"/>
      <c r="CJ369" s="106"/>
      <c r="CK369" s="106"/>
      <c r="CL369" s="106"/>
      <c r="CM369" s="106"/>
      <c r="CN369" s="106"/>
      <c r="CO369" s="106"/>
      <c r="CP369" s="106"/>
      <c r="CQ369" s="106"/>
      <c r="CR369" s="106"/>
      <c r="CS369" s="106"/>
      <c r="CT369" s="106"/>
      <c r="CU369" s="106"/>
      <c r="CV369" s="106"/>
      <c r="CW369" s="106"/>
      <c r="CX369" s="106"/>
      <c r="CY369" s="106"/>
      <c r="CZ369" s="106"/>
      <c r="DA369" s="106"/>
      <c r="DB369" s="106"/>
    </row>
    <row r="370" spans="1:106" ht="15" customHeight="1" x14ac:dyDescent="0.25">
      <c r="A370" s="83">
        <v>40</v>
      </c>
      <c r="B370" s="108"/>
      <c r="C370" s="108"/>
      <c r="D370" s="86" t="str">
        <f t="shared" si="193"/>
        <v/>
      </c>
      <c r="E370" s="87" t="str">
        <f t="shared" si="194"/>
        <v/>
      </c>
      <c r="F370" s="88">
        <f t="shared" si="195"/>
        <v>0</v>
      </c>
      <c r="G370" s="90"/>
      <c r="H370" s="90"/>
      <c r="I370" s="90"/>
      <c r="J370" s="90"/>
      <c r="K370" s="90"/>
      <c r="L370" s="90"/>
      <c r="M370" s="90"/>
      <c r="N370" s="90"/>
      <c r="O370" s="90"/>
      <c r="P370" s="90"/>
      <c r="Q370" s="90"/>
      <c r="R370" s="90"/>
      <c r="S370" s="90"/>
      <c r="T370" s="90"/>
      <c r="U370" s="90"/>
      <c r="V370" s="90"/>
      <c r="W370" s="90"/>
      <c r="X370" s="90"/>
      <c r="Y370" s="90"/>
      <c r="Z370" s="105"/>
      <c r="AA370" s="106"/>
      <c r="AB370" s="106"/>
      <c r="AC370" s="106"/>
      <c r="AD370" s="106"/>
      <c r="AE370" s="106"/>
      <c r="AF370" s="106"/>
      <c r="AG370" s="106"/>
      <c r="AH370" s="106"/>
      <c r="AI370" s="106"/>
      <c r="AJ370" s="106"/>
      <c r="AK370" s="106"/>
      <c r="AL370" s="106"/>
      <c r="AM370" s="106"/>
      <c r="AN370" s="106"/>
      <c r="AO370" s="106"/>
      <c r="AP370" s="106"/>
      <c r="AQ370" s="106"/>
      <c r="AR370" s="106"/>
      <c r="AS370" s="106"/>
      <c r="AT370" s="106"/>
      <c r="AU370" s="106"/>
      <c r="AV370" s="106"/>
      <c r="AW370" s="106"/>
      <c r="AX370" s="106"/>
      <c r="AY370" s="106"/>
      <c r="AZ370" s="106"/>
      <c r="BA370" s="106"/>
      <c r="BB370" s="106"/>
      <c r="BC370" s="106"/>
      <c r="BD370" s="106"/>
      <c r="BE370" s="106"/>
      <c r="BF370" s="106"/>
      <c r="BG370" s="106"/>
      <c r="BH370" s="106"/>
      <c r="BI370" s="106"/>
      <c r="BJ370" s="106"/>
      <c r="BK370" s="106"/>
      <c r="BL370" s="106"/>
      <c r="BM370" s="106"/>
      <c r="BN370" s="106"/>
      <c r="BO370" s="106"/>
      <c r="BP370" s="106"/>
      <c r="BQ370" s="106"/>
      <c r="BR370" s="106"/>
      <c r="BS370" s="106"/>
      <c r="BT370" s="106"/>
      <c r="BU370" s="106"/>
      <c r="BV370" s="106"/>
      <c r="BW370" s="106"/>
      <c r="BX370" s="106"/>
      <c r="BY370" s="106"/>
      <c r="BZ370" s="106"/>
      <c r="CA370" s="106"/>
      <c r="CB370" s="106"/>
      <c r="CC370" s="106"/>
      <c r="CD370" s="106"/>
      <c r="CE370" s="106"/>
      <c r="CF370" s="106"/>
      <c r="CG370" s="106"/>
      <c r="CH370" s="106"/>
      <c r="CI370" s="106"/>
      <c r="CJ370" s="106"/>
      <c r="CK370" s="106"/>
      <c r="CL370" s="106"/>
      <c r="CM370" s="106"/>
      <c r="CN370" s="106"/>
      <c r="CO370" s="106"/>
      <c r="CP370" s="106"/>
      <c r="CQ370" s="106"/>
      <c r="CR370" s="106"/>
      <c r="CS370" s="106"/>
      <c r="CT370" s="106"/>
      <c r="CU370" s="106"/>
      <c r="CV370" s="106"/>
      <c r="CW370" s="106"/>
      <c r="CX370" s="106"/>
      <c r="CY370" s="106"/>
      <c r="CZ370" s="106"/>
      <c r="DA370" s="106"/>
      <c r="DB370" s="106"/>
    </row>
    <row r="371" spans="1:106" ht="15.75" x14ac:dyDescent="0.25">
      <c r="B371" s="91"/>
      <c r="C371" s="109"/>
      <c r="D371" s="93"/>
      <c r="E371" s="94"/>
      <c r="F371" s="95" t="s">
        <v>125</v>
      </c>
      <c r="G371" s="96">
        <f>(IF($C$16="YES",G331,0))+(IF($C$17="YES",G332,0))+(IF($C$18="YES",G333,0))+(IF($C$19="YES",G334,0))+(IF($C$20="YES",G335,0))+(IF($C$21="YES",G336,0))+(IF($C$22="YES",G337,0))+(IF($C$23="YES",G338,0))+(IF($C$24="YES",G339,0))+(IF($C$25="YES",G340,0))+(IF($C$26="YES",G341,0))+(IF($C$27="YES",G342,0))+(IF($C$28="YES",G343,0))+(IF($C$29="YES",G344,0))+(IF($C$30="YES",G345,0))+(IF($C$31="YES",G346,0))+(IF($C$32="YES",G347,0))+(IF($C$33="YES",G348,0))+(IF($C$34="YES",G349,0))+(IF($C$35="YES",G350,0))+(IF($C$36="YES",G351,0))+(IF($C$37="YES",G352,0))+(IF($C$38="YES",G353,0))+(IF($C$39="YES",G354,0))+(IF($C$40="YES",G355,0))+(IF($C$41="YES",G356,0))+(IF($C$42="YES",G357,0))+(IF($C$43="YES",G358,0))+(IF($C$44="YES",G359,0))+(IF($C$45="YES",G360,0))+(IF($C$46="YES",G361,0))+(IF($C$47="YES",G362,0))+(IF($C$48="YES",G363,0))+(IF($C$49="YES",G364,0))+(IF($C$50="YES",G365,0))+(IF($C$51="YES",G366,0))+(IF($C$52="YES",G367,0))+(IF($C$53="YES",G368,0))+(IF($C$54="YES",G369,0))+(IF($C$55="YES",G370,0))</f>
        <v>0</v>
      </c>
      <c r="H371" s="96">
        <f t="shared" ref="H371:BS371" si="196">(IF($C$16="YES",H331,0))+(IF($C$17="YES",H332,0))+(IF($C$18="YES",H333,0))+(IF($C$19="YES",H334,0))+(IF($C$20="YES",H335,0))+(IF($C$21="YES",H336,0))+(IF($C$22="YES",H337,0))+(IF($C$23="YES",H338,0))+(IF($C$24="YES",H339,0))+(IF($C$25="YES",H340,0))+(IF($C$26="YES",H341,0))+(IF($C$27="YES",H342,0))+(IF($C$28="YES",H343,0))+(IF($C$29="YES",H344,0))+(IF($C$30="YES",H345,0))+(IF($C$31="YES",H346,0))+(IF($C$32="YES",H347,0))+(IF($C$33="YES",H348,0))+(IF($C$34="YES",H349,0))+(IF($C$35="YES",H350,0))+(IF($C$36="YES",H351,0))+(IF($C$37="YES",H352,0))+(IF($C$38="YES",H353,0))+(IF($C$39="YES",H354,0))+(IF($C$40="YES",H355,0))+(IF($C$41="YES",H356,0))+(IF($C$42="YES",H357,0))+(IF($C$43="YES",H358,0))+(IF($C$44="YES",H359,0))+(IF($C$45="YES",H360,0))+(IF($C$46="YES",H361,0))+(IF($C$47="YES",H362,0))+(IF($C$48="YES",H363,0))+(IF($C$49="YES",H364,0))+(IF($C$50="YES",H365,0))+(IF($C$51="YES",H366,0))+(IF($C$52="YES",H367,0))+(IF($C$53="YES",H368,0))+(IF($C$54="YES",H369,0))+(IF($C$55="YES",H370,0))</f>
        <v>0</v>
      </c>
      <c r="I371" s="96">
        <f t="shared" si="196"/>
        <v>0</v>
      </c>
      <c r="J371" s="96">
        <f t="shared" si="196"/>
        <v>0</v>
      </c>
      <c r="K371" s="96">
        <f t="shared" si="196"/>
        <v>0</v>
      </c>
      <c r="L371" s="96">
        <f t="shared" si="196"/>
        <v>0</v>
      </c>
      <c r="M371" s="96">
        <f t="shared" si="196"/>
        <v>0</v>
      </c>
      <c r="N371" s="96">
        <f t="shared" si="196"/>
        <v>0</v>
      </c>
      <c r="O371" s="96">
        <f t="shared" si="196"/>
        <v>0</v>
      </c>
      <c r="P371" s="96">
        <f t="shared" si="196"/>
        <v>0</v>
      </c>
      <c r="Q371" s="96">
        <f t="shared" si="196"/>
        <v>0</v>
      </c>
      <c r="R371" s="96">
        <f t="shared" si="196"/>
        <v>0</v>
      </c>
      <c r="S371" s="96">
        <f t="shared" si="196"/>
        <v>0</v>
      </c>
      <c r="T371" s="96">
        <f t="shared" si="196"/>
        <v>0</v>
      </c>
      <c r="U371" s="96">
        <f t="shared" si="196"/>
        <v>0</v>
      </c>
      <c r="V371" s="96">
        <f t="shared" si="196"/>
        <v>0</v>
      </c>
      <c r="W371" s="96">
        <f t="shared" si="196"/>
        <v>0</v>
      </c>
      <c r="X371" s="96">
        <f t="shared" si="196"/>
        <v>0</v>
      </c>
      <c r="Y371" s="96">
        <f t="shared" si="196"/>
        <v>0</v>
      </c>
      <c r="Z371" s="96">
        <f t="shared" si="196"/>
        <v>0</v>
      </c>
      <c r="AA371" s="96">
        <f t="shared" si="196"/>
        <v>0</v>
      </c>
      <c r="AB371" s="96">
        <f t="shared" si="196"/>
        <v>0</v>
      </c>
      <c r="AC371" s="96">
        <f t="shared" si="196"/>
        <v>0</v>
      </c>
      <c r="AD371" s="96">
        <f t="shared" si="196"/>
        <v>0</v>
      </c>
      <c r="AE371" s="96">
        <f t="shared" si="196"/>
        <v>0</v>
      </c>
      <c r="AF371" s="96">
        <f t="shared" si="196"/>
        <v>0</v>
      </c>
      <c r="AG371" s="96">
        <f t="shared" si="196"/>
        <v>0</v>
      </c>
      <c r="AH371" s="96">
        <f t="shared" si="196"/>
        <v>0</v>
      </c>
      <c r="AI371" s="96">
        <f t="shared" si="196"/>
        <v>0</v>
      </c>
      <c r="AJ371" s="96">
        <f t="shared" si="196"/>
        <v>0</v>
      </c>
      <c r="AK371" s="96">
        <f t="shared" si="196"/>
        <v>0</v>
      </c>
      <c r="AL371" s="96">
        <f t="shared" si="196"/>
        <v>0</v>
      </c>
      <c r="AM371" s="96">
        <f t="shared" si="196"/>
        <v>0</v>
      </c>
      <c r="AN371" s="96">
        <f t="shared" si="196"/>
        <v>0</v>
      </c>
      <c r="AO371" s="96">
        <f t="shared" si="196"/>
        <v>0</v>
      </c>
      <c r="AP371" s="96">
        <f t="shared" si="196"/>
        <v>0</v>
      </c>
      <c r="AQ371" s="96">
        <f t="shared" si="196"/>
        <v>0</v>
      </c>
      <c r="AR371" s="96">
        <f t="shared" si="196"/>
        <v>0</v>
      </c>
      <c r="AS371" s="96">
        <f t="shared" si="196"/>
        <v>0</v>
      </c>
      <c r="AT371" s="96">
        <f t="shared" si="196"/>
        <v>0</v>
      </c>
      <c r="AU371" s="96">
        <f t="shared" si="196"/>
        <v>0</v>
      </c>
      <c r="AV371" s="96">
        <f t="shared" si="196"/>
        <v>0</v>
      </c>
      <c r="AW371" s="96">
        <f t="shared" si="196"/>
        <v>0</v>
      </c>
      <c r="AX371" s="96">
        <f t="shared" si="196"/>
        <v>0</v>
      </c>
      <c r="AY371" s="96">
        <f t="shared" si="196"/>
        <v>0</v>
      </c>
      <c r="AZ371" s="96">
        <f t="shared" si="196"/>
        <v>0</v>
      </c>
      <c r="BA371" s="96">
        <f t="shared" si="196"/>
        <v>0</v>
      </c>
      <c r="BB371" s="96">
        <f t="shared" si="196"/>
        <v>0</v>
      </c>
      <c r="BC371" s="96">
        <f t="shared" si="196"/>
        <v>0</v>
      </c>
      <c r="BD371" s="96">
        <f t="shared" si="196"/>
        <v>0</v>
      </c>
      <c r="BE371" s="96">
        <f t="shared" si="196"/>
        <v>0</v>
      </c>
      <c r="BF371" s="96">
        <f t="shared" si="196"/>
        <v>0</v>
      </c>
      <c r="BG371" s="96">
        <f t="shared" si="196"/>
        <v>0</v>
      </c>
      <c r="BH371" s="96">
        <f t="shared" si="196"/>
        <v>0</v>
      </c>
      <c r="BI371" s="96">
        <f t="shared" si="196"/>
        <v>0</v>
      </c>
      <c r="BJ371" s="96">
        <f t="shared" si="196"/>
        <v>0</v>
      </c>
      <c r="BK371" s="96">
        <f t="shared" si="196"/>
        <v>0</v>
      </c>
      <c r="BL371" s="96">
        <f t="shared" si="196"/>
        <v>0</v>
      </c>
      <c r="BM371" s="96">
        <f t="shared" si="196"/>
        <v>0</v>
      </c>
      <c r="BN371" s="96">
        <f t="shared" si="196"/>
        <v>0</v>
      </c>
      <c r="BO371" s="96">
        <f t="shared" si="196"/>
        <v>0</v>
      </c>
      <c r="BP371" s="96">
        <f t="shared" si="196"/>
        <v>0</v>
      </c>
      <c r="BQ371" s="96">
        <f t="shared" si="196"/>
        <v>0</v>
      </c>
      <c r="BR371" s="96">
        <f t="shared" si="196"/>
        <v>0</v>
      </c>
      <c r="BS371" s="96">
        <f t="shared" si="196"/>
        <v>0</v>
      </c>
      <c r="BT371" s="96">
        <f t="shared" ref="BT371:DB371" si="197">(IF($C$16="YES",BT331,0))+(IF($C$17="YES",BT332,0))+(IF($C$18="YES",BT333,0))+(IF($C$19="YES",BT334,0))+(IF($C$20="YES",BT335,0))+(IF($C$21="YES",BT336,0))+(IF($C$22="YES",BT337,0))+(IF($C$23="YES",BT338,0))+(IF($C$24="YES",BT339,0))+(IF($C$25="YES",BT340,0))+(IF($C$26="YES",BT341,0))+(IF($C$27="YES",BT342,0))+(IF($C$28="YES",BT343,0))+(IF($C$29="YES",BT344,0))+(IF($C$30="YES",BT345,0))+(IF($C$31="YES",BT346,0))+(IF($C$32="YES",BT347,0))+(IF($C$33="YES",BT348,0))+(IF($C$34="YES",BT349,0))+(IF($C$35="YES",BT350,0))+(IF($C$36="YES",BT351,0))+(IF($C$37="YES",BT352,0))+(IF($C$38="YES",BT353,0))+(IF($C$39="YES",BT354,0))+(IF($C$40="YES",BT355,0))+(IF($C$41="YES",BT356,0))+(IF($C$42="YES",BT357,0))+(IF($C$43="YES",BT358,0))+(IF($C$44="YES",BT359,0))+(IF($C$45="YES",BT360,0))+(IF($C$46="YES",BT361,0))+(IF($C$47="YES",BT362,0))+(IF($C$48="YES",BT363,0))+(IF($C$49="YES",BT364,0))+(IF($C$50="YES",BT365,0))+(IF($C$51="YES",BT366,0))+(IF($C$52="YES",BT367,0))+(IF($C$53="YES",BT368,0))+(IF($C$54="YES",BT369,0))+(IF($C$55="YES",BT370,0))</f>
        <v>0</v>
      </c>
      <c r="BU371" s="96">
        <f t="shared" si="197"/>
        <v>0</v>
      </c>
      <c r="BV371" s="96">
        <f t="shared" si="197"/>
        <v>0</v>
      </c>
      <c r="BW371" s="96">
        <f t="shared" si="197"/>
        <v>0</v>
      </c>
      <c r="BX371" s="96">
        <f t="shared" si="197"/>
        <v>0</v>
      </c>
      <c r="BY371" s="96">
        <f t="shared" si="197"/>
        <v>0</v>
      </c>
      <c r="BZ371" s="96">
        <f t="shared" si="197"/>
        <v>0</v>
      </c>
      <c r="CA371" s="96">
        <f t="shared" si="197"/>
        <v>0</v>
      </c>
      <c r="CB371" s="96">
        <f t="shared" si="197"/>
        <v>0</v>
      </c>
      <c r="CC371" s="96">
        <f t="shared" si="197"/>
        <v>0</v>
      </c>
      <c r="CD371" s="96">
        <f t="shared" si="197"/>
        <v>0</v>
      </c>
      <c r="CE371" s="96">
        <f t="shared" si="197"/>
        <v>0</v>
      </c>
      <c r="CF371" s="96">
        <f t="shared" si="197"/>
        <v>0</v>
      </c>
      <c r="CG371" s="96">
        <f t="shared" si="197"/>
        <v>0</v>
      </c>
      <c r="CH371" s="96">
        <f t="shared" si="197"/>
        <v>0</v>
      </c>
      <c r="CI371" s="96">
        <f t="shared" si="197"/>
        <v>0</v>
      </c>
      <c r="CJ371" s="96">
        <f t="shared" si="197"/>
        <v>0</v>
      </c>
      <c r="CK371" s="96">
        <f t="shared" si="197"/>
        <v>0</v>
      </c>
      <c r="CL371" s="96">
        <f t="shared" si="197"/>
        <v>0</v>
      </c>
      <c r="CM371" s="96">
        <f t="shared" si="197"/>
        <v>0</v>
      </c>
      <c r="CN371" s="96">
        <f t="shared" si="197"/>
        <v>0</v>
      </c>
      <c r="CO371" s="96">
        <f t="shared" si="197"/>
        <v>0</v>
      </c>
      <c r="CP371" s="96">
        <f t="shared" si="197"/>
        <v>0</v>
      </c>
      <c r="CQ371" s="96">
        <f t="shared" si="197"/>
        <v>0</v>
      </c>
      <c r="CR371" s="96">
        <f t="shared" si="197"/>
        <v>0</v>
      </c>
      <c r="CS371" s="96">
        <f t="shared" si="197"/>
        <v>0</v>
      </c>
      <c r="CT371" s="96">
        <f t="shared" si="197"/>
        <v>0</v>
      </c>
      <c r="CU371" s="96">
        <f t="shared" si="197"/>
        <v>0</v>
      </c>
      <c r="CV371" s="96">
        <f t="shared" si="197"/>
        <v>0</v>
      </c>
      <c r="CW371" s="96">
        <f t="shared" si="197"/>
        <v>0</v>
      </c>
      <c r="CX371" s="96">
        <f t="shared" si="197"/>
        <v>0</v>
      </c>
      <c r="CY371" s="96">
        <f t="shared" si="197"/>
        <v>0</v>
      </c>
      <c r="CZ371" s="96">
        <f t="shared" si="197"/>
        <v>0</v>
      </c>
      <c r="DA371" s="96">
        <f t="shared" si="197"/>
        <v>0</v>
      </c>
      <c r="DB371" s="96">
        <f t="shared" si="197"/>
        <v>0</v>
      </c>
    </row>
    <row r="372" spans="1:106" ht="15.75" x14ac:dyDescent="0.25">
      <c r="B372" s="97" t="s">
        <v>8</v>
      </c>
      <c r="C372" s="98"/>
      <c r="D372" s="99">
        <f>IF($F$3="","",$F$3)</f>
        <v>1</v>
      </c>
      <c r="E372" s="62" t="s">
        <v>121</v>
      </c>
      <c r="F372" s="74"/>
      <c r="G372" s="64" t="str">
        <f>IF($D$374="","",$D$374-($D$372+$D$373))</f>
        <v/>
      </c>
      <c r="H372" s="64" t="str">
        <f t="shared" ref="H372:BS372" si="198">IF($D$374="","",$D$374-($D$372+$D$373))</f>
        <v/>
      </c>
      <c r="I372" s="64" t="str">
        <f t="shared" si="198"/>
        <v/>
      </c>
      <c r="J372" s="64" t="str">
        <f t="shared" si="198"/>
        <v/>
      </c>
      <c r="K372" s="64" t="str">
        <f t="shared" si="198"/>
        <v/>
      </c>
      <c r="L372" s="64" t="str">
        <f t="shared" si="198"/>
        <v/>
      </c>
      <c r="M372" s="64" t="str">
        <f t="shared" si="198"/>
        <v/>
      </c>
      <c r="N372" s="64" t="str">
        <f t="shared" si="198"/>
        <v/>
      </c>
      <c r="O372" s="64" t="str">
        <f t="shared" si="198"/>
        <v/>
      </c>
      <c r="P372" s="64" t="str">
        <f t="shared" si="198"/>
        <v/>
      </c>
      <c r="Q372" s="64" t="str">
        <f t="shared" si="198"/>
        <v/>
      </c>
      <c r="R372" s="64" t="str">
        <f t="shared" si="198"/>
        <v/>
      </c>
      <c r="S372" s="64" t="str">
        <f t="shared" si="198"/>
        <v/>
      </c>
      <c r="T372" s="64" t="str">
        <f t="shared" si="198"/>
        <v/>
      </c>
      <c r="U372" s="64" t="str">
        <f t="shared" si="198"/>
        <v/>
      </c>
      <c r="V372" s="64" t="str">
        <f t="shared" si="198"/>
        <v/>
      </c>
      <c r="W372" s="64" t="str">
        <f t="shared" si="198"/>
        <v/>
      </c>
      <c r="X372" s="64" t="str">
        <f t="shared" si="198"/>
        <v/>
      </c>
      <c r="Y372" s="64" t="str">
        <f t="shared" si="198"/>
        <v/>
      </c>
      <c r="Z372" s="64" t="str">
        <f t="shared" si="198"/>
        <v/>
      </c>
      <c r="AA372" s="64" t="str">
        <f t="shared" si="198"/>
        <v/>
      </c>
      <c r="AB372" s="64" t="str">
        <f t="shared" si="198"/>
        <v/>
      </c>
      <c r="AC372" s="64" t="str">
        <f t="shared" si="198"/>
        <v/>
      </c>
      <c r="AD372" s="64" t="str">
        <f t="shared" si="198"/>
        <v/>
      </c>
      <c r="AE372" s="64" t="str">
        <f t="shared" si="198"/>
        <v/>
      </c>
      <c r="AF372" s="64" t="str">
        <f t="shared" si="198"/>
        <v/>
      </c>
      <c r="AG372" s="64" t="str">
        <f t="shared" si="198"/>
        <v/>
      </c>
      <c r="AH372" s="64" t="str">
        <f t="shared" si="198"/>
        <v/>
      </c>
      <c r="AI372" s="64" t="str">
        <f t="shared" si="198"/>
        <v/>
      </c>
      <c r="AJ372" s="64" t="str">
        <f t="shared" si="198"/>
        <v/>
      </c>
      <c r="AK372" s="64" t="str">
        <f t="shared" si="198"/>
        <v/>
      </c>
      <c r="AL372" s="64" t="str">
        <f t="shared" si="198"/>
        <v/>
      </c>
      <c r="AM372" s="64" t="str">
        <f t="shared" si="198"/>
        <v/>
      </c>
      <c r="AN372" s="64" t="str">
        <f t="shared" si="198"/>
        <v/>
      </c>
      <c r="AO372" s="64" t="str">
        <f t="shared" si="198"/>
        <v/>
      </c>
      <c r="AP372" s="64" t="str">
        <f t="shared" si="198"/>
        <v/>
      </c>
      <c r="AQ372" s="64" t="str">
        <f t="shared" si="198"/>
        <v/>
      </c>
      <c r="AR372" s="64" t="str">
        <f t="shared" si="198"/>
        <v/>
      </c>
      <c r="AS372" s="64" t="str">
        <f t="shared" si="198"/>
        <v/>
      </c>
      <c r="AT372" s="64" t="str">
        <f t="shared" si="198"/>
        <v/>
      </c>
      <c r="AU372" s="64" t="str">
        <f t="shared" si="198"/>
        <v/>
      </c>
      <c r="AV372" s="64" t="str">
        <f t="shared" si="198"/>
        <v/>
      </c>
      <c r="AW372" s="64" t="str">
        <f t="shared" si="198"/>
        <v/>
      </c>
      <c r="AX372" s="64" t="str">
        <f t="shared" si="198"/>
        <v/>
      </c>
      <c r="AY372" s="64" t="str">
        <f t="shared" si="198"/>
        <v/>
      </c>
      <c r="AZ372" s="64" t="str">
        <f t="shared" si="198"/>
        <v/>
      </c>
      <c r="BA372" s="64" t="str">
        <f t="shared" si="198"/>
        <v/>
      </c>
      <c r="BB372" s="64" t="str">
        <f t="shared" si="198"/>
        <v/>
      </c>
      <c r="BC372" s="64" t="str">
        <f t="shared" si="198"/>
        <v/>
      </c>
      <c r="BD372" s="64" t="str">
        <f t="shared" si="198"/>
        <v/>
      </c>
      <c r="BE372" s="64" t="str">
        <f t="shared" si="198"/>
        <v/>
      </c>
      <c r="BF372" s="64" t="str">
        <f t="shared" si="198"/>
        <v/>
      </c>
      <c r="BG372" s="64" t="str">
        <f t="shared" si="198"/>
        <v/>
      </c>
      <c r="BH372" s="64" t="str">
        <f t="shared" si="198"/>
        <v/>
      </c>
      <c r="BI372" s="64" t="str">
        <f t="shared" si="198"/>
        <v/>
      </c>
      <c r="BJ372" s="64" t="str">
        <f t="shared" si="198"/>
        <v/>
      </c>
      <c r="BK372" s="64" t="str">
        <f t="shared" si="198"/>
        <v/>
      </c>
      <c r="BL372" s="64" t="str">
        <f t="shared" si="198"/>
        <v/>
      </c>
      <c r="BM372" s="64" t="str">
        <f t="shared" si="198"/>
        <v/>
      </c>
      <c r="BN372" s="64" t="str">
        <f t="shared" si="198"/>
        <v/>
      </c>
      <c r="BO372" s="64" t="str">
        <f t="shared" si="198"/>
        <v/>
      </c>
      <c r="BP372" s="64" t="str">
        <f t="shared" si="198"/>
        <v/>
      </c>
      <c r="BQ372" s="64" t="str">
        <f t="shared" si="198"/>
        <v/>
      </c>
      <c r="BR372" s="64" t="str">
        <f t="shared" si="198"/>
        <v/>
      </c>
      <c r="BS372" s="64" t="str">
        <f t="shared" si="198"/>
        <v/>
      </c>
      <c r="BT372" s="64" t="str">
        <f t="shared" ref="BT372:DB372" si="199">IF($D$374="","",$D$374-($D$372+$D$373))</f>
        <v/>
      </c>
      <c r="BU372" s="64" t="str">
        <f t="shared" si="199"/>
        <v/>
      </c>
      <c r="BV372" s="64" t="str">
        <f t="shared" si="199"/>
        <v/>
      </c>
      <c r="BW372" s="64" t="str">
        <f t="shared" si="199"/>
        <v/>
      </c>
      <c r="BX372" s="64" t="str">
        <f t="shared" si="199"/>
        <v/>
      </c>
      <c r="BY372" s="64" t="str">
        <f t="shared" si="199"/>
        <v/>
      </c>
      <c r="BZ372" s="64" t="str">
        <f t="shared" si="199"/>
        <v/>
      </c>
      <c r="CA372" s="64" t="str">
        <f t="shared" si="199"/>
        <v/>
      </c>
      <c r="CB372" s="64" t="str">
        <f t="shared" si="199"/>
        <v/>
      </c>
      <c r="CC372" s="64" t="str">
        <f t="shared" si="199"/>
        <v/>
      </c>
      <c r="CD372" s="64" t="str">
        <f t="shared" si="199"/>
        <v/>
      </c>
      <c r="CE372" s="64" t="str">
        <f t="shared" si="199"/>
        <v/>
      </c>
      <c r="CF372" s="64" t="str">
        <f t="shared" si="199"/>
        <v/>
      </c>
      <c r="CG372" s="64" t="str">
        <f t="shared" si="199"/>
        <v/>
      </c>
      <c r="CH372" s="64" t="str">
        <f t="shared" si="199"/>
        <v/>
      </c>
      <c r="CI372" s="64" t="str">
        <f t="shared" si="199"/>
        <v/>
      </c>
      <c r="CJ372" s="64" t="str">
        <f t="shared" si="199"/>
        <v/>
      </c>
      <c r="CK372" s="64" t="str">
        <f t="shared" si="199"/>
        <v/>
      </c>
      <c r="CL372" s="64" t="str">
        <f t="shared" si="199"/>
        <v/>
      </c>
      <c r="CM372" s="64" t="str">
        <f t="shared" si="199"/>
        <v/>
      </c>
      <c r="CN372" s="64" t="str">
        <f t="shared" si="199"/>
        <v/>
      </c>
      <c r="CO372" s="64" t="str">
        <f t="shared" si="199"/>
        <v/>
      </c>
      <c r="CP372" s="64" t="str">
        <f t="shared" si="199"/>
        <v/>
      </c>
      <c r="CQ372" s="64" t="str">
        <f t="shared" si="199"/>
        <v/>
      </c>
      <c r="CR372" s="64" t="str">
        <f t="shared" si="199"/>
        <v/>
      </c>
      <c r="CS372" s="64" t="str">
        <f t="shared" si="199"/>
        <v/>
      </c>
      <c r="CT372" s="64" t="str">
        <f t="shared" si="199"/>
        <v/>
      </c>
      <c r="CU372" s="64" t="str">
        <f t="shared" si="199"/>
        <v/>
      </c>
      <c r="CV372" s="64" t="str">
        <f t="shared" si="199"/>
        <v/>
      </c>
      <c r="CW372" s="64" t="str">
        <f t="shared" si="199"/>
        <v/>
      </c>
      <c r="CX372" s="64" t="str">
        <f t="shared" si="199"/>
        <v/>
      </c>
      <c r="CY372" s="64" t="str">
        <f t="shared" si="199"/>
        <v/>
      </c>
      <c r="CZ372" s="64" t="str">
        <f t="shared" si="199"/>
        <v/>
      </c>
      <c r="DA372" s="64" t="str">
        <f t="shared" si="199"/>
        <v/>
      </c>
      <c r="DB372" s="64" t="str">
        <f t="shared" si="199"/>
        <v/>
      </c>
    </row>
    <row r="373" spans="1:106" ht="15.75" x14ac:dyDescent="0.25">
      <c r="B373" s="97" t="s">
        <v>14</v>
      </c>
      <c r="C373" s="98"/>
      <c r="D373" s="99">
        <f>IF($F$4="","",$F$4)</f>
        <v>1</v>
      </c>
      <c r="E373" s="68" t="s">
        <v>2</v>
      </c>
      <c r="F373" s="69">
        <f>SUM(G373:DB373)</f>
        <v>0</v>
      </c>
      <c r="G373" s="70">
        <f>IF(G374="","0",G416*G374)</f>
        <v>0</v>
      </c>
      <c r="H373" s="70">
        <f t="shared" ref="H373:BS373" si="200">IF(H374="","0",H416*H374)</f>
        <v>0</v>
      </c>
      <c r="I373" s="70">
        <f t="shared" si="200"/>
        <v>0</v>
      </c>
      <c r="J373" s="70" t="str">
        <f t="shared" si="200"/>
        <v>0</v>
      </c>
      <c r="K373" s="70" t="str">
        <f t="shared" si="200"/>
        <v>0</v>
      </c>
      <c r="L373" s="70" t="str">
        <f t="shared" si="200"/>
        <v>0</v>
      </c>
      <c r="M373" s="70" t="str">
        <f t="shared" si="200"/>
        <v>0</v>
      </c>
      <c r="N373" s="70" t="str">
        <f t="shared" si="200"/>
        <v>0</v>
      </c>
      <c r="O373" s="70" t="str">
        <f t="shared" si="200"/>
        <v>0</v>
      </c>
      <c r="P373" s="70" t="str">
        <f t="shared" si="200"/>
        <v>0</v>
      </c>
      <c r="Q373" s="70" t="str">
        <f t="shared" si="200"/>
        <v>0</v>
      </c>
      <c r="R373" s="70" t="str">
        <f t="shared" si="200"/>
        <v>0</v>
      </c>
      <c r="S373" s="70" t="str">
        <f t="shared" si="200"/>
        <v>0</v>
      </c>
      <c r="T373" s="70" t="str">
        <f t="shared" si="200"/>
        <v>0</v>
      </c>
      <c r="U373" s="70" t="str">
        <f t="shared" si="200"/>
        <v>0</v>
      </c>
      <c r="V373" s="70" t="str">
        <f t="shared" si="200"/>
        <v>0</v>
      </c>
      <c r="W373" s="70" t="str">
        <f t="shared" si="200"/>
        <v>0</v>
      </c>
      <c r="X373" s="70" t="str">
        <f t="shared" si="200"/>
        <v>0</v>
      </c>
      <c r="Y373" s="70" t="str">
        <f t="shared" si="200"/>
        <v>0</v>
      </c>
      <c r="Z373" s="70" t="str">
        <f t="shared" si="200"/>
        <v>0</v>
      </c>
      <c r="AA373" s="70" t="str">
        <f t="shared" si="200"/>
        <v>0</v>
      </c>
      <c r="AB373" s="70" t="str">
        <f t="shared" si="200"/>
        <v>0</v>
      </c>
      <c r="AC373" s="70" t="str">
        <f t="shared" si="200"/>
        <v>0</v>
      </c>
      <c r="AD373" s="70" t="str">
        <f t="shared" si="200"/>
        <v>0</v>
      </c>
      <c r="AE373" s="70" t="str">
        <f t="shared" si="200"/>
        <v>0</v>
      </c>
      <c r="AF373" s="70" t="str">
        <f t="shared" si="200"/>
        <v>0</v>
      </c>
      <c r="AG373" s="70" t="str">
        <f t="shared" si="200"/>
        <v>0</v>
      </c>
      <c r="AH373" s="70" t="str">
        <f t="shared" si="200"/>
        <v>0</v>
      </c>
      <c r="AI373" s="70" t="str">
        <f t="shared" si="200"/>
        <v>0</v>
      </c>
      <c r="AJ373" s="70" t="str">
        <f t="shared" si="200"/>
        <v>0</v>
      </c>
      <c r="AK373" s="70" t="str">
        <f t="shared" si="200"/>
        <v>0</v>
      </c>
      <c r="AL373" s="70" t="str">
        <f t="shared" si="200"/>
        <v>0</v>
      </c>
      <c r="AM373" s="70" t="str">
        <f t="shared" si="200"/>
        <v>0</v>
      </c>
      <c r="AN373" s="70" t="str">
        <f t="shared" si="200"/>
        <v>0</v>
      </c>
      <c r="AO373" s="70" t="str">
        <f t="shared" si="200"/>
        <v>0</v>
      </c>
      <c r="AP373" s="70" t="str">
        <f t="shared" si="200"/>
        <v>0</v>
      </c>
      <c r="AQ373" s="70" t="str">
        <f t="shared" si="200"/>
        <v>0</v>
      </c>
      <c r="AR373" s="70" t="str">
        <f t="shared" si="200"/>
        <v>0</v>
      </c>
      <c r="AS373" s="70" t="str">
        <f t="shared" si="200"/>
        <v>0</v>
      </c>
      <c r="AT373" s="70" t="str">
        <f t="shared" si="200"/>
        <v>0</v>
      </c>
      <c r="AU373" s="70" t="str">
        <f t="shared" si="200"/>
        <v>0</v>
      </c>
      <c r="AV373" s="70" t="str">
        <f t="shared" si="200"/>
        <v>0</v>
      </c>
      <c r="AW373" s="70" t="str">
        <f t="shared" si="200"/>
        <v>0</v>
      </c>
      <c r="AX373" s="70" t="str">
        <f t="shared" si="200"/>
        <v>0</v>
      </c>
      <c r="AY373" s="70" t="str">
        <f t="shared" si="200"/>
        <v>0</v>
      </c>
      <c r="AZ373" s="70" t="str">
        <f t="shared" si="200"/>
        <v>0</v>
      </c>
      <c r="BA373" s="70" t="str">
        <f t="shared" si="200"/>
        <v>0</v>
      </c>
      <c r="BB373" s="70" t="str">
        <f t="shared" si="200"/>
        <v>0</v>
      </c>
      <c r="BC373" s="70" t="str">
        <f t="shared" si="200"/>
        <v>0</v>
      </c>
      <c r="BD373" s="70" t="str">
        <f t="shared" si="200"/>
        <v>0</v>
      </c>
      <c r="BE373" s="70" t="str">
        <f t="shared" si="200"/>
        <v>0</v>
      </c>
      <c r="BF373" s="70" t="str">
        <f t="shared" si="200"/>
        <v>0</v>
      </c>
      <c r="BG373" s="70" t="str">
        <f t="shared" si="200"/>
        <v>0</v>
      </c>
      <c r="BH373" s="70" t="str">
        <f t="shared" si="200"/>
        <v>0</v>
      </c>
      <c r="BI373" s="70" t="str">
        <f t="shared" si="200"/>
        <v>0</v>
      </c>
      <c r="BJ373" s="70" t="str">
        <f t="shared" si="200"/>
        <v>0</v>
      </c>
      <c r="BK373" s="70" t="str">
        <f t="shared" si="200"/>
        <v>0</v>
      </c>
      <c r="BL373" s="70" t="str">
        <f t="shared" si="200"/>
        <v>0</v>
      </c>
      <c r="BM373" s="70" t="str">
        <f t="shared" si="200"/>
        <v>0</v>
      </c>
      <c r="BN373" s="70" t="str">
        <f t="shared" si="200"/>
        <v>0</v>
      </c>
      <c r="BO373" s="70" t="str">
        <f t="shared" si="200"/>
        <v>0</v>
      </c>
      <c r="BP373" s="70" t="str">
        <f t="shared" si="200"/>
        <v>0</v>
      </c>
      <c r="BQ373" s="70" t="str">
        <f t="shared" si="200"/>
        <v>0</v>
      </c>
      <c r="BR373" s="70" t="str">
        <f t="shared" si="200"/>
        <v>0</v>
      </c>
      <c r="BS373" s="70" t="str">
        <f t="shared" si="200"/>
        <v>0</v>
      </c>
      <c r="BT373" s="70" t="str">
        <f t="shared" ref="BT373:DB373" si="201">IF(BT374="","0",BT416*BT374)</f>
        <v>0</v>
      </c>
      <c r="BU373" s="70" t="str">
        <f t="shared" si="201"/>
        <v>0</v>
      </c>
      <c r="BV373" s="70" t="str">
        <f t="shared" si="201"/>
        <v>0</v>
      </c>
      <c r="BW373" s="70" t="str">
        <f t="shared" si="201"/>
        <v>0</v>
      </c>
      <c r="BX373" s="70" t="str">
        <f t="shared" si="201"/>
        <v>0</v>
      </c>
      <c r="BY373" s="70" t="str">
        <f t="shared" si="201"/>
        <v>0</v>
      </c>
      <c r="BZ373" s="70" t="str">
        <f t="shared" si="201"/>
        <v>0</v>
      </c>
      <c r="CA373" s="70" t="str">
        <f t="shared" si="201"/>
        <v>0</v>
      </c>
      <c r="CB373" s="70" t="str">
        <f t="shared" si="201"/>
        <v>0</v>
      </c>
      <c r="CC373" s="70" t="str">
        <f t="shared" si="201"/>
        <v>0</v>
      </c>
      <c r="CD373" s="70" t="str">
        <f t="shared" si="201"/>
        <v>0</v>
      </c>
      <c r="CE373" s="70" t="str">
        <f t="shared" si="201"/>
        <v>0</v>
      </c>
      <c r="CF373" s="70" t="str">
        <f t="shared" si="201"/>
        <v>0</v>
      </c>
      <c r="CG373" s="70" t="str">
        <f t="shared" si="201"/>
        <v>0</v>
      </c>
      <c r="CH373" s="70" t="str">
        <f t="shared" si="201"/>
        <v>0</v>
      </c>
      <c r="CI373" s="70" t="str">
        <f t="shared" si="201"/>
        <v>0</v>
      </c>
      <c r="CJ373" s="70" t="str">
        <f t="shared" si="201"/>
        <v>0</v>
      </c>
      <c r="CK373" s="70" t="str">
        <f t="shared" si="201"/>
        <v>0</v>
      </c>
      <c r="CL373" s="70" t="str">
        <f t="shared" si="201"/>
        <v>0</v>
      </c>
      <c r="CM373" s="70" t="str">
        <f t="shared" si="201"/>
        <v>0</v>
      </c>
      <c r="CN373" s="70" t="str">
        <f t="shared" si="201"/>
        <v>0</v>
      </c>
      <c r="CO373" s="70" t="str">
        <f t="shared" si="201"/>
        <v>0</v>
      </c>
      <c r="CP373" s="70" t="str">
        <f t="shared" si="201"/>
        <v>0</v>
      </c>
      <c r="CQ373" s="70" t="str">
        <f t="shared" si="201"/>
        <v>0</v>
      </c>
      <c r="CR373" s="70" t="str">
        <f t="shared" si="201"/>
        <v>0</v>
      </c>
      <c r="CS373" s="70" t="str">
        <f t="shared" si="201"/>
        <v>0</v>
      </c>
      <c r="CT373" s="70" t="str">
        <f t="shared" si="201"/>
        <v>0</v>
      </c>
      <c r="CU373" s="70" t="str">
        <f t="shared" si="201"/>
        <v>0</v>
      </c>
      <c r="CV373" s="70" t="str">
        <f t="shared" si="201"/>
        <v>0</v>
      </c>
      <c r="CW373" s="70" t="str">
        <f t="shared" si="201"/>
        <v>0</v>
      </c>
      <c r="CX373" s="70" t="str">
        <f t="shared" si="201"/>
        <v>0</v>
      </c>
      <c r="CY373" s="70" t="str">
        <f t="shared" si="201"/>
        <v>0</v>
      </c>
      <c r="CZ373" s="70" t="str">
        <f t="shared" si="201"/>
        <v>0</v>
      </c>
      <c r="DA373" s="70" t="str">
        <f t="shared" si="201"/>
        <v>0</v>
      </c>
      <c r="DB373" s="70" t="str">
        <f t="shared" si="201"/>
        <v>0</v>
      </c>
    </row>
    <row r="374" spans="1:106" ht="15.75" x14ac:dyDescent="0.25">
      <c r="B374" s="97" t="s">
        <v>131</v>
      </c>
      <c r="C374" s="98"/>
      <c r="D374" s="100"/>
      <c r="E374" s="62" t="s">
        <v>122</v>
      </c>
      <c r="F374" s="74"/>
      <c r="G374" s="101">
        <f>IF(G59="","",G59)</f>
        <v>10</v>
      </c>
      <c r="H374" s="101">
        <f t="shared" ref="H374:BS374" si="202">IF(H59="","",H59)</f>
        <v>20</v>
      </c>
      <c r="I374" s="101">
        <f t="shared" si="202"/>
        <v>8</v>
      </c>
      <c r="J374" s="101" t="str">
        <f t="shared" si="202"/>
        <v/>
      </c>
      <c r="K374" s="101" t="str">
        <f t="shared" si="202"/>
        <v/>
      </c>
      <c r="L374" s="101" t="str">
        <f t="shared" si="202"/>
        <v/>
      </c>
      <c r="M374" s="101" t="str">
        <f t="shared" si="202"/>
        <v/>
      </c>
      <c r="N374" s="101" t="str">
        <f t="shared" si="202"/>
        <v/>
      </c>
      <c r="O374" s="101" t="str">
        <f t="shared" si="202"/>
        <v/>
      </c>
      <c r="P374" s="101" t="str">
        <f t="shared" si="202"/>
        <v/>
      </c>
      <c r="Q374" s="101" t="str">
        <f t="shared" si="202"/>
        <v/>
      </c>
      <c r="R374" s="101" t="str">
        <f t="shared" si="202"/>
        <v/>
      </c>
      <c r="S374" s="101" t="str">
        <f t="shared" si="202"/>
        <v/>
      </c>
      <c r="T374" s="101" t="str">
        <f t="shared" si="202"/>
        <v/>
      </c>
      <c r="U374" s="101" t="str">
        <f t="shared" si="202"/>
        <v/>
      </c>
      <c r="V374" s="101" t="str">
        <f t="shared" si="202"/>
        <v/>
      </c>
      <c r="W374" s="101" t="str">
        <f t="shared" si="202"/>
        <v/>
      </c>
      <c r="X374" s="101" t="str">
        <f t="shared" si="202"/>
        <v/>
      </c>
      <c r="Y374" s="101" t="str">
        <f t="shared" si="202"/>
        <v/>
      </c>
      <c r="Z374" s="101" t="str">
        <f t="shared" si="202"/>
        <v/>
      </c>
      <c r="AA374" s="101" t="str">
        <f t="shared" si="202"/>
        <v/>
      </c>
      <c r="AB374" s="101" t="str">
        <f t="shared" si="202"/>
        <v/>
      </c>
      <c r="AC374" s="101" t="str">
        <f t="shared" si="202"/>
        <v/>
      </c>
      <c r="AD374" s="101" t="str">
        <f t="shared" si="202"/>
        <v/>
      </c>
      <c r="AE374" s="101" t="str">
        <f t="shared" si="202"/>
        <v/>
      </c>
      <c r="AF374" s="101" t="str">
        <f t="shared" si="202"/>
        <v/>
      </c>
      <c r="AG374" s="101" t="str">
        <f t="shared" si="202"/>
        <v/>
      </c>
      <c r="AH374" s="101" t="str">
        <f t="shared" si="202"/>
        <v/>
      </c>
      <c r="AI374" s="101" t="str">
        <f t="shared" si="202"/>
        <v/>
      </c>
      <c r="AJ374" s="101" t="str">
        <f t="shared" si="202"/>
        <v/>
      </c>
      <c r="AK374" s="101" t="str">
        <f t="shared" si="202"/>
        <v/>
      </c>
      <c r="AL374" s="101" t="str">
        <f t="shared" si="202"/>
        <v/>
      </c>
      <c r="AM374" s="101" t="str">
        <f t="shared" si="202"/>
        <v/>
      </c>
      <c r="AN374" s="101" t="str">
        <f t="shared" si="202"/>
        <v/>
      </c>
      <c r="AO374" s="101" t="str">
        <f t="shared" si="202"/>
        <v/>
      </c>
      <c r="AP374" s="101" t="str">
        <f t="shared" si="202"/>
        <v/>
      </c>
      <c r="AQ374" s="101" t="str">
        <f t="shared" si="202"/>
        <v/>
      </c>
      <c r="AR374" s="101" t="str">
        <f t="shared" si="202"/>
        <v/>
      </c>
      <c r="AS374" s="101" t="str">
        <f t="shared" si="202"/>
        <v/>
      </c>
      <c r="AT374" s="101" t="str">
        <f t="shared" si="202"/>
        <v/>
      </c>
      <c r="AU374" s="101" t="str">
        <f t="shared" si="202"/>
        <v/>
      </c>
      <c r="AV374" s="101" t="str">
        <f t="shared" si="202"/>
        <v/>
      </c>
      <c r="AW374" s="101" t="str">
        <f t="shared" si="202"/>
        <v/>
      </c>
      <c r="AX374" s="101" t="str">
        <f t="shared" si="202"/>
        <v/>
      </c>
      <c r="AY374" s="101" t="str">
        <f t="shared" si="202"/>
        <v/>
      </c>
      <c r="AZ374" s="101" t="str">
        <f t="shared" si="202"/>
        <v/>
      </c>
      <c r="BA374" s="101" t="str">
        <f t="shared" si="202"/>
        <v/>
      </c>
      <c r="BB374" s="101" t="str">
        <f t="shared" si="202"/>
        <v/>
      </c>
      <c r="BC374" s="101" t="str">
        <f t="shared" si="202"/>
        <v/>
      </c>
      <c r="BD374" s="101" t="str">
        <f t="shared" si="202"/>
        <v/>
      </c>
      <c r="BE374" s="101" t="str">
        <f t="shared" si="202"/>
        <v/>
      </c>
      <c r="BF374" s="101" t="str">
        <f t="shared" si="202"/>
        <v/>
      </c>
      <c r="BG374" s="101" t="str">
        <f t="shared" si="202"/>
        <v/>
      </c>
      <c r="BH374" s="101" t="str">
        <f t="shared" si="202"/>
        <v/>
      </c>
      <c r="BI374" s="101" t="str">
        <f t="shared" si="202"/>
        <v/>
      </c>
      <c r="BJ374" s="101" t="str">
        <f t="shared" si="202"/>
        <v/>
      </c>
      <c r="BK374" s="101" t="str">
        <f t="shared" si="202"/>
        <v/>
      </c>
      <c r="BL374" s="101" t="str">
        <f t="shared" si="202"/>
        <v/>
      </c>
      <c r="BM374" s="101" t="str">
        <f t="shared" si="202"/>
        <v/>
      </c>
      <c r="BN374" s="101" t="str">
        <f t="shared" si="202"/>
        <v/>
      </c>
      <c r="BO374" s="101" t="str">
        <f t="shared" si="202"/>
        <v/>
      </c>
      <c r="BP374" s="101" t="str">
        <f t="shared" si="202"/>
        <v/>
      </c>
      <c r="BQ374" s="101" t="str">
        <f t="shared" si="202"/>
        <v/>
      </c>
      <c r="BR374" s="101" t="str">
        <f t="shared" si="202"/>
        <v/>
      </c>
      <c r="BS374" s="101" t="str">
        <f t="shared" si="202"/>
        <v/>
      </c>
      <c r="BT374" s="101" t="str">
        <f t="shared" ref="BT374:DB374" si="203">IF(BT59="","",BT59)</f>
        <v/>
      </c>
      <c r="BU374" s="101" t="str">
        <f t="shared" si="203"/>
        <v/>
      </c>
      <c r="BV374" s="101" t="str">
        <f t="shared" si="203"/>
        <v/>
      </c>
      <c r="BW374" s="101" t="str">
        <f t="shared" si="203"/>
        <v/>
      </c>
      <c r="BX374" s="101" t="str">
        <f t="shared" si="203"/>
        <v/>
      </c>
      <c r="BY374" s="101" t="str">
        <f t="shared" si="203"/>
        <v/>
      </c>
      <c r="BZ374" s="101" t="str">
        <f t="shared" si="203"/>
        <v/>
      </c>
      <c r="CA374" s="101" t="str">
        <f t="shared" si="203"/>
        <v/>
      </c>
      <c r="CB374" s="101" t="str">
        <f t="shared" si="203"/>
        <v/>
      </c>
      <c r="CC374" s="101" t="str">
        <f t="shared" si="203"/>
        <v/>
      </c>
      <c r="CD374" s="101" t="str">
        <f t="shared" si="203"/>
        <v/>
      </c>
      <c r="CE374" s="101" t="str">
        <f t="shared" si="203"/>
        <v/>
      </c>
      <c r="CF374" s="101" t="str">
        <f t="shared" si="203"/>
        <v/>
      </c>
      <c r="CG374" s="101" t="str">
        <f t="shared" si="203"/>
        <v/>
      </c>
      <c r="CH374" s="101" t="str">
        <f t="shared" si="203"/>
        <v/>
      </c>
      <c r="CI374" s="101" t="str">
        <f t="shared" si="203"/>
        <v/>
      </c>
      <c r="CJ374" s="101" t="str">
        <f t="shared" si="203"/>
        <v/>
      </c>
      <c r="CK374" s="101" t="str">
        <f t="shared" si="203"/>
        <v/>
      </c>
      <c r="CL374" s="101" t="str">
        <f t="shared" si="203"/>
        <v/>
      </c>
      <c r="CM374" s="101" t="str">
        <f t="shared" si="203"/>
        <v/>
      </c>
      <c r="CN374" s="101" t="str">
        <f t="shared" si="203"/>
        <v/>
      </c>
      <c r="CO374" s="101" t="str">
        <f t="shared" si="203"/>
        <v/>
      </c>
      <c r="CP374" s="101" t="str">
        <f t="shared" si="203"/>
        <v/>
      </c>
      <c r="CQ374" s="101" t="str">
        <f t="shared" si="203"/>
        <v/>
      </c>
      <c r="CR374" s="101" t="str">
        <f t="shared" si="203"/>
        <v/>
      </c>
      <c r="CS374" s="101" t="str">
        <f t="shared" si="203"/>
        <v/>
      </c>
      <c r="CT374" s="101" t="str">
        <f t="shared" si="203"/>
        <v/>
      </c>
      <c r="CU374" s="101" t="str">
        <f t="shared" si="203"/>
        <v/>
      </c>
      <c r="CV374" s="101" t="str">
        <f t="shared" si="203"/>
        <v/>
      </c>
      <c r="CW374" s="101" t="str">
        <f t="shared" si="203"/>
        <v/>
      </c>
      <c r="CX374" s="101" t="str">
        <f t="shared" si="203"/>
        <v/>
      </c>
      <c r="CY374" s="101" t="str">
        <f t="shared" si="203"/>
        <v/>
      </c>
      <c r="CZ374" s="101" t="str">
        <f t="shared" si="203"/>
        <v/>
      </c>
      <c r="DA374" s="101" t="str">
        <f t="shared" si="203"/>
        <v/>
      </c>
      <c r="DB374" s="101" t="str">
        <f t="shared" si="203"/>
        <v/>
      </c>
    </row>
    <row r="375" spans="1:106" ht="15.75" customHeight="1" x14ac:dyDescent="0.25">
      <c r="B375" s="102">
        <f>D374</f>
        <v>0</v>
      </c>
      <c r="C375" s="102"/>
      <c r="D375" s="79"/>
      <c r="E375" s="103"/>
      <c r="F375" s="95" t="s">
        <v>125</v>
      </c>
      <c r="G375" s="82" t="str">
        <f>G6&amp;"-S"&amp;SUM($D$374)</f>
        <v>SR1-S0</v>
      </c>
      <c r="H375" s="82" t="str">
        <f t="shared" ref="H375:BS375" si="204">H6&amp;"-S"&amp;SUM($D$374)</f>
        <v>SR2-S0</v>
      </c>
      <c r="I375" s="82" t="str">
        <f t="shared" si="204"/>
        <v>SR3-S0</v>
      </c>
      <c r="J375" s="82" t="str">
        <f t="shared" si="204"/>
        <v>SR4-S0</v>
      </c>
      <c r="K375" s="82" t="str">
        <f t="shared" si="204"/>
        <v>SR5-S0</v>
      </c>
      <c r="L375" s="82" t="str">
        <f t="shared" si="204"/>
        <v>SR6-S0</v>
      </c>
      <c r="M375" s="82" t="str">
        <f t="shared" si="204"/>
        <v>SR7-S0</v>
      </c>
      <c r="N375" s="82" t="str">
        <f t="shared" si="204"/>
        <v>SR8-S0</v>
      </c>
      <c r="O375" s="82" t="str">
        <f t="shared" si="204"/>
        <v>SR9-S0</v>
      </c>
      <c r="P375" s="82" t="str">
        <f t="shared" si="204"/>
        <v>SR10-S0</v>
      </c>
      <c r="Q375" s="82" t="str">
        <f t="shared" si="204"/>
        <v>SR11-S0</v>
      </c>
      <c r="R375" s="82" t="str">
        <f t="shared" si="204"/>
        <v>SR12-S0</v>
      </c>
      <c r="S375" s="82" t="str">
        <f t="shared" si="204"/>
        <v>SR13-S0</v>
      </c>
      <c r="T375" s="82" t="str">
        <f t="shared" si="204"/>
        <v>SR14-S0</v>
      </c>
      <c r="U375" s="82" t="str">
        <f t="shared" si="204"/>
        <v>SR15-S0</v>
      </c>
      <c r="V375" s="82" t="str">
        <f t="shared" si="204"/>
        <v>SR16-S0</v>
      </c>
      <c r="W375" s="82" t="str">
        <f t="shared" si="204"/>
        <v>SR17-S0</v>
      </c>
      <c r="X375" s="82" t="str">
        <f t="shared" si="204"/>
        <v>SR18-S0</v>
      </c>
      <c r="Y375" s="82" t="str">
        <f t="shared" si="204"/>
        <v>SR19-S0</v>
      </c>
      <c r="Z375" s="82" t="str">
        <f t="shared" si="204"/>
        <v>SR20-S0</v>
      </c>
      <c r="AA375" s="82" t="str">
        <f t="shared" si="204"/>
        <v>SR21-S0</v>
      </c>
      <c r="AB375" s="82" t="str">
        <f t="shared" si="204"/>
        <v>SR22-S0</v>
      </c>
      <c r="AC375" s="82" t="str">
        <f t="shared" si="204"/>
        <v>SR23-S0</v>
      </c>
      <c r="AD375" s="82" t="str">
        <f t="shared" si="204"/>
        <v>SR24-S0</v>
      </c>
      <c r="AE375" s="82" t="str">
        <f t="shared" si="204"/>
        <v>SR25-S0</v>
      </c>
      <c r="AF375" s="82" t="str">
        <f t="shared" si="204"/>
        <v>SR26-S0</v>
      </c>
      <c r="AG375" s="82" t="str">
        <f t="shared" si="204"/>
        <v>SR27-S0</v>
      </c>
      <c r="AH375" s="82" t="str">
        <f t="shared" si="204"/>
        <v>SR28-S0</v>
      </c>
      <c r="AI375" s="82" t="str">
        <f t="shared" si="204"/>
        <v>SR29-S0</v>
      </c>
      <c r="AJ375" s="82" t="str">
        <f t="shared" si="204"/>
        <v>SR30-S0</v>
      </c>
      <c r="AK375" s="82" t="str">
        <f t="shared" si="204"/>
        <v>SR31-S0</v>
      </c>
      <c r="AL375" s="82" t="str">
        <f t="shared" si="204"/>
        <v>SR32-S0</v>
      </c>
      <c r="AM375" s="82" t="str">
        <f t="shared" si="204"/>
        <v>SR33-S0</v>
      </c>
      <c r="AN375" s="82" t="str">
        <f t="shared" si="204"/>
        <v>SR34-S0</v>
      </c>
      <c r="AO375" s="82" t="str">
        <f t="shared" si="204"/>
        <v>SR35-S0</v>
      </c>
      <c r="AP375" s="82" t="str">
        <f t="shared" si="204"/>
        <v>SR36-S0</v>
      </c>
      <c r="AQ375" s="82" t="str">
        <f t="shared" si="204"/>
        <v>SR37-S0</v>
      </c>
      <c r="AR375" s="82" t="str">
        <f t="shared" si="204"/>
        <v>SR38-S0</v>
      </c>
      <c r="AS375" s="82" t="str">
        <f t="shared" si="204"/>
        <v>SR39-S0</v>
      </c>
      <c r="AT375" s="82" t="str">
        <f t="shared" si="204"/>
        <v>SR40-S0</v>
      </c>
      <c r="AU375" s="82" t="str">
        <f t="shared" si="204"/>
        <v>SR41-S0</v>
      </c>
      <c r="AV375" s="82" t="str">
        <f t="shared" si="204"/>
        <v>SR42-S0</v>
      </c>
      <c r="AW375" s="82" t="str">
        <f t="shared" si="204"/>
        <v>SR43-S0</v>
      </c>
      <c r="AX375" s="82" t="str">
        <f t="shared" si="204"/>
        <v>SR44-S0</v>
      </c>
      <c r="AY375" s="82" t="str">
        <f t="shared" si="204"/>
        <v>SR45-S0</v>
      </c>
      <c r="AZ375" s="82" t="str">
        <f t="shared" si="204"/>
        <v>SR46-S0</v>
      </c>
      <c r="BA375" s="82" t="str">
        <f t="shared" si="204"/>
        <v>SR47-S0</v>
      </c>
      <c r="BB375" s="82" t="str">
        <f t="shared" si="204"/>
        <v>SR48-S0</v>
      </c>
      <c r="BC375" s="82" t="str">
        <f t="shared" si="204"/>
        <v>SR49-S0</v>
      </c>
      <c r="BD375" s="82" t="str">
        <f t="shared" si="204"/>
        <v>SR50-S0</v>
      </c>
      <c r="BE375" s="82" t="str">
        <f t="shared" si="204"/>
        <v>SR51-S0</v>
      </c>
      <c r="BF375" s="82" t="str">
        <f t="shared" si="204"/>
        <v>SR52-S0</v>
      </c>
      <c r="BG375" s="82" t="str">
        <f t="shared" si="204"/>
        <v>SR53-S0</v>
      </c>
      <c r="BH375" s="82" t="str">
        <f t="shared" si="204"/>
        <v>SR54-S0</v>
      </c>
      <c r="BI375" s="82" t="str">
        <f t="shared" si="204"/>
        <v>SR55-S0</v>
      </c>
      <c r="BJ375" s="82" t="str">
        <f t="shared" si="204"/>
        <v>SR56-S0</v>
      </c>
      <c r="BK375" s="82" t="str">
        <f t="shared" si="204"/>
        <v>SR57-S0</v>
      </c>
      <c r="BL375" s="82" t="str">
        <f t="shared" si="204"/>
        <v>SR58-S0</v>
      </c>
      <c r="BM375" s="82" t="str">
        <f t="shared" si="204"/>
        <v>SR59-S0</v>
      </c>
      <c r="BN375" s="82" t="str">
        <f t="shared" si="204"/>
        <v>SR60-S0</v>
      </c>
      <c r="BO375" s="82" t="str">
        <f t="shared" si="204"/>
        <v>SR61-S0</v>
      </c>
      <c r="BP375" s="82" t="str">
        <f t="shared" si="204"/>
        <v>SR62-S0</v>
      </c>
      <c r="BQ375" s="82" t="str">
        <f t="shared" si="204"/>
        <v>SR63-S0</v>
      </c>
      <c r="BR375" s="82" t="str">
        <f t="shared" si="204"/>
        <v>SR64-S0</v>
      </c>
      <c r="BS375" s="82" t="str">
        <f t="shared" si="204"/>
        <v>SR65-S0</v>
      </c>
      <c r="BT375" s="82" t="str">
        <f t="shared" ref="BT375:DB375" si="205">BT6&amp;"-S"&amp;SUM($D$374)</f>
        <v>SR66-S0</v>
      </c>
      <c r="BU375" s="82" t="str">
        <f t="shared" si="205"/>
        <v>SR67-S0</v>
      </c>
      <c r="BV375" s="82" t="str">
        <f t="shared" si="205"/>
        <v>SR68-S0</v>
      </c>
      <c r="BW375" s="82" t="str">
        <f t="shared" si="205"/>
        <v>SR69-S0</v>
      </c>
      <c r="BX375" s="82" t="str">
        <f t="shared" si="205"/>
        <v>SR70-S0</v>
      </c>
      <c r="BY375" s="82" t="str">
        <f t="shared" si="205"/>
        <v>SR71-S0</v>
      </c>
      <c r="BZ375" s="82" t="str">
        <f t="shared" si="205"/>
        <v>SR72-S0</v>
      </c>
      <c r="CA375" s="82" t="str">
        <f t="shared" si="205"/>
        <v>SR73-S0</v>
      </c>
      <c r="CB375" s="82" t="str">
        <f t="shared" si="205"/>
        <v>SR74-S0</v>
      </c>
      <c r="CC375" s="82" t="str">
        <f t="shared" si="205"/>
        <v>SR75-S0</v>
      </c>
      <c r="CD375" s="82" t="str">
        <f t="shared" si="205"/>
        <v>SR76-S0</v>
      </c>
      <c r="CE375" s="82" t="str">
        <f t="shared" si="205"/>
        <v>SR77-S0</v>
      </c>
      <c r="CF375" s="82" t="str">
        <f t="shared" si="205"/>
        <v>SR78-S0</v>
      </c>
      <c r="CG375" s="82" t="str">
        <f t="shared" si="205"/>
        <v>SR79-S0</v>
      </c>
      <c r="CH375" s="82" t="str">
        <f t="shared" si="205"/>
        <v>SR80-S0</v>
      </c>
      <c r="CI375" s="82" t="str">
        <f t="shared" si="205"/>
        <v>SR81-S0</v>
      </c>
      <c r="CJ375" s="82" t="str">
        <f t="shared" si="205"/>
        <v>SR82-S0</v>
      </c>
      <c r="CK375" s="82" t="str">
        <f t="shared" si="205"/>
        <v>SR83-S0</v>
      </c>
      <c r="CL375" s="82" t="str">
        <f t="shared" si="205"/>
        <v>SR84-S0</v>
      </c>
      <c r="CM375" s="82" t="str">
        <f t="shared" si="205"/>
        <v>SR85-S0</v>
      </c>
      <c r="CN375" s="82" t="str">
        <f t="shared" si="205"/>
        <v>SR86-S0</v>
      </c>
      <c r="CO375" s="82" t="str">
        <f t="shared" si="205"/>
        <v>SR87-S0</v>
      </c>
      <c r="CP375" s="82" t="str">
        <f t="shared" si="205"/>
        <v>SR88-S0</v>
      </c>
      <c r="CQ375" s="82" t="str">
        <f t="shared" si="205"/>
        <v>SR89-S0</v>
      </c>
      <c r="CR375" s="82" t="str">
        <f t="shared" si="205"/>
        <v>SR90-S0</v>
      </c>
      <c r="CS375" s="82" t="str">
        <f t="shared" si="205"/>
        <v>SR91-S0</v>
      </c>
      <c r="CT375" s="82" t="str">
        <f t="shared" si="205"/>
        <v>SR92-S0</v>
      </c>
      <c r="CU375" s="82" t="str">
        <f t="shared" si="205"/>
        <v>SR93-S0</v>
      </c>
      <c r="CV375" s="82" t="str">
        <f t="shared" si="205"/>
        <v>SR94-S0</v>
      </c>
      <c r="CW375" s="82" t="str">
        <f t="shared" si="205"/>
        <v>SR95-S0</v>
      </c>
      <c r="CX375" s="82" t="str">
        <f t="shared" si="205"/>
        <v>SR96-S0</v>
      </c>
      <c r="CY375" s="82" t="str">
        <f t="shared" si="205"/>
        <v>SR97-S0</v>
      </c>
      <c r="CZ375" s="82" t="str">
        <f t="shared" si="205"/>
        <v>SR98-S0</v>
      </c>
      <c r="DA375" s="82" t="str">
        <f t="shared" si="205"/>
        <v>SR99-S0</v>
      </c>
      <c r="DB375" s="82" t="str">
        <f t="shared" si="205"/>
        <v>SR100-S0</v>
      </c>
    </row>
    <row r="376" spans="1:106" ht="15" customHeight="1" x14ac:dyDescent="0.25">
      <c r="A376" s="83">
        <v>1</v>
      </c>
      <c r="B376" s="104"/>
      <c r="C376" s="104"/>
      <c r="D376" s="86" t="str">
        <f>IF($D331="","",D331)</f>
        <v/>
      </c>
      <c r="E376" s="87" t="str">
        <f>IF($E331="","",E331)</f>
        <v>TEST1</v>
      </c>
      <c r="F376" s="88">
        <f t="shared" ref="F376:F415" si="206">SUM(G376:DB376)</f>
        <v>0</v>
      </c>
      <c r="G376" s="90"/>
      <c r="H376" s="90"/>
      <c r="I376" s="90"/>
      <c r="J376" s="90"/>
      <c r="K376" s="90"/>
      <c r="L376" s="90"/>
      <c r="M376" s="90"/>
      <c r="N376" s="90"/>
      <c r="O376" s="90"/>
      <c r="P376" s="90"/>
      <c r="Q376" s="90"/>
      <c r="R376" s="90"/>
      <c r="S376" s="90"/>
      <c r="T376" s="90"/>
      <c r="U376" s="90"/>
      <c r="V376" s="90"/>
      <c r="W376" s="90"/>
      <c r="X376" s="90"/>
      <c r="Y376" s="90"/>
      <c r="Z376" s="105"/>
      <c r="AA376" s="106"/>
      <c r="AB376" s="106"/>
      <c r="AC376" s="106"/>
      <c r="AD376" s="106"/>
      <c r="AE376" s="106"/>
      <c r="AF376" s="106"/>
      <c r="AG376" s="106"/>
      <c r="AH376" s="106"/>
      <c r="AI376" s="106"/>
      <c r="AJ376" s="106"/>
      <c r="AK376" s="106"/>
      <c r="AL376" s="106"/>
      <c r="AM376" s="106"/>
      <c r="AN376" s="106"/>
      <c r="AO376" s="106"/>
      <c r="AP376" s="106"/>
      <c r="AQ376" s="106"/>
      <c r="AR376" s="106"/>
      <c r="AS376" s="106"/>
      <c r="AT376" s="106"/>
      <c r="AU376" s="106"/>
      <c r="AV376" s="106"/>
      <c r="AW376" s="106"/>
      <c r="AX376" s="106"/>
      <c r="AY376" s="106"/>
      <c r="AZ376" s="106"/>
      <c r="BA376" s="106"/>
      <c r="BB376" s="106"/>
      <c r="BC376" s="106"/>
      <c r="BD376" s="106"/>
      <c r="BE376" s="106"/>
      <c r="BF376" s="106"/>
      <c r="BG376" s="106"/>
      <c r="BH376" s="106"/>
      <c r="BI376" s="106"/>
      <c r="BJ376" s="106"/>
      <c r="BK376" s="106"/>
      <c r="BL376" s="106"/>
      <c r="BM376" s="106"/>
      <c r="BN376" s="106"/>
      <c r="BO376" s="106"/>
      <c r="BP376" s="106"/>
      <c r="BQ376" s="106"/>
      <c r="BR376" s="106"/>
      <c r="BS376" s="106"/>
      <c r="BT376" s="106"/>
      <c r="BU376" s="106"/>
      <c r="BV376" s="106"/>
      <c r="BW376" s="106"/>
      <c r="BX376" s="106"/>
      <c r="BY376" s="106"/>
      <c r="BZ376" s="106"/>
      <c r="CA376" s="106"/>
      <c r="CB376" s="106"/>
      <c r="CC376" s="106"/>
      <c r="CD376" s="106"/>
      <c r="CE376" s="106"/>
      <c r="CF376" s="106"/>
      <c r="CG376" s="106"/>
      <c r="CH376" s="106"/>
      <c r="CI376" s="106"/>
      <c r="CJ376" s="106"/>
      <c r="CK376" s="106"/>
      <c r="CL376" s="106"/>
      <c r="CM376" s="106"/>
      <c r="CN376" s="106"/>
      <c r="CO376" s="106"/>
      <c r="CP376" s="106"/>
      <c r="CQ376" s="106"/>
      <c r="CR376" s="106"/>
      <c r="CS376" s="106"/>
      <c r="CT376" s="106"/>
      <c r="CU376" s="106"/>
      <c r="CV376" s="106"/>
      <c r="CW376" s="106"/>
      <c r="CX376" s="106"/>
      <c r="CY376" s="106"/>
      <c r="CZ376" s="106"/>
      <c r="DA376" s="106"/>
      <c r="DB376" s="106"/>
    </row>
    <row r="377" spans="1:106" ht="15" customHeight="1" x14ac:dyDescent="0.25">
      <c r="A377" s="83">
        <v>2</v>
      </c>
      <c r="B377" s="104"/>
      <c r="C377" s="104"/>
      <c r="D377" s="86" t="str">
        <f t="shared" ref="D377:D415" si="207">IF($D332="","",D332)</f>
        <v/>
      </c>
      <c r="E377" s="87" t="str">
        <f t="shared" ref="E377:E415" si="208">IF($E332="","",E332)</f>
        <v>TEST2</v>
      </c>
      <c r="F377" s="88">
        <f t="shared" si="206"/>
        <v>0</v>
      </c>
      <c r="G377" s="90"/>
      <c r="H377" s="90"/>
      <c r="I377" s="90"/>
      <c r="J377" s="90"/>
      <c r="K377" s="90"/>
      <c r="L377" s="90"/>
      <c r="M377" s="90"/>
      <c r="N377" s="90"/>
      <c r="O377" s="90"/>
      <c r="P377" s="90"/>
      <c r="Q377" s="90"/>
      <c r="R377" s="90"/>
      <c r="S377" s="90"/>
      <c r="T377" s="90"/>
      <c r="U377" s="90"/>
      <c r="V377" s="90"/>
      <c r="W377" s="90"/>
      <c r="X377" s="90"/>
      <c r="Y377" s="90"/>
      <c r="Z377" s="105"/>
      <c r="AA377" s="106"/>
      <c r="AB377" s="106"/>
      <c r="AC377" s="106"/>
      <c r="AD377" s="106"/>
      <c r="AE377" s="106"/>
      <c r="AF377" s="106"/>
      <c r="AG377" s="106"/>
      <c r="AH377" s="106"/>
      <c r="AI377" s="106"/>
      <c r="AJ377" s="106"/>
      <c r="AK377" s="106"/>
      <c r="AL377" s="106"/>
      <c r="AM377" s="106"/>
      <c r="AN377" s="106"/>
      <c r="AO377" s="106"/>
      <c r="AP377" s="106"/>
      <c r="AQ377" s="106"/>
      <c r="AR377" s="106"/>
      <c r="AS377" s="106"/>
      <c r="AT377" s="106"/>
      <c r="AU377" s="106"/>
      <c r="AV377" s="106"/>
      <c r="AW377" s="106"/>
      <c r="AX377" s="106"/>
      <c r="AY377" s="106"/>
      <c r="AZ377" s="106"/>
      <c r="BA377" s="106"/>
      <c r="BB377" s="106"/>
      <c r="BC377" s="106"/>
      <c r="BD377" s="106"/>
      <c r="BE377" s="106"/>
      <c r="BF377" s="106"/>
      <c r="BG377" s="106"/>
      <c r="BH377" s="106"/>
      <c r="BI377" s="106"/>
      <c r="BJ377" s="106"/>
      <c r="BK377" s="106"/>
      <c r="BL377" s="106"/>
      <c r="BM377" s="106"/>
      <c r="BN377" s="106"/>
      <c r="BO377" s="106"/>
      <c r="BP377" s="106"/>
      <c r="BQ377" s="106"/>
      <c r="BR377" s="106"/>
      <c r="BS377" s="106"/>
      <c r="BT377" s="106"/>
      <c r="BU377" s="106"/>
      <c r="BV377" s="106"/>
      <c r="BW377" s="106"/>
      <c r="BX377" s="106"/>
      <c r="BY377" s="106"/>
      <c r="BZ377" s="106"/>
      <c r="CA377" s="106"/>
      <c r="CB377" s="106"/>
      <c r="CC377" s="106"/>
      <c r="CD377" s="106"/>
      <c r="CE377" s="106"/>
      <c r="CF377" s="106"/>
      <c r="CG377" s="106"/>
      <c r="CH377" s="106"/>
      <c r="CI377" s="106"/>
      <c r="CJ377" s="106"/>
      <c r="CK377" s="106"/>
      <c r="CL377" s="106"/>
      <c r="CM377" s="106"/>
      <c r="CN377" s="106"/>
      <c r="CO377" s="106"/>
      <c r="CP377" s="106"/>
      <c r="CQ377" s="106"/>
      <c r="CR377" s="106"/>
      <c r="CS377" s="106"/>
      <c r="CT377" s="106"/>
      <c r="CU377" s="106"/>
      <c r="CV377" s="106"/>
      <c r="CW377" s="106"/>
      <c r="CX377" s="106"/>
      <c r="CY377" s="106"/>
      <c r="CZ377" s="106"/>
      <c r="DA377" s="106"/>
      <c r="DB377" s="106"/>
    </row>
    <row r="378" spans="1:106" ht="15" customHeight="1" x14ac:dyDescent="0.25">
      <c r="A378" s="83">
        <v>3</v>
      </c>
      <c r="B378" s="104"/>
      <c r="C378" s="104"/>
      <c r="D378" s="86" t="str">
        <f t="shared" si="207"/>
        <v/>
      </c>
      <c r="E378" s="87" t="str">
        <f t="shared" si="208"/>
        <v>TEST3</v>
      </c>
      <c r="F378" s="88">
        <f t="shared" si="206"/>
        <v>0</v>
      </c>
      <c r="G378" s="90"/>
      <c r="H378" s="90"/>
      <c r="I378" s="90"/>
      <c r="J378" s="90"/>
      <c r="K378" s="90"/>
      <c r="L378" s="90"/>
      <c r="M378" s="90"/>
      <c r="N378" s="90"/>
      <c r="O378" s="90"/>
      <c r="P378" s="90"/>
      <c r="Q378" s="90"/>
      <c r="R378" s="90"/>
      <c r="S378" s="90"/>
      <c r="T378" s="90"/>
      <c r="U378" s="90"/>
      <c r="V378" s="90"/>
      <c r="W378" s="90"/>
      <c r="X378" s="90"/>
      <c r="Y378" s="90"/>
      <c r="Z378" s="105"/>
      <c r="AA378" s="106"/>
      <c r="AB378" s="106"/>
      <c r="AC378" s="106"/>
      <c r="AD378" s="106"/>
      <c r="AE378" s="106"/>
      <c r="AF378" s="106"/>
      <c r="AG378" s="106"/>
      <c r="AH378" s="106"/>
      <c r="AI378" s="106"/>
      <c r="AJ378" s="106"/>
      <c r="AK378" s="106"/>
      <c r="AL378" s="106"/>
      <c r="AM378" s="106"/>
      <c r="AN378" s="106"/>
      <c r="AO378" s="106"/>
      <c r="AP378" s="106"/>
      <c r="AQ378" s="106"/>
      <c r="AR378" s="106"/>
      <c r="AS378" s="106"/>
      <c r="AT378" s="106"/>
      <c r="AU378" s="106"/>
      <c r="AV378" s="106"/>
      <c r="AW378" s="106"/>
      <c r="AX378" s="106"/>
      <c r="AY378" s="106"/>
      <c r="AZ378" s="106"/>
      <c r="BA378" s="106"/>
      <c r="BB378" s="106"/>
      <c r="BC378" s="106"/>
      <c r="BD378" s="106"/>
      <c r="BE378" s="106"/>
      <c r="BF378" s="106"/>
      <c r="BG378" s="106"/>
      <c r="BH378" s="106"/>
      <c r="BI378" s="106"/>
      <c r="BJ378" s="106"/>
      <c r="BK378" s="106"/>
      <c r="BL378" s="106"/>
      <c r="BM378" s="106"/>
      <c r="BN378" s="106"/>
      <c r="BO378" s="106"/>
      <c r="BP378" s="106"/>
      <c r="BQ378" s="106"/>
      <c r="BR378" s="106"/>
      <c r="BS378" s="106"/>
      <c r="BT378" s="106"/>
      <c r="BU378" s="106"/>
      <c r="BV378" s="106"/>
      <c r="BW378" s="106"/>
      <c r="BX378" s="106"/>
      <c r="BY378" s="106"/>
      <c r="BZ378" s="106"/>
      <c r="CA378" s="106"/>
      <c r="CB378" s="106"/>
      <c r="CC378" s="106"/>
      <c r="CD378" s="106"/>
      <c r="CE378" s="106"/>
      <c r="CF378" s="106"/>
      <c r="CG378" s="106"/>
      <c r="CH378" s="106"/>
      <c r="CI378" s="106"/>
      <c r="CJ378" s="106"/>
      <c r="CK378" s="106"/>
      <c r="CL378" s="106"/>
      <c r="CM378" s="106"/>
      <c r="CN378" s="106"/>
      <c r="CO378" s="106"/>
      <c r="CP378" s="106"/>
      <c r="CQ378" s="106"/>
      <c r="CR378" s="106"/>
      <c r="CS378" s="106"/>
      <c r="CT378" s="106"/>
      <c r="CU378" s="106"/>
      <c r="CV378" s="106"/>
      <c r="CW378" s="106"/>
      <c r="CX378" s="106"/>
      <c r="CY378" s="106"/>
      <c r="CZ378" s="106"/>
      <c r="DA378" s="106"/>
      <c r="DB378" s="106"/>
    </row>
    <row r="379" spans="1:106" ht="15" customHeight="1" x14ac:dyDescent="0.25">
      <c r="A379" s="83">
        <v>4</v>
      </c>
      <c r="B379" s="104"/>
      <c r="C379" s="104"/>
      <c r="D379" s="86" t="str">
        <f t="shared" si="207"/>
        <v/>
      </c>
      <c r="E379" s="87" t="str">
        <f t="shared" si="208"/>
        <v>TEST4</v>
      </c>
      <c r="F379" s="88">
        <f t="shared" si="206"/>
        <v>0</v>
      </c>
      <c r="G379" s="90"/>
      <c r="H379" s="90"/>
      <c r="I379" s="90"/>
      <c r="J379" s="90"/>
      <c r="K379" s="90"/>
      <c r="L379" s="90"/>
      <c r="M379" s="90"/>
      <c r="N379" s="90"/>
      <c r="O379" s="90"/>
      <c r="P379" s="90"/>
      <c r="Q379" s="90"/>
      <c r="R379" s="90"/>
      <c r="S379" s="90"/>
      <c r="T379" s="90"/>
      <c r="U379" s="90"/>
      <c r="V379" s="90"/>
      <c r="W379" s="90"/>
      <c r="X379" s="90"/>
      <c r="Y379" s="90"/>
      <c r="Z379" s="105"/>
      <c r="AA379" s="106"/>
      <c r="AB379" s="106"/>
      <c r="AC379" s="106"/>
      <c r="AD379" s="106"/>
      <c r="AE379" s="106"/>
      <c r="AF379" s="106"/>
      <c r="AG379" s="106"/>
      <c r="AH379" s="106"/>
      <c r="AI379" s="106"/>
      <c r="AJ379" s="106"/>
      <c r="AK379" s="106"/>
      <c r="AL379" s="106"/>
      <c r="AM379" s="106"/>
      <c r="AN379" s="106"/>
      <c r="AO379" s="106"/>
      <c r="AP379" s="106"/>
      <c r="AQ379" s="106"/>
      <c r="AR379" s="106"/>
      <c r="AS379" s="106"/>
      <c r="AT379" s="106"/>
      <c r="AU379" s="106"/>
      <c r="AV379" s="106"/>
      <c r="AW379" s="106"/>
      <c r="AX379" s="106"/>
      <c r="AY379" s="106"/>
      <c r="AZ379" s="106"/>
      <c r="BA379" s="106"/>
      <c r="BB379" s="106"/>
      <c r="BC379" s="106"/>
      <c r="BD379" s="106"/>
      <c r="BE379" s="106"/>
      <c r="BF379" s="106"/>
      <c r="BG379" s="106"/>
      <c r="BH379" s="106"/>
      <c r="BI379" s="106"/>
      <c r="BJ379" s="106"/>
      <c r="BK379" s="106"/>
      <c r="BL379" s="106"/>
      <c r="BM379" s="106"/>
      <c r="BN379" s="106"/>
      <c r="BO379" s="106"/>
      <c r="BP379" s="106"/>
      <c r="BQ379" s="106"/>
      <c r="BR379" s="106"/>
      <c r="BS379" s="106"/>
      <c r="BT379" s="106"/>
      <c r="BU379" s="106"/>
      <c r="BV379" s="106"/>
      <c r="BW379" s="106"/>
      <c r="BX379" s="106"/>
      <c r="BY379" s="106"/>
      <c r="BZ379" s="106"/>
      <c r="CA379" s="106"/>
      <c r="CB379" s="106"/>
      <c r="CC379" s="106"/>
      <c r="CD379" s="106"/>
      <c r="CE379" s="106"/>
      <c r="CF379" s="106"/>
      <c r="CG379" s="106"/>
      <c r="CH379" s="106"/>
      <c r="CI379" s="106"/>
      <c r="CJ379" s="106"/>
      <c r="CK379" s="106"/>
      <c r="CL379" s="106"/>
      <c r="CM379" s="106"/>
      <c r="CN379" s="106"/>
      <c r="CO379" s="106"/>
      <c r="CP379" s="106"/>
      <c r="CQ379" s="106"/>
      <c r="CR379" s="106"/>
      <c r="CS379" s="106"/>
      <c r="CT379" s="106"/>
      <c r="CU379" s="106"/>
      <c r="CV379" s="106"/>
      <c r="CW379" s="106"/>
      <c r="CX379" s="106"/>
      <c r="CY379" s="106"/>
      <c r="CZ379" s="106"/>
      <c r="DA379" s="106"/>
      <c r="DB379" s="106"/>
    </row>
    <row r="380" spans="1:106" ht="15" customHeight="1" x14ac:dyDescent="0.25">
      <c r="A380" s="83">
        <v>5</v>
      </c>
      <c r="B380" s="104"/>
      <c r="C380" s="104"/>
      <c r="D380" s="86" t="str">
        <f t="shared" si="207"/>
        <v/>
      </c>
      <c r="E380" s="87" t="str">
        <f t="shared" si="208"/>
        <v>TEST5</v>
      </c>
      <c r="F380" s="88">
        <f t="shared" si="206"/>
        <v>0</v>
      </c>
      <c r="G380" s="90"/>
      <c r="H380" s="90"/>
      <c r="I380" s="90"/>
      <c r="J380" s="90"/>
      <c r="K380" s="90"/>
      <c r="L380" s="90"/>
      <c r="M380" s="90"/>
      <c r="N380" s="90"/>
      <c r="O380" s="90"/>
      <c r="P380" s="90"/>
      <c r="Q380" s="90"/>
      <c r="R380" s="90"/>
      <c r="S380" s="90"/>
      <c r="T380" s="90"/>
      <c r="U380" s="90"/>
      <c r="V380" s="90"/>
      <c r="W380" s="90"/>
      <c r="X380" s="90"/>
      <c r="Y380" s="90"/>
      <c r="Z380" s="105"/>
      <c r="AA380" s="106"/>
      <c r="AB380" s="106"/>
      <c r="AC380" s="106"/>
      <c r="AD380" s="106"/>
      <c r="AE380" s="106"/>
      <c r="AF380" s="106"/>
      <c r="AG380" s="106"/>
      <c r="AH380" s="106"/>
      <c r="AI380" s="106"/>
      <c r="AJ380" s="106"/>
      <c r="AK380" s="106"/>
      <c r="AL380" s="106"/>
      <c r="AM380" s="106"/>
      <c r="AN380" s="106"/>
      <c r="AO380" s="106"/>
      <c r="AP380" s="106"/>
      <c r="AQ380" s="106"/>
      <c r="AR380" s="106"/>
      <c r="AS380" s="106"/>
      <c r="AT380" s="106"/>
      <c r="AU380" s="106"/>
      <c r="AV380" s="106"/>
      <c r="AW380" s="106"/>
      <c r="AX380" s="106"/>
      <c r="AY380" s="106"/>
      <c r="AZ380" s="106"/>
      <c r="BA380" s="106"/>
      <c r="BB380" s="106"/>
      <c r="BC380" s="106"/>
      <c r="BD380" s="106"/>
      <c r="BE380" s="106"/>
      <c r="BF380" s="106"/>
      <c r="BG380" s="106"/>
      <c r="BH380" s="106"/>
      <c r="BI380" s="106"/>
      <c r="BJ380" s="106"/>
      <c r="BK380" s="106"/>
      <c r="BL380" s="106"/>
      <c r="BM380" s="106"/>
      <c r="BN380" s="106"/>
      <c r="BO380" s="106"/>
      <c r="BP380" s="106"/>
      <c r="BQ380" s="106"/>
      <c r="BR380" s="106"/>
      <c r="BS380" s="106"/>
      <c r="BT380" s="106"/>
      <c r="BU380" s="106"/>
      <c r="BV380" s="106"/>
      <c r="BW380" s="106"/>
      <c r="BX380" s="106"/>
      <c r="BY380" s="106"/>
      <c r="BZ380" s="106"/>
      <c r="CA380" s="106"/>
      <c r="CB380" s="106"/>
      <c r="CC380" s="106"/>
      <c r="CD380" s="106"/>
      <c r="CE380" s="106"/>
      <c r="CF380" s="106"/>
      <c r="CG380" s="106"/>
      <c r="CH380" s="106"/>
      <c r="CI380" s="106"/>
      <c r="CJ380" s="106"/>
      <c r="CK380" s="106"/>
      <c r="CL380" s="106"/>
      <c r="CM380" s="106"/>
      <c r="CN380" s="106"/>
      <c r="CO380" s="106"/>
      <c r="CP380" s="106"/>
      <c r="CQ380" s="106"/>
      <c r="CR380" s="106"/>
      <c r="CS380" s="106"/>
      <c r="CT380" s="106"/>
      <c r="CU380" s="106"/>
      <c r="CV380" s="106"/>
      <c r="CW380" s="106"/>
      <c r="CX380" s="106"/>
      <c r="CY380" s="106"/>
      <c r="CZ380" s="106"/>
      <c r="DA380" s="106"/>
      <c r="DB380" s="106"/>
    </row>
    <row r="381" spans="1:106" ht="15" customHeight="1" x14ac:dyDescent="0.25">
      <c r="A381" s="83">
        <v>6</v>
      </c>
      <c r="B381" s="104"/>
      <c r="C381" s="104"/>
      <c r="D381" s="86" t="str">
        <f t="shared" si="207"/>
        <v/>
      </c>
      <c r="E381" s="87" t="str">
        <f t="shared" si="208"/>
        <v/>
      </c>
      <c r="F381" s="88">
        <f t="shared" si="206"/>
        <v>0</v>
      </c>
      <c r="G381" s="90"/>
      <c r="H381" s="90"/>
      <c r="I381" s="90"/>
      <c r="J381" s="90"/>
      <c r="K381" s="90"/>
      <c r="L381" s="90"/>
      <c r="M381" s="90"/>
      <c r="N381" s="90"/>
      <c r="O381" s="90"/>
      <c r="P381" s="90"/>
      <c r="Q381" s="90"/>
      <c r="R381" s="90"/>
      <c r="S381" s="90"/>
      <c r="T381" s="90"/>
      <c r="U381" s="90"/>
      <c r="V381" s="90"/>
      <c r="W381" s="90"/>
      <c r="X381" s="90"/>
      <c r="Y381" s="90"/>
      <c r="Z381" s="105"/>
      <c r="AA381" s="106"/>
      <c r="AB381" s="106"/>
      <c r="AC381" s="106"/>
      <c r="AD381" s="106"/>
      <c r="AE381" s="106"/>
      <c r="AF381" s="106"/>
      <c r="AG381" s="106"/>
      <c r="AH381" s="106"/>
      <c r="AI381" s="106"/>
      <c r="AJ381" s="106"/>
      <c r="AK381" s="106"/>
      <c r="AL381" s="106"/>
      <c r="AM381" s="106"/>
      <c r="AN381" s="106"/>
      <c r="AO381" s="106"/>
      <c r="AP381" s="106"/>
      <c r="AQ381" s="106"/>
      <c r="AR381" s="106"/>
      <c r="AS381" s="106"/>
      <c r="AT381" s="106"/>
      <c r="AU381" s="106"/>
      <c r="AV381" s="106"/>
      <c r="AW381" s="106"/>
      <c r="AX381" s="106"/>
      <c r="AY381" s="106"/>
      <c r="AZ381" s="106"/>
      <c r="BA381" s="106"/>
      <c r="BB381" s="106"/>
      <c r="BC381" s="106"/>
      <c r="BD381" s="106"/>
      <c r="BE381" s="106"/>
      <c r="BF381" s="106"/>
      <c r="BG381" s="106"/>
      <c r="BH381" s="106"/>
      <c r="BI381" s="106"/>
      <c r="BJ381" s="106"/>
      <c r="BK381" s="106"/>
      <c r="BL381" s="106"/>
      <c r="BM381" s="106"/>
      <c r="BN381" s="106"/>
      <c r="BO381" s="106"/>
      <c r="BP381" s="106"/>
      <c r="BQ381" s="106"/>
      <c r="BR381" s="106"/>
      <c r="BS381" s="106"/>
      <c r="BT381" s="106"/>
      <c r="BU381" s="106"/>
      <c r="BV381" s="106"/>
      <c r="BW381" s="106"/>
      <c r="BX381" s="106"/>
      <c r="BY381" s="106"/>
      <c r="BZ381" s="106"/>
      <c r="CA381" s="106"/>
      <c r="CB381" s="106"/>
      <c r="CC381" s="106"/>
      <c r="CD381" s="106"/>
      <c r="CE381" s="106"/>
      <c r="CF381" s="106"/>
      <c r="CG381" s="106"/>
      <c r="CH381" s="106"/>
      <c r="CI381" s="106"/>
      <c r="CJ381" s="106"/>
      <c r="CK381" s="106"/>
      <c r="CL381" s="106"/>
      <c r="CM381" s="106"/>
      <c r="CN381" s="106"/>
      <c r="CO381" s="106"/>
      <c r="CP381" s="106"/>
      <c r="CQ381" s="106"/>
      <c r="CR381" s="106"/>
      <c r="CS381" s="106"/>
      <c r="CT381" s="106"/>
      <c r="CU381" s="106"/>
      <c r="CV381" s="106"/>
      <c r="CW381" s="106"/>
      <c r="CX381" s="106"/>
      <c r="CY381" s="106"/>
      <c r="CZ381" s="106"/>
      <c r="DA381" s="106"/>
      <c r="DB381" s="106"/>
    </row>
    <row r="382" spans="1:106" ht="15" customHeight="1" x14ac:dyDescent="0.25">
      <c r="A382" s="83">
        <v>7</v>
      </c>
      <c r="B382" s="104"/>
      <c r="C382" s="104"/>
      <c r="D382" s="86" t="str">
        <f t="shared" si="207"/>
        <v/>
      </c>
      <c r="E382" s="87" t="str">
        <f t="shared" si="208"/>
        <v/>
      </c>
      <c r="F382" s="88">
        <f t="shared" si="206"/>
        <v>0</v>
      </c>
      <c r="G382" s="90"/>
      <c r="H382" s="90"/>
      <c r="I382" s="90"/>
      <c r="J382" s="90"/>
      <c r="K382" s="90"/>
      <c r="L382" s="90"/>
      <c r="M382" s="90"/>
      <c r="N382" s="90"/>
      <c r="O382" s="90"/>
      <c r="P382" s="90"/>
      <c r="Q382" s="90"/>
      <c r="R382" s="90"/>
      <c r="S382" s="90"/>
      <c r="T382" s="90"/>
      <c r="U382" s="90"/>
      <c r="V382" s="90"/>
      <c r="W382" s="90"/>
      <c r="X382" s="90"/>
      <c r="Y382" s="90"/>
      <c r="Z382" s="105"/>
      <c r="AA382" s="106"/>
      <c r="AB382" s="106"/>
      <c r="AC382" s="106"/>
      <c r="AD382" s="106"/>
      <c r="AE382" s="106"/>
      <c r="AF382" s="106"/>
      <c r="AG382" s="106"/>
      <c r="AH382" s="106"/>
      <c r="AI382" s="106"/>
      <c r="AJ382" s="106"/>
      <c r="AK382" s="106"/>
      <c r="AL382" s="106"/>
      <c r="AM382" s="106"/>
      <c r="AN382" s="106"/>
      <c r="AO382" s="106"/>
      <c r="AP382" s="106"/>
      <c r="AQ382" s="106"/>
      <c r="AR382" s="106"/>
      <c r="AS382" s="106"/>
      <c r="AT382" s="106"/>
      <c r="AU382" s="106"/>
      <c r="AV382" s="106"/>
      <c r="AW382" s="106"/>
      <c r="AX382" s="106"/>
      <c r="AY382" s="106"/>
      <c r="AZ382" s="106"/>
      <c r="BA382" s="106"/>
      <c r="BB382" s="106"/>
      <c r="BC382" s="106"/>
      <c r="BD382" s="106"/>
      <c r="BE382" s="106"/>
      <c r="BF382" s="106"/>
      <c r="BG382" s="106"/>
      <c r="BH382" s="106"/>
      <c r="BI382" s="106"/>
      <c r="BJ382" s="106"/>
      <c r="BK382" s="106"/>
      <c r="BL382" s="106"/>
      <c r="BM382" s="106"/>
      <c r="BN382" s="106"/>
      <c r="BO382" s="106"/>
      <c r="BP382" s="106"/>
      <c r="BQ382" s="106"/>
      <c r="BR382" s="106"/>
      <c r="BS382" s="106"/>
      <c r="BT382" s="106"/>
      <c r="BU382" s="106"/>
      <c r="BV382" s="106"/>
      <c r="BW382" s="106"/>
      <c r="BX382" s="106"/>
      <c r="BY382" s="106"/>
      <c r="BZ382" s="106"/>
      <c r="CA382" s="106"/>
      <c r="CB382" s="106"/>
      <c r="CC382" s="106"/>
      <c r="CD382" s="106"/>
      <c r="CE382" s="106"/>
      <c r="CF382" s="106"/>
      <c r="CG382" s="106"/>
      <c r="CH382" s="106"/>
      <c r="CI382" s="106"/>
      <c r="CJ382" s="106"/>
      <c r="CK382" s="106"/>
      <c r="CL382" s="106"/>
      <c r="CM382" s="106"/>
      <c r="CN382" s="106"/>
      <c r="CO382" s="106"/>
      <c r="CP382" s="106"/>
      <c r="CQ382" s="106"/>
      <c r="CR382" s="106"/>
      <c r="CS382" s="106"/>
      <c r="CT382" s="106"/>
      <c r="CU382" s="106"/>
      <c r="CV382" s="106"/>
      <c r="CW382" s="106"/>
      <c r="CX382" s="106"/>
      <c r="CY382" s="106"/>
      <c r="CZ382" s="106"/>
      <c r="DA382" s="106"/>
      <c r="DB382" s="106"/>
    </row>
    <row r="383" spans="1:106" ht="15" customHeight="1" x14ac:dyDescent="0.25">
      <c r="A383" s="83">
        <v>8</v>
      </c>
      <c r="B383" s="104"/>
      <c r="C383" s="104"/>
      <c r="D383" s="86" t="str">
        <f t="shared" si="207"/>
        <v/>
      </c>
      <c r="E383" s="87" t="str">
        <f t="shared" si="208"/>
        <v/>
      </c>
      <c r="F383" s="88">
        <f t="shared" si="206"/>
        <v>0</v>
      </c>
      <c r="G383" s="90"/>
      <c r="H383" s="90"/>
      <c r="I383" s="90"/>
      <c r="J383" s="90"/>
      <c r="K383" s="90"/>
      <c r="L383" s="90"/>
      <c r="M383" s="90"/>
      <c r="N383" s="90"/>
      <c r="O383" s="90"/>
      <c r="P383" s="90"/>
      <c r="Q383" s="90"/>
      <c r="R383" s="90"/>
      <c r="S383" s="90"/>
      <c r="T383" s="90"/>
      <c r="U383" s="90"/>
      <c r="V383" s="90"/>
      <c r="W383" s="90"/>
      <c r="X383" s="90"/>
      <c r="Y383" s="90"/>
      <c r="Z383" s="105"/>
      <c r="AA383" s="106"/>
      <c r="AB383" s="106"/>
      <c r="AC383" s="106"/>
      <c r="AD383" s="106"/>
      <c r="AE383" s="106"/>
      <c r="AF383" s="106"/>
      <c r="AG383" s="106"/>
      <c r="AH383" s="106"/>
      <c r="AI383" s="106"/>
      <c r="AJ383" s="106"/>
      <c r="AK383" s="106"/>
      <c r="AL383" s="106"/>
      <c r="AM383" s="106"/>
      <c r="AN383" s="106"/>
      <c r="AO383" s="106"/>
      <c r="AP383" s="106"/>
      <c r="AQ383" s="106"/>
      <c r="AR383" s="106"/>
      <c r="AS383" s="106"/>
      <c r="AT383" s="106"/>
      <c r="AU383" s="106"/>
      <c r="AV383" s="106"/>
      <c r="AW383" s="106"/>
      <c r="AX383" s="106"/>
      <c r="AY383" s="106"/>
      <c r="AZ383" s="106"/>
      <c r="BA383" s="106"/>
      <c r="BB383" s="106"/>
      <c r="BC383" s="106"/>
      <c r="BD383" s="106"/>
      <c r="BE383" s="106"/>
      <c r="BF383" s="106"/>
      <c r="BG383" s="106"/>
      <c r="BH383" s="106"/>
      <c r="BI383" s="106"/>
      <c r="BJ383" s="106"/>
      <c r="BK383" s="106"/>
      <c r="BL383" s="106"/>
      <c r="BM383" s="106"/>
      <c r="BN383" s="106"/>
      <c r="BO383" s="106"/>
      <c r="BP383" s="106"/>
      <c r="BQ383" s="106"/>
      <c r="BR383" s="106"/>
      <c r="BS383" s="106"/>
      <c r="BT383" s="106"/>
      <c r="BU383" s="106"/>
      <c r="BV383" s="106"/>
      <c r="BW383" s="106"/>
      <c r="BX383" s="106"/>
      <c r="BY383" s="106"/>
      <c r="BZ383" s="106"/>
      <c r="CA383" s="106"/>
      <c r="CB383" s="106"/>
      <c r="CC383" s="106"/>
      <c r="CD383" s="106"/>
      <c r="CE383" s="106"/>
      <c r="CF383" s="106"/>
      <c r="CG383" s="106"/>
      <c r="CH383" s="106"/>
      <c r="CI383" s="106"/>
      <c r="CJ383" s="106"/>
      <c r="CK383" s="106"/>
      <c r="CL383" s="106"/>
      <c r="CM383" s="106"/>
      <c r="CN383" s="106"/>
      <c r="CO383" s="106"/>
      <c r="CP383" s="106"/>
      <c r="CQ383" s="106"/>
      <c r="CR383" s="106"/>
      <c r="CS383" s="106"/>
      <c r="CT383" s="106"/>
      <c r="CU383" s="106"/>
      <c r="CV383" s="106"/>
      <c r="CW383" s="106"/>
      <c r="CX383" s="106"/>
      <c r="CY383" s="106"/>
      <c r="CZ383" s="106"/>
      <c r="DA383" s="106"/>
      <c r="DB383" s="106"/>
    </row>
    <row r="384" spans="1:106" ht="15" customHeight="1" x14ac:dyDescent="0.25">
      <c r="A384" s="83">
        <v>9</v>
      </c>
      <c r="B384" s="107" t="s">
        <v>131</v>
      </c>
      <c r="C384" s="107"/>
      <c r="D384" s="86" t="str">
        <f t="shared" si="207"/>
        <v/>
      </c>
      <c r="E384" s="87" t="str">
        <f t="shared" si="208"/>
        <v/>
      </c>
      <c r="F384" s="88">
        <f t="shared" si="206"/>
        <v>0</v>
      </c>
      <c r="G384" s="90"/>
      <c r="H384" s="90"/>
      <c r="I384" s="90"/>
      <c r="J384" s="90"/>
      <c r="K384" s="90"/>
      <c r="L384" s="90"/>
      <c r="M384" s="90"/>
      <c r="N384" s="90"/>
      <c r="O384" s="90"/>
      <c r="P384" s="90"/>
      <c r="Q384" s="90"/>
      <c r="R384" s="90"/>
      <c r="S384" s="90"/>
      <c r="T384" s="90"/>
      <c r="U384" s="90"/>
      <c r="V384" s="90"/>
      <c r="W384" s="90"/>
      <c r="X384" s="90"/>
      <c r="Y384" s="90"/>
      <c r="Z384" s="105"/>
      <c r="AA384" s="106"/>
      <c r="AB384" s="106"/>
      <c r="AC384" s="106"/>
      <c r="AD384" s="106"/>
      <c r="AE384" s="106"/>
      <c r="AF384" s="106"/>
      <c r="AG384" s="106"/>
      <c r="AH384" s="106"/>
      <c r="AI384" s="106"/>
      <c r="AJ384" s="106"/>
      <c r="AK384" s="106"/>
      <c r="AL384" s="106"/>
      <c r="AM384" s="106"/>
      <c r="AN384" s="106"/>
      <c r="AO384" s="106"/>
      <c r="AP384" s="106"/>
      <c r="AQ384" s="106"/>
      <c r="AR384" s="106"/>
      <c r="AS384" s="106"/>
      <c r="AT384" s="106"/>
      <c r="AU384" s="106"/>
      <c r="AV384" s="106"/>
      <c r="AW384" s="106"/>
      <c r="AX384" s="106"/>
      <c r="AY384" s="106"/>
      <c r="AZ384" s="106"/>
      <c r="BA384" s="106"/>
      <c r="BB384" s="106"/>
      <c r="BC384" s="106"/>
      <c r="BD384" s="106"/>
      <c r="BE384" s="106"/>
      <c r="BF384" s="106"/>
      <c r="BG384" s="106"/>
      <c r="BH384" s="106"/>
      <c r="BI384" s="106"/>
      <c r="BJ384" s="106"/>
      <c r="BK384" s="106"/>
      <c r="BL384" s="106"/>
      <c r="BM384" s="106"/>
      <c r="BN384" s="106"/>
      <c r="BO384" s="106"/>
      <c r="BP384" s="106"/>
      <c r="BQ384" s="106"/>
      <c r="BR384" s="106"/>
      <c r="BS384" s="106"/>
      <c r="BT384" s="106"/>
      <c r="BU384" s="106"/>
      <c r="BV384" s="106"/>
      <c r="BW384" s="106"/>
      <c r="BX384" s="106"/>
      <c r="BY384" s="106"/>
      <c r="BZ384" s="106"/>
      <c r="CA384" s="106"/>
      <c r="CB384" s="106"/>
      <c r="CC384" s="106"/>
      <c r="CD384" s="106"/>
      <c r="CE384" s="106"/>
      <c r="CF384" s="106"/>
      <c r="CG384" s="106"/>
      <c r="CH384" s="106"/>
      <c r="CI384" s="106"/>
      <c r="CJ384" s="106"/>
      <c r="CK384" s="106"/>
      <c r="CL384" s="106"/>
      <c r="CM384" s="106"/>
      <c r="CN384" s="106"/>
      <c r="CO384" s="106"/>
      <c r="CP384" s="106"/>
      <c r="CQ384" s="106"/>
      <c r="CR384" s="106"/>
      <c r="CS384" s="106"/>
      <c r="CT384" s="106"/>
      <c r="CU384" s="106"/>
      <c r="CV384" s="106"/>
      <c r="CW384" s="106"/>
      <c r="CX384" s="106"/>
      <c r="CY384" s="106"/>
      <c r="CZ384" s="106"/>
      <c r="DA384" s="106"/>
      <c r="DB384" s="106"/>
    </row>
    <row r="385" spans="1:106" ht="15" customHeight="1" x14ac:dyDescent="0.25">
      <c r="A385" s="83">
        <v>10</v>
      </c>
      <c r="B385" s="107"/>
      <c r="C385" s="107"/>
      <c r="D385" s="86" t="str">
        <f t="shared" si="207"/>
        <v/>
      </c>
      <c r="E385" s="87" t="str">
        <f t="shared" si="208"/>
        <v/>
      </c>
      <c r="F385" s="88">
        <f t="shared" si="206"/>
        <v>0</v>
      </c>
      <c r="G385" s="90"/>
      <c r="H385" s="90"/>
      <c r="I385" s="90"/>
      <c r="J385" s="90"/>
      <c r="K385" s="90"/>
      <c r="L385" s="90"/>
      <c r="M385" s="90"/>
      <c r="N385" s="90"/>
      <c r="O385" s="90"/>
      <c r="P385" s="90"/>
      <c r="Q385" s="90"/>
      <c r="R385" s="90"/>
      <c r="S385" s="90"/>
      <c r="T385" s="90"/>
      <c r="U385" s="90"/>
      <c r="V385" s="90"/>
      <c r="W385" s="90"/>
      <c r="X385" s="90"/>
      <c r="Y385" s="90"/>
      <c r="Z385" s="105"/>
      <c r="AA385" s="106"/>
      <c r="AB385" s="106"/>
      <c r="AC385" s="106"/>
      <c r="AD385" s="106"/>
      <c r="AE385" s="106"/>
      <c r="AF385" s="106"/>
      <c r="AG385" s="106"/>
      <c r="AH385" s="106"/>
      <c r="AI385" s="106"/>
      <c r="AJ385" s="106"/>
      <c r="AK385" s="106"/>
      <c r="AL385" s="106"/>
      <c r="AM385" s="106"/>
      <c r="AN385" s="106"/>
      <c r="AO385" s="106"/>
      <c r="AP385" s="106"/>
      <c r="AQ385" s="106"/>
      <c r="AR385" s="106"/>
      <c r="AS385" s="106"/>
      <c r="AT385" s="106"/>
      <c r="AU385" s="106"/>
      <c r="AV385" s="106"/>
      <c r="AW385" s="106"/>
      <c r="AX385" s="106"/>
      <c r="AY385" s="106"/>
      <c r="AZ385" s="106"/>
      <c r="BA385" s="106"/>
      <c r="BB385" s="106"/>
      <c r="BC385" s="106"/>
      <c r="BD385" s="106"/>
      <c r="BE385" s="106"/>
      <c r="BF385" s="106"/>
      <c r="BG385" s="106"/>
      <c r="BH385" s="106"/>
      <c r="BI385" s="106"/>
      <c r="BJ385" s="106"/>
      <c r="BK385" s="106"/>
      <c r="BL385" s="106"/>
      <c r="BM385" s="106"/>
      <c r="BN385" s="106"/>
      <c r="BO385" s="106"/>
      <c r="BP385" s="106"/>
      <c r="BQ385" s="106"/>
      <c r="BR385" s="106"/>
      <c r="BS385" s="106"/>
      <c r="BT385" s="106"/>
      <c r="BU385" s="106"/>
      <c r="BV385" s="106"/>
      <c r="BW385" s="106"/>
      <c r="BX385" s="106"/>
      <c r="BY385" s="106"/>
      <c r="BZ385" s="106"/>
      <c r="CA385" s="106"/>
      <c r="CB385" s="106"/>
      <c r="CC385" s="106"/>
      <c r="CD385" s="106"/>
      <c r="CE385" s="106"/>
      <c r="CF385" s="106"/>
      <c r="CG385" s="106"/>
      <c r="CH385" s="106"/>
      <c r="CI385" s="106"/>
      <c r="CJ385" s="106"/>
      <c r="CK385" s="106"/>
      <c r="CL385" s="106"/>
      <c r="CM385" s="106"/>
      <c r="CN385" s="106"/>
      <c r="CO385" s="106"/>
      <c r="CP385" s="106"/>
      <c r="CQ385" s="106"/>
      <c r="CR385" s="106"/>
      <c r="CS385" s="106"/>
      <c r="CT385" s="106"/>
      <c r="CU385" s="106"/>
      <c r="CV385" s="106"/>
      <c r="CW385" s="106"/>
      <c r="CX385" s="106"/>
      <c r="CY385" s="106"/>
      <c r="CZ385" s="106"/>
      <c r="DA385" s="106"/>
      <c r="DB385" s="106"/>
    </row>
    <row r="386" spans="1:106" ht="15" customHeight="1" x14ac:dyDescent="0.25">
      <c r="A386" s="83">
        <v>11</v>
      </c>
      <c r="B386" s="107"/>
      <c r="C386" s="107"/>
      <c r="D386" s="86" t="str">
        <f t="shared" si="207"/>
        <v/>
      </c>
      <c r="E386" s="87" t="str">
        <f t="shared" si="208"/>
        <v/>
      </c>
      <c r="F386" s="88">
        <f t="shared" si="206"/>
        <v>0</v>
      </c>
      <c r="G386" s="90"/>
      <c r="H386" s="90"/>
      <c r="I386" s="90"/>
      <c r="J386" s="90"/>
      <c r="K386" s="90"/>
      <c r="L386" s="90"/>
      <c r="M386" s="90"/>
      <c r="N386" s="90"/>
      <c r="O386" s="90"/>
      <c r="P386" s="90"/>
      <c r="Q386" s="90"/>
      <c r="R386" s="90"/>
      <c r="S386" s="90"/>
      <c r="T386" s="90"/>
      <c r="U386" s="90"/>
      <c r="V386" s="90"/>
      <c r="W386" s="90"/>
      <c r="X386" s="90"/>
      <c r="Y386" s="90"/>
      <c r="Z386" s="105"/>
      <c r="AA386" s="106"/>
      <c r="AB386" s="106"/>
      <c r="AC386" s="106"/>
      <c r="AD386" s="106"/>
      <c r="AE386" s="106"/>
      <c r="AF386" s="106"/>
      <c r="AG386" s="106"/>
      <c r="AH386" s="106"/>
      <c r="AI386" s="106"/>
      <c r="AJ386" s="106"/>
      <c r="AK386" s="106"/>
      <c r="AL386" s="106"/>
      <c r="AM386" s="106"/>
      <c r="AN386" s="106"/>
      <c r="AO386" s="106"/>
      <c r="AP386" s="106"/>
      <c r="AQ386" s="106"/>
      <c r="AR386" s="106"/>
      <c r="AS386" s="106"/>
      <c r="AT386" s="106"/>
      <c r="AU386" s="106"/>
      <c r="AV386" s="106"/>
      <c r="AW386" s="106"/>
      <c r="AX386" s="106"/>
      <c r="AY386" s="106"/>
      <c r="AZ386" s="106"/>
      <c r="BA386" s="106"/>
      <c r="BB386" s="106"/>
      <c r="BC386" s="106"/>
      <c r="BD386" s="106"/>
      <c r="BE386" s="106"/>
      <c r="BF386" s="106"/>
      <c r="BG386" s="106"/>
      <c r="BH386" s="106"/>
      <c r="BI386" s="106"/>
      <c r="BJ386" s="106"/>
      <c r="BK386" s="106"/>
      <c r="BL386" s="106"/>
      <c r="BM386" s="106"/>
      <c r="BN386" s="106"/>
      <c r="BO386" s="106"/>
      <c r="BP386" s="106"/>
      <c r="BQ386" s="106"/>
      <c r="BR386" s="106"/>
      <c r="BS386" s="106"/>
      <c r="BT386" s="106"/>
      <c r="BU386" s="106"/>
      <c r="BV386" s="106"/>
      <c r="BW386" s="106"/>
      <c r="BX386" s="106"/>
      <c r="BY386" s="106"/>
      <c r="BZ386" s="106"/>
      <c r="CA386" s="106"/>
      <c r="CB386" s="106"/>
      <c r="CC386" s="106"/>
      <c r="CD386" s="106"/>
      <c r="CE386" s="106"/>
      <c r="CF386" s="106"/>
      <c r="CG386" s="106"/>
      <c r="CH386" s="106"/>
      <c r="CI386" s="106"/>
      <c r="CJ386" s="106"/>
      <c r="CK386" s="106"/>
      <c r="CL386" s="106"/>
      <c r="CM386" s="106"/>
      <c r="CN386" s="106"/>
      <c r="CO386" s="106"/>
      <c r="CP386" s="106"/>
      <c r="CQ386" s="106"/>
      <c r="CR386" s="106"/>
      <c r="CS386" s="106"/>
      <c r="CT386" s="106"/>
      <c r="CU386" s="106"/>
      <c r="CV386" s="106"/>
      <c r="CW386" s="106"/>
      <c r="CX386" s="106"/>
      <c r="CY386" s="106"/>
      <c r="CZ386" s="106"/>
      <c r="DA386" s="106"/>
      <c r="DB386" s="106"/>
    </row>
    <row r="387" spans="1:106" ht="15" customHeight="1" x14ac:dyDescent="0.25">
      <c r="A387" s="83">
        <v>12</v>
      </c>
      <c r="B387" s="107"/>
      <c r="C387" s="107"/>
      <c r="D387" s="86" t="str">
        <f t="shared" si="207"/>
        <v/>
      </c>
      <c r="E387" s="87" t="str">
        <f t="shared" si="208"/>
        <v/>
      </c>
      <c r="F387" s="88">
        <f t="shared" si="206"/>
        <v>0</v>
      </c>
      <c r="G387" s="90"/>
      <c r="H387" s="90"/>
      <c r="I387" s="90"/>
      <c r="J387" s="90"/>
      <c r="K387" s="90"/>
      <c r="L387" s="90"/>
      <c r="M387" s="90"/>
      <c r="N387" s="90"/>
      <c r="O387" s="90"/>
      <c r="P387" s="90"/>
      <c r="Q387" s="90"/>
      <c r="R387" s="90"/>
      <c r="S387" s="90"/>
      <c r="T387" s="90"/>
      <c r="U387" s="90"/>
      <c r="V387" s="90"/>
      <c r="W387" s="90"/>
      <c r="X387" s="90"/>
      <c r="Y387" s="90"/>
      <c r="Z387" s="105"/>
      <c r="AA387" s="106"/>
      <c r="AB387" s="106"/>
      <c r="AC387" s="106"/>
      <c r="AD387" s="106"/>
      <c r="AE387" s="106"/>
      <c r="AF387" s="106"/>
      <c r="AG387" s="106"/>
      <c r="AH387" s="106"/>
      <c r="AI387" s="106"/>
      <c r="AJ387" s="106"/>
      <c r="AK387" s="106"/>
      <c r="AL387" s="106"/>
      <c r="AM387" s="106"/>
      <c r="AN387" s="106"/>
      <c r="AO387" s="106"/>
      <c r="AP387" s="106"/>
      <c r="AQ387" s="106"/>
      <c r="AR387" s="106"/>
      <c r="AS387" s="106"/>
      <c r="AT387" s="106"/>
      <c r="AU387" s="106"/>
      <c r="AV387" s="106"/>
      <c r="AW387" s="106"/>
      <c r="AX387" s="106"/>
      <c r="AY387" s="106"/>
      <c r="AZ387" s="106"/>
      <c r="BA387" s="106"/>
      <c r="BB387" s="106"/>
      <c r="BC387" s="106"/>
      <c r="BD387" s="106"/>
      <c r="BE387" s="106"/>
      <c r="BF387" s="106"/>
      <c r="BG387" s="106"/>
      <c r="BH387" s="106"/>
      <c r="BI387" s="106"/>
      <c r="BJ387" s="106"/>
      <c r="BK387" s="106"/>
      <c r="BL387" s="106"/>
      <c r="BM387" s="106"/>
      <c r="BN387" s="106"/>
      <c r="BO387" s="106"/>
      <c r="BP387" s="106"/>
      <c r="BQ387" s="106"/>
      <c r="BR387" s="106"/>
      <c r="BS387" s="106"/>
      <c r="BT387" s="106"/>
      <c r="BU387" s="106"/>
      <c r="BV387" s="106"/>
      <c r="BW387" s="106"/>
      <c r="BX387" s="106"/>
      <c r="BY387" s="106"/>
      <c r="BZ387" s="106"/>
      <c r="CA387" s="106"/>
      <c r="CB387" s="106"/>
      <c r="CC387" s="106"/>
      <c r="CD387" s="106"/>
      <c r="CE387" s="106"/>
      <c r="CF387" s="106"/>
      <c r="CG387" s="106"/>
      <c r="CH387" s="106"/>
      <c r="CI387" s="106"/>
      <c r="CJ387" s="106"/>
      <c r="CK387" s="106"/>
      <c r="CL387" s="106"/>
      <c r="CM387" s="106"/>
      <c r="CN387" s="106"/>
      <c r="CO387" s="106"/>
      <c r="CP387" s="106"/>
      <c r="CQ387" s="106"/>
      <c r="CR387" s="106"/>
      <c r="CS387" s="106"/>
      <c r="CT387" s="106"/>
      <c r="CU387" s="106"/>
      <c r="CV387" s="106"/>
      <c r="CW387" s="106"/>
      <c r="CX387" s="106"/>
      <c r="CY387" s="106"/>
      <c r="CZ387" s="106"/>
      <c r="DA387" s="106"/>
      <c r="DB387" s="106"/>
    </row>
    <row r="388" spans="1:106" ht="15" customHeight="1" x14ac:dyDescent="0.25">
      <c r="A388" s="83">
        <v>13</v>
      </c>
      <c r="B388" s="107"/>
      <c r="C388" s="107"/>
      <c r="D388" s="86" t="str">
        <f t="shared" si="207"/>
        <v/>
      </c>
      <c r="E388" s="87" t="str">
        <f t="shared" si="208"/>
        <v/>
      </c>
      <c r="F388" s="88">
        <f t="shared" si="206"/>
        <v>0</v>
      </c>
      <c r="G388" s="90"/>
      <c r="H388" s="90"/>
      <c r="I388" s="90"/>
      <c r="J388" s="90"/>
      <c r="K388" s="90"/>
      <c r="L388" s="90"/>
      <c r="M388" s="90"/>
      <c r="N388" s="90"/>
      <c r="O388" s="90"/>
      <c r="P388" s="90"/>
      <c r="Q388" s="90"/>
      <c r="R388" s="90"/>
      <c r="S388" s="90"/>
      <c r="T388" s="90"/>
      <c r="U388" s="90"/>
      <c r="V388" s="90"/>
      <c r="W388" s="90"/>
      <c r="X388" s="90"/>
      <c r="Y388" s="90"/>
      <c r="Z388" s="105"/>
      <c r="AA388" s="106"/>
      <c r="AB388" s="106"/>
      <c r="AC388" s="106"/>
      <c r="AD388" s="106"/>
      <c r="AE388" s="106"/>
      <c r="AF388" s="106"/>
      <c r="AG388" s="106"/>
      <c r="AH388" s="106"/>
      <c r="AI388" s="106"/>
      <c r="AJ388" s="106"/>
      <c r="AK388" s="106"/>
      <c r="AL388" s="106"/>
      <c r="AM388" s="106"/>
      <c r="AN388" s="106"/>
      <c r="AO388" s="106"/>
      <c r="AP388" s="106"/>
      <c r="AQ388" s="106"/>
      <c r="AR388" s="106"/>
      <c r="AS388" s="106"/>
      <c r="AT388" s="106"/>
      <c r="AU388" s="106"/>
      <c r="AV388" s="106"/>
      <c r="AW388" s="106"/>
      <c r="AX388" s="106"/>
      <c r="AY388" s="106"/>
      <c r="AZ388" s="106"/>
      <c r="BA388" s="106"/>
      <c r="BB388" s="106"/>
      <c r="BC388" s="106"/>
      <c r="BD388" s="106"/>
      <c r="BE388" s="106"/>
      <c r="BF388" s="106"/>
      <c r="BG388" s="106"/>
      <c r="BH388" s="106"/>
      <c r="BI388" s="106"/>
      <c r="BJ388" s="106"/>
      <c r="BK388" s="106"/>
      <c r="BL388" s="106"/>
      <c r="BM388" s="106"/>
      <c r="BN388" s="106"/>
      <c r="BO388" s="106"/>
      <c r="BP388" s="106"/>
      <c r="BQ388" s="106"/>
      <c r="BR388" s="106"/>
      <c r="BS388" s="106"/>
      <c r="BT388" s="106"/>
      <c r="BU388" s="106"/>
      <c r="BV388" s="106"/>
      <c r="BW388" s="106"/>
      <c r="BX388" s="106"/>
      <c r="BY388" s="106"/>
      <c r="BZ388" s="106"/>
      <c r="CA388" s="106"/>
      <c r="CB388" s="106"/>
      <c r="CC388" s="106"/>
      <c r="CD388" s="106"/>
      <c r="CE388" s="106"/>
      <c r="CF388" s="106"/>
      <c r="CG388" s="106"/>
      <c r="CH388" s="106"/>
      <c r="CI388" s="106"/>
      <c r="CJ388" s="106"/>
      <c r="CK388" s="106"/>
      <c r="CL388" s="106"/>
      <c r="CM388" s="106"/>
      <c r="CN388" s="106"/>
      <c r="CO388" s="106"/>
      <c r="CP388" s="106"/>
      <c r="CQ388" s="106"/>
      <c r="CR388" s="106"/>
      <c r="CS388" s="106"/>
      <c r="CT388" s="106"/>
      <c r="CU388" s="106"/>
      <c r="CV388" s="106"/>
      <c r="CW388" s="106"/>
      <c r="CX388" s="106"/>
      <c r="CY388" s="106"/>
      <c r="CZ388" s="106"/>
      <c r="DA388" s="106"/>
      <c r="DB388" s="106"/>
    </row>
    <row r="389" spans="1:106" ht="15" customHeight="1" x14ac:dyDescent="0.25">
      <c r="A389" s="83">
        <v>14</v>
      </c>
      <c r="B389" s="107"/>
      <c r="C389" s="107"/>
      <c r="D389" s="86" t="str">
        <f t="shared" si="207"/>
        <v/>
      </c>
      <c r="E389" s="87" t="str">
        <f t="shared" si="208"/>
        <v/>
      </c>
      <c r="F389" s="88">
        <f t="shared" si="206"/>
        <v>0</v>
      </c>
      <c r="G389" s="90"/>
      <c r="H389" s="90"/>
      <c r="I389" s="90"/>
      <c r="J389" s="90"/>
      <c r="K389" s="90"/>
      <c r="L389" s="90"/>
      <c r="M389" s="90"/>
      <c r="N389" s="90"/>
      <c r="O389" s="90"/>
      <c r="P389" s="90"/>
      <c r="Q389" s="90"/>
      <c r="R389" s="90"/>
      <c r="S389" s="90"/>
      <c r="T389" s="90"/>
      <c r="U389" s="90"/>
      <c r="V389" s="90"/>
      <c r="W389" s="90"/>
      <c r="X389" s="90"/>
      <c r="Y389" s="90"/>
      <c r="Z389" s="105"/>
      <c r="AA389" s="106"/>
      <c r="AB389" s="106"/>
      <c r="AC389" s="106"/>
      <c r="AD389" s="106"/>
      <c r="AE389" s="106"/>
      <c r="AF389" s="106"/>
      <c r="AG389" s="106"/>
      <c r="AH389" s="106"/>
      <c r="AI389" s="106"/>
      <c r="AJ389" s="106"/>
      <c r="AK389" s="106"/>
      <c r="AL389" s="106"/>
      <c r="AM389" s="106"/>
      <c r="AN389" s="106"/>
      <c r="AO389" s="106"/>
      <c r="AP389" s="106"/>
      <c r="AQ389" s="106"/>
      <c r="AR389" s="106"/>
      <c r="AS389" s="106"/>
      <c r="AT389" s="106"/>
      <c r="AU389" s="106"/>
      <c r="AV389" s="106"/>
      <c r="AW389" s="106"/>
      <c r="AX389" s="106"/>
      <c r="AY389" s="106"/>
      <c r="AZ389" s="106"/>
      <c r="BA389" s="106"/>
      <c r="BB389" s="106"/>
      <c r="BC389" s="106"/>
      <c r="BD389" s="106"/>
      <c r="BE389" s="106"/>
      <c r="BF389" s="106"/>
      <c r="BG389" s="106"/>
      <c r="BH389" s="106"/>
      <c r="BI389" s="106"/>
      <c r="BJ389" s="106"/>
      <c r="BK389" s="106"/>
      <c r="BL389" s="106"/>
      <c r="BM389" s="106"/>
      <c r="BN389" s="106"/>
      <c r="BO389" s="106"/>
      <c r="BP389" s="106"/>
      <c r="BQ389" s="106"/>
      <c r="BR389" s="106"/>
      <c r="BS389" s="106"/>
      <c r="BT389" s="106"/>
      <c r="BU389" s="106"/>
      <c r="BV389" s="106"/>
      <c r="BW389" s="106"/>
      <c r="BX389" s="106"/>
      <c r="BY389" s="106"/>
      <c r="BZ389" s="106"/>
      <c r="CA389" s="106"/>
      <c r="CB389" s="106"/>
      <c r="CC389" s="106"/>
      <c r="CD389" s="106"/>
      <c r="CE389" s="106"/>
      <c r="CF389" s="106"/>
      <c r="CG389" s="106"/>
      <c r="CH389" s="106"/>
      <c r="CI389" s="106"/>
      <c r="CJ389" s="106"/>
      <c r="CK389" s="106"/>
      <c r="CL389" s="106"/>
      <c r="CM389" s="106"/>
      <c r="CN389" s="106"/>
      <c r="CO389" s="106"/>
      <c r="CP389" s="106"/>
      <c r="CQ389" s="106"/>
      <c r="CR389" s="106"/>
      <c r="CS389" s="106"/>
      <c r="CT389" s="106"/>
      <c r="CU389" s="106"/>
      <c r="CV389" s="106"/>
      <c r="CW389" s="106"/>
      <c r="CX389" s="106"/>
      <c r="CY389" s="106"/>
      <c r="CZ389" s="106"/>
      <c r="DA389" s="106"/>
      <c r="DB389" s="106"/>
    </row>
    <row r="390" spans="1:106" ht="15" customHeight="1" x14ac:dyDescent="0.25">
      <c r="A390" s="83">
        <v>15</v>
      </c>
      <c r="B390" s="107"/>
      <c r="C390" s="107"/>
      <c r="D390" s="86" t="str">
        <f t="shared" si="207"/>
        <v/>
      </c>
      <c r="E390" s="87" t="str">
        <f t="shared" si="208"/>
        <v/>
      </c>
      <c r="F390" s="88">
        <f t="shared" si="206"/>
        <v>0</v>
      </c>
      <c r="G390" s="90"/>
      <c r="H390" s="90"/>
      <c r="I390" s="90"/>
      <c r="J390" s="90"/>
      <c r="K390" s="90"/>
      <c r="L390" s="90"/>
      <c r="M390" s="90"/>
      <c r="N390" s="90"/>
      <c r="O390" s="90"/>
      <c r="P390" s="90"/>
      <c r="Q390" s="90"/>
      <c r="R390" s="90"/>
      <c r="S390" s="90"/>
      <c r="T390" s="90"/>
      <c r="U390" s="90"/>
      <c r="V390" s="90"/>
      <c r="W390" s="90"/>
      <c r="X390" s="90"/>
      <c r="Y390" s="90"/>
      <c r="Z390" s="105"/>
      <c r="AA390" s="106"/>
      <c r="AB390" s="106"/>
      <c r="AC390" s="106"/>
      <c r="AD390" s="106"/>
      <c r="AE390" s="106"/>
      <c r="AF390" s="106"/>
      <c r="AG390" s="106"/>
      <c r="AH390" s="106"/>
      <c r="AI390" s="106"/>
      <c r="AJ390" s="106"/>
      <c r="AK390" s="106"/>
      <c r="AL390" s="106"/>
      <c r="AM390" s="106"/>
      <c r="AN390" s="106"/>
      <c r="AO390" s="106"/>
      <c r="AP390" s="106"/>
      <c r="AQ390" s="106"/>
      <c r="AR390" s="106"/>
      <c r="AS390" s="106"/>
      <c r="AT390" s="106"/>
      <c r="AU390" s="106"/>
      <c r="AV390" s="106"/>
      <c r="AW390" s="106"/>
      <c r="AX390" s="106"/>
      <c r="AY390" s="106"/>
      <c r="AZ390" s="106"/>
      <c r="BA390" s="106"/>
      <c r="BB390" s="106"/>
      <c r="BC390" s="106"/>
      <c r="BD390" s="106"/>
      <c r="BE390" s="106"/>
      <c r="BF390" s="106"/>
      <c r="BG390" s="106"/>
      <c r="BH390" s="106"/>
      <c r="BI390" s="106"/>
      <c r="BJ390" s="106"/>
      <c r="BK390" s="106"/>
      <c r="BL390" s="106"/>
      <c r="BM390" s="106"/>
      <c r="BN390" s="106"/>
      <c r="BO390" s="106"/>
      <c r="BP390" s="106"/>
      <c r="BQ390" s="106"/>
      <c r="BR390" s="106"/>
      <c r="BS390" s="106"/>
      <c r="BT390" s="106"/>
      <c r="BU390" s="106"/>
      <c r="BV390" s="106"/>
      <c r="BW390" s="106"/>
      <c r="BX390" s="106"/>
      <c r="BY390" s="106"/>
      <c r="BZ390" s="106"/>
      <c r="CA390" s="106"/>
      <c r="CB390" s="106"/>
      <c r="CC390" s="106"/>
      <c r="CD390" s="106"/>
      <c r="CE390" s="106"/>
      <c r="CF390" s="106"/>
      <c r="CG390" s="106"/>
      <c r="CH390" s="106"/>
      <c r="CI390" s="106"/>
      <c r="CJ390" s="106"/>
      <c r="CK390" s="106"/>
      <c r="CL390" s="106"/>
      <c r="CM390" s="106"/>
      <c r="CN390" s="106"/>
      <c r="CO390" s="106"/>
      <c r="CP390" s="106"/>
      <c r="CQ390" s="106"/>
      <c r="CR390" s="106"/>
      <c r="CS390" s="106"/>
      <c r="CT390" s="106"/>
      <c r="CU390" s="106"/>
      <c r="CV390" s="106"/>
      <c r="CW390" s="106"/>
      <c r="CX390" s="106"/>
      <c r="CY390" s="106"/>
      <c r="CZ390" s="106"/>
      <c r="DA390" s="106"/>
      <c r="DB390" s="106"/>
    </row>
    <row r="391" spans="1:106" ht="15" customHeight="1" x14ac:dyDescent="0.25">
      <c r="A391" s="83">
        <v>16</v>
      </c>
      <c r="B391" s="107"/>
      <c r="C391" s="107"/>
      <c r="D391" s="86" t="str">
        <f t="shared" si="207"/>
        <v/>
      </c>
      <c r="E391" s="87" t="str">
        <f t="shared" si="208"/>
        <v/>
      </c>
      <c r="F391" s="88">
        <f t="shared" si="206"/>
        <v>0</v>
      </c>
      <c r="G391" s="90"/>
      <c r="H391" s="90"/>
      <c r="I391" s="90"/>
      <c r="J391" s="90"/>
      <c r="K391" s="90"/>
      <c r="L391" s="90"/>
      <c r="M391" s="90"/>
      <c r="N391" s="90"/>
      <c r="O391" s="90"/>
      <c r="P391" s="90"/>
      <c r="Q391" s="90"/>
      <c r="R391" s="90"/>
      <c r="S391" s="90"/>
      <c r="T391" s="90"/>
      <c r="U391" s="90"/>
      <c r="V391" s="90"/>
      <c r="W391" s="90"/>
      <c r="X391" s="90"/>
      <c r="Y391" s="90"/>
      <c r="Z391" s="105"/>
      <c r="AA391" s="106"/>
      <c r="AB391" s="106"/>
      <c r="AC391" s="106"/>
      <c r="AD391" s="106"/>
      <c r="AE391" s="106"/>
      <c r="AF391" s="106"/>
      <c r="AG391" s="106"/>
      <c r="AH391" s="106"/>
      <c r="AI391" s="106"/>
      <c r="AJ391" s="106"/>
      <c r="AK391" s="106"/>
      <c r="AL391" s="106"/>
      <c r="AM391" s="106"/>
      <c r="AN391" s="106"/>
      <c r="AO391" s="106"/>
      <c r="AP391" s="106"/>
      <c r="AQ391" s="106"/>
      <c r="AR391" s="106"/>
      <c r="AS391" s="106"/>
      <c r="AT391" s="106"/>
      <c r="AU391" s="106"/>
      <c r="AV391" s="106"/>
      <c r="AW391" s="106"/>
      <c r="AX391" s="106"/>
      <c r="AY391" s="106"/>
      <c r="AZ391" s="106"/>
      <c r="BA391" s="106"/>
      <c r="BB391" s="106"/>
      <c r="BC391" s="106"/>
      <c r="BD391" s="106"/>
      <c r="BE391" s="106"/>
      <c r="BF391" s="106"/>
      <c r="BG391" s="106"/>
      <c r="BH391" s="106"/>
      <c r="BI391" s="106"/>
      <c r="BJ391" s="106"/>
      <c r="BK391" s="106"/>
      <c r="BL391" s="106"/>
      <c r="BM391" s="106"/>
      <c r="BN391" s="106"/>
      <c r="BO391" s="106"/>
      <c r="BP391" s="106"/>
      <c r="BQ391" s="106"/>
      <c r="BR391" s="106"/>
      <c r="BS391" s="106"/>
      <c r="BT391" s="106"/>
      <c r="BU391" s="106"/>
      <c r="BV391" s="106"/>
      <c r="BW391" s="106"/>
      <c r="BX391" s="106"/>
      <c r="BY391" s="106"/>
      <c r="BZ391" s="106"/>
      <c r="CA391" s="106"/>
      <c r="CB391" s="106"/>
      <c r="CC391" s="106"/>
      <c r="CD391" s="106"/>
      <c r="CE391" s="106"/>
      <c r="CF391" s="106"/>
      <c r="CG391" s="106"/>
      <c r="CH391" s="106"/>
      <c r="CI391" s="106"/>
      <c r="CJ391" s="106"/>
      <c r="CK391" s="106"/>
      <c r="CL391" s="106"/>
      <c r="CM391" s="106"/>
      <c r="CN391" s="106"/>
      <c r="CO391" s="106"/>
      <c r="CP391" s="106"/>
      <c r="CQ391" s="106"/>
      <c r="CR391" s="106"/>
      <c r="CS391" s="106"/>
      <c r="CT391" s="106"/>
      <c r="CU391" s="106"/>
      <c r="CV391" s="106"/>
      <c r="CW391" s="106"/>
      <c r="CX391" s="106"/>
      <c r="CY391" s="106"/>
      <c r="CZ391" s="106"/>
      <c r="DA391" s="106"/>
      <c r="DB391" s="106"/>
    </row>
    <row r="392" spans="1:106" ht="15" customHeight="1" x14ac:dyDescent="0.25">
      <c r="A392" s="83">
        <v>17</v>
      </c>
      <c r="B392" s="107"/>
      <c r="C392" s="107"/>
      <c r="D392" s="86" t="str">
        <f t="shared" si="207"/>
        <v/>
      </c>
      <c r="E392" s="87" t="str">
        <f t="shared" si="208"/>
        <v/>
      </c>
      <c r="F392" s="88">
        <f t="shared" si="206"/>
        <v>0</v>
      </c>
      <c r="G392" s="90"/>
      <c r="H392" s="90"/>
      <c r="I392" s="90"/>
      <c r="J392" s="90"/>
      <c r="K392" s="90"/>
      <c r="L392" s="90"/>
      <c r="M392" s="90"/>
      <c r="N392" s="90"/>
      <c r="O392" s="90"/>
      <c r="P392" s="90"/>
      <c r="Q392" s="90"/>
      <c r="R392" s="90"/>
      <c r="S392" s="90"/>
      <c r="T392" s="90"/>
      <c r="U392" s="90"/>
      <c r="V392" s="90"/>
      <c r="W392" s="90"/>
      <c r="X392" s="90"/>
      <c r="Y392" s="90"/>
      <c r="Z392" s="105"/>
      <c r="AA392" s="106"/>
      <c r="AB392" s="106"/>
      <c r="AC392" s="106"/>
      <c r="AD392" s="106"/>
      <c r="AE392" s="106"/>
      <c r="AF392" s="106"/>
      <c r="AG392" s="106"/>
      <c r="AH392" s="106"/>
      <c r="AI392" s="106"/>
      <c r="AJ392" s="106"/>
      <c r="AK392" s="106"/>
      <c r="AL392" s="106"/>
      <c r="AM392" s="106"/>
      <c r="AN392" s="106"/>
      <c r="AO392" s="106"/>
      <c r="AP392" s="106"/>
      <c r="AQ392" s="106"/>
      <c r="AR392" s="106"/>
      <c r="AS392" s="106"/>
      <c r="AT392" s="106"/>
      <c r="AU392" s="106"/>
      <c r="AV392" s="106"/>
      <c r="AW392" s="106"/>
      <c r="AX392" s="106"/>
      <c r="AY392" s="106"/>
      <c r="AZ392" s="106"/>
      <c r="BA392" s="106"/>
      <c r="BB392" s="106"/>
      <c r="BC392" s="106"/>
      <c r="BD392" s="106"/>
      <c r="BE392" s="106"/>
      <c r="BF392" s="106"/>
      <c r="BG392" s="106"/>
      <c r="BH392" s="106"/>
      <c r="BI392" s="106"/>
      <c r="BJ392" s="106"/>
      <c r="BK392" s="106"/>
      <c r="BL392" s="106"/>
      <c r="BM392" s="106"/>
      <c r="BN392" s="106"/>
      <c r="BO392" s="106"/>
      <c r="BP392" s="106"/>
      <c r="BQ392" s="106"/>
      <c r="BR392" s="106"/>
      <c r="BS392" s="106"/>
      <c r="BT392" s="106"/>
      <c r="BU392" s="106"/>
      <c r="BV392" s="106"/>
      <c r="BW392" s="106"/>
      <c r="BX392" s="106"/>
      <c r="BY392" s="106"/>
      <c r="BZ392" s="106"/>
      <c r="CA392" s="106"/>
      <c r="CB392" s="106"/>
      <c r="CC392" s="106"/>
      <c r="CD392" s="106"/>
      <c r="CE392" s="106"/>
      <c r="CF392" s="106"/>
      <c r="CG392" s="106"/>
      <c r="CH392" s="106"/>
      <c r="CI392" s="106"/>
      <c r="CJ392" s="106"/>
      <c r="CK392" s="106"/>
      <c r="CL392" s="106"/>
      <c r="CM392" s="106"/>
      <c r="CN392" s="106"/>
      <c r="CO392" s="106"/>
      <c r="CP392" s="106"/>
      <c r="CQ392" s="106"/>
      <c r="CR392" s="106"/>
      <c r="CS392" s="106"/>
      <c r="CT392" s="106"/>
      <c r="CU392" s="106"/>
      <c r="CV392" s="106"/>
      <c r="CW392" s="106"/>
      <c r="CX392" s="106"/>
      <c r="CY392" s="106"/>
      <c r="CZ392" s="106"/>
      <c r="DA392" s="106"/>
      <c r="DB392" s="106"/>
    </row>
    <row r="393" spans="1:106" ht="15" customHeight="1" x14ac:dyDescent="0.25">
      <c r="A393" s="83">
        <v>18</v>
      </c>
      <c r="B393" s="107"/>
      <c r="C393" s="107"/>
      <c r="D393" s="86" t="str">
        <f t="shared" si="207"/>
        <v/>
      </c>
      <c r="E393" s="87" t="str">
        <f t="shared" si="208"/>
        <v/>
      </c>
      <c r="F393" s="88">
        <f t="shared" si="206"/>
        <v>0</v>
      </c>
      <c r="G393" s="90"/>
      <c r="H393" s="90"/>
      <c r="I393" s="90"/>
      <c r="J393" s="90"/>
      <c r="K393" s="90"/>
      <c r="L393" s="90"/>
      <c r="M393" s="90"/>
      <c r="N393" s="90"/>
      <c r="O393" s="90"/>
      <c r="P393" s="90"/>
      <c r="Q393" s="90"/>
      <c r="R393" s="90"/>
      <c r="S393" s="90"/>
      <c r="T393" s="90"/>
      <c r="U393" s="90"/>
      <c r="V393" s="90"/>
      <c r="W393" s="90"/>
      <c r="X393" s="90"/>
      <c r="Y393" s="90"/>
      <c r="Z393" s="105"/>
      <c r="AA393" s="106"/>
      <c r="AB393" s="106"/>
      <c r="AC393" s="106"/>
      <c r="AD393" s="106"/>
      <c r="AE393" s="106"/>
      <c r="AF393" s="106"/>
      <c r="AG393" s="106"/>
      <c r="AH393" s="106"/>
      <c r="AI393" s="106"/>
      <c r="AJ393" s="106"/>
      <c r="AK393" s="106"/>
      <c r="AL393" s="106"/>
      <c r="AM393" s="106"/>
      <c r="AN393" s="106"/>
      <c r="AO393" s="106"/>
      <c r="AP393" s="106"/>
      <c r="AQ393" s="106"/>
      <c r="AR393" s="106"/>
      <c r="AS393" s="106"/>
      <c r="AT393" s="106"/>
      <c r="AU393" s="106"/>
      <c r="AV393" s="106"/>
      <c r="AW393" s="106"/>
      <c r="AX393" s="106"/>
      <c r="AY393" s="106"/>
      <c r="AZ393" s="106"/>
      <c r="BA393" s="106"/>
      <c r="BB393" s="106"/>
      <c r="BC393" s="106"/>
      <c r="BD393" s="106"/>
      <c r="BE393" s="106"/>
      <c r="BF393" s="106"/>
      <c r="BG393" s="106"/>
      <c r="BH393" s="106"/>
      <c r="BI393" s="106"/>
      <c r="BJ393" s="106"/>
      <c r="BK393" s="106"/>
      <c r="BL393" s="106"/>
      <c r="BM393" s="106"/>
      <c r="BN393" s="106"/>
      <c r="BO393" s="106"/>
      <c r="BP393" s="106"/>
      <c r="BQ393" s="106"/>
      <c r="BR393" s="106"/>
      <c r="BS393" s="106"/>
      <c r="BT393" s="106"/>
      <c r="BU393" s="106"/>
      <c r="BV393" s="106"/>
      <c r="BW393" s="106"/>
      <c r="BX393" s="106"/>
      <c r="BY393" s="106"/>
      <c r="BZ393" s="106"/>
      <c r="CA393" s="106"/>
      <c r="CB393" s="106"/>
      <c r="CC393" s="106"/>
      <c r="CD393" s="106"/>
      <c r="CE393" s="106"/>
      <c r="CF393" s="106"/>
      <c r="CG393" s="106"/>
      <c r="CH393" s="106"/>
      <c r="CI393" s="106"/>
      <c r="CJ393" s="106"/>
      <c r="CK393" s="106"/>
      <c r="CL393" s="106"/>
      <c r="CM393" s="106"/>
      <c r="CN393" s="106"/>
      <c r="CO393" s="106"/>
      <c r="CP393" s="106"/>
      <c r="CQ393" s="106"/>
      <c r="CR393" s="106"/>
      <c r="CS393" s="106"/>
      <c r="CT393" s="106"/>
      <c r="CU393" s="106"/>
      <c r="CV393" s="106"/>
      <c r="CW393" s="106"/>
      <c r="CX393" s="106"/>
      <c r="CY393" s="106"/>
      <c r="CZ393" s="106"/>
      <c r="DA393" s="106"/>
      <c r="DB393" s="106"/>
    </row>
    <row r="394" spans="1:106" ht="15" customHeight="1" x14ac:dyDescent="0.25">
      <c r="A394" s="83">
        <v>19</v>
      </c>
      <c r="B394" s="107"/>
      <c r="C394" s="107"/>
      <c r="D394" s="86" t="str">
        <f t="shared" si="207"/>
        <v/>
      </c>
      <c r="E394" s="87" t="str">
        <f t="shared" si="208"/>
        <v/>
      </c>
      <c r="F394" s="88">
        <f t="shared" si="206"/>
        <v>0</v>
      </c>
      <c r="G394" s="90"/>
      <c r="H394" s="90"/>
      <c r="I394" s="90"/>
      <c r="J394" s="90"/>
      <c r="K394" s="90"/>
      <c r="L394" s="90"/>
      <c r="M394" s="90"/>
      <c r="N394" s="90"/>
      <c r="O394" s="90"/>
      <c r="P394" s="90"/>
      <c r="Q394" s="90"/>
      <c r="R394" s="90"/>
      <c r="S394" s="90"/>
      <c r="T394" s="90"/>
      <c r="U394" s="90"/>
      <c r="V394" s="90"/>
      <c r="W394" s="90"/>
      <c r="X394" s="90"/>
      <c r="Y394" s="90"/>
      <c r="Z394" s="105"/>
      <c r="AA394" s="106"/>
      <c r="AB394" s="106"/>
      <c r="AC394" s="106"/>
      <c r="AD394" s="106"/>
      <c r="AE394" s="106"/>
      <c r="AF394" s="106"/>
      <c r="AG394" s="106"/>
      <c r="AH394" s="106"/>
      <c r="AI394" s="106"/>
      <c r="AJ394" s="106"/>
      <c r="AK394" s="106"/>
      <c r="AL394" s="106"/>
      <c r="AM394" s="106"/>
      <c r="AN394" s="106"/>
      <c r="AO394" s="106"/>
      <c r="AP394" s="106"/>
      <c r="AQ394" s="106"/>
      <c r="AR394" s="106"/>
      <c r="AS394" s="106"/>
      <c r="AT394" s="106"/>
      <c r="AU394" s="106"/>
      <c r="AV394" s="106"/>
      <c r="AW394" s="106"/>
      <c r="AX394" s="106"/>
      <c r="AY394" s="106"/>
      <c r="AZ394" s="106"/>
      <c r="BA394" s="106"/>
      <c r="BB394" s="106"/>
      <c r="BC394" s="106"/>
      <c r="BD394" s="106"/>
      <c r="BE394" s="106"/>
      <c r="BF394" s="106"/>
      <c r="BG394" s="106"/>
      <c r="BH394" s="106"/>
      <c r="BI394" s="106"/>
      <c r="BJ394" s="106"/>
      <c r="BK394" s="106"/>
      <c r="BL394" s="106"/>
      <c r="BM394" s="106"/>
      <c r="BN394" s="106"/>
      <c r="BO394" s="106"/>
      <c r="BP394" s="106"/>
      <c r="BQ394" s="106"/>
      <c r="BR394" s="106"/>
      <c r="BS394" s="106"/>
      <c r="BT394" s="106"/>
      <c r="BU394" s="106"/>
      <c r="BV394" s="106"/>
      <c r="BW394" s="106"/>
      <c r="BX394" s="106"/>
      <c r="BY394" s="106"/>
      <c r="BZ394" s="106"/>
      <c r="CA394" s="106"/>
      <c r="CB394" s="106"/>
      <c r="CC394" s="106"/>
      <c r="CD394" s="106"/>
      <c r="CE394" s="106"/>
      <c r="CF394" s="106"/>
      <c r="CG394" s="106"/>
      <c r="CH394" s="106"/>
      <c r="CI394" s="106"/>
      <c r="CJ394" s="106"/>
      <c r="CK394" s="106"/>
      <c r="CL394" s="106"/>
      <c r="CM394" s="106"/>
      <c r="CN394" s="106"/>
      <c r="CO394" s="106"/>
      <c r="CP394" s="106"/>
      <c r="CQ394" s="106"/>
      <c r="CR394" s="106"/>
      <c r="CS394" s="106"/>
      <c r="CT394" s="106"/>
      <c r="CU394" s="106"/>
      <c r="CV394" s="106"/>
      <c r="CW394" s="106"/>
      <c r="CX394" s="106"/>
      <c r="CY394" s="106"/>
      <c r="CZ394" s="106"/>
      <c r="DA394" s="106"/>
      <c r="DB394" s="106"/>
    </row>
    <row r="395" spans="1:106" ht="15" customHeight="1" x14ac:dyDescent="0.25">
      <c r="A395" s="83">
        <v>20</v>
      </c>
      <c r="B395" s="108"/>
      <c r="C395" s="108"/>
      <c r="D395" s="86" t="str">
        <f t="shared" si="207"/>
        <v/>
      </c>
      <c r="E395" s="87" t="str">
        <f t="shared" si="208"/>
        <v/>
      </c>
      <c r="F395" s="88">
        <f t="shared" si="206"/>
        <v>0</v>
      </c>
      <c r="G395" s="90"/>
      <c r="H395" s="90"/>
      <c r="I395" s="90"/>
      <c r="J395" s="90"/>
      <c r="K395" s="90"/>
      <c r="L395" s="90"/>
      <c r="M395" s="90"/>
      <c r="N395" s="90"/>
      <c r="O395" s="90"/>
      <c r="P395" s="90"/>
      <c r="Q395" s="90"/>
      <c r="R395" s="90"/>
      <c r="S395" s="90"/>
      <c r="T395" s="90"/>
      <c r="U395" s="90"/>
      <c r="V395" s="90"/>
      <c r="W395" s="90"/>
      <c r="X395" s="90"/>
      <c r="Y395" s="90"/>
      <c r="Z395" s="105"/>
      <c r="AA395" s="106"/>
      <c r="AB395" s="106"/>
      <c r="AC395" s="106"/>
      <c r="AD395" s="106"/>
      <c r="AE395" s="106"/>
      <c r="AF395" s="106"/>
      <c r="AG395" s="106"/>
      <c r="AH395" s="106"/>
      <c r="AI395" s="106"/>
      <c r="AJ395" s="106"/>
      <c r="AK395" s="106"/>
      <c r="AL395" s="106"/>
      <c r="AM395" s="106"/>
      <c r="AN395" s="106"/>
      <c r="AO395" s="106"/>
      <c r="AP395" s="106"/>
      <c r="AQ395" s="106"/>
      <c r="AR395" s="106"/>
      <c r="AS395" s="106"/>
      <c r="AT395" s="106"/>
      <c r="AU395" s="106"/>
      <c r="AV395" s="106"/>
      <c r="AW395" s="106"/>
      <c r="AX395" s="106"/>
      <c r="AY395" s="106"/>
      <c r="AZ395" s="106"/>
      <c r="BA395" s="106"/>
      <c r="BB395" s="106"/>
      <c r="BC395" s="106"/>
      <c r="BD395" s="106"/>
      <c r="BE395" s="106"/>
      <c r="BF395" s="106"/>
      <c r="BG395" s="106"/>
      <c r="BH395" s="106"/>
      <c r="BI395" s="106"/>
      <c r="BJ395" s="106"/>
      <c r="BK395" s="106"/>
      <c r="BL395" s="106"/>
      <c r="BM395" s="106"/>
      <c r="BN395" s="106"/>
      <c r="BO395" s="106"/>
      <c r="BP395" s="106"/>
      <c r="BQ395" s="106"/>
      <c r="BR395" s="106"/>
      <c r="BS395" s="106"/>
      <c r="BT395" s="106"/>
      <c r="BU395" s="106"/>
      <c r="BV395" s="106"/>
      <c r="BW395" s="106"/>
      <c r="BX395" s="106"/>
      <c r="BY395" s="106"/>
      <c r="BZ395" s="106"/>
      <c r="CA395" s="106"/>
      <c r="CB395" s="106"/>
      <c r="CC395" s="106"/>
      <c r="CD395" s="106"/>
      <c r="CE395" s="106"/>
      <c r="CF395" s="106"/>
      <c r="CG395" s="106"/>
      <c r="CH395" s="106"/>
      <c r="CI395" s="106"/>
      <c r="CJ395" s="106"/>
      <c r="CK395" s="106"/>
      <c r="CL395" s="106"/>
      <c r="CM395" s="106"/>
      <c r="CN395" s="106"/>
      <c r="CO395" s="106"/>
      <c r="CP395" s="106"/>
      <c r="CQ395" s="106"/>
      <c r="CR395" s="106"/>
      <c r="CS395" s="106"/>
      <c r="CT395" s="106"/>
      <c r="CU395" s="106"/>
      <c r="CV395" s="106"/>
      <c r="CW395" s="106"/>
      <c r="CX395" s="106"/>
      <c r="CY395" s="106"/>
      <c r="CZ395" s="106"/>
      <c r="DA395" s="106"/>
      <c r="DB395" s="106"/>
    </row>
    <row r="396" spans="1:106" ht="15" customHeight="1" x14ac:dyDescent="0.25">
      <c r="A396" s="83">
        <v>21</v>
      </c>
      <c r="B396" s="108"/>
      <c r="C396" s="108"/>
      <c r="D396" s="86" t="str">
        <f t="shared" si="207"/>
        <v/>
      </c>
      <c r="E396" s="87" t="str">
        <f t="shared" si="208"/>
        <v/>
      </c>
      <c r="F396" s="88">
        <f t="shared" si="206"/>
        <v>0</v>
      </c>
      <c r="G396" s="90"/>
      <c r="H396" s="90"/>
      <c r="I396" s="90"/>
      <c r="J396" s="90"/>
      <c r="K396" s="90"/>
      <c r="L396" s="90"/>
      <c r="M396" s="90"/>
      <c r="N396" s="90"/>
      <c r="O396" s="90"/>
      <c r="P396" s="90"/>
      <c r="Q396" s="90"/>
      <c r="R396" s="90"/>
      <c r="S396" s="90"/>
      <c r="T396" s="90"/>
      <c r="U396" s="90"/>
      <c r="V396" s="90"/>
      <c r="W396" s="90"/>
      <c r="X396" s="90"/>
      <c r="Y396" s="90"/>
      <c r="Z396" s="105"/>
      <c r="AA396" s="106"/>
      <c r="AB396" s="106"/>
      <c r="AC396" s="106"/>
      <c r="AD396" s="106"/>
      <c r="AE396" s="106"/>
      <c r="AF396" s="106"/>
      <c r="AG396" s="106"/>
      <c r="AH396" s="106"/>
      <c r="AI396" s="106"/>
      <c r="AJ396" s="106"/>
      <c r="AK396" s="106"/>
      <c r="AL396" s="106"/>
      <c r="AM396" s="106"/>
      <c r="AN396" s="106"/>
      <c r="AO396" s="106"/>
      <c r="AP396" s="106"/>
      <c r="AQ396" s="106"/>
      <c r="AR396" s="106"/>
      <c r="AS396" s="106"/>
      <c r="AT396" s="106"/>
      <c r="AU396" s="106"/>
      <c r="AV396" s="106"/>
      <c r="AW396" s="106"/>
      <c r="AX396" s="106"/>
      <c r="AY396" s="106"/>
      <c r="AZ396" s="106"/>
      <c r="BA396" s="106"/>
      <c r="BB396" s="106"/>
      <c r="BC396" s="106"/>
      <c r="BD396" s="106"/>
      <c r="BE396" s="106"/>
      <c r="BF396" s="106"/>
      <c r="BG396" s="106"/>
      <c r="BH396" s="106"/>
      <c r="BI396" s="106"/>
      <c r="BJ396" s="106"/>
      <c r="BK396" s="106"/>
      <c r="BL396" s="106"/>
      <c r="BM396" s="106"/>
      <c r="BN396" s="106"/>
      <c r="BO396" s="106"/>
      <c r="BP396" s="106"/>
      <c r="BQ396" s="106"/>
      <c r="BR396" s="106"/>
      <c r="BS396" s="106"/>
      <c r="BT396" s="106"/>
      <c r="BU396" s="106"/>
      <c r="BV396" s="106"/>
      <c r="BW396" s="106"/>
      <c r="BX396" s="106"/>
      <c r="BY396" s="106"/>
      <c r="BZ396" s="106"/>
      <c r="CA396" s="106"/>
      <c r="CB396" s="106"/>
      <c r="CC396" s="106"/>
      <c r="CD396" s="106"/>
      <c r="CE396" s="106"/>
      <c r="CF396" s="106"/>
      <c r="CG396" s="106"/>
      <c r="CH396" s="106"/>
      <c r="CI396" s="106"/>
      <c r="CJ396" s="106"/>
      <c r="CK396" s="106"/>
      <c r="CL396" s="106"/>
      <c r="CM396" s="106"/>
      <c r="CN396" s="106"/>
      <c r="CO396" s="106"/>
      <c r="CP396" s="106"/>
      <c r="CQ396" s="106"/>
      <c r="CR396" s="106"/>
      <c r="CS396" s="106"/>
      <c r="CT396" s="106"/>
      <c r="CU396" s="106"/>
      <c r="CV396" s="106"/>
      <c r="CW396" s="106"/>
      <c r="CX396" s="106"/>
      <c r="CY396" s="106"/>
      <c r="CZ396" s="106"/>
      <c r="DA396" s="106"/>
      <c r="DB396" s="106"/>
    </row>
    <row r="397" spans="1:106" ht="15" customHeight="1" x14ac:dyDescent="0.25">
      <c r="A397" s="83">
        <v>22</v>
      </c>
      <c r="B397" s="108"/>
      <c r="C397" s="108"/>
      <c r="D397" s="86" t="str">
        <f t="shared" si="207"/>
        <v/>
      </c>
      <c r="E397" s="87" t="str">
        <f t="shared" si="208"/>
        <v/>
      </c>
      <c r="F397" s="88">
        <f t="shared" si="206"/>
        <v>0</v>
      </c>
      <c r="G397" s="90"/>
      <c r="H397" s="90"/>
      <c r="I397" s="90"/>
      <c r="J397" s="90"/>
      <c r="K397" s="90"/>
      <c r="L397" s="90"/>
      <c r="M397" s="90"/>
      <c r="N397" s="90"/>
      <c r="O397" s="90"/>
      <c r="P397" s="90"/>
      <c r="Q397" s="90"/>
      <c r="R397" s="90"/>
      <c r="S397" s="90"/>
      <c r="T397" s="90"/>
      <c r="U397" s="90"/>
      <c r="V397" s="90"/>
      <c r="W397" s="90"/>
      <c r="X397" s="90"/>
      <c r="Y397" s="90"/>
      <c r="Z397" s="105"/>
      <c r="AA397" s="106"/>
      <c r="AB397" s="106"/>
      <c r="AC397" s="106"/>
      <c r="AD397" s="106"/>
      <c r="AE397" s="106"/>
      <c r="AF397" s="106"/>
      <c r="AG397" s="106"/>
      <c r="AH397" s="106"/>
      <c r="AI397" s="106"/>
      <c r="AJ397" s="106"/>
      <c r="AK397" s="106"/>
      <c r="AL397" s="106"/>
      <c r="AM397" s="106"/>
      <c r="AN397" s="106"/>
      <c r="AO397" s="106"/>
      <c r="AP397" s="106"/>
      <c r="AQ397" s="106"/>
      <c r="AR397" s="106"/>
      <c r="AS397" s="106"/>
      <c r="AT397" s="106"/>
      <c r="AU397" s="106"/>
      <c r="AV397" s="106"/>
      <c r="AW397" s="106"/>
      <c r="AX397" s="106"/>
      <c r="AY397" s="106"/>
      <c r="AZ397" s="106"/>
      <c r="BA397" s="106"/>
      <c r="BB397" s="106"/>
      <c r="BC397" s="106"/>
      <c r="BD397" s="106"/>
      <c r="BE397" s="106"/>
      <c r="BF397" s="106"/>
      <c r="BG397" s="106"/>
      <c r="BH397" s="106"/>
      <c r="BI397" s="106"/>
      <c r="BJ397" s="106"/>
      <c r="BK397" s="106"/>
      <c r="BL397" s="106"/>
      <c r="BM397" s="106"/>
      <c r="BN397" s="106"/>
      <c r="BO397" s="106"/>
      <c r="BP397" s="106"/>
      <c r="BQ397" s="106"/>
      <c r="BR397" s="106"/>
      <c r="BS397" s="106"/>
      <c r="BT397" s="106"/>
      <c r="BU397" s="106"/>
      <c r="BV397" s="106"/>
      <c r="BW397" s="106"/>
      <c r="BX397" s="106"/>
      <c r="BY397" s="106"/>
      <c r="BZ397" s="106"/>
      <c r="CA397" s="106"/>
      <c r="CB397" s="106"/>
      <c r="CC397" s="106"/>
      <c r="CD397" s="106"/>
      <c r="CE397" s="106"/>
      <c r="CF397" s="106"/>
      <c r="CG397" s="106"/>
      <c r="CH397" s="106"/>
      <c r="CI397" s="106"/>
      <c r="CJ397" s="106"/>
      <c r="CK397" s="106"/>
      <c r="CL397" s="106"/>
      <c r="CM397" s="106"/>
      <c r="CN397" s="106"/>
      <c r="CO397" s="106"/>
      <c r="CP397" s="106"/>
      <c r="CQ397" s="106"/>
      <c r="CR397" s="106"/>
      <c r="CS397" s="106"/>
      <c r="CT397" s="106"/>
      <c r="CU397" s="106"/>
      <c r="CV397" s="106"/>
      <c r="CW397" s="106"/>
      <c r="CX397" s="106"/>
      <c r="CY397" s="106"/>
      <c r="CZ397" s="106"/>
      <c r="DA397" s="106"/>
      <c r="DB397" s="106"/>
    </row>
    <row r="398" spans="1:106" ht="15" customHeight="1" x14ac:dyDescent="0.25">
      <c r="A398" s="83">
        <v>23</v>
      </c>
      <c r="B398" s="108"/>
      <c r="C398" s="108"/>
      <c r="D398" s="86" t="str">
        <f t="shared" si="207"/>
        <v/>
      </c>
      <c r="E398" s="87" t="str">
        <f t="shared" si="208"/>
        <v/>
      </c>
      <c r="F398" s="88">
        <f t="shared" si="206"/>
        <v>0</v>
      </c>
      <c r="G398" s="90"/>
      <c r="H398" s="90"/>
      <c r="I398" s="90"/>
      <c r="J398" s="90"/>
      <c r="K398" s="90"/>
      <c r="L398" s="90"/>
      <c r="M398" s="90"/>
      <c r="N398" s="90"/>
      <c r="O398" s="90"/>
      <c r="P398" s="90"/>
      <c r="Q398" s="90"/>
      <c r="R398" s="90"/>
      <c r="S398" s="90"/>
      <c r="T398" s="90"/>
      <c r="U398" s="90"/>
      <c r="V398" s="90"/>
      <c r="W398" s="90"/>
      <c r="X398" s="90"/>
      <c r="Y398" s="90"/>
      <c r="Z398" s="105"/>
      <c r="AA398" s="106"/>
      <c r="AB398" s="106"/>
      <c r="AC398" s="106"/>
      <c r="AD398" s="106"/>
      <c r="AE398" s="106"/>
      <c r="AF398" s="106"/>
      <c r="AG398" s="106"/>
      <c r="AH398" s="106"/>
      <c r="AI398" s="106"/>
      <c r="AJ398" s="106"/>
      <c r="AK398" s="106"/>
      <c r="AL398" s="106"/>
      <c r="AM398" s="106"/>
      <c r="AN398" s="106"/>
      <c r="AO398" s="106"/>
      <c r="AP398" s="106"/>
      <c r="AQ398" s="106"/>
      <c r="AR398" s="106"/>
      <c r="AS398" s="106"/>
      <c r="AT398" s="106"/>
      <c r="AU398" s="106"/>
      <c r="AV398" s="106"/>
      <c r="AW398" s="106"/>
      <c r="AX398" s="106"/>
      <c r="AY398" s="106"/>
      <c r="AZ398" s="106"/>
      <c r="BA398" s="106"/>
      <c r="BB398" s="106"/>
      <c r="BC398" s="106"/>
      <c r="BD398" s="106"/>
      <c r="BE398" s="106"/>
      <c r="BF398" s="106"/>
      <c r="BG398" s="106"/>
      <c r="BH398" s="106"/>
      <c r="BI398" s="106"/>
      <c r="BJ398" s="106"/>
      <c r="BK398" s="106"/>
      <c r="BL398" s="106"/>
      <c r="BM398" s="106"/>
      <c r="BN398" s="106"/>
      <c r="BO398" s="106"/>
      <c r="BP398" s="106"/>
      <c r="BQ398" s="106"/>
      <c r="BR398" s="106"/>
      <c r="BS398" s="106"/>
      <c r="BT398" s="106"/>
      <c r="BU398" s="106"/>
      <c r="BV398" s="106"/>
      <c r="BW398" s="106"/>
      <c r="BX398" s="106"/>
      <c r="BY398" s="106"/>
      <c r="BZ398" s="106"/>
      <c r="CA398" s="106"/>
      <c r="CB398" s="106"/>
      <c r="CC398" s="106"/>
      <c r="CD398" s="106"/>
      <c r="CE398" s="106"/>
      <c r="CF398" s="106"/>
      <c r="CG398" s="106"/>
      <c r="CH398" s="106"/>
      <c r="CI398" s="106"/>
      <c r="CJ398" s="106"/>
      <c r="CK398" s="106"/>
      <c r="CL398" s="106"/>
      <c r="CM398" s="106"/>
      <c r="CN398" s="106"/>
      <c r="CO398" s="106"/>
      <c r="CP398" s="106"/>
      <c r="CQ398" s="106"/>
      <c r="CR398" s="106"/>
      <c r="CS398" s="106"/>
      <c r="CT398" s="106"/>
      <c r="CU398" s="106"/>
      <c r="CV398" s="106"/>
      <c r="CW398" s="106"/>
      <c r="CX398" s="106"/>
      <c r="CY398" s="106"/>
      <c r="CZ398" s="106"/>
      <c r="DA398" s="106"/>
      <c r="DB398" s="106"/>
    </row>
    <row r="399" spans="1:106" ht="15" customHeight="1" x14ac:dyDescent="0.25">
      <c r="A399" s="83">
        <v>24</v>
      </c>
      <c r="B399" s="108"/>
      <c r="C399" s="108"/>
      <c r="D399" s="86" t="str">
        <f t="shared" si="207"/>
        <v/>
      </c>
      <c r="E399" s="87" t="str">
        <f t="shared" si="208"/>
        <v/>
      </c>
      <c r="F399" s="88">
        <f t="shared" si="206"/>
        <v>0</v>
      </c>
      <c r="G399" s="90"/>
      <c r="H399" s="90"/>
      <c r="I399" s="90"/>
      <c r="J399" s="90"/>
      <c r="K399" s="90"/>
      <c r="L399" s="90"/>
      <c r="M399" s="90"/>
      <c r="N399" s="90"/>
      <c r="O399" s="90"/>
      <c r="P399" s="90"/>
      <c r="Q399" s="90"/>
      <c r="R399" s="90"/>
      <c r="S399" s="90"/>
      <c r="T399" s="90"/>
      <c r="U399" s="90"/>
      <c r="V399" s="90"/>
      <c r="W399" s="90"/>
      <c r="X399" s="90"/>
      <c r="Y399" s="90"/>
      <c r="Z399" s="105"/>
      <c r="AA399" s="106"/>
      <c r="AB399" s="106"/>
      <c r="AC399" s="106"/>
      <c r="AD399" s="106"/>
      <c r="AE399" s="106"/>
      <c r="AF399" s="106"/>
      <c r="AG399" s="106"/>
      <c r="AH399" s="106"/>
      <c r="AI399" s="106"/>
      <c r="AJ399" s="106"/>
      <c r="AK399" s="106"/>
      <c r="AL399" s="106"/>
      <c r="AM399" s="106"/>
      <c r="AN399" s="106"/>
      <c r="AO399" s="106"/>
      <c r="AP399" s="106"/>
      <c r="AQ399" s="106"/>
      <c r="AR399" s="106"/>
      <c r="AS399" s="106"/>
      <c r="AT399" s="106"/>
      <c r="AU399" s="106"/>
      <c r="AV399" s="106"/>
      <c r="AW399" s="106"/>
      <c r="AX399" s="106"/>
      <c r="AY399" s="106"/>
      <c r="AZ399" s="106"/>
      <c r="BA399" s="106"/>
      <c r="BB399" s="106"/>
      <c r="BC399" s="106"/>
      <c r="BD399" s="106"/>
      <c r="BE399" s="106"/>
      <c r="BF399" s="106"/>
      <c r="BG399" s="106"/>
      <c r="BH399" s="106"/>
      <c r="BI399" s="106"/>
      <c r="BJ399" s="106"/>
      <c r="BK399" s="106"/>
      <c r="BL399" s="106"/>
      <c r="BM399" s="106"/>
      <c r="BN399" s="106"/>
      <c r="BO399" s="106"/>
      <c r="BP399" s="106"/>
      <c r="BQ399" s="106"/>
      <c r="BR399" s="106"/>
      <c r="BS399" s="106"/>
      <c r="BT399" s="106"/>
      <c r="BU399" s="106"/>
      <c r="BV399" s="106"/>
      <c r="BW399" s="106"/>
      <c r="BX399" s="106"/>
      <c r="BY399" s="106"/>
      <c r="BZ399" s="106"/>
      <c r="CA399" s="106"/>
      <c r="CB399" s="106"/>
      <c r="CC399" s="106"/>
      <c r="CD399" s="106"/>
      <c r="CE399" s="106"/>
      <c r="CF399" s="106"/>
      <c r="CG399" s="106"/>
      <c r="CH399" s="106"/>
      <c r="CI399" s="106"/>
      <c r="CJ399" s="106"/>
      <c r="CK399" s="106"/>
      <c r="CL399" s="106"/>
      <c r="CM399" s="106"/>
      <c r="CN399" s="106"/>
      <c r="CO399" s="106"/>
      <c r="CP399" s="106"/>
      <c r="CQ399" s="106"/>
      <c r="CR399" s="106"/>
      <c r="CS399" s="106"/>
      <c r="CT399" s="106"/>
      <c r="CU399" s="106"/>
      <c r="CV399" s="106"/>
      <c r="CW399" s="106"/>
      <c r="CX399" s="106"/>
      <c r="CY399" s="106"/>
      <c r="CZ399" s="106"/>
      <c r="DA399" s="106"/>
      <c r="DB399" s="106"/>
    </row>
    <row r="400" spans="1:106" ht="15" customHeight="1" x14ac:dyDescent="0.25">
      <c r="A400" s="83">
        <v>25</v>
      </c>
      <c r="B400" s="108"/>
      <c r="C400" s="108"/>
      <c r="D400" s="86" t="str">
        <f t="shared" si="207"/>
        <v/>
      </c>
      <c r="E400" s="87" t="str">
        <f t="shared" si="208"/>
        <v/>
      </c>
      <c r="F400" s="88">
        <f t="shared" si="206"/>
        <v>0</v>
      </c>
      <c r="G400" s="90"/>
      <c r="H400" s="90"/>
      <c r="I400" s="90"/>
      <c r="J400" s="90"/>
      <c r="K400" s="90"/>
      <c r="L400" s="90"/>
      <c r="M400" s="90"/>
      <c r="N400" s="90"/>
      <c r="O400" s="90"/>
      <c r="P400" s="90"/>
      <c r="Q400" s="90"/>
      <c r="R400" s="90"/>
      <c r="S400" s="90"/>
      <c r="T400" s="90"/>
      <c r="U400" s="90"/>
      <c r="V400" s="90"/>
      <c r="W400" s="90"/>
      <c r="X400" s="90"/>
      <c r="Y400" s="90"/>
      <c r="Z400" s="105"/>
      <c r="AA400" s="106"/>
      <c r="AB400" s="106"/>
      <c r="AC400" s="106"/>
      <c r="AD400" s="106"/>
      <c r="AE400" s="106"/>
      <c r="AF400" s="106"/>
      <c r="AG400" s="106"/>
      <c r="AH400" s="106"/>
      <c r="AI400" s="106"/>
      <c r="AJ400" s="106"/>
      <c r="AK400" s="106"/>
      <c r="AL400" s="106"/>
      <c r="AM400" s="106"/>
      <c r="AN400" s="106"/>
      <c r="AO400" s="106"/>
      <c r="AP400" s="106"/>
      <c r="AQ400" s="106"/>
      <c r="AR400" s="106"/>
      <c r="AS400" s="106"/>
      <c r="AT400" s="106"/>
      <c r="AU400" s="106"/>
      <c r="AV400" s="106"/>
      <c r="AW400" s="106"/>
      <c r="AX400" s="106"/>
      <c r="AY400" s="106"/>
      <c r="AZ400" s="106"/>
      <c r="BA400" s="106"/>
      <c r="BB400" s="106"/>
      <c r="BC400" s="106"/>
      <c r="BD400" s="106"/>
      <c r="BE400" s="106"/>
      <c r="BF400" s="106"/>
      <c r="BG400" s="106"/>
      <c r="BH400" s="106"/>
      <c r="BI400" s="106"/>
      <c r="BJ400" s="106"/>
      <c r="BK400" s="106"/>
      <c r="BL400" s="106"/>
      <c r="BM400" s="106"/>
      <c r="BN400" s="106"/>
      <c r="BO400" s="106"/>
      <c r="BP400" s="106"/>
      <c r="BQ400" s="106"/>
      <c r="BR400" s="106"/>
      <c r="BS400" s="106"/>
      <c r="BT400" s="106"/>
      <c r="BU400" s="106"/>
      <c r="BV400" s="106"/>
      <c r="BW400" s="106"/>
      <c r="BX400" s="106"/>
      <c r="BY400" s="106"/>
      <c r="BZ400" s="106"/>
      <c r="CA400" s="106"/>
      <c r="CB400" s="106"/>
      <c r="CC400" s="106"/>
      <c r="CD400" s="106"/>
      <c r="CE400" s="106"/>
      <c r="CF400" s="106"/>
      <c r="CG400" s="106"/>
      <c r="CH400" s="106"/>
      <c r="CI400" s="106"/>
      <c r="CJ400" s="106"/>
      <c r="CK400" s="106"/>
      <c r="CL400" s="106"/>
      <c r="CM400" s="106"/>
      <c r="CN400" s="106"/>
      <c r="CO400" s="106"/>
      <c r="CP400" s="106"/>
      <c r="CQ400" s="106"/>
      <c r="CR400" s="106"/>
      <c r="CS400" s="106"/>
      <c r="CT400" s="106"/>
      <c r="CU400" s="106"/>
      <c r="CV400" s="106"/>
      <c r="CW400" s="106"/>
      <c r="CX400" s="106"/>
      <c r="CY400" s="106"/>
      <c r="CZ400" s="106"/>
      <c r="DA400" s="106"/>
      <c r="DB400" s="106"/>
    </row>
    <row r="401" spans="1:106" ht="15" customHeight="1" x14ac:dyDescent="0.25">
      <c r="A401" s="83">
        <v>26</v>
      </c>
      <c r="B401" s="108"/>
      <c r="C401" s="108"/>
      <c r="D401" s="86" t="str">
        <f t="shared" si="207"/>
        <v/>
      </c>
      <c r="E401" s="87" t="str">
        <f t="shared" si="208"/>
        <v/>
      </c>
      <c r="F401" s="88">
        <f t="shared" si="206"/>
        <v>0</v>
      </c>
      <c r="G401" s="90"/>
      <c r="H401" s="90"/>
      <c r="I401" s="90"/>
      <c r="J401" s="90"/>
      <c r="K401" s="90"/>
      <c r="L401" s="90"/>
      <c r="M401" s="90"/>
      <c r="N401" s="90"/>
      <c r="O401" s="90"/>
      <c r="P401" s="90"/>
      <c r="Q401" s="90"/>
      <c r="R401" s="90"/>
      <c r="S401" s="90"/>
      <c r="T401" s="90"/>
      <c r="U401" s="90"/>
      <c r="V401" s="90"/>
      <c r="W401" s="90"/>
      <c r="X401" s="90"/>
      <c r="Y401" s="90"/>
      <c r="Z401" s="105"/>
      <c r="AA401" s="106"/>
      <c r="AB401" s="106"/>
      <c r="AC401" s="106"/>
      <c r="AD401" s="106"/>
      <c r="AE401" s="106"/>
      <c r="AF401" s="106"/>
      <c r="AG401" s="106"/>
      <c r="AH401" s="106"/>
      <c r="AI401" s="106"/>
      <c r="AJ401" s="106"/>
      <c r="AK401" s="106"/>
      <c r="AL401" s="106"/>
      <c r="AM401" s="106"/>
      <c r="AN401" s="106"/>
      <c r="AO401" s="106"/>
      <c r="AP401" s="106"/>
      <c r="AQ401" s="106"/>
      <c r="AR401" s="106"/>
      <c r="AS401" s="106"/>
      <c r="AT401" s="106"/>
      <c r="AU401" s="106"/>
      <c r="AV401" s="106"/>
      <c r="AW401" s="106"/>
      <c r="AX401" s="106"/>
      <c r="AY401" s="106"/>
      <c r="AZ401" s="106"/>
      <c r="BA401" s="106"/>
      <c r="BB401" s="106"/>
      <c r="BC401" s="106"/>
      <c r="BD401" s="106"/>
      <c r="BE401" s="106"/>
      <c r="BF401" s="106"/>
      <c r="BG401" s="106"/>
      <c r="BH401" s="106"/>
      <c r="BI401" s="106"/>
      <c r="BJ401" s="106"/>
      <c r="BK401" s="106"/>
      <c r="BL401" s="106"/>
      <c r="BM401" s="106"/>
      <c r="BN401" s="106"/>
      <c r="BO401" s="106"/>
      <c r="BP401" s="106"/>
      <c r="BQ401" s="106"/>
      <c r="BR401" s="106"/>
      <c r="BS401" s="106"/>
      <c r="BT401" s="106"/>
      <c r="BU401" s="106"/>
      <c r="BV401" s="106"/>
      <c r="BW401" s="106"/>
      <c r="BX401" s="106"/>
      <c r="BY401" s="106"/>
      <c r="BZ401" s="106"/>
      <c r="CA401" s="106"/>
      <c r="CB401" s="106"/>
      <c r="CC401" s="106"/>
      <c r="CD401" s="106"/>
      <c r="CE401" s="106"/>
      <c r="CF401" s="106"/>
      <c r="CG401" s="106"/>
      <c r="CH401" s="106"/>
      <c r="CI401" s="106"/>
      <c r="CJ401" s="106"/>
      <c r="CK401" s="106"/>
      <c r="CL401" s="106"/>
      <c r="CM401" s="106"/>
      <c r="CN401" s="106"/>
      <c r="CO401" s="106"/>
      <c r="CP401" s="106"/>
      <c r="CQ401" s="106"/>
      <c r="CR401" s="106"/>
      <c r="CS401" s="106"/>
      <c r="CT401" s="106"/>
      <c r="CU401" s="106"/>
      <c r="CV401" s="106"/>
      <c r="CW401" s="106"/>
      <c r="CX401" s="106"/>
      <c r="CY401" s="106"/>
      <c r="CZ401" s="106"/>
      <c r="DA401" s="106"/>
      <c r="DB401" s="106"/>
    </row>
    <row r="402" spans="1:106" ht="15" customHeight="1" x14ac:dyDescent="0.25">
      <c r="A402" s="83">
        <v>27</v>
      </c>
      <c r="B402" s="108"/>
      <c r="C402" s="108"/>
      <c r="D402" s="86" t="str">
        <f t="shared" si="207"/>
        <v/>
      </c>
      <c r="E402" s="87" t="str">
        <f t="shared" si="208"/>
        <v/>
      </c>
      <c r="F402" s="88">
        <f t="shared" si="206"/>
        <v>0</v>
      </c>
      <c r="G402" s="90"/>
      <c r="H402" s="90"/>
      <c r="I402" s="90"/>
      <c r="J402" s="90"/>
      <c r="K402" s="90"/>
      <c r="L402" s="90"/>
      <c r="M402" s="90"/>
      <c r="N402" s="90"/>
      <c r="O402" s="90"/>
      <c r="P402" s="90"/>
      <c r="Q402" s="90"/>
      <c r="R402" s="90"/>
      <c r="S402" s="90"/>
      <c r="T402" s="90"/>
      <c r="U402" s="90"/>
      <c r="V402" s="90"/>
      <c r="W402" s="90"/>
      <c r="X402" s="90"/>
      <c r="Y402" s="90"/>
      <c r="Z402" s="105"/>
      <c r="AA402" s="106"/>
      <c r="AB402" s="106"/>
      <c r="AC402" s="106"/>
      <c r="AD402" s="106"/>
      <c r="AE402" s="106"/>
      <c r="AF402" s="106"/>
      <c r="AG402" s="106"/>
      <c r="AH402" s="106"/>
      <c r="AI402" s="106"/>
      <c r="AJ402" s="106"/>
      <c r="AK402" s="106"/>
      <c r="AL402" s="106"/>
      <c r="AM402" s="106"/>
      <c r="AN402" s="106"/>
      <c r="AO402" s="106"/>
      <c r="AP402" s="106"/>
      <c r="AQ402" s="106"/>
      <c r="AR402" s="106"/>
      <c r="AS402" s="106"/>
      <c r="AT402" s="106"/>
      <c r="AU402" s="106"/>
      <c r="AV402" s="106"/>
      <c r="AW402" s="106"/>
      <c r="AX402" s="106"/>
      <c r="AY402" s="106"/>
      <c r="AZ402" s="106"/>
      <c r="BA402" s="106"/>
      <c r="BB402" s="106"/>
      <c r="BC402" s="106"/>
      <c r="BD402" s="106"/>
      <c r="BE402" s="106"/>
      <c r="BF402" s="106"/>
      <c r="BG402" s="106"/>
      <c r="BH402" s="106"/>
      <c r="BI402" s="106"/>
      <c r="BJ402" s="106"/>
      <c r="BK402" s="106"/>
      <c r="BL402" s="106"/>
      <c r="BM402" s="106"/>
      <c r="BN402" s="106"/>
      <c r="BO402" s="106"/>
      <c r="BP402" s="106"/>
      <c r="BQ402" s="106"/>
      <c r="BR402" s="106"/>
      <c r="BS402" s="106"/>
      <c r="BT402" s="106"/>
      <c r="BU402" s="106"/>
      <c r="BV402" s="106"/>
      <c r="BW402" s="106"/>
      <c r="BX402" s="106"/>
      <c r="BY402" s="106"/>
      <c r="BZ402" s="106"/>
      <c r="CA402" s="106"/>
      <c r="CB402" s="106"/>
      <c r="CC402" s="106"/>
      <c r="CD402" s="106"/>
      <c r="CE402" s="106"/>
      <c r="CF402" s="106"/>
      <c r="CG402" s="106"/>
      <c r="CH402" s="106"/>
      <c r="CI402" s="106"/>
      <c r="CJ402" s="106"/>
      <c r="CK402" s="106"/>
      <c r="CL402" s="106"/>
      <c r="CM402" s="106"/>
      <c r="CN402" s="106"/>
      <c r="CO402" s="106"/>
      <c r="CP402" s="106"/>
      <c r="CQ402" s="106"/>
      <c r="CR402" s="106"/>
      <c r="CS402" s="106"/>
      <c r="CT402" s="106"/>
      <c r="CU402" s="106"/>
      <c r="CV402" s="106"/>
      <c r="CW402" s="106"/>
      <c r="CX402" s="106"/>
      <c r="CY402" s="106"/>
      <c r="CZ402" s="106"/>
      <c r="DA402" s="106"/>
      <c r="DB402" s="106"/>
    </row>
    <row r="403" spans="1:106" ht="15" customHeight="1" x14ac:dyDescent="0.25">
      <c r="A403" s="83">
        <v>28</v>
      </c>
      <c r="B403" s="108"/>
      <c r="C403" s="108"/>
      <c r="D403" s="86" t="str">
        <f t="shared" si="207"/>
        <v/>
      </c>
      <c r="E403" s="87" t="str">
        <f t="shared" si="208"/>
        <v/>
      </c>
      <c r="F403" s="88">
        <f t="shared" si="206"/>
        <v>0</v>
      </c>
      <c r="G403" s="90"/>
      <c r="H403" s="90"/>
      <c r="I403" s="90"/>
      <c r="J403" s="90"/>
      <c r="K403" s="90"/>
      <c r="L403" s="90"/>
      <c r="M403" s="90"/>
      <c r="N403" s="90"/>
      <c r="O403" s="90"/>
      <c r="P403" s="90"/>
      <c r="Q403" s="90"/>
      <c r="R403" s="90"/>
      <c r="S403" s="90"/>
      <c r="T403" s="90"/>
      <c r="U403" s="90"/>
      <c r="V403" s="90"/>
      <c r="W403" s="90"/>
      <c r="X403" s="90"/>
      <c r="Y403" s="90"/>
      <c r="Z403" s="105"/>
      <c r="AA403" s="106"/>
      <c r="AB403" s="106"/>
      <c r="AC403" s="106"/>
      <c r="AD403" s="106"/>
      <c r="AE403" s="106"/>
      <c r="AF403" s="106"/>
      <c r="AG403" s="106"/>
      <c r="AH403" s="106"/>
      <c r="AI403" s="106"/>
      <c r="AJ403" s="106"/>
      <c r="AK403" s="106"/>
      <c r="AL403" s="106"/>
      <c r="AM403" s="106"/>
      <c r="AN403" s="106"/>
      <c r="AO403" s="106"/>
      <c r="AP403" s="106"/>
      <c r="AQ403" s="106"/>
      <c r="AR403" s="106"/>
      <c r="AS403" s="106"/>
      <c r="AT403" s="106"/>
      <c r="AU403" s="106"/>
      <c r="AV403" s="106"/>
      <c r="AW403" s="106"/>
      <c r="AX403" s="106"/>
      <c r="AY403" s="106"/>
      <c r="AZ403" s="106"/>
      <c r="BA403" s="106"/>
      <c r="BB403" s="106"/>
      <c r="BC403" s="106"/>
      <c r="BD403" s="106"/>
      <c r="BE403" s="106"/>
      <c r="BF403" s="106"/>
      <c r="BG403" s="106"/>
      <c r="BH403" s="106"/>
      <c r="BI403" s="106"/>
      <c r="BJ403" s="106"/>
      <c r="BK403" s="106"/>
      <c r="BL403" s="106"/>
      <c r="BM403" s="106"/>
      <c r="BN403" s="106"/>
      <c r="BO403" s="106"/>
      <c r="BP403" s="106"/>
      <c r="BQ403" s="106"/>
      <c r="BR403" s="106"/>
      <c r="BS403" s="106"/>
      <c r="BT403" s="106"/>
      <c r="BU403" s="106"/>
      <c r="BV403" s="106"/>
      <c r="BW403" s="106"/>
      <c r="BX403" s="106"/>
      <c r="BY403" s="106"/>
      <c r="BZ403" s="106"/>
      <c r="CA403" s="106"/>
      <c r="CB403" s="106"/>
      <c r="CC403" s="106"/>
      <c r="CD403" s="106"/>
      <c r="CE403" s="106"/>
      <c r="CF403" s="106"/>
      <c r="CG403" s="106"/>
      <c r="CH403" s="106"/>
      <c r="CI403" s="106"/>
      <c r="CJ403" s="106"/>
      <c r="CK403" s="106"/>
      <c r="CL403" s="106"/>
      <c r="CM403" s="106"/>
      <c r="CN403" s="106"/>
      <c r="CO403" s="106"/>
      <c r="CP403" s="106"/>
      <c r="CQ403" s="106"/>
      <c r="CR403" s="106"/>
      <c r="CS403" s="106"/>
      <c r="CT403" s="106"/>
      <c r="CU403" s="106"/>
      <c r="CV403" s="106"/>
      <c r="CW403" s="106"/>
      <c r="CX403" s="106"/>
      <c r="CY403" s="106"/>
      <c r="CZ403" s="106"/>
      <c r="DA403" s="106"/>
      <c r="DB403" s="106"/>
    </row>
    <row r="404" spans="1:106" ht="15" customHeight="1" x14ac:dyDescent="0.25">
      <c r="A404" s="83">
        <v>29</v>
      </c>
      <c r="B404" s="108"/>
      <c r="C404" s="108"/>
      <c r="D404" s="86" t="str">
        <f t="shared" si="207"/>
        <v/>
      </c>
      <c r="E404" s="87" t="str">
        <f t="shared" si="208"/>
        <v/>
      </c>
      <c r="F404" s="88">
        <f t="shared" si="206"/>
        <v>0</v>
      </c>
      <c r="G404" s="90"/>
      <c r="H404" s="90"/>
      <c r="I404" s="90"/>
      <c r="J404" s="90"/>
      <c r="K404" s="90"/>
      <c r="L404" s="90"/>
      <c r="M404" s="90"/>
      <c r="N404" s="90"/>
      <c r="O404" s="90"/>
      <c r="P404" s="90"/>
      <c r="Q404" s="90"/>
      <c r="R404" s="90"/>
      <c r="S404" s="90"/>
      <c r="T404" s="90"/>
      <c r="U404" s="90"/>
      <c r="V404" s="90"/>
      <c r="W404" s="90"/>
      <c r="X404" s="90"/>
      <c r="Y404" s="90"/>
      <c r="Z404" s="105"/>
      <c r="AA404" s="106"/>
      <c r="AB404" s="106"/>
      <c r="AC404" s="106"/>
      <c r="AD404" s="106"/>
      <c r="AE404" s="106"/>
      <c r="AF404" s="106"/>
      <c r="AG404" s="106"/>
      <c r="AH404" s="106"/>
      <c r="AI404" s="106"/>
      <c r="AJ404" s="106"/>
      <c r="AK404" s="106"/>
      <c r="AL404" s="106"/>
      <c r="AM404" s="106"/>
      <c r="AN404" s="106"/>
      <c r="AO404" s="106"/>
      <c r="AP404" s="106"/>
      <c r="AQ404" s="106"/>
      <c r="AR404" s="106"/>
      <c r="AS404" s="106"/>
      <c r="AT404" s="106"/>
      <c r="AU404" s="106"/>
      <c r="AV404" s="106"/>
      <c r="AW404" s="106"/>
      <c r="AX404" s="106"/>
      <c r="AY404" s="106"/>
      <c r="AZ404" s="106"/>
      <c r="BA404" s="106"/>
      <c r="BB404" s="106"/>
      <c r="BC404" s="106"/>
      <c r="BD404" s="106"/>
      <c r="BE404" s="106"/>
      <c r="BF404" s="106"/>
      <c r="BG404" s="106"/>
      <c r="BH404" s="106"/>
      <c r="BI404" s="106"/>
      <c r="BJ404" s="106"/>
      <c r="BK404" s="106"/>
      <c r="BL404" s="106"/>
      <c r="BM404" s="106"/>
      <c r="BN404" s="106"/>
      <c r="BO404" s="106"/>
      <c r="BP404" s="106"/>
      <c r="BQ404" s="106"/>
      <c r="BR404" s="106"/>
      <c r="BS404" s="106"/>
      <c r="BT404" s="106"/>
      <c r="BU404" s="106"/>
      <c r="BV404" s="106"/>
      <c r="BW404" s="106"/>
      <c r="BX404" s="106"/>
      <c r="BY404" s="106"/>
      <c r="BZ404" s="106"/>
      <c r="CA404" s="106"/>
      <c r="CB404" s="106"/>
      <c r="CC404" s="106"/>
      <c r="CD404" s="106"/>
      <c r="CE404" s="106"/>
      <c r="CF404" s="106"/>
      <c r="CG404" s="106"/>
      <c r="CH404" s="106"/>
      <c r="CI404" s="106"/>
      <c r="CJ404" s="106"/>
      <c r="CK404" s="106"/>
      <c r="CL404" s="106"/>
      <c r="CM404" s="106"/>
      <c r="CN404" s="106"/>
      <c r="CO404" s="106"/>
      <c r="CP404" s="106"/>
      <c r="CQ404" s="106"/>
      <c r="CR404" s="106"/>
      <c r="CS404" s="106"/>
      <c r="CT404" s="106"/>
      <c r="CU404" s="106"/>
      <c r="CV404" s="106"/>
      <c r="CW404" s="106"/>
      <c r="CX404" s="106"/>
      <c r="CY404" s="106"/>
      <c r="CZ404" s="106"/>
      <c r="DA404" s="106"/>
      <c r="DB404" s="106"/>
    </row>
    <row r="405" spans="1:106" ht="15" customHeight="1" x14ac:dyDescent="0.25">
      <c r="A405" s="83">
        <v>30</v>
      </c>
      <c r="B405" s="108"/>
      <c r="C405" s="108"/>
      <c r="D405" s="86" t="str">
        <f t="shared" si="207"/>
        <v/>
      </c>
      <c r="E405" s="87" t="str">
        <f t="shared" si="208"/>
        <v/>
      </c>
      <c r="F405" s="88">
        <f t="shared" si="206"/>
        <v>0</v>
      </c>
      <c r="G405" s="90"/>
      <c r="H405" s="90"/>
      <c r="I405" s="90"/>
      <c r="J405" s="90"/>
      <c r="K405" s="90"/>
      <c r="L405" s="90"/>
      <c r="M405" s="90"/>
      <c r="N405" s="90"/>
      <c r="O405" s="90"/>
      <c r="P405" s="90"/>
      <c r="Q405" s="90"/>
      <c r="R405" s="90"/>
      <c r="S405" s="90"/>
      <c r="T405" s="90"/>
      <c r="U405" s="90"/>
      <c r="V405" s="90"/>
      <c r="W405" s="90"/>
      <c r="X405" s="90"/>
      <c r="Y405" s="90"/>
      <c r="Z405" s="105"/>
      <c r="AA405" s="106"/>
      <c r="AB405" s="106"/>
      <c r="AC405" s="106"/>
      <c r="AD405" s="106"/>
      <c r="AE405" s="106"/>
      <c r="AF405" s="106"/>
      <c r="AG405" s="106"/>
      <c r="AH405" s="106"/>
      <c r="AI405" s="106"/>
      <c r="AJ405" s="106"/>
      <c r="AK405" s="106"/>
      <c r="AL405" s="106"/>
      <c r="AM405" s="106"/>
      <c r="AN405" s="106"/>
      <c r="AO405" s="106"/>
      <c r="AP405" s="106"/>
      <c r="AQ405" s="106"/>
      <c r="AR405" s="106"/>
      <c r="AS405" s="106"/>
      <c r="AT405" s="106"/>
      <c r="AU405" s="106"/>
      <c r="AV405" s="106"/>
      <c r="AW405" s="106"/>
      <c r="AX405" s="106"/>
      <c r="AY405" s="106"/>
      <c r="AZ405" s="106"/>
      <c r="BA405" s="106"/>
      <c r="BB405" s="106"/>
      <c r="BC405" s="106"/>
      <c r="BD405" s="106"/>
      <c r="BE405" s="106"/>
      <c r="BF405" s="106"/>
      <c r="BG405" s="106"/>
      <c r="BH405" s="106"/>
      <c r="BI405" s="106"/>
      <c r="BJ405" s="106"/>
      <c r="BK405" s="106"/>
      <c r="BL405" s="106"/>
      <c r="BM405" s="106"/>
      <c r="BN405" s="106"/>
      <c r="BO405" s="106"/>
      <c r="BP405" s="106"/>
      <c r="BQ405" s="106"/>
      <c r="BR405" s="106"/>
      <c r="BS405" s="106"/>
      <c r="BT405" s="106"/>
      <c r="BU405" s="106"/>
      <c r="BV405" s="106"/>
      <c r="BW405" s="106"/>
      <c r="BX405" s="106"/>
      <c r="BY405" s="106"/>
      <c r="BZ405" s="106"/>
      <c r="CA405" s="106"/>
      <c r="CB405" s="106"/>
      <c r="CC405" s="106"/>
      <c r="CD405" s="106"/>
      <c r="CE405" s="106"/>
      <c r="CF405" s="106"/>
      <c r="CG405" s="106"/>
      <c r="CH405" s="106"/>
      <c r="CI405" s="106"/>
      <c r="CJ405" s="106"/>
      <c r="CK405" s="106"/>
      <c r="CL405" s="106"/>
      <c r="CM405" s="106"/>
      <c r="CN405" s="106"/>
      <c r="CO405" s="106"/>
      <c r="CP405" s="106"/>
      <c r="CQ405" s="106"/>
      <c r="CR405" s="106"/>
      <c r="CS405" s="106"/>
      <c r="CT405" s="106"/>
      <c r="CU405" s="106"/>
      <c r="CV405" s="106"/>
      <c r="CW405" s="106"/>
      <c r="CX405" s="106"/>
      <c r="CY405" s="106"/>
      <c r="CZ405" s="106"/>
      <c r="DA405" s="106"/>
      <c r="DB405" s="106"/>
    </row>
    <row r="406" spans="1:106" ht="15" customHeight="1" x14ac:dyDescent="0.25">
      <c r="A406" s="83">
        <v>31</v>
      </c>
      <c r="B406" s="108"/>
      <c r="C406" s="108"/>
      <c r="D406" s="86" t="str">
        <f t="shared" si="207"/>
        <v/>
      </c>
      <c r="E406" s="87" t="str">
        <f t="shared" si="208"/>
        <v/>
      </c>
      <c r="F406" s="88">
        <f t="shared" si="206"/>
        <v>0</v>
      </c>
      <c r="G406" s="90"/>
      <c r="H406" s="90"/>
      <c r="I406" s="90"/>
      <c r="J406" s="90"/>
      <c r="K406" s="90"/>
      <c r="L406" s="90"/>
      <c r="M406" s="90"/>
      <c r="N406" s="90"/>
      <c r="O406" s="90"/>
      <c r="P406" s="90"/>
      <c r="Q406" s="90"/>
      <c r="R406" s="90"/>
      <c r="S406" s="90"/>
      <c r="T406" s="90"/>
      <c r="U406" s="90"/>
      <c r="V406" s="90"/>
      <c r="W406" s="90"/>
      <c r="X406" s="90"/>
      <c r="Y406" s="90"/>
      <c r="Z406" s="105"/>
      <c r="AA406" s="106"/>
      <c r="AB406" s="106"/>
      <c r="AC406" s="106"/>
      <c r="AD406" s="106"/>
      <c r="AE406" s="106"/>
      <c r="AF406" s="106"/>
      <c r="AG406" s="106"/>
      <c r="AH406" s="106"/>
      <c r="AI406" s="106"/>
      <c r="AJ406" s="106"/>
      <c r="AK406" s="106"/>
      <c r="AL406" s="106"/>
      <c r="AM406" s="106"/>
      <c r="AN406" s="106"/>
      <c r="AO406" s="106"/>
      <c r="AP406" s="106"/>
      <c r="AQ406" s="106"/>
      <c r="AR406" s="106"/>
      <c r="AS406" s="106"/>
      <c r="AT406" s="106"/>
      <c r="AU406" s="106"/>
      <c r="AV406" s="106"/>
      <c r="AW406" s="106"/>
      <c r="AX406" s="106"/>
      <c r="AY406" s="106"/>
      <c r="AZ406" s="106"/>
      <c r="BA406" s="106"/>
      <c r="BB406" s="106"/>
      <c r="BC406" s="106"/>
      <c r="BD406" s="106"/>
      <c r="BE406" s="106"/>
      <c r="BF406" s="106"/>
      <c r="BG406" s="106"/>
      <c r="BH406" s="106"/>
      <c r="BI406" s="106"/>
      <c r="BJ406" s="106"/>
      <c r="BK406" s="106"/>
      <c r="BL406" s="106"/>
      <c r="BM406" s="106"/>
      <c r="BN406" s="106"/>
      <c r="BO406" s="106"/>
      <c r="BP406" s="106"/>
      <c r="BQ406" s="106"/>
      <c r="BR406" s="106"/>
      <c r="BS406" s="106"/>
      <c r="BT406" s="106"/>
      <c r="BU406" s="106"/>
      <c r="BV406" s="106"/>
      <c r="BW406" s="106"/>
      <c r="BX406" s="106"/>
      <c r="BY406" s="106"/>
      <c r="BZ406" s="106"/>
      <c r="CA406" s="106"/>
      <c r="CB406" s="106"/>
      <c r="CC406" s="106"/>
      <c r="CD406" s="106"/>
      <c r="CE406" s="106"/>
      <c r="CF406" s="106"/>
      <c r="CG406" s="106"/>
      <c r="CH406" s="106"/>
      <c r="CI406" s="106"/>
      <c r="CJ406" s="106"/>
      <c r="CK406" s="106"/>
      <c r="CL406" s="106"/>
      <c r="CM406" s="106"/>
      <c r="CN406" s="106"/>
      <c r="CO406" s="106"/>
      <c r="CP406" s="106"/>
      <c r="CQ406" s="106"/>
      <c r="CR406" s="106"/>
      <c r="CS406" s="106"/>
      <c r="CT406" s="106"/>
      <c r="CU406" s="106"/>
      <c r="CV406" s="106"/>
      <c r="CW406" s="106"/>
      <c r="CX406" s="106"/>
      <c r="CY406" s="106"/>
      <c r="CZ406" s="106"/>
      <c r="DA406" s="106"/>
      <c r="DB406" s="106"/>
    </row>
    <row r="407" spans="1:106" ht="15" customHeight="1" x14ac:dyDescent="0.25">
      <c r="A407" s="83">
        <v>32</v>
      </c>
      <c r="B407" s="108"/>
      <c r="C407" s="108"/>
      <c r="D407" s="86" t="str">
        <f t="shared" si="207"/>
        <v/>
      </c>
      <c r="E407" s="87" t="str">
        <f t="shared" si="208"/>
        <v/>
      </c>
      <c r="F407" s="88">
        <f t="shared" si="206"/>
        <v>0</v>
      </c>
      <c r="G407" s="90"/>
      <c r="H407" s="90"/>
      <c r="I407" s="90"/>
      <c r="J407" s="90"/>
      <c r="K407" s="90"/>
      <c r="L407" s="90"/>
      <c r="M407" s="90"/>
      <c r="N407" s="90"/>
      <c r="O407" s="90"/>
      <c r="P407" s="90"/>
      <c r="Q407" s="90"/>
      <c r="R407" s="90"/>
      <c r="S407" s="90"/>
      <c r="T407" s="90"/>
      <c r="U407" s="90"/>
      <c r="V407" s="90"/>
      <c r="W407" s="90"/>
      <c r="X407" s="90"/>
      <c r="Y407" s="90"/>
      <c r="Z407" s="105"/>
      <c r="AA407" s="106"/>
      <c r="AB407" s="106"/>
      <c r="AC407" s="106"/>
      <c r="AD407" s="106"/>
      <c r="AE407" s="106"/>
      <c r="AF407" s="106"/>
      <c r="AG407" s="106"/>
      <c r="AH407" s="106"/>
      <c r="AI407" s="106"/>
      <c r="AJ407" s="106"/>
      <c r="AK407" s="106"/>
      <c r="AL407" s="106"/>
      <c r="AM407" s="106"/>
      <c r="AN407" s="106"/>
      <c r="AO407" s="106"/>
      <c r="AP407" s="106"/>
      <c r="AQ407" s="106"/>
      <c r="AR407" s="106"/>
      <c r="AS407" s="106"/>
      <c r="AT407" s="106"/>
      <c r="AU407" s="106"/>
      <c r="AV407" s="106"/>
      <c r="AW407" s="106"/>
      <c r="AX407" s="106"/>
      <c r="AY407" s="106"/>
      <c r="AZ407" s="106"/>
      <c r="BA407" s="106"/>
      <c r="BB407" s="106"/>
      <c r="BC407" s="106"/>
      <c r="BD407" s="106"/>
      <c r="BE407" s="106"/>
      <c r="BF407" s="106"/>
      <c r="BG407" s="106"/>
      <c r="BH407" s="106"/>
      <c r="BI407" s="106"/>
      <c r="BJ407" s="106"/>
      <c r="BK407" s="106"/>
      <c r="BL407" s="106"/>
      <c r="BM407" s="106"/>
      <c r="BN407" s="106"/>
      <c r="BO407" s="106"/>
      <c r="BP407" s="106"/>
      <c r="BQ407" s="106"/>
      <c r="BR407" s="106"/>
      <c r="BS407" s="106"/>
      <c r="BT407" s="106"/>
      <c r="BU407" s="106"/>
      <c r="BV407" s="106"/>
      <c r="BW407" s="106"/>
      <c r="BX407" s="106"/>
      <c r="BY407" s="106"/>
      <c r="BZ407" s="106"/>
      <c r="CA407" s="106"/>
      <c r="CB407" s="106"/>
      <c r="CC407" s="106"/>
      <c r="CD407" s="106"/>
      <c r="CE407" s="106"/>
      <c r="CF407" s="106"/>
      <c r="CG407" s="106"/>
      <c r="CH407" s="106"/>
      <c r="CI407" s="106"/>
      <c r="CJ407" s="106"/>
      <c r="CK407" s="106"/>
      <c r="CL407" s="106"/>
      <c r="CM407" s="106"/>
      <c r="CN407" s="106"/>
      <c r="CO407" s="106"/>
      <c r="CP407" s="106"/>
      <c r="CQ407" s="106"/>
      <c r="CR407" s="106"/>
      <c r="CS407" s="106"/>
      <c r="CT407" s="106"/>
      <c r="CU407" s="106"/>
      <c r="CV407" s="106"/>
      <c r="CW407" s="106"/>
      <c r="CX407" s="106"/>
      <c r="CY407" s="106"/>
      <c r="CZ407" s="106"/>
      <c r="DA407" s="106"/>
      <c r="DB407" s="106"/>
    </row>
    <row r="408" spans="1:106" ht="15" customHeight="1" x14ac:dyDescent="0.25">
      <c r="A408" s="83">
        <v>33</v>
      </c>
      <c r="B408" s="108"/>
      <c r="C408" s="108"/>
      <c r="D408" s="86" t="str">
        <f t="shared" si="207"/>
        <v/>
      </c>
      <c r="E408" s="87" t="str">
        <f t="shared" si="208"/>
        <v/>
      </c>
      <c r="F408" s="88">
        <f t="shared" si="206"/>
        <v>0</v>
      </c>
      <c r="G408" s="90"/>
      <c r="H408" s="90"/>
      <c r="I408" s="90"/>
      <c r="J408" s="90"/>
      <c r="K408" s="90"/>
      <c r="L408" s="90"/>
      <c r="M408" s="90"/>
      <c r="N408" s="90"/>
      <c r="O408" s="90"/>
      <c r="P408" s="90"/>
      <c r="Q408" s="90"/>
      <c r="R408" s="90"/>
      <c r="S408" s="90"/>
      <c r="T408" s="90"/>
      <c r="U408" s="90"/>
      <c r="V408" s="90"/>
      <c r="W408" s="90"/>
      <c r="X408" s="90"/>
      <c r="Y408" s="90"/>
      <c r="Z408" s="105"/>
      <c r="AA408" s="106"/>
      <c r="AB408" s="106"/>
      <c r="AC408" s="106"/>
      <c r="AD408" s="106"/>
      <c r="AE408" s="106"/>
      <c r="AF408" s="106"/>
      <c r="AG408" s="106"/>
      <c r="AH408" s="106"/>
      <c r="AI408" s="106"/>
      <c r="AJ408" s="106"/>
      <c r="AK408" s="106"/>
      <c r="AL408" s="106"/>
      <c r="AM408" s="106"/>
      <c r="AN408" s="106"/>
      <c r="AO408" s="106"/>
      <c r="AP408" s="106"/>
      <c r="AQ408" s="106"/>
      <c r="AR408" s="106"/>
      <c r="AS408" s="106"/>
      <c r="AT408" s="106"/>
      <c r="AU408" s="106"/>
      <c r="AV408" s="106"/>
      <c r="AW408" s="106"/>
      <c r="AX408" s="106"/>
      <c r="AY408" s="106"/>
      <c r="AZ408" s="106"/>
      <c r="BA408" s="106"/>
      <c r="BB408" s="106"/>
      <c r="BC408" s="106"/>
      <c r="BD408" s="106"/>
      <c r="BE408" s="106"/>
      <c r="BF408" s="106"/>
      <c r="BG408" s="106"/>
      <c r="BH408" s="106"/>
      <c r="BI408" s="106"/>
      <c r="BJ408" s="106"/>
      <c r="BK408" s="106"/>
      <c r="BL408" s="106"/>
      <c r="BM408" s="106"/>
      <c r="BN408" s="106"/>
      <c r="BO408" s="106"/>
      <c r="BP408" s="106"/>
      <c r="BQ408" s="106"/>
      <c r="BR408" s="106"/>
      <c r="BS408" s="106"/>
      <c r="BT408" s="106"/>
      <c r="BU408" s="106"/>
      <c r="BV408" s="106"/>
      <c r="BW408" s="106"/>
      <c r="BX408" s="106"/>
      <c r="BY408" s="106"/>
      <c r="BZ408" s="106"/>
      <c r="CA408" s="106"/>
      <c r="CB408" s="106"/>
      <c r="CC408" s="106"/>
      <c r="CD408" s="106"/>
      <c r="CE408" s="106"/>
      <c r="CF408" s="106"/>
      <c r="CG408" s="106"/>
      <c r="CH408" s="106"/>
      <c r="CI408" s="106"/>
      <c r="CJ408" s="106"/>
      <c r="CK408" s="106"/>
      <c r="CL408" s="106"/>
      <c r="CM408" s="106"/>
      <c r="CN408" s="106"/>
      <c r="CO408" s="106"/>
      <c r="CP408" s="106"/>
      <c r="CQ408" s="106"/>
      <c r="CR408" s="106"/>
      <c r="CS408" s="106"/>
      <c r="CT408" s="106"/>
      <c r="CU408" s="106"/>
      <c r="CV408" s="106"/>
      <c r="CW408" s="106"/>
      <c r="CX408" s="106"/>
      <c r="CY408" s="106"/>
      <c r="CZ408" s="106"/>
      <c r="DA408" s="106"/>
      <c r="DB408" s="106"/>
    </row>
    <row r="409" spans="1:106" ht="15" customHeight="1" x14ac:dyDescent="0.25">
      <c r="A409" s="83">
        <v>34</v>
      </c>
      <c r="B409" s="108"/>
      <c r="C409" s="108"/>
      <c r="D409" s="86" t="str">
        <f t="shared" si="207"/>
        <v/>
      </c>
      <c r="E409" s="87" t="str">
        <f t="shared" si="208"/>
        <v/>
      </c>
      <c r="F409" s="88">
        <f t="shared" si="206"/>
        <v>0</v>
      </c>
      <c r="G409" s="90"/>
      <c r="H409" s="90"/>
      <c r="I409" s="90"/>
      <c r="J409" s="90"/>
      <c r="K409" s="90"/>
      <c r="L409" s="90"/>
      <c r="M409" s="90"/>
      <c r="N409" s="90"/>
      <c r="O409" s="90"/>
      <c r="P409" s="90"/>
      <c r="Q409" s="90"/>
      <c r="R409" s="90"/>
      <c r="S409" s="90"/>
      <c r="T409" s="90"/>
      <c r="U409" s="90"/>
      <c r="V409" s="90"/>
      <c r="W409" s="90"/>
      <c r="X409" s="90"/>
      <c r="Y409" s="90"/>
      <c r="Z409" s="105"/>
      <c r="AA409" s="106"/>
      <c r="AB409" s="106"/>
      <c r="AC409" s="106"/>
      <c r="AD409" s="106"/>
      <c r="AE409" s="106"/>
      <c r="AF409" s="106"/>
      <c r="AG409" s="106"/>
      <c r="AH409" s="106"/>
      <c r="AI409" s="106"/>
      <c r="AJ409" s="106"/>
      <c r="AK409" s="106"/>
      <c r="AL409" s="106"/>
      <c r="AM409" s="106"/>
      <c r="AN409" s="106"/>
      <c r="AO409" s="106"/>
      <c r="AP409" s="106"/>
      <c r="AQ409" s="106"/>
      <c r="AR409" s="106"/>
      <c r="AS409" s="106"/>
      <c r="AT409" s="106"/>
      <c r="AU409" s="106"/>
      <c r="AV409" s="106"/>
      <c r="AW409" s="106"/>
      <c r="AX409" s="106"/>
      <c r="AY409" s="106"/>
      <c r="AZ409" s="106"/>
      <c r="BA409" s="106"/>
      <c r="BB409" s="106"/>
      <c r="BC409" s="106"/>
      <c r="BD409" s="106"/>
      <c r="BE409" s="106"/>
      <c r="BF409" s="106"/>
      <c r="BG409" s="106"/>
      <c r="BH409" s="106"/>
      <c r="BI409" s="106"/>
      <c r="BJ409" s="106"/>
      <c r="BK409" s="106"/>
      <c r="BL409" s="106"/>
      <c r="BM409" s="106"/>
      <c r="BN409" s="106"/>
      <c r="BO409" s="106"/>
      <c r="BP409" s="106"/>
      <c r="BQ409" s="106"/>
      <c r="BR409" s="106"/>
      <c r="BS409" s="106"/>
      <c r="BT409" s="106"/>
      <c r="BU409" s="106"/>
      <c r="BV409" s="106"/>
      <c r="BW409" s="106"/>
      <c r="BX409" s="106"/>
      <c r="BY409" s="106"/>
      <c r="BZ409" s="106"/>
      <c r="CA409" s="106"/>
      <c r="CB409" s="106"/>
      <c r="CC409" s="106"/>
      <c r="CD409" s="106"/>
      <c r="CE409" s="106"/>
      <c r="CF409" s="106"/>
      <c r="CG409" s="106"/>
      <c r="CH409" s="106"/>
      <c r="CI409" s="106"/>
      <c r="CJ409" s="106"/>
      <c r="CK409" s="106"/>
      <c r="CL409" s="106"/>
      <c r="CM409" s="106"/>
      <c r="CN409" s="106"/>
      <c r="CO409" s="106"/>
      <c r="CP409" s="106"/>
      <c r="CQ409" s="106"/>
      <c r="CR409" s="106"/>
      <c r="CS409" s="106"/>
      <c r="CT409" s="106"/>
      <c r="CU409" s="106"/>
      <c r="CV409" s="106"/>
      <c r="CW409" s="106"/>
      <c r="CX409" s="106"/>
      <c r="CY409" s="106"/>
      <c r="CZ409" s="106"/>
      <c r="DA409" s="106"/>
      <c r="DB409" s="106"/>
    </row>
    <row r="410" spans="1:106" ht="15" customHeight="1" x14ac:dyDescent="0.25">
      <c r="A410" s="83">
        <v>35</v>
      </c>
      <c r="B410" s="108"/>
      <c r="C410" s="108"/>
      <c r="D410" s="86" t="str">
        <f t="shared" si="207"/>
        <v/>
      </c>
      <c r="E410" s="87" t="str">
        <f t="shared" si="208"/>
        <v/>
      </c>
      <c r="F410" s="88">
        <f t="shared" si="206"/>
        <v>0</v>
      </c>
      <c r="G410" s="90"/>
      <c r="H410" s="90"/>
      <c r="I410" s="90"/>
      <c r="J410" s="90"/>
      <c r="K410" s="90"/>
      <c r="L410" s="90"/>
      <c r="M410" s="90"/>
      <c r="N410" s="90"/>
      <c r="O410" s="90"/>
      <c r="P410" s="90"/>
      <c r="Q410" s="90"/>
      <c r="R410" s="90"/>
      <c r="S410" s="90"/>
      <c r="T410" s="90"/>
      <c r="U410" s="90"/>
      <c r="V410" s="90"/>
      <c r="W410" s="90"/>
      <c r="X410" s="90"/>
      <c r="Y410" s="90"/>
      <c r="Z410" s="105"/>
      <c r="AA410" s="106"/>
      <c r="AB410" s="106"/>
      <c r="AC410" s="106"/>
      <c r="AD410" s="106"/>
      <c r="AE410" s="106"/>
      <c r="AF410" s="106"/>
      <c r="AG410" s="106"/>
      <c r="AH410" s="106"/>
      <c r="AI410" s="106"/>
      <c r="AJ410" s="106"/>
      <c r="AK410" s="106"/>
      <c r="AL410" s="106"/>
      <c r="AM410" s="106"/>
      <c r="AN410" s="106"/>
      <c r="AO410" s="106"/>
      <c r="AP410" s="106"/>
      <c r="AQ410" s="106"/>
      <c r="AR410" s="106"/>
      <c r="AS410" s="106"/>
      <c r="AT410" s="106"/>
      <c r="AU410" s="106"/>
      <c r="AV410" s="106"/>
      <c r="AW410" s="106"/>
      <c r="AX410" s="106"/>
      <c r="AY410" s="106"/>
      <c r="AZ410" s="106"/>
      <c r="BA410" s="106"/>
      <c r="BB410" s="106"/>
      <c r="BC410" s="106"/>
      <c r="BD410" s="106"/>
      <c r="BE410" s="106"/>
      <c r="BF410" s="106"/>
      <c r="BG410" s="106"/>
      <c r="BH410" s="106"/>
      <c r="BI410" s="106"/>
      <c r="BJ410" s="106"/>
      <c r="BK410" s="106"/>
      <c r="BL410" s="106"/>
      <c r="BM410" s="106"/>
      <c r="BN410" s="106"/>
      <c r="BO410" s="106"/>
      <c r="BP410" s="106"/>
      <c r="BQ410" s="106"/>
      <c r="BR410" s="106"/>
      <c r="BS410" s="106"/>
      <c r="BT410" s="106"/>
      <c r="BU410" s="106"/>
      <c r="BV410" s="106"/>
      <c r="BW410" s="106"/>
      <c r="BX410" s="106"/>
      <c r="BY410" s="106"/>
      <c r="BZ410" s="106"/>
      <c r="CA410" s="106"/>
      <c r="CB410" s="106"/>
      <c r="CC410" s="106"/>
      <c r="CD410" s="106"/>
      <c r="CE410" s="106"/>
      <c r="CF410" s="106"/>
      <c r="CG410" s="106"/>
      <c r="CH410" s="106"/>
      <c r="CI410" s="106"/>
      <c r="CJ410" s="106"/>
      <c r="CK410" s="106"/>
      <c r="CL410" s="106"/>
      <c r="CM410" s="106"/>
      <c r="CN410" s="106"/>
      <c r="CO410" s="106"/>
      <c r="CP410" s="106"/>
      <c r="CQ410" s="106"/>
      <c r="CR410" s="106"/>
      <c r="CS410" s="106"/>
      <c r="CT410" s="106"/>
      <c r="CU410" s="106"/>
      <c r="CV410" s="106"/>
      <c r="CW410" s="106"/>
      <c r="CX410" s="106"/>
      <c r="CY410" s="106"/>
      <c r="CZ410" s="106"/>
      <c r="DA410" s="106"/>
      <c r="DB410" s="106"/>
    </row>
    <row r="411" spans="1:106" ht="15" customHeight="1" x14ac:dyDescent="0.25">
      <c r="A411" s="83">
        <v>36</v>
      </c>
      <c r="B411" s="108"/>
      <c r="C411" s="108"/>
      <c r="D411" s="86" t="str">
        <f t="shared" si="207"/>
        <v/>
      </c>
      <c r="E411" s="87" t="str">
        <f t="shared" si="208"/>
        <v/>
      </c>
      <c r="F411" s="88">
        <f t="shared" si="206"/>
        <v>0</v>
      </c>
      <c r="G411" s="90"/>
      <c r="H411" s="90"/>
      <c r="I411" s="90"/>
      <c r="J411" s="90"/>
      <c r="K411" s="90"/>
      <c r="L411" s="90"/>
      <c r="M411" s="90"/>
      <c r="N411" s="90"/>
      <c r="O411" s="90"/>
      <c r="P411" s="90"/>
      <c r="Q411" s="90"/>
      <c r="R411" s="90"/>
      <c r="S411" s="90"/>
      <c r="T411" s="90"/>
      <c r="U411" s="90"/>
      <c r="V411" s="90"/>
      <c r="W411" s="90"/>
      <c r="X411" s="90"/>
      <c r="Y411" s="90"/>
      <c r="Z411" s="105"/>
      <c r="AA411" s="106"/>
      <c r="AB411" s="106"/>
      <c r="AC411" s="106"/>
      <c r="AD411" s="106"/>
      <c r="AE411" s="106"/>
      <c r="AF411" s="106"/>
      <c r="AG411" s="106"/>
      <c r="AH411" s="106"/>
      <c r="AI411" s="106"/>
      <c r="AJ411" s="106"/>
      <c r="AK411" s="106"/>
      <c r="AL411" s="106"/>
      <c r="AM411" s="106"/>
      <c r="AN411" s="106"/>
      <c r="AO411" s="106"/>
      <c r="AP411" s="106"/>
      <c r="AQ411" s="106"/>
      <c r="AR411" s="106"/>
      <c r="AS411" s="106"/>
      <c r="AT411" s="106"/>
      <c r="AU411" s="106"/>
      <c r="AV411" s="106"/>
      <c r="AW411" s="106"/>
      <c r="AX411" s="106"/>
      <c r="AY411" s="106"/>
      <c r="AZ411" s="106"/>
      <c r="BA411" s="106"/>
      <c r="BB411" s="106"/>
      <c r="BC411" s="106"/>
      <c r="BD411" s="106"/>
      <c r="BE411" s="106"/>
      <c r="BF411" s="106"/>
      <c r="BG411" s="106"/>
      <c r="BH411" s="106"/>
      <c r="BI411" s="106"/>
      <c r="BJ411" s="106"/>
      <c r="BK411" s="106"/>
      <c r="BL411" s="106"/>
      <c r="BM411" s="106"/>
      <c r="BN411" s="106"/>
      <c r="BO411" s="106"/>
      <c r="BP411" s="106"/>
      <c r="BQ411" s="106"/>
      <c r="BR411" s="106"/>
      <c r="BS411" s="106"/>
      <c r="BT411" s="106"/>
      <c r="BU411" s="106"/>
      <c r="BV411" s="106"/>
      <c r="BW411" s="106"/>
      <c r="BX411" s="106"/>
      <c r="BY411" s="106"/>
      <c r="BZ411" s="106"/>
      <c r="CA411" s="106"/>
      <c r="CB411" s="106"/>
      <c r="CC411" s="106"/>
      <c r="CD411" s="106"/>
      <c r="CE411" s="106"/>
      <c r="CF411" s="106"/>
      <c r="CG411" s="106"/>
      <c r="CH411" s="106"/>
      <c r="CI411" s="106"/>
      <c r="CJ411" s="106"/>
      <c r="CK411" s="106"/>
      <c r="CL411" s="106"/>
      <c r="CM411" s="106"/>
      <c r="CN411" s="106"/>
      <c r="CO411" s="106"/>
      <c r="CP411" s="106"/>
      <c r="CQ411" s="106"/>
      <c r="CR411" s="106"/>
      <c r="CS411" s="106"/>
      <c r="CT411" s="106"/>
      <c r="CU411" s="106"/>
      <c r="CV411" s="106"/>
      <c r="CW411" s="106"/>
      <c r="CX411" s="106"/>
      <c r="CY411" s="106"/>
      <c r="CZ411" s="106"/>
      <c r="DA411" s="106"/>
      <c r="DB411" s="106"/>
    </row>
    <row r="412" spans="1:106" ht="15" customHeight="1" x14ac:dyDescent="0.25">
      <c r="A412" s="83">
        <v>37</v>
      </c>
      <c r="B412" s="108"/>
      <c r="C412" s="108"/>
      <c r="D412" s="86" t="str">
        <f t="shared" si="207"/>
        <v/>
      </c>
      <c r="E412" s="87" t="str">
        <f t="shared" si="208"/>
        <v/>
      </c>
      <c r="F412" s="88">
        <f t="shared" si="206"/>
        <v>0</v>
      </c>
      <c r="G412" s="90"/>
      <c r="H412" s="90"/>
      <c r="I412" s="90"/>
      <c r="J412" s="90"/>
      <c r="K412" s="90"/>
      <c r="L412" s="90"/>
      <c r="M412" s="90"/>
      <c r="N412" s="90"/>
      <c r="O412" s="90"/>
      <c r="P412" s="90"/>
      <c r="Q412" s="90"/>
      <c r="R412" s="90"/>
      <c r="S412" s="90"/>
      <c r="T412" s="90"/>
      <c r="U412" s="90"/>
      <c r="V412" s="90"/>
      <c r="W412" s="90"/>
      <c r="X412" s="90"/>
      <c r="Y412" s="90"/>
      <c r="Z412" s="105"/>
      <c r="AA412" s="106"/>
      <c r="AB412" s="106"/>
      <c r="AC412" s="106"/>
      <c r="AD412" s="106"/>
      <c r="AE412" s="106"/>
      <c r="AF412" s="106"/>
      <c r="AG412" s="106"/>
      <c r="AH412" s="106"/>
      <c r="AI412" s="106"/>
      <c r="AJ412" s="106"/>
      <c r="AK412" s="106"/>
      <c r="AL412" s="106"/>
      <c r="AM412" s="106"/>
      <c r="AN412" s="106"/>
      <c r="AO412" s="106"/>
      <c r="AP412" s="106"/>
      <c r="AQ412" s="106"/>
      <c r="AR412" s="106"/>
      <c r="AS412" s="106"/>
      <c r="AT412" s="106"/>
      <c r="AU412" s="106"/>
      <c r="AV412" s="106"/>
      <c r="AW412" s="106"/>
      <c r="AX412" s="106"/>
      <c r="AY412" s="106"/>
      <c r="AZ412" s="106"/>
      <c r="BA412" s="106"/>
      <c r="BB412" s="106"/>
      <c r="BC412" s="106"/>
      <c r="BD412" s="106"/>
      <c r="BE412" s="106"/>
      <c r="BF412" s="106"/>
      <c r="BG412" s="106"/>
      <c r="BH412" s="106"/>
      <c r="BI412" s="106"/>
      <c r="BJ412" s="106"/>
      <c r="BK412" s="106"/>
      <c r="BL412" s="106"/>
      <c r="BM412" s="106"/>
      <c r="BN412" s="106"/>
      <c r="BO412" s="106"/>
      <c r="BP412" s="106"/>
      <c r="BQ412" s="106"/>
      <c r="BR412" s="106"/>
      <c r="BS412" s="106"/>
      <c r="BT412" s="106"/>
      <c r="BU412" s="106"/>
      <c r="BV412" s="106"/>
      <c r="BW412" s="106"/>
      <c r="BX412" s="106"/>
      <c r="BY412" s="106"/>
      <c r="BZ412" s="106"/>
      <c r="CA412" s="106"/>
      <c r="CB412" s="106"/>
      <c r="CC412" s="106"/>
      <c r="CD412" s="106"/>
      <c r="CE412" s="106"/>
      <c r="CF412" s="106"/>
      <c r="CG412" s="106"/>
      <c r="CH412" s="106"/>
      <c r="CI412" s="106"/>
      <c r="CJ412" s="106"/>
      <c r="CK412" s="106"/>
      <c r="CL412" s="106"/>
      <c r="CM412" s="106"/>
      <c r="CN412" s="106"/>
      <c r="CO412" s="106"/>
      <c r="CP412" s="106"/>
      <c r="CQ412" s="106"/>
      <c r="CR412" s="106"/>
      <c r="CS412" s="106"/>
      <c r="CT412" s="106"/>
      <c r="CU412" s="106"/>
      <c r="CV412" s="106"/>
      <c r="CW412" s="106"/>
      <c r="CX412" s="106"/>
      <c r="CY412" s="106"/>
      <c r="CZ412" s="106"/>
      <c r="DA412" s="106"/>
      <c r="DB412" s="106"/>
    </row>
    <row r="413" spans="1:106" ht="15" customHeight="1" x14ac:dyDescent="0.25">
      <c r="A413" s="83">
        <v>38</v>
      </c>
      <c r="B413" s="108"/>
      <c r="C413" s="108"/>
      <c r="D413" s="86" t="str">
        <f t="shared" si="207"/>
        <v/>
      </c>
      <c r="E413" s="87" t="str">
        <f t="shared" si="208"/>
        <v/>
      </c>
      <c r="F413" s="88">
        <f t="shared" si="206"/>
        <v>0</v>
      </c>
      <c r="G413" s="90"/>
      <c r="H413" s="90"/>
      <c r="I413" s="90"/>
      <c r="J413" s="90"/>
      <c r="K413" s="90"/>
      <c r="L413" s="90"/>
      <c r="M413" s="90"/>
      <c r="N413" s="90"/>
      <c r="O413" s="90"/>
      <c r="P413" s="90"/>
      <c r="Q413" s="90"/>
      <c r="R413" s="90"/>
      <c r="S413" s="90"/>
      <c r="T413" s="90"/>
      <c r="U413" s="90"/>
      <c r="V413" s="90"/>
      <c r="W413" s="90"/>
      <c r="X413" s="90"/>
      <c r="Y413" s="90"/>
      <c r="Z413" s="105"/>
      <c r="AA413" s="106"/>
      <c r="AB413" s="106"/>
      <c r="AC413" s="106"/>
      <c r="AD413" s="106"/>
      <c r="AE413" s="106"/>
      <c r="AF413" s="106"/>
      <c r="AG413" s="106"/>
      <c r="AH413" s="106"/>
      <c r="AI413" s="106"/>
      <c r="AJ413" s="106"/>
      <c r="AK413" s="106"/>
      <c r="AL413" s="106"/>
      <c r="AM413" s="106"/>
      <c r="AN413" s="106"/>
      <c r="AO413" s="106"/>
      <c r="AP413" s="106"/>
      <c r="AQ413" s="106"/>
      <c r="AR413" s="106"/>
      <c r="AS413" s="106"/>
      <c r="AT413" s="106"/>
      <c r="AU413" s="106"/>
      <c r="AV413" s="106"/>
      <c r="AW413" s="106"/>
      <c r="AX413" s="106"/>
      <c r="AY413" s="106"/>
      <c r="AZ413" s="106"/>
      <c r="BA413" s="106"/>
      <c r="BB413" s="106"/>
      <c r="BC413" s="106"/>
      <c r="BD413" s="106"/>
      <c r="BE413" s="106"/>
      <c r="BF413" s="106"/>
      <c r="BG413" s="106"/>
      <c r="BH413" s="106"/>
      <c r="BI413" s="106"/>
      <c r="BJ413" s="106"/>
      <c r="BK413" s="106"/>
      <c r="BL413" s="106"/>
      <c r="BM413" s="106"/>
      <c r="BN413" s="106"/>
      <c r="BO413" s="106"/>
      <c r="BP413" s="106"/>
      <c r="BQ413" s="106"/>
      <c r="BR413" s="106"/>
      <c r="BS413" s="106"/>
      <c r="BT413" s="106"/>
      <c r="BU413" s="106"/>
      <c r="BV413" s="106"/>
      <c r="BW413" s="106"/>
      <c r="BX413" s="106"/>
      <c r="BY413" s="106"/>
      <c r="BZ413" s="106"/>
      <c r="CA413" s="106"/>
      <c r="CB413" s="106"/>
      <c r="CC413" s="106"/>
      <c r="CD413" s="106"/>
      <c r="CE413" s="106"/>
      <c r="CF413" s="106"/>
      <c r="CG413" s="106"/>
      <c r="CH413" s="106"/>
      <c r="CI413" s="106"/>
      <c r="CJ413" s="106"/>
      <c r="CK413" s="106"/>
      <c r="CL413" s="106"/>
      <c r="CM413" s="106"/>
      <c r="CN413" s="106"/>
      <c r="CO413" s="106"/>
      <c r="CP413" s="106"/>
      <c r="CQ413" s="106"/>
      <c r="CR413" s="106"/>
      <c r="CS413" s="106"/>
      <c r="CT413" s="106"/>
      <c r="CU413" s="106"/>
      <c r="CV413" s="106"/>
      <c r="CW413" s="106"/>
      <c r="CX413" s="106"/>
      <c r="CY413" s="106"/>
      <c r="CZ413" s="106"/>
      <c r="DA413" s="106"/>
      <c r="DB413" s="106"/>
    </row>
    <row r="414" spans="1:106" ht="15" customHeight="1" x14ac:dyDescent="0.25">
      <c r="A414" s="83">
        <v>39</v>
      </c>
      <c r="B414" s="108"/>
      <c r="C414" s="108"/>
      <c r="D414" s="86" t="str">
        <f t="shared" si="207"/>
        <v/>
      </c>
      <c r="E414" s="87" t="str">
        <f t="shared" si="208"/>
        <v/>
      </c>
      <c r="F414" s="88">
        <f t="shared" si="206"/>
        <v>0</v>
      </c>
      <c r="G414" s="90"/>
      <c r="H414" s="90"/>
      <c r="I414" s="90"/>
      <c r="J414" s="90"/>
      <c r="K414" s="90"/>
      <c r="L414" s="90"/>
      <c r="M414" s="90"/>
      <c r="N414" s="90"/>
      <c r="O414" s="90"/>
      <c r="P414" s="90"/>
      <c r="Q414" s="90"/>
      <c r="R414" s="90"/>
      <c r="S414" s="90"/>
      <c r="T414" s="90"/>
      <c r="U414" s="90"/>
      <c r="V414" s="90"/>
      <c r="W414" s="90"/>
      <c r="X414" s="90"/>
      <c r="Y414" s="90"/>
      <c r="Z414" s="105"/>
      <c r="AA414" s="106"/>
      <c r="AB414" s="106"/>
      <c r="AC414" s="106"/>
      <c r="AD414" s="106"/>
      <c r="AE414" s="106"/>
      <c r="AF414" s="106"/>
      <c r="AG414" s="106"/>
      <c r="AH414" s="106"/>
      <c r="AI414" s="106"/>
      <c r="AJ414" s="106"/>
      <c r="AK414" s="106"/>
      <c r="AL414" s="106"/>
      <c r="AM414" s="106"/>
      <c r="AN414" s="106"/>
      <c r="AO414" s="106"/>
      <c r="AP414" s="106"/>
      <c r="AQ414" s="106"/>
      <c r="AR414" s="106"/>
      <c r="AS414" s="106"/>
      <c r="AT414" s="106"/>
      <c r="AU414" s="106"/>
      <c r="AV414" s="106"/>
      <c r="AW414" s="106"/>
      <c r="AX414" s="106"/>
      <c r="AY414" s="106"/>
      <c r="AZ414" s="106"/>
      <c r="BA414" s="106"/>
      <c r="BB414" s="106"/>
      <c r="BC414" s="106"/>
      <c r="BD414" s="106"/>
      <c r="BE414" s="106"/>
      <c r="BF414" s="106"/>
      <c r="BG414" s="106"/>
      <c r="BH414" s="106"/>
      <c r="BI414" s="106"/>
      <c r="BJ414" s="106"/>
      <c r="BK414" s="106"/>
      <c r="BL414" s="106"/>
      <c r="BM414" s="106"/>
      <c r="BN414" s="106"/>
      <c r="BO414" s="106"/>
      <c r="BP414" s="106"/>
      <c r="BQ414" s="106"/>
      <c r="BR414" s="106"/>
      <c r="BS414" s="106"/>
      <c r="BT414" s="106"/>
      <c r="BU414" s="106"/>
      <c r="BV414" s="106"/>
      <c r="BW414" s="106"/>
      <c r="BX414" s="106"/>
      <c r="BY414" s="106"/>
      <c r="BZ414" s="106"/>
      <c r="CA414" s="106"/>
      <c r="CB414" s="106"/>
      <c r="CC414" s="106"/>
      <c r="CD414" s="106"/>
      <c r="CE414" s="106"/>
      <c r="CF414" s="106"/>
      <c r="CG414" s="106"/>
      <c r="CH414" s="106"/>
      <c r="CI414" s="106"/>
      <c r="CJ414" s="106"/>
      <c r="CK414" s="106"/>
      <c r="CL414" s="106"/>
      <c r="CM414" s="106"/>
      <c r="CN414" s="106"/>
      <c r="CO414" s="106"/>
      <c r="CP414" s="106"/>
      <c r="CQ414" s="106"/>
      <c r="CR414" s="106"/>
      <c r="CS414" s="106"/>
      <c r="CT414" s="106"/>
      <c r="CU414" s="106"/>
      <c r="CV414" s="106"/>
      <c r="CW414" s="106"/>
      <c r="CX414" s="106"/>
      <c r="CY414" s="106"/>
      <c r="CZ414" s="106"/>
      <c r="DA414" s="106"/>
      <c r="DB414" s="106"/>
    </row>
    <row r="415" spans="1:106" ht="15" customHeight="1" x14ac:dyDescent="0.25">
      <c r="A415" s="83">
        <v>40</v>
      </c>
      <c r="B415" s="108"/>
      <c r="C415" s="108"/>
      <c r="D415" s="86" t="str">
        <f t="shared" si="207"/>
        <v/>
      </c>
      <c r="E415" s="87" t="str">
        <f t="shared" si="208"/>
        <v/>
      </c>
      <c r="F415" s="88">
        <f t="shared" si="206"/>
        <v>0</v>
      </c>
      <c r="G415" s="90"/>
      <c r="H415" s="90"/>
      <c r="I415" s="90"/>
      <c r="J415" s="90"/>
      <c r="K415" s="90"/>
      <c r="L415" s="90"/>
      <c r="M415" s="90"/>
      <c r="N415" s="90"/>
      <c r="O415" s="90"/>
      <c r="P415" s="90"/>
      <c r="Q415" s="90"/>
      <c r="R415" s="90"/>
      <c r="S415" s="90"/>
      <c r="T415" s="90"/>
      <c r="U415" s="90"/>
      <c r="V415" s="90"/>
      <c r="W415" s="90"/>
      <c r="X415" s="90"/>
      <c r="Y415" s="90"/>
      <c r="Z415" s="105"/>
      <c r="AA415" s="106"/>
      <c r="AB415" s="106"/>
      <c r="AC415" s="106"/>
      <c r="AD415" s="106"/>
      <c r="AE415" s="106"/>
      <c r="AF415" s="106"/>
      <c r="AG415" s="106"/>
      <c r="AH415" s="106"/>
      <c r="AI415" s="106"/>
      <c r="AJ415" s="106"/>
      <c r="AK415" s="106"/>
      <c r="AL415" s="106"/>
      <c r="AM415" s="106"/>
      <c r="AN415" s="106"/>
      <c r="AO415" s="106"/>
      <c r="AP415" s="106"/>
      <c r="AQ415" s="106"/>
      <c r="AR415" s="106"/>
      <c r="AS415" s="106"/>
      <c r="AT415" s="106"/>
      <c r="AU415" s="106"/>
      <c r="AV415" s="106"/>
      <c r="AW415" s="106"/>
      <c r="AX415" s="106"/>
      <c r="AY415" s="106"/>
      <c r="AZ415" s="106"/>
      <c r="BA415" s="106"/>
      <c r="BB415" s="106"/>
      <c r="BC415" s="106"/>
      <c r="BD415" s="106"/>
      <c r="BE415" s="106"/>
      <c r="BF415" s="106"/>
      <c r="BG415" s="106"/>
      <c r="BH415" s="106"/>
      <c r="BI415" s="106"/>
      <c r="BJ415" s="106"/>
      <c r="BK415" s="106"/>
      <c r="BL415" s="106"/>
      <c r="BM415" s="106"/>
      <c r="BN415" s="106"/>
      <c r="BO415" s="106"/>
      <c r="BP415" s="106"/>
      <c r="BQ415" s="106"/>
      <c r="BR415" s="106"/>
      <c r="BS415" s="106"/>
      <c r="BT415" s="106"/>
      <c r="BU415" s="106"/>
      <c r="BV415" s="106"/>
      <c r="BW415" s="106"/>
      <c r="BX415" s="106"/>
      <c r="BY415" s="106"/>
      <c r="BZ415" s="106"/>
      <c r="CA415" s="106"/>
      <c r="CB415" s="106"/>
      <c r="CC415" s="106"/>
      <c r="CD415" s="106"/>
      <c r="CE415" s="106"/>
      <c r="CF415" s="106"/>
      <c r="CG415" s="106"/>
      <c r="CH415" s="106"/>
      <c r="CI415" s="106"/>
      <c r="CJ415" s="106"/>
      <c r="CK415" s="106"/>
      <c r="CL415" s="106"/>
      <c r="CM415" s="106"/>
      <c r="CN415" s="106"/>
      <c r="CO415" s="106"/>
      <c r="CP415" s="106"/>
      <c r="CQ415" s="106"/>
      <c r="CR415" s="106"/>
      <c r="CS415" s="106"/>
      <c r="CT415" s="106"/>
      <c r="CU415" s="106"/>
      <c r="CV415" s="106"/>
      <c r="CW415" s="106"/>
      <c r="CX415" s="106"/>
      <c r="CY415" s="106"/>
      <c r="CZ415" s="106"/>
      <c r="DA415" s="106"/>
      <c r="DB415" s="106"/>
    </row>
    <row r="416" spans="1:106" ht="15.75" x14ac:dyDescent="0.25">
      <c r="B416" s="91"/>
      <c r="C416" s="109"/>
      <c r="D416" s="93"/>
      <c r="E416" s="94"/>
      <c r="F416" s="95" t="s">
        <v>125</v>
      </c>
      <c r="G416" s="96">
        <f>(IF($C$16="YES",G376,0))+(IF($C$17="YES",G377,0))+(IF($C$18="YES",G378,0))+(IF($C$19="YES",G379,0))+(IF($C$20="YES",G380,0))+(IF($C$21="YES",G381,0))+(IF($C$22="YES",G382,0))+(IF($C$23="YES",G383,0))+(IF($C$24="YES",G384,0))+(IF($C$25="YES",G385,0))+(IF($C$26="YES",G386,0))+(IF($C$27="YES",G387,0))+(IF($C$28="YES",G388,0))+(IF($C$29="YES",G389,0))+(IF($C$30="YES",G390,0))+(IF($C$31="YES",G391,0))+(IF($C$32="YES",G392,0))+(IF($C$33="YES",G393,0))+(IF($C$34="YES",G394,0))+(IF($C$35="YES",G395,0))+(IF($C$36="YES",G396,0))+(IF($C$37="YES",G397,0))+(IF($C$38="YES",G398,0))+(IF($C$39="YES",G399,0))+(IF($C$40="YES",G400,0))+(IF($C$41="YES",G401,0))+(IF($C$42="YES",G402,0))+(IF($C$43="YES",G403,0))+(IF($C$44="YES",G404,0))+(IF($C$45="YES",G405,0))+(IF($C$46="YES",G406,0))+(IF($C$47="YES",G407,0))+(IF($C$48="YES",G408,0))+(IF($C$49="YES",G409,0))+(IF($C$50="YES",G410,0))+(IF($C$51="YES",G411,0))+(IF($C$52="YES",G412,0))+(IF($C$53="YES",G413,0))+(IF($C$54="YES",G414,0))+(IF($C$55="YES",G415,0))</f>
        <v>0</v>
      </c>
      <c r="H416" s="96">
        <f t="shared" ref="H416:BS416" si="209">(IF($C$16="YES",H376,0))+(IF($C$17="YES",H377,0))+(IF($C$18="YES",H378,0))+(IF($C$19="YES",H379,0))+(IF($C$20="YES",H380,0))+(IF($C$21="YES",H381,0))+(IF($C$22="YES",H382,0))+(IF($C$23="YES",H383,0))+(IF($C$24="YES",H384,0))+(IF($C$25="YES",H385,0))+(IF($C$26="YES",H386,0))+(IF($C$27="YES",H387,0))+(IF($C$28="YES",H388,0))+(IF($C$29="YES",H389,0))+(IF($C$30="YES",H390,0))+(IF($C$31="YES",H391,0))+(IF($C$32="YES",H392,0))+(IF($C$33="YES",H393,0))+(IF($C$34="YES",H394,0))+(IF($C$35="YES",H395,0))</f>
        <v>0</v>
      </c>
      <c r="I416" s="96">
        <f t="shared" si="209"/>
        <v>0</v>
      </c>
      <c r="J416" s="96">
        <f t="shared" si="209"/>
        <v>0</v>
      </c>
      <c r="K416" s="96">
        <f t="shared" si="209"/>
        <v>0</v>
      </c>
      <c r="L416" s="96">
        <f t="shared" si="209"/>
        <v>0</v>
      </c>
      <c r="M416" s="96">
        <f t="shared" si="209"/>
        <v>0</v>
      </c>
      <c r="N416" s="96">
        <f t="shared" si="209"/>
        <v>0</v>
      </c>
      <c r="O416" s="96">
        <f t="shared" si="209"/>
        <v>0</v>
      </c>
      <c r="P416" s="96">
        <f t="shared" si="209"/>
        <v>0</v>
      </c>
      <c r="Q416" s="96">
        <f t="shared" si="209"/>
        <v>0</v>
      </c>
      <c r="R416" s="96">
        <f t="shared" si="209"/>
        <v>0</v>
      </c>
      <c r="S416" s="96">
        <f t="shared" si="209"/>
        <v>0</v>
      </c>
      <c r="T416" s="96">
        <f t="shared" si="209"/>
        <v>0</v>
      </c>
      <c r="U416" s="96">
        <f t="shared" si="209"/>
        <v>0</v>
      </c>
      <c r="V416" s="96">
        <f t="shared" si="209"/>
        <v>0</v>
      </c>
      <c r="W416" s="96">
        <f t="shared" si="209"/>
        <v>0</v>
      </c>
      <c r="X416" s="96">
        <f t="shared" si="209"/>
        <v>0</v>
      </c>
      <c r="Y416" s="96">
        <f t="shared" si="209"/>
        <v>0</v>
      </c>
      <c r="Z416" s="96">
        <f t="shared" si="209"/>
        <v>0</v>
      </c>
      <c r="AA416" s="96">
        <f t="shared" si="209"/>
        <v>0</v>
      </c>
      <c r="AB416" s="96">
        <f t="shared" si="209"/>
        <v>0</v>
      </c>
      <c r="AC416" s="96">
        <f t="shared" si="209"/>
        <v>0</v>
      </c>
      <c r="AD416" s="96">
        <f t="shared" si="209"/>
        <v>0</v>
      </c>
      <c r="AE416" s="96">
        <f t="shared" si="209"/>
        <v>0</v>
      </c>
      <c r="AF416" s="96">
        <f t="shared" si="209"/>
        <v>0</v>
      </c>
      <c r="AG416" s="96">
        <f t="shared" si="209"/>
        <v>0</v>
      </c>
      <c r="AH416" s="96">
        <f t="shared" si="209"/>
        <v>0</v>
      </c>
      <c r="AI416" s="96">
        <f t="shared" si="209"/>
        <v>0</v>
      </c>
      <c r="AJ416" s="96">
        <f t="shared" si="209"/>
        <v>0</v>
      </c>
      <c r="AK416" s="96">
        <f t="shared" si="209"/>
        <v>0</v>
      </c>
      <c r="AL416" s="96">
        <f t="shared" si="209"/>
        <v>0</v>
      </c>
      <c r="AM416" s="96">
        <f t="shared" si="209"/>
        <v>0</v>
      </c>
      <c r="AN416" s="96">
        <f t="shared" si="209"/>
        <v>0</v>
      </c>
      <c r="AO416" s="96">
        <f t="shared" si="209"/>
        <v>0</v>
      </c>
      <c r="AP416" s="96">
        <f t="shared" si="209"/>
        <v>0</v>
      </c>
      <c r="AQ416" s="96">
        <f t="shared" si="209"/>
        <v>0</v>
      </c>
      <c r="AR416" s="96">
        <f t="shared" si="209"/>
        <v>0</v>
      </c>
      <c r="AS416" s="96">
        <f t="shared" si="209"/>
        <v>0</v>
      </c>
      <c r="AT416" s="96">
        <f t="shared" si="209"/>
        <v>0</v>
      </c>
      <c r="AU416" s="96">
        <f t="shared" si="209"/>
        <v>0</v>
      </c>
      <c r="AV416" s="96">
        <f t="shared" si="209"/>
        <v>0</v>
      </c>
      <c r="AW416" s="96">
        <f t="shared" si="209"/>
        <v>0</v>
      </c>
      <c r="AX416" s="96">
        <f t="shared" si="209"/>
        <v>0</v>
      </c>
      <c r="AY416" s="96">
        <f t="shared" si="209"/>
        <v>0</v>
      </c>
      <c r="AZ416" s="96">
        <f t="shared" si="209"/>
        <v>0</v>
      </c>
      <c r="BA416" s="96">
        <f t="shared" si="209"/>
        <v>0</v>
      </c>
      <c r="BB416" s="96">
        <f t="shared" si="209"/>
        <v>0</v>
      </c>
      <c r="BC416" s="96">
        <f t="shared" si="209"/>
        <v>0</v>
      </c>
      <c r="BD416" s="96">
        <f t="shared" si="209"/>
        <v>0</v>
      </c>
      <c r="BE416" s="96">
        <f t="shared" si="209"/>
        <v>0</v>
      </c>
      <c r="BF416" s="96">
        <f t="shared" si="209"/>
        <v>0</v>
      </c>
      <c r="BG416" s="96">
        <f t="shared" si="209"/>
        <v>0</v>
      </c>
      <c r="BH416" s="96">
        <f t="shared" si="209"/>
        <v>0</v>
      </c>
      <c r="BI416" s="96">
        <f t="shared" si="209"/>
        <v>0</v>
      </c>
      <c r="BJ416" s="96">
        <f t="shared" si="209"/>
        <v>0</v>
      </c>
      <c r="BK416" s="96">
        <f t="shared" si="209"/>
        <v>0</v>
      </c>
      <c r="BL416" s="96">
        <f t="shared" si="209"/>
        <v>0</v>
      </c>
      <c r="BM416" s="96">
        <f t="shared" si="209"/>
        <v>0</v>
      </c>
      <c r="BN416" s="96">
        <f t="shared" si="209"/>
        <v>0</v>
      </c>
      <c r="BO416" s="96">
        <f t="shared" si="209"/>
        <v>0</v>
      </c>
      <c r="BP416" s="96">
        <f t="shared" si="209"/>
        <v>0</v>
      </c>
      <c r="BQ416" s="96">
        <f t="shared" si="209"/>
        <v>0</v>
      </c>
      <c r="BR416" s="96">
        <f t="shared" si="209"/>
        <v>0</v>
      </c>
      <c r="BS416" s="96">
        <f t="shared" si="209"/>
        <v>0</v>
      </c>
      <c r="BT416" s="96">
        <f t="shared" ref="BT416:DC416" si="210">(IF($C$16="YES",BT376,0))+(IF($C$17="YES",BT377,0))+(IF($C$18="YES",BT378,0))+(IF($C$19="YES",BT379,0))+(IF($C$20="YES",BT380,0))+(IF($C$21="YES",BT381,0))+(IF($C$22="YES",BT382,0))+(IF($C$23="YES",BT383,0))+(IF($C$24="YES",BT384,0))+(IF($C$25="YES",BT385,0))+(IF($C$26="YES",BT386,0))+(IF($C$27="YES",BT387,0))+(IF($C$28="YES",BT388,0))+(IF($C$29="YES",BT389,0))+(IF($C$30="YES",BT390,0))+(IF($C$31="YES",BT391,0))+(IF($C$32="YES",BT392,0))+(IF($C$33="YES",BT393,0))+(IF($C$34="YES",BT394,0))+(IF($C$35="YES",BT395,0))</f>
        <v>0</v>
      </c>
      <c r="BU416" s="96">
        <f t="shared" si="210"/>
        <v>0</v>
      </c>
      <c r="BV416" s="96">
        <f t="shared" si="210"/>
        <v>0</v>
      </c>
      <c r="BW416" s="96">
        <f t="shared" si="210"/>
        <v>0</v>
      </c>
      <c r="BX416" s="96">
        <f t="shared" si="210"/>
        <v>0</v>
      </c>
      <c r="BY416" s="96">
        <f t="shared" si="210"/>
        <v>0</v>
      </c>
      <c r="BZ416" s="96">
        <f t="shared" si="210"/>
        <v>0</v>
      </c>
      <c r="CA416" s="96">
        <f t="shared" si="210"/>
        <v>0</v>
      </c>
      <c r="CB416" s="96">
        <f t="shared" si="210"/>
        <v>0</v>
      </c>
      <c r="CC416" s="96">
        <f t="shared" si="210"/>
        <v>0</v>
      </c>
      <c r="CD416" s="96">
        <f t="shared" si="210"/>
        <v>0</v>
      </c>
      <c r="CE416" s="96">
        <f t="shared" si="210"/>
        <v>0</v>
      </c>
      <c r="CF416" s="96">
        <f t="shared" si="210"/>
        <v>0</v>
      </c>
      <c r="CG416" s="96">
        <f t="shared" si="210"/>
        <v>0</v>
      </c>
      <c r="CH416" s="96">
        <f t="shared" si="210"/>
        <v>0</v>
      </c>
      <c r="CI416" s="96">
        <f t="shared" si="210"/>
        <v>0</v>
      </c>
      <c r="CJ416" s="96">
        <f t="shared" si="210"/>
        <v>0</v>
      </c>
      <c r="CK416" s="96">
        <f t="shared" si="210"/>
        <v>0</v>
      </c>
      <c r="CL416" s="96">
        <f t="shared" si="210"/>
        <v>0</v>
      </c>
      <c r="CM416" s="96">
        <f t="shared" si="210"/>
        <v>0</v>
      </c>
      <c r="CN416" s="96">
        <f t="shared" si="210"/>
        <v>0</v>
      </c>
      <c r="CO416" s="96">
        <f t="shared" si="210"/>
        <v>0</v>
      </c>
      <c r="CP416" s="96">
        <f t="shared" si="210"/>
        <v>0</v>
      </c>
      <c r="CQ416" s="96">
        <f t="shared" si="210"/>
        <v>0</v>
      </c>
      <c r="CR416" s="96">
        <f t="shared" si="210"/>
        <v>0</v>
      </c>
      <c r="CS416" s="96">
        <f t="shared" si="210"/>
        <v>0</v>
      </c>
      <c r="CT416" s="96">
        <f t="shared" si="210"/>
        <v>0</v>
      </c>
      <c r="CU416" s="96">
        <f t="shared" si="210"/>
        <v>0</v>
      </c>
      <c r="CV416" s="96">
        <f t="shared" si="210"/>
        <v>0</v>
      </c>
      <c r="CW416" s="96">
        <f t="shared" si="210"/>
        <v>0</v>
      </c>
      <c r="CX416" s="96">
        <f t="shared" si="210"/>
        <v>0</v>
      </c>
      <c r="CY416" s="96">
        <f t="shared" si="210"/>
        <v>0</v>
      </c>
      <c r="CZ416" s="96">
        <f t="shared" si="210"/>
        <v>0</v>
      </c>
      <c r="DA416" s="96">
        <f t="shared" si="210"/>
        <v>0</v>
      </c>
      <c r="DB416" s="96">
        <f t="shared" si="210"/>
        <v>0</v>
      </c>
    </row>
    <row r="417" spans="1:106" ht="15.75" x14ac:dyDescent="0.25">
      <c r="B417" s="97" t="s">
        <v>8</v>
      </c>
      <c r="C417" s="98"/>
      <c r="D417" s="99">
        <f>IF($F$3="","",$F$3)</f>
        <v>1</v>
      </c>
      <c r="E417" s="62" t="s">
        <v>121</v>
      </c>
      <c r="F417" s="74"/>
      <c r="G417" s="64" t="str">
        <f>IF($D$419="","",$D$419-($D$417+$D$418))</f>
        <v/>
      </c>
      <c r="H417" s="64" t="str">
        <f t="shared" ref="H417:BS417" si="211">IF($D$419="","",$D$419-($D$417+$D$418))</f>
        <v/>
      </c>
      <c r="I417" s="64" t="str">
        <f t="shared" si="211"/>
        <v/>
      </c>
      <c r="J417" s="64" t="str">
        <f t="shared" si="211"/>
        <v/>
      </c>
      <c r="K417" s="64" t="str">
        <f t="shared" si="211"/>
        <v/>
      </c>
      <c r="L417" s="64" t="str">
        <f t="shared" si="211"/>
        <v/>
      </c>
      <c r="M417" s="64" t="str">
        <f t="shared" si="211"/>
        <v/>
      </c>
      <c r="N417" s="64" t="str">
        <f t="shared" si="211"/>
        <v/>
      </c>
      <c r="O417" s="64" t="str">
        <f t="shared" si="211"/>
        <v/>
      </c>
      <c r="P417" s="64" t="str">
        <f t="shared" si="211"/>
        <v/>
      </c>
      <c r="Q417" s="64" t="str">
        <f t="shared" si="211"/>
        <v/>
      </c>
      <c r="R417" s="64" t="str">
        <f t="shared" si="211"/>
        <v/>
      </c>
      <c r="S417" s="64" t="str">
        <f t="shared" si="211"/>
        <v/>
      </c>
      <c r="T417" s="64" t="str">
        <f t="shared" si="211"/>
        <v/>
      </c>
      <c r="U417" s="64" t="str">
        <f t="shared" si="211"/>
        <v/>
      </c>
      <c r="V417" s="64" t="str">
        <f t="shared" si="211"/>
        <v/>
      </c>
      <c r="W417" s="64" t="str">
        <f t="shared" si="211"/>
        <v/>
      </c>
      <c r="X417" s="64" t="str">
        <f t="shared" si="211"/>
        <v/>
      </c>
      <c r="Y417" s="64" t="str">
        <f t="shared" si="211"/>
        <v/>
      </c>
      <c r="Z417" s="64" t="str">
        <f t="shared" si="211"/>
        <v/>
      </c>
      <c r="AA417" s="64" t="str">
        <f t="shared" si="211"/>
        <v/>
      </c>
      <c r="AB417" s="64" t="str">
        <f t="shared" si="211"/>
        <v/>
      </c>
      <c r="AC417" s="64" t="str">
        <f t="shared" si="211"/>
        <v/>
      </c>
      <c r="AD417" s="64" t="str">
        <f t="shared" si="211"/>
        <v/>
      </c>
      <c r="AE417" s="64" t="str">
        <f t="shared" si="211"/>
        <v/>
      </c>
      <c r="AF417" s="64" t="str">
        <f t="shared" si="211"/>
        <v/>
      </c>
      <c r="AG417" s="64" t="str">
        <f t="shared" si="211"/>
        <v/>
      </c>
      <c r="AH417" s="64" t="str">
        <f t="shared" si="211"/>
        <v/>
      </c>
      <c r="AI417" s="64" t="str">
        <f t="shared" si="211"/>
        <v/>
      </c>
      <c r="AJ417" s="64" t="str">
        <f t="shared" si="211"/>
        <v/>
      </c>
      <c r="AK417" s="64" t="str">
        <f t="shared" si="211"/>
        <v/>
      </c>
      <c r="AL417" s="64" t="str">
        <f t="shared" si="211"/>
        <v/>
      </c>
      <c r="AM417" s="64" t="str">
        <f t="shared" si="211"/>
        <v/>
      </c>
      <c r="AN417" s="64" t="str">
        <f t="shared" si="211"/>
        <v/>
      </c>
      <c r="AO417" s="64" t="str">
        <f t="shared" si="211"/>
        <v/>
      </c>
      <c r="AP417" s="64" t="str">
        <f t="shared" si="211"/>
        <v/>
      </c>
      <c r="AQ417" s="64" t="str">
        <f t="shared" si="211"/>
        <v/>
      </c>
      <c r="AR417" s="64" t="str">
        <f t="shared" si="211"/>
        <v/>
      </c>
      <c r="AS417" s="64" t="str">
        <f t="shared" si="211"/>
        <v/>
      </c>
      <c r="AT417" s="64" t="str">
        <f t="shared" si="211"/>
        <v/>
      </c>
      <c r="AU417" s="64" t="str">
        <f t="shared" si="211"/>
        <v/>
      </c>
      <c r="AV417" s="64" t="str">
        <f t="shared" si="211"/>
        <v/>
      </c>
      <c r="AW417" s="64" t="str">
        <f t="shared" si="211"/>
        <v/>
      </c>
      <c r="AX417" s="64" t="str">
        <f t="shared" si="211"/>
        <v/>
      </c>
      <c r="AY417" s="64" t="str">
        <f t="shared" si="211"/>
        <v/>
      </c>
      <c r="AZ417" s="64" t="str">
        <f t="shared" si="211"/>
        <v/>
      </c>
      <c r="BA417" s="64" t="str">
        <f t="shared" si="211"/>
        <v/>
      </c>
      <c r="BB417" s="64" t="str">
        <f t="shared" si="211"/>
        <v/>
      </c>
      <c r="BC417" s="64" t="str">
        <f t="shared" si="211"/>
        <v/>
      </c>
      <c r="BD417" s="64" t="str">
        <f t="shared" si="211"/>
        <v/>
      </c>
      <c r="BE417" s="64" t="str">
        <f t="shared" si="211"/>
        <v/>
      </c>
      <c r="BF417" s="64" t="str">
        <f t="shared" si="211"/>
        <v/>
      </c>
      <c r="BG417" s="64" t="str">
        <f t="shared" si="211"/>
        <v/>
      </c>
      <c r="BH417" s="64" t="str">
        <f t="shared" si="211"/>
        <v/>
      </c>
      <c r="BI417" s="64" t="str">
        <f t="shared" si="211"/>
        <v/>
      </c>
      <c r="BJ417" s="64" t="str">
        <f t="shared" si="211"/>
        <v/>
      </c>
      <c r="BK417" s="64" t="str">
        <f t="shared" si="211"/>
        <v/>
      </c>
      <c r="BL417" s="64" t="str">
        <f t="shared" si="211"/>
        <v/>
      </c>
      <c r="BM417" s="64" t="str">
        <f t="shared" si="211"/>
        <v/>
      </c>
      <c r="BN417" s="64" t="str">
        <f t="shared" si="211"/>
        <v/>
      </c>
      <c r="BO417" s="64" t="str">
        <f t="shared" si="211"/>
        <v/>
      </c>
      <c r="BP417" s="64" t="str">
        <f t="shared" si="211"/>
        <v/>
      </c>
      <c r="BQ417" s="64" t="str">
        <f t="shared" si="211"/>
        <v/>
      </c>
      <c r="BR417" s="64" t="str">
        <f t="shared" si="211"/>
        <v/>
      </c>
      <c r="BS417" s="64" t="str">
        <f t="shared" si="211"/>
        <v/>
      </c>
      <c r="BT417" s="64" t="str">
        <f t="shared" ref="BT417:DB417" si="212">IF($D$419="","",$D$419-($D$417+$D$418))</f>
        <v/>
      </c>
      <c r="BU417" s="64" t="str">
        <f t="shared" si="212"/>
        <v/>
      </c>
      <c r="BV417" s="64" t="str">
        <f t="shared" si="212"/>
        <v/>
      </c>
      <c r="BW417" s="64" t="str">
        <f t="shared" si="212"/>
        <v/>
      </c>
      <c r="BX417" s="64" t="str">
        <f t="shared" si="212"/>
        <v/>
      </c>
      <c r="BY417" s="64" t="str">
        <f t="shared" si="212"/>
        <v/>
      </c>
      <c r="BZ417" s="64" t="str">
        <f t="shared" si="212"/>
        <v/>
      </c>
      <c r="CA417" s="64" t="str">
        <f t="shared" si="212"/>
        <v/>
      </c>
      <c r="CB417" s="64" t="str">
        <f t="shared" si="212"/>
        <v/>
      </c>
      <c r="CC417" s="64" t="str">
        <f t="shared" si="212"/>
        <v/>
      </c>
      <c r="CD417" s="64" t="str">
        <f t="shared" si="212"/>
        <v/>
      </c>
      <c r="CE417" s="64" t="str">
        <f t="shared" si="212"/>
        <v/>
      </c>
      <c r="CF417" s="64" t="str">
        <f t="shared" si="212"/>
        <v/>
      </c>
      <c r="CG417" s="64" t="str">
        <f t="shared" si="212"/>
        <v/>
      </c>
      <c r="CH417" s="64" t="str">
        <f t="shared" si="212"/>
        <v/>
      </c>
      <c r="CI417" s="64" t="str">
        <f t="shared" si="212"/>
        <v/>
      </c>
      <c r="CJ417" s="64" t="str">
        <f t="shared" si="212"/>
        <v/>
      </c>
      <c r="CK417" s="64" t="str">
        <f t="shared" si="212"/>
        <v/>
      </c>
      <c r="CL417" s="64" t="str">
        <f t="shared" si="212"/>
        <v/>
      </c>
      <c r="CM417" s="64" t="str">
        <f t="shared" si="212"/>
        <v/>
      </c>
      <c r="CN417" s="64" t="str">
        <f t="shared" si="212"/>
        <v/>
      </c>
      <c r="CO417" s="64" t="str">
        <f t="shared" si="212"/>
        <v/>
      </c>
      <c r="CP417" s="64" t="str">
        <f t="shared" si="212"/>
        <v/>
      </c>
      <c r="CQ417" s="64" t="str">
        <f t="shared" si="212"/>
        <v/>
      </c>
      <c r="CR417" s="64" t="str">
        <f t="shared" si="212"/>
        <v/>
      </c>
      <c r="CS417" s="64" t="str">
        <f t="shared" si="212"/>
        <v/>
      </c>
      <c r="CT417" s="64" t="str">
        <f t="shared" si="212"/>
        <v/>
      </c>
      <c r="CU417" s="64" t="str">
        <f t="shared" si="212"/>
        <v/>
      </c>
      <c r="CV417" s="64" t="str">
        <f t="shared" si="212"/>
        <v/>
      </c>
      <c r="CW417" s="64" t="str">
        <f t="shared" si="212"/>
        <v/>
      </c>
      <c r="CX417" s="64" t="str">
        <f t="shared" si="212"/>
        <v/>
      </c>
      <c r="CY417" s="64" t="str">
        <f t="shared" si="212"/>
        <v/>
      </c>
      <c r="CZ417" s="64" t="str">
        <f t="shared" si="212"/>
        <v/>
      </c>
      <c r="DA417" s="64" t="str">
        <f t="shared" si="212"/>
        <v/>
      </c>
      <c r="DB417" s="64" t="str">
        <f t="shared" si="212"/>
        <v/>
      </c>
    </row>
    <row r="418" spans="1:106" ht="15.75" x14ac:dyDescent="0.25">
      <c r="B418" s="97" t="s">
        <v>14</v>
      </c>
      <c r="C418" s="98"/>
      <c r="D418" s="99">
        <f>IF($F$4="","",$F$4)</f>
        <v>1</v>
      </c>
      <c r="E418" s="68" t="s">
        <v>2</v>
      </c>
      <c r="F418" s="69">
        <f>SUM(G418:DB418)</f>
        <v>0</v>
      </c>
      <c r="G418" s="70">
        <f>IF(G419="","0",G461*G419)</f>
        <v>0</v>
      </c>
      <c r="H418" s="70">
        <f t="shared" ref="H418:BS418" si="213">IF(H419="","0",H461*H419)</f>
        <v>0</v>
      </c>
      <c r="I418" s="70">
        <f t="shared" si="213"/>
        <v>0</v>
      </c>
      <c r="J418" s="70" t="str">
        <f t="shared" si="213"/>
        <v>0</v>
      </c>
      <c r="K418" s="70" t="str">
        <f t="shared" si="213"/>
        <v>0</v>
      </c>
      <c r="L418" s="70" t="str">
        <f t="shared" si="213"/>
        <v>0</v>
      </c>
      <c r="M418" s="70" t="str">
        <f t="shared" si="213"/>
        <v>0</v>
      </c>
      <c r="N418" s="70" t="str">
        <f t="shared" si="213"/>
        <v>0</v>
      </c>
      <c r="O418" s="70" t="str">
        <f t="shared" si="213"/>
        <v>0</v>
      </c>
      <c r="P418" s="70" t="str">
        <f t="shared" si="213"/>
        <v>0</v>
      </c>
      <c r="Q418" s="70" t="str">
        <f t="shared" si="213"/>
        <v>0</v>
      </c>
      <c r="R418" s="70" t="str">
        <f t="shared" si="213"/>
        <v>0</v>
      </c>
      <c r="S418" s="70" t="str">
        <f t="shared" si="213"/>
        <v>0</v>
      </c>
      <c r="T418" s="70" t="str">
        <f t="shared" si="213"/>
        <v>0</v>
      </c>
      <c r="U418" s="70" t="str">
        <f t="shared" si="213"/>
        <v>0</v>
      </c>
      <c r="V418" s="70" t="str">
        <f t="shared" si="213"/>
        <v>0</v>
      </c>
      <c r="W418" s="70" t="str">
        <f t="shared" si="213"/>
        <v>0</v>
      </c>
      <c r="X418" s="70" t="str">
        <f t="shared" si="213"/>
        <v>0</v>
      </c>
      <c r="Y418" s="70" t="str">
        <f t="shared" si="213"/>
        <v>0</v>
      </c>
      <c r="Z418" s="70" t="str">
        <f t="shared" si="213"/>
        <v>0</v>
      </c>
      <c r="AA418" s="70" t="str">
        <f t="shared" si="213"/>
        <v>0</v>
      </c>
      <c r="AB418" s="70" t="str">
        <f t="shared" si="213"/>
        <v>0</v>
      </c>
      <c r="AC418" s="70" t="str">
        <f t="shared" si="213"/>
        <v>0</v>
      </c>
      <c r="AD418" s="70" t="str">
        <f t="shared" si="213"/>
        <v>0</v>
      </c>
      <c r="AE418" s="70" t="str">
        <f t="shared" si="213"/>
        <v>0</v>
      </c>
      <c r="AF418" s="70" t="str">
        <f t="shared" si="213"/>
        <v>0</v>
      </c>
      <c r="AG418" s="70" t="str">
        <f t="shared" si="213"/>
        <v>0</v>
      </c>
      <c r="AH418" s="70" t="str">
        <f t="shared" si="213"/>
        <v>0</v>
      </c>
      <c r="AI418" s="70" t="str">
        <f t="shared" si="213"/>
        <v>0</v>
      </c>
      <c r="AJ418" s="70" t="str">
        <f t="shared" si="213"/>
        <v>0</v>
      </c>
      <c r="AK418" s="70" t="str">
        <f t="shared" si="213"/>
        <v>0</v>
      </c>
      <c r="AL418" s="70" t="str">
        <f t="shared" si="213"/>
        <v>0</v>
      </c>
      <c r="AM418" s="70" t="str">
        <f t="shared" si="213"/>
        <v>0</v>
      </c>
      <c r="AN418" s="70" t="str">
        <f t="shared" si="213"/>
        <v>0</v>
      </c>
      <c r="AO418" s="70" t="str">
        <f t="shared" si="213"/>
        <v>0</v>
      </c>
      <c r="AP418" s="70" t="str">
        <f t="shared" si="213"/>
        <v>0</v>
      </c>
      <c r="AQ418" s="70" t="str">
        <f t="shared" si="213"/>
        <v>0</v>
      </c>
      <c r="AR418" s="70" t="str">
        <f t="shared" si="213"/>
        <v>0</v>
      </c>
      <c r="AS418" s="70" t="str">
        <f t="shared" si="213"/>
        <v>0</v>
      </c>
      <c r="AT418" s="70" t="str">
        <f t="shared" si="213"/>
        <v>0</v>
      </c>
      <c r="AU418" s="70" t="str">
        <f t="shared" si="213"/>
        <v>0</v>
      </c>
      <c r="AV418" s="70" t="str">
        <f t="shared" si="213"/>
        <v>0</v>
      </c>
      <c r="AW418" s="70" t="str">
        <f t="shared" si="213"/>
        <v>0</v>
      </c>
      <c r="AX418" s="70" t="str">
        <f t="shared" si="213"/>
        <v>0</v>
      </c>
      <c r="AY418" s="70" t="str">
        <f t="shared" si="213"/>
        <v>0</v>
      </c>
      <c r="AZ418" s="70" t="str">
        <f t="shared" si="213"/>
        <v>0</v>
      </c>
      <c r="BA418" s="70" t="str">
        <f t="shared" si="213"/>
        <v>0</v>
      </c>
      <c r="BB418" s="70" t="str">
        <f t="shared" si="213"/>
        <v>0</v>
      </c>
      <c r="BC418" s="70" t="str">
        <f t="shared" si="213"/>
        <v>0</v>
      </c>
      <c r="BD418" s="70" t="str">
        <f t="shared" si="213"/>
        <v>0</v>
      </c>
      <c r="BE418" s="70" t="str">
        <f t="shared" si="213"/>
        <v>0</v>
      </c>
      <c r="BF418" s="70" t="str">
        <f t="shared" si="213"/>
        <v>0</v>
      </c>
      <c r="BG418" s="70" t="str">
        <f t="shared" si="213"/>
        <v>0</v>
      </c>
      <c r="BH418" s="70" t="str">
        <f t="shared" si="213"/>
        <v>0</v>
      </c>
      <c r="BI418" s="70" t="str">
        <f t="shared" si="213"/>
        <v>0</v>
      </c>
      <c r="BJ418" s="70" t="str">
        <f t="shared" si="213"/>
        <v>0</v>
      </c>
      <c r="BK418" s="70" t="str">
        <f t="shared" si="213"/>
        <v>0</v>
      </c>
      <c r="BL418" s="70" t="str">
        <f t="shared" si="213"/>
        <v>0</v>
      </c>
      <c r="BM418" s="70" t="str">
        <f t="shared" si="213"/>
        <v>0</v>
      </c>
      <c r="BN418" s="70" t="str">
        <f t="shared" si="213"/>
        <v>0</v>
      </c>
      <c r="BO418" s="70" t="str">
        <f t="shared" si="213"/>
        <v>0</v>
      </c>
      <c r="BP418" s="70" t="str">
        <f t="shared" si="213"/>
        <v>0</v>
      </c>
      <c r="BQ418" s="70" t="str">
        <f t="shared" si="213"/>
        <v>0</v>
      </c>
      <c r="BR418" s="70" t="str">
        <f t="shared" si="213"/>
        <v>0</v>
      </c>
      <c r="BS418" s="70" t="str">
        <f t="shared" si="213"/>
        <v>0</v>
      </c>
      <c r="BT418" s="70" t="str">
        <f t="shared" ref="BT418:DB418" si="214">IF(BT419="","0",BT461*BT419)</f>
        <v>0</v>
      </c>
      <c r="BU418" s="70" t="str">
        <f t="shared" si="214"/>
        <v>0</v>
      </c>
      <c r="BV418" s="70" t="str">
        <f t="shared" si="214"/>
        <v>0</v>
      </c>
      <c r="BW418" s="70" t="str">
        <f t="shared" si="214"/>
        <v>0</v>
      </c>
      <c r="BX418" s="70" t="str">
        <f t="shared" si="214"/>
        <v>0</v>
      </c>
      <c r="BY418" s="70" t="str">
        <f t="shared" si="214"/>
        <v>0</v>
      </c>
      <c r="BZ418" s="70" t="str">
        <f t="shared" si="214"/>
        <v>0</v>
      </c>
      <c r="CA418" s="70" t="str">
        <f t="shared" si="214"/>
        <v>0</v>
      </c>
      <c r="CB418" s="70" t="str">
        <f t="shared" si="214"/>
        <v>0</v>
      </c>
      <c r="CC418" s="70" t="str">
        <f t="shared" si="214"/>
        <v>0</v>
      </c>
      <c r="CD418" s="70" t="str">
        <f t="shared" si="214"/>
        <v>0</v>
      </c>
      <c r="CE418" s="70" t="str">
        <f t="shared" si="214"/>
        <v>0</v>
      </c>
      <c r="CF418" s="70" t="str">
        <f t="shared" si="214"/>
        <v>0</v>
      </c>
      <c r="CG418" s="70" t="str">
        <f t="shared" si="214"/>
        <v>0</v>
      </c>
      <c r="CH418" s="70" t="str">
        <f t="shared" si="214"/>
        <v>0</v>
      </c>
      <c r="CI418" s="70" t="str">
        <f t="shared" si="214"/>
        <v>0</v>
      </c>
      <c r="CJ418" s="70" t="str">
        <f t="shared" si="214"/>
        <v>0</v>
      </c>
      <c r="CK418" s="70" t="str">
        <f t="shared" si="214"/>
        <v>0</v>
      </c>
      <c r="CL418" s="70" t="str">
        <f t="shared" si="214"/>
        <v>0</v>
      </c>
      <c r="CM418" s="70" t="str">
        <f t="shared" si="214"/>
        <v>0</v>
      </c>
      <c r="CN418" s="70" t="str">
        <f t="shared" si="214"/>
        <v>0</v>
      </c>
      <c r="CO418" s="70" t="str">
        <f t="shared" si="214"/>
        <v>0</v>
      </c>
      <c r="CP418" s="70" t="str">
        <f t="shared" si="214"/>
        <v>0</v>
      </c>
      <c r="CQ418" s="70" t="str">
        <f t="shared" si="214"/>
        <v>0</v>
      </c>
      <c r="CR418" s="70" t="str">
        <f t="shared" si="214"/>
        <v>0</v>
      </c>
      <c r="CS418" s="70" t="str">
        <f t="shared" si="214"/>
        <v>0</v>
      </c>
      <c r="CT418" s="70" t="str">
        <f t="shared" si="214"/>
        <v>0</v>
      </c>
      <c r="CU418" s="70" t="str">
        <f t="shared" si="214"/>
        <v>0</v>
      </c>
      <c r="CV418" s="70" t="str">
        <f t="shared" si="214"/>
        <v>0</v>
      </c>
      <c r="CW418" s="70" t="str">
        <f t="shared" si="214"/>
        <v>0</v>
      </c>
      <c r="CX418" s="70" t="str">
        <f t="shared" si="214"/>
        <v>0</v>
      </c>
      <c r="CY418" s="70" t="str">
        <f t="shared" si="214"/>
        <v>0</v>
      </c>
      <c r="CZ418" s="70" t="str">
        <f t="shared" si="214"/>
        <v>0</v>
      </c>
      <c r="DA418" s="70" t="str">
        <f t="shared" si="214"/>
        <v>0</v>
      </c>
      <c r="DB418" s="70" t="str">
        <f t="shared" si="214"/>
        <v>0</v>
      </c>
    </row>
    <row r="419" spans="1:106" ht="15.75" x14ac:dyDescent="0.25">
      <c r="B419" s="97" t="s">
        <v>131</v>
      </c>
      <c r="C419" s="98"/>
      <c r="D419" s="100"/>
      <c r="E419" s="62" t="s">
        <v>122</v>
      </c>
      <c r="F419" s="74"/>
      <c r="G419" s="101">
        <f>IF(G59="","",G59)</f>
        <v>10</v>
      </c>
      <c r="H419" s="101">
        <f t="shared" ref="H419:BS419" si="215">IF(H59="","",H59)</f>
        <v>20</v>
      </c>
      <c r="I419" s="101">
        <f t="shared" si="215"/>
        <v>8</v>
      </c>
      <c r="J419" s="101" t="str">
        <f t="shared" si="215"/>
        <v/>
      </c>
      <c r="K419" s="101" t="str">
        <f t="shared" si="215"/>
        <v/>
      </c>
      <c r="L419" s="101" t="str">
        <f t="shared" si="215"/>
        <v/>
      </c>
      <c r="M419" s="101" t="str">
        <f t="shared" si="215"/>
        <v/>
      </c>
      <c r="N419" s="101" t="str">
        <f t="shared" si="215"/>
        <v/>
      </c>
      <c r="O419" s="101" t="str">
        <f t="shared" si="215"/>
        <v/>
      </c>
      <c r="P419" s="101" t="str">
        <f t="shared" si="215"/>
        <v/>
      </c>
      <c r="Q419" s="101" t="str">
        <f t="shared" si="215"/>
        <v/>
      </c>
      <c r="R419" s="101" t="str">
        <f t="shared" si="215"/>
        <v/>
      </c>
      <c r="S419" s="101" t="str">
        <f t="shared" si="215"/>
        <v/>
      </c>
      <c r="T419" s="101" t="str">
        <f t="shared" si="215"/>
        <v/>
      </c>
      <c r="U419" s="101" t="str">
        <f t="shared" si="215"/>
        <v/>
      </c>
      <c r="V419" s="101" t="str">
        <f t="shared" si="215"/>
        <v/>
      </c>
      <c r="W419" s="101" t="str">
        <f t="shared" si="215"/>
        <v/>
      </c>
      <c r="X419" s="101" t="str">
        <f t="shared" si="215"/>
        <v/>
      </c>
      <c r="Y419" s="101" t="str">
        <f t="shared" si="215"/>
        <v/>
      </c>
      <c r="Z419" s="101" t="str">
        <f t="shared" si="215"/>
        <v/>
      </c>
      <c r="AA419" s="101" t="str">
        <f t="shared" si="215"/>
        <v/>
      </c>
      <c r="AB419" s="101" t="str">
        <f t="shared" si="215"/>
        <v/>
      </c>
      <c r="AC419" s="101" t="str">
        <f t="shared" si="215"/>
        <v/>
      </c>
      <c r="AD419" s="101" t="str">
        <f t="shared" si="215"/>
        <v/>
      </c>
      <c r="AE419" s="101" t="str">
        <f t="shared" si="215"/>
        <v/>
      </c>
      <c r="AF419" s="101" t="str">
        <f t="shared" si="215"/>
        <v/>
      </c>
      <c r="AG419" s="101" t="str">
        <f t="shared" si="215"/>
        <v/>
      </c>
      <c r="AH419" s="101" t="str">
        <f t="shared" si="215"/>
        <v/>
      </c>
      <c r="AI419" s="101" t="str">
        <f t="shared" si="215"/>
        <v/>
      </c>
      <c r="AJ419" s="101" t="str">
        <f t="shared" si="215"/>
        <v/>
      </c>
      <c r="AK419" s="101" t="str">
        <f t="shared" si="215"/>
        <v/>
      </c>
      <c r="AL419" s="101" t="str">
        <f t="shared" si="215"/>
        <v/>
      </c>
      <c r="AM419" s="101" t="str">
        <f t="shared" si="215"/>
        <v/>
      </c>
      <c r="AN419" s="101" t="str">
        <f t="shared" si="215"/>
        <v/>
      </c>
      <c r="AO419" s="101" t="str">
        <f t="shared" si="215"/>
        <v/>
      </c>
      <c r="AP419" s="101" t="str">
        <f t="shared" si="215"/>
        <v/>
      </c>
      <c r="AQ419" s="101" t="str">
        <f t="shared" si="215"/>
        <v/>
      </c>
      <c r="AR419" s="101" t="str">
        <f t="shared" si="215"/>
        <v/>
      </c>
      <c r="AS419" s="101" t="str">
        <f t="shared" si="215"/>
        <v/>
      </c>
      <c r="AT419" s="101" t="str">
        <f t="shared" si="215"/>
        <v/>
      </c>
      <c r="AU419" s="101" t="str">
        <f t="shared" si="215"/>
        <v/>
      </c>
      <c r="AV419" s="101" t="str">
        <f t="shared" si="215"/>
        <v/>
      </c>
      <c r="AW419" s="101" t="str">
        <f t="shared" si="215"/>
        <v/>
      </c>
      <c r="AX419" s="101" t="str">
        <f t="shared" si="215"/>
        <v/>
      </c>
      <c r="AY419" s="101" t="str">
        <f t="shared" si="215"/>
        <v/>
      </c>
      <c r="AZ419" s="101" t="str">
        <f t="shared" si="215"/>
        <v/>
      </c>
      <c r="BA419" s="101" t="str">
        <f t="shared" si="215"/>
        <v/>
      </c>
      <c r="BB419" s="101" t="str">
        <f t="shared" si="215"/>
        <v/>
      </c>
      <c r="BC419" s="101" t="str">
        <f t="shared" si="215"/>
        <v/>
      </c>
      <c r="BD419" s="101" t="str">
        <f t="shared" si="215"/>
        <v/>
      </c>
      <c r="BE419" s="101" t="str">
        <f t="shared" si="215"/>
        <v/>
      </c>
      <c r="BF419" s="101" t="str">
        <f t="shared" si="215"/>
        <v/>
      </c>
      <c r="BG419" s="101" t="str">
        <f t="shared" si="215"/>
        <v/>
      </c>
      <c r="BH419" s="101" t="str">
        <f t="shared" si="215"/>
        <v/>
      </c>
      <c r="BI419" s="101" t="str">
        <f t="shared" si="215"/>
        <v/>
      </c>
      <c r="BJ419" s="101" t="str">
        <f t="shared" si="215"/>
        <v/>
      </c>
      <c r="BK419" s="101" t="str">
        <f t="shared" si="215"/>
        <v/>
      </c>
      <c r="BL419" s="101" t="str">
        <f t="shared" si="215"/>
        <v/>
      </c>
      <c r="BM419" s="101" t="str">
        <f t="shared" si="215"/>
        <v/>
      </c>
      <c r="BN419" s="101" t="str">
        <f t="shared" si="215"/>
        <v/>
      </c>
      <c r="BO419" s="101" t="str">
        <f t="shared" si="215"/>
        <v/>
      </c>
      <c r="BP419" s="101" t="str">
        <f t="shared" si="215"/>
        <v/>
      </c>
      <c r="BQ419" s="101" t="str">
        <f t="shared" si="215"/>
        <v/>
      </c>
      <c r="BR419" s="101" t="str">
        <f t="shared" si="215"/>
        <v/>
      </c>
      <c r="BS419" s="101" t="str">
        <f t="shared" si="215"/>
        <v/>
      </c>
      <c r="BT419" s="101" t="str">
        <f t="shared" ref="BT419:DB419" si="216">IF(BT59="","",BT59)</f>
        <v/>
      </c>
      <c r="BU419" s="101" t="str">
        <f t="shared" si="216"/>
        <v/>
      </c>
      <c r="BV419" s="101" t="str">
        <f t="shared" si="216"/>
        <v/>
      </c>
      <c r="BW419" s="101" t="str">
        <f t="shared" si="216"/>
        <v/>
      </c>
      <c r="BX419" s="101" t="str">
        <f t="shared" si="216"/>
        <v/>
      </c>
      <c r="BY419" s="101" t="str">
        <f t="shared" si="216"/>
        <v/>
      </c>
      <c r="BZ419" s="101" t="str">
        <f t="shared" si="216"/>
        <v/>
      </c>
      <c r="CA419" s="101" t="str">
        <f t="shared" si="216"/>
        <v/>
      </c>
      <c r="CB419" s="101" t="str">
        <f t="shared" si="216"/>
        <v/>
      </c>
      <c r="CC419" s="101" t="str">
        <f t="shared" si="216"/>
        <v/>
      </c>
      <c r="CD419" s="101" t="str">
        <f t="shared" si="216"/>
        <v/>
      </c>
      <c r="CE419" s="101" t="str">
        <f t="shared" si="216"/>
        <v/>
      </c>
      <c r="CF419" s="101" t="str">
        <f t="shared" si="216"/>
        <v/>
      </c>
      <c r="CG419" s="101" t="str">
        <f t="shared" si="216"/>
        <v/>
      </c>
      <c r="CH419" s="101" t="str">
        <f t="shared" si="216"/>
        <v/>
      </c>
      <c r="CI419" s="101" t="str">
        <f t="shared" si="216"/>
        <v/>
      </c>
      <c r="CJ419" s="101" t="str">
        <f t="shared" si="216"/>
        <v/>
      </c>
      <c r="CK419" s="101" t="str">
        <f t="shared" si="216"/>
        <v/>
      </c>
      <c r="CL419" s="101" t="str">
        <f t="shared" si="216"/>
        <v/>
      </c>
      <c r="CM419" s="101" t="str">
        <f t="shared" si="216"/>
        <v/>
      </c>
      <c r="CN419" s="101" t="str">
        <f t="shared" si="216"/>
        <v/>
      </c>
      <c r="CO419" s="101" t="str">
        <f t="shared" si="216"/>
        <v/>
      </c>
      <c r="CP419" s="101" t="str">
        <f t="shared" si="216"/>
        <v/>
      </c>
      <c r="CQ419" s="101" t="str">
        <f t="shared" si="216"/>
        <v/>
      </c>
      <c r="CR419" s="101" t="str">
        <f t="shared" si="216"/>
        <v/>
      </c>
      <c r="CS419" s="101" t="str">
        <f t="shared" si="216"/>
        <v/>
      </c>
      <c r="CT419" s="101" t="str">
        <f t="shared" si="216"/>
        <v/>
      </c>
      <c r="CU419" s="101" t="str">
        <f t="shared" si="216"/>
        <v/>
      </c>
      <c r="CV419" s="101" t="str">
        <f t="shared" si="216"/>
        <v/>
      </c>
      <c r="CW419" s="101" t="str">
        <f t="shared" si="216"/>
        <v/>
      </c>
      <c r="CX419" s="101" t="str">
        <f t="shared" si="216"/>
        <v/>
      </c>
      <c r="CY419" s="101" t="str">
        <f t="shared" si="216"/>
        <v/>
      </c>
      <c r="CZ419" s="101" t="str">
        <f t="shared" si="216"/>
        <v/>
      </c>
      <c r="DA419" s="101" t="str">
        <f t="shared" si="216"/>
        <v/>
      </c>
      <c r="DB419" s="101" t="str">
        <f t="shared" si="216"/>
        <v/>
      </c>
    </row>
    <row r="420" spans="1:106" ht="15.75" customHeight="1" x14ac:dyDescent="0.25">
      <c r="B420" s="102">
        <f>D419</f>
        <v>0</v>
      </c>
      <c r="C420" s="102"/>
      <c r="D420" s="79"/>
      <c r="E420" s="103"/>
      <c r="F420" s="95" t="s">
        <v>125</v>
      </c>
      <c r="G420" s="82" t="str">
        <f>G6&amp;"-S"&amp;SUM($D$419)</f>
        <v>SR1-S0</v>
      </c>
      <c r="H420" s="82" t="str">
        <f t="shared" ref="H420:BS420" si="217">H6&amp;"-S"&amp;SUM($D$419)</f>
        <v>SR2-S0</v>
      </c>
      <c r="I420" s="82" t="str">
        <f t="shared" si="217"/>
        <v>SR3-S0</v>
      </c>
      <c r="J420" s="82" t="str">
        <f t="shared" si="217"/>
        <v>SR4-S0</v>
      </c>
      <c r="K420" s="82" t="str">
        <f t="shared" si="217"/>
        <v>SR5-S0</v>
      </c>
      <c r="L420" s="82" t="str">
        <f t="shared" si="217"/>
        <v>SR6-S0</v>
      </c>
      <c r="M420" s="82" t="str">
        <f t="shared" si="217"/>
        <v>SR7-S0</v>
      </c>
      <c r="N420" s="82" t="str">
        <f t="shared" si="217"/>
        <v>SR8-S0</v>
      </c>
      <c r="O420" s="82" t="str">
        <f t="shared" si="217"/>
        <v>SR9-S0</v>
      </c>
      <c r="P420" s="82" t="str">
        <f t="shared" si="217"/>
        <v>SR10-S0</v>
      </c>
      <c r="Q420" s="82" t="str">
        <f t="shared" si="217"/>
        <v>SR11-S0</v>
      </c>
      <c r="R420" s="82" t="str">
        <f t="shared" si="217"/>
        <v>SR12-S0</v>
      </c>
      <c r="S420" s="82" t="str">
        <f t="shared" si="217"/>
        <v>SR13-S0</v>
      </c>
      <c r="T420" s="82" t="str">
        <f t="shared" si="217"/>
        <v>SR14-S0</v>
      </c>
      <c r="U420" s="82" t="str">
        <f t="shared" si="217"/>
        <v>SR15-S0</v>
      </c>
      <c r="V420" s="82" t="str">
        <f t="shared" si="217"/>
        <v>SR16-S0</v>
      </c>
      <c r="W420" s="82" t="str">
        <f t="shared" si="217"/>
        <v>SR17-S0</v>
      </c>
      <c r="X420" s="82" t="str">
        <f t="shared" si="217"/>
        <v>SR18-S0</v>
      </c>
      <c r="Y420" s="82" t="str">
        <f t="shared" si="217"/>
        <v>SR19-S0</v>
      </c>
      <c r="Z420" s="82" t="str">
        <f t="shared" si="217"/>
        <v>SR20-S0</v>
      </c>
      <c r="AA420" s="82" t="str">
        <f t="shared" si="217"/>
        <v>SR21-S0</v>
      </c>
      <c r="AB420" s="82" t="str">
        <f t="shared" si="217"/>
        <v>SR22-S0</v>
      </c>
      <c r="AC420" s="82" t="str">
        <f t="shared" si="217"/>
        <v>SR23-S0</v>
      </c>
      <c r="AD420" s="82" t="str">
        <f t="shared" si="217"/>
        <v>SR24-S0</v>
      </c>
      <c r="AE420" s="82" t="str">
        <f t="shared" si="217"/>
        <v>SR25-S0</v>
      </c>
      <c r="AF420" s="82" t="str">
        <f t="shared" si="217"/>
        <v>SR26-S0</v>
      </c>
      <c r="AG420" s="82" t="str">
        <f t="shared" si="217"/>
        <v>SR27-S0</v>
      </c>
      <c r="AH420" s="82" t="str">
        <f t="shared" si="217"/>
        <v>SR28-S0</v>
      </c>
      <c r="AI420" s="82" t="str">
        <f t="shared" si="217"/>
        <v>SR29-S0</v>
      </c>
      <c r="AJ420" s="82" t="str">
        <f t="shared" si="217"/>
        <v>SR30-S0</v>
      </c>
      <c r="AK420" s="82" t="str">
        <f t="shared" si="217"/>
        <v>SR31-S0</v>
      </c>
      <c r="AL420" s="82" t="str">
        <f t="shared" si="217"/>
        <v>SR32-S0</v>
      </c>
      <c r="AM420" s="82" t="str">
        <f t="shared" si="217"/>
        <v>SR33-S0</v>
      </c>
      <c r="AN420" s="82" t="str">
        <f t="shared" si="217"/>
        <v>SR34-S0</v>
      </c>
      <c r="AO420" s="82" t="str">
        <f t="shared" si="217"/>
        <v>SR35-S0</v>
      </c>
      <c r="AP420" s="82" t="str">
        <f t="shared" si="217"/>
        <v>SR36-S0</v>
      </c>
      <c r="AQ420" s="82" t="str">
        <f t="shared" si="217"/>
        <v>SR37-S0</v>
      </c>
      <c r="AR420" s="82" t="str">
        <f t="shared" si="217"/>
        <v>SR38-S0</v>
      </c>
      <c r="AS420" s="82" t="str">
        <f t="shared" si="217"/>
        <v>SR39-S0</v>
      </c>
      <c r="AT420" s="82" t="str">
        <f t="shared" si="217"/>
        <v>SR40-S0</v>
      </c>
      <c r="AU420" s="82" t="str">
        <f t="shared" si="217"/>
        <v>SR41-S0</v>
      </c>
      <c r="AV420" s="82" t="str">
        <f t="shared" si="217"/>
        <v>SR42-S0</v>
      </c>
      <c r="AW420" s="82" t="str">
        <f t="shared" si="217"/>
        <v>SR43-S0</v>
      </c>
      <c r="AX420" s="82" t="str">
        <f t="shared" si="217"/>
        <v>SR44-S0</v>
      </c>
      <c r="AY420" s="82" t="str">
        <f t="shared" si="217"/>
        <v>SR45-S0</v>
      </c>
      <c r="AZ420" s="82" t="str">
        <f t="shared" si="217"/>
        <v>SR46-S0</v>
      </c>
      <c r="BA420" s="82" t="str">
        <f t="shared" si="217"/>
        <v>SR47-S0</v>
      </c>
      <c r="BB420" s="82" t="str">
        <f t="shared" si="217"/>
        <v>SR48-S0</v>
      </c>
      <c r="BC420" s="82" t="str">
        <f t="shared" si="217"/>
        <v>SR49-S0</v>
      </c>
      <c r="BD420" s="82" t="str">
        <f t="shared" si="217"/>
        <v>SR50-S0</v>
      </c>
      <c r="BE420" s="82" t="str">
        <f t="shared" si="217"/>
        <v>SR51-S0</v>
      </c>
      <c r="BF420" s="82" t="str">
        <f t="shared" si="217"/>
        <v>SR52-S0</v>
      </c>
      <c r="BG420" s="82" t="str">
        <f t="shared" si="217"/>
        <v>SR53-S0</v>
      </c>
      <c r="BH420" s="82" t="str">
        <f t="shared" si="217"/>
        <v>SR54-S0</v>
      </c>
      <c r="BI420" s="82" t="str">
        <f t="shared" si="217"/>
        <v>SR55-S0</v>
      </c>
      <c r="BJ420" s="82" t="str">
        <f t="shared" si="217"/>
        <v>SR56-S0</v>
      </c>
      <c r="BK420" s="82" t="str">
        <f t="shared" si="217"/>
        <v>SR57-S0</v>
      </c>
      <c r="BL420" s="82" t="str">
        <f t="shared" si="217"/>
        <v>SR58-S0</v>
      </c>
      <c r="BM420" s="82" t="str">
        <f t="shared" si="217"/>
        <v>SR59-S0</v>
      </c>
      <c r="BN420" s="82" t="str">
        <f t="shared" si="217"/>
        <v>SR60-S0</v>
      </c>
      <c r="BO420" s="82" t="str">
        <f t="shared" si="217"/>
        <v>SR61-S0</v>
      </c>
      <c r="BP420" s="82" t="str">
        <f t="shared" si="217"/>
        <v>SR62-S0</v>
      </c>
      <c r="BQ420" s="82" t="str">
        <f t="shared" si="217"/>
        <v>SR63-S0</v>
      </c>
      <c r="BR420" s="82" t="str">
        <f t="shared" si="217"/>
        <v>SR64-S0</v>
      </c>
      <c r="BS420" s="82" t="str">
        <f t="shared" si="217"/>
        <v>SR65-S0</v>
      </c>
      <c r="BT420" s="82" t="str">
        <f t="shared" ref="BT420:DB420" si="218">BT6&amp;"-S"&amp;SUM($D$419)</f>
        <v>SR66-S0</v>
      </c>
      <c r="BU420" s="82" t="str">
        <f t="shared" si="218"/>
        <v>SR67-S0</v>
      </c>
      <c r="BV420" s="82" t="str">
        <f t="shared" si="218"/>
        <v>SR68-S0</v>
      </c>
      <c r="BW420" s="82" t="str">
        <f t="shared" si="218"/>
        <v>SR69-S0</v>
      </c>
      <c r="BX420" s="82" t="str">
        <f t="shared" si="218"/>
        <v>SR70-S0</v>
      </c>
      <c r="BY420" s="82" t="str">
        <f t="shared" si="218"/>
        <v>SR71-S0</v>
      </c>
      <c r="BZ420" s="82" t="str">
        <f t="shared" si="218"/>
        <v>SR72-S0</v>
      </c>
      <c r="CA420" s="82" t="str">
        <f t="shared" si="218"/>
        <v>SR73-S0</v>
      </c>
      <c r="CB420" s="82" t="str">
        <f t="shared" si="218"/>
        <v>SR74-S0</v>
      </c>
      <c r="CC420" s="82" t="str">
        <f t="shared" si="218"/>
        <v>SR75-S0</v>
      </c>
      <c r="CD420" s="82" t="str">
        <f t="shared" si="218"/>
        <v>SR76-S0</v>
      </c>
      <c r="CE420" s="82" t="str">
        <f t="shared" si="218"/>
        <v>SR77-S0</v>
      </c>
      <c r="CF420" s="82" t="str">
        <f t="shared" si="218"/>
        <v>SR78-S0</v>
      </c>
      <c r="CG420" s="82" t="str">
        <f t="shared" si="218"/>
        <v>SR79-S0</v>
      </c>
      <c r="CH420" s="82" t="str">
        <f t="shared" si="218"/>
        <v>SR80-S0</v>
      </c>
      <c r="CI420" s="82" t="str">
        <f t="shared" si="218"/>
        <v>SR81-S0</v>
      </c>
      <c r="CJ420" s="82" t="str">
        <f t="shared" si="218"/>
        <v>SR82-S0</v>
      </c>
      <c r="CK420" s="82" t="str">
        <f t="shared" si="218"/>
        <v>SR83-S0</v>
      </c>
      <c r="CL420" s="82" t="str">
        <f t="shared" si="218"/>
        <v>SR84-S0</v>
      </c>
      <c r="CM420" s="82" t="str">
        <f t="shared" si="218"/>
        <v>SR85-S0</v>
      </c>
      <c r="CN420" s="82" t="str">
        <f t="shared" si="218"/>
        <v>SR86-S0</v>
      </c>
      <c r="CO420" s="82" t="str">
        <f t="shared" si="218"/>
        <v>SR87-S0</v>
      </c>
      <c r="CP420" s="82" t="str">
        <f t="shared" si="218"/>
        <v>SR88-S0</v>
      </c>
      <c r="CQ420" s="82" t="str">
        <f t="shared" si="218"/>
        <v>SR89-S0</v>
      </c>
      <c r="CR420" s="82" t="str">
        <f t="shared" si="218"/>
        <v>SR90-S0</v>
      </c>
      <c r="CS420" s="82" t="str">
        <f t="shared" si="218"/>
        <v>SR91-S0</v>
      </c>
      <c r="CT420" s="82" t="str">
        <f t="shared" si="218"/>
        <v>SR92-S0</v>
      </c>
      <c r="CU420" s="82" t="str">
        <f t="shared" si="218"/>
        <v>SR93-S0</v>
      </c>
      <c r="CV420" s="82" t="str">
        <f t="shared" si="218"/>
        <v>SR94-S0</v>
      </c>
      <c r="CW420" s="82" t="str">
        <f t="shared" si="218"/>
        <v>SR95-S0</v>
      </c>
      <c r="CX420" s="82" t="str">
        <f t="shared" si="218"/>
        <v>SR96-S0</v>
      </c>
      <c r="CY420" s="82" t="str">
        <f t="shared" si="218"/>
        <v>SR97-S0</v>
      </c>
      <c r="CZ420" s="82" t="str">
        <f t="shared" si="218"/>
        <v>SR98-S0</v>
      </c>
      <c r="DA420" s="82" t="str">
        <f t="shared" si="218"/>
        <v>SR99-S0</v>
      </c>
      <c r="DB420" s="82" t="str">
        <f t="shared" si="218"/>
        <v>SR100-S0</v>
      </c>
    </row>
    <row r="421" spans="1:106" ht="15" customHeight="1" x14ac:dyDescent="0.25">
      <c r="A421" s="83">
        <v>1</v>
      </c>
      <c r="B421" s="104"/>
      <c r="C421" s="104"/>
      <c r="D421" s="86" t="str">
        <f t="shared" ref="D421:D460" si="219">IF($D376="","",D376)</f>
        <v/>
      </c>
      <c r="E421" s="87" t="str">
        <f t="shared" ref="E421:E460" si="220">IF($E376="","",E376)</f>
        <v>TEST1</v>
      </c>
      <c r="F421" s="88">
        <f t="shared" ref="F421:F460" si="221">SUM(G421:DB421)</f>
        <v>0</v>
      </c>
      <c r="G421" s="90"/>
      <c r="H421" s="90"/>
      <c r="I421" s="90"/>
      <c r="J421" s="90"/>
      <c r="K421" s="90"/>
      <c r="L421" s="90"/>
      <c r="M421" s="90"/>
      <c r="N421" s="90"/>
      <c r="O421" s="90"/>
      <c r="P421" s="90"/>
      <c r="Q421" s="90"/>
      <c r="R421" s="90"/>
      <c r="S421" s="90"/>
      <c r="T421" s="90"/>
      <c r="U421" s="90"/>
      <c r="V421" s="90"/>
      <c r="W421" s="90"/>
      <c r="X421" s="90"/>
      <c r="Y421" s="90"/>
      <c r="Z421" s="105"/>
      <c r="AA421" s="106"/>
      <c r="AB421" s="106"/>
      <c r="AC421" s="106"/>
      <c r="AD421" s="106"/>
      <c r="AE421" s="106"/>
      <c r="AF421" s="106"/>
      <c r="AG421" s="106"/>
      <c r="AH421" s="106"/>
      <c r="AI421" s="106"/>
      <c r="AJ421" s="106"/>
      <c r="AK421" s="106"/>
      <c r="AL421" s="106"/>
      <c r="AM421" s="106"/>
      <c r="AN421" s="106"/>
      <c r="AO421" s="106"/>
      <c r="AP421" s="106"/>
      <c r="AQ421" s="106"/>
      <c r="AR421" s="106"/>
      <c r="AS421" s="106"/>
      <c r="AT421" s="106"/>
      <c r="AU421" s="106"/>
      <c r="AV421" s="106"/>
      <c r="AW421" s="106"/>
      <c r="AX421" s="106"/>
      <c r="AY421" s="106"/>
      <c r="AZ421" s="106"/>
      <c r="BA421" s="106"/>
      <c r="BB421" s="106"/>
      <c r="BC421" s="106"/>
      <c r="BD421" s="106"/>
      <c r="BE421" s="106"/>
      <c r="BF421" s="106"/>
      <c r="BG421" s="106"/>
      <c r="BH421" s="106"/>
      <c r="BI421" s="106"/>
      <c r="BJ421" s="106"/>
      <c r="BK421" s="106"/>
      <c r="BL421" s="106"/>
      <c r="BM421" s="106"/>
      <c r="BN421" s="106"/>
      <c r="BO421" s="106"/>
      <c r="BP421" s="106"/>
      <c r="BQ421" s="106"/>
      <c r="BR421" s="106"/>
      <c r="BS421" s="106"/>
      <c r="BT421" s="106"/>
      <c r="BU421" s="106"/>
      <c r="BV421" s="106"/>
      <c r="BW421" s="106"/>
      <c r="BX421" s="106"/>
      <c r="BY421" s="106"/>
      <c r="BZ421" s="106"/>
      <c r="CA421" s="106"/>
      <c r="CB421" s="106"/>
      <c r="CC421" s="106"/>
      <c r="CD421" s="106"/>
      <c r="CE421" s="106"/>
      <c r="CF421" s="106"/>
      <c r="CG421" s="106"/>
      <c r="CH421" s="106"/>
      <c r="CI421" s="106"/>
      <c r="CJ421" s="106"/>
      <c r="CK421" s="106"/>
      <c r="CL421" s="106"/>
      <c r="CM421" s="106"/>
      <c r="CN421" s="106"/>
      <c r="CO421" s="106"/>
      <c r="CP421" s="106"/>
      <c r="CQ421" s="106"/>
      <c r="CR421" s="106"/>
      <c r="CS421" s="106"/>
      <c r="CT421" s="106"/>
      <c r="CU421" s="106"/>
      <c r="CV421" s="106"/>
      <c r="CW421" s="106"/>
      <c r="CX421" s="106"/>
      <c r="CY421" s="106"/>
      <c r="CZ421" s="106"/>
      <c r="DA421" s="106"/>
      <c r="DB421" s="106"/>
    </row>
    <row r="422" spans="1:106" ht="15" customHeight="1" x14ac:dyDescent="0.25">
      <c r="A422" s="83">
        <v>2</v>
      </c>
      <c r="B422" s="104"/>
      <c r="C422" s="104"/>
      <c r="D422" s="86" t="str">
        <f t="shared" si="219"/>
        <v/>
      </c>
      <c r="E422" s="87" t="str">
        <f t="shared" si="220"/>
        <v>TEST2</v>
      </c>
      <c r="F422" s="88">
        <f t="shared" si="221"/>
        <v>0</v>
      </c>
      <c r="G422" s="90"/>
      <c r="H422" s="90"/>
      <c r="I422" s="90"/>
      <c r="J422" s="90"/>
      <c r="K422" s="90"/>
      <c r="L422" s="90"/>
      <c r="M422" s="90"/>
      <c r="N422" s="90"/>
      <c r="O422" s="90"/>
      <c r="P422" s="90"/>
      <c r="Q422" s="90"/>
      <c r="R422" s="90"/>
      <c r="S422" s="90"/>
      <c r="T422" s="90"/>
      <c r="U422" s="90"/>
      <c r="V422" s="90"/>
      <c r="W422" s="90"/>
      <c r="X422" s="90"/>
      <c r="Y422" s="90"/>
      <c r="Z422" s="105"/>
      <c r="AA422" s="106"/>
      <c r="AB422" s="106"/>
      <c r="AC422" s="106"/>
      <c r="AD422" s="106"/>
      <c r="AE422" s="106"/>
      <c r="AF422" s="106"/>
      <c r="AG422" s="106"/>
      <c r="AH422" s="106"/>
      <c r="AI422" s="106"/>
      <c r="AJ422" s="106"/>
      <c r="AK422" s="106"/>
      <c r="AL422" s="106"/>
      <c r="AM422" s="106"/>
      <c r="AN422" s="106"/>
      <c r="AO422" s="106"/>
      <c r="AP422" s="106"/>
      <c r="AQ422" s="106"/>
      <c r="AR422" s="106"/>
      <c r="AS422" s="106"/>
      <c r="AT422" s="106"/>
      <c r="AU422" s="106"/>
      <c r="AV422" s="106"/>
      <c r="AW422" s="106"/>
      <c r="AX422" s="106"/>
      <c r="AY422" s="106"/>
      <c r="AZ422" s="106"/>
      <c r="BA422" s="106"/>
      <c r="BB422" s="106"/>
      <c r="BC422" s="106"/>
      <c r="BD422" s="106"/>
      <c r="BE422" s="106"/>
      <c r="BF422" s="106"/>
      <c r="BG422" s="106"/>
      <c r="BH422" s="106"/>
      <c r="BI422" s="106"/>
      <c r="BJ422" s="106"/>
      <c r="BK422" s="106"/>
      <c r="BL422" s="106"/>
      <c r="BM422" s="106"/>
      <c r="BN422" s="106"/>
      <c r="BO422" s="106"/>
      <c r="BP422" s="106"/>
      <c r="BQ422" s="106"/>
      <c r="BR422" s="106"/>
      <c r="BS422" s="106"/>
      <c r="BT422" s="106"/>
      <c r="BU422" s="106"/>
      <c r="BV422" s="106"/>
      <c r="BW422" s="106"/>
      <c r="BX422" s="106"/>
      <c r="BY422" s="106"/>
      <c r="BZ422" s="106"/>
      <c r="CA422" s="106"/>
      <c r="CB422" s="106"/>
      <c r="CC422" s="106"/>
      <c r="CD422" s="106"/>
      <c r="CE422" s="106"/>
      <c r="CF422" s="106"/>
      <c r="CG422" s="106"/>
      <c r="CH422" s="106"/>
      <c r="CI422" s="106"/>
      <c r="CJ422" s="106"/>
      <c r="CK422" s="106"/>
      <c r="CL422" s="106"/>
      <c r="CM422" s="106"/>
      <c r="CN422" s="106"/>
      <c r="CO422" s="106"/>
      <c r="CP422" s="106"/>
      <c r="CQ422" s="106"/>
      <c r="CR422" s="106"/>
      <c r="CS422" s="106"/>
      <c r="CT422" s="106"/>
      <c r="CU422" s="106"/>
      <c r="CV422" s="106"/>
      <c r="CW422" s="106"/>
      <c r="CX422" s="106"/>
      <c r="CY422" s="106"/>
      <c r="CZ422" s="106"/>
      <c r="DA422" s="106"/>
      <c r="DB422" s="106"/>
    </row>
    <row r="423" spans="1:106" ht="15" customHeight="1" x14ac:dyDescent="0.25">
      <c r="A423" s="83">
        <v>3</v>
      </c>
      <c r="B423" s="104"/>
      <c r="C423" s="104"/>
      <c r="D423" s="86" t="str">
        <f t="shared" si="219"/>
        <v/>
      </c>
      <c r="E423" s="87" t="str">
        <f t="shared" si="220"/>
        <v>TEST3</v>
      </c>
      <c r="F423" s="88">
        <f t="shared" si="221"/>
        <v>0</v>
      </c>
      <c r="G423" s="90"/>
      <c r="H423" s="90"/>
      <c r="I423" s="90"/>
      <c r="J423" s="90"/>
      <c r="K423" s="90"/>
      <c r="L423" s="90"/>
      <c r="M423" s="90"/>
      <c r="N423" s="90"/>
      <c r="O423" s="90"/>
      <c r="P423" s="90"/>
      <c r="Q423" s="90"/>
      <c r="R423" s="90"/>
      <c r="S423" s="90"/>
      <c r="T423" s="90"/>
      <c r="U423" s="90"/>
      <c r="V423" s="90"/>
      <c r="W423" s="90"/>
      <c r="X423" s="90"/>
      <c r="Y423" s="90"/>
      <c r="Z423" s="105"/>
      <c r="AA423" s="106"/>
      <c r="AB423" s="106"/>
      <c r="AC423" s="106"/>
      <c r="AD423" s="106"/>
      <c r="AE423" s="106"/>
      <c r="AF423" s="106"/>
      <c r="AG423" s="106"/>
      <c r="AH423" s="106"/>
      <c r="AI423" s="106"/>
      <c r="AJ423" s="106"/>
      <c r="AK423" s="106"/>
      <c r="AL423" s="106"/>
      <c r="AM423" s="106"/>
      <c r="AN423" s="106"/>
      <c r="AO423" s="106"/>
      <c r="AP423" s="106"/>
      <c r="AQ423" s="106"/>
      <c r="AR423" s="106"/>
      <c r="AS423" s="106"/>
      <c r="AT423" s="106"/>
      <c r="AU423" s="106"/>
      <c r="AV423" s="106"/>
      <c r="AW423" s="106"/>
      <c r="AX423" s="106"/>
      <c r="AY423" s="106"/>
      <c r="AZ423" s="106"/>
      <c r="BA423" s="106"/>
      <c r="BB423" s="106"/>
      <c r="BC423" s="106"/>
      <c r="BD423" s="106"/>
      <c r="BE423" s="106"/>
      <c r="BF423" s="106"/>
      <c r="BG423" s="106"/>
      <c r="BH423" s="106"/>
      <c r="BI423" s="106"/>
      <c r="BJ423" s="106"/>
      <c r="BK423" s="106"/>
      <c r="BL423" s="106"/>
      <c r="BM423" s="106"/>
      <c r="BN423" s="106"/>
      <c r="BO423" s="106"/>
      <c r="BP423" s="106"/>
      <c r="BQ423" s="106"/>
      <c r="BR423" s="106"/>
      <c r="BS423" s="106"/>
      <c r="BT423" s="106"/>
      <c r="BU423" s="106"/>
      <c r="BV423" s="106"/>
      <c r="BW423" s="106"/>
      <c r="BX423" s="106"/>
      <c r="BY423" s="106"/>
      <c r="BZ423" s="106"/>
      <c r="CA423" s="106"/>
      <c r="CB423" s="106"/>
      <c r="CC423" s="106"/>
      <c r="CD423" s="106"/>
      <c r="CE423" s="106"/>
      <c r="CF423" s="106"/>
      <c r="CG423" s="106"/>
      <c r="CH423" s="106"/>
      <c r="CI423" s="106"/>
      <c r="CJ423" s="106"/>
      <c r="CK423" s="106"/>
      <c r="CL423" s="106"/>
      <c r="CM423" s="106"/>
      <c r="CN423" s="106"/>
      <c r="CO423" s="106"/>
      <c r="CP423" s="106"/>
      <c r="CQ423" s="106"/>
      <c r="CR423" s="106"/>
      <c r="CS423" s="106"/>
      <c r="CT423" s="106"/>
      <c r="CU423" s="106"/>
      <c r="CV423" s="106"/>
      <c r="CW423" s="106"/>
      <c r="CX423" s="106"/>
      <c r="CY423" s="106"/>
      <c r="CZ423" s="106"/>
      <c r="DA423" s="106"/>
      <c r="DB423" s="106"/>
    </row>
    <row r="424" spans="1:106" ht="15" customHeight="1" x14ac:dyDescent="0.25">
      <c r="A424" s="83">
        <v>4</v>
      </c>
      <c r="B424" s="104"/>
      <c r="C424" s="104"/>
      <c r="D424" s="86" t="str">
        <f t="shared" si="219"/>
        <v/>
      </c>
      <c r="E424" s="87" t="str">
        <f t="shared" si="220"/>
        <v>TEST4</v>
      </c>
      <c r="F424" s="88">
        <f t="shared" si="221"/>
        <v>0</v>
      </c>
      <c r="G424" s="90"/>
      <c r="H424" s="90"/>
      <c r="I424" s="90"/>
      <c r="J424" s="90"/>
      <c r="K424" s="90"/>
      <c r="L424" s="90"/>
      <c r="M424" s="90"/>
      <c r="N424" s="90"/>
      <c r="O424" s="90"/>
      <c r="P424" s="90"/>
      <c r="Q424" s="90"/>
      <c r="R424" s="90"/>
      <c r="S424" s="90"/>
      <c r="T424" s="90"/>
      <c r="U424" s="90"/>
      <c r="V424" s="90"/>
      <c r="W424" s="90"/>
      <c r="X424" s="90"/>
      <c r="Y424" s="90"/>
      <c r="Z424" s="105"/>
      <c r="AA424" s="106"/>
      <c r="AB424" s="106"/>
      <c r="AC424" s="106"/>
      <c r="AD424" s="106"/>
      <c r="AE424" s="106"/>
      <c r="AF424" s="106"/>
      <c r="AG424" s="106"/>
      <c r="AH424" s="106"/>
      <c r="AI424" s="106"/>
      <c r="AJ424" s="106"/>
      <c r="AK424" s="106"/>
      <c r="AL424" s="106"/>
      <c r="AM424" s="106"/>
      <c r="AN424" s="106"/>
      <c r="AO424" s="106"/>
      <c r="AP424" s="106"/>
      <c r="AQ424" s="106"/>
      <c r="AR424" s="106"/>
      <c r="AS424" s="106"/>
      <c r="AT424" s="106"/>
      <c r="AU424" s="106"/>
      <c r="AV424" s="106"/>
      <c r="AW424" s="106"/>
      <c r="AX424" s="106"/>
      <c r="AY424" s="106"/>
      <c r="AZ424" s="106"/>
      <c r="BA424" s="106"/>
      <c r="BB424" s="106"/>
      <c r="BC424" s="106"/>
      <c r="BD424" s="106"/>
      <c r="BE424" s="106"/>
      <c r="BF424" s="106"/>
      <c r="BG424" s="106"/>
      <c r="BH424" s="106"/>
      <c r="BI424" s="106"/>
      <c r="BJ424" s="106"/>
      <c r="BK424" s="106"/>
      <c r="BL424" s="106"/>
      <c r="BM424" s="106"/>
      <c r="BN424" s="106"/>
      <c r="BO424" s="106"/>
      <c r="BP424" s="106"/>
      <c r="BQ424" s="106"/>
      <c r="BR424" s="106"/>
      <c r="BS424" s="106"/>
      <c r="BT424" s="106"/>
      <c r="BU424" s="106"/>
      <c r="BV424" s="106"/>
      <c r="BW424" s="106"/>
      <c r="BX424" s="106"/>
      <c r="BY424" s="106"/>
      <c r="BZ424" s="106"/>
      <c r="CA424" s="106"/>
      <c r="CB424" s="106"/>
      <c r="CC424" s="106"/>
      <c r="CD424" s="106"/>
      <c r="CE424" s="106"/>
      <c r="CF424" s="106"/>
      <c r="CG424" s="106"/>
      <c r="CH424" s="106"/>
      <c r="CI424" s="106"/>
      <c r="CJ424" s="106"/>
      <c r="CK424" s="106"/>
      <c r="CL424" s="106"/>
      <c r="CM424" s="106"/>
      <c r="CN424" s="106"/>
      <c r="CO424" s="106"/>
      <c r="CP424" s="106"/>
      <c r="CQ424" s="106"/>
      <c r="CR424" s="106"/>
      <c r="CS424" s="106"/>
      <c r="CT424" s="106"/>
      <c r="CU424" s="106"/>
      <c r="CV424" s="106"/>
      <c r="CW424" s="106"/>
      <c r="CX424" s="106"/>
      <c r="CY424" s="106"/>
      <c r="CZ424" s="106"/>
      <c r="DA424" s="106"/>
      <c r="DB424" s="106"/>
    </row>
    <row r="425" spans="1:106" ht="15" customHeight="1" x14ac:dyDescent="0.25">
      <c r="A425" s="83">
        <v>5</v>
      </c>
      <c r="B425" s="104"/>
      <c r="C425" s="104"/>
      <c r="D425" s="86" t="str">
        <f t="shared" si="219"/>
        <v/>
      </c>
      <c r="E425" s="87" t="str">
        <f t="shared" si="220"/>
        <v>TEST5</v>
      </c>
      <c r="F425" s="88">
        <f t="shared" si="221"/>
        <v>0</v>
      </c>
      <c r="G425" s="90"/>
      <c r="H425" s="90"/>
      <c r="I425" s="90"/>
      <c r="J425" s="90"/>
      <c r="K425" s="90"/>
      <c r="L425" s="90"/>
      <c r="M425" s="90"/>
      <c r="N425" s="90"/>
      <c r="O425" s="90"/>
      <c r="P425" s="90"/>
      <c r="Q425" s="90"/>
      <c r="R425" s="90"/>
      <c r="S425" s="90"/>
      <c r="T425" s="90"/>
      <c r="U425" s="90"/>
      <c r="V425" s="90"/>
      <c r="W425" s="90"/>
      <c r="X425" s="90"/>
      <c r="Y425" s="90"/>
      <c r="Z425" s="105"/>
      <c r="AA425" s="106"/>
      <c r="AB425" s="106"/>
      <c r="AC425" s="106"/>
      <c r="AD425" s="106"/>
      <c r="AE425" s="106"/>
      <c r="AF425" s="106"/>
      <c r="AG425" s="106"/>
      <c r="AH425" s="106"/>
      <c r="AI425" s="106"/>
      <c r="AJ425" s="106"/>
      <c r="AK425" s="106"/>
      <c r="AL425" s="106"/>
      <c r="AM425" s="106"/>
      <c r="AN425" s="106"/>
      <c r="AO425" s="106"/>
      <c r="AP425" s="106"/>
      <c r="AQ425" s="106"/>
      <c r="AR425" s="106"/>
      <c r="AS425" s="106"/>
      <c r="AT425" s="106"/>
      <c r="AU425" s="106"/>
      <c r="AV425" s="106"/>
      <c r="AW425" s="106"/>
      <c r="AX425" s="106"/>
      <c r="AY425" s="106"/>
      <c r="AZ425" s="106"/>
      <c r="BA425" s="106"/>
      <c r="BB425" s="106"/>
      <c r="BC425" s="106"/>
      <c r="BD425" s="106"/>
      <c r="BE425" s="106"/>
      <c r="BF425" s="106"/>
      <c r="BG425" s="106"/>
      <c r="BH425" s="106"/>
      <c r="BI425" s="106"/>
      <c r="BJ425" s="106"/>
      <c r="BK425" s="106"/>
      <c r="BL425" s="106"/>
      <c r="BM425" s="106"/>
      <c r="BN425" s="106"/>
      <c r="BO425" s="106"/>
      <c r="BP425" s="106"/>
      <c r="BQ425" s="106"/>
      <c r="BR425" s="106"/>
      <c r="BS425" s="106"/>
      <c r="BT425" s="106"/>
      <c r="BU425" s="106"/>
      <c r="BV425" s="106"/>
      <c r="BW425" s="106"/>
      <c r="BX425" s="106"/>
      <c r="BY425" s="106"/>
      <c r="BZ425" s="106"/>
      <c r="CA425" s="106"/>
      <c r="CB425" s="106"/>
      <c r="CC425" s="106"/>
      <c r="CD425" s="106"/>
      <c r="CE425" s="106"/>
      <c r="CF425" s="106"/>
      <c r="CG425" s="106"/>
      <c r="CH425" s="106"/>
      <c r="CI425" s="106"/>
      <c r="CJ425" s="106"/>
      <c r="CK425" s="106"/>
      <c r="CL425" s="106"/>
      <c r="CM425" s="106"/>
      <c r="CN425" s="106"/>
      <c r="CO425" s="106"/>
      <c r="CP425" s="106"/>
      <c r="CQ425" s="106"/>
      <c r="CR425" s="106"/>
      <c r="CS425" s="106"/>
      <c r="CT425" s="106"/>
      <c r="CU425" s="106"/>
      <c r="CV425" s="106"/>
      <c r="CW425" s="106"/>
      <c r="CX425" s="106"/>
      <c r="CY425" s="106"/>
      <c r="CZ425" s="106"/>
      <c r="DA425" s="106"/>
      <c r="DB425" s="106"/>
    </row>
    <row r="426" spans="1:106" ht="15" customHeight="1" x14ac:dyDescent="0.25">
      <c r="A426" s="83">
        <v>6</v>
      </c>
      <c r="B426" s="104"/>
      <c r="C426" s="104"/>
      <c r="D426" s="86" t="str">
        <f t="shared" si="219"/>
        <v/>
      </c>
      <c r="E426" s="87" t="str">
        <f t="shared" si="220"/>
        <v/>
      </c>
      <c r="F426" s="88">
        <f t="shared" si="221"/>
        <v>0</v>
      </c>
      <c r="G426" s="90"/>
      <c r="H426" s="90"/>
      <c r="I426" s="90"/>
      <c r="J426" s="90"/>
      <c r="K426" s="90"/>
      <c r="L426" s="90"/>
      <c r="M426" s="90"/>
      <c r="N426" s="90"/>
      <c r="O426" s="90"/>
      <c r="P426" s="90"/>
      <c r="Q426" s="90"/>
      <c r="R426" s="90"/>
      <c r="S426" s="90"/>
      <c r="T426" s="90"/>
      <c r="U426" s="90"/>
      <c r="V426" s="90"/>
      <c r="W426" s="90"/>
      <c r="X426" s="90"/>
      <c r="Y426" s="90"/>
      <c r="Z426" s="105"/>
      <c r="AA426" s="106"/>
      <c r="AB426" s="106"/>
      <c r="AC426" s="106"/>
      <c r="AD426" s="106"/>
      <c r="AE426" s="106"/>
      <c r="AF426" s="106"/>
      <c r="AG426" s="106"/>
      <c r="AH426" s="106"/>
      <c r="AI426" s="106"/>
      <c r="AJ426" s="106"/>
      <c r="AK426" s="106"/>
      <c r="AL426" s="106"/>
      <c r="AM426" s="106"/>
      <c r="AN426" s="106"/>
      <c r="AO426" s="106"/>
      <c r="AP426" s="106"/>
      <c r="AQ426" s="106"/>
      <c r="AR426" s="106"/>
      <c r="AS426" s="106"/>
      <c r="AT426" s="106"/>
      <c r="AU426" s="106"/>
      <c r="AV426" s="106"/>
      <c r="AW426" s="106"/>
      <c r="AX426" s="106"/>
      <c r="AY426" s="106"/>
      <c r="AZ426" s="106"/>
      <c r="BA426" s="106"/>
      <c r="BB426" s="106"/>
      <c r="BC426" s="106"/>
      <c r="BD426" s="106"/>
      <c r="BE426" s="106"/>
      <c r="BF426" s="106"/>
      <c r="BG426" s="106"/>
      <c r="BH426" s="106"/>
      <c r="BI426" s="106"/>
      <c r="BJ426" s="106"/>
      <c r="BK426" s="106"/>
      <c r="BL426" s="106"/>
      <c r="BM426" s="106"/>
      <c r="BN426" s="106"/>
      <c r="BO426" s="106"/>
      <c r="BP426" s="106"/>
      <c r="BQ426" s="106"/>
      <c r="BR426" s="106"/>
      <c r="BS426" s="106"/>
      <c r="BT426" s="106"/>
      <c r="BU426" s="106"/>
      <c r="BV426" s="106"/>
      <c r="BW426" s="106"/>
      <c r="BX426" s="106"/>
      <c r="BY426" s="106"/>
      <c r="BZ426" s="106"/>
      <c r="CA426" s="106"/>
      <c r="CB426" s="106"/>
      <c r="CC426" s="106"/>
      <c r="CD426" s="106"/>
      <c r="CE426" s="106"/>
      <c r="CF426" s="106"/>
      <c r="CG426" s="106"/>
      <c r="CH426" s="106"/>
      <c r="CI426" s="106"/>
      <c r="CJ426" s="106"/>
      <c r="CK426" s="106"/>
      <c r="CL426" s="106"/>
      <c r="CM426" s="106"/>
      <c r="CN426" s="106"/>
      <c r="CO426" s="106"/>
      <c r="CP426" s="106"/>
      <c r="CQ426" s="106"/>
      <c r="CR426" s="106"/>
      <c r="CS426" s="106"/>
      <c r="CT426" s="106"/>
      <c r="CU426" s="106"/>
      <c r="CV426" s="106"/>
      <c r="CW426" s="106"/>
      <c r="CX426" s="106"/>
      <c r="CY426" s="106"/>
      <c r="CZ426" s="106"/>
      <c r="DA426" s="106"/>
      <c r="DB426" s="106"/>
    </row>
    <row r="427" spans="1:106" ht="15" customHeight="1" x14ac:dyDescent="0.25">
      <c r="A427" s="83">
        <v>7</v>
      </c>
      <c r="B427" s="104"/>
      <c r="C427" s="104"/>
      <c r="D427" s="86" t="str">
        <f t="shared" si="219"/>
        <v/>
      </c>
      <c r="E427" s="87" t="str">
        <f t="shared" si="220"/>
        <v/>
      </c>
      <c r="F427" s="88">
        <f t="shared" si="221"/>
        <v>0</v>
      </c>
      <c r="G427" s="90"/>
      <c r="H427" s="90"/>
      <c r="I427" s="90"/>
      <c r="J427" s="90"/>
      <c r="K427" s="90"/>
      <c r="L427" s="90"/>
      <c r="M427" s="90"/>
      <c r="N427" s="90"/>
      <c r="O427" s="90"/>
      <c r="P427" s="90"/>
      <c r="Q427" s="90"/>
      <c r="R427" s="90"/>
      <c r="S427" s="90"/>
      <c r="T427" s="90"/>
      <c r="U427" s="90"/>
      <c r="V427" s="90"/>
      <c r="W427" s="90"/>
      <c r="X427" s="90"/>
      <c r="Y427" s="90"/>
      <c r="Z427" s="105"/>
      <c r="AA427" s="106"/>
      <c r="AB427" s="106"/>
      <c r="AC427" s="106"/>
      <c r="AD427" s="106"/>
      <c r="AE427" s="106"/>
      <c r="AF427" s="106"/>
      <c r="AG427" s="106"/>
      <c r="AH427" s="106"/>
      <c r="AI427" s="106"/>
      <c r="AJ427" s="106"/>
      <c r="AK427" s="106"/>
      <c r="AL427" s="106"/>
      <c r="AM427" s="106"/>
      <c r="AN427" s="106"/>
      <c r="AO427" s="106"/>
      <c r="AP427" s="106"/>
      <c r="AQ427" s="106"/>
      <c r="AR427" s="106"/>
      <c r="AS427" s="106"/>
      <c r="AT427" s="106"/>
      <c r="AU427" s="106"/>
      <c r="AV427" s="106"/>
      <c r="AW427" s="106"/>
      <c r="AX427" s="106"/>
      <c r="AY427" s="106"/>
      <c r="AZ427" s="106"/>
      <c r="BA427" s="106"/>
      <c r="BB427" s="106"/>
      <c r="BC427" s="106"/>
      <c r="BD427" s="106"/>
      <c r="BE427" s="106"/>
      <c r="BF427" s="106"/>
      <c r="BG427" s="106"/>
      <c r="BH427" s="106"/>
      <c r="BI427" s="106"/>
      <c r="BJ427" s="106"/>
      <c r="BK427" s="106"/>
      <c r="BL427" s="106"/>
      <c r="BM427" s="106"/>
      <c r="BN427" s="106"/>
      <c r="BO427" s="106"/>
      <c r="BP427" s="106"/>
      <c r="BQ427" s="106"/>
      <c r="BR427" s="106"/>
      <c r="BS427" s="106"/>
      <c r="BT427" s="106"/>
      <c r="BU427" s="106"/>
      <c r="BV427" s="106"/>
      <c r="BW427" s="106"/>
      <c r="BX427" s="106"/>
      <c r="BY427" s="106"/>
      <c r="BZ427" s="106"/>
      <c r="CA427" s="106"/>
      <c r="CB427" s="106"/>
      <c r="CC427" s="106"/>
      <c r="CD427" s="106"/>
      <c r="CE427" s="106"/>
      <c r="CF427" s="106"/>
      <c r="CG427" s="106"/>
      <c r="CH427" s="106"/>
      <c r="CI427" s="106"/>
      <c r="CJ427" s="106"/>
      <c r="CK427" s="106"/>
      <c r="CL427" s="106"/>
      <c r="CM427" s="106"/>
      <c r="CN427" s="106"/>
      <c r="CO427" s="106"/>
      <c r="CP427" s="106"/>
      <c r="CQ427" s="106"/>
      <c r="CR427" s="106"/>
      <c r="CS427" s="106"/>
      <c r="CT427" s="106"/>
      <c r="CU427" s="106"/>
      <c r="CV427" s="106"/>
      <c r="CW427" s="106"/>
      <c r="CX427" s="106"/>
      <c r="CY427" s="106"/>
      <c r="CZ427" s="106"/>
      <c r="DA427" s="106"/>
      <c r="DB427" s="106"/>
    </row>
    <row r="428" spans="1:106" ht="15" customHeight="1" x14ac:dyDescent="0.25">
      <c r="A428" s="83">
        <v>8</v>
      </c>
      <c r="B428" s="104"/>
      <c r="C428" s="104"/>
      <c r="D428" s="86" t="str">
        <f t="shared" si="219"/>
        <v/>
      </c>
      <c r="E428" s="87" t="str">
        <f t="shared" si="220"/>
        <v/>
      </c>
      <c r="F428" s="88">
        <f t="shared" si="221"/>
        <v>0</v>
      </c>
      <c r="G428" s="90"/>
      <c r="H428" s="90"/>
      <c r="I428" s="90"/>
      <c r="J428" s="90"/>
      <c r="K428" s="90"/>
      <c r="L428" s="90"/>
      <c r="M428" s="90"/>
      <c r="N428" s="90"/>
      <c r="O428" s="90"/>
      <c r="P428" s="90"/>
      <c r="Q428" s="90"/>
      <c r="R428" s="90"/>
      <c r="S428" s="90"/>
      <c r="T428" s="90"/>
      <c r="U428" s="90"/>
      <c r="V428" s="90"/>
      <c r="W428" s="90"/>
      <c r="X428" s="90"/>
      <c r="Y428" s="90"/>
      <c r="Z428" s="105"/>
      <c r="AA428" s="106"/>
      <c r="AB428" s="106"/>
      <c r="AC428" s="106"/>
      <c r="AD428" s="106"/>
      <c r="AE428" s="106"/>
      <c r="AF428" s="106"/>
      <c r="AG428" s="106"/>
      <c r="AH428" s="106"/>
      <c r="AI428" s="106"/>
      <c r="AJ428" s="106"/>
      <c r="AK428" s="106"/>
      <c r="AL428" s="106"/>
      <c r="AM428" s="106"/>
      <c r="AN428" s="106"/>
      <c r="AO428" s="106"/>
      <c r="AP428" s="106"/>
      <c r="AQ428" s="106"/>
      <c r="AR428" s="106"/>
      <c r="AS428" s="106"/>
      <c r="AT428" s="106"/>
      <c r="AU428" s="106"/>
      <c r="AV428" s="106"/>
      <c r="AW428" s="106"/>
      <c r="AX428" s="106"/>
      <c r="AY428" s="106"/>
      <c r="AZ428" s="106"/>
      <c r="BA428" s="106"/>
      <c r="BB428" s="106"/>
      <c r="BC428" s="106"/>
      <c r="BD428" s="106"/>
      <c r="BE428" s="106"/>
      <c r="BF428" s="106"/>
      <c r="BG428" s="106"/>
      <c r="BH428" s="106"/>
      <c r="BI428" s="106"/>
      <c r="BJ428" s="106"/>
      <c r="BK428" s="106"/>
      <c r="BL428" s="106"/>
      <c r="BM428" s="106"/>
      <c r="BN428" s="106"/>
      <c r="BO428" s="106"/>
      <c r="BP428" s="106"/>
      <c r="BQ428" s="106"/>
      <c r="BR428" s="106"/>
      <c r="BS428" s="106"/>
      <c r="BT428" s="106"/>
      <c r="BU428" s="106"/>
      <c r="BV428" s="106"/>
      <c r="BW428" s="106"/>
      <c r="BX428" s="106"/>
      <c r="BY428" s="106"/>
      <c r="BZ428" s="106"/>
      <c r="CA428" s="106"/>
      <c r="CB428" s="106"/>
      <c r="CC428" s="106"/>
      <c r="CD428" s="106"/>
      <c r="CE428" s="106"/>
      <c r="CF428" s="106"/>
      <c r="CG428" s="106"/>
      <c r="CH428" s="106"/>
      <c r="CI428" s="106"/>
      <c r="CJ428" s="106"/>
      <c r="CK428" s="106"/>
      <c r="CL428" s="106"/>
      <c r="CM428" s="106"/>
      <c r="CN428" s="106"/>
      <c r="CO428" s="106"/>
      <c r="CP428" s="106"/>
      <c r="CQ428" s="106"/>
      <c r="CR428" s="106"/>
      <c r="CS428" s="106"/>
      <c r="CT428" s="106"/>
      <c r="CU428" s="106"/>
      <c r="CV428" s="106"/>
      <c r="CW428" s="106"/>
      <c r="CX428" s="106"/>
      <c r="CY428" s="106"/>
      <c r="CZ428" s="106"/>
      <c r="DA428" s="106"/>
      <c r="DB428" s="106"/>
    </row>
    <row r="429" spans="1:106" ht="15" customHeight="1" x14ac:dyDescent="0.25">
      <c r="A429" s="83">
        <v>9</v>
      </c>
      <c r="B429" s="107" t="s">
        <v>131</v>
      </c>
      <c r="C429" s="107"/>
      <c r="D429" s="86" t="str">
        <f t="shared" si="219"/>
        <v/>
      </c>
      <c r="E429" s="87" t="str">
        <f t="shared" si="220"/>
        <v/>
      </c>
      <c r="F429" s="88">
        <f t="shared" si="221"/>
        <v>0</v>
      </c>
      <c r="G429" s="90"/>
      <c r="H429" s="90"/>
      <c r="I429" s="90"/>
      <c r="J429" s="90"/>
      <c r="K429" s="90"/>
      <c r="L429" s="90"/>
      <c r="M429" s="90"/>
      <c r="N429" s="90"/>
      <c r="O429" s="90"/>
      <c r="P429" s="90"/>
      <c r="Q429" s="90"/>
      <c r="R429" s="90"/>
      <c r="S429" s="90"/>
      <c r="T429" s="90"/>
      <c r="U429" s="90"/>
      <c r="V429" s="90"/>
      <c r="W429" s="90"/>
      <c r="X429" s="90"/>
      <c r="Y429" s="90"/>
      <c r="Z429" s="105"/>
      <c r="AA429" s="106"/>
      <c r="AB429" s="106"/>
      <c r="AC429" s="106"/>
      <c r="AD429" s="106"/>
      <c r="AE429" s="106"/>
      <c r="AF429" s="106"/>
      <c r="AG429" s="106"/>
      <c r="AH429" s="106"/>
      <c r="AI429" s="106"/>
      <c r="AJ429" s="106"/>
      <c r="AK429" s="106"/>
      <c r="AL429" s="106"/>
      <c r="AM429" s="106"/>
      <c r="AN429" s="106"/>
      <c r="AO429" s="106"/>
      <c r="AP429" s="106"/>
      <c r="AQ429" s="106"/>
      <c r="AR429" s="106"/>
      <c r="AS429" s="106"/>
      <c r="AT429" s="106"/>
      <c r="AU429" s="106"/>
      <c r="AV429" s="106"/>
      <c r="AW429" s="106"/>
      <c r="AX429" s="106"/>
      <c r="AY429" s="106"/>
      <c r="AZ429" s="106"/>
      <c r="BA429" s="106"/>
      <c r="BB429" s="106"/>
      <c r="BC429" s="106"/>
      <c r="BD429" s="106"/>
      <c r="BE429" s="106"/>
      <c r="BF429" s="106"/>
      <c r="BG429" s="106"/>
      <c r="BH429" s="106"/>
      <c r="BI429" s="106"/>
      <c r="BJ429" s="106"/>
      <c r="BK429" s="106"/>
      <c r="BL429" s="106"/>
      <c r="BM429" s="106"/>
      <c r="BN429" s="106"/>
      <c r="BO429" s="106"/>
      <c r="BP429" s="106"/>
      <c r="BQ429" s="106"/>
      <c r="BR429" s="106"/>
      <c r="BS429" s="106"/>
      <c r="BT429" s="106"/>
      <c r="BU429" s="106"/>
      <c r="BV429" s="106"/>
      <c r="BW429" s="106"/>
      <c r="BX429" s="106"/>
      <c r="BY429" s="106"/>
      <c r="BZ429" s="106"/>
      <c r="CA429" s="106"/>
      <c r="CB429" s="106"/>
      <c r="CC429" s="106"/>
      <c r="CD429" s="106"/>
      <c r="CE429" s="106"/>
      <c r="CF429" s="106"/>
      <c r="CG429" s="106"/>
      <c r="CH429" s="106"/>
      <c r="CI429" s="106"/>
      <c r="CJ429" s="106"/>
      <c r="CK429" s="106"/>
      <c r="CL429" s="106"/>
      <c r="CM429" s="106"/>
      <c r="CN429" s="106"/>
      <c r="CO429" s="106"/>
      <c r="CP429" s="106"/>
      <c r="CQ429" s="106"/>
      <c r="CR429" s="106"/>
      <c r="CS429" s="106"/>
      <c r="CT429" s="106"/>
      <c r="CU429" s="106"/>
      <c r="CV429" s="106"/>
      <c r="CW429" s="106"/>
      <c r="CX429" s="106"/>
      <c r="CY429" s="106"/>
      <c r="CZ429" s="106"/>
      <c r="DA429" s="106"/>
      <c r="DB429" s="106"/>
    </row>
    <row r="430" spans="1:106" ht="15" customHeight="1" x14ac:dyDescent="0.25">
      <c r="A430" s="83">
        <v>10</v>
      </c>
      <c r="B430" s="107"/>
      <c r="C430" s="107"/>
      <c r="D430" s="86" t="str">
        <f t="shared" si="219"/>
        <v/>
      </c>
      <c r="E430" s="87" t="str">
        <f t="shared" si="220"/>
        <v/>
      </c>
      <c r="F430" s="88">
        <f t="shared" si="221"/>
        <v>0</v>
      </c>
      <c r="G430" s="90"/>
      <c r="H430" s="90"/>
      <c r="I430" s="90"/>
      <c r="J430" s="90"/>
      <c r="K430" s="90"/>
      <c r="L430" s="90"/>
      <c r="M430" s="90"/>
      <c r="N430" s="90"/>
      <c r="O430" s="90"/>
      <c r="P430" s="90"/>
      <c r="Q430" s="90"/>
      <c r="R430" s="90"/>
      <c r="S430" s="90"/>
      <c r="T430" s="90"/>
      <c r="U430" s="90"/>
      <c r="V430" s="90"/>
      <c r="W430" s="90"/>
      <c r="X430" s="90"/>
      <c r="Y430" s="90"/>
      <c r="Z430" s="105"/>
      <c r="AA430" s="106"/>
      <c r="AB430" s="106"/>
      <c r="AC430" s="106"/>
      <c r="AD430" s="106"/>
      <c r="AE430" s="106"/>
      <c r="AF430" s="106"/>
      <c r="AG430" s="106"/>
      <c r="AH430" s="106"/>
      <c r="AI430" s="106"/>
      <c r="AJ430" s="106"/>
      <c r="AK430" s="106"/>
      <c r="AL430" s="106"/>
      <c r="AM430" s="106"/>
      <c r="AN430" s="106"/>
      <c r="AO430" s="106"/>
      <c r="AP430" s="106"/>
      <c r="AQ430" s="106"/>
      <c r="AR430" s="106"/>
      <c r="AS430" s="106"/>
      <c r="AT430" s="106"/>
      <c r="AU430" s="106"/>
      <c r="AV430" s="106"/>
      <c r="AW430" s="106"/>
      <c r="AX430" s="106"/>
      <c r="AY430" s="106"/>
      <c r="AZ430" s="106"/>
      <c r="BA430" s="106"/>
      <c r="BB430" s="106"/>
      <c r="BC430" s="106"/>
      <c r="BD430" s="106"/>
      <c r="BE430" s="106"/>
      <c r="BF430" s="106"/>
      <c r="BG430" s="106"/>
      <c r="BH430" s="106"/>
      <c r="BI430" s="106"/>
      <c r="BJ430" s="106"/>
      <c r="BK430" s="106"/>
      <c r="BL430" s="106"/>
      <c r="BM430" s="106"/>
      <c r="BN430" s="106"/>
      <c r="BO430" s="106"/>
      <c r="BP430" s="106"/>
      <c r="BQ430" s="106"/>
      <c r="BR430" s="106"/>
      <c r="BS430" s="106"/>
      <c r="BT430" s="106"/>
      <c r="BU430" s="106"/>
      <c r="BV430" s="106"/>
      <c r="BW430" s="106"/>
      <c r="BX430" s="106"/>
      <c r="BY430" s="106"/>
      <c r="BZ430" s="106"/>
      <c r="CA430" s="106"/>
      <c r="CB430" s="106"/>
      <c r="CC430" s="106"/>
      <c r="CD430" s="106"/>
      <c r="CE430" s="106"/>
      <c r="CF430" s="106"/>
      <c r="CG430" s="106"/>
      <c r="CH430" s="106"/>
      <c r="CI430" s="106"/>
      <c r="CJ430" s="106"/>
      <c r="CK430" s="106"/>
      <c r="CL430" s="106"/>
      <c r="CM430" s="106"/>
      <c r="CN430" s="106"/>
      <c r="CO430" s="106"/>
      <c r="CP430" s="106"/>
      <c r="CQ430" s="106"/>
      <c r="CR430" s="106"/>
      <c r="CS430" s="106"/>
      <c r="CT430" s="106"/>
      <c r="CU430" s="106"/>
      <c r="CV430" s="106"/>
      <c r="CW430" s="106"/>
      <c r="CX430" s="106"/>
      <c r="CY430" s="106"/>
      <c r="CZ430" s="106"/>
      <c r="DA430" s="106"/>
      <c r="DB430" s="106"/>
    </row>
    <row r="431" spans="1:106" ht="15" customHeight="1" x14ac:dyDescent="0.25">
      <c r="A431" s="83">
        <v>11</v>
      </c>
      <c r="B431" s="107"/>
      <c r="C431" s="107"/>
      <c r="D431" s="86" t="str">
        <f t="shared" si="219"/>
        <v/>
      </c>
      <c r="E431" s="87" t="str">
        <f t="shared" si="220"/>
        <v/>
      </c>
      <c r="F431" s="88">
        <f t="shared" si="221"/>
        <v>0</v>
      </c>
      <c r="G431" s="90"/>
      <c r="H431" s="90"/>
      <c r="I431" s="90"/>
      <c r="J431" s="90"/>
      <c r="K431" s="90"/>
      <c r="L431" s="90"/>
      <c r="M431" s="90"/>
      <c r="N431" s="90"/>
      <c r="O431" s="90"/>
      <c r="P431" s="90"/>
      <c r="Q431" s="90"/>
      <c r="R431" s="90"/>
      <c r="S431" s="90"/>
      <c r="T431" s="90"/>
      <c r="U431" s="90"/>
      <c r="V431" s="90"/>
      <c r="W431" s="90"/>
      <c r="X431" s="90"/>
      <c r="Y431" s="90"/>
      <c r="Z431" s="105"/>
      <c r="AA431" s="106"/>
      <c r="AB431" s="106"/>
      <c r="AC431" s="106"/>
      <c r="AD431" s="106"/>
      <c r="AE431" s="106"/>
      <c r="AF431" s="106"/>
      <c r="AG431" s="106"/>
      <c r="AH431" s="106"/>
      <c r="AI431" s="106"/>
      <c r="AJ431" s="106"/>
      <c r="AK431" s="106"/>
      <c r="AL431" s="106"/>
      <c r="AM431" s="106"/>
      <c r="AN431" s="106"/>
      <c r="AO431" s="106"/>
      <c r="AP431" s="106"/>
      <c r="AQ431" s="106"/>
      <c r="AR431" s="106"/>
      <c r="AS431" s="106"/>
      <c r="AT431" s="106"/>
      <c r="AU431" s="106"/>
      <c r="AV431" s="106"/>
      <c r="AW431" s="106"/>
      <c r="AX431" s="106"/>
      <c r="AY431" s="106"/>
      <c r="AZ431" s="106"/>
      <c r="BA431" s="106"/>
      <c r="BB431" s="106"/>
      <c r="BC431" s="106"/>
      <c r="BD431" s="106"/>
      <c r="BE431" s="106"/>
      <c r="BF431" s="106"/>
      <c r="BG431" s="106"/>
      <c r="BH431" s="106"/>
      <c r="BI431" s="106"/>
      <c r="BJ431" s="106"/>
      <c r="BK431" s="106"/>
      <c r="BL431" s="106"/>
      <c r="BM431" s="106"/>
      <c r="BN431" s="106"/>
      <c r="BO431" s="106"/>
      <c r="BP431" s="106"/>
      <c r="BQ431" s="106"/>
      <c r="BR431" s="106"/>
      <c r="BS431" s="106"/>
      <c r="BT431" s="106"/>
      <c r="BU431" s="106"/>
      <c r="BV431" s="106"/>
      <c r="BW431" s="106"/>
      <c r="BX431" s="106"/>
      <c r="BY431" s="106"/>
      <c r="BZ431" s="106"/>
      <c r="CA431" s="106"/>
      <c r="CB431" s="106"/>
      <c r="CC431" s="106"/>
      <c r="CD431" s="106"/>
      <c r="CE431" s="106"/>
      <c r="CF431" s="106"/>
      <c r="CG431" s="106"/>
      <c r="CH431" s="106"/>
      <c r="CI431" s="106"/>
      <c r="CJ431" s="106"/>
      <c r="CK431" s="106"/>
      <c r="CL431" s="106"/>
      <c r="CM431" s="106"/>
      <c r="CN431" s="106"/>
      <c r="CO431" s="106"/>
      <c r="CP431" s="106"/>
      <c r="CQ431" s="106"/>
      <c r="CR431" s="106"/>
      <c r="CS431" s="106"/>
      <c r="CT431" s="106"/>
      <c r="CU431" s="106"/>
      <c r="CV431" s="106"/>
      <c r="CW431" s="106"/>
      <c r="CX431" s="106"/>
      <c r="CY431" s="106"/>
      <c r="CZ431" s="106"/>
      <c r="DA431" s="106"/>
      <c r="DB431" s="106"/>
    </row>
    <row r="432" spans="1:106" ht="15" customHeight="1" x14ac:dyDescent="0.25">
      <c r="A432" s="83">
        <v>12</v>
      </c>
      <c r="B432" s="107"/>
      <c r="C432" s="107"/>
      <c r="D432" s="86" t="str">
        <f t="shared" si="219"/>
        <v/>
      </c>
      <c r="E432" s="87" t="str">
        <f t="shared" si="220"/>
        <v/>
      </c>
      <c r="F432" s="88">
        <f t="shared" si="221"/>
        <v>0</v>
      </c>
      <c r="G432" s="90"/>
      <c r="H432" s="90"/>
      <c r="I432" s="90"/>
      <c r="J432" s="90"/>
      <c r="K432" s="90"/>
      <c r="L432" s="90"/>
      <c r="M432" s="90"/>
      <c r="N432" s="90"/>
      <c r="O432" s="90"/>
      <c r="P432" s="90"/>
      <c r="Q432" s="90"/>
      <c r="R432" s="90"/>
      <c r="S432" s="90"/>
      <c r="T432" s="90"/>
      <c r="U432" s="90"/>
      <c r="V432" s="90"/>
      <c r="W432" s="90"/>
      <c r="X432" s="90"/>
      <c r="Y432" s="90"/>
      <c r="Z432" s="105"/>
      <c r="AA432" s="106"/>
      <c r="AB432" s="106"/>
      <c r="AC432" s="106"/>
      <c r="AD432" s="106"/>
      <c r="AE432" s="106"/>
      <c r="AF432" s="106"/>
      <c r="AG432" s="106"/>
      <c r="AH432" s="106"/>
      <c r="AI432" s="106"/>
      <c r="AJ432" s="106"/>
      <c r="AK432" s="106"/>
      <c r="AL432" s="106"/>
      <c r="AM432" s="106"/>
      <c r="AN432" s="106"/>
      <c r="AO432" s="106"/>
      <c r="AP432" s="106"/>
      <c r="AQ432" s="106"/>
      <c r="AR432" s="106"/>
      <c r="AS432" s="106"/>
      <c r="AT432" s="106"/>
      <c r="AU432" s="106"/>
      <c r="AV432" s="106"/>
      <c r="AW432" s="106"/>
      <c r="AX432" s="106"/>
      <c r="AY432" s="106"/>
      <c r="AZ432" s="106"/>
      <c r="BA432" s="106"/>
      <c r="BB432" s="106"/>
      <c r="BC432" s="106"/>
      <c r="BD432" s="106"/>
      <c r="BE432" s="106"/>
      <c r="BF432" s="106"/>
      <c r="BG432" s="106"/>
      <c r="BH432" s="106"/>
      <c r="BI432" s="106"/>
      <c r="BJ432" s="106"/>
      <c r="BK432" s="106"/>
      <c r="BL432" s="106"/>
      <c r="BM432" s="106"/>
      <c r="BN432" s="106"/>
      <c r="BO432" s="106"/>
      <c r="BP432" s="106"/>
      <c r="BQ432" s="106"/>
      <c r="BR432" s="106"/>
      <c r="BS432" s="106"/>
      <c r="BT432" s="106"/>
      <c r="BU432" s="106"/>
      <c r="BV432" s="106"/>
      <c r="BW432" s="106"/>
      <c r="BX432" s="106"/>
      <c r="BY432" s="106"/>
      <c r="BZ432" s="106"/>
      <c r="CA432" s="106"/>
      <c r="CB432" s="106"/>
      <c r="CC432" s="106"/>
      <c r="CD432" s="106"/>
      <c r="CE432" s="106"/>
      <c r="CF432" s="106"/>
      <c r="CG432" s="106"/>
      <c r="CH432" s="106"/>
      <c r="CI432" s="106"/>
      <c r="CJ432" s="106"/>
      <c r="CK432" s="106"/>
      <c r="CL432" s="106"/>
      <c r="CM432" s="106"/>
      <c r="CN432" s="106"/>
      <c r="CO432" s="106"/>
      <c r="CP432" s="106"/>
      <c r="CQ432" s="106"/>
      <c r="CR432" s="106"/>
      <c r="CS432" s="106"/>
      <c r="CT432" s="106"/>
      <c r="CU432" s="106"/>
      <c r="CV432" s="106"/>
      <c r="CW432" s="106"/>
      <c r="CX432" s="106"/>
      <c r="CY432" s="106"/>
      <c r="CZ432" s="106"/>
      <c r="DA432" s="106"/>
      <c r="DB432" s="106"/>
    </row>
    <row r="433" spans="1:106" ht="15" customHeight="1" x14ac:dyDescent="0.25">
      <c r="A433" s="83">
        <v>13</v>
      </c>
      <c r="B433" s="107"/>
      <c r="C433" s="107"/>
      <c r="D433" s="86" t="str">
        <f t="shared" si="219"/>
        <v/>
      </c>
      <c r="E433" s="87" t="str">
        <f t="shared" si="220"/>
        <v/>
      </c>
      <c r="F433" s="88">
        <f t="shared" si="221"/>
        <v>0</v>
      </c>
      <c r="G433" s="90"/>
      <c r="H433" s="90"/>
      <c r="I433" s="90"/>
      <c r="J433" s="90"/>
      <c r="K433" s="90"/>
      <c r="L433" s="90"/>
      <c r="M433" s="90"/>
      <c r="N433" s="90"/>
      <c r="O433" s="90"/>
      <c r="P433" s="90"/>
      <c r="Q433" s="90"/>
      <c r="R433" s="90"/>
      <c r="S433" s="90"/>
      <c r="T433" s="90"/>
      <c r="U433" s="90"/>
      <c r="V433" s="90"/>
      <c r="W433" s="90"/>
      <c r="X433" s="90"/>
      <c r="Y433" s="90"/>
      <c r="Z433" s="105"/>
      <c r="AA433" s="106"/>
      <c r="AB433" s="106"/>
      <c r="AC433" s="106"/>
      <c r="AD433" s="106"/>
      <c r="AE433" s="106"/>
      <c r="AF433" s="106"/>
      <c r="AG433" s="106"/>
      <c r="AH433" s="106"/>
      <c r="AI433" s="106"/>
      <c r="AJ433" s="106"/>
      <c r="AK433" s="106"/>
      <c r="AL433" s="106"/>
      <c r="AM433" s="106"/>
      <c r="AN433" s="106"/>
      <c r="AO433" s="106"/>
      <c r="AP433" s="106"/>
      <c r="AQ433" s="106"/>
      <c r="AR433" s="106"/>
      <c r="AS433" s="106"/>
      <c r="AT433" s="106"/>
      <c r="AU433" s="106"/>
      <c r="AV433" s="106"/>
      <c r="AW433" s="106"/>
      <c r="AX433" s="106"/>
      <c r="AY433" s="106"/>
      <c r="AZ433" s="106"/>
      <c r="BA433" s="106"/>
      <c r="BB433" s="106"/>
      <c r="BC433" s="106"/>
      <c r="BD433" s="106"/>
      <c r="BE433" s="106"/>
      <c r="BF433" s="106"/>
      <c r="BG433" s="106"/>
      <c r="BH433" s="106"/>
      <c r="BI433" s="106"/>
      <c r="BJ433" s="106"/>
      <c r="BK433" s="106"/>
      <c r="BL433" s="106"/>
      <c r="BM433" s="106"/>
      <c r="BN433" s="106"/>
      <c r="BO433" s="106"/>
      <c r="BP433" s="106"/>
      <c r="BQ433" s="106"/>
      <c r="BR433" s="106"/>
      <c r="BS433" s="106"/>
      <c r="BT433" s="106"/>
      <c r="BU433" s="106"/>
      <c r="BV433" s="106"/>
      <c r="BW433" s="106"/>
      <c r="BX433" s="106"/>
      <c r="BY433" s="106"/>
      <c r="BZ433" s="106"/>
      <c r="CA433" s="106"/>
      <c r="CB433" s="106"/>
      <c r="CC433" s="106"/>
      <c r="CD433" s="106"/>
      <c r="CE433" s="106"/>
      <c r="CF433" s="106"/>
      <c r="CG433" s="106"/>
      <c r="CH433" s="106"/>
      <c r="CI433" s="106"/>
      <c r="CJ433" s="106"/>
      <c r="CK433" s="106"/>
      <c r="CL433" s="106"/>
      <c r="CM433" s="106"/>
      <c r="CN433" s="106"/>
      <c r="CO433" s="106"/>
      <c r="CP433" s="106"/>
      <c r="CQ433" s="106"/>
      <c r="CR433" s="106"/>
      <c r="CS433" s="106"/>
      <c r="CT433" s="106"/>
      <c r="CU433" s="106"/>
      <c r="CV433" s="106"/>
      <c r="CW433" s="106"/>
      <c r="CX433" s="106"/>
      <c r="CY433" s="106"/>
      <c r="CZ433" s="106"/>
      <c r="DA433" s="106"/>
      <c r="DB433" s="106"/>
    </row>
    <row r="434" spans="1:106" ht="15" customHeight="1" x14ac:dyDescent="0.25">
      <c r="A434" s="83">
        <v>14</v>
      </c>
      <c r="B434" s="107"/>
      <c r="C434" s="107"/>
      <c r="D434" s="86" t="str">
        <f t="shared" si="219"/>
        <v/>
      </c>
      <c r="E434" s="87" t="str">
        <f t="shared" si="220"/>
        <v/>
      </c>
      <c r="F434" s="88">
        <f t="shared" si="221"/>
        <v>0</v>
      </c>
      <c r="G434" s="90"/>
      <c r="H434" s="90"/>
      <c r="I434" s="90"/>
      <c r="J434" s="90"/>
      <c r="K434" s="90"/>
      <c r="L434" s="90"/>
      <c r="M434" s="90"/>
      <c r="N434" s="90"/>
      <c r="O434" s="90"/>
      <c r="P434" s="90"/>
      <c r="Q434" s="90"/>
      <c r="R434" s="90"/>
      <c r="S434" s="90"/>
      <c r="T434" s="90"/>
      <c r="U434" s="90"/>
      <c r="V434" s="90"/>
      <c r="W434" s="90"/>
      <c r="X434" s="90"/>
      <c r="Y434" s="90"/>
      <c r="Z434" s="105"/>
      <c r="AA434" s="106"/>
      <c r="AB434" s="106"/>
      <c r="AC434" s="106"/>
      <c r="AD434" s="106"/>
      <c r="AE434" s="106"/>
      <c r="AF434" s="106"/>
      <c r="AG434" s="106"/>
      <c r="AH434" s="106"/>
      <c r="AI434" s="106"/>
      <c r="AJ434" s="106"/>
      <c r="AK434" s="106"/>
      <c r="AL434" s="106"/>
      <c r="AM434" s="106"/>
      <c r="AN434" s="106"/>
      <c r="AO434" s="106"/>
      <c r="AP434" s="106"/>
      <c r="AQ434" s="106"/>
      <c r="AR434" s="106"/>
      <c r="AS434" s="106"/>
      <c r="AT434" s="106"/>
      <c r="AU434" s="106"/>
      <c r="AV434" s="106"/>
      <c r="AW434" s="106"/>
      <c r="AX434" s="106"/>
      <c r="AY434" s="106"/>
      <c r="AZ434" s="106"/>
      <c r="BA434" s="106"/>
      <c r="BB434" s="106"/>
      <c r="BC434" s="106"/>
      <c r="BD434" s="106"/>
      <c r="BE434" s="106"/>
      <c r="BF434" s="106"/>
      <c r="BG434" s="106"/>
      <c r="BH434" s="106"/>
      <c r="BI434" s="106"/>
      <c r="BJ434" s="106"/>
      <c r="BK434" s="106"/>
      <c r="BL434" s="106"/>
      <c r="BM434" s="106"/>
      <c r="BN434" s="106"/>
      <c r="BO434" s="106"/>
      <c r="BP434" s="106"/>
      <c r="BQ434" s="106"/>
      <c r="BR434" s="106"/>
      <c r="BS434" s="106"/>
      <c r="BT434" s="106"/>
      <c r="BU434" s="106"/>
      <c r="BV434" s="106"/>
      <c r="BW434" s="106"/>
      <c r="BX434" s="106"/>
      <c r="BY434" s="106"/>
      <c r="BZ434" s="106"/>
      <c r="CA434" s="106"/>
      <c r="CB434" s="106"/>
      <c r="CC434" s="106"/>
      <c r="CD434" s="106"/>
      <c r="CE434" s="106"/>
      <c r="CF434" s="106"/>
      <c r="CG434" s="106"/>
      <c r="CH434" s="106"/>
      <c r="CI434" s="106"/>
      <c r="CJ434" s="106"/>
      <c r="CK434" s="106"/>
      <c r="CL434" s="106"/>
      <c r="CM434" s="106"/>
      <c r="CN434" s="106"/>
      <c r="CO434" s="106"/>
      <c r="CP434" s="106"/>
      <c r="CQ434" s="106"/>
      <c r="CR434" s="106"/>
      <c r="CS434" s="106"/>
      <c r="CT434" s="106"/>
      <c r="CU434" s="106"/>
      <c r="CV434" s="106"/>
      <c r="CW434" s="106"/>
      <c r="CX434" s="106"/>
      <c r="CY434" s="106"/>
      <c r="CZ434" s="106"/>
      <c r="DA434" s="106"/>
      <c r="DB434" s="106"/>
    </row>
    <row r="435" spans="1:106" ht="15" customHeight="1" x14ac:dyDescent="0.25">
      <c r="A435" s="83">
        <v>15</v>
      </c>
      <c r="B435" s="107"/>
      <c r="C435" s="107"/>
      <c r="D435" s="86" t="str">
        <f t="shared" si="219"/>
        <v/>
      </c>
      <c r="E435" s="87" t="str">
        <f t="shared" si="220"/>
        <v/>
      </c>
      <c r="F435" s="88">
        <f t="shared" si="221"/>
        <v>0</v>
      </c>
      <c r="G435" s="90"/>
      <c r="H435" s="90"/>
      <c r="I435" s="90"/>
      <c r="J435" s="90"/>
      <c r="K435" s="90"/>
      <c r="L435" s="90"/>
      <c r="M435" s="90"/>
      <c r="N435" s="90"/>
      <c r="O435" s="90"/>
      <c r="P435" s="90"/>
      <c r="Q435" s="90"/>
      <c r="R435" s="90"/>
      <c r="S435" s="90"/>
      <c r="T435" s="90"/>
      <c r="U435" s="90"/>
      <c r="V435" s="90"/>
      <c r="W435" s="90"/>
      <c r="X435" s="90"/>
      <c r="Y435" s="90"/>
      <c r="Z435" s="105"/>
      <c r="AA435" s="106"/>
      <c r="AB435" s="106"/>
      <c r="AC435" s="106"/>
      <c r="AD435" s="106"/>
      <c r="AE435" s="106"/>
      <c r="AF435" s="106"/>
      <c r="AG435" s="106"/>
      <c r="AH435" s="106"/>
      <c r="AI435" s="106"/>
      <c r="AJ435" s="106"/>
      <c r="AK435" s="106"/>
      <c r="AL435" s="106"/>
      <c r="AM435" s="106"/>
      <c r="AN435" s="106"/>
      <c r="AO435" s="106"/>
      <c r="AP435" s="106"/>
      <c r="AQ435" s="106"/>
      <c r="AR435" s="106"/>
      <c r="AS435" s="106"/>
      <c r="AT435" s="106"/>
      <c r="AU435" s="106"/>
      <c r="AV435" s="106"/>
      <c r="AW435" s="106"/>
      <c r="AX435" s="106"/>
      <c r="AY435" s="106"/>
      <c r="AZ435" s="106"/>
      <c r="BA435" s="106"/>
      <c r="BB435" s="106"/>
      <c r="BC435" s="106"/>
      <c r="BD435" s="106"/>
      <c r="BE435" s="106"/>
      <c r="BF435" s="106"/>
      <c r="BG435" s="106"/>
      <c r="BH435" s="106"/>
      <c r="BI435" s="106"/>
      <c r="BJ435" s="106"/>
      <c r="BK435" s="106"/>
      <c r="BL435" s="106"/>
      <c r="BM435" s="106"/>
      <c r="BN435" s="106"/>
      <c r="BO435" s="106"/>
      <c r="BP435" s="106"/>
      <c r="BQ435" s="106"/>
      <c r="BR435" s="106"/>
      <c r="BS435" s="106"/>
      <c r="BT435" s="106"/>
      <c r="BU435" s="106"/>
      <c r="BV435" s="106"/>
      <c r="BW435" s="106"/>
      <c r="BX435" s="106"/>
      <c r="BY435" s="106"/>
      <c r="BZ435" s="106"/>
      <c r="CA435" s="106"/>
      <c r="CB435" s="106"/>
      <c r="CC435" s="106"/>
      <c r="CD435" s="106"/>
      <c r="CE435" s="106"/>
      <c r="CF435" s="106"/>
      <c r="CG435" s="106"/>
      <c r="CH435" s="106"/>
      <c r="CI435" s="106"/>
      <c r="CJ435" s="106"/>
      <c r="CK435" s="106"/>
      <c r="CL435" s="106"/>
      <c r="CM435" s="106"/>
      <c r="CN435" s="106"/>
      <c r="CO435" s="106"/>
      <c r="CP435" s="106"/>
      <c r="CQ435" s="106"/>
      <c r="CR435" s="106"/>
      <c r="CS435" s="106"/>
      <c r="CT435" s="106"/>
      <c r="CU435" s="106"/>
      <c r="CV435" s="106"/>
      <c r="CW435" s="106"/>
      <c r="CX435" s="106"/>
      <c r="CY435" s="106"/>
      <c r="CZ435" s="106"/>
      <c r="DA435" s="106"/>
      <c r="DB435" s="106"/>
    </row>
    <row r="436" spans="1:106" ht="15" customHeight="1" x14ac:dyDescent="0.25">
      <c r="A436" s="83">
        <v>16</v>
      </c>
      <c r="B436" s="107"/>
      <c r="C436" s="107"/>
      <c r="D436" s="86" t="str">
        <f t="shared" si="219"/>
        <v/>
      </c>
      <c r="E436" s="87" t="str">
        <f t="shared" si="220"/>
        <v/>
      </c>
      <c r="F436" s="88">
        <f t="shared" si="221"/>
        <v>0</v>
      </c>
      <c r="G436" s="90"/>
      <c r="H436" s="90"/>
      <c r="I436" s="90"/>
      <c r="J436" s="90"/>
      <c r="K436" s="90"/>
      <c r="L436" s="90"/>
      <c r="M436" s="90"/>
      <c r="N436" s="90"/>
      <c r="O436" s="90"/>
      <c r="P436" s="90"/>
      <c r="Q436" s="90"/>
      <c r="R436" s="90"/>
      <c r="S436" s="90"/>
      <c r="T436" s="90"/>
      <c r="U436" s="90"/>
      <c r="V436" s="90"/>
      <c r="W436" s="90"/>
      <c r="X436" s="90"/>
      <c r="Y436" s="90"/>
      <c r="Z436" s="105"/>
      <c r="AA436" s="106"/>
      <c r="AB436" s="106"/>
      <c r="AC436" s="106"/>
      <c r="AD436" s="106"/>
      <c r="AE436" s="106"/>
      <c r="AF436" s="106"/>
      <c r="AG436" s="106"/>
      <c r="AH436" s="106"/>
      <c r="AI436" s="106"/>
      <c r="AJ436" s="106"/>
      <c r="AK436" s="106"/>
      <c r="AL436" s="106"/>
      <c r="AM436" s="106"/>
      <c r="AN436" s="106"/>
      <c r="AO436" s="106"/>
      <c r="AP436" s="106"/>
      <c r="AQ436" s="106"/>
      <c r="AR436" s="106"/>
      <c r="AS436" s="106"/>
      <c r="AT436" s="106"/>
      <c r="AU436" s="106"/>
      <c r="AV436" s="106"/>
      <c r="AW436" s="106"/>
      <c r="AX436" s="106"/>
      <c r="AY436" s="106"/>
      <c r="AZ436" s="106"/>
      <c r="BA436" s="106"/>
      <c r="BB436" s="106"/>
      <c r="BC436" s="106"/>
      <c r="BD436" s="106"/>
      <c r="BE436" s="106"/>
      <c r="BF436" s="106"/>
      <c r="BG436" s="106"/>
      <c r="BH436" s="106"/>
      <c r="BI436" s="106"/>
      <c r="BJ436" s="106"/>
      <c r="BK436" s="106"/>
      <c r="BL436" s="106"/>
      <c r="BM436" s="106"/>
      <c r="BN436" s="106"/>
      <c r="BO436" s="106"/>
      <c r="BP436" s="106"/>
      <c r="BQ436" s="106"/>
      <c r="BR436" s="106"/>
      <c r="BS436" s="106"/>
      <c r="BT436" s="106"/>
      <c r="BU436" s="106"/>
      <c r="BV436" s="106"/>
      <c r="BW436" s="106"/>
      <c r="BX436" s="106"/>
      <c r="BY436" s="106"/>
      <c r="BZ436" s="106"/>
      <c r="CA436" s="106"/>
      <c r="CB436" s="106"/>
      <c r="CC436" s="106"/>
      <c r="CD436" s="106"/>
      <c r="CE436" s="106"/>
      <c r="CF436" s="106"/>
      <c r="CG436" s="106"/>
      <c r="CH436" s="106"/>
      <c r="CI436" s="106"/>
      <c r="CJ436" s="106"/>
      <c r="CK436" s="106"/>
      <c r="CL436" s="106"/>
      <c r="CM436" s="106"/>
      <c r="CN436" s="106"/>
      <c r="CO436" s="106"/>
      <c r="CP436" s="106"/>
      <c r="CQ436" s="106"/>
      <c r="CR436" s="106"/>
      <c r="CS436" s="106"/>
      <c r="CT436" s="106"/>
      <c r="CU436" s="106"/>
      <c r="CV436" s="106"/>
      <c r="CW436" s="106"/>
      <c r="CX436" s="106"/>
      <c r="CY436" s="106"/>
      <c r="CZ436" s="106"/>
      <c r="DA436" s="106"/>
      <c r="DB436" s="106"/>
    </row>
    <row r="437" spans="1:106" ht="15" customHeight="1" x14ac:dyDescent="0.25">
      <c r="A437" s="83">
        <v>17</v>
      </c>
      <c r="B437" s="107"/>
      <c r="C437" s="107"/>
      <c r="D437" s="86" t="str">
        <f t="shared" si="219"/>
        <v/>
      </c>
      <c r="E437" s="87" t="str">
        <f t="shared" si="220"/>
        <v/>
      </c>
      <c r="F437" s="88">
        <f t="shared" si="221"/>
        <v>0</v>
      </c>
      <c r="G437" s="90"/>
      <c r="H437" s="90"/>
      <c r="I437" s="90"/>
      <c r="J437" s="90"/>
      <c r="K437" s="90"/>
      <c r="L437" s="90"/>
      <c r="M437" s="90"/>
      <c r="N437" s="90"/>
      <c r="O437" s="90"/>
      <c r="P437" s="90"/>
      <c r="Q437" s="90"/>
      <c r="R437" s="90"/>
      <c r="S437" s="90"/>
      <c r="T437" s="90"/>
      <c r="U437" s="90"/>
      <c r="V437" s="90"/>
      <c r="W437" s="90"/>
      <c r="X437" s="90"/>
      <c r="Y437" s="90"/>
      <c r="Z437" s="105"/>
      <c r="AA437" s="106"/>
      <c r="AB437" s="106"/>
      <c r="AC437" s="106"/>
      <c r="AD437" s="106"/>
      <c r="AE437" s="106"/>
      <c r="AF437" s="106"/>
      <c r="AG437" s="106"/>
      <c r="AH437" s="106"/>
      <c r="AI437" s="106"/>
      <c r="AJ437" s="106"/>
      <c r="AK437" s="106"/>
      <c r="AL437" s="106"/>
      <c r="AM437" s="106"/>
      <c r="AN437" s="106"/>
      <c r="AO437" s="106"/>
      <c r="AP437" s="106"/>
      <c r="AQ437" s="106"/>
      <c r="AR437" s="106"/>
      <c r="AS437" s="106"/>
      <c r="AT437" s="106"/>
      <c r="AU437" s="106"/>
      <c r="AV437" s="106"/>
      <c r="AW437" s="106"/>
      <c r="AX437" s="106"/>
      <c r="AY437" s="106"/>
      <c r="AZ437" s="106"/>
      <c r="BA437" s="106"/>
      <c r="BB437" s="106"/>
      <c r="BC437" s="106"/>
      <c r="BD437" s="106"/>
      <c r="BE437" s="106"/>
      <c r="BF437" s="106"/>
      <c r="BG437" s="106"/>
      <c r="BH437" s="106"/>
      <c r="BI437" s="106"/>
      <c r="BJ437" s="106"/>
      <c r="BK437" s="106"/>
      <c r="BL437" s="106"/>
      <c r="BM437" s="106"/>
      <c r="BN437" s="106"/>
      <c r="BO437" s="106"/>
      <c r="BP437" s="106"/>
      <c r="BQ437" s="106"/>
      <c r="BR437" s="106"/>
      <c r="BS437" s="106"/>
      <c r="BT437" s="106"/>
      <c r="BU437" s="106"/>
      <c r="BV437" s="106"/>
      <c r="BW437" s="106"/>
      <c r="BX437" s="106"/>
      <c r="BY437" s="106"/>
      <c r="BZ437" s="106"/>
      <c r="CA437" s="106"/>
      <c r="CB437" s="106"/>
      <c r="CC437" s="106"/>
      <c r="CD437" s="106"/>
      <c r="CE437" s="106"/>
      <c r="CF437" s="106"/>
      <c r="CG437" s="106"/>
      <c r="CH437" s="106"/>
      <c r="CI437" s="106"/>
      <c r="CJ437" s="106"/>
      <c r="CK437" s="106"/>
      <c r="CL437" s="106"/>
      <c r="CM437" s="106"/>
      <c r="CN437" s="106"/>
      <c r="CO437" s="106"/>
      <c r="CP437" s="106"/>
      <c r="CQ437" s="106"/>
      <c r="CR437" s="106"/>
      <c r="CS437" s="106"/>
      <c r="CT437" s="106"/>
      <c r="CU437" s="106"/>
      <c r="CV437" s="106"/>
      <c r="CW437" s="106"/>
      <c r="CX437" s="106"/>
      <c r="CY437" s="106"/>
      <c r="CZ437" s="106"/>
      <c r="DA437" s="106"/>
      <c r="DB437" s="106"/>
    </row>
    <row r="438" spans="1:106" ht="15" customHeight="1" x14ac:dyDescent="0.25">
      <c r="A438" s="83">
        <v>18</v>
      </c>
      <c r="B438" s="107"/>
      <c r="C438" s="107"/>
      <c r="D438" s="86" t="str">
        <f t="shared" si="219"/>
        <v/>
      </c>
      <c r="E438" s="87" t="str">
        <f t="shared" si="220"/>
        <v/>
      </c>
      <c r="F438" s="88">
        <f t="shared" si="221"/>
        <v>0</v>
      </c>
      <c r="G438" s="90"/>
      <c r="H438" s="90"/>
      <c r="I438" s="90"/>
      <c r="J438" s="90"/>
      <c r="K438" s="90"/>
      <c r="L438" s="90"/>
      <c r="M438" s="90"/>
      <c r="N438" s="90"/>
      <c r="O438" s="90"/>
      <c r="P438" s="90"/>
      <c r="Q438" s="90"/>
      <c r="R438" s="90"/>
      <c r="S438" s="90"/>
      <c r="T438" s="90"/>
      <c r="U438" s="90"/>
      <c r="V438" s="90"/>
      <c r="W438" s="90"/>
      <c r="X438" s="90"/>
      <c r="Y438" s="90"/>
      <c r="Z438" s="105"/>
      <c r="AA438" s="106"/>
      <c r="AB438" s="106"/>
      <c r="AC438" s="106"/>
      <c r="AD438" s="106"/>
      <c r="AE438" s="106"/>
      <c r="AF438" s="106"/>
      <c r="AG438" s="106"/>
      <c r="AH438" s="106"/>
      <c r="AI438" s="106"/>
      <c r="AJ438" s="106"/>
      <c r="AK438" s="106"/>
      <c r="AL438" s="106"/>
      <c r="AM438" s="106"/>
      <c r="AN438" s="106"/>
      <c r="AO438" s="106"/>
      <c r="AP438" s="106"/>
      <c r="AQ438" s="106"/>
      <c r="AR438" s="106"/>
      <c r="AS438" s="106"/>
      <c r="AT438" s="106"/>
      <c r="AU438" s="106"/>
      <c r="AV438" s="106"/>
      <c r="AW438" s="106"/>
      <c r="AX438" s="106"/>
      <c r="AY438" s="106"/>
      <c r="AZ438" s="106"/>
      <c r="BA438" s="106"/>
      <c r="BB438" s="106"/>
      <c r="BC438" s="106"/>
      <c r="BD438" s="106"/>
      <c r="BE438" s="106"/>
      <c r="BF438" s="106"/>
      <c r="BG438" s="106"/>
      <c r="BH438" s="106"/>
      <c r="BI438" s="106"/>
      <c r="BJ438" s="106"/>
      <c r="BK438" s="106"/>
      <c r="BL438" s="106"/>
      <c r="BM438" s="106"/>
      <c r="BN438" s="106"/>
      <c r="BO438" s="106"/>
      <c r="BP438" s="106"/>
      <c r="BQ438" s="106"/>
      <c r="BR438" s="106"/>
      <c r="BS438" s="106"/>
      <c r="BT438" s="106"/>
      <c r="BU438" s="106"/>
      <c r="BV438" s="106"/>
      <c r="BW438" s="106"/>
      <c r="BX438" s="106"/>
      <c r="BY438" s="106"/>
      <c r="BZ438" s="106"/>
      <c r="CA438" s="106"/>
      <c r="CB438" s="106"/>
      <c r="CC438" s="106"/>
      <c r="CD438" s="106"/>
      <c r="CE438" s="106"/>
      <c r="CF438" s="106"/>
      <c r="CG438" s="106"/>
      <c r="CH438" s="106"/>
      <c r="CI438" s="106"/>
      <c r="CJ438" s="106"/>
      <c r="CK438" s="106"/>
      <c r="CL438" s="106"/>
      <c r="CM438" s="106"/>
      <c r="CN438" s="106"/>
      <c r="CO438" s="106"/>
      <c r="CP438" s="106"/>
      <c r="CQ438" s="106"/>
      <c r="CR438" s="106"/>
      <c r="CS438" s="106"/>
      <c r="CT438" s="106"/>
      <c r="CU438" s="106"/>
      <c r="CV438" s="106"/>
      <c r="CW438" s="106"/>
      <c r="CX438" s="106"/>
      <c r="CY438" s="106"/>
      <c r="CZ438" s="106"/>
      <c r="DA438" s="106"/>
      <c r="DB438" s="106"/>
    </row>
    <row r="439" spans="1:106" ht="15" customHeight="1" x14ac:dyDescent="0.25">
      <c r="A439" s="83">
        <v>19</v>
      </c>
      <c r="B439" s="107"/>
      <c r="C439" s="107"/>
      <c r="D439" s="86" t="str">
        <f t="shared" si="219"/>
        <v/>
      </c>
      <c r="E439" s="87" t="str">
        <f t="shared" si="220"/>
        <v/>
      </c>
      <c r="F439" s="88">
        <f t="shared" si="221"/>
        <v>0</v>
      </c>
      <c r="G439" s="90"/>
      <c r="H439" s="90"/>
      <c r="I439" s="90"/>
      <c r="J439" s="90"/>
      <c r="K439" s="90"/>
      <c r="L439" s="90"/>
      <c r="M439" s="90"/>
      <c r="N439" s="90"/>
      <c r="O439" s="90"/>
      <c r="P439" s="90"/>
      <c r="Q439" s="90"/>
      <c r="R439" s="90"/>
      <c r="S439" s="90"/>
      <c r="T439" s="90"/>
      <c r="U439" s="90"/>
      <c r="V439" s="90"/>
      <c r="W439" s="90"/>
      <c r="X439" s="90"/>
      <c r="Y439" s="90"/>
      <c r="Z439" s="105"/>
      <c r="AA439" s="106"/>
      <c r="AB439" s="106"/>
      <c r="AC439" s="106"/>
      <c r="AD439" s="106"/>
      <c r="AE439" s="106"/>
      <c r="AF439" s="106"/>
      <c r="AG439" s="106"/>
      <c r="AH439" s="106"/>
      <c r="AI439" s="106"/>
      <c r="AJ439" s="106"/>
      <c r="AK439" s="106"/>
      <c r="AL439" s="106"/>
      <c r="AM439" s="106"/>
      <c r="AN439" s="106"/>
      <c r="AO439" s="106"/>
      <c r="AP439" s="106"/>
      <c r="AQ439" s="106"/>
      <c r="AR439" s="106"/>
      <c r="AS439" s="106"/>
      <c r="AT439" s="106"/>
      <c r="AU439" s="106"/>
      <c r="AV439" s="106"/>
      <c r="AW439" s="106"/>
      <c r="AX439" s="106"/>
      <c r="AY439" s="106"/>
      <c r="AZ439" s="106"/>
      <c r="BA439" s="106"/>
      <c r="BB439" s="106"/>
      <c r="BC439" s="106"/>
      <c r="BD439" s="106"/>
      <c r="BE439" s="106"/>
      <c r="BF439" s="106"/>
      <c r="BG439" s="106"/>
      <c r="BH439" s="106"/>
      <c r="BI439" s="106"/>
      <c r="BJ439" s="106"/>
      <c r="BK439" s="106"/>
      <c r="BL439" s="106"/>
      <c r="BM439" s="106"/>
      <c r="BN439" s="106"/>
      <c r="BO439" s="106"/>
      <c r="BP439" s="106"/>
      <c r="BQ439" s="106"/>
      <c r="BR439" s="106"/>
      <c r="BS439" s="106"/>
      <c r="BT439" s="106"/>
      <c r="BU439" s="106"/>
      <c r="BV439" s="106"/>
      <c r="BW439" s="106"/>
      <c r="BX439" s="106"/>
      <c r="BY439" s="106"/>
      <c r="BZ439" s="106"/>
      <c r="CA439" s="106"/>
      <c r="CB439" s="106"/>
      <c r="CC439" s="106"/>
      <c r="CD439" s="106"/>
      <c r="CE439" s="106"/>
      <c r="CF439" s="106"/>
      <c r="CG439" s="106"/>
      <c r="CH439" s="106"/>
      <c r="CI439" s="106"/>
      <c r="CJ439" s="106"/>
      <c r="CK439" s="106"/>
      <c r="CL439" s="106"/>
      <c r="CM439" s="106"/>
      <c r="CN439" s="106"/>
      <c r="CO439" s="106"/>
      <c r="CP439" s="106"/>
      <c r="CQ439" s="106"/>
      <c r="CR439" s="106"/>
      <c r="CS439" s="106"/>
      <c r="CT439" s="106"/>
      <c r="CU439" s="106"/>
      <c r="CV439" s="106"/>
      <c r="CW439" s="106"/>
      <c r="CX439" s="106"/>
      <c r="CY439" s="106"/>
      <c r="CZ439" s="106"/>
      <c r="DA439" s="106"/>
      <c r="DB439" s="106"/>
    </row>
    <row r="440" spans="1:106" ht="15" customHeight="1" x14ac:dyDescent="0.25">
      <c r="A440" s="83">
        <v>20</v>
      </c>
      <c r="B440" s="108"/>
      <c r="C440" s="108"/>
      <c r="D440" s="86" t="str">
        <f t="shared" si="219"/>
        <v/>
      </c>
      <c r="E440" s="87" t="str">
        <f t="shared" si="220"/>
        <v/>
      </c>
      <c r="F440" s="88">
        <f t="shared" si="221"/>
        <v>0</v>
      </c>
      <c r="G440" s="90"/>
      <c r="H440" s="90"/>
      <c r="I440" s="90"/>
      <c r="J440" s="90"/>
      <c r="K440" s="90"/>
      <c r="L440" s="90"/>
      <c r="M440" s="90"/>
      <c r="N440" s="90"/>
      <c r="O440" s="90"/>
      <c r="P440" s="90"/>
      <c r="Q440" s="90"/>
      <c r="R440" s="90"/>
      <c r="S440" s="90"/>
      <c r="T440" s="90"/>
      <c r="U440" s="90"/>
      <c r="V440" s="90"/>
      <c r="W440" s="90"/>
      <c r="X440" s="90"/>
      <c r="Y440" s="90"/>
      <c r="Z440" s="105"/>
      <c r="AA440" s="106"/>
      <c r="AB440" s="106"/>
      <c r="AC440" s="106"/>
      <c r="AD440" s="106"/>
      <c r="AE440" s="106"/>
      <c r="AF440" s="106"/>
      <c r="AG440" s="106"/>
      <c r="AH440" s="106"/>
      <c r="AI440" s="106"/>
      <c r="AJ440" s="106"/>
      <c r="AK440" s="106"/>
      <c r="AL440" s="106"/>
      <c r="AM440" s="106"/>
      <c r="AN440" s="106"/>
      <c r="AO440" s="106"/>
      <c r="AP440" s="106"/>
      <c r="AQ440" s="106"/>
      <c r="AR440" s="106"/>
      <c r="AS440" s="106"/>
      <c r="AT440" s="106"/>
      <c r="AU440" s="106"/>
      <c r="AV440" s="106"/>
      <c r="AW440" s="106"/>
      <c r="AX440" s="106"/>
      <c r="AY440" s="106"/>
      <c r="AZ440" s="106"/>
      <c r="BA440" s="106"/>
      <c r="BB440" s="106"/>
      <c r="BC440" s="106"/>
      <c r="BD440" s="106"/>
      <c r="BE440" s="106"/>
      <c r="BF440" s="106"/>
      <c r="BG440" s="106"/>
      <c r="BH440" s="106"/>
      <c r="BI440" s="106"/>
      <c r="BJ440" s="106"/>
      <c r="BK440" s="106"/>
      <c r="BL440" s="106"/>
      <c r="BM440" s="106"/>
      <c r="BN440" s="106"/>
      <c r="BO440" s="106"/>
      <c r="BP440" s="106"/>
      <c r="BQ440" s="106"/>
      <c r="BR440" s="106"/>
      <c r="BS440" s="106"/>
      <c r="BT440" s="106"/>
      <c r="BU440" s="106"/>
      <c r="BV440" s="106"/>
      <c r="BW440" s="106"/>
      <c r="BX440" s="106"/>
      <c r="BY440" s="106"/>
      <c r="BZ440" s="106"/>
      <c r="CA440" s="106"/>
      <c r="CB440" s="106"/>
      <c r="CC440" s="106"/>
      <c r="CD440" s="106"/>
      <c r="CE440" s="106"/>
      <c r="CF440" s="106"/>
      <c r="CG440" s="106"/>
      <c r="CH440" s="106"/>
      <c r="CI440" s="106"/>
      <c r="CJ440" s="106"/>
      <c r="CK440" s="106"/>
      <c r="CL440" s="106"/>
      <c r="CM440" s="106"/>
      <c r="CN440" s="106"/>
      <c r="CO440" s="106"/>
      <c r="CP440" s="106"/>
      <c r="CQ440" s="106"/>
      <c r="CR440" s="106"/>
      <c r="CS440" s="106"/>
      <c r="CT440" s="106"/>
      <c r="CU440" s="106"/>
      <c r="CV440" s="106"/>
      <c r="CW440" s="106"/>
      <c r="CX440" s="106"/>
      <c r="CY440" s="106"/>
      <c r="CZ440" s="106"/>
      <c r="DA440" s="106"/>
      <c r="DB440" s="106"/>
    </row>
    <row r="441" spans="1:106" ht="15" customHeight="1" x14ac:dyDescent="0.25">
      <c r="A441" s="83">
        <v>21</v>
      </c>
      <c r="B441" s="108"/>
      <c r="C441" s="108"/>
      <c r="D441" s="86" t="str">
        <f t="shared" si="219"/>
        <v/>
      </c>
      <c r="E441" s="87" t="str">
        <f t="shared" si="220"/>
        <v/>
      </c>
      <c r="F441" s="88">
        <f t="shared" si="221"/>
        <v>0</v>
      </c>
      <c r="G441" s="90"/>
      <c r="H441" s="90"/>
      <c r="I441" s="90"/>
      <c r="J441" s="90"/>
      <c r="K441" s="90"/>
      <c r="L441" s="90"/>
      <c r="M441" s="90"/>
      <c r="N441" s="90"/>
      <c r="O441" s="90"/>
      <c r="P441" s="90"/>
      <c r="Q441" s="90"/>
      <c r="R441" s="90"/>
      <c r="S441" s="90"/>
      <c r="T441" s="90"/>
      <c r="U441" s="90"/>
      <c r="V441" s="90"/>
      <c r="W441" s="90"/>
      <c r="X441" s="90"/>
      <c r="Y441" s="90"/>
      <c r="Z441" s="105"/>
      <c r="AA441" s="106"/>
      <c r="AB441" s="106"/>
      <c r="AC441" s="106"/>
      <c r="AD441" s="106"/>
      <c r="AE441" s="106"/>
      <c r="AF441" s="106"/>
      <c r="AG441" s="106"/>
      <c r="AH441" s="106"/>
      <c r="AI441" s="106"/>
      <c r="AJ441" s="106"/>
      <c r="AK441" s="106"/>
      <c r="AL441" s="106"/>
      <c r="AM441" s="106"/>
      <c r="AN441" s="106"/>
      <c r="AO441" s="106"/>
      <c r="AP441" s="106"/>
      <c r="AQ441" s="106"/>
      <c r="AR441" s="106"/>
      <c r="AS441" s="106"/>
      <c r="AT441" s="106"/>
      <c r="AU441" s="106"/>
      <c r="AV441" s="106"/>
      <c r="AW441" s="106"/>
      <c r="AX441" s="106"/>
      <c r="AY441" s="106"/>
      <c r="AZ441" s="106"/>
      <c r="BA441" s="106"/>
      <c r="BB441" s="106"/>
      <c r="BC441" s="106"/>
      <c r="BD441" s="106"/>
      <c r="BE441" s="106"/>
      <c r="BF441" s="106"/>
      <c r="BG441" s="106"/>
      <c r="BH441" s="106"/>
      <c r="BI441" s="106"/>
      <c r="BJ441" s="106"/>
      <c r="BK441" s="106"/>
      <c r="BL441" s="106"/>
      <c r="BM441" s="106"/>
      <c r="BN441" s="106"/>
      <c r="BO441" s="106"/>
      <c r="BP441" s="106"/>
      <c r="BQ441" s="106"/>
      <c r="BR441" s="106"/>
      <c r="BS441" s="106"/>
      <c r="BT441" s="106"/>
      <c r="BU441" s="106"/>
      <c r="BV441" s="106"/>
      <c r="BW441" s="106"/>
      <c r="BX441" s="106"/>
      <c r="BY441" s="106"/>
      <c r="BZ441" s="106"/>
      <c r="CA441" s="106"/>
      <c r="CB441" s="106"/>
      <c r="CC441" s="106"/>
      <c r="CD441" s="106"/>
      <c r="CE441" s="106"/>
      <c r="CF441" s="106"/>
      <c r="CG441" s="106"/>
      <c r="CH441" s="106"/>
      <c r="CI441" s="106"/>
      <c r="CJ441" s="106"/>
      <c r="CK441" s="106"/>
      <c r="CL441" s="106"/>
      <c r="CM441" s="106"/>
      <c r="CN441" s="106"/>
      <c r="CO441" s="106"/>
      <c r="CP441" s="106"/>
      <c r="CQ441" s="106"/>
      <c r="CR441" s="106"/>
      <c r="CS441" s="106"/>
      <c r="CT441" s="106"/>
      <c r="CU441" s="106"/>
      <c r="CV441" s="106"/>
      <c r="CW441" s="106"/>
      <c r="CX441" s="106"/>
      <c r="CY441" s="106"/>
      <c r="CZ441" s="106"/>
      <c r="DA441" s="106"/>
      <c r="DB441" s="106"/>
    </row>
    <row r="442" spans="1:106" ht="15" customHeight="1" x14ac:dyDescent="0.25">
      <c r="A442" s="83">
        <v>22</v>
      </c>
      <c r="B442" s="108"/>
      <c r="C442" s="108"/>
      <c r="D442" s="86" t="str">
        <f t="shared" si="219"/>
        <v/>
      </c>
      <c r="E442" s="87" t="str">
        <f t="shared" si="220"/>
        <v/>
      </c>
      <c r="F442" s="88">
        <f t="shared" si="221"/>
        <v>0</v>
      </c>
      <c r="G442" s="90"/>
      <c r="H442" s="90"/>
      <c r="I442" s="90"/>
      <c r="J442" s="90"/>
      <c r="K442" s="90"/>
      <c r="L442" s="90"/>
      <c r="M442" s="90"/>
      <c r="N442" s="90"/>
      <c r="O442" s="90"/>
      <c r="P442" s="90"/>
      <c r="Q442" s="90"/>
      <c r="R442" s="90"/>
      <c r="S442" s="90"/>
      <c r="T442" s="90"/>
      <c r="U442" s="90"/>
      <c r="V442" s="90"/>
      <c r="W442" s="90"/>
      <c r="X442" s="90"/>
      <c r="Y442" s="90"/>
      <c r="Z442" s="105"/>
      <c r="AA442" s="106"/>
      <c r="AB442" s="106"/>
      <c r="AC442" s="106"/>
      <c r="AD442" s="106"/>
      <c r="AE442" s="106"/>
      <c r="AF442" s="106"/>
      <c r="AG442" s="106"/>
      <c r="AH442" s="106"/>
      <c r="AI442" s="106"/>
      <c r="AJ442" s="106"/>
      <c r="AK442" s="106"/>
      <c r="AL442" s="106"/>
      <c r="AM442" s="106"/>
      <c r="AN442" s="106"/>
      <c r="AO442" s="106"/>
      <c r="AP442" s="106"/>
      <c r="AQ442" s="106"/>
      <c r="AR442" s="106"/>
      <c r="AS442" s="106"/>
      <c r="AT442" s="106"/>
      <c r="AU442" s="106"/>
      <c r="AV442" s="106"/>
      <c r="AW442" s="106"/>
      <c r="AX442" s="106"/>
      <c r="AY442" s="106"/>
      <c r="AZ442" s="106"/>
      <c r="BA442" s="106"/>
      <c r="BB442" s="106"/>
      <c r="BC442" s="106"/>
      <c r="BD442" s="106"/>
      <c r="BE442" s="106"/>
      <c r="BF442" s="106"/>
      <c r="BG442" s="106"/>
      <c r="BH442" s="106"/>
      <c r="BI442" s="106"/>
      <c r="BJ442" s="106"/>
      <c r="BK442" s="106"/>
      <c r="BL442" s="106"/>
      <c r="BM442" s="106"/>
      <c r="BN442" s="106"/>
      <c r="BO442" s="106"/>
      <c r="BP442" s="106"/>
      <c r="BQ442" s="106"/>
      <c r="BR442" s="106"/>
      <c r="BS442" s="106"/>
      <c r="BT442" s="106"/>
      <c r="BU442" s="106"/>
      <c r="BV442" s="106"/>
      <c r="BW442" s="106"/>
      <c r="BX442" s="106"/>
      <c r="BY442" s="106"/>
      <c r="BZ442" s="106"/>
      <c r="CA442" s="106"/>
      <c r="CB442" s="106"/>
      <c r="CC442" s="106"/>
      <c r="CD442" s="106"/>
      <c r="CE442" s="106"/>
      <c r="CF442" s="106"/>
      <c r="CG442" s="106"/>
      <c r="CH442" s="106"/>
      <c r="CI442" s="106"/>
      <c r="CJ442" s="106"/>
      <c r="CK442" s="106"/>
      <c r="CL442" s="106"/>
      <c r="CM442" s="106"/>
      <c r="CN442" s="106"/>
      <c r="CO442" s="106"/>
      <c r="CP442" s="106"/>
      <c r="CQ442" s="106"/>
      <c r="CR442" s="106"/>
      <c r="CS442" s="106"/>
      <c r="CT442" s="106"/>
      <c r="CU442" s="106"/>
      <c r="CV442" s="106"/>
      <c r="CW442" s="106"/>
      <c r="CX442" s="106"/>
      <c r="CY442" s="106"/>
      <c r="CZ442" s="106"/>
      <c r="DA442" s="106"/>
      <c r="DB442" s="106"/>
    </row>
    <row r="443" spans="1:106" ht="15" customHeight="1" x14ac:dyDescent="0.25">
      <c r="A443" s="83">
        <v>23</v>
      </c>
      <c r="B443" s="108"/>
      <c r="C443" s="108"/>
      <c r="D443" s="86" t="str">
        <f t="shared" si="219"/>
        <v/>
      </c>
      <c r="E443" s="87" t="str">
        <f t="shared" si="220"/>
        <v/>
      </c>
      <c r="F443" s="88">
        <f t="shared" si="221"/>
        <v>0</v>
      </c>
      <c r="G443" s="90"/>
      <c r="H443" s="90"/>
      <c r="I443" s="90"/>
      <c r="J443" s="90"/>
      <c r="K443" s="90"/>
      <c r="L443" s="90"/>
      <c r="M443" s="90"/>
      <c r="N443" s="90"/>
      <c r="O443" s="90"/>
      <c r="P443" s="90"/>
      <c r="Q443" s="90"/>
      <c r="R443" s="90"/>
      <c r="S443" s="90"/>
      <c r="T443" s="90"/>
      <c r="U443" s="90"/>
      <c r="V443" s="90"/>
      <c r="W443" s="90"/>
      <c r="X443" s="90"/>
      <c r="Y443" s="90"/>
      <c r="Z443" s="105"/>
      <c r="AA443" s="106"/>
      <c r="AB443" s="106"/>
      <c r="AC443" s="106"/>
      <c r="AD443" s="106"/>
      <c r="AE443" s="106"/>
      <c r="AF443" s="106"/>
      <c r="AG443" s="106"/>
      <c r="AH443" s="106"/>
      <c r="AI443" s="106"/>
      <c r="AJ443" s="106"/>
      <c r="AK443" s="106"/>
      <c r="AL443" s="106"/>
      <c r="AM443" s="106"/>
      <c r="AN443" s="106"/>
      <c r="AO443" s="106"/>
      <c r="AP443" s="106"/>
      <c r="AQ443" s="106"/>
      <c r="AR443" s="106"/>
      <c r="AS443" s="106"/>
      <c r="AT443" s="106"/>
      <c r="AU443" s="106"/>
      <c r="AV443" s="106"/>
      <c r="AW443" s="106"/>
      <c r="AX443" s="106"/>
      <c r="AY443" s="106"/>
      <c r="AZ443" s="106"/>
      <c r="BA443" s="106"/>
      <c r="BB443" s="106"/>
      <c r="BC443" s="106"/>
      <c r="BD443" s="106"/>
      <c r="BE443" s="106"/>
      <c r="BF443" s="106"/>
      <c r="BG443" s="106"/>
      <c r="BH443" s="106"/>
      <c r="BI443" s="106"/>
      <c r="BJ443" s="106"/>
      <c r="BK443" s="106"/>
      <c r="BL443" s="106"/>
      <c r="BM443" s="106"/>
      <c r="BN443" s="106"/>
      <c r="BO443" s="106"/>
      <c r="BP443" s="106"/>
      <c r="BQ443" s="106"/>
      <c r="BR443" s="106"/>
      <c r="BS443" s="106"/>
      <c r="BT443" s="106"/>
      <c r="BU443" s="106"/>
      <c r="BV443" s="106"/>
      <c r="BW443" s="106"/>
      <c r="BX443" s="106"/>
      <c r="BY443" s="106"/>
      <c r="BZ443" s="106"/>
      <c r="CA443" s="106"/>
      <c r="CB443" s="106"/>
      <c r="CC443" s="106"/>
      <c r="CD443" s="106"/>
      <c r="CE443" s="106"/>
      <c r="CF443" s="106"/>
      <c r="CG443" s="106"/>
      <c r="CH443" s="106"/>
      <c r="CI443" s="106"/>
      <c r="CJ443" s="106"/>
      <c r="CK443" s="106"/>
      <c r="CL443" s="106"/>
      <c r="CM443" s="106"/>
      <c r="CN443" s="106"/>
      <c r="CO443" s="106"/>
      <c r="CP443" s="106"/>
      <c r="CQ443" s="106"/>
      <c r="CR443" s="106"/>
      <c r="CS443" s="106"/>
      <c r="CT443" s="106"/>
      <c r="CU443" s="106"/>
      <c r="CV443" s="106"/>
      <c r="CW443" s="106"/>
      <c r="CX443" s="106"/>
      <c r="CY443" s="106"/>
      <c r="CZ443" s="106"/>
      <c r="DA443" s="106"/>
      <c r="DB443" s="106"/>
    </row>
    <row r="444" spans="1:106" ht="15" customHeight="1" x14ac:dyDescent="0.25">
      <c r="A444" s="83">
        <v>24</v>
      </c>
      <c r="B444" s="108"/>
      <c r="C444" s="108"/>
      <c r="D444" s="86" t="str">
        <f t="shared" si="219"/>
        <v/>
      </c>
      <c r="E444" s="87" t="str">
        <f t="shared" si="220"/>
        <v/>
      </c>
      <c r="F444" s="88">
        <f t="shared" si="221"/>
        <v>0</v>
      </c>
      <c r="G444" s="90"/>
      <c r="H444" s="90"/>
      <c r="I444" s="90"/>
      <c r="J444" s="90"/>
      <c r="K444" s="90"/>
      <c r="L444" s="90"/>
      <c r="M444" s="90"/>
      <c r="N444" s="90"/>
      <c r="O444" s="90"/>
      <c r="P444" s="90"/>
      <c r="Q444" s="90"/>
      <c r="R444" s="90"/>
      <c r="S444" s="90"/>
      <c r="T444" s="90"/>
      <c r="U444" s="90"/>
      <c r="V444" s="90"/>
      <c r="W444" s="90"/>
      <c r="X444" s="90"/>
      <c r="Y444" s="90"/>
      <c r="Z444" s="105"/>
      <c r="AA444" s="106"/>
      <c r="AB444" s="106"/>
      <c r="AC444" s="106"/>
      <c r="AD444" s="106"/>
      <c r="AE444" s="106"/>
      <c r="AF444" s="106"/>
      <c r="AG444" s="106"/>
      <c r="AH444" s="106"/>
      <c r="AI444" s="106"/>
      <c r="AJ444" s="106"/>
      <c r="AK444" s="106"/>
      <c r="AL444" s="106"/>
      <c r="AM444" s="106"/>
      <c r="AN444" s="106"/>
      <c r="AO444" s="106"/>
      <c r="AP444" s="106"/>
      <c r="AQ444" s="106"/>
      <c r="AR444" s="106"/>
      <c r="AS444" s="106"/>
      <c r="AT444" s="106"/>
      <c r="AU444" s="106"/>
      <c r="AV444" s="106"/>
      <c r="AW444" s="106"/>
      <c r="AX444" s="106"/>
      <c r="AY444" s="106"/>
      <c r="AZ444" s="106"/>
      <c r="BA444" s="106"/>
      <c r="BB444" s="106"/>
      <c r="BC444" s="106"/>
      <c r="BD444" s="106"/>
      <c r="BE444" s="106"/>
      <c r="BF444" s="106"/>
      <c r="BG444" s="106"/>
      <c r="BH444" s="106"/>
      <c r="BI444" s="106"/>
      <c r="BJ444" s="106"/>
      <c r="BK444" s="106"/>
      <c r="BL444" s="106"/>
      <c r="BM444" s="106"/>
      <c r="BN444" s="106"/>
      <c r="BO444" s="106"/>
      <c r="BP444" s="106"/>
      <c r="BQ444" s="106"/>
      <c r="BR444" s="106"/>
      <c r="BS444" s="106"/>
      <c r="BT444" s="106"/>
      <c r="BU444" s="106"/>
      <c r="BV444" s="106"/>
      <c r="BW444" s="106"/>
      <c r="BX444" s="106"/>
      <c r="BY444" s="106"/>
      <c r="BZ444" s="106"/>
      <c r="CA444" s="106"/>
      <c r="CB444" s="106"/>
      <c r="CC444" s="106"/>
      <c r="CD444" s="106"/>
      <c r="CE444" s="106"/>
      <c r="CF444" s="106"/>
      <c r="CG444" s="106"/>
      <c r="CH444" s="106"/>
      <c r="CI444" s="106"/>
      <c r="CJ444" s="106"/>
      <c r="CK444" s="106"/>
      <c r="CL444" s="106"/>
      <c r="CM444" s="106"/>
      <c r="CN444" s="106"/>
      <c r="CO444" s="106"/>
      <c r="CP444" s="106"/>
      <c r="CQ444" s="106"/>
      <c r="CR444" s="106"/>
      <c r="CS444" s="106"/>
      <c r="CT444" s="106"/>
      <c r="CU444" s="106"/>
      <c r="CV444" s="106"/>
      <c r="CW444" s="106"/>
      <c r="CX444" s="106"/>
      <c r="CY444" s="106"/>
      <c r="CZ444" s="106"/>
      <c r="DA444" s="106"/>
      <c r="DB444" s="106"/>
    </row>
    <row r="445" spans="1:106" ht="15" customHeight="1" x14ac:dyDescent="0.25">
      <c r="A445" s="83">
        <v>25</v>
      </c>
      <c r="B445" s="108"/>
      <c r="C445" s="108"/>
      <c r="D445" s="86" t="str">
        <f t="shared" si="219"/>
        <v/>
      </c>
      <c r="E445" s="87" t="str">
        <f t="shared" si="220"/>
        <v/>
      </c>
      <c r="F445" s="88">
        <f t="shared" si="221"/>
        <v>0</v>
      </c>
      <c r="G445" s="90"/>
      <c r="H445" s="90"/>
      <c r="I445" s="90"/>
      <c r="J445" s="90"/>
      <c r="K445" s="90"/>
      <c r="L445" s="90"/>
      <c r="M445" s="90"/>
      <c r="N445" s="90"/>
      <c r="O445" s="90"/>
      <c r="P445" s="90"/>
      <c r="Q445" s="90"/>
      <c r="R445" s="90"/>
      <c r="S445" s="90"/>
      <c r="T445" s="90"/>
      <c r="U445" s="90"/>
      <c r="V445" s="90"/>
      <c r="W445" s="90"/>
      <c r="X445" s="90"/>
      <c r="Y445" s="90"/>
      <c r="Z445" s="105"/>
      <c r="AA445" s="106"/>
      <c r="AB445" s="106"/>
      <c r="AC445" s="106"/>
      <c r="AD445" s="106"/>
      <c r="AE445" s="106"/>
      <c r="AF445" s="106"/>
      <c r="AG445" s="106"/>
      <c r="AH445" s="106"/>
      <c r="AI445" s="106"/>
      <c r="AJ445" s="106"/>
      <c r="AK445" s="106"/>
      <c r="AL445" s="106"/>
      <c r="AM445" s="106"/>
      <c r="AN445" s="106"/>
      <c r="AO445" s="106"/>
      <c r="AP445" s="106"/>
      <c r="AQ445" s="106"/>
      <c r="AR445" s="106"/>
      <c r="AS445" s="106"/>
      <c r="AT445" s="106"/>
      <c r="AU445" s="106"/>
      <c r="AV445" s="106"/>
      <c r="AW445" s="106"/>
      <c r="AX445" s="106"/>
      <c r="AY445" s="106"/>
      <c r="AZ445" s="106"/>
      <c r="BA445" s="106"/>
      <c r="BB445" s="106"/>
      <c r="BC445" s="106"/>
      <c r="BD445" s="106"/>
      <c r="BE445" s="106"/>
      <c r="BF445" s="106"/>
      <c r="BG445" s="106"/>
      <c r="BH445" s="106"/>
      <c r="BI445" s="106"/>
      <c r="BJ445" s="106"/>
      <c r="BK445" s="106"/>
      <c r="BL445" s="106"/>
      <c r="BM445" s="106"/>
      <c r="BN445" s="106"/>
      <c r="BO445" s="106"/>
      <c r="BP445" s="106"/>
      <c r="BQ445" s="106"/>
      <c r="BR445" s="106"/>
      <c r="BS445" s="106"/>
      <c r="BT445" s="106"/>
      <c r="BU445" s="106"/>
      <c r="BV445" s="106"/>
      <c r="BW445" s="106"/>
      <c r="BX445" s="106"/>
      <c r="BY445" s="106"/>
      <c r="BZ445" s="106"/>
      <c r="CA445" s="106"/>
      <c r="CB445" s="106"/>
      <c r="CC445" s="106"/>
      <c r="CD445" s="106"/>
      <c r="CE445" s="106"/>
      <c r="CF445" s="106"/>
      <c r="CG445" s="106"/>
      <c r="CH445" s="106"/>
      <c r="CI445" s="106"/>
      <c r="CJ445" s="106"/>
      <c r="CK445" s="106"/>
      <c r="CL445" s="106"/>
      <c r="CM445" s="106"/>
      <c r="CN445" s="106"/>
      <c r="CO445" s="106"/>
      <c r="CP445" s="106"/>
      <c r="CQ445" s="106"/>
      <c r="CR445" s="106"/>
      <c r="CS445" s="106"/>
      <c r="CT445" s="106"/>
      <c r="CU445" s="106"/>
      <c r="CV445" s="106"/>
      <c r="CW445" s="106"/>
      <c r="CX445" s="106"/>
      <c r="CY445" s="106"/>
      <c r="CZ445" s="106"/>
      <c r="DA445" s="106"/>
      <c r="DB445" s="106"/>
    </row>
    <row r="446" spans="1:106" ht="15" customHeight="1" x14ac:dyDescent="0.25">
      <c r="A446" s="83">
        <v>26</v>
      </c>
      <c r="B446" s="108"/>
      <c r="C446" s="108"/>
      <c r="D446" s="86" t="str">
        <f t="shared" si="219"/>
        <v/>
      </c>
      <c r="E446" s="87" t="str">
        <f t="shared" si="220"/>
        <v/>
      </c>
      <c r="F446" s="88">
        <f t="shared" si="221"/>
        <v>0</v>
      </c>
      <c r="G446" s="90"/>
      <c r="H446" s="90"/>
      <c r="I446" s="90"/>
      <c r="J446" s="90"/>
      <c r="K446" s="90"/>
      <c r="L446" s="90"/>
      <c r="M446" s="90"/>
      <c r="N446" s="90"/>
      <c r="O446" s="90"/>
      <c r="P446" s="90"/>
      <c r="Q446" s="90"/>
      <c r="R446" s="90"/>
      <c r="S446" s="90"/>
      <c r="T446" s="90"/>
      <c r="U446" s="90"/>
      <c r="V446" s="90"/>
      <c r="W446" s="90"/>
      <c r="X446" s="90"/>
      <c r="Y446" s="90"/>
      <c r="Z446" s="105"/>
      <c r="AA446" s="106"/>
      <c r="AB446" s="106"/>
      <c r="AC446" s="106"/>
      <c r="AD446" s="106"/>
      <c r="AE446" s="106"/>
      <c r="AF446" s="106"/>
      <c r="AG446" s="106"/>
      <c r="AH446" s="106"/>
      <c r="AI446" s="106"/>
      <c r="AJ446" s="106"/>
      <c r="AK446" s="106"/>
      <c r="AL446" s="106"/>
      <c r="AM446" s="106"/>
      <c r="AN446" s="106"/>
      <c r="AO446" s="106"/>
      <c r="AP446" s="106"/>
      <c r="AQ446" s="106"/>
      <c r="AR446" s="106"/>
      <c r="AS446" s="106"/>
      <c r="AT446" s="106"/>
      <c r="AU446" s="106"/>
      <c r="AV446" s="106"/>
      <c r="AW446" s="106"/>
      <c r="AX446" s="106"/>
      <c r="AY446" s="106"/>
      <c r="AZ446" s="106"/>
      <c r="BA446" s="106"/>
      <c r="BB446" s="106"/>
      <c r="BC446" s="106"/>
      <c r="BD446" s="106"/>
      <c r="BE446" s="106"/>
      <c r="BF446" s="106"/>
      <c r="BG446" s="106"/>
      <c r="BH446" s="106"/>
      <c r="BI446" s="106"/>
      <c r="BJ446" s="106"/>
      <c r="BK446" s="106"/>
      <c r="BL446" s="106"/>
      <c r="BM446" s="106"/>
      <c r="BN446" s="106"/>
      <c r="BO446" s="106"/>
      <c r="BP446" s="106"/>
      <c r="BQ446" s="106"/>
      <c r="BR446" s="106"/>
      <c r="BS446" s="106"/>
      <c r="BT446" s="106"/>
      <c r="BU446" s="106"/>
      <c r="BV446" s="106"/>
      <c r="BW446" s="106"/>
      <c r="BX446" s="106"/>
      <c r="BY446" s="106"/>
      <c r="BZ446" s="106"/>
      <c r="CA446" s="106"/>
      <c r="CB446" s="106"/>
      <c r="CC446" s="106"/>
      <c r="CD446" s="106"/>
      <c r="CE446" s="106"/>
      <c r="CF446" s="106"/>
      <c r="CG446" s="106"/>
      <c r="CH446" s="106"/>
      <c r="CI446" s="106"/>
      <c r="CJ446" s="106"/>
      <c r="CK446" s="106"/>
      <c r="CL446" s="106"/>
      <c r="CM446" s="106"/>
      <c r="CN446" s="106"/>
      <c r="CO446" s="106"/>
      <c r="CP446" s="106"/>
      <c r="CQ446" s="106"/>
      <c r="CR446" s="106"/>
      <c r="CS446" s="106"/>
      <c r="CT446" s="106"/>
      <c r="CU446" s="106"/>
      <c r="CV446" s="106"/>
      <c r="CW446" s="106"/>
      <c r="CX446" s="106"/>
      <c r="CY446" s="106"/>
      <c r="CZ446" s="106"/>
      <c r="DA446" s="106"/>
      <c r="DB446" s="106"/>
    </row>
    <row r="447" spans="1:106" ht="15" customHeight="1" x14ac:dyDescent="0.25">
      <c r="A447" s="83">
        <v>27</v>
      </c>
      <c r="B447" s="108"/>
      <c r="C447" s="108"/>
      <c r="D447" s="86" t="str">
        <f t="shared" si="219"/>
        <v/>
      </c>
      <c r="E447" s="87" t="str">
        <f t="shared" si="220"/>
        <v/>
      </c>
      <c r="F447" s="88">
        <f t="shared" si="221"/>
        <v>0</v>
      </c>
      <c r="G447" s="90"/>
      <c r="H447" s="90"/>
      <c r="I447" s="90"/>
      <c r="J447" s="90"/>
      <c r="K447" s="90"/>
      <c r="L447" s="90"/>
      <c r="M447" s="90"/>
      <c r="N447" s="90"/>
      <c r="O447" s="90"/>
      <c r="P447" s="90"/>
      <c r="Q447" s="90"/>
      <c r="R447" s="90"/>
      <c r="S447" s="90"/>
      <c r="T447" s="90"/>
      <c r="U447" s="90"/>
      <c r="V447" s="90"/>
      <c r="W447" s="90"/>
      <c r="X447" s="90"/>
      <c r="Y447" s="90"/>
      <c r="Z447" s="105"/>
      <c r="AA447" s="106"/>
      <c r="AB447" s="106"/>
      <c r="AC447" s="106"/>
      <c r="AD447" s="106"/>
      <c r="AE447" s="106"/>
      <c r="AF447" s="106"/>
      <c r="AG447" s="106"/>
      <c r="AH447" s="106"/>
      <c r="AI447" s="106"/>
      <c r="AJ447" s="106"/>
      <c r="AK447" s="106"/>
      <c r="AL447" s="106"/>
      <c r="AM447" s="106"/>
      <c r="AN447" s="106"/>
      <c r="AO447" s="106"/>
      <c r="AP447" s="106"/>
      <c r="AQ447" s="106"/>
      <c r="AR447" s="106"/>
      <c r="AS447" s="106"/>
      <c r="AT447" s="106"/>
      <c r="AU447" s="106"/>
      <c r="AV447" s="106"/>
      <c r="AW447" s="106"/>
      <c r="AX447" s="106"/>
      <c r="AY447" s="106"/>
      <c r="AZ447" s="106"/>
      <c r="BA447" s="106"/>
      <c r="BB447" s="106"/>
      <c r="BC447" s="106"/>
      <c r="BD447" s="106"/>
      <c r="BE447" s="106"/>
      <c r="BF447" s="106"/>
      <c r="BG447" s="106"/>
      <c r="BH447" s="106"/>
      <c r="BI447" s="106"/>
      <c r="BJ447" s="106"/>
      <c r="BK447" s="106"/>
      <c r="BL447" s="106"/>
      <c r="BM447" s="106"/>
      <c r="BN447" s="106"/>
      <c r="BO447" s="106"/>
      <c r="BP447" s="106"/>
      <c r="BQ447" s="106"/>
      <c r="BR447" s="106"/>
      <c r="BS447" s="106"/>
      <c r="BT447" s="106"/>
      <c r="BU447" s="106"/>
      <c r="BV447" s="106"/>
      <c r="BW447" s="106"/>
      <c r="BX447" s="106"/>
      <c r="BY447" s="106"/>
      <c r="BZ447" s="106"/>
      <c r="CA447" s="106"/>
      <c r="CB447" s="106"/>
      <c r="CC447" s="106"/>
      <c r="CD447" s="106"/>
      <c r="CE447" s="106"/>
      <c r="CF447" s="106"/>
      <c r="CG447" s="106"/>
      <c r="CH447" s="106"/>
      <c r="CI447" s="106"/>
      <c r="CJ447" s="106"/>
      <c r="CK447" s="106"/>
      <c r="CL447" s="106"/>
      <c r="CM447" s="106"/>
      <c r="CN447" s="106"/>
      <c r="CO447" s="106"/>
      <c r="CP447" s="106"/>
      <c r="CQ447" s="106"/>
      <c r="CR447" s="106"/>
      <c r="CS447" s="106"/>
      <c r="CT447" s="106"/>
      <c r="CU447" s="106"/>
      <c r="CV447" s="106"/>
      <c r="CW447" s="106"/>
      <c r="CX447" s="106"/>
      <c r="CY447" s="106"/>
      <c r="CZ447" s="106"/>
      <c r="DA447" s="106"/>
      <c r="DB447" s="106"/>
    </row>
    <row r="448" spans="1:106" ht="15" customHeight="1" x14ac:dyDescent="0.25">
      <c r="A448" s="83">
        <v>28</v>
      </c>
      <c r="B448" s="108"/>
      <c r="C448" s="108"/>
      <c r="D448" s="86" t="str">
        <f t="shared" si="219"/>
        <v/>
      </c>
      <c r="E448" s="87" t="str">
        <f t="shared" si="220"/>
        <v/>
      </c>
      <c r="F448" s="88">
        <f t="shared" si="221"/>
        <v>0</v>
      </c>
      <c r="G448" s="90"/>
      <c r="H448" s="90"/>
      <c r="I448" s="90"/>
      <c r="J448" s="90"/>
      <c r="K448" s="90"/>
      <c r="L448" s="90"/>
      <c r="M448" s="90"/>
      <c r="N448" s="90"/>
      <c r="O448" s="90"/>
      <c r="P448" s="90"/>
      <c r="Q448" s="90"/>
      <c r="R448" s="90"/>
      <c r="S448" s="90"/>
      <c r="T448" s="90"/>
      <c r="U448" s="90"/>
      <c r="V448" s="90"/>
      <c r="W448" s="90"/>
      <c r="X448" s="90"/>
      <c r="Y448" s="90"/>
      <c r="Z448" s="105"/>
      <c r="AA448" s="106"/>
      <c r="AB448" s="106"/>
      <c r="AC448" s="106"/>
      <c r="AD448" s="106"/>
      <c r="AE448" s="106"/>
      <c r="AF448" s="106"/>
      <c r="AG448" s="106"/>
      <c r="AH448" s="106"/>
      <c r="AI448" s="106"/>
      <c r="AJ448" s="106"/>
      <c r="AK448" s="106"/>
      <c r="AL448" s="106"/>
      <c r="AM448" s="106"/>
      <c r="AN448" s="106"/>
      <c r="AO448" s="106"/>
      <c r="AP448" s="106"/>
      <c r="AQ448" s="106"/>
      <c r="AR448" s="106"/>
      <c r="AS448" s="106"/>
      <c r="AT448" s="106"/>
      <c r="AU448" s="106"/>
      <c r="AV448" s="106"/>
      <c r="AW448" s="106"/>
      <c r="AX448" s="106"/>
      <c r="AY448" s="106"/>
      <c r="AZ448" s="106"/>
      <c r="BA448" s="106"/>
      <c r="BB448" s="106"/>
      <c r="BC448" s="106"/>
      <c r="BD448" s="106"/>
      <c r="BE448" s="106"/>
      <c r="BF448" s="106"/>
      <c r="BG448" s="106"/>
      <c r="BH448" s="106"/>
      <c r="BI448" s="106"/>
      <c r="BJ448" s="106"/>
      <c r="BK448" s="106"/>
      <c r="BL448" s="106"/>
      <c r="BM448" s="106"/>
      <c r="BN448" s="106"/>
      <c r="BO448" s="106"/>
      <c r="BP448" s="106"/>
      <c r="BQ448" s="106"/>
      <c r="BR448" s="106"/>
      <c r="BS448" s="106"/>
      <c r="BT448" s="106"/>
      <c r="BU448" s="106"/>
      <c r="BV448" s="106"/>
      <c r="BW448" s="106"/>
      <c r="BX448" s="106"/>
      <c r="BY448" s="106"/>
      <c r="BZ448" s="106"/>
      <c r="CA448" s="106"/>
      <c r="CB448" s="106"/>
      <c r="CC448" s="106"/>
      <c r="CD448" s="106"/>
      <c r="CE448" s="106"/>
      <c r="CF448" s="106"/>
      <c r="CG448" s="106"/>
      <c r="CH448" s="106"/>
      <c r="CI448" s="106"/>
      <c r="CJ448" s="106"/>
      <c r="CK448" s="106"/>
      <c r="CL448" s="106"/>
      <c r="CM448" s="106"/>
      <c r="CN448" s="106"/>
      <c r="CO448" s="106"/>
      <c r="CP448" s="106"/>
      <c r="CQ448" s="106"/>
      <c r="CR448" s="106"/>
      <c r="CS448" s="106"/>
      <c r="CT448" s="106"/>
      <c r="CU448" s="106"/>
      <c r="CV448" s="106"/>
      <c r="CW448" s="106"/>
      <c r="CX448" s="106"/>
      <c r="CY448" s="106"/>
      <c r="CZ448" s="106"/>
      <c r="DA448" s="106"/>
      <c r="DB448" s="106"/>
    </row>
    <row r="449" spans="1:106" ht="15" customHeight="1" x14ac:dyDescent="0.25">
      <c r="A449" s="83">
        <v>29</v>
      </c>
      <c r="B449" s="108"/>
      <c r="C449" s="108"/>
      <c r="D449" s="86" t="str">
        <f t="shared" si="219"/>
        <v/>
      </c>
      <c r="E449" s="87" t="str">
        <f t="shared" si="220"/>
        <v/>
      </c>
      <c r="F449" s="88">
        <f t="shared" si="221"/>
        <v>0</v>
      </c>
      <c r="G449" s="90"/>
      <c r="H449" s="90"/>
      <c r="I449" s="90"/>
      <c r="J449" s="90"/>
      <c r="K449" s="90"/>
      <c r="L449" s="90"/>
      <c r="M449" s="90"/>
      <c r="N449" s="90"/>
      <c r="O449" s="90"/>
      <c r="P449" s="90"/>
      <c r="Q449" s="90"/>
      <c r="R449" s="90"/>
      <c r="S449" s="90"/>
      <c r="T449" s="90"/>
      <c r="U449" s="90"/>
      <c r="V449" s="90"/>
      <c r="W449" s="90"/>
      <c r="X449" s="90"/>
      <c r="Y449" s="90"/>
      <c r="Z449" s="105"/>
      <c r="AA449" s="106"/>
      <c r="AB449" s="106"/>
      <c r="AC449" s="106"/>
      <c r="AD449" s="106"/>
      <c r="AE449" s="106"/>
      <c r="AF449" s="106"/>
      <c r="AG449" s="106"/>
      <c r="AH449" s="106"/>
      <c r="AI449" s="106"/>
      <c r="AJ449" s="106"/>
      <c r="AK449" s="106"/>
      <c r="AL449" s="106"/>
      <c r="AM449" s="106"/>
      <c r="AN449" s="106"/>
      <c r="AO449" s="106"/>
      <c r="AP449" s="106"/>
      <c r="AQ449" s="106"/>
      <c r="AR449" s="106"/>
      <c r="AS449" s="106"/>
      <c r="AT449" s="106"/>
      <c r="AU449" s="106"/>
      <c r="AV449" s="106"/>
      <c r="AW449" s="106"/>
      <c r="AX449" s="106"/>
      <c r="AY449" s="106"/>
      <c r="AZ449" s="106"/>
      <c r="BA449" s="106"/>
      <c r="BB449" s="106"/>
      <c r="BC449" s="106"/>
      <c r="BD449" s="106"/>
      <c r="BE449" s="106"/>
      <c r="BF449" s="106"/>
      <c r="BG449" s="106"/>
      <c r="BH449" s="106"/>
      <c r="BI449" s="106"/>
      <c r="BJ449" s="106"/>
      <c r="BK449" s="106"/>
      <c r="BL449" s="106"/>
      <c r="BM449" s="106"/>
      <c r="BN449" s="106"/>
      <c r="BO449" s="106"/>
      <c r="BP449" s="106"/>
      <c r="BQ449" s="106"/>
      <c r="BR449" s="106"/>
      <c r="BS449" s="106"/>
      <c r="BT449" s="106"/>
      <c r="BU449" s="106"/>
      <c r="BV449" s="106"/>
      <c r="BW449" s="106"/>
      <c r="BX449" s="106"/>
      <c r="BY449" s="106"/>
      <c r="BZ449" s="106"/>
      <c r="CA449" s="106"/>
      <c r="CB449" s="106"/>
      <c r="CC449" s="106"/>
      <c r="CD449" s="106"/>
      <c r="CE449" s="106"/>
      <c r="CF449" s="106"/>
      <c r="CG449" s="106"/>
      <c r="CH449" s="106"/>
      <c r="CI449" s="106"/>
      <c r="CJ449" s="106"/>
      <c r="CK449" s="106"/>
      <c r="CL449" s="106"/>
      <c r="CM449" s="106"/>
      <c r="CN449" s="106"/>
      <c r="CO449" s="106"/>
      <c r="CP449" s="106"/>
      <c r="CQ449" s="106"/>
      <c r="CR449" s="106"/>
      <c r="CS449" s="106"/>
      <c r="CT449" s="106"/>
      <c r="CU449" s="106"/>
      <c r="CV449" s="106"/>
      <c r="CW449" s="106"/>
      <c r="CX449" s="106"/>
      <c r="CY449" s="106"/>
      <c r="CZ449" s="106"/>
      <c r="DA449" s="106"/>
      <c r="DB449" s="106"/>
    </row>
    <row r="450" spans="1:106" ht="15" customHeight="1" x14ac:dyDescent="0.25">
      <c r="A450" s="83">
        <v>30</v>
      </c>
      <c r="B450" s="108"/>
      <c r="C450" s="108"/>
      <c r="D450" s="86" t="str">
        <f t="shared" si="219"/>
        <v/>
      </c>
      <c r="E450" s="87" t="str">
        <f t="shared" si="220"/>
        <v/>
      </c>
      <c r="F450" s="88">
        <f t="shared" si="221"/>
        <v>0</v>
      </c>
      <c r="G450" s="90"/>
      <c r="H450" s="90"/>
      <c r="I450" s="90"/>
      <c r="J450" s="90"/>
      <c r="K450" s="90"/>
      <c r="L450" s="90"/>
      <c r="M450" s="90"/>
      <c r="N450" s="90"/>
      <c r="O450" s="90"/>
      <c r="P450" s="90"/>
      <c r="Q450" s="90"/>
      <c r="R450" s="90"/>
      <c r="S450" s="90"/>
      <c r="T450" s="90"/>
      <c r="U450" s="90"/>
      <c r="V450" s="90"/>
      <c r="W450" s="90"/>
      <c r="X450" s="90"/>
      <c r="Y450" s="90"/>
      <c r="Z450" s="105"/>
      <c r="AA450" s="106"/>
      <c r="AB450" s="106"/>
      <c r="AC450" s="106"/>
      <c r="AD450" s="106"/>
      <c r="AE450" s="106"/>
      <c r="AF450" s="106"/>
      <c r="AG450" s="106"/>
      <c r="AH450" s="106"/>
      <c r="AI450" s="106"/>
      <c r="AJ450" s="106"/>
      <c r="AK450" s="106"/>
      <c r="AL450" s="106"/>
      <c r="AM450" s="106"/>
      <c r="AN450" s="106"/>
      <c r="AO450" s="106"/>
      <c r="AP450" s="106"/>
      <c r="AQ450" s="106"/>
      <c r="AR450" s="106"/>
      <c r="AS450" s="106"/>
      <c r="AT450" s="106"/>
      <c r="AU450" s="106"/>
      <c r="AV450" s="106"/>
      <c r="AW450" s="106"/>
      <c r="AX450" s="106"/>
      <c r="AY450" s="106"/>
      <c r="AZ450" s="106"/>
      <c r="BA450" s="106"/>
      <c r="BB450" s="106"/>
      <c r="BC450" s="106"/>
      <c r="BD450" s="106"/>
      <c r="BE450" s="106"/>
      <c r="BF450" s="106"/>
      <c r="BG450" s="106"/>
      <c r="BH450" s="106"/>
      <c r="BI450" s="106"/>
      <c r="BJ450" s="106"/>
      <c r="BK450" s="106"/>
      <c r="BL450" s="106"/>
      <c r="BM450" s="106"/>
      <c r="BN450" s="106"/>
      <c r="BO450" s="106"/>
      <c r="BP450" s="106"/>
      <c r="BQ450" s="106"/>
      <c r="BR450" s="106"/>
      <c r="BS450" s="106"/>
      <c r="BT450" s="106"/>
      <c r="BU450" s="106"/>
      <c r="BV450" s="106"/>
      <c r="BW450" s="106"/>
      <c r="BX450" s="106"/>
      <c r="BY450" s="106"/>
      <c r="BZ450" s="106"/>
      <c r="CA450" s="106"/>
      <c r="CB450" s="106"/>
      <c r="CC450" s="106"/>
      <c r="CD450" s="106"/>
      <c r="CE450" s="106"/>
      <c r="CF450" s="106"/>
      <c r="CG450" s="106"/>
      <c r="CH450" s="106"/>
      <c r="CI450" s="106"/>
      <c r="CJ450" s="106"/>
      <c r="CK450" s="106"/>
      <c r="CL450" s="106"/>
      <c r="CM450" s="106"/>
      <c r="CN450" s="106"/>
      <c r="CO450" s="106"/>
      <c r="CP450" s="106"/>
      <c r="CQ450" s="106"/>
      <c r="CR450" s="106"/>
      <c r="CS450" s="106"/>
      <c r="CT450" s="106"/>
      <c r="CU450" s="106"/>
      <c r="CV450" s="106"/>
      <c r="CW450" s="106"/>
      <c r="CX450" s="106"/>
      <c r="CY450" s="106"/>
      <c r="CZ450" s="106"/>
      <c r="DA450" s="106"/>
      <c r="DB450" s="106"/>
    </row>
    <row r="451" spans="1:106" ht="15" customHeight="1" x14ac:dyDescent="0.25">
      <c r="A451" s="83">
        <v>31</v>
      </c>
      <c r="B451" s="108"/>
      <c r="C451" s="108"/>
      <c r="D451" s="86" t="str">
        <f t="shared" si="219"/>
        <v/>
      </c>
      <c r="E451" s="87" t="str">
        <f t="shared" si="220"/>
        <v/>
      </c>
      <c r="F451" s="88">
        <f t="shared" si="221"/>
        <v>0</v>
      </c>
      <c r="G451" s="90"/>
      <c r="H451" s="90"/>
      <c r="I451" s="90"/>
      <c r="J451" s="90"/>
      <c r="K451" s="90"/>
      <c r="L451" s="90"/>
      <c r="M451" s="90"/>
      <c r="N451" s="90"/>
      <c r="O451" s="90"/>
      <c r="P451" s="90"/>
      <c r="Q451" s="90"/>
      <c r="R451" s="90"/>
      <c r="S451" s="90"/>
      <c r="T451" s="90"/>
      <c r="U451" s="90"/>
      <c r="V451" s="90"/>
      <c r="W451" s="90"/>
      <c r="X451" s="90"/>
      <c r="Y451" s="90"/>
      <c r="Z451" s="105"/>
      <c r="AA451" s="106"/>
      <c r="AB451" s="106"/>
      <c r="AC451" s="106"/>
      <c r="AD451" s="106"/>
      <c r="AE451" s="106"/>
      <c r="AF451" s="106"/>
      <c r="AG451" s="106"/>
      <c r="AH451" s="106"/>
      <c r="AI451" s="106"/>
      <c r="AJ451" s="106"/>
      <c r="AK451" s="106"/>
      <c r="AL451" s="106"/>
      <c r="AM451" s="106"/>
      <c r="AN451" s="106"/>
      <c r="AO451" s="106"/>
      <c r="AP451" s="106"/>
      <c r="AQ451" s="106"/>
      <c r="AR451" s="106"/>
      <c r="AS451" s="106"/>
      <c r="AT451" s="106"/>
      <c r="AU451" s="106"/>
      <c r="AV451" s="106"/>
      <c r="AW451" s="106"/>
      <c r="AX451" s="106"/>
      <c r="AY451" s="106"/>
      <c r="AZ451" s="106"/>
      <c r="BA451" s="106"/>
      <c r="BB451" s="106"/>
      <c r="BC451" s="106"/>
      <c r="BD451" s="106"/>
      <c r="BE451" s="106"/>
      <c r="BF451" s="106"/>
      <c r="BG451" s="106"/>
      <c r="BH451" s="106"/>
      <c r="BI451" s="106"/>
      <c r="BJ451" s="106"/>
      <c r="BK451" s="106"/>
      <c r="BL451" s="106"/>
      <c r="BM451" s="106"/>
      <c r="BN451" s="106"/>
      <c r="BO451" s="106"/>
      <c r="BP451" s="106"/>
      <c r="BQ451" s="106"/>
      <c r="BR451" s="106"/>
      <c r="BS451" s="106"/>
      <c r="BT451" s="106"/>
      <c r="BU451" s="106"/>
      <c r="BV451" s="106"/>
      <c r="BW451" s="106"/>
      <c r="BX451" s="106"/>
      <c r="BY451" s="106"/>
      <c r="BZ451" s="106"/>
      <c r="CA451" s="106"/>
      <c r="CB451" s="106"/>
      <c r="CC451" s="106"/>
      <c r="CD451" s="106"/>
      <c r="CE451" s="106"/>
      <c r="CF451" s="106"/>
      <c r="CG451" s="106"/>
      <c r="CH451" s="106"/>
      <c r="CI451" s="106"/>
      <c r="CJ451" s="106"/>
      <c r="CK451" s="106"/>
      <c r="CL451" s="106"/>
      <c r="CM451" s="106"/>
      <c r="CN451" s="106"/>
      <c r="CO451" s="106"/>
      <c r="CP451" s="106"/>
      <c r="CQ451" s="106"/>
      <c r="CR451" s="106"/>
      <c r="CS451" s="106"/>
      <c r="CT451" s="106"/>
      <c r="CU451" s="106"/>
      <c r="CV451" s="106"/>
      <c r="CW451" s="106"/>
      <c r="CX451" s="106"/>
      <c r="CY451" s="106"/>
      <c r="CZ451" s="106"/>
      <c r="DA451" s="106"/>
      <c r="DB451" s="106"/>
    </row>
    <row r="452" spans="1:106" ht="15" customHeight="1" x14ac:dyDescent="0.25">
      <c r="A452" s="83">
        <v>32</v>
      </c>
      <c r="B452" s="108"/>
      <c r="C452" s="108"/>
      <c r="D452" s="86" t="str">
        <f t="shared" si="219"/>
        <v/>
      </c>
      <c r="E452" s="87" t="str">
        <f t="shared" si="220"/>
        <v/>
      </c>
      <c r="F452" s="88">
        <f t="shared" si="221"/>
        <v>0</v>
      </c>
      <c r="G452" s="90"/>
      <c r="H452" s="90"/>
      <c r="I452" s="90"/>
      <c r="J452" s="90"/>
      <c r="K452" s="90"/>
      <c r="L452" s="90"/>
      <c r="M452" s="90"/>
      <c r="N452" s="90"/>
      <c r="O452" s="90"/>
      <c r="P452" s="90"/>
      <c r="Q452" s="90"/>
      <c r="R452" s="90"/>
      <c r="S452" s="90"/>
      <c r="T452" s="90"/>
      <c r="U452" s="90"/>
      <c r="V452" s="90"/>
      <c r="W452" s="90"/>
      <c r="X452" s="90"/>
      <c r="Y452" s="90"/>
      <c r="Z452" s="105"/>
      <c r="AA452" s="106"/>
      <c r="AB452" s="106"/>
      <c r="AC452" s="106"/>
      <c r="AD452" s="106"/>
      <c r="AE452" s="106"/>
      <c r="AF452" s="106"/>
      <c r="AG452" s="106"/>
      <c r="AH452" s="106"/>
      <c r="AI452" s="106"/>
      <c r="AJ452" s="106"/>
      <c r="AK452" s="106"/>
      <c r="AL452" s="106"/>
      <c r="AM452" s="106"/>
      <c r="AN452" s="106"/>
      <c r="AO452" s="106"/>
      <c r="AP452" s="106"/>
      <c r="AQ452" s="106"/>
      <c r="AR452" s="106"/>
      <c r="AS452" s="106"/>
      <c r="AT452" s="106"/>
      <c r="AU452" s="106"/>
      <c r="AV452" s="106"/>
      <c r="AW452" s="106"/>
      <c r="AX452" s="106"/>
      <c r="AY452" s="106"/>
      <c r="AZ452" s="106"/>
      <c r="BA452" s="106"/>
      <c r="BB452" s="106"/>
      <c r="BC452" s="106"/>
      <c r="BD452" s="106"/>
      <c r="BE452" s="106"/>
      <c r="BF452" s="106"/>
      <c r="BG452" s="106"/>
      <c r="BH452" s="106"/>
      <c r="BI452" s="106"/>
      <c r="BJ452" s="106"/>
      <c r="BK452" s="106"/>
      <c r="BL452" s="106"/>
      <c r="BM452" s="106"/>
      <c r="BN452" s="106"/>
      <c r="BO452" s="106"/>
      <c r="BP452" s="106"/>
      <c r="BQ452" s="106"/>
      <c r="BR452" s="106"/>
      <c r="BS452" s="106"/>
      <c r="BT452" s="106"/>
      <c r="BU452" s="106"/>
      <c r="BV452" s="106"/>
      <c r="BW452" s="106"/>
      <c r="BX452" s="106"/>
      <c r="BY452" s="106"/>
      <c r="BZ452" s="106"/>
      <c r="CA452" s="106"/>
      <c r="CB452" s="106"/>
      <c r="CC452" s="106"/>
      <c r="CD452" s="106"/>
      <c r="CE452" s="106"/>
      <c r="CF452" s="106"/>
      <c r="CG452" s="106"/>
      <c r="CH452" s="106"/>
      <c r="CI452" s="106"/>
      <c r="CJ452" s="106"/>
      <c r="CK452" s="106"/>
      <c r="CL452" s="106"/>
      <c r="CM452" s="106"/>
      <c r="CN452" s="106"/>
      <c r="CO452" s="106"/>
      <c r="CP452" s="106"/>
      <c r="CQ452" s="106"/>
      <c r="CR452" s="106"/>
      <c r="CS452" s="106"/>
      <c r="CT452" s="106"/>
      <c r="CU452" s="106"/>
      <c r="CV452" s="106"/>
      <c r="CW452" s="106"/>
      <c r="CX452" s="106"/>
      <c r="CY452" s="106"/>
      <c r="CZ452" s="106"/>
      <c r="DA452" s="106"/>
      <c r="DB452" s="106"/>
    </row>
    <row r="453" spans="1:106" ht="15" customHeight="1" x14ac:dyDescent="0.25">
      <c r="A453" s="83">
        <v>33</v>
      </c>
      <c r="B453" s="108"/>
      <c r="C453" s="108"/>
      <c r="D453" s="86" t="str">
        <f t="shared" si="219"/>
        <v/>
      </c>
      <c r="E453" s="87" t="str">
        <f t="shared" si="220"/>
        <v/>
      </c>
      <c r="F453" s="88">
        <f t="shared" si="221"/>
        <v>0</v>
      </c>
      <c r="G453" s="90"/>
      <c r="H453" s="90"/>
      <c r="I453" s="90"/>
      <c r="J453" s="90"/>
      <c r="K453" s="90"/>
      <c r="L453" s="90"/>
      <c r="M453" s="90"/>
      <c r="N453" s="90"/>
      <c r="O453" s="90"/>
      <c r="P453" s="90"/>
      <c r="Q453" s="90"/>
      <c r="R453" s="90"/>
      <c r="S453" s="90"/>
      <c r="T453" s="90"/>
      <c r="U453" s="90"/>
      <c r="V453" s="90"/>
      <c r="W453" s="90"/>
      <c r="X453" s="90"/>
      <c r="Y453" s="90"/>
      <c r="Z453" s="105"/>
      <c r="AA453" s="106"/>
      <c r="AB453" s="106"/>
      <c r="AC453" s="106"/>
      <c r="AD453" s="106"/>
      <c r="AE453" s="106"/>
      <c r="AF453" s="106"/>
      <c r="AG453" s="106"/>
      <c r="AH453" s="106"/>
      <c r="AI453" s="106"/>
      <c r="AJ453" s="106"/>
      <c r="AK453" s="106"/>
      <c r="AL453" s="106"/>
      <c r="AM453" s="106"/>
      <c r="AN453" s="106"/>
      <c r="AO453" s="106"/>
      <c r="AP453" s="106"/>
      <c r="AQ453" s="106"/>
      <c r="AR453" s="106"/>
      <c r="AS453" s="106"/>
      <c r="AT453" s="106"/>
      <c r="AU453" s="106"/>
      <c r="AV453" s="106"/>
      <c r="AW453" s="106"/>
      <c r="AX453" s="106"/>
      <c r="AY453" s="106"/>
      <c r="AZ453" s="106"/>
      <c r="BA453" s="106"/>
      <c r="BB453" s="106"/>
      <c r="BC453" s="106"/>
      <c r="BD453" s="106"/>
      <c r="BE453" s="106"/>
      <c r="BF453" s="106"/>
      <c r="BG453" s="106"/>
      <c r="BH453" s="106"/>
      <c r="BI453" s="106"/>
      <c r="BJ453" s="106"/>
      <c r="BK453" s="106"/>
      <c r="BL453" s="106"/>
      <c r="BM453" s="106"/>
      <c r="BN453" s="106"/>
      <c r="BO453" s="106"/>
      <c r="BP453" s="106"/>
      <c r="BQ453" s="106"/>
      <c r="BR453" s="106"/>
      <c r="BS453" s="106"/>
      <c r="BT453" s="106"/>
      <c r="BU453" s="106"/>
      <c r="BV453" s="106"/>
      <c r="BW453" s="106"/>
      <c r="BX453" s="106"/>
      <c r="BY453" s="106"/>
      <c r="BZ453" s="106"/>
      <c r="CA453" s="106"/>
      <c r="CB453" s="106"/>
      <c r="CC453" s="106"/>
      <c r="CD453" s="106"/>
      <c r="CE453" s="106"/>
      <c r="CF453" s="106"/>
      <c r="CG453" s="106"/>
      <c r="CH453" s="106"/>
      <c r="CI453" s="106"/>
      <c r="CJ453" s="106"/>
      <c r="CK453" s="106"/>
      <c r="CL453" s="106"/>
      <c r="CM453" s="106"/>
      <c r="CN453" s="106"/>
      <c r="CO453" s="106"/>
      <c r="CP453" s="106"/>
      <c r="CQ453" s="106"/>
      <c r="CR453" s="106"/>
      <c r="CS453" s="106"/>
      <c r="CT453" s="106"/>
      <c r="CU453" s="106"/>
      <c r="CV453" s="106"/>
      <c r="CW453" s="106"/>
      <c r="CX453" s="106"/>
      <c r="CY453" s="106"/>
      <c r="CZ453" s="106"/>
      <c r="DA453" s="106"/>
      <c r="DB453" s="106"/>
    </row>
    <row r="454" spans="1:106" ht="15" customHeight="1" x14ac:dyDescent="0.25">
      <c r="A454" s="83">
        <v>34</v>
      </c>
      <c r="B454" s="108"/>
      <c r="C454" s="108"/>
      <c r="D454" s="86" t="str">
        <f t="shared" si="219"/>
        <v/>
      </c>
      <c r="E454" s="87" t="str">
        <f t="shared" si="220"/>
        <v/>
      </c>
      <c r="F454" s="88">
        <f t="shared" si="221"/>
        <v>0</v>
      </c>
      <c r="G454" s="90"/>
      <c r="H454" s="90"/>
      <c r="I454" s="90"/>
      <c r="J454" s="90"/>
      <c r="K454" s="90"/>
      <c r="L454" s="90"/>
      <c r="M454" s="90"/>
      <c r="N454" s="90"/>
      <c r="O454" s="90"/>
      <c r="P454" s="90"/>
      <c r="Q454" s="90"/>
      <c r="R454" s="90"/>
      <c r="S454" s="90"/>
      <c r="T454" s="90"/>
      <c r="U454" s="90"/>
      <c r="V454" s="90"/>
      <c r="W454" s="90"/>
      <c r="X454" s="90"/>
      <c r="Y454" s="90"/>
      <c r="Z454" s="105"/>
      <c r="AA454" s="106"/>
      <c r="AB454" s="106"/>
      <c r="AC454" s="106"/>
      <c r="AD454" s="106"/>
      <c r="AE454" s="106"/>
      <c r="AF454" s="106"/>
      <c r="AG454" s="106"/>
      <c r="AH454" s="106"/>
      <c r="AI454" s="106"/>
      <c r="AJ454" s="106"/>
      <c r="AK454" s="106"/>
      <c r="AL454" s="106"/>
      <c r="AM454" s="106"/>
      <c r="AN454" s="106"/>
      <c r="AO454" s="106"/>
      <c r="AP454" s="106"/>
      <c r="AQ454" s="106"/>
      <c r="AR454" s="106"/>
      <c r="AS454" s="106"/>
      <c r="AT454" s="106"/>
      <c r="AU454" s="106"/>
      <c r="AV454" s="106"/>
      <c r="AW454" s="106"/>
      <c r="AX454" s="106"/>
      <c r="AY454" s="106"/>
      <c r="AZ454" s="106"/>
      <c r="BA454" s="106"/>
      <c r="BB454" s="106"/>
      <c r="BC454" s="106"/>
      <c r="BD454" s="106"/>
      <c r="BE454" s="106"/>
      <c r="BF454" s="106"/>
      <c r="BG454" s="106"/>
      <c r="BH454" s="106"/>
      <c r="BI454" s="106"/>
      <c r="BJ454" s="106"/>
      <c r="BK454" s="106"/>
      <c r="BL454" s="106"/>
      <c r="BM454" s="106"/>
      <c r="BN454" s="106"/>
      <c r="BO454" s="106"/>
      <c r="BP454" s="106"/>
      <c r="BQ454" s="106"/>
      <c r="BR454" s="106"/>
      <c r="BS454" s="106"/>
      <c r="BT454" s="106"/>
      <c r="BU454" s="106"/>
      <c r="BV454" s="106"/>
      <c r="BW454" s="106"/>
      <c r="BX454" s="106"/>
      <c r="BY454" s="106"/>
      <c r="BZ454" s="106"/>
      <c r="CA454" s="106"/>
      <c r="CB454" s="106"/>
      <c r="CC454" s="106"/>
      <c r="CD454" s="106"/>
      <c r="CE454" s="106"/>
      <c r="CF454" s="106"/>
      <c r="CG454" s="106"/>
      <c r="CH454" s="106"/>
      <c r="CI454" s="106"/>
      <c r="CJ454" s="106"/>
      <c r="CK454" s="106"/>
      <c r="CL454" s="106"/>
      <c r="CM454" s="106"/>
      <c r="CN454" s="106"/>
      <c r="CO454" s="106"/>
      <c r="CP454" s="106"/>
      <c r="CQ454" s="106"/>
      <c r="CR454" s="106"/>
      <c r="CS454" s="106"/>
      <c r="CT454" s="106"/>
      <c r="CU454" s="106"/>
      <c r="CV454" s="106"/>
      <c r="CW454" s="106"/>
      <c r="CX454" s="106"/>
      <c r="CY454" s="106"/>
      <c r="CZ454" s="106"/>
      <c r="DA454" s="106"/>
      <c r="DB454" s="106"/>
    </row>
    <row r="455" spans="1:106" ht="15" customHeight="1" x14ac:dyDescent="0.25">
      <c r="A455" s="83">
        <v>35</v>
      </c>
      <c r="B455" s="108"/>
      <c r="C455" s="108"/>
      <c r="D455" s="86" t="str">
        <f t="shared" si="219"/>
        <v/>
      </c>
      <c r="E455" s="87" t="str">
        <f t="shared" si="220"/>
        <v/>
      </c>
      <c r="F455" s="88">
        <f t="shared" si="221"/>
        <v>0</v>
      </c>
      <c r="G455" s="90"/>
      <c r="H455" s="90"/>
      <c r="I455" s="90"/>
      <c r="J455" s="90"/>
      <c r="K455" s="90"/>
      <c r="L455" s="90"/>
      <c r="M455" s="90"/>
      <c r="N455" s="90"/>
      <c r="O455" s="90"/>
      <c r="P455" s="90"/>
      <c r="Q455" s="90"/>
      <c r="R455" s="90"/>
      <c r="S455" s="90"/>
      <c r="T455" s="90"/>
      <c r="U455" s="90"/>
      <c r="V455" s="90"/>
      <c r="W455" s="90"/>
      <c r="X455" s="90"/>
      <c r="Y455" s="90"/>
      <c r="Z455" s="105"/>
      <c r="AA455" s="106"/>
      <c r="AB455" s="106"/>
      <c r="AC455" s="106"/>
      <c r="AD455" s="106"/>
      <c r="AE455" s="106"/>
      <c r="AF455" s="106"/>
      <c r="AG455" s="106"/>
      <c r="AH455" s="106"/>
      <c r="AI455" s="106"/>
      <c r="AJ455" s="106"/>
      <c r="AK455" s="106"/>
      <c r="AL455" s="106"/>
      <c r="AM455" s="106"/>
      <c r="AN455" s="106"/>
      <c r="AO455" s="106"/>
      <c r="AP455" s="106"/>
      <c r="AQ455" s="106"/>
      <c r="AR455" s="106"/>
      <c r="AS455" s="106"/>
      <c r="AT455" s="106"/>
      <c r="AU455" s="106"/>
      <c r="AV455" s="106"/>
      <c r="AW455" s="106"/>
      <c r="AX455" s="106"/>
      <c r="AY455" s="106"/>
      <c r="AZ455" s="106"/>
      <c r="BA455" s="106"/>
      <c r="BB455" s="106"/>
      <c r="BC455" s="106"/>
      <c r="BD455" s="106"/>
      <c r="BE455" s="106"/>
      <c r="BF455" s="106"/>
      <c r="BG455" s="106"/>
      <c r="BH455" s="106"/>
      <c r="BI455" s="106"/>
      <c r="BJ455" s="106"/>
      <c r="BK455" s="106"/>
      <c r="BL455" s="106"/>
      <c r="BM455" s="106"/>
      <c r="BN455" s="106"/>
      <c r="BO455" s="106"/>
      <c r="BP455" s="106"/>
      <c r="BQ455" s="106"/>
      <c r="BR455" s="106"/>
      <c r="BS455" s="106"/>
      <c r="BT455" s="106"/>
      <c r="BU455" s="106"/>
      <c r="BV455" s="106"/>
      <c r="BW455" s="106"/>
      <c r="BX455" s="106"/>
      <c r="BY455" s="106"/>
      <c r="BZ455" s="106"/>
      <c r="CA455" s="106"/>
      <c r="CB455" s="106"/>
      <c r="CC455" s="106"/>
      <c r="CD455" s="106"/>
      <c r="CE455" s="106"/>
      <c r="CF455" s="106"/>
      <c r="CG455" s="106"/>
      <c r="CH455" s="106"/>
      <c r="CI455" s="106"/>
      <c r="CJ455" s="106"/>
      <c r="CK455" s="106"/>
      <c r="CL455" s="106"/>
      <c r="CM455" s="106"/>
      <c r="CN455" s="106"/>
      <c r="CO455" s="106"/>
      <c r="CP455" s="106"/>
      <c r="CQ455" s="106"/>
      <c r="CR455" s="106"/>
      <c r="CS455" s="106"/>
      <c r="CT455" s="106"/>
      <c r="CU455" s="106"/>
      <c r="CV455" s="106"/>
      <c r="CW455" s="106"/>
      <c r="CX455" s="106"/>
      <c r="CY455" s="106"/>
      <c r="CZ455" s="106"/>
      <c r="DA455" s="106"/>
      <c r="DB455" s="106"/>
    </row>
    <row r="456" spans="1:106" ht="15" customHeight="1" x14ac:dyDescent="0.25">
      <c r="A456" s="83">
        <v>36</v>
      </c>
      <c r="B456" s="108"/>
      <c r="C456" s="108"/>
      <c r="D456" s="86" t="str">
        <f t="shared" si="219"/>
        <v/>
      </c>
      <c r="E456" s="87" t="str">
        <f t="shared" si="220"/>
        <v/>
      </c>
      <c r="F456" s="88">
        <f t="shared" si="221"/>
        <v>0</v>
      </c>
      <c r="G456" s="90"/>
      <c r="H456" s="90"/>
      <c r="I456" s="90"/>
      <c r="J456" s="90"/>
      <c r="K456" s="90"/>
      <c r="L456" s="90"/>
      <c r="M456" s="90"/>
      <c r="N456" s="90"/>
      <c r="O456" s="90"/>
      <c r="P456" s="90"/>
      <c r="Q456" s="90"/>
      <c r="R456" s="90"/>
      <c r="S456" s="90"/>
      <c r="T456" s="90"/>
      <c r="U456" s="90"/>
      <c r="V456" s="90"/>
      <c r="W456" s="90"/>
      <c r="X456" s="90"/>
      <c r="Y456" s="90"/>
      <c r="Z456" s="105"/>
      <c r="AA456" s="106"/>
      <c r="AB456" s="106"/>
      <c r="AC456" s="106"/>
      <c r="AD456" s="106"/>
      <c r="AE456" s="106"/>
      <c r="AF456" s="106"/>
      <c r="AG456" s="106"/>
      <c r="AH456" s="106"/>
      <c r="AI456" s="106"/>
      <c r="AJ456" s="106"/>
      <c r="AK456" s="106"/>
      <c r="AL456" s="106"/>
      <c r="AM456" s="106"/>
      <c r="AN456" s="106"/>
      <c r="AO456" s="106"/>
      <c r="AP456" s="106"/>
      <c r="AQ456" s="106"/>
      <c r="AR456" s="106"/>
      <c r="AS456" s="106"/>
      <c r="AT456" s="106"/>
      <c r="AU456" s="106"/>
      <c r="AV456" s="106"/>
      <c r="AW456" s="106"/>
      <c r="AX456" s="106"/>
      <c r="AY456" s="106"/>
      <c r="AZ456" s="106"/>
      <c r="BA456" s="106"/>
      <c r="BB456" s="106"/>
      <c r="BC456" s="106"/>
      <c r="BD456" s="106"/>
      <c r="BE456" s="106"/>
      <c r="BF456" s="106"/>
      <c r="BG456" s="106"/>
      <c r="BH456" s="106"/>
      <c r="BI456" s="106"/>
      <c r="BJ456" s="106"/>
      <c r="BK456" s="106"/>
      <c r="BL456" s="106"/>
      <c r="BM456" s="106"/>
      <c r="BN456" s="106"/>
      <c r="BO456" s="106"/>
      <c r="BP456" s="106"/>
      <c r="BQ456" s="106"/>
      <c r="BR456" s="106"/>
      <c r="BS456" s="106"/>
      <c r="BT456" s="106"/>
      <c r="BU456" s="106"/>
      <c r="BV456" s="106"/>
      <c r="BW456" s="106"/>
      <c r="BX456" s="106"/>
      <c r="BY456" s="106"/>
      <c r="BZ456" s="106"/>
      <c r="CA456" s="106"/>
      <c r="CB456" s="106"/>
      <c r="CC456" s="106"/>
      <c r="CD456" s="106"/>
      <c r="CE456" s="106"/>
      <c r="CF456" s="106"/>
      <c r="CG456" s="106"/>
      <c r="CH456" s="106"/>
      <c r="CI456" s="106"/>
      <c r="CJ456" s="106"/>
      <c r="CK456" s="106"/>
      <c r="CL456" s="106"/>
      <c r="CM456" s="106"/>
      <c r="CN456" s="106"/>
      <c r="CO456" s="106"/>
      <c r="CP456" s="106"/>
      <c r="CQ456" s="106"/>
      <c r="CR456" s="106"/>
      <c r="CS456" s="106"/>
      <c r="CT456" s="106"/>
      <c r="CU456" s="106"/>
      <c r="CV456" s="106"/>
      <c r="CW456" s="106"/>
      <c r="CX456" s="106"/>
      <c r="CY456" s="106"/>
      <c r="CZ456" s="106"/>
      <c r="DA456" s="106"/>
      <c r="DB456" s="106"/>
    </row>
    <row r="457" spans="1:106" ht="15" customHeight="1" x14ac:dyDescent="0.25">
      <c r="A457" s="83">
        <v>37</v>
      </c>
      <c r="B457" s="108"/>
      <c r="C457" s="108"/>
      <c r="D457" s="86" t="str">
        <f t="shared" si="219"/>
        <v/>
      </c>
      <c r="E457" s="87" t="str">
        <f t="shared" si="220"/>
        <v/>
      </c>
      <c r="F457" s="88">
        <f t="shared" si="221"/>
        <v>0</v>
      </c>
      <c r="G457" s="90"/>
      <c r="H457" s="90"/>
      <c r="I457" s="90"/>
      <c r="J457" s="90"/>
      <c r="K457" s="90"/>
      <c r="L457" s="90"/>
      <c r="M457" s="90"/>
      <c r="N457" s="90"/>
      <c r="O457" s="90"/>
      <c r="P457" s="90"/>
      <c r="Q457" s="90"/>
      <c r="R457" s="90"/>
      <c r="S457" s="90"/>
      <c r="T457" s="90"/>
      <c r="U457" s="90"/>
      <c r="V457" s="90"/>
      <c r="W457" s="90"/>
      <c r="X457" s="90"/>
      <c r="Y457" s="90"/>
      <c r="Z457" s="105"/>
      <c r="AA457" s="106"/>
      <c r="AB457" s="106"/>
      <c r="AC457" s="106"/>
      <c r="AD457" s="106"/>
      <c r="AE457" s="106"/>
      <c r="AF457" s="106"/>
      <c r="AG457" s="106"/>
      <c r="AH457" s="106"/>
      <c r="AI457" s="106"/>
      <c r="AJ457" s="106"/>
      <c r="AK457" s="106"/>
      <c r="AL457" s="106"/>
      <c r="AM457" s="106"/>
      <c r="AN457" s="106"/>
      <c r="AO457" s="106"/>
      <c r="AP457" s="106"/>
      <c r="AQ457" s="106"/>
      <c r="AR457" s="106"/>
      <c r="AS457" s="106"/>
      <c r="AT457" s="106"/>
      <c r="AU457" s="106"/>
      <c r="AV457" s="106"/>
      <c r="AW457" s="106"/>
      <c r="AX457" s="106"/>
      <c r="AY457" s="106"/>
      <c r="AZ457" s="106"/>
      <c r="BA457" s="106"/>
      <c r="BB457" s="106"/>
      <c r="BC457" s="106"/>
      <c r="BD457" s="106"/>
      <c r="BE457" s="106"/>
      <c r="BF457" s="106"/>
      <c r="BG457" s="106"/>
      <c r="BH457" s="106"/>
      <c r="BI457" s="106"/>
      <c r="BJ457" s="106"/>
      <c r="BK457" s="106"/>
      <c r="BL457" s="106"/>
      <c r="BM457" s="106"/>
      <c r="BN457" s="106"/>
      <c r="BO457" s="106"/>
      <c r="BP457" s="106"/>
      <c r="BQ457" s="106"/>
      <c r="BR457" s="106"/>
      <c r="BS457" s="106"/>
      <c r="BT457" s="106"/>
      <c r="BU457" s="106"/>
      <c r="BV457" s="106"/>
      <c r="BW457" s="106"/>
      <c r="BX457" s="106"/>
      <c r="BY457" s="106"/>
      <c r="BZ457" s="106"/>
      <c r="CA457" s="106"/>
      <c r="CB457" s="106"/>
      <c r="CC457" s="106"/>
      <c r="CD457" s="106"/>
      <c r="CE457" s="106"/>
      <c r="CF457" s="106"/>
      <c r="CG457" s="106"/>
      <c r="CH457" s="106"/>
      <c r="CI457" s="106"/>
      <c r="CJ457" s="106"/>
      <c r="CK457" s="106"/>
      <c r="CL457" s="106"/>
      <c r="CM457" s="106"/>
      <c r="CN457" s="106"/>
      <c r="CO457" s="106"/>
      <c r="CP457" s="106"/>
      <c r="CQ457" s="106"/>
      <c r="CR457" s="106"/>
      <c r="CS457" s="106"/>
      <c r="CT457" s="106"/>
      <c r="CU457" s="106"/>
      <c r="CV457" s="106"/>
      <c r="CW457" s="106"/>
      <c r="CX457" s="106"/>
      <c r="CY457" s="106"/>
      <c r="CZ457" s="106"/>
      <c r="DA457" s="106"/>
      <c r="DB457" s="106"/>
    </row>
    <row r="458" spans="1:106" ht="15" customHeight="1" x14ac:dyDescent="0.25">
      <c r="A458" s="83">
        <v>38</v>
      </c>
      <c r="B458" s="108"/>
      <c r="C458" s="108"/>
      <c r="D458" s="86" t="str">
        <f t="shared" si="219"/>
        <v/>
      </c>
      <c r="E458" s="87" t="str">
        <f t="shared" si="220"/>
        <v/>
      </c>
      <c r="F458" s="88">
        <f t="shared" si="221"/>
        <v>0</v>
      </c>
      <c r="G458" s="90"/>
      <c r="H458" s="90"/>
      <c r="I458" s="90"/>
      <c r="J458" s="90"/>
      <c r="K458" s="90"/>
      <c r="L458" s="90"/>
      <c r="M458" s="90"/>
      <c r="N458" s="90"/>
      <c r="O458" s="90"/>
      <c r="P458" s="90"/>
      <c r="Q458" s="90"/>
      <c r="R458" s="90"/>
      <c r="S458" s="90"/>
      <c r="T458" s="90"/>
      <c r="U458" s="90"/>
      <c r="V458" s="90"/>
      <c r="W458" s="90"/>
      <c r="X458" s="90"/>
      <c r="Y458" s="90"/>
      <c r="Z458" s="105"/>
      <c r="AA458" s="106"/>
      <c r="AB458" s="106"/>
      <c r="AC458" s="106"/>
      <c r="AD458" s="106"/>
      <c r="AE458" s="106"/>
      <c r="AF458" s="106"/>
      <c r="AG458" s="106"/>
      <c r="AH458" s="106"/>
      <c r="AI458" s="106"/>
      <c r="AJ458" s="106"/>
      <c r="AK458" s="106"/>
      <c r="AL458" s="106"/>
      <c r="AM458" s="106"/>
      <c r="AN458" s="106"/>
      <c r="AO458" s="106"/>
      <c r="AP458" s="106"/>
      <c r="AQ458" s="106"/>
      <c r="AR458" s="106"/>
      <c r="AS458" s="106"/>
      <c r="AT458" s="106"/>
      <c r="AU458" s="106"/>
      <c r="AV458" s="106"/>
      <c r="AW458" s="106"/>
      <c r="AX458" s="106"/>
      <c r="AY458" s="106"/>
      <c r="AZ458" s="106"/>
      <c r="BA458" s="106"/>
      <c r="BB458" s="106"/>
      <c r="BC458" s="106"/>
      <c r="BD458" s="106"/>
      <c r="BE458" s="106"/>
      <c r="BF458" s="106"/>
      <c r="BG458" s="106"/>
      <c r="BH458" s="106"/>
      <c r="BI458" s="106"/>
      <c r="BJ458" s="106"/>
      <c r="BK458" s="106"/>
      <c r="BL458" s="106"/>
      <c r="BM458" s="106"/>
      <c r="BN458" s="106"/>
      <c r="BO458" s="106"/>
      <c r="BP458" s="106"/>
      <c r="BQ458" s="106"/>
      <c r="BR458" s="106"/>
      <c r="BS458" s="106"/>
      <c r="BT458" s="106"/>
      <c r="BU458" s="106"/>
      <c r="BV458" s="106"/>
      <c r="BW458" s="106"/>
      <c r="BX458" s="106"/>
      <c r="BY458" s="106"/>
      <c r="BZ458" s="106"/>
      <c r="CA458" s="106"/>
      <c r="CB458" s="106"/>
      <c r="CC458" s="106"/>
      <c r="CD458" s="106"/>
      <c r="CE458" s="106"/>
      <c r="CF458" s="106"/>
      <c r="CG458" s="106"/>
      <c r="CH458" s="106"/>
      <c r="CI458" s="106"/>
      <c r="CJ458" s="106"/>
      <c r="CK458" s="106"/>
      <c r="CL458" s="106"/>
      <c r="CM458" s="106"/>
      <c r="CN458" s="106"/>
      <c r="CO458" s="106"/>
      <c r="CP458" s="106"/>
      <c r="CQ458" s="106"/>
      <c r="CR458" s="106"/>
      <c r="CS458" s="106"/>
      <c r="CT458" s="106"/>
      <c r="CU458" s="106"/>
      <c r="CV458" s="106"/>
      <c r="CW458" s="106"/>
      <c r="CX458" s="106"/>
      <c r="CY458" s="106"/>
      <c r="CZ458" s="106"/>
      <c r="DA458" s="106"/>
      <c r="DB458" s="106"/>
    </row>
    <row r="459" spans="1:106" ht="15" customHeight="1" x14ac:dyDescent="0.25">
      <c r="A459" s="83">
        <v>39</v>
      </c>
      <c r="B459" s="108"/>
      <c r="C459" s="108"/>
      <c r="D459" s="86" t="str">
        <f t="shared" si="219"/>
        <v/>
      </c>
      <c r="E459" s="87" t="str">
        <f t="shared" si="220"/>
        <v/>
      </c>
      <c r="F459" s="88">
        <f t="shared" si="221"/>
        <v>0</v>
      </c>
      <c r="G459" s="90"/>
      <c r="H459" s="90"/>
      <c r="I459" s="90"/>
      <c r="J459" s="90"/>
      <c r="K459" s="90"/>
      <c r="L459" s="90"/>
      <c r="M459" s="90"/>
      <c r="N459" s="90"/>
      <c r="O459" s="90"/>
      <c r="P459" s="90"/>
      <c r="Q459" s="90"/>
      <c r="R459" s="90"/>
      <c r="S459" s="90"/>
      <c r="T459" s="90"/>
      <c r="U459" s="90"/>
      <c r="V459" s="90"/>
      <c r="W459" s="90"/>
      <c r="X459" s="90"/>
      <c r="Y459" s="90"/>
      <c r="Z459" s="105"/>
      <c r="AA459" s="106"/>
      <c r="AB459" s="106"/>
      <c r="AC459" s="106"/>
      <c r="AD459" s="106"/>
      <c r="AE459" s="106"/>
      <c r="AF459" s="106"/>
      <c r="AG459" s="106"/>
      <c r="AH459" s="106"/>
      <c r="AI459" s="106"/>
      <c r="AJ459" s="106"/>
      <c r="AK459" s="106"/>
      <c r="AL459" s="106"/>
      <c r="AM459" s="106"/>
      <c r="AN459" s="106"/>
      <c r="AO459" s="106"/>
      <c r="AP459" s="106"/>
      <c r="AQ459" s="106"/>
      <c r="AR459" s="106"/>
      <c r="AS459" s="106"/>
      <c r="AT459" s="106"/>
      <c r="AU459" s="106"/>
      <c r="AV459" s="106"/>
      <c r="AW459" s="106"/>
      <c r="AX459" s="106"/>
      <c r="AY459" s="106"/>
      <c r="AZ459" s="106"/>
      <c r="BA459" s="106"/>
      <c r="BB459" s="106"/>
      <c r="BC459" s="106"/>
      <c r="BD459" s="106"/>
      <c r="BE459" s="106"/>
      <c r="BF459" s="106"/>
      <c r="BG459" s="106"/>
      <c r="BH459" s="106"/>
      <c r="BI459" s="106"/>
      <c r="BJ459" s="106"/>
      <c r="BK459" s="106"/>
      <c r="BL459" s="106"/>
      <c r="BM459" s="106"/>
      <c r="BN459" s="106"/>
      <c r="BO459" s="106"/>
      <c r="BP459" s="106"/>
      <c r="BQ459" s="106"/>
      <c r="BR459" s="106"/>
      <c r="BS459" s="106"/>
      <c r="BT459" s="106"/>
      <c r="BU459" s="106"/>
      <c r="BV459" s="106"/>
      <c r="BW459" s="106"/>
      <c r="BX459" s="106"/>
      <c r="BY459" s="106"/>
      <c r="BZ459" s="106"/>
      <c r="CA459" s="106"/>
      <c r="CB459" s="106"/>
      <c r="CC459" s="106"/>
      <c r="CD459" s="106"/>
      <c r="CE459" s="106"/>
      <c r="CF459" s="106"/>
      <c r="CG459" s="106"/>
      <c r="CH459" s="106"/>
      <c r="CI459" s="106"/>
      <c r="CJ459" s="106"/>
      <c r="CK459" s="106"/>
      <c r="CL459" s="106"/>
      <c r="CM459" s="106"/>
      <c r="CN459" s="106"/>
      <c r="CO459" s="106"/>
      <c r="CP459" s="106"/>
      <c r="CQ459" s="106"/>
      <c r="CR459" s="106"/>
      <c r="CS459" s="106"/>
      <c r="CT459" s="106"/>
      <c r="CU459" s="106"/>
      <c r="CV459" s="106"/>
      <c r="CW459" s="106"/>
      <c r="CX459" s="106"/>
      <c r="CY459" s="106"/>
      <c r="CZ459" s="106"/>
      <c r="DA459" s="106"/>
      <c r="DB459" s="106"/>
    </row>
    <row r="460" spans="1:106" ht="15" customHeight="1" x14ac:dyDescent="0.25">
      <c r="A460" s="83">
        <v>40</v>
      </c>
      <c r="B460" s="108"/>
      <c r="C460" s="108"/>
      <c r="D460" s="86" t="str">
        <f t="shared" si="219"/>
        <v/>
      </c>
      <c r="E460" s="87" t="str">
        <f t="shared" si="220"/>
        <v/>
      </c>
      <c r="F460" s="88">
        <f t="shared" si="221"/>
        <v>0</v>
      </c>
      <c r="G460" s="90"/>
      <c r="H460" s="90"/>
      <c r="I460" s="90"/>
      <c r="J460" s="90"/>
      <c r="K460" s="90"/>
      <c r="L460" s="90"/>
      <c r="M460" s="90"/>
      <c r="N460" s="90"/>
      <c r="O460" s="90"/>
      <c r="P460" s="90"/>
      <c r="Q460" s="90"/>
      <c r="R460" s="90"/>
      <c r="S460" s="90"/>
      <c r="T460" s="90"/>
      <c r="U460" s="90"/>
      <c r="V460" s="90"/>
      <c r="W460" s="90"/>
      <c r="X460" s="90"/>
      <c r="Y460" s="90"/>
      <c r="Z460" s="105"/>
      <c r="AA460" s="106"/>
      <c r="AB460" s="106"/>
      <c r="AC460" s="106"/>
      <c r="AD460" s="106"/>
      <c r="AE460" s="106"/>
      <c r="AF460" s="106"/>
      <c r="AG460" s="106"/>
      <c r="AH460" s="106"/>
      <c r="AI460" s="106"/>
      <c r="AJ460" s="106"/>
      <c r="AK460" s="106"/>
      <c r="AL460" s="106"/>
      <c r="AM460" s="106"/>
      <c r="AN460" s="106"/>
      <c r="AO460" s="106"/>
      <c r="AP460" s="106"/>
      <c r="AQ460" s="106"/>
      <c r="AR460" s="106"/>
      <c r="AS460" s="106"/>
      <c r="AT460" s="106"/>
      <c r="AU460" s="106"/>
      <c r="AV460" s="106"/>
      <c r="AW460" s="106"/>
      <c r="AX460" s="106"/>
      <c r="AY460" s="106"/>
      <c r="AZ460" s="106"/>
      <c r="BA460" s="106"/>
      <c r="BB460" s="106"/>
      <c r="BC460" s="106"/>
      <c r="BD460" s="106"/>
      <c r="BE460" s="106"/>
      <c r="BF460" s="106"/>
      <c r="BG460" s="106"/>
      <c r="BH460" s="106"/>
      <c r="BI460" s="106"/>
      <c r="BJ460" s="106"/>
      <c r="BK460" s="106"/>
      <c r="BL460" s="106"/>
      <c r="BM460" s="106"/>
      <c r="BN460" s="106"/>
      <c r="BO460" s="106"/>
      <c r="BP460" s="106"/>
      <c r="BQ460" s="106"/>
      <c r="BR460" s="106"/>
      <c r="BS460" s="106"/>
      <c r="BT460" s="106"/>
      <c r="BU460" s="106"/>
      <c r="BV460" s="106"/>
      <c r="BW460" s="106"/>
      <c r="BX460" s="106"/>
      <c r="BY460" s="106"/>
      <c r="BZ460" s="106"/>
      <c r="CA460" s="106"/>
      <c r="CB460" s="106"/>
      <c r="CC460" s="106"/>
      <c r="CD460" s="106"/>
      <c r="CE460" s="106"/>
      <c r="CF460" s="106"/>
      <c r="CG460" s="106"/>
      <c r="CH460" s="106"/>
      <c r="CI460" s="106"/>
      <c r="CJ460" s="106"/>
      <c r="CK460" s="106"/>
      <c r="CL460" s="106"/>
      <c r="CM460" s="106"/>
      <c r="CN460" s="106"/>
      <c r="CO460" s="106"/>
      <c r="CP460" s="106"/>
      <c r="CQ460" s="106"/>
      <c r="CR460" s="106"/>
      <c r="CS460" s="106"/>
      <c r="CT460" s="106"/>
      <c r="CU460" s="106"/>
      <c r="CV460" s="106"/>
      <c r="CW460" s="106"/>
      <c r="CX460" s="106"/>
      <c r="CY460" s="106"/>
      <c r="CZ460" s="106"/>
      <c r="DA460" s="106"/>
      <c r="DB460" s="106"/>
    </row>
    <row r="461" spans="1:106" ht="15.75" x14ac:dyDescent="0.25">
      <c r="B461" s="91"/>
      <c r="C461" s="109"/>
      <c r="D461" s="93"/>
      <c r="E461" s="94"/>
      <c r="F461" s="95" t="s">
        <v>125</v>
      </c>
      <c r="G461" s="96">
        <f>(IF($C$16="YES",G421,0))+(IF($C$17="YES",G422,0))+(IF($C$18="YES",G423,0))+(IF($C$19="YES",G424,0))+(IF($C$20="YES",G425,0))+(IF($C$21="YES",G426,0))+(IF($C$22="YES",G427,0))+(IF($C$23="YES",G428,0))+(IF($C$24="YES",G429,0))+(IF($C$25="YES",G430,0))+(IF($C$26="YES",G431,0))+(IF($C$27="YES",G432,0))+(IF($C$28="YES",G433,0))+(IF($C$29="YES",G434,0))+(IF($C$30="YES",G435,0))+(IF($C$31="YES",G436,0))+(IF($C$32="YES",G437,0))+(IF($C$33="YES",G438,0))+(IF($C$34="YES",G439,0))+(IF($C$35="YES",G440,0))+(IF($C$36="YES",G441,0))+(IF($C$37="YES",G442,0))+(IF($C$38="YES",G443,0))+(IF($C$39="YES",G444,0))+(IF($C$40="YES",G445,0))+(IF($C$41="YES",G446,0))+(IF($C$42="YES",G447,0))+(IF($C$43="YES",G448,0))+(IF($C$44="YES",G449,0))+(IF($C$45="YES",G450,0))+(IF($C$46="YES",G451,0))+(IF($C$47="YES",G452,0))+(IF($C$48="YES",G453,0))+(IF($C$49="YES",G454,0))+(IF($C$50="YES",G455,0))+(IF($C$51="YES",G456,0))+(IF($C$52="YES",G457,0))+(IF($C$53="YES",G458,0))+(IF($C$54="YES",G459,0))+(IF($C$55="YES",G460,0))</f>
        <v>0</v>
      </c>
      <c r="H461" s="96">
        <f t="shared" ref="H461:BS461" si="222">(IF($C$16="YES",H421,0))+(IF($C$17="YES",H422,0))+(IF($C$18="YES",H423,0))+(IF($C$19="YES",H424,0))+(IF($C$20="YES",H425,0))+(IF($C$21="YES",H426,0))+(IF($C$22="YES",H427,0))+(IF($C$23="YES",H428,0))+(IF($C$24="YES",H429,0))+(IF($C$25="YES",H430,0))+(IF($C$26="YES",H431,0))+(IF($C$27="YES",H432,0))+(IF($C$28="YES",H433,0))+(IF($C$29="YES",H434,0))+(IF($C$30="YES",H435,0))+(IF($C$31="YES",H436,0))+(IF($C$32="YES",H437,0))+(IF($C$33="YES",H438,0))+(IF($C$34="YES",H439,0))+(IF($C$35="YES",H440,0))+(IF($C$36="YES",H441,0))+(IF($C$37="YES",H442,0))+(IF($C$38="YES",H443,0))+(IF($C$39="YES",H444,0))+(IF($C$40="YES",H445,0))+(IF($C$41="YES",H446,0))+(IF($C$42="YES",H447,0))+(IF($C$43="YES",H448,0))+(IF($C$44="YES",H449,0))+(IF($C$45="YES",H450,0))+(IF($C$46="YES",H451,0))+(IF($C$47="YES",H452,0))+(IF($C$48="YES",H453,0))+(IF($C$49="YES",H454,0))+(IF($C$50="YES",H455,0))+(IF($C$51="YES",H456,0))+(IF($C$52="YES",H457,0))+(IF($C$53="YES",H458,0))+(IF($C$54="YES",H459,0))+(IF($C$55="YES",H460,0))</f>
        <v>0</v>
      </c>
      <c r="I461" s="96">
        <f t="shared" si="222"/>
        <v>0</v>
      </c>
      <c r="J461" s="96">
        <f t="shared" si="222"/>
        <v>0</v>
      </c>
      <c r="K461" s="96">
        <f t="shared" si="222"/>
        <v>0</v>
      </c>
      <c r="L461" s="96">
        <f t="shared" si="222"/>
        <v>0</v>
      </c>
      <c r="M461" s="96">
        <f t="shared" si="222"/>
        <v>0</v>
      </c>
      <c r="N461" s="96">
        <f t="shared" si="222"/>
        <v>0</v>
      </c>
      <c r="O461" s="96">
        <f t="shared" si="222"/>
        <v>0</v>
      </c>
      <c r="P461" s="96">
        <f t="shared" si="222"/>
        <v>0</v>
      </c>
      <c r="Q461" s="96">
        <f t="shared" si="222"/>
        <v>0</v>
      </c>
      <c r="R461" s="96">
        <f t="shared" si="222"/>
        <v>0</v>
      </c>
      <c r="S461" s="96">
        <f t="shared" si="222"/>
        <v>0</v>
      </c>
      <c r="T461" s="96">
        <f t="shared" si="222"/>
        <v>0</v>
      </c>
      <c r="U461" s="96">
        <f t="shared" si="222"/>
        <v>0</v>
      </c>
      <c r="V461" s="96">
        <f t="shared" si="222"/>
        <v>0</v>
      </c>
      <c r="W461" s="96">
        <f t="shared" si="222"/>
        <v>0</v>
      </c>
      <c r="X461" s="96">
        <f t="shared" si="222"/>
        <v>0</v>
      </c>
      <c r="Y461" s="96">
        <f t="shared" si="222"/>
        <v>0</v>
      </c>
      <c r="Z461" s="96">
        <f t="shared" si="222"/>
        <v>0</v>
      </c>
      <c r="AA461" s="96">
        <f t="shared" si="222"/>
        <v>0</v>
      </c>
      <c r="AB461" s="96">
        <f t="shared" si="222"/>
        <v>0</v>
      </c>
      <c r="AC461" s="96">
        <f t="shared" si="222"/>
        <v>0</v>
      </c>
      <c r="AD461" s="96">
        <f t="shared" si="222"/>
        <v>0</v>
      </c>
      <c r="AE461" s="96">
        <f t="shared" si="222"/>
        <v>0</v>
      </c>
      <c r="AF461" s="96">
        <f t="shared" si="222"/>
        <v>0</v>
      </c>
      <c r="AG461" s="96">
        <f t="shared" si="222"/>
        <v>0</v>
      </c>
      <c r="AH461" s="96">
        <f t="shared" si="222"/>
        <v>0</v>
      </c>
      <c r="AI461" s="96">
        <f t="shared" si="222"/>
        <v>0</v>
      </c>
      <c r="AJ461" s="96">
        <f t="shared" si="222"/>
        <v>0</v>
      </c>
      <c r="AK461" s="96">
        <f t="shared" si="222"/>
        <v>0</v>
      </c>
      <c r="AL461" s="96">
        <f t="shared" si="222"/>
        <v>0</v>
      </c>
      <c r="AM461" s="96">
        <f t="shared" si="222"/>
        <v>0</v>
      </c>
      <c r="AN461" s="96">
        <f t="shared" si="222"/>
        <v>0</v>
      </c>
      <c r="AO461" s="96">
        <f t="shared" si="222"/>
        <v>0</v>
      </c>
      <c r="AP461" s="96">
        <f t="shared" si="222"/>
        <v>0</v>
      </c>
      <c r="AQ461" s="96">
        <f t="shared" si="222"/>
        <v>0</v>
      </c>
      <c r="AR461" s="96">
        <f t="shared" si="222"/>
        <v>0</v>
      </c>
      <c r="AS461" s="96">
        <f t="shared" si="222"/>
        <v>0</v>
      </c>
      <c r="AT461" s="96">
        <f t="shared" si="222"/>
        <v>0</v>
      </c>
      <c r="AU461" s="96">
        <f t="shared" si="222"/>
        <v>0</v>
      </c>
      <c r="AV461" s="96">
        <f t="shared" si="222"/>
        <v>0</v>
      </c>
      <c r="AW461" s="96">
        <f t="shared" si="222"/>
        <v>0</v>
      </c>
      <c r="AX461" s="96">
        <f t="shared" si="222"/>
        <v>0</v>
      </c>
      <c r="AY461" s="96">
        <f t="shared" si="222"/>
        <v>0</v>
      </c>
      <c r="AZ461" s="96">
        <f t="shared" si="222"/>
        <v>0</v>
      </c>
      <c r="BA461" s="96">
        <f t="shared" si="222"/>
        <v>0</v>
      </c>
      <c r="BB461" s="96">
        <f t="shared" si="222"/>
        <v>0</v>
      </c>
      <c r="BC461" s="96">
        <f t="shared" si="222"/>
        <v>0</v>
      </c>
      <c r="BD461" s="96">
        <f t="shared" si="222"/>
        <v>0</v>
      </c>
      <c r="BE461" s="96">
        <f t="shared" si="222"/>
        <v>0</v>
      </c>
      <c r="BF461" s="96">
        <f t="shared" si="222"/>
        <v>0</v>
      </c>
      <c r="BG461" s="96">
        <f t="shared" si="222"/>
        <v>0</v>
      </c>
      <c r="BH461" s="96">
        <f t="shared" si="222"/>
        <v>0</v>
      </c>
      <c r="BI461" s="96">
        <f t="shared" si="222"/>
        <v>0</v>
      </c>
      <c r="BJ461" s="96">
        <f t="shared" si="222"/>
        <v>0</v>
      </c>
      <c r="BK461" s="96">
        <f t="shared" si="222"/>
        <v>0</v>
      </c>
      <c r="BL461" s="96">
        <f t="shared" si="222"/>
        <v>0</v>
      </c>
      <c r="BM461" s="96">
        <f t="shared" si="222"/>
        <v>0</v>
      </c>
      <c r="BN461" s="96">
        <f t="shared" si="222"/>
        <v>0</v>
      </c>
      <c r="BO461" s="96">
        <f t="shared" si="222"/>
        <v>0</v>
      </c>
      <c r="BP461" s="96">
        <f t="shared" si="222"/>
        <v>0</v>
      </c>
      <c r="BQ461" s="96">
        <f t="shared" si="222"/>
        <v>0</v>
      </c>
      <c r="BR461" s="96">
        <f t="shared" si="222"/>
        <v>0</v>
      </c>
      <c r="BS461" s="96">
        <f t="shared" si="222"/>
        <v>0</v>
      </c>
      <c r="BT461" s="96">
        <f t="shared" ref="BT461:DB461" si="223">(IF($C$16="YES",BT421,0))+(IF($C$17="YES",BT422,0))+(IF($C$18="YES",BT423,0))+(IF($C$19="YES",BT424,0))+(IF($C$20="YES",BT425,0))+(IF($C$21="YES",BT426,0))+(IF($C$22="YES",BT427,0))+(IF($C$23="YES",BT428,0))+(IF($C$24="YES",BT429,0))+(IF($C$25="YES",BT430,0))+(IF($C$26="YES",BT431,0))+(IF($C$27="YES",BT432,0))+(IF($C$28="YES",BT433,0))+(IF($C$29="YES",BT434,0))+(IF($C$30="YES",BT435,0))+(IF($C$31="YES",BT436,0))+(IF($C$32="YES",BT437,0))+(IF($C$33="YES",BT438,0))+(IF($C$34="YES",BT439,0))+(IF($C$35="YES",BT440,0))+(IF($C$36="YES",BT441,0))+(IF($C$37="YES",BT442,0))+(IF($C$38="YES",BT443,0))+(IF($C$39="YES",BT444,0))+(IF($C$40="YES",BT445,0))+(IF($C$41="YES",BT446,0))+(IF($C$42="YES",BT447,0))+(IF($C$43="YES",BT448,0))+(IF($C$44="YES",BT449,0))+(IF($C$45="YES",BT450,0))+(IF($C$46="YES",BT451,0))+(IF($C$47="YES",BT452,0))+(IF($C$48="YES",BT453,0))+(IF($C$49="YES",BT454,0))+(IF($C$50="YES",BT455,0))+(IF($C$51="YES",BT456,0))+(IF($C$52="YES",BT457,0))+(IF($C$53="YES",BT458,0))+(IF($C$54="YES",BT459,0))+(IF($C$55="YES",BT460,0))</f>
        <v>0</v>
      </c>
      <c r="BU461" s="96">
        <f t="shared" si="223"/>
        <v>0</v>
      </c>
      <c r="BV461" s="96">
        <f t="shared" si="223"/>
        <v>0</v>
      </c>
      <c r="BW461" s="96">
        <f t="shared" si="223"/>
        <v>0</v>
      </c>
      <c r="BX461" s="96">
        <f t="shared" si="223"/>
        <v>0</v>
      </c>
      <c r="BY461" s="96">
        <f t="shared" si="223"/>
        <v>0</v>
      </c>
      <c r="BZ461" s="96">
        <f t="shared" si="223"/>
        <v>0</v>
      </c>
      <c r="CA461" s="96">
        <f t="shared" si="223"/>
        <v>0</v>
      </c>
      <c r="CB461" s="96">
        <f t="shared" si="223"/>
        <v>0</v>
      </c>
      <c r="CC461" s="96">
        <f t="shared" si="223"/>
        <v>0</v>
      </c>
      <c r="CD461" s="96">
        <f t="shared" si="223"/>
        <v>0</v>
      </c>
      <c r="CE461" s="96">
        <f t="shared" si="223"/>
        <v>0</v>
      </c>
      <c r="CF461" s="96">
        <f t="shared" si="223"/>
        <v>0</v>
      </c>
      <c r="CG461" s="96">
        <f t="shared" si="223"/>
        <v>0</v>
      </c>
      <c r="CH461" s="96">
        <f t="shared" si="223"/>
        <v>0</v>
      </c>
      <c r="CI461" s="96">
        <f t="shared" si="223"/>
        <v>0</v>
      </c>
      <c r="CJ461" s="96">
        <f t="shared" si="223"/>
        <v>0</v>
      </c>
      <c r="CK461" s="96">
        <f t="shared" si="223"/>
        <v>0</v>
      </c>
      <c r="CL461" s="96">
        <f t="shared" si="223"/>
        <v>0</v>
      </c>
      <c r="CM461" s="96">
        <f t="shared" si="223"/>
        <v>0</v>
      </c>
      <c r="CN461" s="96">
        <f t="shared" si="223"/>
        <v>0</v>
      </c>
      <c r="CO461" s="96">
        <f t="shared" si="223"/>
        <v>0</v>
      </c>
      <c r="CP461" s="96">
        <f t="shared" si="223"/>
        <v>0</v>
      </c>
      <c r="CQ461" s="96">
        <f t="shared" si="223"/>
        <v>0</v>
      </c>
      <c r="CR461" s="96">
        <f t="shared" si="223"/>
        <v>0</v>
      </c>
      <c r="CS461" s="96">
        <f t="shared" si="223"/>
        <v>0</v>
      </c>
      <c r="CT461" s="96">
        <f t="shared" si="223"/>
        <v>0</v>
      </c>
      <c r="CU461" s="96">
        <f t="shared" si="223"/>
        <v>0</v>
      </c>
      <c r="CV461" s="96">
        <f t="shared" si="223"/>
        <v>0</v>
      </c>
      <c r="CW461" s="96">
        <f t="shared" si="223"/>
        <v>0</v>
      </c>
      <c r="CX461" s="96">
        <f t="shared" si="223"/>
        <v>0</v>
      </c>
      <c r="CY461" s="96">
        <f t="shared" si="223"/>
        <v>0</v>
      </c>
      <c r="CZ461" s="96">
        <f t="shared" si="223"/>
        <v>0</v>
      </c>
      <c r="DA461" s="96">
        <f t="shared" si="223"/>
        <v>0</v>
      </c>
      <c r="DB461" s="96">
        <f t="shared" si="223"/>
        <v>0</v>
      </c>
    </row>
    <row r="462" spans="1:106" ht="15.75" x14ac:dyDescent="0.25">
      <c r="B462" s="97" t="s">
        <v>8</v>
      </c>
      <c r="C462" s="98"/>
      <c r="D462" s="99">
        <f>IF($F$3="","",$F$3)</f>
        <v>1</v>
      </c>
      <c r="E462" s="62" t="s">
        <v>121</v>
      </c>
      <c r="F462" s="74"/>
      <c r="G462" s="64" t="str">
        <f>IF($D$464="","",$D$464-($D$462+$D$463))</f>
        <v/>
      </c>
      <c r="H462" s="64" t="str">
        <f t="shared" ref="H462:BS462" si="224">IF($D$464="","",$D$464-($D$462+$D$463))</f>
        <v/>
      </c>
      <c r="I462" s="64" t="str">
        <f t="shared" si="224"/>
        <v/>
      </c>
      <c r="J462" s="64" t="str">
        <f t="shared" si="224"/>
        <v/>
      </c>
      <c r="K462" s="64" t="str">
        <f t="shared" si="224"/>
        <v/>
      </c>
      <c r="L462" s="64" t="str">
        <f t="shared" si="224"/>
        <v/>
      </c>
      <c r="M462" s="64" t="str">
        <f t="shared" si="224"/>
        <v/>
      </c>
      <c r="N462" s="64" t="str">
        <f t="shared" si="224"/>
        <v/>
      </c>
      <c r="O462" s="64" t="str">
        <f t="shared" si="224"/>
        <v/>
      </c>
      <c r="P462" s="64" t="str">
        <f t="shared" si="224"/>
        <v/>
      </c>
      <c r="Q462" s="64" t="str">
        <f t="shared" si="224"/>
        <v/>
      </c>
      <c r="R462" s="64" t="str">
        <f t="shared" si="224"/>
        <v/>
      </c>
      <c r="S462" s="64" t="str">
        <f t="shared" si="224"/>
        <v/>
      </c>
      <c r="T462" s="64" t="str">
        <f t="shared" si="224"/>
        <v/>
      </c>
      <c r="U462" s="64" t="str">
        <f t="shared" si="224"/>
        <v/>
      </c>
      <c r="V462" s="64" t="str">
        <f t="shared" si="224"/>
        <v/>
      </c>
      <c r="W462" s="64" t="str">
        <f t="shared" si="224"/>
        <v/>
      </c>
      <c r="X462" s="64" t="str">
        <f t="shared" si="224"/>
        <v/>
      </c>
      <c r="Y462" s="64" t="str">
        <f t="shared" si="224"/>
        <v/>
      </c>
      <c r="Z462" s="64" t="str">
        <f t="shared" si="224"/>
        <v/>
      </c>
      <c r="AA462" s="64" t="str">
        <f t="shared" si="224"/>
        <v/>
      </c>
      <c r="AB462" s="64" t="str">
        <f t="shared" si="224"/>
        <v/>
      </c>
      <c r="AC462" s="64" t="str">
        <f t="shared" si="224"/>
        <v/>
      </c>
      <c r="AD462" s="64" t="str">
        <f t="shared" si="224"/>
        <v/>
      </c>
      <c r="AE462" s="64" t="str">
        <f t="shared" si="224"/>
        <v/>
      </c>
      <c r="AF462" s="64" t="str">
        <f t="shared" si="224"/>
        <v/>
      </c>
      <c r="AG462" s="64" t="str">
        <f t="shared" si="224"/>
        <v/>
      </c>
      <c r="AH462" s="64" t="str">
        <f t="shared" si="224"/>
        <v/>
      </c>
      <c r="AI462" s="64" t="str">
        <f t="shared" si="224"/>
        <v/>
      </c>
      <c r="AJ462" s="64" t="str">
        <f t="shared" si="224"/>
        <v/>
      </c>
      <c r="AK462" s="64" t="str">
        <f t="shared" si="224"/>
        <v/>
      </c>
      <c r="AL462" s="64" t="str">
        <f t="shared" si="224"/>
        <v/>
      </c>
      <c r="AM462" s="64" t="str">
        <f t="shared" si="224"/>
        <v/>
      </c>
      <c r="AN462" s="64" t="str">
        <f t="shared" si="224"/>
        <v/>
      </c>
      <c r="AO462" s="64" t="str">
        <f t="shared" si="224"/>
        <v/>
      </c>
      <c r="AP462" s="64" t="str">
        <f t="shared" si="224"/>
        <v/>
      </c>
      <c r="AQ462" s="64" t="str">
        <f t="shared" si="224"/>
        <v/>
      </c>
      <c r="AR462" s="64" t="str">
        <f t="shared" si="224"/>
        <v/>
      </c>
      <c r="AS462" s="64" t="str">
        <f t="shared" si="224"/>
        <v/>
      </c>
      <c r="AT462" s="64" t="str">
        <f t="shared" si="224"/>
        <v/>
      </c>
      <c r="AU462" s="64" t="str">
        <f t="shared" si="224"/>
        <v/>
      </c>
      <c r="AV462" s="64" t="str">
        <f t="shared" si="224"/>
        <v/>
      </c>
      <c r="AW462" s="64" t="str">
        <f t="shared" si="224"/>
        <v/>
      </c>
      <c r="AX462" s="64" t="str">
        <f t="shared" si="224"/>
        <v/>
      </c>
      <c r="AY462" s="64" t="str">
        <f t="shared" si="224"/>
        <v/>
      </c>
      <c r="AZ462" s="64" t="str">
        <f t="shared" si="224"/>
        <v/>
      </c>
      <c r="BA462" s="64" t="str">
        <f t="shared" si="224"/>
        <v/>
      </c>
      <c r="BB462" s="64" t="str">
        <f t="shared" si="224"/>
        <v/>
      </c>
      <c r="BC462" s="64" t="str">
        <f t="shared" si="224"/>
        <v/>
      </c>
      <c r="BD462" s="64" t="str">
        <f t="shared" si="224"/>
        <v/>
      </c>
      <c r="BE462" s="64" t="str">
        <f t="shared" si="224"/>
        <v/>
      </c>
      <c r="BF462" s="64" t="str">
        <f t="shared" si="224"/>
        <v/>
      </c>
      <c r="BG462" s="64" t="str">
        <f t="shared" si="224"/>
        <v/>
      </c>
      <c r="BH462" s="64" t="str">
        <f t="shared" si="224"/>
        <v/>
      </c>
      <c r="BI462" s="64" t="str">
        <f t="shared" si="224"/>
        <v/>
      </c>
      <c r="BJ462" s="64" t="str">
        <f t="shared" si="224"/>
        <v/>
      </c>
      <c r="BK462" s="64" t="str">
        <f t="shared" si="224"/>
        <v/>
      </c>
      <c r="BL462" s="64" t="str">
        <f t="shared" si="224"/>
        <v/>
      </c>
      <c r="BM462" s="64" t="str">
        <f t="shared" si="224"/>
        <v/>
      </c>
      <c r="BN462" s="64" t="str">
        <f t="shared" si="224"/>
        <v/>
      </c>
      <c r="BO462" s="64" t="str">
        <f t="shared" si="224"/>
        <v/>
      </c>
      <c r="BP462" s="64" t="str">
        <f t="shared" si="224"/>
        <v/>
      </c>
      <c r="BQ462" s="64" t="str">
        <f t="shared" si="224"/>
        <v/>
      </c>
      <c r="BR462" s="64" t="str">
        <f t="shared" si="224"/>
        <v/>
      </c>
      <c r="BS462" s="64" t="str">
        <f t="shared" si="224"/>
        <v/>
      </c>
      <c r="BT462" s="64" t="str">
        <f t="shared" ref="BT462:DB462" si="225">IF($D$464="","",$D$464-($D$462+$D$463))</f>
        <v/>
      </c>
      <c r="BU462" s="64" t="str">
        <f t="shared" si="225"/>
        <v/>
      </c>
      <c r="BV462" s="64" t="str">
        <f t="shared" si="225"/>
        <v/>
      </c>
      <c r="BW462" s="64" t="str">
        <f t="shared" si="225"/>
        <v/>
      </c>
      <c r="BX462" s="64" t="str">
        <f t="shared" si="225"/>
        <v/>
      </c>
      <c r="BY462" s="64" t="str">
        <f t="shared" si="225"/>
        <v/>
      </c>
      <c r="BZ462" s="64" t="str">
        <f t="shared" si="225"/>
        <v/>
      </c>
      <c r="CA462" s="64" t="str">
        <f t="shared" si="225"/>
        <v/>
      </c>
      <c r="CB462" s="64" t="str">
        <f t="shared" si="225"/>
        <v/>
      </c>
      <c r="CC462" s="64" t="str">
        <f t="shared" si="225"/>
        <v/>
      </c>
      <c r="CD462" s="64" t="str">
        <f t="shared" si="225"/>
        <v/>
      </c>
      <c r="CE462" s="64" t="str">
        <f t="shared" si="225"/>
        <v/>
      </c>
      <c r="CF462" s="64" t="str">
        <f t="shared" si="225"/>
        <v/>
      </c>
      <c r="CG462" s="64" t="str">
        <f t="shared" si="225"/>
        <v/>
      </c>
      <c r="CH462" s="64" t="str">
        <f t="shared" si="225"/>
        <v/>
      </c>
      <c r="CI462" s="64" t="str">
        <f t="shared" si="225"/>
        <v/>
      </c>
      <c r="CJ462" s="64" t="str">
        <f t="shared" si="225"/>
        <v/>
      </c>
      <c r="CK462" s="64" t="str">
        <f t="shared" si="225"/>
        <v/>
      </c>
      <c r="CL462" s="64" t="str">
        <f t="shared" si="225"/>
        <v/>
      </c>
      <c r="CM462" s="64" t="str">
        <f t="shared" si="225"/>
        <v/>
      </c>
      <c r="CN462" s="64" t="str">
        <f t="shared" si="225"/>
        <v/>
      </c>
      <c r="CO462" s="64" t="str">
        <f t="shared" si="225"/>
        <v/>
      </c>
      <c r="CP462" s="64" t="str">
        <f t="shared" si="225"/>
        <v/>
      </c>
      <c r="CQ462" s="64" t="str">
        <f t="shared" si="225"/>
        <v/>
      </c>
      <c r="CR462" s="64" t="str">
        <f t="shared" si="225"/>
        <v/>
      </c>
      <c r="CS462" s="64" t="str">
        <f t="shared" si="225"/>
        <v/>
      </c>
      <c r="CT462" s="64" t="str">
        <f t="shared" si="225"/>
        <v/>
      </c>
      <c r="CU462" s="64" t="str">
        <f t="shared" si="225"/>
        <v/>
      </c>
      <c r="CV462" s="64" t="str">
        <f t="shared" si="225"/>
        <v/>
      </c>
      <c r="CW462" s="64" t="str">
        <f t="shared" si="225"/>
        <v/>
      </c>
      <c r="CX462" s="64" t="str">
        <f t="shared" si="225"/>
        <v/>
      </c>
      <c r="CY462" s="64" t="str">
        <f t="shared" si="225"/>
        <v/>
      </c>
      <c r="CZ462" s="64" t="str">
        <f t="shared" si="225"/>
        <v/>
      </c>
      <c r="DA462" s="64" t="str">
        <f t="shared" si="225"/>
        <v/>
      </c>
      <c r="DB462" s="64" t="str">
        <f t="shared" si="225"/>
        <v/>
      </c>
    </row>
    <row r="463" spans="1:106" ht="15.75" x14ac:dyDescent="0.25">
      <c r="B463" s="97" t="s">
        <v>14</v>
      </c>
      <c r="C463" s="98"/>
      <c r="D463" s="99">
        <f>IF($F$4="","",$F$4)</f>
        <v>1</v>
      </c>
      <c r="E463" s="68" t="s">
        <v>2</v>
      </c>
      <c r="F463" s="69">
        <f>SUM(G463:DB463)</f>
        <v>0</v>
      </c>
      <c r="G463" s="70">
        <f>IF(G464="","0",G506*G464)</f>
        <v>0</v>
      </c>
      <c r="H463" s="70">
        <f t="shared" ref="H463:BS463" si="226">IF(H464="","0",H506*H464)</f>
        <v>0</v>
      </c>
      <c r="I463" s="70">
        <f t="shared" si="226"/>
        <v>0</v>
      </c>
      <c r="J463" s="70" t="str">
        <f t="shared" si="226"/>
        <v>0</v>
      </c>
      <c r="K463" s="70" t="str">
        <f t="shared" si="226"/>
        <v>0</v>
      </c>
      <c r="L463" s="70" t="str">
        <f t="shared" si="226"/>
        <v>0</v>
      </c>
      <c r="M463" s="70" t="str">
        <f t="shared" si="226"/>
        <v>0</v>
      </c>
      <c r="N463" s="70" t="str">
        <f t="shared" si="226"/>
        <v>0</v>
      </c>
      <c r="O463" s="70" t="str">
        <f t="shared" si="226"/>
        <v>0</v>
      </c>
      <c r="P463" s="70" t="str">
        <f t="shared" si="226"/>
        <v>0</v>
      </c>
      <c r="Q463" s="70" t="str">
        <f t="shared" si="226"/>
        <v>0</v>
      </c>
      <c r="R463" s="70" t="str">
        <f t="shared" si="226"/>
        <v>0</v>
      </c>
      <c r="S463" s="70" t="str">
        <f t="shared" si="226"/>
        <v>0</v>
      </c>
      <c r="T463" s="70" t="str">
        <f t="shared" si="226"/>
        <v>0</v>
      </c>
      <c r="U463" s="70" t="str">
        <f t="shared" si="226"/>
        <v>0</v>
      </c>
      <c r="V463" s="70" t="str">
        <f t="shared" si="226"/>
        <v>0</v>
      </c>
      <c r="W463" s="70" t="str">
        <f t="shared" si="226"/>
        <v>0</v>
      </c>
      <c r="X463" s="70" t="str">
        <f t="shared" si="226"/>
        <v>0</v>
      </c>
      <c r="Y463" s="70" t="str">
        <f t="shared" si="226"/>
        <v>0</v>
      </c>
      <c r="Z463" s="70" t="str">
        <f t="shared" si="226"/>
        <v>0</v>
      </c>
      <c r="AA463" s="70" t="str">
        <f t="shared" si="226"/>
        <v>0</v>
      </c>
      <c r="AB463" s="70" t="str">
        <f t="shared" si="226"/>
        <v>0</v>
      </c>
      <c r="AC463" s="70" t="str">
        <f t="shared" si="226"/>
        <v>0</v>
      </c>
      <c r="AD463" s="70" t="str">
        <f t="shared" si="226"/>
        <v>0</v>
      </c>
      <c r="AE463" s="70" t="str">
        <f t="shared" si="226"/>
        <v>0</v>
      </c>
      <c r="AF463" s="70" t="str">
        <f t="shared" si="226"/>
        <v>0</v>
      </c>
      <c r="AG463" s="70" t="str">
        <f t="shared" si="226"/>
        <v>0</v>
      </c>
      <c r="AH463" s="70" t="str">
        <f t="shared" si="226"/>
        <v>0</v>
      </c>
      <c r="AI463" s="70" t="str">
        <f t="shared" si="226"/>
        <v>0</v>
      </c>
      <c r="AJ463" s="70" t="str">
        <f t="shared" si="226"/>
        <v>0</v>
      </c>
      <c r="AK463" s="70" t="str">
        <f t="shared" si="226"/>
        <v>0</v>
      </c>
      <c r="AL463" s="70" t="str">
        <f t="shared" si="226"/>
        <v>0</v>
      </c>
      <c r="AM463" s="70" t="str">
        <f t="shared" si="226"/>
        <v>0</v>
      </c>
      <c r="AN463" s="70" t="str">
        <f t="shared" si="226"/>
        <v>0</v>
      </c>
      <c r="AO463" s="70" t="str">
        <f t="shared" si="226"/>
        <v>0</v>
      </c>
      <c r="AP463" s="70" t="str">
        <f t="shared" si="226"/>
        <v>0</v>
      </c>
      <c r="AQ463" s="70" t="str">
        <f t="shared" si="226"/>
        <v>0</v>
      </c>
      <c r="AR463" s="70" t="str">
        <f t="shared" si="226"/>
        <v>0</v>
      </c>
      <c r="AS463" s="70" t="str">
        <f t="shared" si="226"/>
        <v>0</v>
      </c>
      <c r="AT463" s="70" t="str">
        <f t="shared" si="226"/>
        <v>0</v>
      </c>
      <c r="AU463" s="70" t="str">
        <f t="shared" si="226"/>
        <v>0</v>
      </c>
      <c r="AV463" s="70" t="str">
        <f t="shared" si="226"/>
        <v>0</v>
      </c>
      <c r="AW463" s="70" t="str">
        <f t="shared" si="226"/>
        <v>0</v>
      </c>
      <c r="AX463" s="70" t="str">
        <f t="shared" si="226"/>
        <v>0</v>
      </c>
      <c r="AY463" s="70" t="str">
        <f t="shared" si="226"/>
        <v>0</v>
      </c>
      <c r="AZ463" s="70" t="str">
        <f t="shared" si="226"/>
        <v>0</v>
      </c>
      <c r="BA463" s="70" t="str">
        <f t="shared" si="226"/>
        <v>0</v>
      </c>
      <c r="BB463" s="70" t="str">
        <f t="shared" si="226"/>
        <v>0</v>
      </c>
      <c r="BC463" s="70" t="str">
        <f t="shared" si="226"/>
        <v>0</v>
      </c>
      <c r="BD463" s="70" t="str">
        <f t="shared" si="226"/>
        <v>0</v>
      </c>
      <c r="BE463" s="70" t="str">
        <f t="shared" si="226"/>
        <v>0</v>
      </c>
      <c r="BF463" s="70" t="str">
        <f t="shared" si="226"/>
        <v>0</v>
      </c>
      <c r="BG463" s="70" t="str">
        <f t="shared" si="226"/>
        <v>0</v>
      </c>
      <c r="BH463" s="70" t="str">
        <f t="shared" si="226"/>
        <v>0</v>
      </c>
      <c r="BI463" s="70" t="str">
        <f t="shared" si="226"/>
        <v>0</v>
      </c>
      <c r="BJ463" s="70" t="str">
        <f t="shared" si="226"/>
        <v>0</v>
      </c>
      <c r="BK463" s="70" t="str">
        <f t="shared" si="226"/>
        <v>0</v>
      </c>
      <c r="BL463" s="70" t="str">
        <f t="shared" si="226"/>
        <v>0</v>
      </c>
      <c r="BM463" s="70" t="str">
        <f t="shared" si="226"/>
        <v>0</v>
      </c>
      <c r="BN463" s="70" t="str">
        <f t="shared" si="226"/>
        <v>0</v>
      </c>
      <c r="BO463" s="70" t="str">
        <f t="shared" si="226"/>
        <v>0</v>
      </c>
      <c r="BP463" s="70" t="str">
        <f t="shared" si="226"/>
        <v>0</v>
      </c>
      <c r="BQ463" s="70" t="str">
        <f t="shared" si="226"/>
        <v>0</v>
      </c>
      <c r="BR463" s="70" t="str">
        <f t="shared" si="226"/>
        <v>0</v>
      </c>
      <c r="BS463" s="70" t="str">
        <f t="shared" si="226"/>
        <v>0</v>
      </c>
      <c r="BT463" s="70" t="str">
        <f t="shared" ref="BT463:DB463" si="227">IF(BT464="","0",BT506*BT464)</f>
        <v>0</v>
      </c>
      <c r="BU463" s="70" t="str">
        <f t="shared" si="227"/>
        <v>0</v>
      </c>
      <c r="BV463" s="70" t="str">
        <f t="shared" si="227"/>
        <v>0</v>
      </c>
      <c r="BW463" s="70" t="str">
        <f t="shared" si="227"/>
        <v>0</v>
      </c>
      <c r="BX463" s="70" t="str">
        <f t="shared" si="227"/>
        <v>0</v>
      </c>
      <c r="BY463" s="70" t="str">
        <f t="shared" si="227"/>
        <v>0</v>
      </c>
      <c r="BZ463" s="70" t="str">
        <f t="shared" si="227"/>
        <v>0</v>
      </c>
      <c r="CA463" s="70" t="str">
        <f t="shared" si="227"/>
        <v>0</v>
      </c>
      <c r="CB463" s="70" t="str">
        <f t="shared" si="227"/>
        <v>0</v>
      </c>
      <c r="CC463" s="70" t="str">
        <f t="shared" si="227"/>
        <v>0</v>
      </c>
      <c r="CD463" s="70" t="str">
        <f t="shared" si="227"/>
        <v>0</v>
      </c>
      <c r="CE463" s="70" t="str">
        <f t="shared" si="227"/>
        <v>0</v>
      </c>
      <c r="CF463" s="70" t="str">
        <f t="shared" si="227"/>
        <v>0</v>
      </c>
      <c r="CG463" s="70" t="str">
        <f t="shared" si="227"/>
        <v>0</v>
      </c>
      <c r="CH463" s="70" t="str">
        <f t="shared" si="227"/>
        <v>0</v>
      </c>
      <c r="CI463" s="70" t="str">
        <f t="shared" si="227"/>
        <v>0</v>
      </c>
      <c r="CJ463" s="70" t="str">
        <f t="shared" si="227"/>
        <v>0</v>
      </c>
      <c r="CK463" s="70" t="str">
        <f t="shared" si="227"/>
        <v>0</v>
      </c>
      <c r="CL463" s="70" t="str">
        <f t="shared" si="227"/>
        <v>0</v>
      </c>
      <c r="CM463" s="70" t="str">
        <f t="shared" si="227"/>
        <v>0</v>
      </c>
      <c r="CN463" s="70" t="str">
        <f t="shared" si="227"/>
        <v>0</v>
      </c>
      <c r="CO463" s="70" t="str">
        <f t="shared" si="227"/>
        <v>0</v>
      </c>
      <c r="CP463" s="70" t="str">
        <f t="shared" si="227"/>
        <v>0</v>
      </c>
      <c r="CQ463" s="70" t="str">
        <f t="shared" si="227"/>
        <v>0</v>
      </c>
      <c r="CR463" s="70" t="str">
        <f t="shared" si="227"/>
        <v>0</v>
      </c>
      <c r="CS463" s="70" t="str">
        <f t="shared" si="227"/>
        <v>0</v>
      </c>
      <c r="CT463" s="70" t="str">
        <f t="shared" si="227"/>
        <v>0</v>
      </c>
      <c r="CU463" s="70" t="str">
        <f t="shared" si="227"/>
        <v>0</v>
      </c>
      <c r="CV463" s="70" t="str">
        <f t="shared" si="227"/>
        <v>0</v>
      </c>
      <c r="CW463" s="70" t="str">
        <f t="shared" si="227"/>
        <v>0</v>
      </c>
      <c r="CX463" s="70" t="str">
        <f t="shared" si="227"/>
        <v>0</v>
      </c>
      <c r="CY463" s="70" t="str">
        <f t="shared" si="227"/>
        <v>0</v>
      </c>
      <c r="CZ463" s="70" t="str">
        <f t="shared" si="227"/>
        <v>0</v>
      </c>
      <c r="DA463" s="70" t="str">
        <f t="shared" si="227"/>
        <v>0</v>
      </c>
      <c r="DB463" s="70" t="str">
        <f t="shared" si="227"/>
        <v>0</v>
      </c>
    </row>
    <row r="464" spans="1:106" ht="15.75" x14ac:dyDescent="0.25">
      <c r="B464" s="97" t="s">
        <v>131</v>
      </c>
      <c r="C464" s="98"/>
      <c r="D464" s="100"/>
      <c r="E464" s="62" t="s">
        <v>122</v>
      </c>
      <c r="F464" s="74"/>
      <c r="G464" s="101">
        <f>IF(G59="","",G59)</f>
        <v>10</v>
      </c>
      <c r="H464" s="101">
        <f t="shared" ref="H464:BS464" si="228">IF(H59="","",H59)</f>
        <v>20</v>
      </c>
      <c r="I464" s="101">
        <f t="shared" si="228"/>
        <v>8</v>
      </c>
      <c r="J464" s="101" t="str">
        <f t="shared" si="228"/>
        <v/>
      </c>
      <c r="K464" s="101" t="str">
        <f t="shared" si="228"/>
        <v/>
      </c>
      <c r="L464" s="101" t="str">
        <f t="shared" si="228"/>
        <v/>
      </c>
      <c r="M464" s="101" t="str">
        <f t="shared" si="228"/>
        <v/>
      </c>
      <c r="N464" s="101" t="str">
        <f t="shared" si="228"/>
        <v/>
      </c>
      <c r="O464" s="101" t="str">
        <f t="shared" si="228"/>
        <v/>
      </c>
      <c r="P464" s="101" t="str">
        <f t="shared" si="228"/>
        <v/>
      </c>
      <c r="Q464" s="101" t="str">
        <f t="shared" si="228"/>
        <v/>
      </c>
      <c r="R464" s="101" t="str">
        <f t="shared" si="228"/>
        <v/>
      </c>
      <c r="S464" s="101" t="str">
        <f t="shared" si="228"/>
        <v/>
      </c>
      <c r="T464" s="101" t="str">
        <f t="shared" si="228"/>
        <v/>
      </c>
      <c r="U464" s="101" t="str">
        <f t="shared" si="228"/>
        <v/>
      </c>
      <c r="V464" s="101" t="str">
        <f t="shared" si="228"/>
        <v/>
      </c>
      <c r="W464" s="101" t="str">
        <f t="shared" si="228"/>
        <v/>
      </c>
      <c r="X464" s="101" t="str">
        <f t="shared" si="228"/>
        <v/>
      </c>
      <c r="Y464" s="101" t="str">
        <f t="shared" si="228"/>
        <v/>
      </c>
      <c r="Z464" s="101" t="str">
        <f t="shared" si="228"/>
        <v/>
      </c>
      <c r="AA464" s="101" t="str">
        <f t="shared" si="228"/>
        <v/>
      </c>
      <c r="AB464" s="101" t="str">
        <f t="shared" si="228"/>
        <v/>
      </c>
      <c r="AC464" s="101" t="str">
        <f t="shared" si="228"/>
        <v/>
      </c>
      <c r="AD464" s="101" t="str">
        <f t="shared" si="228"/>
        <v/>
      </c>
      <c r="AE464" s="101" t="str">
        <f t="shared" si="228"/>
        <v/>
      </c>
      <c r="AF464" s="101" t="str">
        <f t="shared" si="228"/>
        <v/>
      </c>
      <c r="AG464" s="101" t="str">
        <f t="shared" si="228"/>
        <v/>
      </c>
      <c r="AH464" s="101" t="str">
        <f t="shared" si="228"/>
        <v/>
      </c>
      <c r="AI464" s="101" t="str">
        <f t="shared" si="228"/>
        <v/>
      </c>
      <c r="AJ464" s="101" t="str">
        <f t="shared" si="228"/>
        <v/>
      </c>
      <c r="AK464" s="101" t="str">
        <f t="shared" si="228"/>
        <v/>
      </c>
      <c r="AL464" s="101" t="str">
        <f t="shared" si="228"/>
        <v/>
      </c>
      <c r="AM464" s="101" t="str">
        <f t="shared" si="228"/>
        <v/>
      </c>
      <c r="AN464" s="101" t="str">
        <f t="shared" si="228"/>
        <v/>
      </c>
      <c r="AO464" s="101" t="str">
        <f t="shared" si="228"/>
        <v/>
      </c>
      <c r="AP464" s="101" t="str">
        <f t="shared" si="228"/>
        <v/>
      </c>
      <c r="AQ464" s="101" t="str">
        <f t="shared" si="228"/>
        <v/>
      </c>
      <c r="AR464" s="101" t="str">
        <f t="shared" si="228"/>
        <v/>
      </c>
      <c r="AS464" s="101" t="str">
        <f t="shared" si="228"/>
        <v/>
      </c>
      <c r="AT464" s="101" t="str">
        <f t="shared" si="228"/>
        <v/>
      </c>
      <c r="AU464" s="101" t="str">
        <f t="shared" si="228"/>
        <v/>
      </c>
      <c r="AV464" s="101" t="str">
        <f t="shared" si="228"/>
        <v/>
      </c>
      <c r="AW464" s="101" t="str">
        <f t="shared" si="228"/>
        <v/>
      </c>
      <c r="AX464" s="101" t="str">
        <f t="shared" si="228"/>
        <v/>
      </c>
      <c r="AY464" s="101" t="str">
        <f t="shared" si="228"/>
        <v/>
      </c>
      <c r="AZ464" s="101" t="str">
        <f t="shared" si="228"/>
        <v/>
      </c>
      <c r="BA464" s="101" t="str">
        <f t="shared" si="228"/>
        <v/>
      </c>
      <c r="BB464" s="101" t="str">
        <f t="shared" si="228"/>
        <v/>
      </c>
      <c r="BC464" s="101" t="str">
        <f t="shared" si="228"/>
        <v/>
      </c>
      <c r="BD464" s="101" t="str">
        <f t="shared" si="228"/>
        <v/>
      </c>
      <c r="BE464" s="101" t="str">
        <f t="shared" si="228"/>
        <v/>
      </c>
      <c r="BF464" s="101" t="str">
        <f t="shared" si="228"/>
        <v/>
      </c>
      <c r="BG464" s="101" t="str">
        <f t="shared" si="228"/>
        <v/>
      </c>
      <c r="BH464" s="101" t="str">
        <f t="shared" si="228"/>
        <v/>
      </c>
      <c r="BI464" s="101" t="str">
        <f t="shared" si="228"/>
        <v/>
      </c>
      <c r="BJ464" s="101" t="str">
        <f t="shared" si="228"/>
        <v/>
      </c>
      <c r="BK464" s="101" t="str">
        <f t="shared" si="228"/>
        <v/>
      </c>
      <c r="BL464" s="101" t="str">
        <f t="shared" si="228"/>
        <v/>
      </c>
      <c r="BM464" s="101" t="str">
        <f t="shared" si="228"/>
        <v/>
      </c>
      <c r="BN464" s="101" t="str">
        <f t="shared" si="228"/>
        <v/>
      </c>
      <c r="BO464" s="101" t="str">
        <f t="shared" si="228"/>
        <v/>
      </c>
      <c r="BP464" s="101" t="str">
        <f t="shared" si="228"/>
        <v/>
      </c>
      <c r="BQ464" s="101" t="str">
        <f t="shared" si="228"/>
        <v/>
      </c>
      <c r="BR464" s="101" t="str">
        <f t="shared" si="228"/>
        <v/>
      </c>
      <c r="BS464" s="101" t="str">
        <f t="shared" si="228"/>
        <v/>
      </c>
      <c r="BT464" s="101" t="str">
        <f t="shared" ref="BT464:DB464" si="229">IF(BT59="","",BT59)</f>
        <v/>
      </c>
      <c r="BU464" s="101" t="str">
        <f t="shared" si="229"/>
        <v/>
      </c>
      <c r="BV464" s="101" t="str">
        <f t="shared" si="229"/>
        <v/>
      </c>
      <c r="BW464" s="101" t="str">
        <f t="shared" si="229"/>
        <v/>
      </c>
      <c r="BX464" s="101" t="str">
        <f t="shared" si="229"/>
        <v/>
      </c>
      <c r="BY464" s="101" t="str">
        <f t="shared" si="229"/>
        <v/>
      </c>
      <c r="BZ464" s="101" t="str">
        <f t="shared" si="229"/>
        <v/>
      </c>
      <c r="CA464" s="101" t="str">
        <f t="shared" si="229"/>
        <v/>
      </c>
      <c r="CB464" s="101" t="str">
        <f t="shared" si="229"/>
        <v/>
      </c>
      <c r="CC464" s="101" t="str">
        <f t="shared" si="229"/>
        <v/>
      </c>
      <c r="CD464" s="101" t="str">
        <f t="shared" si="229"/>
        <v/>
      </c>
      <c r="CE464" s="101" t="str">
        <f t="shared" si="229"/>
        <v/>
      </c>
      <c r="CF464" s="101" t="str">
        <f t="shared" si="229"/>
        <v/>
      </c>
      <c r="CG464" s="101" t="str">
        <f t="shared" si="229"/>
        <v/>
      </c>
      <c r="CH464" s="101" t="str">
        <f t="shared" si="229"/>
        <v/>
      </c>
      <c r="CI464" s="101" t="str">
        <f t="shared" si="229"/>
        <v/>
      </c>
      <c r="CJ464" s="101" t="str">
        <f t="shared" si="229"/>
        <v/>
      </c>
      <c r="CK464" s="101" t="str">
        <f t="shared" si="229"/>
        <v/>
      </c>
      <c r="CL464" s="101" t="str">
        <f t="shared" si="229"/>
        <v/>
      </c>
      <c r="CM464" s="101" t="str">
        <f t="shared" si="229"/>
        <v/>
      </c>
      <c r="CN464" s="101" t="str">
        <f t="shared" si="229"/>
        <v/>
      </c>
      <c r="CO464" s="101" t="str">
        <f t="shared" si="229"/>
        <v/>
      </c>
      <c r="CP464" s="101" t="str">
        <f t="shared" si="229"/>
        <v/>
      </c>
      <c r="CQ464" s="101" t="str">
        <f t="shared" si="229"/>
        <v/>
      </c>
      <c r="CR464" s="101" t="str">
        <f t="shared" si="229"/>
        <v/>
      </c>
      <c r="CS464" s="101" t="str">
        <f t="shared" si="229"/>
        <v/>
      </c>
      <c r="CT464" s="101" t="str">
        <f t="shared" si="229"/>
        <v/>
      </c>
      <c r="CU464" s="101" t="str">
        <f t="shared" si="229"/>
        <v/>
      </c>
      <c r="CV464" s="101" t="str">
        <f t="shared" si="229"/>
        <v/>
      </c>
      <c r="CW464" s="101" t="str">
        <f t="shared" si="229"/>
        <v/>
      </c>
      <c r="CX464" s="101" t="str">
        <f t="shared" si="229"/>
        <v/>
      </c>
      <c r="CY464" s="101" t="str">
        <f t="shared" si="229"/>
        <v/>
      </c>
      <c r="CZ464" s="101" t="str">
        <f t="shared" si="229"/>
        <v/>
      </c>
      <c r="DA464" s="101" t="str">
        <f t="shared" si="229"/>
        <v/>
      </c>
      <c r="DB464" s="101" t="str">
        <f t="shared" si="229"/>
        <v/>
      </c>
    </row>
    <row r="465" spans="1:106" ht="15.75" customHeight="1" x14ac:dyDescent="0.25">
      <c r="B465" s="102">
        <f>D464</f>
        <v>0</v>
      </c>
      <c r="C465" s="102"/>
      <c r="D465" s="79"/>
      <c r="E465" s="103"/>
      <c r="F465" s="95" t="s">
        <v>125</v>
      </c>
      <c r="G465" s="82" t="str">
        <f>G6&amp;"-S"&amp;SUM($D$464)</f>
        <v>SR1-S0</v>
      </c>
      <c r="H465" s="82" t="str">
        <f t="shared" ref="H465:BS465" si="230">H6&amp;"-S"&amp;SUM($D$464)</f>
        <v>SR2-S0</v>
      </c>
      <c r="I465" s="82" t="str">
        <f t="shared" si="230"/>
        <v>SR3-S0</v>
      </c>
      <c r="J465" s="82" t="str">
        <f t="shared" si="230"/>
        <v>SR4-S0</v>
      </c>
      <c r="K465" s="82" t="str">
        <f t="shared" si="230"/>
        <v>SR5-S0</v>
      </c>
      <c r="L465" s="82" t="str">
        <f t="shared" si="230"/>
        <v>SR6-S0</v>
      </c>
      <c r="M465" s="82" t="str">
        <f t="shared" si="230"/>
        <v>SR7-S0</v>
      </c>
      <c r="N465" s="82" t="str">
        <f t="shared" si="230"/>
        <v>SR8-S0</v>
      </c>
      <c r="O465" s="82" t="str">
        <f t="shared" si="230"/>
        <v>SR9-S0</v>
      </c>
      <c r="P465" s="82" t="str">
        <f t="shared" si="230"/>
        <v>SR10-S0</v>
      </c>
      <c r="Q465" s="82" t="str">
        <f t="shared" si="230"/>
        <v>SR11-S0</v>
      </c>
      <c r="R465" s="82" t="str">
        <f t="shared" si="230"/>
        <v>SR12-S0</v>
      </c>
      <c r="S465" s="82" t="str">
        <f t="shared" si="230"/>
        <v>SR13-S0</v>
      </c>
      <c r="T465" s="82" t="str">
        <f t="shared" si="230"/>
        <v>SR14-S0</v>
      </c>
      <c r="U465" s="82" t="str">
        <f t="shared" si="230"/>
        <v>SR15-S0</v>
      </c>
      <c r="V465" s="82" t="str">
        <f t="shared" si="230"/>
        <v>SR16-S0</v>
      </c>
      <c r="W465" s="82" t="str">
        <f t="shared" si="230"/>
        <v>SR17-S0</v>
      </c>
      <c r="X465" s="82" t="str">
        <f t="shared" si="230"/>
        <v>SR18-S0</v>
      </c>
      <c r="Y465" s="82" t="str">
        <f t="shared" si="230"/>
        <v>SR19-S0</v>
      </c>
      <c r="Z465" s="82" t="str">
        <f t="shared" si="230"/>
        <v>SR20-S0</v>
      </c>
      <c r="AA465" s="82" t="str">
        <f t="shared" si="230"/>
        <v>SR21-S0</v>
      </c>
      <c r="AB465" s="82" t="str">
        <f t="shared" si="230"/>
        <v>SR22-S0</v>
      </c>
      <c r="AC465" s="82" t="str">
        <f t="shared" si="230"/>
        <v>SR23-S0</v>
      </c>
      <c r="AD465" s="82" t="str">
        <f t="shared" si="230"/>
        <v>SR24-S0</v>
      </c>
      <c r="AE465" s="82" t="str">
        <f t="shared" si="230"/>
        <v>SR25-S0</v>
      </c>
      <c r="AF465" s="82" t="str">
        <f t="shared" si="230"/>
        <v>SR26-S0</v>
      </c>
      <c r="AG465" s="82" t="str">
        <f t="shared" si="230"/>
        <v>SR27-S0</v>
      </c>
      <c r="AH465" s="82" t="str">
        <f t="shared" si="230"/>
        <v>SR28-S0</v>
      </c>
      <c r="AI465" s="82" t="str">
        <f t="shared" si="230"/>
        <v>SR29-S0</v>
      </c>
      <c r="AJ465" s="82" t="str">
        <f t="shared" si="230"/>
        <v>SR30-S0</v>
      </c>
      <c r="AK465" s="82" t="str">
        <f t="shared" si="230"/>
        <v>SR31-S0</v>
      </c>
      <c r="AL465" s="82" t="str">
        <f t="shared" si="230"/>
        <v>SR32-S0</v>
      </c>
      <c r="AM465" s="82" t="str">
        <f t="shared" si="230"/>
        <v>SR33-S0</v>
      </c>
      <c r="AN465" s="82" t="str">
        <f t="shared" si="230"/>
        <v>SR34-S0</v>
      </c>
      <c r="AO465" s="82" t="str">
        <f t="shared" si="230"/>
        <v>SR35-S0</v>
      </c>
      <c r="AP465" s="82" t="str">
        <f t="shared" si="230"/>
        <v>SR36-S0</v>
      </c>
      <c r="AQ465" s="82" t="str">
        <f t="shared" si="230"/>
        <v>SR37-S0</v>
      </c>
      <c r="AR465" s="82" t="str">
        <f t="shared" si="230"/>
        <v>SR38-S0</v>
      </c>
      <c r="AS465" s="82" t="str">
        <f t="shared" si="230"/>
        <v>SR39-S0</v>
      </c>
      <c r="AT465" s="82" t="str">
        <f t="shared" si="230"/>
        <v>SR40-S0</v>
      </c>
      <c r="AU465" s="82" t="str">
        <f t="shared" si="230"/>
        <v>SR41-S0</v>
      </c>
      <c r="AV465" s="82" t="str">
        <f t="shared" si="230"/>
        <v>SR42-S0</v>
      </c>
      <c r="AW465" s="82" t="str">
        <f t="shared" si="230"/>
        <v>SR43-S0</v>
      </c>
      <c r="AX465" s="82" t="str">
        <f t="shared" si="230"/>
        <v>SR44-S0</v>
      </c>
      <c r="AY465" s="82" t="str">
        <f t="shared" si="230"/>
        <v>SR45-S0</v>
      </c>
      <c r="AZ465" s="82" t="str">
        <f t="shared" si="230"/>
        <v>SR46-S0</v>
      </c>
      <c r="BA465" s="82" t="str">
        <f t="shared" si="230"/>
        <v>SR47-S0</v>
      </c>
      <c r="BB465" s="82" t="str">
        <f t="shared" si="230"/>
        <v>SR48-S0</v>
      </c>
      <c r="BC465" s="82" t="str">
        <f t="shared" si="230"/>
        <v>SR49-S0</v>
      </c>
      <c r="BD465" s="82" t="str">
        <f t="shared" si="230"/>
        <v>SR50-S0</v>
      </c>
      <c r="BE465" s="82" t="str">
        <f t="shared" si="230"/>
        <v>SR51-S0</v>
      </c>
      <c r="BF465" s="82" t="str">
        <f t="shared" si="230"/>
        <v>SR52-S0</v>
      </c>
      <c r="BG465" s="82" t="str">
        <f t="shared" si="230"/>
        <v>SR53-S0</v>
      </c>
      <c r="BH465" s="82" t="str">
        <f t="shared" si="230"/>
        <v>SR54-S0</v>
      </c>
      <c r="BI465" s="82" t="str">
        <f t="shared" si="230"/>
        <v>SR55-S0</v>
      </c>
      <c r="BJ465" s="82" t="str">
        <f t="shared" si="230"/>
        <v>SR56-S0</v>
      </c>
      <c r="BK465" s="82" t="str">
        <f t="shared" si="230"/>
        <v>SR57-S0</v>
      </c>
      <c r="BL465" s="82" t="str">
        <f t="shared" si="230"/>
        <v>SR58-S0</v>
      </c>
      <c r="BM465" s="82" t="str">
        <f t="shared" si="230"/>
        <v>SR59-S0</v>
      </c>
      <c r="BN465" s="82" t="str">
        <f t="shared" si="230"/>
        <v>SR60-S0</v>
      </c>
      <c r="BO465" s="82" t="str">
        <f t="shared" si="230"/>
        <v>SR61-S0</v>
      </c>
      <c r="BP465" s="82" t="str">
        <f t="shared" si="230"/>
        <v>SR62-S0</v>
      </c>
      <c r="BQ465" s="82" t="str">
        <f t="shared" si="230"/>
        <v>SR63-S0</v>
      </c>
      <c r="BR465" s="82" t="str">
        <f t="shared" si="230"/>
        <v>SR64-S0</v>
      </c>
      <c r="BS465" s="82" t="str">
        <f t="shared" si="230"/>
        <v>SR65-S0</v>
      </c>
      <c r="BT465" s="82" t="str">
        <f t="shared" ref="BT465:DB465" si="231">BT6&amp;"-S"&amp;SUM($D$464)</f>
        <v>SR66-S0</v>
      </c>
      <c r="BU465" s="82" t="str">
        <f t="shared" si="231"/>
        <v>SR67-S0</v>
      </c>
      <c r="BV465" s="82" t="str">
        <f t="shared" si="231"/>
        <v>SR68-S0</v>
      </c>
      <c r="BW465" s="82" t="str">
        <f t="shared" si="231"/>
        <v>SR69-S0</v>
      </c>
      <c r="BX465" s="82" t="str">
        <f t="shared" si="231"/>
        <v>SR70-S0</v>
      </c>
      <c r="BY465" s="82" t="str">
        <f t="shared" si="231"/>
        <v>SR71-S0</v>
      </c>
      <c r="BZ465" s="82" t="str">
        <f t="shared" si="231"/>
        <v>SR72-S0</v>
      </c>
      <c r="CA465" s="82" t="str">
        <f t="shared" si="231"/>
        <v>SR73-S0</v>
      </c>
      <c r="CB465" s="82" t="str">
        <f t="shared" si="231"/>
        <v>SR74-S0</v>
      </c>
      <c r="CC465" s="82" t="str">
        <f t="shared" si="231"/>
        <v>SR75-S0</v>
      </c>
      <c r="CD465" s="82" t="str">
        <f t="shared" si="231"/>
        <v>SR76-S0</v>
      </c>
      <c r="CE465" s="82" t="str">
        <f t="shared" si="231"/>
        <v>SR77-S0</v>
      </c>
      <c r="CF465" s="82" t="str">
        <f t="shared" si="231"/>
        <v>SR78-S0</v>
      </c>
      <c r="CG465" s="82" t="str">
        <f t="shared" si="231"/>
        <v>SR79-S0</v>
      </c>
      <c r="CH465" s="82" t="str">
        <f t="shared" si="231"/>
        <v>SR80-S0</v>
      </c>
      <c r="CI465" s="82" t="str">
        <f t="shared" si="231"/>
        <v>SR81-S0</v>
      </c>
      <c r="CJ465" s="82" t="str">
        <f t="shared" si="231"/>
        <v>SR82-S0</v>
      </c>
      <c r="CK465" s="82" t="str">
        <f t="shared" si="231"/>
        <v>SR83-S0</v>
      </c>
      <c r="CL465" s="82" t="str">
        <f t="shared" si="231"/>
        <v>SR84-S0</v>
      </c>
      <c r="CM465" s="82" t="str">
        <f t="shared" si="231"/>
        <v>SR85-S0</v>
      </c>
      <c r="CN465" s="82" t="str">
        <f t="shared" si="231"/>
        <v>SR86-S0</v>
      </c>
      <c r="CO465" s="82" t="str">
        <f t="shared" si="231"/>
        <v>SR87-S0</v>
      </c>
      <c r="CP465" s="82" t="str">
        <f t="shared" si="231"/>
        <v>SR88-S0</v>
      </c>
      <c r="CQ465" s="82" t="str">
        <f t="shared" si="231"/>
        <v>SR89-S0</v>
      </c>
      <c r="CR465" s="82" t="str">
        <f t="shared" si="231"/>
        <v>SR90-S0</v>
      </c>
      <c r="CS465" s="82" t="str">
        <f t="shared" si="231"/>
        <v>SR91-S0</v>
      </c>
      <c r="CT465" s="82" t="str">
        <f t="shared" si="231"/>
        <v>SR92-S0</v>
      </c>
      <c r="CU465" s="82" t="str">
        <f t="shared" si="231"/>
        <v>SR93-S0</v>
      </c>
      <c r="CV465" s="82" t="str">
        <f t="shared" si="231"/>
        <v>SR94-S0</v>
      </c>
      <c r="CW465" s="82" t="str">
        <f t="shared" si="231"/>
        <v>SR95-S0</v>
      </c>
      <c r="CX465" s="82" t="str">
        <f t="shared" si="231"/>
        <v>SR96-S0</v>
      </c>
      <c r="CY465" s="82" t="str">
        <f t="shared" si="231"/>
        <v>SR97-S0</v>
      </c>
      <c r="CZ465" s="82" t="str">
        <f t="shared" si="231"/>
        <v>SR98-S0</v>
      </c>
      <c r="DA465" s="82" t="str">
        <f t="shared" si="231"/>
        <v>SR99-S0</v>
      </c>
      <c r="DB465" s="82" t="str">
        <f t="shared" si="231"/>
        <v>SR100-S0</v>
      </c>
    </row>
    <row r="466" spans="1:106" ht="15" customHeight="1" x14ac:dyDescent="0.25">
      <c r="A466" s="83">
        <v>1</v>
      </c>
      <c r="B466" s="104"/>
      <c r="C466" s="104"/>
      <c r="D466" s="86" t="str">
        <f t="shared" ref="D466:D505" si="232">IF($D421="","",D421)</f>
        <v/>
      </c>
      <c r="E466" s="87" t="str">
        <f t="shared" ref="E466:E505" si="233">IF($E421="","",E421)</f>
        <v>TEST1</v>
      </c>
      <c r="F466" s="88">
        <f t="shared" ref="F466:F505" si="234">SUM(G466:DB466)</f>
        <v>0</v>
      </c>
      <c r="G466" s="90"/>
      <c r="H466" s="90"/>
      <c r="I466" s="90"/>
      <c r="J466" s="90"/>
      <c r="K466" s="90"/>
      <c r="L466" s="90"/>
      <c r="M466" s="90"/>
      <c r="N466" s="90"/>
      <c r="O466" s="90"/>
      <c r="P466" s="90"/>
      <c r="Q466" s="90"/>
      <c r="R466" s="90"/>
      <c r="S466" s="90"/>
      <c r="T466" s="90"/>
      <c r="U466" s="90"/>
      <c r="V466" s="90"/>
      <c r="W466" s="90"/>
      <c r="X466" s="90"/>
      <c r="Y466" s="90"/>
      <c r="Z466" s="105"/>
      <c r="AA466" s="106"/>
      <c r="AB466" s="106"/>
      <c r="AC466" s="106"/>
      <c r="AD466" s="106"/>
      <c r="AE466" s="106"/>
      <c r="AF466" s="106"/>
      <c r="AG466" s="106"/>
      <c r="AH466" s="106"/>
      <c r="AI466" s="106"/>
      <c r="AJ466" s="106"/>
      <c r="AK466" s="106"/>
      <c r="AL466" s="106"/>
      <c r="AM466" s="106"/>
      <c r="AN466" s="106"/>
      <c r="AO466" s="106"/>
      <c r="AP466" s="106"/>
      <c r="AQ466" s="106"/>
      <c r="AR466" s="106"/>
      <c r="AS466" s="106"/>
      <c r="AT466" s="106"/>
      <c r="AU466" s="106"/>
      <c r="AV466" s="106"/>
      <c r="AW466" s="106"/>
      <c r="AX466" s="106"/>
      <c r="AY466" s="106"/>
      <c r="AZ466" s="106"/>
      <c r="BA466" s="106"/>
      <c r="BB466" s="106"/>
      <c r="BC466" s="106"/>
      <c r="BD466" s="106"/>
      <c r="BE466" s="106"/>
      <c r="BF466" s="106"/>
      <c r="BG466" s="106"/>
      <c r="BH466" s="106"/>
      <c r="BI466" s="106"/>
      <c r="BJ466" s="106"/>
      <c r="BK466" s="106"/>
      <c r="BL466" s="106"/>
      <c r="BM466" s="106"/>
      <c r="BN466" s="106"/>
      <c r="BO466" s="106"/>
      <c r="BP466" s="106"/>
      <c r="BQ466" s="106"/>
      <c r="BR466" s="106"/>
      <c r="BS466" s="106"/>
      <c r="BT466" s="106"/>
      <c r="BU466" s="106"/>
      <c r="BV466" s="106"/>
      <c r="BW466" s="106"/>
      <c r="BX466" s="106"/>
      <c r="BY466" s="106"/>
      <c r="BZ466" s="106"/>
      <c r="CA466" s="106"/>
      <c r="CB466" s="106"/>
      <c r="CC466" s="106"/>
      <c r="CD466" s="106"/>
      <c r="CE466" s="106"/>
      <c r="CF466" s="106"/>
      <c r="CG466" s="106"/>
      <c r="CH466" s="106"/>
      <c r="CI466" s="106"/>
      <c r="CJ466" s="106"/>
      <c r="CK466" s="106"/>
      <c r="CL466" s="106"/>
      <c r="CM466" s="106"/>
      <c r="CN466" s="106"/>
      <c r="CO466" s="106"/>
      <c r="CP466" s="106"/>
      <c r="CQ466" s="106"/>
      <c r="CR466" s="106"/>
      <c r="CS466" s="106"/>
      <c r="CT466" s="106"/>
      <c r="CU466" s="106"/>
      <c r="CV466" s="106"/>
      <c r="CW466" s="106"/>
      <c r="CX466" s="106"/>
      <c r="CY466" s="106"/>
      <c r="CZ466" s="106"/>
      <c r="DA466" s="106"/>
      <c r="DB466" s="106"/>
    </row>
    <row r="467" spans="1:106" ht="15" customHeight="1" x14ac:dyDescent="0.25">
      <c r="A467" s="83">
        <v>2</v>
      </c>
      <c r="B467" s="104"/>
      <c r="C467" s="104"/>
      <c r="D467" s="86" t="str">
        <f t="shared" si="232"/>
        <v/>
      </c>
      <c r="E467" s="87" t="str">
        <f t="shared" si="233"/>
        <v>TEST2</v>
      </c>
      <c r="F467" s="88">
        <f t="shared" si="234"/>
        <v>0</v>
      </c>
      <c r="G467" s="90"/>
      <c r="H467" s="90"/>
      <c r="I467" s="90"/>
      <c r="J467" s="90"/>
      <c r="K467" s="90"/>
      <c r="L467" s="90"/>
      <c r="M467" s="90"/>
      <c r="N467" s="90"/>
      <c r="O467" s="90"/>
      <c r="P467" s="90"/>
      <c r="Q467" s="90"/>
      <c r="R467" s="90"/>
      <c r="S467" s="90"/>
      <c r="T467" s="90"/>
      <c r="U467" s="90"/>
      <c r="V467" s="90"/>
      <c r="W467" s="90"/>
      <c r="X467" s="90"/>
      <c r="Y467" s="90"/>
      <c r="Z467" s="105"/>
      <c r="AA467" s="106"/>
      <c r="AB467" s="106"/>
      <c r="AC467" s="106"/>
      <c r="AD467" s="106"/>
      <c r="AE467" s="106"/>
      <c r="AF467" s="106"/>
      <c r="AG467" s="106"/>
      <c r="AH467" s="106"/>
      <c r="AI467" s="106"/>
      <c r="AJ467" s="106"/>
      <c r="AK467" s="106"/>
      <c r="AL467" s="106"/>
      <c r="AM467" s="106"/>
      <c r="AN467" s="106"/>
      <c r="AO467" s="106"/>
      <c r="AP467" s="106"/>
      <c r="AQ467" s="106"/>
      <c r="AR467" s="106"/>
      <c r="AS467" s="106"/>
      <c r="AT467" s="106"/>
      <c r="AU467" s="106"/>
      <c r="AV467" s="106"/>
      <c r="AW467" s="106"/>
      <c r="AX467" s="106"/>
      <c r="AY467" s="106"/>
      <c r="AZ467" s="106"/>
      <c r="BA467" s="106"/>
      <c r="BB467" s="106"/>
      <c r="BC467" s="106"/>
      <c r="BD467" s="106"/>
      <c r="BE467" s="106"/>
      <c r="BF467" s="106"/>
      <c r="BG467" s="106"/>
      <c r="BH467" s="106"/>
      <c r="BI467" s="106"/>
      <c r="BJ467" s="106"/>
      <c r="BK467" s="106"/>
      <c r="BL467" s="106"/>
      <c r="BM467" s="106"/>
      <c r="BN467" s="106"/>
      <c r="BO467" s="106"/>
      <c r="BP467" s="106"/>
      <c r="BQ467" s="106"/>
      <c r="BR467" s="106"/>
      <c r="BS467" s="106"/>
      <c r="BT467" s="106"/>
      <c r="BU467" s="106"/>
      <c r="BV467" s="106"/>
      <c r="BW467" s="106"/>
      <c r="BX467" s="106"/>
      <c r="BY467" s="106"/>
      <c r="BZ467" s="106"/>
      <c r="CA467" s="106"/>
      <c r="CB467" s="106"/>
      <c r="CC467" s="106"/>
      <c r="CD467" s="106"/>
      <c r="CE467" s="106"/>
      <c r="CF467" s="106"/>
      <c r="CG467" s="106"/>
      <c r="CH467" s="106"/>
      <c r="CI467" s="106"/>
      <c r="CJ467" s="106"/>
      <c r="CK467" s="106"/>
      <c r="CL467" s="106"/>
      <c r="CM467" s="106"/>
      <c r="CN467" s="106"/>
      <c r="CO467" s="106"/>
      <c r="CP467" s="106"/>
      <c r="CQ467" s="106"/>
      <c r="CR467" s="106"/>
      <c r="CS467" s="106"/>
      <c r="CT467" s="106"/>
      <c r="CU467" s="106"/>
      <c r="CV467" s="106"/>
      <c r="CW467" s="106"/>
      <c r="CX467" s="106"/>
      <c r="CY467" s="106"/>
      <c r="CZ467" s="106"/>
      <c r="DA467" s="106"/>
      <c r="DB467" s="106"/>
    </row>
    <row r="468" spans="1:106" ht="15" customHeight="1" x14ac:dyDescent="0.25">
      <c r="A468" s="83">
        <v>3</v>
      </c>
      <c r="B468" s="104"/>
      <c r="C468" s="104"/>
      <c r="D468" s="86" t="str">
        <f t="shared" si="232"/>
        <v/>
      </c>
      <c r="E468" s="87" t="str">
        <f t="shared" si="233"/>
        <v>TEST3</v>
      </c>
      <c r="F468" s="88">
        <f t="shared" si="234"/>
        <v>0</v>
      </c>
      <c r="G468" s="90"/>
      <c r="H468" s="90"/>
      <c r="I468" s="90"/>
      <c r="J468" s="90"/>
      <c r="K468" s="90"/>
      <c r="L468" s="90"/>
      <c r="M468" s="90"/>
      <c r="N468" s="90"/>
      <c r="O468" s="90"/>
      <c r="P468" s="90"/>
      <c r="Q468" s="90"/>
      <c r="R468" s="90"/>
      <c r="S468" s="90"/>
      <c r="T468" s="90"/>
      <c r="U468" s="90"/>
      <c r="V468" s="90"/>
      <c r="W468" s="90"/>
      <c r="X468" s="90"/>
      <c r="Y468" s="90"/>
      <c r="Z468" s="105"/>
      <c r="AA468" s="106"/>
      <c r="AB468" s="106"/>
      <c r="AC468" s="106"/>
      <c r="AD468" s="106"/>
      <c r="AE468" s="106"/>
      <c r="AF468" s="106"/>
      <c r="AG468" s="106"/>
      <c r="AH468" s="106"/>
      <c r="AI468" s="106"/>
      <c r="AJ468" s="106"/>
      <c r="AK468" s="106"/>
      <c r="AL468" s="106"/>
      <c r="AM468" s="106"/>
      <c r="AN468" s="106"/>
      <c r="AO468" s="106"/>
      <c r="AP468" s="106"/>
      <c r="AQ468" s="106"/>
      <c r="AR468" s="106"/>
      <c r="AS468" s="106"/>
      <c r="AT468" s="106"/>
      <c r="AU468" s="106"/>
      <c r="AV468" s="106"/>
      <c r="AW468" s="106"/>
      <c r="AX468" s="106"/>
      <c r="AY468" s="106"/>
      <c r="AZ468" s="106"/>
      <c r="BA468" s="106"/>
      <c r="BB468" s="106"/>
      <c r="BC468" s="106"/>
      <c r="BD468" s="106"/>
      <c r="BE468" s="106"/>
      <c r="BF468" s="106"/>
      <c r="BG468" s="106"/>
      <c r="BH468" s="106"/>
      <c r="BI468" s="106"/>
      <c r="BJ468" s="106"/>
      <c r="BK468" s="106"/>
      <c r="BL468" s="106"/>
      <c r="BM468" s="106"/>
      <c r="BN468" s="106"/>
      <c r="BO468" s="106"/>
      <c r="BP468" s="106"/>
      <c r="BQ468" s="106"/>
      <c r="BR468" s="106"/>
      <c r="BS468" s="106"/>
      <c r="BT468" s="106"/>
      <c r="BU468" s="106"/>
      <c r="BV468" s="106"/>
      <c r="BW468" s="106"/>
      <c r="BX468" s="106"/>
      <c r="BY468" s="106"/>
      <c r="BZ468" s="106"/>
      <c r="CA468" s="106"/>
      <c r="CB468" s="106"/>
      <c r="CC468" s="106"/>
      <c r="CD468" s="106"/>
      <c r="CE468" s="106"/>
      <c r="CF468" s="106"/>
      <c r="CG468" s="106"/>
      <c r="CH468" s="106"/>
      <c r="CI468" s="106"/>
      <c r="CJ468" s="106"/>
      <c r="CK468" s="106"/>
      <c r="CL468" s="106"/>
      <c r="CM468" s="106"/>
      <c r="CN468" s="106"/>
      <c r="CO468" s="106"/>
      <c r="CP468" s="106"/>
      <c r="CQ468" s="106"/>
      <c r="CR468" s="106"/>
      <c r="CS468" s="106"/>
      <c r="CT468" s="106"/>
      <c r="CU468" s="106"/>
      <c r="CV468" s="106"/>
      <c r="CW468" s="106"/>
      <c r="CX468" s="106"/>
      <c r="CY468" s="106"/>
      <c r="CZ468" s="106"/>
      <c r="DA468" s="106"/>
      <c r="DB468" s="106"/>
    </row>
    <row r="469" spans="1:106" ht="15" customHeight="1" x14ac:dyDescent="0.25">
      <c r="A469" s="83">
        <v>4</v>
      </c>
      <c r="B469" s="104"/>
      <c r="C469" s="104"/>
      <c r="D469" s="86" t="str">
        <f t="shared" si="232"/>
        <v/>
      </c>
      <c r="E469" s="87" t="str">
        <f t="shared" si="233"/>
        <v>TEST4</v>
      </c>
      <c r="F469" s="88">
        <f t="shared" si="234"/>
        <v>0</v>
      </c>
      <c r="G469" s="90"/>
      <c r="H469" s="90"/>
      <c r="I469" s="90"/>
      <c r="J469" s="90"/>
      <c r="K469" s="90"/>
      <c r="L469" s="90"/>
      <c r="M469" s="90"/>
      <c r="N469" s="90"/>
      <c r="O469" s="90"/>
      <c r="P469" s="90"/>
      <c r="Q469" s="90"/>
      <c r="R469" s="90"/>
      <c r="S469" s="90"/>
      <c r="T469" s="90"/>
      <c r="U469" s="90"/>
      <c r="V469" s="90"/>
      <c r="W469" s="90"/>
      <c r="X469" s="90"/>
      <c r="Y469" s="90"/>
      <c r="Z469" s="105"/>
      <c r="AA469" s="106"/>
      <c r="AB469" s="106"/>
      <c r="AC469" s="106"/>
      <c r="AD469" s="106"/>
      <c r="AE469" s="106"/>
      <c r="AF469" s="106"/>
      <c r="AG469" s="106"/>
      <c r="AH469" s="106"/>
      <c r="AI469" s="106"/>
      <c r="AJ469" s="106"/>
      <c r="AK469" s="106"/>
      <c r="AL469" s="106"/>
      <c r="AM469" s="106"/>
      <c r="AN469" s="106"/>
      <c r="AO469" s="106"/>
      <c r="AP469" s="106"/>
      <c r="AQ469" s="106"/>
      <c r="AR469" s="106"/>
      <c r="AS469" s="106"/>
      <c r="AT469" s="106"/>
      <c r="AU469" s="106"/>
      <c r="AV469" s="106"/>
      <c r="AW469" s="106"/>
      <c r="AX469" s="106"/>
      <c r="AY469" s="106"/>
      <c r="AZ469" s="106"/>
      <c r="BA469" s="106"/>
      <c r="BB469" s="106"/>
      <c r="BC469" s="106"/>
      <c r="BD469" s="106"/>
      <c r="BE469" s="106"/>
      <c r="BF469" s="106"/>
      <c r="BG469" s="106"/>
      <c r="BH469" s="106"/>
      <c r="BI469" s="106"/>
      <c r="BJ469" s="106"/>
      <c r="BK469" s="106"/>
      <c r="BL469" s="106"/>
      <c r="BM469" s="106"/>
      <c r="BN469" s="106"/>
      <c r="BO469" s="106"/>
      <c r="BP469" s="106"/>
      <c r="BQ469" s="106"/>
      <c r="BR469" s="106"/>
      <c r="BS469" s="106"/>
      <c r="BT469" s="106"/>
      <c r="BU469" s="106"/>
      <c r="BV469" s="106"/>
      <c r="BW469" s="106"/>
      <c r="BX469" s="106"/>
      <c r="BY469" s="106"/>
      <c r="BZ469" s="106"/>
      <c r="CA469" s="106"/>
      <c r="CB469" s="106"/>
      <c r="CC469" s="106"/>
      <c r="CD469" s="106"/>
      <c r="CE469" s="106"/>
      <c r="CF469" s="106"/>
      <c r="CG469" s="106"/>
      <c r="CH469" s="106"/>
      <c r="CI469" s="106"/>
      <c r="CJ469" s="106"/>
      <c r="CK469" s="106"/>
      <c r="CL469" s="106"/>
      <c r="CM469" s="106"/>
      <c r="CN469" s="106"/>
      <c r="CO469" s="106"/>
      <c r="CP469" s="106"/>
      <c r="CQ469" s="106"/>
      <c r="CR469" s="106"/>
      <c r="CS469" s="106"/>
      <c r="CT469" s="106"/>
      <c r="CU469" s="106"/>
      <c r="CV469" s="106"/>
      <c r="CW469" s="106"/>
      <c r="CX469" s="106"/>
      <c r="CY469" s="106"/>
      <c r="CZ469" s="106"/>
      <c r="DA469" s="106"/>
      <c r="DB469" s="106"/>
    </row>
    <row r="470" spans="1:106" ht="15" customHeight="1" x14ac:dyDescent="0.25">
      <c r="A470" s="83">
        <v>5</v>
      </c>
      <c r="B470" s="104"/>
      <c r="C470" s="104"/>
      <c r="D470" s="86" t="str">
        <f t="shared" si="232"/>
        <v/>
      </c>
      <c r="E470" s="87" t="str">
        <f t="shared" si="233"/>
        <v>TEST5</v>
      </c>
      <c r="F470" s="88">
        <f t="shared" si="234"/>
        <v>0</v>
      </c>
      <c r="G470" s="90"/>
      <c r="H470" s="90"/>
      <c r="I470" s="90"/>
      <c r="J470" s="90"/>
      <c r="K470" s="90"/>
      <c r="L470" s="90"/>
      <c r="M470" s="90"/>
      <c r="N470" s="90"/>
      <c r="O470" s="90"/>
      <c r="P470" s="90"/>
      <c r="Q470" s="90"/>
      <c r="R470" s="90"/>
      <c r="S470" s="90"/>
      <c r="T470" s="90"/>
      <c r="U470" s="90"/>
      <c r="V470" s="90"/>
      <c r="W470" s="90"/>
      <c r="X470" s="90"/>
      <c r="Y470" s="90"/>
      <c r="Z470" s="105"/>
      <c r="AA470" s="106"/>
      <c r="AB470" s="106"/>
      <c r="AC470" s="106"/>
      <c r="AD470" s="106"/>
      <c r="AE470" s="106"/>
      <c r="AF470" s="106"/>
      <c r="AG470" s="106"/>
      <c r="AH470" s="106"/>
      <c r="AI470" s="106"/>
      <c r="AJ470" s="106"/>
      <c r="AK470" s="106"/>
      <c r="AL470" s="106"/>
      <c r="AM470" s="106"/>
      <c r="AN470" s="106"/>
      <c r="AO470" s="106"/>
      <c r="AP470" s="106"/>
      <c r="AQ470" s="106"/>
      <c r="AR470" s="106"/>
      <c r="AS470" s="106"/>
      <c r="AT470" s="106"/>
      <c r="AU470" s="106"/>
      <c r="AV470" s="106"/>
      <c r="AW470" s="106"/>
      <c r="AX470" s="106"/>
      <c r="AY470" s="106"/>
      <c r="AZ470" s="106"/>
      <c r="BA470" s="106"/>
      <c r="BB470" s="106"/>
      <c r="BC470" s="106"/>
      <c r="BD470" s="106"/>
      <c r="BE470" s="106"/>
      <c r="BF470" s="106"/>
      <c r="BG470" s="106"/>
      <c r="BH470" s="106"/>
      <c r="BI470" s="106"/>
      <c r="BJ470" s="106"/>
      <c r="BK470" s="106"/>
      <c r="BL470" s="106"/>
      <c r="BM470" s="106"/>
      <c r="BN470" s="106"/>
      <c r="BO470" s="106"/>
      <c r="BP470" s="106"/>
      <c r="BQ470" s="106"/>
      <c r="BR470" s="106"/>
      <c r="BS470" s="106"/>
      <c r="BT470" s="106"/>
      <c r="BU470" s="106"/>
      <c r="BV470" s="106"/>
      <c r="BW470" s="106"/>
      <c r="BX470" s="106"/>
      <c r="BY470" s="106"/>
      <c r="BZ470" s="106"/>
      <c r="CA470" s="106"/>
      <c r="CB470" s="106"/>
      <c r="CC470" s="106"/>
      <c r="CD470" s="106"/>
      <c r="CE470" s="106"/>
      <c r="CF470" s="106"/>
      <c r="CG470" s="106"/>
      <c r="CH470" s="106"/>
      <c r="CI470" s="106"/>
      <c r="CJ470" s="106"/>
      <c r="CK470" s="106"/>
      <c r="CL470" s="106"/>
      <c r="CM470" s="106"/>
      <c r="CN470" s="106"/>
      <c r="CO470" s="106"/>
      <c r="CP470" s="106"/>
      <c r="CQ470" s="106"/>
      <c r="CR470" s="106"/>
      <c r="CS470" s="106"/>
      <c r="CT470" s="106"/>
      <c r="CU470" s="106"/>
      <c r="CV470" s="106"/>
      <c r="CW470" s="106"/>
      <c r="CX470" s="106"/>
      <c r="CY470" s="106"/>
      <c r="CZ470" s="106"/>
      <c r="DA470" s="106"/>
      <c r="DB470" s="106"/>
    </row>
    <row r="471" spans="1:106" ht="15" customHeight="1" x14ac:dyDescent="0.25">
      <c r="A471" s="83">
        <v>6</v>
      </c>
      <c r="B471" s="104"/>
      <c r="C471" s="104"/>
      <c r="D471" s="86" t="str">
        <f t="shared" si="232"/>
        <v/>
      </c>
      <c r="E471" s="87" t="str">
        <f t="shared" si="233"/>
        <v/>
      </c>
      <c r="F471" s="88">
        <f t="shared" si="234"/>
        <v>0</v>
      </c>
      <c r="G471" s="90"/>
      <c r="H471" s="90"/>
      <c r="I471" s="90"/>
      <c r="J471" s="90"/>
      <c r="K471" s="90"/>
      <c r="L471" s="90"/>
      <c r="M471" s="90"/>
      <c r="N471" s="90"/>
      <c r="O471" s="90"/>
      <c r="P471" s="90"/>
      <c r="Q471" s="90"/>
      <c r="R471" s="90"/>
      <c r="S471" s="90"/>
      <c r="T471" s="90"/>
      <c r="U471" s="90"/>
      <c r="V471" s="90"/>
      <c r="W471" s="90"/>
      <c r="X471" s="90"/>
      <c r="Y471" s="90"/>
      <c r="Z471" s="105"/>
      <c r="AA471" s="106"/>
      <c r="AB471" s="106"/>
      <c r="AC471" s="106"/>
      <c r="AD471" s="106"/>
      <c r="AE471" s="106"/>
      <c r="AF471" s="106"/>
      <c r="AG471" s="106"/>
      <c r="AH471" s="106"/>
      <c r="AI471" s="106"/>
      <c r="AJ471" s="106"/>
      <c r="AK471" s="106"/>
      <c r="AL471" s="106"/>
      <c r="AM471" s="106"/>
      <c r="AN471" s="106"/>
      <c r="AO471" s="106"/>
      <c r="AP471" s="106"/>
      <c r="AQ471" s="106"/>
      <c r="AR471" s="106"/>
      <c r="AS471" s="106"/>
      <c r="AT471" s="106"/>
      <c r="AU471" s="106"/>
      <c r="AV471" s="106"/>
      <c r="AW471" s="106"/>
      <c r="AX471" s="106"/>
      <c r="AY471" s="106"/>
      <c r="AZ471" s="106"/>
      <c r="BA471" s="106"/>
      <c r="BB471" s="106"/>
      <c r="BC471" s="106"/>
      <c r="BD471" s="106"/>
      <c r="BE471" s="106"/>
      <c r="BF471" s="106"/>
      <c r="BG471" s="106"/>
      <c r="BH471" s="106"/>
      <c r="BI471" s="106"/>
      <c r="BJ471" s="106"/>
      <c r="BK471" s="106"/>
      <c r="BL471" s="106"/>
      <c r="BM471" s="106"/>
      <c r="BN471" s="106"/>
      <c r="BO471" s="106"/>
      <c r="BP471" s="106"/>
      <c r="BQ471" s="106"/>
      <c r="BR471" s="106"/>
      <c r="BS471" s="106"/>
      <c r="BT471" s="106"/>
      <c r="BU471" s="106"/>
      <c r="BV471" s="106"/>
      <c r="BW471" s="106"/>
      <c r="BX471" s="106"/>
      <c r="BY471" s="106"/>
      <c r="BZ471" s="106"/>
      <c r="CA471" s="106"/>
      <c r="CB471" s="106"/>
      <c r="CC471" s="106"/>
      <c r="CD471" s="106"/>
      <c r="CE471" s="106"/>
      <c r="CF471" s="106"/>
      <c r="CG471" s="106"/>
      <c r="CH471" s="106"/>
      <c r="CI471" s="106"/>
      <c r="CJ471" s="106"/>
      <c r="CK471" s="106"/>
      <c r="CL471" s="106"/>
      <c r="CM471" s="106"/>
      <c r="CN471" s="106"/>
      <c r="CO471" s="106"/>
      <c r="CP471" s="106"/>
      <c r="CQ471" s="106"/>
      <c r="CR471" s="106"/>
      <c r="CS471" s="106"/>
      <c r="CT471" s="106"/>
      <c r="CU471" s="106"/>
      <c r="CV471" s="106"/>
      <c r="CW471" s="106"/>
      <c r="CX471" s="106"/>
      <c r="CY471" s="106"/>
      <c r="CZ471" s="106"/>
      <c r="DA471" s="106"/>
      <c r="DB471" s="106"/>
    </row>
    <row r="472" spans="1:106" ht="15" customHeight="1" x14ac:dyDescent="0.25">
      <c r="A472" s="83">
        <v>7</v>
      </c>
      <c r="B472" s="104"/>
      <c r="C472" s="104"/>
      <c r="D472" s="86" t="str">
        <f t="shared" si="232"/>
        <v/>
      </c>
      <c r="E472" s="87" t="str">
        <f t="shared" si="233"/>
        <v/>
      </c>
      <c r="F472" s="88">
        <f t="shared" si="234"/>
        <v>0</v>
      </c>
      <c r="G472" s="90"/>
      <c r="H472" s="90"/>
      <c r="I472" s="90"/>
      <c r="J472" s="90"/>
      <c r="K472" s="90"/>
      <c r="L472" s="90"/>
      <c r="M472" s="90"/>
      <c r="N472" s="90"/>
      <c r="O472" s="90"/>
      <c r="P472" s="90"/>
      <c r="Q472" s="90"/>
      <c r="R472" s="90"/>
      <c r="S472" s="90"/>
      <c r="T472" s="90"/>
      <c r="U472" s="90"/>
      <c r="V472" s="90"/>
      <c r="W472" s="90"/>
      <c r="X472" s="90"/>
      <c r="Y472" s="90"/>
      <c r="Z472" s="105"/>
      <c r="AA472" s="106"/>
      <c r="AB472" s="106"/>
      <c r="AC472" s="106"/>
      <c r="AD472" s="106"/>
      <c r="AE472" s="106"/>
      <c r="AF472" s="106"/>
      <c r="AG472" s="106"/>
      <c r="AH472" s="106"/>
      <c r="AI472" s="106"/>
      <c r="AJ472" s="106"/>
      <c r="AK472" s="106"/>
      <c r="AL472" s="106"/>
      <c r="AM472" s="106"/>
      <c r="AN472" s="106"/>
      <c r="AO472" s="106"/>
      <c r="AP472" s="106"/>
      <c r="AQ472" s="106"/>
      <c r="AR472" s="106"/>
      <c r="AS472" s="106"/>
      <c r="AT472" s="106"/>
      <c r="AU472" s="106"/>
      <c r="AV472" s="106"/>
      <c r="AW472" s="106"/>
      <c r="AX472" s="106"/>
      <c r="AY472" s="106"/>
      <c r="AZ472" s="106"/>
      <c r="BA472" s="106"/>
      <c r="BB472" s="106"/>
      <c r="BC472" s="106"/>
      <c r="BD472" s="106"/>
      <c r="BE472" s="106"/>
      <c r="BF472" s="106"/>
      <c r="BG472" s="106"/>
      <c r="BH472" s="106"/>
      <c r="BI472" s="106"/>
      <c r="BJ472" s="106"/>
      <c r="BK472" s="106"/>
      <c r="BL472" s="106"/>
      <c r="BM472" s="106"/>
      <c r="BN472" s="106"/>
      <c r="BO472" s="106"/>
      <c r="BP472" s="106"/>
      <c r="BQ472" s="106"/>
      <c r="BR472" s="106"/>
      <c r="BS472" s="106"/>
      <c r="BT472" s="106"/>
      <c r="BU472" s="106"/>
      <c r="BV472" s="106"/>
      <c r="BW472" s="106"/>
      <c r="BX472" s="106"/>
      <c r="BY472" s="106"/>
      <c r="BZ472" s="106"/>
      <c r="CA472" s="106"/>
      <c r="CB472" s="106"/>
      <c r="CC472" s="106"/>
      <c r="CD472" s="106"/>
      <c r="CE472" s="106"/>
      <c r="CF472" s="106"/>
      <c r="CG472" s="106"/>
      <c r="CH472" s="106"/>
      <c r="CI472" s="106"/>
      <c r="CJ472" s="106"/>
      <c r="CK472" s="106"/>
      <c r="CL472" s="106"/>
      <c r="CM472" s="106"/>
      <c r="CN472" s="106"/>
      <c r="CO472" s="106"/>
      <c r="CP472" s="106"/>
      <c r="CQ472" s="106"/>
      <c r="CR472" s="106"/>
      <c r="CS472" s="106"/>
      <c r="CT472" s="106"/>
      <c r="CU472" s="106"/>
      <c r="CV472" s="106"/>
      <c r="CW472" s="106"/>
      <c r="CX472" s="106"/>
      <c r="CY472" s="106"/>
      <c r="CZ472" s="106"/>
      <c r="DA472" s="106"/>
      <c r="DB472" s="106"/>
    </row>
    <row r="473" spans="1:106" ht="15" customHeight="1" x14ac:dyDescent="0.25">
      <c r="A473" s="83">
        <v>8</v>
      </c>
      <c r="B473" s="104"/>
      <c r="C473" s="104"/>
      <c r="D473" s="86" t="str">
        <f t="shared" si="232"/>
        <v/>
      </c>
      <c r="E473" s="87" t="str">
        <f t="shared" si="233"/>
        <v/>
      </c>
      <c r="F473" s="88">
        <f t="shared" si="234"/>
        <v>0</v>
      </c>
      <c r="G473" s="90"/>
      <c r="H473" s="90"/>
      <c r="I473" s="90"/>
      <c r="J473" s="90"/>
      <c r="K473" s="90"/>
      <c r="L473" s="90"/>
      <c r="M473" s="90"/>
      <c r="N473" s="90"/>
      <c r="O473" s="90"/>
      <c r="P473" s="90"/>
      <c r="Q473" s="90"/>
      <c r="R473" s="90"/>
      <c r="S473" s="90"/>
      <c r="T473" s="90"/>
      <c r="U473" s="90"/>
      <c r="V473" s="90"/>
      <c r="W473" s="90"/>
      <c r="X473" s="90"/>
      <c r="Y473" s="90"/>
      <c r="Z473" s="105"/>
      <c r="AA473" s="106"/>
      <c r="AB473" s="106"/>
      <c r="AC473" s="106"/>
      <c r="AD473" s="106"/>
      <c r="AE473" s="106"/>
      <c r="AF473" s="106"/>
      <c r="AG473" s="106"/>
      <c r="AH473" s="106"/>
      <c r="AI473" s="106"/>
      <c r="AJ473" s="106"/>
      <c r="AK473" s="106"/>
      <c r="AL473" s="106"/>
      <c r="AM473" s="106"/>
      <c r="AN473" s="106"/>
      <c r="AO473" s="106"/>
      <c r="AP473" s="106"/>
      <c r="AQ473" s="106"/>
      <c r="AR473" s="106"/>
      <c r="AS473" s="106"/>
      <c r="AT473" s="106"/>
      <c r="AU473" s="106"/>
      <c r="AV473" s="106"/>
      <c r="AW473" s="106"/>
      <c r="AX473" s="106"/>
      <c r="AY473" s="106"/>
      <c r="AZ473" s="106"/>
      <c r="BA473" s="106"/>
      <c r="BB473" s="106"/>
      <c r="BC473" s="106"/>
      <c r="BD473" s="106"/>
      <c r="BE473" s="106"/>
      <c r="BF473" s="106"/>
      <c r="BG473" s="106"/>
      <c r="BH473" s="106"/>
      <c r="BI473" s="106"/>
      <c r="BJ473" s="106"/>
      <c r="BK473" s="106"/>
      <c r="BL473" s="106"/>
      <c r="BM473" s="106"/>
      <c r="BN473" s="106"/>
      <c r="BO473" s="106"/>
      <c r="BP473" s="106"/>
      <c r="BQ473" s="106"/>
      <c r="BR473" s="106"/>
      <c r="BS473" s="106"/>
      <c r="BT473" s="106"/>
      <c r="BU473" s="106"/>
      <c r="BV473" s="106"/>
      <c r="BW473" s="106"/>
      <c r="BX473" s="106"/>
      <c r="BY473" s="106"/>
      <c r="BZ473" s="106"/>
      <c r="CA473" s="106"/>
      <c r="CB473" s="106"/>
      <c r="CC473" s="106"/>
      <c r="CD473" s="106"/>
      <c r="CE473" s="106"/>
      <c r="CF473" s="106"/>
      <c r="CG473" s="106"/>
      <c r="CH473" s="106"/>
      <c r="CI473" s="106"/>
      <c r="CJ473" s="106"/>
      <c r="CK473" s="106"/>
      <c r="CL473" s="106"/>
      <c r="CM473" s="106"/>
      <c r="CN473" s="106"/>
      <c r="CO473" s="106"/>
      <c r="CP473" s="106"/>
      <c r="CQ473" s="106"/>
      <c r="CR473" s="106"/>
      <c r="CS473" s="106"/>
      <c r="CT473" s="106"/>
      <c r="CU473" s="106"/>
      <c r="CV473" s="106"/>
      <c r="CW473" s="106"/>
      <c r="CX473" s="106"/>
      <c r="CY473" s="106"/>
      <c r="CZ473" s="106"/>
      <c r="DA473" s="106"/>
      <c r="DB473" s="106"/>
    </row>
    <row r="474" spans="1:106" ht="15" customHeight="1" x14ac:dyDescent="0.25">
      <c r="A474" s="83">
        <v>9</v>
      </c>
      <c r="B474" s="107" t="s">
        <v>131</v>
      </c>
      <c r="C474" s="107"/>
      <c r="D474" s="86" t="str">
        <f t="shared" si="232"/>
        <v/>
      </c>
      <c r="E474" s="87" t="str">
        <f t="shared" si="233"/>
        <v/>
      </c>
      <c r="F474" s="88">
        <f t="shared" si="234"/>
        <v>0</v>
      </c>
      <c r="G474" s="90"/>
      <c r="H474" s="90"/>
      <c r="I474" s="90"/>
      <c r="J474" s="90"/>
      <c r="K474" s="90"/>
      <c r="L474" s="90"/>
      <c r="M474" s="90"/>
      <c r="N474" s="90"/>
      <c r="O474" s="90"/>
      <c r="P474" s="90"/>
      <c r="Q474" s="90"/>
      <c r="R474" s="90"/>
      <c r="S474" s="90"/>
      <c r="T474" s="90"/>
      <c r="U474" s="90"/>
      <c r="V474" s="90"/>
      <c r="W474" s="90"/>
      <c r="X474" s="90"/>
      <c r="Y474" s="90"/>
      <c r="Z474" s="105"/>
      <c r="AA474" s="106"/>
      <c r="AB474" s="106"/>
      <c r="AC474" s="106"/>
      <c r="AD474" s="106"/>
      <c r="AE474" s="106"/>
      <c r="AF474" s="106"/>
      <c r="AG474" s="106"/>
      <c r="AH474" s="106"/>
      <c r="AI474" s="106"/>
      <c r="AJ474" s="106"/>
      <c r="AK474" s="106"/>
      <c r="AL474" s="106"/>
      <c r="AM474" s="106"/>
      <c r="AN474" s="106"/>
      <c r="AO474" s="106"/>
      <c r="AP474" s="106"/>
      <c r="AQ474" s="106"/>
      <c r="AR474" s="106"/>
      <c r="AS474" s="106"/>
      <c r="AT474" s="106"/>
      <c r="AU474" s="106"/>
      <c r="AV474" s="106"/>
      <c r="AW474" s="106"/>
      <c r="AX474" s="106"/>
      <c r="AY474" s="106"/>
      <c r="AZ474" s="106"/>
      <c r="BA474" s="106"/>
      <c r="BB474" s="106"/>
      <c r="BC474" s="106"/>
      <c r="BD474" s="106"/>
      <c r="BE474" s="106"/>
      <c r="BF474" s="106"/>
      <c r="BG474" s="106"/>
      <c r="BH474" s="106"/>
      <c r="BI474" s="106"/>
      <c r="BJ474" s="106"/>
      <c r="BK474" s="106"/>
      <c r="BL474" s="106"/>
      <c r="BM474" s="106"/>
      <c r="BN474" s="106"/>
      <c r="BO474" s="106"/>
      <c r="BP474" s="106"/>
      <c r="BQ474" s="106"/>
      <c r="BR474" s="106"/>
      <c r="BS474" s="106"/>
      <c r="BT474" s="106"/>
      <c r="BU474" s="106"/>
      <c r="BV474" s="106"/>
      <c r="BW474" s="106"/>
      <c r="BX474" s="106"/>
      <c r="BY474" s="106"/>
      <c r="BZ474" s="106"/>
      <c r="CA474" s="106"/>
      <c r="CB474" s="106"/>
      <c r="CC474" s="106"/>
      <c r="CD474" s="106"/>
      <c r="CE474" s="106"/>
      <c r="CF474" s="106"/>
      <c r="CG474" s="106"/>
      <c r="CH474" s="106"/>
      <c r="CI474" s="106"/>
      <c r="CJ474" s="106"/>
      <c r="CK474" s="106"/>
      <c r="CL474" s="106"/>
      <c r="CM474" s="106"/>
      <c r="CN474" s="106"/>
      <c r="CO474" s="106"/>
      <c r="CP474" s="106"/>
      <c r="CQ474" s="106"/>
      <c r="CR474" s="106"/>
      <c r="CS474" s="106"/>
      <c r="CT474" s="106"/>
      <c r="CU474" s="106"/>
      <c r="CV474" s="106"/>
      <c r="CW474" s="106"/>
      <c r="CX474" s="106"/>
      <c r="CY474" s="106"/>
      <c r="CZ474" s="106"/>
      <c r="DA474" s="106"/>
      <c r="DB474" s="106"/>
    </row>
    <row r="475" spans="1:106" ht="15" customHeight="1" x14ac:dyDescent="0.25">
      <c r="A475" s="83">
        <v>10</v>
      </c>
      <c r="B475" s="107"/>
      <c r="C475" s="107"/>
      <c r="D475" s="86" t="str">
        <f t="shared" si="232"/>
        <v/>
      </c>
      <c r="E475" s="87" t="str">
        <f t="shared" si="233"/>
        <v/>
      </c>
      <c r="F475" s="88">
        <f t="shared" si="234"/>
        <v>0</v>
      </c>
      <c r="G475" s="90"/>
      <c r="H475" s="90"/>
      <c r="I475" s="90"/>
      <c r="J475" s="90"/>
      <c r="K475" s="90"/>
      <c r="L475" s="90"/>
      <c r="M475" s="90"/>
      <c r="N475" s="90"/>
      <c r="O475" s="90"/>
      <c r="P475" s="90"/>
      <c r="Q475" s="90"/>
      <c r="R475" s="90"/>
      <c r="S475" s="90"/>
      <c r="T475" s="90"/>
      <c r="U475" s="90"/>
      <c r="V475" s="90"/>
      <c r="W475" s="90"/>
      <c r="X475" s="90"/>
      <c r="Y475" s="90"/>
      <c r="Z475" s="105"/>
      <c r="AA475" s="106"/>
      <c r="AB475" s="106"/>
      <c r="AC475" s="106"/>
      <c r="AD475" s="106"/>
      <c r="AE475" s="106"/>
      <c r="AF475" s="106"/>
      <c r="AG475" s="106"/>
      <c r="AH475" s="106"/>
      <c r="AI475" s="106"/>
      <c r="AJ475" s="106"/>
      <c r="AK475" s="106"/>
      <c r="AL475" s="106"/>
      <c r="AM475" s="106"/>
      <c r="AN475" s="106"/>
      <c r="AO475" s="106"/>
      <c r="AP475" s="106"/>
      <c r="AQ475" s="106"/>
      <c r="AR475" s="106"/>
      <c r="AS475" s="106"/>
      <c r="AT475" s="106"/>
      <c r="AU475" s="106"/>
      <c r="AV475" s="106"/>
      <c r="AW475" s="106"/>
      <c r="AX475" s="106"/>
      <c r="AY475" s="106"/>
      <c r="AZ475" s="106"/>
      <c r="BA475" s="106"/>
      <c r="BB475" s="106"/>
      <c r="BC475" s="106"/>
      <c r="BD475" s="106"/>
      <c r="BE475" s="106"/>
      <c r="BF475" s="106"/>
      <c r="BG475" s="106"/>
      <c r="BH475" s="106"/>
      <c r="BI475" s="106"/>
      <c r="BJ475" s="106"/>
      <c r="BK475" s="106"/>
      <c r="BL475" s="106"/>
      <c r="BM475" s="106"/>
      <c r="BN475" s="106"/>
      <c r="BO475" s="106"/>
      <c r="BP475" s="106"/>
      <c r="BQ475" s="106"/>
      <c r="BR475" s="106"/>
      <c r="BS475" s="106"/>
      <c r="BT475" s="106"/>
      <c r="BU475" s="106"/>
      <c r="BV475" s="106"/>
      <c r="BW475" s="106"/>
      <c r="BX475" s="106"/>
      <c r="BY475" s="106"/>
      <c r="BZ475" s="106"/>
      <c r="CA475" s="106"/>
      <c r="CB475" s="106"/>
      <c r="CC475" s="106"/>
      <c r="CD475" s="106"/>
      <c r="CE475" s="106"/>
      <c r="CF475" s="106"/>
      <c r="CG475" s="106"/>
      <c r="CH475" s="106"/>
      <c r="CI475" s="106"/>
      <c r="CJ475" s="106"/>
      <c r="CK475" s="106"/>
      <c r="CL475" s="106"/>
      <c r="CM475" s="106"/>
      <c r="CN475" s="106"/>
      <c r="CO475" s="106"/>
      <c r="CP475" s="106"/>
      <c r="CQ475" s="106"/>
      <c r="CR475" s="106"/>
      <c r="CS475" s="106"/>
      <c r="CT475" s="106"/>
      <c r="CU475" s="106"/>
      <c r="CV475" s="106"/>
      <c r="CW475" s="106"/>
      <c r="CX475" s="106"/>
      <c r="CY475" s="106"/>
      <c r="CZ475" s="106"/>
      <c r="DA475" s="106"/>
      <c r="DB475" s="106"/>
    </row>
    <row r="476" spans="1:106" ht="15" customHeight="1" x14ac:dyDescent="0.25">
      <c r="A476" s="83">
        <v>11</v>
      </c>
      <c r="B476" s="107"/>
      <c r="C476" s="107"/>
      <c r="D476" s="86" t="str">
        <f t="shared" si="232"/>
        <v/>
      </c>
      <c r="E476" s="87" t="str">
        <f t="shared" si="233"/>
        <v/>
      </c>
      <c r="F476" s="88">
        <f t="shared" si="234"/>
        <v>0</v>
      </c>
      <c r="G476" s="90"/>
      <c r="H476" s="90"/>
      <c r="I476" s="90"/>
      <c r="J476" s="90"/>
      <c r="K476" s="90"/>
      <c r="L476" s="90"/>
      <c r="M476" s="90"/>
      <c r="N476" s="90"/>
      <c r="O476" s="90"/>
      <c r="P476" s="90"/>
      <c r="Q476" s="90"/>
      <c r="R476" s="90"/>
      <c r="S476" s="90"/>
      <c r="T476" s="90"/>
      <c r="U476" s="90"/>
      <c r="V476" s="90"/>
      <c r="W476" s="90"/>
      <c r="X476" s="90"/>
      <c r="Y476" s="90"/>
      <c r="Z476" s="105"/>
      <c r="AA476" s="106"/>
      <c r="AB476" s="106"/>
      <c r="AC476" s="106"/>
      <c r="AD476" s="106"/>
      <c r="AE476" s="106"/>
      <c r="AF476" s="106"/>
      <c r="AG476" s="106"/>
      <c r="AH476" s="106"/>
      <c r="AI476" s="106"/>
      <c r="AJ476" s="106"/>
      <c r="AK476" s="106"/>
      <c r="AL476" s="106"/>
      <c r="AM476" s="106"/>
      <c r="AN476" s="106"/>
      <c r="AO476" s="106"/>
      <c r="AP476" s="106"/>
      <c r="AQ476" s="106"/>
      <c r="AR476" s="106"/>
      <c r="AS476" s="106"/>
      <c r="AT476" s="106"/>
      <c r="AU476" s="106"/>
      <c r="AV476" s="106"/>
      <c r="AW476" s="106"/>
      <c r="AX476" s="106"/>
      <c r="AY476" s="106"/>
      <c r="AZ476" s="106"/>
      <c r="BA476" s="106"/>
      <c r="BB476" s="106"/>
      <c r="BC476" s="106"/>
      <c r="BD476" s="106"/>
      <c r="BE476" s="106"/>
      <c r="BF476" s="106"/>
      <c r="BG476" s="106"/>
      <c r="BH476" s="106"/>
      <c r="BI476" s="106"/>
      <c r="BJ476" s="106"/>
      <c r="BK476" s="106"/>
      <c r="BL476" s="106"/>
      <c r="BM476" s="106"/>
      <c r="BN476" s="106"/>
      <c r="BO476" s="106"/>
      <c r="BP476" s="106"/>
      <c r="BQ476" s="106"/>
      <c r="BR476" s="106"/>
      <c r="BS476" s="106"/>
      <c r="BT476" s="106"/>
      <c r="BU476" s="106"/>
      <c r="BV476" s="106"/>
      <c r="BW476" s="106"/>
      <c r="BX476" s="106"/>
      <c r="BY476" s="106"/>
      <c r="BZ476" s="106"/>
      <c r="CA476" s="106"/>
      <c r="CB476" s="106"/>
      <c r="CC476" s="106"/>
      <c r="CD476" s="106"/>
      <c r="CE476" s="106"/>
      <c r="CF476" s="106"/>
      <c r="CG476" s="106"/>
      <c r="CH476" s="106"/>
      <c r="CI476" s="106"/>
      <c r="CJ476" s="106"/>
      <c r="CK476" s="106"/>
      <c r="CL476" s="106"/>
      <c r="CM476" s="106"/>
      <c r="CN476" s="106"/>
      <c r="CO476" s="106"/>
      <c r="CP476" s="106"/>
      <c r="CQ476" s="106"/>
      <c r="CR476" s="106"/>
      <c r="CS476" s="106"/>
      <c r="CT476" s="106"/>
      <c r="CU476" s="106"/>
      <c r="CV476" s="106"/>
      <c r="CW476" s="106"/>
      <c r="CX476" s="106"/>
      <c r="CY476" s="106"/>
      <c r="CZ476" s="106"/>
      <c r="DA476" s="106"/>
      <c r="DB476" s="106"/>
    </row>
    <row r="477" spans="1:106" ht="15" customHeight="1" x14ac:dyDescent="0.25">
      <c r="A477" s="83">
        <v>12</v>
      </c>
      <c r="B477" s="107"/>
      <c r="C477" s="107"/>
      <c r="D477" s="86" t="str">
        <f t="shared" si="232"/>
        <v/>
      </c>
      <c r="E477" s="87" t="str">
        <f t="shared" si="233"/>
        <v/>
      </c>
      <c r="F477" s="88">
        <f t="shared" si="234"/>
        <v>0</v>
      </c>
      <c r="G477" s="90"/>
      <c r="H477" s="90"/>
      <c r="I477" s="90"/>
      <c r="J477" s="90"/>
      <c r="K477" s="90"/>
      <c r="L477" s="90"/>
      <c r="M477" s="90"/>
      <c r="N477" s="90"/>
      <c r="O477" s="90"/>
      <c r="P477" s="90"/>
      <c r="Q477" s="90"/>
      <c r="R477" s="90"/>
      <c r="S477" s="90"/>
      <c r="T477" s="90"/>
      <c r="U477" s="90"/>
      <c r="V477" s="90"/>
      <c r="W477" s="90"/>
      <c r="X477" s="90"/>
      <c r="Y477" s="90"/>
      <c r="Z477" s="105"/>
      <c r="AA477" s="106"/>
      <c r="AB477" s="106"/>
      <c r="AC477" s="106"/>
      <c r="AD477" s="106"/>
      <c r="AE477" s="106"/>
      <c r="AF477" s="106"/>
      <c r="AG477" s="106"/>
      <c r="AH477" s="106"/>
      <c r="AI477" s="106"/>
      <c r="AJ477" s="106"/>
      <c r="AK477" s="106"/>
      <c r="AL477" s="106"/>
      <c r="AM477" s="106"/>
      <c r="AN477" s="106"/>
      <c r="AO477" s="106"/>
      <c r="AP477" s="106"/>
      <c r="AQ477" s="106"/>
      <c r="AR477" s="106"/>
      <c r="AS477" s="106"/>
      <c r="AT477" s="106"/>
      <c r="AU477" s="106"/>
      <c r="AV477" s="106"/>
      <c r="AW477" s="106"/>
      <c r="AX477" s="106"/>
      <c r="AY477" s="106"/>
      <c r="AZ477" s="106"/>
      <c r="BA477" s="106"/>
      <c r="BB477" s="106"/>
      <c r="BC477" s="106"/>
      <c r="BD477" s="106"/>
      <c r="BE477" s="106"/>
      <c r="BF477" s="106"/>
      <c r="BG477" s="106"/>
      <c r="BH477" s="106"/>
      <c r="BI477" s="106"/>
      <c r="BJ477" s="106"/>
      <c r="BK477" s="106"/>
      <c r="BL477" s="106"/>
      <c r="BM477" s="106"/>
      <c r="BN477" s="106"/>
      <c r="BO477" s="106"/>
      <c r="BP477" s="106"/>
      <c r="BQ477" s="106"/>
      <c r="BR477" s="106"/>
      <c r="BS477" s="106"/>
      <c r="BT477" s="106"/>
      <c r="BU477" s="106"/>
      <c r="BV477" s="106"/>
      <c r="BW477" s="106"/>
      <c r="BX477" s="106"/>
      <c r="BY477" s="106"/>
      <c r="BZ477" s="106"/>
      <c r="CA477" s="106"/>
      <c r="CB477" s="106"/>
      <c r="CC477" s="106"/>
      <c r="CD477" s="106"/>
      <c r="CE477" s="106"/>
      <c r="CF477" s="106"/>
      <c r="CG477" s="106"/>
      <c r="CH477" s="106"/>
      <c r="CI477" s="106"/>
      <c r="CJ477" s="106"/>
      <c r="CK477" s="106"/>
      <c r="CL477" s="106"/>
      <c r="CM477" s="106"/>
      <c r="CN477" s="106"/>
      <c r="CO477" s="106"/>
      <c r="CP477" s="106"/>
      <c r="CQ477" s="106"/>
      <c r="CR477" s="106"/>
      <c r="CS477" s="106"/>
      <c r="CT477" s="106"/>
      <c r="CU477" s="106"/>
      <c r="CV477" s="106"/>
      <c r="CW477" s="106"/>
      <c r="CX477" s="106"/>
      <c r="CY477" s="106"/>
      <c r="CZ477" s="106"/>
      <c r="DA477" s="106"/>
      <c r="DB477" s="106"/>
    </row>
    <row r="478" spans="1:106" ht="15" customHeight="1" x14ac:dyDescent="0.25">
      <c r="A478" s="83">
        <v>13</v>
      </c>
      <c r="B478" s="107"/>
      <c r="C478" s="107"/>
      <c r="D478" s="86" t="str">
        <f t="shared" si="232"/>
        <v/>
      </c>
      <c r="E478" s="87" t="str">
        <f t="shared" si="233"/>
        <v/>
      </c>
      <c r="F478" s="88">
        <f t="shared" si="234"/>
        <v>0</v>
      </c>
      <c r="G478" s="90"/>
      <c r="H478" s="90"/>
      <c r="I478" s="90"/>
      <c r="J478" s="90"/>
      <c r="K478" s="90"/>
      <c r="L478" s="90"/>
      <c r="M478" s="90"/>
      <c r="N478" s="90"/>
      <c r="O478" s="90"/>
      <c r="P478" s="90"/>
      <c r="Q478" s="90"/>
      <c r="R478" s="90"/>
      <c r="S478" s="90"/>
      <c r="T478" s="90"/>
      <c r="U478" s="90"/>
      <c r="V478" s="90"/>
      <c r="W478" s="90"/>
      <c r="X478" s="90"/>
      <c r="Y478" s="90"/>
      <c r="Z478" s="105"/>
      <c r="AA478" s="106"/>
      <c r="AB478" s="106"/>
      <c r="AC478" s="106"/>
      <c r="AD478" s="106"/>
      <c r="AE478" s="106"/>
      <c r="AF478" s="106"/>
      <c r="AG478" s="106"/>
      <c r="AH478" s="106"/>
      <c r="AI478" s="106"/>
      <c r="AJ478" s="106"/>
      <c r="AK478" s="106"/>
      <c r="AL478" s="106"/>
      <c r="AM478" s="106"/>
      <c r="AN478" s="106"/>
      <c r="AO478" s="106"/>
      <c r="AP478" s="106"/>
      <c r="AQ478" s="106"/>
      <c r="AR478" s="106"/>
      <c r="AS478" s="106"/>
      <c r="AT478" s="106"/>
      <c r="AU478" s="106"/>
      <c r="AV478" s="106"/>
      <c r="AW478" s="106"/>
      <c r="AX478" s="106"/>
      <c r="AY478" s="106"/>
      <c r="AZ478" s="106"/>
      <c r="BA478" s="106"/>
      <c r="BB478" s="106"/>
      <c r="BC478" s="106"/>
      <c r="BD478" s="106"/>
      <c r="BE478" s="106"/>
      <c r="BF478" s="106"/>
      <c r="BG478" s="106"/>
      <c r="BH478" s="106"/>
      <c r="BI478" s="106"/>
      <c r="BJ478" s="106"/>
      <c r="BK478" s="106"/>
      <c r="BL478" s="106"/>
      <c r="BM478" s="106"/>
      <c r="BN478" s="106"/>
      <c r="BO478" s="106"/>
      <c r="BP478" s="106"/>
      <c r="BQ478" s="106"/>
      <c r="BR478" s="106"/>
      <c r="BS478" s="106"/>
      <c r="BT478" s="106"/>
      <c r="BU478" s="106"/>
      <c r="BV478" s="106"/>
      <c r="BW478" s="106"/>
      <c r="BX478" s="106"/>
      <c r="BY478" s="106"/>
      <c r="BZ478" s="106"/>
      <c r="CA478" s="106"/>
      <c r="CB478" s="106"/>
      <c r="CC478" s="106"/>
      <c r="CD478" s="106"/>
      <c r="CE478" s="106"/>
      <c r="CF478" s="106"/>
      <c r="CG478" s="106"/>
      <c r="CH478" s="106"/>
      <c r="CI478" s="106"/>
      <c r="CJ478" s="106"/>
      <c r="CK478" s="106"/>
      <c r="CL478" s="106"/>
      <c r="CM478" s="106"/>
      <c r="CN478" s="106"/>
      <c r="CO478" s="106"/>
      <c r="CP478" s="106"/>
      <c r="CQ478" s="106"/>
      <c r="CR478" s="106"/>
      <c r="CS478" s="106"/>
      <c r="CT478" s="106"/>
      <c r="CU478" s="106"/>
      <c r="CV478" s="106"/>
      <c r="CW478" s="106"/>
      <c r="CX478" s="106"/>
      <c r="CY478" s="106"/>
      <c r="CZ478" s="106"/>
      <c r="DA478" s="106"/>
      <c r="DB478" s="106"/>
    </row>
    <row r="479" spans="1:106" ht="15" customHeight="1" x14ac:dyDescent="0.25">
      <c r="A479" s="83">
        <v>14</v>
      </c>
      <c r="B479" s="107"/>
      <c r="C479" s="107"/>
      <c r="D479" s="86" t="str">
        <f t="shared" si="232"/>
        <v/>
      </c>
      <c r="E479" s="87" t="str">
        <f t="shared" si="233"/>
        <v/>
      </c>
      <c r="F479" s="88">
        <f t="shared" si="234"/>
        <v>0</v>
      </c>
      <c r="G479" s="90"/>
      <c r="H479" s="90"/>
      <c r="I479" s="90"/>
      <c r="J479" s="90"/>
      <c r="K479" s="90"/>
      <c r="L479" s="90"/>
      <c r="M479" s="90"/>
      <c r="N479" s="90"/>
      <c r="O479" s="90"/>
      <c r="P479" s="90"/>
      <c r="Q479" s="90"/>
      <c r="R479" s="90"/>
      <c r="S479" s="90"/>
      <c r="T479" s="90"/>
      <c r="U479" s="90"/>
      <c r="V479" s="90"/>
      <c r="W479" s="90"/>
      <c r="X479" s="90"/>
      <c r="Y479" s="90"/>
      <c r="Z479" s="105"/>
      <c r="AA479" s="106"/>
      <c r="AB479" s="106"/>
      <c r="AC479" s="106"/>
      <c r="AD479" s="106"/>
      <c r="AE479" s="106"/>
      <c r="AF479" s="106"/>
      <c r="AG479" s="106"/>
      <c r="AH479" s="106"/>
      <c r="AI479" s="106"/>
      <c r="AJ479" s="106"/>
      <c r="AK479" s="106"/>
      <c r="AL479" s="106"/>
      <c r="AM479" s="106"/>
      <c r="AN479" s="106"/>
      <c r="AO479" s="106"/>
      <c r="AP479" s="106"/>
      <c r="AQ479" s="106"/>
      <c r="AR479" s="106"/>
      <c r="AS479" s="106"/>
      <c r="AT479" s="106"/>
      <c r="AU479" s="106"/>
      <c r="AV479" s="106"/>
      <c r="AW479" s="106"/>
      <c r="AX479" s="106"/>
      <c r="AY479" s="106"/>
      <c r="AZ479" s="106"/>
      <c r="BA479" s="106"/>
      <c r="BB479" s="106"/>
      <c r="BC479" s="106"/>
      <c r="BD479" s="106"/>
      <c r="BE479" s="106"/>
      <c r="BF479" s="106"/>
      <c r="BG479" s="106"/>
      <c r="BH479" s="106"/>
      <c r="BI479" s="106"/>
      <c r="BJ479" s="106"/>
      <c r="BK479" s="106"/>
      <c r="BL479" s="106"/>
      <c r="BM479" s="106"/>
      <c r="BN479" s="106"/>
      <c r="BO479" s="106"/>
      <c r="BP479" s="106"/>
      <c r="BQ479" s="106"/>
      <c r="BR479" s="106"/>
      <c r="BS479" s="106"/>
      <c r="BT479" s="106"/>
      <c r="BU479" s="106"/>
      <c r="BV479" s="106"/>
      <c r="BW479" s="106"/>
      <c r="BX479" s="106"/>
      <c r="BY479" s="106"/>
      <c r="BZ479" s="106"/>
      <c r="CA479" s="106"/>
      <c r="CB479" s="106"/>
      <c r="CC479" s="106"/>
      <c r="CD479" s="106"/>
      <c r="CE479" s="106"/>
      <c r="CF479" s="106"/>
      <c r="CG479" s="106"/>
      <c r="CH479" s="106"/>
      <c r="CI479" s="106"/>
      <c r="CJ479" s="106"/>
      <c r="CK479" s="106"/>
      <c r="CL479" s="106"/>
      <c r="CM479" s="106"/>
      <c r="CN479" s="106"/>
      <c r="CO479" s="106"/>
      <c r="CP479" s="106"/>
      <c r="CQ479" s="106"/>
      <c r="CR479" s="106"/>
      <c r="CS479" s="106"/>
      <c r="CT479" s="106"/>
      <c r="CU479" s="106"/>
      <c r="CV479" s="106"/>
      <c r="CW479" s="106"/>
      <c r="CX479" s="106"/>
      <c r="CY479" s="106"/>
      <c r="CZ479" s="106"/>
      <c r="DA479" s="106"/>
      <c r="DB479" s="106"/>
    </row>
    <row r="480" spans="1:106" ht="15" customHeight="1" x14ac:dyDescent="0.25">
      <c r="A480" s="83">
        <v>15</v>
      </c>
      <c r="B480" s="107"/>
      <c r="C480" s="107"/>
      <c r="D480" s="86" t="str">
        <f t="shared" si="232"/>
        <v/>
      </c>
      <c r="E480" s="87" t="str">
        <f t="shared" si="233"/>
        <v/>
      </c>
      <c r="F480" s="88">
        <f t="shared" si="234"/>
        <v>0</v>
      </c>
      <c r="G480" s="90"/>
      <c r="H480" s="90"/>
      <c r="I480" s="90"/>
      <c r="J480" s="90"/>
      <c r="K480" s="90"/>
      <c r="L480" s="90"/>
      <c r="M480" s="90"/>
      <c r="N480" s="90"/>
      <c r="O480" s="90"/>
      <c r="P480" s="90"/>
      <c r="Q480" s="90"/>
      <c r="R480" s="90"/>
      <c r="S480" s="90"/>
      <c r="T480" s="90"/>
      <c r="U480" s="90"/>
      <c r="V480" s="90"/>
      <c r="W480" s="90"/>
      <c r="X480" s="90"/>
      <c r="Y480" s="90"/>
      <c r="Z480" s="105"/>
      <c r="AA480" s="106"/>
      <c r="AB480" s="106"/>
      <c r="AC480" s="106"/>
      <c r="AD480" s="106"/>
      <c r="AE480" s="106"/>
      <c r="AF480" s="106"/>
      <c r="AG480" s="106"/>
      <c r="AH480" s="106"/>
      <c r="AI480" s="106"/>
      <c r="AJ480" s="106"/>
      <c r="AK480" s="106"/>
      <c r="AL480" s="106"/>
      <c r="AM480" s="106"/>
      <c r="AN480" s="106"/>
      <c r="AO480" s="106"/>
      <c r="AP480" s="106"/>
      <c r="AQ480" s="106"/>
      <c r="AR480" s="106"/>
      <c r="AS480" s="106"/>
      <c r="AT480" s="106"/>
      <c r="AU480" s="106"/>
      <c r="AV480" s="106"/>
      <c r="AW480" s="106"/>
      <c r="AX480" s="106"/>
      <c r="AY480" s="106"/>
      <c r="AZ480" s="106"/>
      <c r="BA480" s="106"/>
      <c r="BB480" s="106"/>
      <c r="BC480" s="106"/>
      <c r="BD480" s="106"/>
      <c r="BE480" s="106"/>
      <c r="BF480" s="106"/>
      <c r="BG480" s="106"/>
      <c r="BH480" s="106"/>
      <c r="BI480" s="106"/>
      <c r="BJ480" s="106"/>
      <c r="BK480" s="106"/>
      <c r="BL480" s="106"/>
      <c r="BM480" s="106"/>
      <c r="BN480" s="106"/>
      <c r="BO480" s="106"/>
      <c r="BP480" s="106"/>
      <c r="BQ480" s="106"/>
      <c r="BR480" s="106"/>
      <c r="BS480" s="106"/>
      <c r="BT480" s="106"/>
      <c r="BU480" s="106"/>
      <c r="BV480" s="106"/>
      <c r="BW480" s="106"/>
      <c r="BX480" s="106"/>
      <c r="BY480" s="106"/>
      <c r="BZ480" s="106"/>
      <c r="CA480" s="106"/>
      <c r="CB480" s="106"/>
      <c r="CC480" s="106"/>
      <c r="CD480" s="106"/>
      <c r="CE480" s="106"/>
      <c r="CF480" s="106"/>
      <c r="CG480" s="106"/>
      <c r="CH480" s="106"/>
      <c r="CI480" s="106"/>
      <c r="CJ480" s="106"/>
      <c r="CK480" s="106"/>
      <c r="CL480" s="106"/>
      <c r="CM480" s="106"/>
      <c r="CN480" s="106"/>
      <c r="CO480" s="106"/>
      <c r="CP480" s="106"/>
      <c r="CQ480" s="106"/>
      <c r="CR480" s="106"/>
      <c r="CS480" s="106"/>
      <c r="CT480" s="106"/>
      <c r="CU480" s="106"/>
      <c r="CV480" s="106"/>
      <c r="CW480" s="106"/>
      <c r="CX480" s="106"/>
      <c r="CY480" s="106"/>
      <c r="CZ480" s="106"/>
      <c r="DA480" s="106"/>
      <c r="DB480" s="106"/>
    </row>
    <row r="481" spans="1:106" ht="15" customHeight="1" x14ac:dyDescent="0.25">
      <c r="A481" s="83">
        <v>16</v>
      </c>
      <c r="B481" s="107"/>
      <c r="C481" s="107"/>
      <c r="D481" s="86" t="str">
        <f t="shared" si="232"/>
        <v/>
      </c>
      <c r="E481" s="87" t="str">
        <f t="shared" si="233"/>
        <v/>
      </c>
      <c r="F481" s="88">
        <f t="shared" si="234"/>
        <v>0</v>
      </c>
      <c r="G481" s="90"/>
      <c r="H481" s="90"/>
      <c r="I481" s="90"/>
      <c r="J481" s="90"/>
      <c r="K481" s="90"/>
      <c r="L481" s="90"/>
      <c r="M481" s="90"/>
      <c r="N481" s="90"/>
      <c r="O481" s="90"/>
      <c r="P481" s="90"/>
      <c r="Q481" s="90"/>
      <c r="R481" s="90"/>
      <c r="S481" s="90"/>
      <c r="T481" s="90"/>
      <c r="U481" s="90"/>
      <c r="V481" s="90"/>
      <c r="W481" s="90"/>
      <c r="X481" s="90"/>
      <c r="Y481" s="90"/>
      <c r="Z481" s="105"/>
      <c r="AA481" s="106"/>
      <c r="AB481" s="106"/>
      <c r="AC481" s="106"/>
      <c r="AD481" s="106"/>
      <c r="AE481" s="106"/>
      <c r="AF481" s="106"/>
      <c r="AG481" s="106"/>
      <c r="AH481" s="106"/>
      <c r="AI481" s="106"/>
      <c r="AJ481" s="106"/>
      <c r="AK481" s="106"/>
      <c r="AL481" s="106"/>
      <c r="AM481" s="106"/>
      <c r="AN481" s="106"/>
      <c r="AO481" s="106"/>
      <c r="AP481" s="106"/>
      <c r="AQ481" s="106"/>
      <c r="AR481" s="106"/>
      <c r="AS481" s="106"/>
      <c r="AT481" s="106"/>
      <c r="AU481" s="106"/>
      <c r="AV481" s="106"/>
      <c r="AW481" s="106"/>
      <c r="AX481" s="106"/>
      <c r="AY481" s="106"/>
      <c r="AZ481" s="106"/>
      <c r="BA481" s="106"/>
      <c r="BB481" s="106"/>
      <c r="BC481" s="106"/>
      <c r="BD481" s="106"/>
      <c r="BE481" s="106"/>
      <c r="BF481" s="106"/>
      <c r="BG481" s="106"/>
      <c r="BH481" s="106"/>
      <c r="BI481" s="106"/>
      <c r="BJ481" s="106"/>
      <c r="BK481" s="106"/>
      <c r="BL481" s="106"/>
      <c r="BM481" s="106"/>
      <c r="BN481" s="106"/>
      <c r="BO481" s="106"/>
      <c r="BP481" s="106"/>
      <c r="BQ481" s="106"/>
      <c r="BR481" s="106"/>
      <c r="BS481" s="106"/>
      <c r="BT481" s="106"/>
      <c r="BU481" s="106"/>
      <c r="BV481" s="106"/>
      <c r="BW481" s="106"/>
      <c r="BX481" s="106"/>
      <c r="BY481" s="106"/>
      <c r="BZ481" s="106"/>
      <c r="CA481" s="106"/>
      <c r="CB481" s="106"/>
      <c r="CC481" s="106"/>
      <c r="CD481" s="106"/>
      <c r="CE481" s="106"/>
      <c r="CF481" s="106"/>
      <c r="CG481" s="106"/>
      <c r="CH481" s="106"/>
      <c r="CI481" s="106"/>
      <c r="CJ481" s="106"/>
      <c r="CK481" s="106"/>
      <c r="CL481" s="106"/>
      <c r="CM481" s="106"/>
      <c r="CN481" s="106"/>
      <c r="CO481" s="106"/>
      <c r="CP481" s="106"/>
      <c r="CQ481" s="106"/>
      <c r="CR481" s="106"/>
      <c r="CS481" s="106"/>
      <c r="CT481" s="106"/>
      <c r="CU481" s="106"/>
      <c r="CV481" s="106"/>
      <c r="CW481" s="106"/>
      <c r="CX481" s="106"/>
      <c r="CY481" s="106"/>
      <c r="CZ481" s="106"/>
      <c r="DA481" s="106"/>
      <c r="DB481" s="106"/>
    </row>
    <row r="482" spans="1:106" ht="15" customHeight="1" x14ac:dyDescent="0.25">
      <c r="A482" s="83">
        <v>17</v>
      </c>
      <c r="B482" s="107"/>
      <c r="C482" s="107"/>
      <c r="D482" s="86" t="str">
        <f t="shared" si="232"/>
        <v/>
      </c>
      <c r="E482" s="87" t="str">
        <f t="shared" si="233"/>
        <v/>
      </c>
      <c r="F482" s="88">
        <f t="shared" si="234"/>
        <v>0</v>
      </c>
      <c r="G482" s="90"/>
      <c r="H482" s="90"/>
      <c r="I482" s="90"/>
      <c r="J482" s="90"/>
      <c r="K482" s="90"/>
      <c r="L482" s="90"/>
      <c r="M482" s="90"/>
      <c r="N482" s="90"/>
      <c r="O482" s="90"/>
      <c r="P482" s="90"/>
      <c r="Q482" s="90"/>
      <c r="R482" s="90"/>
      <c r="S482" s="90"/>
      <c r="T482" s="90"/>
      <c r="U482" s="90"/>
      <c r="V482" s="90"/>
      <c r="W482" s="90"/>
      <c r="X482" s="90"/>
      <c r="Y482" s="90"/>
      <c r="Z482" s="105"/>
      <c r="AA482" s="106"/>
      <c r="AB482" s="106"/>
      <c r="AC482" s="106"/>
      <c r="AD482" s="106"/>
      <c r="AE482" s="106"/>
      <c r="AF482" s="106"/>
      <c r="AG482" s="106"/>
      <c r="AH482" s="106"/>
      <c r="AI482" s="106"/>
      <c r="AJ482" s="106"/>
      <c r="AK482" s="106"/>
      <c r="AL482" s="106"/>
      <c r="AM482" s="106"/>
      <c r="AN482" s="106"/>
      <c r="AO482" s="106"/>
      <c r="AP482" s="106"/>
      <c r="AQ482" s="106"/>
      <c r="AR482" s="106"/>
      <c r="AS482" s="106"/>
      <c r="AT482" s="106"/>
      <c r="AU482" s="106"/>
      <c r="AV482" s="106"/>
      <c r="AW482" s="106"/>
      <c r="AX482" s="106"/>
      <c r="AY482" s="106"/>
      <c r="AZ482" s="106"/>
      <c r="BA482" s="106"/>
      <c r="BB482" s="106"/>
      <c r="BC482" s="106"/>
      <c r="BD482" s="106"/>
      <c r="BE482" s="106"/>
      <c r="BF482" s="106"/>
      <c r="BG482" s="106"/>
      <c r="BH482" s="106"/>
      <c r="BI482" s="106"/>
      <c r="BJ482" s="106"/>
      <c r="BK482" s="106"/>
      <c r="BL482" s="106"/>
      <c r="BM482" s="106"/>
      <c r="BN482" s="106"/>
      <c r="BO482" s="106"/>
      <c r="BP482" s="106"/>
      <c r="BQ482" s="106"/>
      <c r="BR482" s="106"/>
      <c r="BS482" s="106"/>
      <c r="BT482" s="106"/>
      <c r="BU482" s="106"/>
      <c r="BV482" s="106"/>
      <c r="BW482" s="106"/>
      <c r="BX482" s="106"/>
      <c r="BY482" s="106"/>
      <c r="BZ482" s="106"/>
      <c r="CA482" s="106"/>
      <c r="CB482" s="106"/>
      <c r="CC482" s="106"/>
      <c r="CD482" s="106"/>
      <c r="CE482" s="106"/>
      <c r="CF482" s="106"/>
      <c r="CG482" s="106"/>
      <c r="CH482" s="106"/>
      <c r="CI482" s="106"/>
      <c r="CJ482" s="106"/>
      <c r="CK482" s="106"/>
      <c r="CL482" s="106"/>
      <c r="CM482" s="106"/>
      <c r="CN482" s="106"/>
      <c r="CO482" s="106"/>
      <c r="CP482" s="106"/>
      <c r="CQ482" s="106"/>
      <c r="CR482" s="106"/>
      <c r="CS482" s="106"/>
      <c r="CT482" s="106"/>
      <c r="CU482" s="106"/>
      <c r="CV482" s="106"/>
      <c r="CW482" s="106"/>
      <c r="CX482" s="106"/>
      <c r="CY482" s="106"/>
      <c r="CZ482" s="106"/>
      <c r="DA482" s="106"/>
      <c r="DB482" s="106"/>
    </row>
    <row r="483" spans="1:106" ht="15" customHeight="1" x14ac:dyDescent="0.25">
      <c r="A483" s="83">
        <v>18</v>
      </c>
      <c r="B483" s="107"/>
      <c r="C483" s="107"/>
      <c r="D483" s="86" t="str">
        <f t="shared" si="232"/>
        <v/>
      </c>
      <c r="E483" s="87" t="str">
        <f t="shared" si="233"/>
        <v/>
      </c>
      <c r="F483" s="88">
        <f t="shared" si="234"/>
        <v>0</v>
      </c>
      <c r="G483" s="90"/>
      <c r="H483" s="90"/>
      <c r="I483" s="90"/>
      <c r="J483" s="90"/>
      <c r="K483" s="90"/>
      <c r="L483" s="90"/>
      <c r="M483" s="90"/>
      <c r="N483" s="90"/>
      <c r="O483" s="90"/>
      <c r="P483" s="90"/>
      <c r="Q483" s="90"/>
      <c r="R483" s="90"/>
      <c r="S483" s="90"/>
      <c r="T483" s="90"/>
      <c r="U483" s="90"/>
      <c r="V483" s="90"/>
      <c r="W483" s="90"/>
      <c r="X483" s="90"/>
      <c r="Y483" s="90"/>
      <c r="Z483" s="105"/>
      <c r="AA483" s="106"/>
      <c r="AB483" s="106"/>
      <c r="AC483" s="106"/>
      <c r="AD483" s="106"/>
      <c r="AE483" s="106"/>
      <c r="AF483" s="106"/>
      <c r="AG483" s="106"/>
      <c r="AH483" s="106"/>
      <c r="AI483" s="106"/>
      <c r="AJ483" s="106"/>
      <c r="AK483" s="106"/>
      <c r="AL483" s="106"/>
      <c r="AM483" s="106"/>
      <c r="AN483" s="106"/>
      <c r="AO483" s="106"/>
      <c r="AP483" s="106"/>
      <c r="AQ483" s="106"/>
      <c r="AR483" s="106"/>
      <c r="AS483" s="106"/>
      <c r="AT483" s="106"/>
      <c r="AU483" s="106"/>
      <c r="AV483" s="106"/>
      <c r="AW483" s="106"/>
      <c r="AX483" s="106"/>
      <c r="AY483" s="106"/>
      <c r="AZ483" s="106"/>
      <c r="BA483" s="106"/>
      <c r="BB483" s="106"/>
      <c r="BC483" s="106"/>
      <c r="BD483" s="106"/>
      <c r="BE483" s="106"/>
      <c r="BF483" s="106"/>
      <c r="BG483" s="106"/>
      <c r="BH483" s="106"/>
      <c r="BI483" s="106"/>
      <c r="BJ483" s="106"/>
      <c r="BK483" s="106"/>
      <c r="BL483" s="106"/>
      <c r="BM483" s="106"/>
      <c r="BN483" s="106"/>
      <c r="BO483" s="106"/>
      <c r="BP483" s="106"/>
      <c r="BQ483" s="106"/>
      <c r="BR483" s="106"/>
      <c r="BS483" s="106"/>
      <c r="BT483" s="106"/>
      <c r="BU483" s="106"/>
      <c r="BV483" s="106"/>
      <c r="BW483" s="106"/>
      <c r="BX483" s="106"/>
      <c r="BY483" s="106"/>
      <c r="BZ483" s="106"/>
      <c r="CA483" s="106"/>
      <c r="CB483" s="106"/>
      <c r="CC483" s="106"/>
      <c r="CD483" s="106"/>
      <c r="CE483" s="106"/>
      <c r="CF483" s="106"/>
      <c r="CG483" s="106"/>
      <c r="CH483" s="106"/>
      <c r="CI483" s="106"/>
      <c r="CJ483" s="106"/>
      <c r="CK483" s="106"/>
      <c r="CL483" s="106"/>
      <c r="CM483" s="106"/>
      <c r="CN483" s="106"/>
      <c r="CO483" s="106"/>
      <c r="CP483" s="106"/>
      <c r="CQ483" s="106"/>
      <c r="CR483" s="106"/>
      <c r="CS483" s="106"/>
      <c r="CT483" s="106"/>
      <c r="CU483" s="106"/>
      <c r="CV483" s="106"/>
      <c r="CW483" s="106"/>
      <c r="CX483" s="106"/>
      <c r="CY483" s="106"/>
      <c r="CZ483" s="106"/>
      <c r="DA483" s="106"/>
      <c r="DB483" s="106"/>
    </row>
    <row r="484" spans="1:106" ht="15" customHeight="1" x14ac:dyDescent="0.25">
      <c r="A484" s="83">
        <v>19</v>
      </c>
      <c r="B484" s="107"/>
      <c r="C484" s="107"/>
      <c r="D484" s="86" t="str">
        <f t="shared" si="232"/>
        <v/>
      </c>
      <c r="E484" s="87" t="str">
        <f t="shared" si="233"/>
        <v/>
      </c>
      <c r="F484" s="88">
        <f t="shared" si="234"/>
        <v>0</v>
      </c>
      <c r="G484" s="90"/>
      <c r="H484" s="90"/>
      <c r="I484" s="90"/>
      <c r="J484" s="90"/>
      <c r="K484" s="90"/>
      <c r="L484" s="90"/>
      <c r="M484" s="90"/>
      <c r="N484" s="90"/>
      <c r="O484" s="90"/>
      <c r="P484" s="90"/>
      <c r="Q484" s="90"/>
      <c r="R484" s="90"/>
      <c r="S484" s="90"/>
      <c r="T484" s="90"/>
      <c r="U484" s="90"/>
      <c r="V484" s="90"/>
      <c r="W484" s="90"/>
      <c r="X484" s="90"/>
      <c r="Y484" s="90"/>
      <c r="Z484" s="105"/>
      <c r="AA484" s="106"/>
      <c r="AB484" s="106"/>
      <c r="AC484" s="106"/>
      <c r="AD484" s="106"/>
      <c r="AE484" s="106"/>
      <c r="AF484" s="106"/>
      <c r="AG484" s="106"/>
      <c r="AH484" s="106"/>
      <c r="AI484" s="106"/>
      <c r="AJ484" s="106"/>
      <c r="AK484" s="106"/>
      <c r="AL484" s="106"/>
      <c r="AM484" s="106"/>
      <c r="AN484" s="106"/>
      <c r="AO484" s="106"/>
      <c r="AP484" s="106"/>
      <c r="AQ484" s="106"/>
      <c r="AR484" s="106"/>
      <c r="AS484" s="106"/>
      <c r="AT484" s="106"/>
      <c r="AU484" s="106"/>
      <c r="AV484" s="106"/>
      <c r="AW484" s="106"/>
      <c r="AX484" s="106"/>
      <c r="AY484" s="106"/>
      <c r="AZ484" s="106"/>
      <c r="BA484" s="106"/>
      <c r="BB484" s="106"/>
      <c r="BC484" s="106"/>
      <c r="BD484" s="106"/>
      <c r="BE484" s="106"/>
      <c r="BF484" s="106"/>
      <c r="BG484" s="106"/>
      <c r="BH484" s="106"/>
      <c r="BI484" s="106"/>
      <c r="BJ484" s="106"/>
      <c r="BK484" s="106"/>
      <c r="BL484" s="106"/>
      <c r="BM484" s="106"/>
      <c r="BN484" s="106"/>
      <c r="BO484" s="106"/>
      <c r="BP484" s="106"/>
      <c r="BQ484" s="106"/>
      <c r="BR484" s="106"/>
      <c r="BS484" s="106"/>
      <c r="BT484" s="106"/>
      <c r="BU484" s="106"/>
      <c r="BV484" s="106"/>
      <c r="BW484" s="106"/>
      <c r="BX484" s="106"/>
      <c r="BY484" s="106"/>
      <c r="BZ484" s="106"/>
      <c r="CA484" s="106"/>
      <c r="CB484" s="106"/>
      <c r="CC484" s="106"/>
      <c r="CD484" s="106"/>
      <c r="CE484" s="106"/>
      <c r="CF484" s="106"/>
      <c r="CG484" s="106"/>
      <c r="CH484" s="106"/>
      <c r="CI484" s="106"/>
      <c r="CJ484" s="106"/>
      <c r="CK484" s="106"/>
      <c r="CL484" s="106"/>
      <c r="CM484" s="106"/>
      <c r="CN484" s="106"/>
      <c r="CO484" s="106"/>
      <c r="CP484" s="106"/>
      <c r="CQ484" s="106"/>
      <c r="CR484" s="106"/>
      <c r="CS484" s="106"/>
      <c r="CT484" s="106"/>
      <c r="CU484" s="106"/>
      <c r="CV484" s="106"/>
      <c r="CW484" s="106"/>
      <c r="CX484" s="106"/>
      <c r="CY484" s="106"/>
      <c r="CZ484" s="106"/>
      <c r="DA484" s="106"/>
      <c r="DB484" s="106"/>
    </row>
    <row r="485" spans="1:106" ht="15" customHeight="1" x14ac:dyDescent="0.25">
      <c r="A485" s="83">
        <v>20</v>
      </c>
      <c r="B485" s="108"/>
      <c r="C485" s="108"/>
      <c r="D485" s="86" t="str">
        <f t="shared" si="232"/>
        <v/>
      </c>
      <c r="E485" s="87" t="str">
        <f t="shared" si="233"/>
        <v/>
      </c>
      <c r="F485" s="88">
        <f t="shared" si="234"/>
        <v>0</v>
      </c>
      <c r="G485" s="90"/>
      <c r="H485" s="90"/>
      <c r="I485" s="90"/>
      <c r="J485" s="90"/>
      <c r="K485" s="90"/>
      <c r="L485" s="90"/>
      <c r="M485" s="90"/>
      <c r="N485" s="90"/>
      <c r="O485" s="90"/>
      <c r="P485" s="90"/>
      <c r="Q485" s="90"/>
      <c r="R485" s="90"/>
      <c r="S485" s="90"/>
      <c r="T485" s="90"/>
      <c r="U485" s="90"/>
      <c r="V485" s="90"/>
      <c r="W485" s="90"/>
      <c r="X485" s="90"/>
      <c r="Y485" s="90"/>
      <c r="Z485" s="105"/>
      <c r="AA485" s="106"/>
      <c r="AB485" s="106"/>
      <c r="AC485" s="106"/>
      <c r="AD485" s="106"/>
      <c r="AE485" s="106"/>
      <c r="AF485" s="106"/>
      <c r="AG485" s="106"/>
      <c r="AH485" s="106"/>
      <c r="AI485" s="106"/>
      <c r="AJ485" s="106"/>
      <c r="AK485" s="106"/>
      <c r="AL485" s="106"/>
      <c r="AM485" s="106"/>
      <c r="AN485" s="106"/>
      <c r="AO485" s="106"/>
      <c r="AP485" s="106"/>
      <c r="AQ485" s="106"/>
      <c r="AR485" s="106"/>
      <c r="AS485" s="106"/>
      <c r="AT485" s="106"/>
      <c r="AU485" s="106"/>
      <c r="AV485" s="106"/>
      <c r="AW485" s="106"/>
      <c r="AX485" s="106"/>
      <c r="AY485" s="106"/>
      <c r="AZ485" s="106"/>
      <c r="BA485" s="106"/>
      <c r="BB485" s="106"/>
      <c r="BC485" s="106"/>
      <c r="BD485" s="106"/>
      <c r="BE485" s="106"/>
      <c r="BF485" s="106"/>
      <c r="BG485" s="106"/>
      <c r="BH485" s="106"/>
      <c r="BI485" s="106"/>
      <c r="BJ485" s="106"/>
      <c r="BK485" s="106"/>
      <c r="BL485" s="106"/>
      <c r="BM485" s="106"/>
      <c r="BN485" s="106"/>
      <c r="BO485" s="106"/>
      <c r="BP485" s="106"/>
      <c r="BQ485" s="106"/>
      <c r="BR485" s="106"/>
      <c r="BS485" s="106"/>
      <c r="BT485" s="106"/>
      <c r="BU485" s="106"/>
      <c r="BV485" s="106"/>
      <c r="BW485" s="106"/>
      <c r="BX485" s="106"/>
      <c r="BY485" s="106"/>
      <c r="BZ485" s="106"/>
      <c r="CA485" s="106"/>
      <c r="CB485" s="106"/>
      <c r="CC485" s="106"/>
      <c r="CD485" s="106"/>
      <c r="CE485" s="106"/>
      <c r="CF485" s="106"/>
      <c r="CG485" s="106"/>
      <c r="CH485" s="106"/>
      <c r="CI485" s="106"/>
      <c r="CJ485" s="106"/>
      <c r="CK485" s="106"/>
      <c r="CL485" s="106"/>
      <c r="CM485" s="106"/>
      <c r="CN485" s="106"/>
      <c r="CO485" s="106"/>
      <c r="CP485" s="106"/>
      <c r="CQ485" s="106"/>
      <c r="CR485" s="106"/>
      <c r="CS485" s="106"/>
      <c r="CT485" s="106"/>
      <c r="CU485" s="106"/>
      <c r="CV485" s="106"/>
      <c r="CW485" s="106"/>
      <c r="CX485" s="106"/>
      <c r="CY485" s="106"/>
      <c r="CZ485" s="106"/>
      <c r="DA485" s="106"/>
      <c r="DB485" s="106"/>
    </row>
    <row r="486" spans="1:106" ht="15" customHeight="1" x14ac:dyDescent="0.25">
      <c r="A486" s="83">
        <v>21</v>
      </c>
      <c r="B486" s="108"/>
      <c r="C486" s="108"/>
      <c r="D486" s="86" t="str">
        <f t="shared" si="232"/>
        <v/>
      </c>
      <c r="E486" s="87" t="str">
        <f t="shared" si="233"/>
        <v/>
      </c>
      <c r="F486" s="88">
        <f t="shared" si="234"/>
        <v>0</v>
      </c>
      <c r="G486" s="90"/>
      <c r="H486" s="90"/>
      <c r="I486" s="90"/>
      <c r="J486" s="90"/>
      <c r="K486" s="90"/>
      <c r="L486" s="90"/>
      <c r="M486" s="90"/>
      <c r="N486" s="90"/>
      <c r="O486" s="90"/>
      <c r="P486" s="90"/>
      <c r="Q486" s="90"/>
      <c r="R486" s="90"/>
      <c r="S486" s="90"/>
      <c r="T486" s="90"/>
      <c r="U486" s="90"/>
      <c r="V486" s="90"/>
      <c r="W486" s="90"/>
      <c r="X486" s="90"/>
      <c r="Y486" s="90"/>
      <c r="Z486" s="105"/>
      <c r="AA486" s="106"/>
      <c r="AB486" s="106"/>
      <c r="AC486" s="106"/>
      <c r="AD486" s="106"/>
      <c r="AE486" s="106"/>
      <c r="AF486" s="106"/>
      <c r="AG486" s="106"/>
      <c r="AH486" s="106"/>
      <c r="AI486" s="106"/>
      <c r="AJ486" s="106"/>
      <c r="AK486" s="106"/>
      <c r="AL486" s="106"/>
      <c r="AM486" s="106"/>
      <c r="AN486" s="106"/>
      <c r="AO486" s="106"/>
      <c r="AP486" s="106"/>
      <c r="AQ486" s="106"/>
      <c r="AR486" s="106"/>
      <c r="AS486" s="106"/>
      <c r="AT486" s="106"/>
      <c r="AU486" s="106"/>
      <c r="AV486" s="106"/>
      <c r="AW486" s="106"/>
      <c r="AX486" s="106"/>
      <c r="AY486" s="106"/>
      <c r="AZ486" s="106"/>
      <c r="BA486" s="106"/>
      <c r="BB486" s="106"/>
      <c r="BC486" s="106"/>
      <c r="BD486" s="106"/>
      <c r="BE486" s="106"/>
      <c r="BF486" s="106"/>
      <c r="BG486" s="106"/>
      <c r="BH486" s="106"/>
      <c r="BI486" s="106"/>
      <c r="BJ486" s="106"/>
      <c r="BK486" s="106"/>
      <c r="BL486" s="106"/>
      <c r="BM486" s="106"/>
      <c r="BN486" s="106"/>
      <c r="BO486" s="106"/>
      <c r="BP486" s="106"/>
      <c r="BQ486" s="106"/>
      <c r="BR486" s="106"/>
      <c r="BS486" s="106"/>
      <c r="BT486" s="106"/>
      <c r="BU486" s="106"/>
      <c r="BV486" s="106"/>
      <c r="BW486" s="106"/>
      <c r="BX486" s="106"/>
      <c r="BY486" s="106"/>
      <c r="BZ486" s="106"/>
      <c r="CA486" s="106"/>
      <c r="CB486" s="106"/>
      <c r="CC486" s="106"/>
      <c r="CD486" s="106"/>
      <c r="CE486" s="106"/>
      <c r="CF486" s="106"/>
      <c r="CG486" s="106"/>
      <c r="CH486" s="106"/>
      <c r="CI486" s="106"/>
      <c r="CJ486" s="106"/>
      <c r="CK486" s="106"/>
      <c r="CL486" s="106"/>
      <c r="CM486" s="106"/>
      <c r="CN486" s="106"/>
      <c r="CO486" s="106"/>
      <c r="CP486" s="106"/>
      <c r="CQ486" s="106"/>
      <c r="CR486" s="106"/>
      <c r="CS486" s="106"/>
      <c r="CT486" s="106"/>
      <c r="CU486" s="106"/>
      <c r="CV486" s="106"/>
      <c r="CW486" s="106"/>
      <c r="CX486" s="106"/>
      <c r="CY486" s="106"/>
      <c r="CZ486" s="106"/>
      <c r="DA486" s="106"/>
      <c r="DB486" s="106"/>
    </row>
    <row r="487" spans="1:106" ht="15" customHeight="1" x14ac:dyDescent="0.25">
      <c r="A487" s="83">
        <v>22</v>
      </c>
      <c r="B487" s="108"/>
      <c r="C487" s="108"/>
      <c r="D487" s="86" t="str">
        <f t="shared" si="232"/>
        <v/>
      </c>
      <c r="E487" s="87" t="str">
        <f t="shared" si="233"/>
        <v/>
      </c>
      <c r="F487" s="88">
        <f t="shared" si="234"/>
        <v>0</v>
      </c>
      <c r="G487" s="90"/>
      <c r="H487" s="90"/>
      <c r="I487" s="90"/>
      <c r="J487" s="90"/>
      <c r="K487" s="90"/>
      <c r="L487" s="90"/>
      <c r="M487" s="90"/>
      <c r="N487" s="90"/>
      <c r="O487" s="90"/>
      <c r="P487" s="90"/>
      <c r="Q487" s="90"/>
      <c r="R487" s="90"/>
      <c r="S487" s="90"/>
      <c r="T487" s="90"/>
      <c r="U487" s="90"/>
      <c r="V487" s="90"/>
      <c r="W487" s="90"/>
      <c r="X487" s="90"/>
      <c r="Y487" s="90"/>
      <c r="Z487" s="105"/>
      <c r="AA487" s="106"/>
      <c r="AB487" s="106"/>
      <c r="AC487" s="106"/>
      <c r="AD487" s="106"/>
      <c r="AE487" s="106"/>
      <c r="AF487" s="106"/>
      <c r="AG487" s="106"/>
      <c r="AH487" s="106"/>
      <c r="AI487" s="106"/>
      <c r="AJ487" s="106"/>
      <c r="AK487" s="106"/>
      <c r="AL487" s="106"/>
      <c r="AM487" s="106"/>
      <c r="AN487" s="106"/>
      <c r="AO487" s="106"/>
      <c r="AP487" s="106"/>
      <c r="AQ487" s="106"/>
      <c r="AR487" s="106"/>
      <c r="AS487" s="106"/>
      <c r="AT487" s="106"/>
      <c r="AU487" s="106"/>
      <c r="AV487" s="106"/>
      <c r="AW487" s="106"/>
      <c r="AX487" s="106"/>
      <c r="AY487" s="106"/>
      <c r="AZ487" s="106"/>
      <c r="BA487" s="106"/>
      <c r="BB487" s="106"/>
      <c r="BC487" s="106"/>
      <c r="BD487" s="106"/>
      <c r="BE487" s="106"/>
      <c r="BF487" s="106"/>
      <c r="BG487" s="106"/>
      <c r="BH487" s="106"/>
      <c r="BI487" s="106"/>
      <c r="BJ487" s="106"/>
      <c r="BK487" s="106"/>
      <c r="BL487" s="106"/>
      <c r="BM487" s="106"/>
      <c r="BN487" s="106"/>
      <c r="BO487" s="106"/>
      <c r="BP487" s="106"/>
      <c r="BQ487" s="106"/>
      <c r="BR487" s="106"/>
      <c r="BS487" s="106"/>
      <c r="BT487" s="106"/>
      <c r="BU487" s="106"/>
      <c r="BV487" s="106"/>
      <c r="BW487" s="106"/>
      <c r="BX487" s="106"/>
      <c r="BY487" s="106"/>
      <c r="BZ487" s="106"/>
      <c r="CA487" s="106"/>
      <c r="CB487" s="106"/>
      <c r="CC487" s="106"/>
      <c r="CD487" s="106"/>
      <c r="CE487" s="106"/>
      <c r="CF487" s="106"/>
      <c r="CG487" s="106"/>
      <c r="CH487" s="106"/>
      <c r="CI487" s="106"/>
      <c r="CJ487" s="106"/>
      <c r="CK487" s="106"/>
      <c r="CL487" s="106"/>
      <c r="CM487" s="106"/>
      <c r="CN487" s="106"/>
      <c r="CO487" s="106"/>
      <c r="CP487" s="106"/>
      <c r="CQ487" s="106"/>
      <c r="CR487" s="106"/>
      <c r="CS487" s="106"/>
      <c r="CT487" s="106"/>
      <c r="CU487" s="106"/>
      <c r="CV487" s="106"/>
      <c r="CW487" s="106"/>
      <c r="CX487" s="106"/>
      <c r="CY487" s="106"/>
      <c r="CZ487" s="106"/>
      <c r="DA487" s="106"/>
      <c r="DB487" s="106"/>
    </row>
    <row r="488" spans="1:106" ht="15" customHeight="1" x14ac:dyDescent="0.25">
      <c r="A488" s="83">
        <v>23</v>
      </c>
      <c r="B488" s="108"/>
      <c r="C488" s="108"/>
      <c r="D488" s="86" t="str">
        <f t="shared" si="232"/>
        <v/>
      </c>
      <c r="E488" s="87" t="str">
        <f t="shared" si="233"/>
        <v/>
      </c>
      <c r="F488" s="88">
        <f t="shared" si="234"/>
        <v>0</v>
      </c>
      <c r="G488" s="90"/>
      <c r="H488" s="90"/>
      <c r="I488" s="90"/>
      <c r="J488" s="90"/>
      <c r="K488" s="90"/>
      <c r="L488" s="90"/>
      <c r="M488" s="90"/>
      <c r="N488" s="90"/>
      <c r="O488" s="90"/>
      <c r="P488" s="90"/>
      <c r="Q488" s="90"/>
      <c r="R488" s="90"/>
      <c r="S488" s="90"/>
      <c r="T488" s="90"/>
      <c r="U488" s="90"/>
      <c r="V488" s="90"/>
      <c r="W488" s="90"/>
      <c r="X488" s="90"/>
      <c r="Y488" s="90"/>
      <c r="Z488" s="105"/>
      <c r="AA488" s="106"/>
      <c r="AB488" s="106"/>
      <c r="AC488" s="106"/>
      <c r="AD488" s="106"/>
      <c r="AE488" s="106"/>
      <c r="AF488" s="106"/>
      <c r="AG488" s="106"/>
      <c r="AH488" s="106"/>
      <c r="AI488" s="106"/>
      <c r="AJ488" s="106"/>
      <c r="AK488" s="106"/>
      <c r="AL488" s="106"/>
      <c r="AM488" s="106"/>
      <c r="AN488" s="106"/>
      <c r="AO488" s="106"/>
      <c r="AP488" s="106"/>
      <c r="AQ488" s="106"/>
      <c r="AR488" s="106"/>
      <c r="AS488" s="106"/>
      <c r="AT488" s="106"/>
      <c r="AU488" s="106"/>
      <c r="AV488" s="106"/>
      <c r="AW488" s="106"/>
      <c r="AX488" s="106"/>
      <c r="AY488" s="106"/>
      <c r="AZ488" s="106"/>
      <c r="BA488" s="106"/>
      <c r="BB488" s="106"/>
      <c r="BC488" s="106"/>
      <c r="BD488" s="106"/>
      <c r="BE488" s="106"/>
      <c r="BF488" s="106"/>
      <c r="BG488" s="106"/>
      <c r="BH488" s="106"/>
      <c r="BI488" s="106"/>
      <c r="BJ488" s="106"/>
      <c r="BK488" s="106"/>
      <c r="BL488" s="106"/>
      <c r="BM488" s="106"/>
      <c r="BN488" s="106"/>
      <c r="BO488" s="106"/>
      <c r="BP488" s="106"/>
      <c r="BQ488" s="106"/>
      <c r="BR488" s="106"/>
      <c r="BS488" s="106"/>
      <c r="BT488" s="106"/>
      <c r="BU488" s="106"/>
      <c r="BV488" s="106"/>
      <c r="BW488" s="106"/>
      <c r="BX488" s="106"/>
      <c r="BY488" s="106"/>
      <c r="BZ488" s="106"/>
      <c r="CA488" s="106"/>
      <c r="CB488" s="106"/>
      <c r="CC488" s="106"/>
      <c r="CD488" s="106"/>
      <c r="CE488" s="106"/>
      <c r="CF488" s="106"/>
      <c r="CG488" s="106"/>
      <c r="CH488" s="106"/>
      <c r="CI488" s="106"/>
      <c r="CJ488" s="106"/>
      <c r="CK488" s="106"/>
      <c r="CL488" s="106"/>
      <c r="CM488" s="106"/>
      <c r="CN488" s="106"/>
      <c r="CO488" s="106"/>
      <c r="CP488" s="106"/>
      <c r="CQ488" s="106"/>
      <c r="CR488" s="106"/>
      <c r="CS488" s="106"/>
      <c r="CT488" s="106"/>
      <c r="CU488" s="106"/>
      <c r="CV488" s="106"/>
      <c r="CW488" s="106"/>
      <c r="CX488" s="106"/>
      <c r="CY488" s="106"/>
      <c r="CZ488" s="106"/>
      <c r="DA488" s="106"/>
      <c r="DB488" s="106"/>
    </row>
    <row r="489" spans="1:106" ht="15" customHeight="1" x14ac:dyDescent="0.25">
      <c r="A489" s="83">
        <v>24</v>
      </c>
      <c r="B489" s="108"/>
      <c r="C489" s="108"/>
      <c r="D489" s="86" t="str">
        <f t="shared" si="232"/>
        <v/>
      </c>
      <c r="E489" s="87" t="str">
        <f t="shared" si="233"/>
        <v/>
      </c>
      <c r="F489" s="88">
        <f t="shared" si="234"/>
        <v>0</v>
      </c>
      <c r="G489" s="90"/>
      <c r="H489" s="90"/>
      <c r="I489" s="90"/>
      <c r="J489" s="90"/>
      <c r="K489" s="90"/>
      <c r="L489" s="90"/>
      <c r="M489" s="90"/>
      <c r="N489" s="90"/>
      <c r="O489" s="90"/>
      <c r="P489" s="90"/>
      <c r="Q489" s="90"/>
      <c r="R489" s="90"/>
      <c r="S489" s="90"/>
      <c r="T489" s="90"/>
      <c r="U489" s="90"/>
      <c r="V489" s="90"/>
      <c r="W489" s="90"/>
      <c r="X489" s="90"/>
      <c r="Y489" s="90"/>
      <c r="Z489" s="105"/>
      <c r="AA489" s="106"/>
      <c r="AB489" s="106"/>
      <c r="AC489" s="106"/>
      <c r="AD489" s="106"/>
      <c r="AE489" s="106"/>
      <c r="AF489" s="106"/>
      <c r="AG489" s="106"/>
      <c r="AH489" s="106"/>
      <c r="AI489" s="106"/>
      <c r="AJ489" s="106"/>
      <c r="AK489" s="106"/>
      <c r="AL489" s="106"/>
      <c r="AM489" s="106"/>
      <c r="AN489" s="106"/>
      <c r="AO489" s="106"/>
      <c r="AP489" s="106"/>
      <c r="AQ489" s="106"/>
      <c r="AR489" s="106"/>
      <c r="AS489" s="106"/>
      <c r="AT489" s="106"/>
      <c r="AU489" s="106"/>
      <c r="AV489" s="106"/>
      <c r="AW489" s="106"/>
      <c r="AX489" s="106"/>
      <c r="AY489" s="106"/>
      <c r="AZ489" s="106"/>
      <c r="BA489" s="106"/>
      <c r="BB489" s="106"/>
      <c r="BC489" s="106"/>
      <c r="BD489" s="106"/>
      <c r="BE489" s="106"/>
      <c r="BF489" s="106"/>
      <c r="BG489" s="106"/>
      <c r="BH489" s="106"/>
      <c r="BI489" s="106"/>
      <c r="BJ489" s="106"/>
      <c r="BK489" s="106"/>
      <c r="BL489" s="106"/>
      <c r="BM489" s="106"/>
      <c r="BN489" s="106"/>
      <c r="BO489" s="106"/>
      <c r="BP489" s="106"/>
      <c r="BQ489" s="106"/>
      <c r="BR489" s="106"/>
      <c r="BS489" s="106"/>
      <c r="BT489" s="106"/>
      <c r="BU489" s="106"/>
      <c r="BV489" s="106"/>
      <c r="BW489" s="106"/>
      <c r="BX489" s="106"/>
      <c r="BY489" s="106"/>
      <c r="BZ489" s="106"/>
      <c r="CA489" s="106"/>
      <c r="CB489" s="106"/>
      <c r="CC489" s="106"/>
      <c r="CD489" s="106"/>
      <c r="CE489" s="106"/>
      <c r="CF489" s="106"/>
      <c r="CG489" s="106"/>
      <c r="CH489" s="106"/>
      <c r="CI489" s="106"/>
      <c r="CJ489" s="106"/>
      <c r="CK489" s="106"/>
      <c r="CL489" s="106"/>
      <c r="CM489" s="106"/>
      <c r="CN489" s="106"/>
      <c r="CO489" s="106"/>
      <c r="CP489" s="106"/>
      <c r="CQ489" s="106"/>
      <c r="CR489" s="106"/>
      <c r="CS489" s="106"/>
      <c r="CT489" s="106"/>
      <c r="CU489" s="106"/>
      <c r="CV489" s="106"/>
      <c r="CW489" s="106"/>
      <c r="CX489" s="106"/>
      <c r="CY489" s="106"/>
      <c r="CZ489" s="106"/>
      <c r="DA489" s="106"/>
      <c r="DB489" s="106"/>
    </row>
    <row r="490" spans="1:106" ht="15" customHeight="1" x14ac:dyDescent="0.25">
      <c r="A490" s="83">
        <v>25</v>
      </c>
      <c r="B490" s="108"/>
      <c r="C490" s="108"/>
      <c r="D490" s="86" t="str">
        <f t="shared" si="232"/>
        <v/>
      </c>
      <c r="E490" s="87" t="str">
        <f t="shared" si="233"/>
        <v/>
      </c>
      <c r="F490" s="88">
        <f t="shared" si="234"/>
        <v>0</v>
      </c>
      <c r="G490" s="90"/>
      <c r="H490" s="90"/>
      <c r="I490" s="90"/>
      <c r="J490" s="90"/>
      <c r="K490" s="90"/>
      <c r="L490" s="90"/>
      <c r="M490" s="90"/>
      <c r="N490" s="90"/>
      <c r="O490" s="90"/>
      <c r="P490" s="90"/>
      <c r="Q490" s="90"/>
      <c r="R490" s="90"/>
      <c r="S490" s="90"/>
      <c r="T490" s="90"/>
      <c r="U490" s="90"/>
      <c r="V490" s="90"/>
      <c r="W490" s="90"/>
      <c r="X490" s="90"/>
      <c r="Y490" s="90"/>
      <c r="Z490" s="105"/>
      <c r="AA490" s="106"/>
      <c r="AB490" s="106"/>
      <c r="AC490" s="106"/>
      <c r="AD490" s="106"/>
      <c r="AE490" s="106"/>
      <c r="AF490" s="106"/>
      <c r="AG490" s="106"/>
      <c r="AH490" s="106"/>
      <c r="AI490" s="106"/>
      <c r="AJ490" s="106"/>
      <c r="AK490" s="106"/>
      <c r="AL490" s="106"/>
      <c r="AM490" s="106"/>
      <c r="AN490" s="106"/>
      <c r="AO490" s="106"/>
      <c r="AP490" s="106"/>
      <c r="AQ490" s="106"/>
      <c r="AR490" s="106"/>
      <c r="AS490" s="106"/>
      <c r="AT490" s="106"/>
      <c r="AU490" s="106"/>
      <c r="AV490" s="106"/>
      <c r="AW490" s="106"/>
      <c r="AX490" s="106"/>
      <c r="AY490" s="106"/>
      <c r="AZ490" s="106"/>
      <c r="BA490" s="106"/>
      <c r="BB490" s="106"/>
      <c r="BC490" s="106"/>
      <c r="BD490" s="106"/>
      <c r="BE490" s="106"/>
      <c r="BF490" s="106"/>
      <c r="BG490" s="106"/>
      <c r="BH490" s="106"/>
      <c r="BI490" s="106"/>
      <c r="BJ490" s="106"/>
      <c r="BK490" s="106"/>
      <c r="BL490" s="106"/>
      <c r="BM490" s="106"/>
      <c r="BN490" s="106"/>
      <c r="BO490" s="106"/>
      <c r="BP490" s="106"/>
      <c r="BQ490" s="106"/>
      <c r="BR490" s="106"/>
      <c r="BS490" s="106"/>
      <c r="BT490" s="106"/>
      <c r="BU490" s="106"/>
      <c r="BV490" s="106"/>
      <c r="BW490" s="106"/>
      <c r="BX490" s="106"/>
      <c r="BY490" s="106"/>
      <c r="BZ490" s="106"/>
      <c r="CA490" s="106"/>
      <c r="CB490" s="106"/>
      <c r="CC490" s="106"/>
      <c r="CD490" s="106"/>
      <c r="CE490" s="106"/>
      <c r="CF490" s="106"/>
      <c r="CG490" s="106"/>
      <c r="CH490" s="106"/>
      <c r="CI490" s="106"/>
      <c r="CJ490" s="106"/>
      <c r="CK490" s="106"/>
      <c r="CL490" s="106"/>
      <c r="CM490" s="106"/>
      <c r="CN490" s="106"/>
      <c r="CO490" s="106"/>
      <c r="CP490" s="106"/>
      <c r="CQ490" s="106"/>
      <c r="CR490" s="106"/>
      <c r="CS490" s="106"/>
      <c r="CT490" s="106"/>
      <c r="CU490" s="106"/>
      <c r="CV490" s="106"/>
      <c r="CW490" s="106"/>
      <c r="CX490" s="106"/>
      <c r="CY490" s="106"/>
      <c r="CZ490" s="106"/>
      <c r="DA490" s="106"/>
      <c r="DB490" s="106"/>
    </row>
    <row r="491" spans="1:106" ht="15" customHeight="1" x14ac:dyDescent="0.25">
      <c r="A491" s="83">
        <v>26</v>
      </c>
      <c r="B491" s="108"/>
      <c r="C491" s="108"/>
      <c r="D491" s="86" t="str">
        <f t="shared" si="232"/>
        <v/>
      </c>
      <c r="E491" s="87" t="str">
        <f t="shared" si="233"/>
        <v/>
      </c>
      <c r="F491" s="88">
        <f t="shared" si="234"/>
        <v>0</v>
      </c>
      <c r="G491" s="90"/>
      <c r="H491" s="90"/>
      <c r="I491" s="90"/>
      <c r="J491" s="90"/>
      <c r="K491" s="90"/>
      <c r="L491" s="90"/>
      <c r="M491" s="90"/>
      <c r="N491" s="90"/>
      <c r="O491" s="90"/>
      <c r="P491" s="90"/>
      <c r="Q491" s="90"/>
      <c r="R491" s="90"/>
      <c r="S491" s="90"/>
      <c r="T491" s="90"/>
      <c r="U491" s="90"/>
      <c r="V491" s="90"/>
      <c r="W491" s="90"/>
      <c r="X491" s="90"/>
      <c r="Y491" s="90"/>
      <c r="Z491" s="105"/>
      <c r="AA491" s="106"/>
      <c r="AB491" s="106"/>
      <c r="AC491" s="106"/>
      <c r="AD491" s="106"/>
      <c r="AE491" s="106"/>
      <c r="AF491" s="106"/>
      <c r="AG491" s="106"/>
      <c r="AH491" s="106"/>
      <c r="AI491" s="106"/>
      <c r="AJ491" s="106"/>
      <c r="AK491" s="106"/>
      <c r="AL491" s="106"/>
      <c r="AM491" s="106"/>
      <c r="AN491" s="106"/>
      <c r="AO491" s="106"/>
      <c r="AP491" s="106"/>
      <c r="AQ491" s="106"/>
      <c r="AR491" s="106"/>
      <c r="AS491" s="106"/>
      <c r="AT491" s="106"/>
      <c r="AU491" s="106"/>
      <c r="AV491" s="106"/>
      <c r="AW491" s="106"/>
      <c r="AX491" s="106"/>
      <c r="AY491" s="106"/>
      <c r="AZ491" s="106"/>
      <c r="BA491" s="106"/>
      <c r="BB491" s="106"/>
      <c r="BC491" s="106"/>
      <c r="BD491" s="106"/>
      <c r="BE491" s="106"/>
      <c r="BF491" s="106"/>
      <c r="BG491" s="106"/>
      <c r="BH491" s="106"/>
      <c r="BI491" s="106"/>
      <c r="BJ491" s="106"/>
      <c r="BK491" s="106"/>
      <c r="BL491" s="106"/>
      <c r="BM491" s="106"/>
      <c r="BN491" s="106"/>
      <c r="BO491" s="106"/>
      <c r="BP491" s="106"/>
      <c r="BQ491" s="106"/>
      <c r="BR491" s="106"/>
      <c r="BS491" s="106"/>
      <c r="BT491" s="106"/>
      <c r="BU491" s="106"/>
      <c r="BV491" s="106"/>
      <c r="BW491" s="106"/>
      <c r="BX491" s="106"/>
      <c r="BY491" s="106"/>
      <c r="BZ491" s="106"/>
      <c r="CA491" s="106"/>
      <c r="CB491" s="106"/>
      <c r="CC491" s="106"/>
      <c r="CD491" s="106"/>
      <c r="CE491" s="106"/>
      <c r="CF491" s="106"/>
      <c r="CG491" s="106"/>
      <c r="CH491" s="106"/>
      <c r="CI491" s="106"/>
      <c r="CJ491" s="106"/>
      <c r="CK491" s="106"/>
      <c r="CL491" s="106"/>
      <c r="CM491" s="106"/>
      <c r="CN491" s="106"/>
      <c r="CO491" s="106"/>
      <c r="CP491" s="106"/>
      <c r="CQ491" s="106"/>
      <c r="CR491" s="106"/>
      <c r="CS491" s="106"/>
      <c r="CT491" s="106"/>
      <c r="CU491" s="106"/>
      <c r="CV491" s="106"/>
      <c r="CW491" s="106"/>
      <c r="CX491" s="106"/>
      <c r="CY491" s="106"/>
      <c r="CZ491" s="106"/>
      <c r="DA491" s="106"/>
      <c r="DB491" s="106"/>
    </row>
    <row r="492" spans="1:106" ht="15" customHeight="1" x14ac:dyDescent="0.25">
      <c r="A492" s="83">
        <v>27</v>
      </c>
      <c r="B492" s="108"/>
      <c r="C492" s="108"/>
      <c r="D492" s="86" t="str">
        <f t="shared" si="232"/>
        <v/>
      </c>
      <c r="E492" s="87" t="str">
        <f t="shared" si="233"/>
        <v/>
      </c>
      <c r="F492" s="88">
        <f t="shared" si="234"/>
        <v>0</v>
      </c>
      <c r="G492" s="90"/>
      <c r="H492" s="90"/>
      <c r="I492" s="90"/>
      <c r="J492" s="90"/>
      <c r="K492" s="90"/>
      <c r="L492" s="90"/>
      <c r="M492" s="90"/>
      <c r="N492" s="90"/>
      <c r="O492" s="90"/>
      <c r="P492" s="90"/>
      <c r="Q492" s="90"/>
      <c r="R492" s="90"/>
      <c r="S492" s="90"/>
      <c r="T492" s="90"/>
      <c r="U492" s="90"/>
      <c r="V492" s="90"/>
      <c r="W492" s="90"/>
      <c r="X492" s="90"/>
      <c r="Y492" s="90"/>
      <c r="Z492" s="105"/>
      <c r="AA492" s="106"/>
      <c r="AB492" s="106"/>
      <c r="AC492" s="106"/>
      <c r="AD492" s="106"/>
      <c r="AE492" s="106"/>
      <c r="AF492" s="106"/>
      <c r="AG492" s="106"/>
      <c r="AH492" s="106"/>
      <c r="AI492" s="106"/>
      <c r="AJ492" s="106"/>
      <c r="AK492" s="106"/>
      <c r="AL492" s="106"/>
      <c r="AM492" s="106"/>
      <c r="AN492" s="106"/>
      <c r="AO492" s="106"/>
      <c r="AP492" s="106"/>
      <c r="AQ492" s="106"/>
      <c r="AR492" s="106"/>
      <c r="AS492" s="106"/>
      <c r="AT492" s="106"/>
      <c r="AU492" s="106"/>
      <c r="AV492" s="106"/>
      <c r="AW492" s="106"/>
      <c r="AX492" s="106"/>
      <c r="AY492" s="106"/>
      <c r="AZ492" s="106"/>
      <c r="BA492" s="106"/>
      <c r="BB492" s="106"/>
      <c r="BC492" s="106"/>
      <c r="BD492" s="106"/>
      <c r="BE492" s="106"/>
      <c r="BF492" s="106"/>
      <c r="BG492" s="106"/>
      <c r="BH492" s="106"/>
      <c r="BI492" s="106"/>
      <c r="BJ492" s="106"/>
      <c r="BK492" s="106"/>
      <c r="BL492" s="106"/>
      <c r="BM492" s="106"/>
      <c r="BN492" s="106"/>
      <c r="BO492" s="106"/>
      <c r="BP492" s="106"/>
      <c r="BQ492" s="106"/>
      <c r="BR492" s="106"/>
      <c r="BS492" s="106"/>
      <c r="BT492" s="106"/>
      <c r="BU492" s="106"/>
      <c r="BV492" s="106"/>
      <c r="BW492" s="106"/>
      <c r="BX492" s="106"/>
      <c r="BY492" s="106"/>
      <c r="BZ492" s="106"/>
      <c r="CA492" s="106"/>
      <c r="CB492" s="106"/>
      <c r="CC492" s="106"/>
      <c r="CD492" s="106"/>
      <c r="CE492" s="106"/>
      <c r="CF492" s="106"/>
      <c r="CG492" s="106"/>
      <c r="CH492" s="106"/>
      <c r="CI492" s="106"/>
      <c r="CJ492" s="106"/>
      <c r="CK492" s="106"/>
      <c r="CL492" s="106"/>
      <c r="CM492" s="106"/>
      <c r="CN492" s="106"/>
      <c r="CO492" s="106"/>
      <c r="CP492" s="106"/>
      <c r="CQ492" s="106"/>
      <c r="CR492" s="106"/>
      <c r="CS492" s="106"/>
      <c r="CT492" s="106"/>
      <c r="CU492" s="106"/>
      <c r="CV492" s="106"/>
      <c r="CW492" s="106"/>
      <c r="CX492" s="106"/>
      <c r="CY492" s="106"/>
      <c r="CZ492" s="106"/>
      <c r="DA492" s="106"/>
      <c r="DB492" s="106"/>
    </row>
    <row r="493" spans="1:106" ht="15" customHeight="1" x14ac:dyDescent="0.25">
      <c r="A493" s="83">
        <v>28</v>
      </c>
      <c r="B493" s="108"/>
      <c r="C493" s="108"/>
      <c r="D493" s="86" t="str">
        <f t="shared" si="232"/>
        <v/>
      </c>
      <c r="E493" s="87" t="str">
        <f t="shared" si="233"/>
        <v/>
      </c>
      <c r="F493" s="88">
        <f t="shared" si="234"/>
        <v>0</v>
      </c>
      <c r="G493" s="90"/>
      <c r="H493" s="90"/>
      <c r="I493" s="90"/>
      <c r="J493" s="90"/>
      <c r="K493" s="90"/>
      <c r="L493" s="90"/>
      <c r="M493" s="90"/>
      <c r="N493" s="90"/>
      <c r="O493" s="90"/>
      <c r="P493" s="90"/>
      <c r="Q493" s="90"/>
      <c r="R493" s="90"/>
      <c r="S493" s="90"/>
      <c r="T493" s="90"/>
      <c r="U493" s="90"/>
      <c r="V493" s="90"/>
      <c r="W493" s="90"/>
      <c r="X493" s="90"/>
      <c r="Y493" s="90"/>
      <c r="Z493" s="105"/>
      <c r="AA493" s="106"/>
      <c r="AB493" s="106"/>
      <c r="AC493" s="106"/>
      <c r="AD493" s="106"/>
      <c r="AE493" s="106"/>
      <c r="AF493" s="106"/>
      <c r="AG493" s="106"/>
      <c r="AH493" s="106"/>
      <c r="AI493" s="106"/>
      <c r="AJ493" s="106"/>
      <c r="AK493" s="106"/>
      <c r="AL493" s="106"/>
      <c r="AM493" s="106"/>
      <c r="AN493" s="106"/>
      <c r="AO493" s="106"/>
      <c r="AP493" s="106"/>
      <c r="AQ493" s="106"/>
      <c r="AR493" s="106"/>
      <c r="AS493" s="106"/>
      <c r="AT493" s="106"/>
      <c r="AU493" s="106"/>
      <c r="AV493" s="106"/>
      <c r="AW493" s="106"/>
      <c r="AX493" s="106"/>
      <c r="AY493" s="106"/>
      <c r="AZ493" s="106"/>
      <c r="BA493" s="106"/>
      <c r="BB493" s="106"/>
      <c r="BC493" s="106"/>
      <c r="BD493" s="106"/>
      <c r="BE493" s="106"/>
      <c r="BF493" s="106"/>
      <c r="BG493" s="106"/>
      <c r="BH493" s="106"/>
      <c r="BI493" s="106"/>
      <c r="BJ493" s="106"/>
      <c r="BK493" s="106"/>
      <c r="BL493" s="106"/>
      <c r="BM493" s="106"/>
      <c r="BN493" s="106"/>
      <c r="BO493" s="106"/>
      <c r="BP493" s="106"/>
      <c r="BQ493" s="106"/>
      <c r="BR493" s="106"/>
      <c r="BS493" s="106"/>
      <c r="BT493" s="106"/>
      <c r="BU493" s="106"/>
      <c r="BV493" s="106"/>
      <c r="BW493" s="106"/>
      <c r="BX493" s="106"/>
      <c r="BY493" s="106"/>
      <c r="BZ493" s="106"/>
      <c r="CA493" s="106"/>
      <c r="CB493" s="106"/>
      <c r="CC493" s="106"/>
      <c r="CD493" s="106"/>
      <c r="CE493" s="106"/>
      <c r="CF493" s="106"/>
      <c r="CG493" s="106"/>
      <c r="CH493" s="106"/>
      <c r="CI493" s="106"/>
      <c r="CJ493" s="106"/>
      <c r="CK493" s="106"/>
      <c r="CL493" s="106"/>
      <c r="CM493" s="106"/>
      <c r="CN493" s="106"/>
      <c r="CO493" s="106"/>
      <c r="CP493" s="106"/>
      <c r="CQ493" s="106"/>
      <c r="CR493" s="106"/>
      <c r="CS493" s="106"/>
      <c r="CT493" s="106"/>
      <c r="CU493" s="106"/>
      <c r="CV493" s="106"/>
      <c r="CW493" s="106"/>
      <c r="CX493" s="106"/>
      <c r="CY493" s="106"/>
      <c r="CZ493" s="106"/>
      <c r="DA493" s="106"/>
      <c r="DB493" s="106"/>
    </row>
    <row r="494" spans="1:106" ht="15" customHeight="1" x14ac:dyDescent="0.25">
      <c r="A494" s="83">
        <v>29</v>
      </c>
      <c r="B494" s="108"/>
      <c r="C494" s="108"/>
      <c r="D494" s="86" t="str">
        <f t="shared" si="232"/>
        <v/>
      </c>
      <c r="E494" s="87" t="str">
        <f t="shared" si="233"/>
        <v/>
      </c>
      <c r="F494" s="88">
        <f t="shared" si="234"/>
        <v>0</v>
      </c>
      <c r="G494" s="90"/>
      <c r="H494" s="90"/>
      <c r="I494" s="90"/>
      <c r="J494" s="90"/>
      <c r="K494" s="90"/>
      <c r="L494" s="90"/>
      <c r="M494" s="90"/>
      <c r="N494" s="90"/>
      <c r="O494" s="90"/>
      <c r="P494" s="90"/>
      <c r="Q494" s="90"/>
      <c r="R494" s="90"/>
      <c r="S494" s="90"/>
      <c r="T494" s="90"/>
      <c r="U494" s="90"/>
      <c r="V494" s="90"/>
      <c r="W494" s="90"/>
      <c r="X494" s="90"/>
      <c r="Y494" s="90"/>
      <c r="Z494" s="105"/>
      <c r="AA494" s="106"/>
      <c r="AB494" s="106"/>
      <c r="AC494" s="106"/>
      <c r="AD494" s="106"/>
      <c r="AE494" s="106"/>
      <c r="AF494" s="106"/>
      <c r="AG494" s="106"/>
      <c r="AH494" s="106"/>
      <c r="AI494" s="106"/>
      <c r="AJ494" s="106"/>
      <c r="AK494" s="106"/>
      <c r="AL494" s="106"/>
      <c r="AM494" s="106"/>
      <c r="AN494" s="106"/>
      <c r="AO494" s="106"/>
      <c r="AP494" s="106"/>
      <c r="AQ494" s="106"/>
      <c r="AR494" s="106"/>
      <c r="AS494" s="106"/>
      <c r="AT494" s="106"/>
      <c r="AU494" s="106"/>
      <c r="AV494" s="106"/>
      <c r="AW494" s="106"/>
      <c r="AX494" s="106"/>
      <c r="AY494" s="106"/>
      <c r="AZ494" s="106"/>
      <c r="BA494" s="106"/>
      <c r="BB494" s="106"/>
      <c r="BC494" s="106"/>
      <c r="BD494" s="106"/>
      <c r="BE494" s="106"/>
      <c r="BF494" s="106"/>
      <c r="BG494" s="106"/>
      <c r="BH494" s="106"/>
      <c r="BI494" s="106"/>
      <c r="BJ494" s="106"/>
      <c r="BK494" s="106"/>
      <c r="BL494" s="106"/>
      <c r="BM494" s="106"/>
      <c r="BN494" s="106"/>
      <c r="BO494" s="106"/>
      <c r="BP494" s="106"/>
      <c r="BQ494" s="106"/>
      <c r="BR494" s="106"/>
      <c r="BS494" s="106"/>
      <c r="BT494" s="106"/>
      <c r="BU494" s="106"/>
      <c r="BV494" s="106"/>
      <c r="BW494" s="106"/>
      <c r="BX494" s="106"/>
      <c r="BY494" s="106"/>
      <c r="BZ494" s="106"/>
      <c r="CA494" s="106"/>
      <c r="CB494" s="106"/>
      <c r="CC494" s="106"/>
      <c r="CD494" s="106"/>
      <c r="CE494" s="106"/>
      <c r="CF494" s="106"/>
      <c r="CG494" s="106"/>
      <c r="CH494" s="106"/>
      <c r="CI494" s="106"/>
      <c r="CJ494" s="106"/>
      <c r="CK494" s="106"/>
      <c r="CL494" s="106"/>
      <c r="CM494" s="106"/>
      <c r="CN494" s="106"/>
      <c r="CO494" s="106"/>
      <c r="CP494" s="106"/>
      <c r="CQ494" s="106"/>
      <c r="CR494" s="106"/>
      <c r="CS494" s="106"/>
      <c r="CT494" s="106"/>
      <c r="CU494" s="106"/>
      <c r="CV494" s="106"/>
      <c r="CW494" s="106"/>
      <c r="CX494" s="106"/>
      <c r="CY494" s="106"/>
      <c r="CZ494" s="106"/>
      <c r="DA494" s="106"/>
      <c r="DB494" s="106"/>
    </row>
    <row r="495" spans="1:106" ht="15" customHeight="1" x14ac:dyDescent="0.25">
      <c r="A495" s="83">
        <v>30</v>
      </c>
      <c r="B495" s="108"/>
      <c r="C495" s="108"/>
      <c r="D495" s="86" t="str">
        <f t="shared" si="232"/>
        <v/>
      </c>
      <c r="E495" s="87" t="str">
        <f t="shared" si="233"/>
        <v/>
      </c>
      <c r="F495" s="88">
        <f t="shared" si="234"/>
        <v>0</v>
      </c>
      <c r="G495" s="90"/>
      <c r="H495" s="90"/>
      <c r="I495" s="90"/>
      <c r="J495" s="90"/>
      <c r="K495" s="90"/>
      <c r="L495" s="90"/>
      <c r="M495" s="90"/>
      <c r="N495" s="90"/>
      <c r="O495" s="90"/>
      <c r="P495" s="90"/>
      <c r="Q495" s="90"/>
      <c r="R495" s="90"/>
      <c r="S495" s="90"/>
      <c r="T495" s="90"/>
      <c r="U495" s="90"/>
      <c r="V495" s="90"/>
      <c r="W495" s="90"/>
      <c r="X495" s="90"/>
      <c r="Y495" s="90"/>
      <c r="Z495" s="105"/>
      <c r="AA495" s="106"/>
      <c r="AB495" s="106"/>
      <c r="AC495" s="106"/>
      <c r="AD495" s="106"/>
      <c r="AE495" s="106"/>
      <c r="AF495" s="106"/>
      <c r="AG495" s="106"/>
      <c r="AH495" s="106"/>
      <c r="AI495" s="106"/>
      <c r="AJ495" s="106"/>
      <c r="AK495" s="106"/>
      <c r="AL495" s="106"/>
      <c r="AM495" s="106"/>
      <c r="AN495" s="106"/>
      <c r="AO495" s="106"/>
      <c r="AP495" s="106"/>
      <c r="AQ495" s="106"/>
      <c r="AR495" s="106"/>
      <c r="AS495" s="106"/>
      <c r="AT495" s="106"/>
      <c r="AU495" s="106"/>
      <c r="AV495" s="106"/>
      <c r="AW495" s="106"/>
      <c r="AX495" s="106"/>
      <c r="AY495" s="106"/>
      <c r="AZ495" s="106"/>
      <c r="BA495" s="106"/>
      <c r="BB495" s="106"/>
      <c r="BC495" s="106"/>
      <c r="BD495" s="106"/>
      <c r="BE495" s="106"/>
      <c r="BF495" s="106"/>
      <c r="BG495" s="106"/>
      <c r="BH495" s="106"/>
      <c r="BI495" s="106"/>
      <c r="BJ495" s="106"/>
      <c r="BK495" s="106"/>
      <c r="BL495" s="106"/>
      <c r="BM495" s="106"/>
      <c r="BN495" s="106"/>
      <c r="BO495" s="106"/>
      <c r="BP495" s="106"/>
      <c r="BQ495" s="106"/>
      <c r="BR495" s="106"/>
      <c r="BS495" s="106"/>
      <c r="BT495" s="106"/>
      <c r="BU495" s="106"/>
      <c r="BV495" s="106"/>
      <c r="BW495" s="106"/>
      <c r="BX495" s="106"/>
      <c r="BY495" s="106"/>
      <c r="BZ495" s="106"/>
      <c r="CA495" s="106"/>
      <c r="CB495" s="106"/>
      <c r="CC495" s="106"/>
      <c r="CD495" s="106"/>
      <c r="CE495" s="106"/>
      <c r="CF495" s="106"/>
      <c r="CG495" s="106"/>
      <c r="CH495" s="106"/>
      <c r="CI495" s="106"/>
      <c r="CJ495" s="106"/>
      <c r="CK495" s="106"/>
      <c r="CL495" s="106"/>
      <c r="CM495" s="106"/>
      <c r="CN495" s="106"/>
      <c r="CO495" s="106"/>
      <c r="CP495" s="106"/>
      <c r="CQ495" s="106"/>
      <c r="CR495" s="106"/>
      <c r="CS495" s="106"/>
      <c r="CT495" s="106"/>
      <c r="CU495" s="106"/>
      <c r="CV495" s="106"/>
      <c r="CW495" s="106"/>
      <c r="CX495" s="106"/>
      <c r="CY495" s="106"/>
      <c r="CZ495" s="106"/>
      <c r="DA495" s="106"/>
      <c r="DB495" s="106"/>
    </row>
    <row r="496" spans="1:106" ht="15" customHeight="1" x14ac:dyDescent="0.25">
      <c r="A496" s="83">
        <v>31</v>
      </c>
      <c r="B496" s="108"/>
      <c r="C496" s="108"/>
      <c r="D496" s="86" t="str">
        <f t="shared" si="232"/>
        <v/>
      </c>
      <c r="E496" s="87" t="str">
        <f t="shared" si="233"/>
        <v/>
      </c>
      <c r="F496" s="88">
        <f t="shared" si="234"/>
        <v>0</v>
      </c>
      <c r="G496" s="90"/>
      <c r="H496" s="90"/>
      <c r="I496" s="90"/>
      <c r="J496" s="90"/>
      <c r="K496" s="90"/>
      <c r="L496" s="90"/>
      <c r="M496" s="90"/>
      <c r="N496" s="90"/>
      <c r="O496" s="90"/>
      <c r="P496" s="90"/>
      <c r="Q496" s="90"/>
      <c r="R496" s="90"/>
      <c r="S496" s="90"/>
      <c r="T496" s="90"/>
      <c r="U496" s="90"/>
      <c r="V496" s="90"/>
      <c r="W496" s="90"/>
      <c r="X496" s="90"/>
      <c r="Y496" s="90"/>
      <c r="Z496" s="105"/>
      <c r="AA496" s="106"/>
      <c r="AB496" s="106"/>
      <c r="AC496" s="106"/>
      <c r="AD496" s="106"/>
      <c r="AE496" s="106"/>
      <c r="AF496" s="106"/>
      <c r="AG496" s="106"/>
      <c r="AH496" s="106"/>
      <c r="AI496" s="106"/>
      <c r="AJ496" s="106"/>
      <c r="AK496" s="106"/>
      <c r="AL496" s="106"/>
      <c r="AM496" s="106"/>
      <c r="AN496" s="106"/>
      <c r="AO496" s="106"/>
      <c r="AP496" s="106"/>
      <c r="AQ496" s="106"/>
      <c r="AR496" s="106"/>
      <c r="AS496" s="106"/>
      <c r="AT496" s="106"/>
      <c r="AU496" s="106"/>
      <c r="AV496" s="106"/>
      <c r="AW496" s="106"/>
      <c r="AX496" s="106"/>
      <c r="AY496" s="106"/>
      <c r="AZ496" s="106"/>
      <c r="BA496" s="106"/>
      <c r="BB496" s="106"/>
      <c r="BC496" s="106"/>
      <c r="BD496" s="106"/>
      <c r="BE496" s="106"/>
      <c r="BF496" s="106"/>
      <c r="BG496" s="106"/>
      <c r="BH496" s="106"/>
      <c r="BI496" s="106"/>
      <c r="BJ496" s="106"/>
      <c r="BK496" s="106"/>
      <c r="BL496" s="106"/>
      <c r="BM496" s="106"/>
      <c r="BN496" s="106"/>
      <c r="BO496" s="106"/>
      <c r="BP496" s="106"/>
      <c r="BQ496" s="106"/>
      <c r="BR496" s="106"/>
      <c r="BS496" s="106"/>
      <c r="BT496" s="106"/>
      <c r="BU496" s="106"/>
      <c r="BV496" s="106"/>
      <c r="BW496" s="106"/>
      <c r="BX496" s="106"/>
      <c r="BY496" s="106"/>
      <c r="BZ496" s="106"/>
      <c r="CA496" s="106"/>
      <c r="CB496" s="106"/>
      <c r="CC496" s="106"/>
      <c r="CD496" s="106"/>
      <c r="CE496" s="106"/>
      <c r="CF496" s="106"/>
      <c r="CG496" s="106"/>
      <c r="CH496" s="106"/>
      <c r="CI496" s="106"/>
      <c r="CJ496" s="106"/>
      <c r="CK496" s="106"/>
      <c r="CL496" s="106"/>
      <c r="CM496" s="106"/>
      <c r="CN496" s="106"/>
      <c r="CO496" s="106"/>
      <c r="CP496" s="106"/>
      <c r="CQ496" s="106"/>
      <c r="CR496" s="106"/>
      <c r="CS496" s="106"/>
      <c r="CT496" s="106"/>
      <c r="CU496" s="106"/>
      <c r="CV496" s="106"/>
      <c r="CW496" s="106"/>
      <c r="CX496" s="106"/>
      <c r="CY496" s="106"/>
      <c r="CZ496" s="106"/>
      <c r="DA496" s="106"/>
      <c r="DB496" s="106"/>
    </row>
    <row r="497" spans="1:106" ht="15" customHeight="1" x14ac:dyDescent="0.25">
      <c r="A497" s="83">
        <v>32</v>
      </c>
      <c r="B497" s="108"/>
      <c r="C497" s="108"/>
      <c r="D497" s="86" t="str">
        <f t="shared" si="232"/>
        <v/>
      </c>
      <c r="E497" s="87" t="str">
        <f t="shared" si="233"/>
        <v/>
      </c>
      <c r="F497" s="88">
        <f t="shared" si="234"/>
        <v>0</v>
      </c>
      <c r="G497" s="90"/>
      <c r="H497" s="90"/>
      <c r="I497" s="90"/>
      <c r="J497" s="90"/>
      <c r="K497" s="90"/>
      <c r="L497" s="90"/>
      <c r="M497" s="90"/>
      <c r="N497" s="90"/>
      <c r="O497" s="90"/>
      <c r="P497" s="90"/>
      <c r="Q497" s="90"/>
      <c r="R497" s="90"/>
      <c r="S497" s="90"/>
      <c r="T497" s="90"/>
      <c r="U497" s="90"/>
      <c r="V497" s="90"/>
      <c r="W497" s="90"/>
      <c r="X497" s="90"/>
      <c r="Y497" s="90"/>
      <c r="Z497" s="105"/>
      <c r="AA497" s="106"/>
      <c r="AB497" s="106"/>
      <c r="AC497" s="106"/>
      <c r="AD497" s="106"/>
      <c r="AE497" s="106"/>
      <c r="AF497" s="106"/>
      <c r="AG497" s="106"/>
      <c r="AH497" s="106"/>
      <c r="AI497" s="106"/>
      <c r="AJ497" s="106"/>
      <c r="AK497" s="106"/>
      <c r="AL497" s="106"/>
      <c r="AM497" s="106"/>
      <c r="AN497" s="106"/>
      <c r="AO497" s="106"/>
      <c r="AP497" s="106"/>
      <c r="AQ497" s="106"/>
      <c r="AR497" s="106"/>
      <c r="AS497" s="106"/>
      <c r="AT497" s="106"/>
      <c r="AU497" s="106"/>
      <c r="AV497" s="106"/>
      <c r="AW497" s="106"/>
      <c r="AX497" s="106"/>
      <c r="AY497" s="106"/>
      <c r="AZ497" s="106"/>
      <c r="BA497" s="106"/>
      <c r="BB497" s="106"/>
      <c r="BC497" s="106"/>
      <c r="BD497" s="106"/>
      <c r="BE497" s="106"/>
      <c r="BF497" s="106"/>
      <c r="BG497" s="106"/>
      <c r="BH497" s="106"/>
      <c r="BI497" s="106"/>
      <c r="BJ497" s="106"/>
      <c r="BK497" s="106"/>
      <c r="BL497" s="106"/>
      <c r="BM497" s="106"/>
      <c r="BN497" s="106"/>
      <c r="BO497" s="106"/>
      <c r="BP497" s="106"/>
      <c r="BQ497" s="106"/>
      <c r="BR497" s="106"/>
      <c r="BS497" s="106"/>
      <c r="BT497" s="106"/>
      <c r="BU497" s="106"/>
      <c r="BV497" s="106"/>
      <c r="BW497" s="106"/>
      <c r="BX497" s="106"/>
      <c r="BY497" s="106"/>
      <c r="BZ497" s="106"/>
      <c r="CA497" s="106"/>
      <c r="CB497" s="106"/>
      <c r="CC497" s="106"/>
      <c r="CD497" s="106"/>
      <c r="CE497" s="106"/>
      <c r="CF497" s="106"/>
      <c r="CG497" s="106"/>
      <c r="CH497" s="106"/>
      <c r="CI497" s="106"/>
      <c r="CJ497" s="106"/>
      <c r="CK497" s="106"/>
      <c r="CL497" s="106"/>
      <c r="CM497" s="106"/>
      <c r="CN497" s="106"/>
      <c r="CO497" s="106"/>
      <c r="CP497" s="106"/>
      <c r="CQ497" s="106"/>
      <c r="CR497" s="106"/>
      <c r="CS497" s="106"/>
      <c r="CT497" s="106"/>
      <c r="CU497" s="106"/>
      <c r="CV497" s="106"/>
      <c r="CW497" s="106"/>
      <c r="CX497" s="106"/>
      <c r="CY497" s="106"/>
      <c r="CZ497" s="106"/>
      <c r="DA497" s="106"/>
      <c r="DB497" s="106"/>
    </row>
    <row r="498" spans="1:106" ht="15" customHeight="1" x14ac:dyDescent="0.25">
      <c r="A498" s="83">
        <v>33</v>
      </c>
      <c r="B498" s="108"/>
      <c r="C498" s="108"/>
      <c r="D498" s="86" t="str">
        <f t="shared" si="232"/>
        <v/>
      </c>
      <c r="E498" s="87" t="str">
        <f t="shared" si="233"/>
        <v/>
      </c>
      <c r="F498" s="88">
        <f t="shared" si="234"/>
        <v>0</v>
      </c>
      <c r="G498" s="90"/>
      <c r="H498" s="90"/>
      <c r="I498" s="90"/>
      <c r="J498" s="90"/>
      <c r="K498" s="90"/>
      <c r="L498" s="90"/>
      <c r="M498" s="90"/>
      <c r="N498" s="90"/>
      <c r="O498" s="90"/>
      <c r="P498" s="90"/>
      <c r="Q498" s="90"/>
      <c r="R498" s="90"/>
      <c r="S498" s="90"/>
      <c r="T498" s="90"/>
      <c r="U498" s="90"/>
      <c r="V498" s="90"/>
      <c r="W498" s="90"/>
      <c r="X498" s="90"/>
      <c r="Y498" s="90"/>
      <c r="Z498" s="105"/>
      <c r="AA498" s="106"/>
      <c r="AB498" s="106"/>
      <c r="AC498" s="106"/>
      <c r="AD498" s="106"/>
      <c r="AE498" s="106"/>
      <c r="AF498" s="106"/>
      <c r="AG498" s="106"/>
      <c r="AH498" s="106"/>
      <c r="AI498" s="106"/>
      <c r="AJ498" s="106"/>
      <c r="AK498" s="106"/>
      <c r="AL498" s="106"/>
      <c r="AM498" s="106"/>
      <c r="AN498" s="106"/>
      <c r="AO498" s="106"/>
      <c r="AP498" s="106"/>
      <c r="AQ498" s="106"/>
      <c r="AR498" s="106"/>
      <c r="AS498" s="106"/>
      <c r="AT498" s="106"/>
      <c r="AU498" s="106"/>
      <c r="AV498" s="106"/>
      <c r="AW498" s="106"/>
      <c r="AX498" s="106"/>
      <c r="AY498" s="106"/>
      <c r="AZ498" s="106"/>
      <c r="BA498" s="106"/>
      <c r="BB498" s="106"/>
      <c r="BC498" s="106"/>
      <c r="BD498" s="106"/>
      <c r="BE498" s="106"/>
      <c r="BF498" s="106"/>
      <c r="BG498" s="106"/>
      <c r="BH498" s="106"/>
      <c r="BI498" s="106"/>
      <c r="BJ498" s="106"/>
      <c r="BK498" s="106"/>
      <c r="BL498" s="106"/>
      <c r="BM498" s="106"/>
      <c r="BN498" s="106"/>
      <c r="BO498" s="106"/>
      <c r="BP498" s="106"/>
      <c r="BQ498" s="106"/>
      <c r="BR498" s="106"/>
      <c r="BS498" s="106"/>
      <c r="BT498" s="106"/>
      <c r="BU498" s="106"/>
      <c r="BV498" s="106"/>
      <c r="BW498" s="106"/>
      <c r="BX498" s="106"/>
      <c r="BY498" s="106"/>
      <c r="BZ498" s="106"/>
      <c r="CA498" s="106"/>
      <c r="CB498" s="106"/>
      <c r="CC498" s="106"/>
      <c r="CD498" s="106"/>
      <c r="CE498" s="106"/>
      <c r="CF498" s="106"/>
      <c r="CG498" s="106"/>
      <c r="CH498" s="106"/>
      <c r="CI498" s="106"/>
      <c r="CJ498" s="106"/>
      <c r="CK498" s="106"/>
      <c r="CL498" s="106"/>
      <c r="CM498" s="106"/>
      <c r="CN498" s="106"/>
      <c r="CO498" s="106"/>
      <c r="CP498" s="106"/>
      <c r="CQ498" s="106"/>
      <c r="CR498" s="106"/>
      <c r="CS498" s="106"/>
      <c r="CT498" s="106"/>
      <c r="CU498" s="106"/>
      <c r="CV498" s="106"/>
      <c r="CW498" s="106"/>
      <c r="CX498" s="106"/>
      <c r="CY498" s="106"/>
      <c r="CZ498" s="106"/>
      <c r="DA498" s="106"/>
      <c r="DB498" s="106"/>
    </row>
    <row r="499" spans="1:106" ht="15" customHeight="1" x14ac:dyDescent="0.25">
      <c r="A499" s="83">
        <v>34</v>
      </c>
      <c r="B499" s="108"/>
      <c r="C499" s="108"/>
      <c r="D499" s="86" t="str">
        <f t="shared" si="232"/>
        <v/>
      </c>
      <c r="E499" s="87" t="str">
        <f t="shared" si="233"/>
        <v/>
      </c>
      <c r="F499" s="88">
        <f t="shared" si="234"/>
        <v>0</v>
      </c>
      <c r="G499" s="90"/>
      <c r="H499" s="90"/>
      <c r="I499" s="90"/>
      <c r="J499" s="90"/>
      <c r="K499" s="90"/>
      <c r="L499" s="90"/>
      <c r="M499" s="90"/>
      <c r="N499" s="90"/>
      <c r="O499" s="90"/>
      <c r="P499" s="90"/>
      <c r="Q499" s="90"/>
      <c r="R499" s="90"/>
      <c r="S499" s="90"/>
      <c r="T499" s="90"/>
      <c r="U499" s="90"/>
      <c r="V499" s="90"/>
      <c r="W499" s="90"/>
      <c r="X499" s="90"/>
      <c r="Y499" s="90"/>
      <c r="Z499" s="105"/>
      <c r="AA499" s="106"/>
      <c r="AB499" s="106"/>
      <c r="AC499" s="106"/>
      <c r="AD499" s="106"/>
      <c r="AE499" s="106"/>
      <c r="AF499" s="106"/>
      <c r="AG499" s="106"/>
      <c r="AH499" s="106"/>
      <c r="AI499" s="106"/>
      <c r="AJ499" s="106"/>
      <c r="AK499" s="106"/>
      <c r="AL499" s="106"/>
      <c r="AM499" s="106"/>
      <c r="AN499" s="106"/>
      <c r="AO499" s="106"/>
      <c r="AP499" s="106"/>
      <c r="AQ499" s="106"/>
      <c r="AR499" s="106"/>
      <c r="AS499" s="106"/>
      <c r="AT499" s="106"/>
      <c r="AU499" s="106"/>
      <c r="AV499" s="106"/>
      <c r="AW499" s="106"/>
      <c r="AX499" s="106"/>
      <c r="AY499" s="106"/>
      <c r="AZ499" s="106"/>
      <c r="BA499" s="106"/>
      <c r="BB499" s="106"/>
      <c r="BC499" s="106"/>
      <c r="BD499" s="106"/>
      <c r="BE499" s="106"/>
      <c r="BF499" s="106"/>
      <c r="BG499" s="106"/>
      <c r="BH499" s="106"/>
      <c r="BI499" s="106"/>
      <c r="BJ499" s="106"/>
      <c r="BK499" s="106"/>
      <c r="BL499" s="106"/>
      <c r="BM499" s="106"/>
      <c r="BN499" s="106"/>
      <c r="BO499" s="106"/>
      <c r="BP499" s="106"/>
      <c r="BQ499" s="106"/>
      <c r="BR499" s="106"/>
      <c r="BS499" s="106"/>
      <c r="BT499" s="106"/>
      <c r="BU499" s="106"/>
      <c r="BV499" s="106"/>
      <c r="BW499" s="106"/>
      <c r="BX499" s="106"/>
      <c r="BY499" s="106"/>
      <c r="BZ499" s="106"/>
      <c r="CA499" s="106"/>
      <c r="CB499" s="106"/>
      <c r="CC499" s="106"/>
      <c r="CD499" s="106"/>
      <c r="CE499" s="106"/>
      <c r="CF499" s="106"/>
      <c r="CG499" s="106"/>
      <c r="CH499" s="106"/>
      <c r="CI499" s="106"/>
      <c r="CJ499" s="106"/>
      <c r="CK499" s="106"/>
      <c r="CL499" s="106"/>
      <c r="CM499" s="106"/>
      <c r="CN499" s="106"/>
      <c r="CO499" s="106"/>
      <c r="CP499" s="106"/>
      <c r="CQ499" s="106"/>
      <c r="CR499" s="106"/>
      <c r="CS499" s="106"/>
      <c r="CT499" s="106"/>
      <c r="CU499" s="106"/>
      <c r="CV499" s="106"/>
      <c r="CW499" s="106"/>
      <c r="CX499" s="106"/>
      <c r="CY499" s="106"/>
      <c r="CZ499" s="106"/>
      <c r="DA499" s="106"/>
      <c r="DB499" s="106"/>
    </row>
    <row r="500" spans="1:106" ht="15" customHeight="1" x14ac:dyDescent="0.25">
      <c r="A500" s="83">
        <v>35</v>
      </c>
      <c r="B500" s="108"/>
      <c r="C500" s="108"/>
      <c r="D500" s="86" t="str">
        <f t="shared" si="232"/>
        <v/>
      </c>
      <c r="E500" s="87" t="str">
        <f t="shared" si="233"/>
        <v/>
      </c>
      <c r="F500" s="88">
        <f t="shared" si="234"/>
        <v>0</v>
      </c>
      <c r="G500" s="90"/>
      <c r="H500" s="90"/>
      <c r="I500" s="90"/>
      <c r="J500" s="90"/>
      <c r="K500" s="90"/>
      <c r="L500" s="90"/>
      <c r="M500" s="90"/>
      <c r="N500" s="90"/>
      <c r="O500" s="90"/>
      <c r="P500" s="90"/>
      <c r="Q500" s="90"/>
      <c r="R500" s="90"/>
      <c r="S500" s="90"/>
      <c r="T500" s="90"/>
      <c r="U500" s="90"/>
      <c r="V500" s="90"/>
      <c r="W500" s="90"/>
      <c r="X500" s="90"/>
      <c r="Y500" s="90"/>
      <c r="Z500" s="105"/>
      <c r="AA500" s="106"/>
      <c r="AB500" s="106"/>
      <c r="AC500" s="106"/>
      <c r="AD500" s="106"/>
      <c r="AE500" s="106"/>
      <c r="AF500" s="106"/>
      <c r="AG500" s="106"/>
      <c r="AH500" s="106"/>
      <c r="AI500" s="106"/>
      <c r="AJ500" s="106"/>
      <c r="AK500" s="106"/>
      <c r="AL500" s="106"/>
      <c r="AM500" s="106"/>
      <c r="AN500" s="106"/>
      <c r="AO500" s="106"/>
      <c r="AP500" s="106"/>
      <c r="AQ500" s="106"/>
      <c r="AR500" s="106"/>
      <c r="AS500" s="106"/>
      <c r="AT500" s="106"/>
      <c r="AU500" s="106"/>
      <c r="AV500" s="106"/>
      <c r="AW500" s="106"/>
      <c r="AX500" s="106"/>
      <c r="AY500" s="106"/>
      <c r="AZ500" s="106"/>
      <c r="BA500" s="106"/>
      <c r="BB500" s="106"/>
      <c r="BC500" s="106"/>
      <c r="BD500" s="106"/>
      <c r="BE500" s="106"/>
      <c r="BF500" s="106"/>
      <c r="BG500" s="106"/>
      <c r="BH500" s="106"/>
      <c r="BI500" s="106"/>
      <c r="BJ500" s="106"/>
      <c r="BK500" s="106"/>
      <c r="BL500" s="106"/>
      <c r="BM500" s="106"/>
      <c r="BN500" s="106"/>
      <c r="BO500" s="106"/>
      <c r="BP500" s="106"/>
      <c r="BQ500" s="106"/>
      <c r="BR500" s="106"/>
      <c r="BS500" s="106"/>
      <c r="BT500" s="106"/>
      <c r="BU500" s="106"/>
      <c r="BV500" s="106"/>
      <c r="BW500" s="106"/>
      <c r="BX500" s="106"/>
      <c r="BY500" s="106"/>
      <c r="BZ500" s="106"/>
      <c r="CA500" s="106"/>
      <c r="CB500" s="106"/>
      <c r="CC500" s="106"/>
      <c r="CD500" s="106"/>
      <c r="CE500" s="106"/>
      <c r="CF500" s="106"/>
      <c r="CG500" s="106"/>
      <c r="CH500" s="106"/>
      <c r="CI500" s="106"/>
      <c r="CJ500" s="106"/>
      <c r="CK500" s="106"/>
      <c r="CL500" s="106"/>
      <c r="CM500" s="106"/>
      <c r="CN500" s="106"/>
      <c r="CO500" s="106"/>
      <c r="CP500" s="106"/>
      <c r="CQ500" s="106"/>
      <c r="CR500" s="106"/>
      <c r="CS500" s="106"/>
      <c r="CT500" s="106"/>
      <c r="CU500" s="106"/>
      <c r="CV500" s="106"/>
      <c r="CW500" s="106"/>
      <c r="CX500" s="106"/>
      <c r="CY500" s="106"/>
      <c r="CZ500" s="106"/>
      <c r="DA500" s="106"/>
      <c r="DB500" s="106"/>
    </row>
    <row r="501" spans="1:106" ht="15" customHeight="1" x14ac:dyDescent="0.25">
      <c r="A501" s="83">
        <v>36</v>
      </c>
      <c r="B501" s="108"/>
      <c r="C501" s="108"/>
      <c r="D501" s="86" t="str">
        <f t="shared" si="232"/>
        <v/>
      </c>
      <c r="E501" s="87" t="str">
        <f t="shared" si="233"/>
        <v/>
      </c>
      <c r="F501" s="88">
        <f t="shared" si="234"/>
        <v>0</v>
      </c>
      <c r="G501" s="90"/>
      <c r="H501" s="90"/>
      <c r="I501" s="90"/>
      <c r="J501" s="90"/>
      <c r="K501" s="90"/>
      <c r="L501" s="90"/>
      <c r="M501" s="90"/>
      <c r="N501" s="90"/>
      <c r="O501" s="90"/>
      <c r="P501" s="90"/>
      <c r="Q501" s="90"/>
      <c r="R501" s="90"/>
      <c r="S501" s="90"/>
      <c r="T501" s="90"/>
      <c r="U501" s="90"/>
      <c r="V501" s="90"/>
      <c r="W501" s="90"/>
      <c r="X501" s="90"/>
      <c r="Y501" s="90"/>
      <c r="Z501" s="105"/>
      <c r="AA501" s="106"/>
      <c r="AB501" s="106"/>
      <c r="AC501" s="106"/>
      <c r="AD501" s="106"/>
      <c r="AE501" s="106"/>
      <c r="AF501" s="106"/>
      <c r="AG501" s="106"/>
      <c r="AH501" s="106"/>
      <c r="AI501" s="106"/>
      <c r="AJ501" s="106"/>
      <c r="AK501" s="106"/>
      <c r="AL501" s="106"/>
      <c r="AM501" s="106"/>
      <c r="AN501" s="106"/>
      <c r="AO501" s="106"/>
      <c r="AP501" s="106"/>
      <c r="AQ501" s="106"/>
      <c r="AR501" s="106"/>
      <c r="AS501" s="106"/>
      <c r="AT501" s="106"/>
      <c r="AU501" s="106"/>
      <c r="AV501" s="106"/>
      <c r="AW501" s="106"/>
      <c r="AX501" s="106"/>
      <c r="AY501" s="106"/>
      <c r="AZ501" s="106"/>
      <c r="BA501" s="106"/>
      <c r="BB501" s="106"/>
      <c r="BC501" s="106"/>
      <c r="BD501" s="106"/>
      <c r="BE501" s="106"/>
      <c r="BF501" s="106"/>
      <c r="BG501" s="106"/>
      <c r="BH501" s="106"/>
      <c r="BI501" s="106"/>
      <c r="BJ501" s="106"/>
      <c r="BK501" s="106"/>
      <c r="BL501" s="106"/>
      <c r="BM501" s="106"/>
      <c r="BN501" s="106"/>
      <c r="BO501" s="106"/>
      <c r="BP501" s="106"/>
      <c r="BQ501" s="106"/>
      <c r="BR501" s="106"/>
      <c r="BS501" s="106"/>
      <c r="BT501" s="106"/>
      <c r="BU501" s="106"/>
      <c r="BV501" s="106"/>
      <c r="BW501" s="106"/>
      <c r="BX501" s="106"/>
      <c r="BY501" s="106"/>
      <c r="BZ501" s="106"/>
      <c r="CA501" s="106"/>
      <c r="CB501" s="106"/>
      <c r="CC501" s="106"/>
      <c r="CD501" s="106"/>
      <c r="CE501" s="106"/>
      <c r="CF501" s="106"/>
      <c r="CG501" s="106"/>
      <c r="CH501" s="106"/>
      <c r="CI501" s="106"/>
      <c r="CJ501" s="106"/>
      <c r="CK501" s="106"/>
      <c r="CL501" s="106"/>
      <c r="CM501" s="106"/>
      <c r="CN501" s="106"/>
      <c r="CO501" s="106"/>
      <c r="CP501" s="106"/>
      <c r="CQ501" s="106"/>
      <c r="CR501" s="106"/>
      <c r="CS501" s="106"/>
      <c r="CT501" s="106"/>
      <c r="CU501" s="106"/>
      <c r="CV501" s="106"/>
      <c r="CW501" s="106"/>
      <c r="CX501" s="106"/>
      <c r="CY501" s="106"/>
      <c r="CZ501" s="106"/>
      <c r="DA501" s="106"/>
      <c r="DB501" s="106"/>
    </row>
    <row r="502" spans="1:106" ht="15" customHeight="1" x14ac:dyDescent="0.25">
      <c r="A502" s="83">
        <v>37</v>
      </c>
      <c r="B502" s="108"/>
      <c r="C502" s="108"/>
      <c r="D502" s="86" t="str">
        <f t="shared" si="232"/>
        <v/>
      </c>
      <c r="E502" s="87" t="str">
        <f t="shared" si="233"/>
        <v/>
      </c>
      <c r="F502" s="88">
        <f t="shared" si="234"/>
        <v>0</v>
      </c>
      <c r="G502" s="90"/>
      <c r="H502" s="90"/>
      <c r="I502" s="90"/>
      <c r="J502" s="90"/>
      <c r="K502" s="90"/>
      <c r="L502" s="90"/>
      <c r="M502" s="90"/>
      <c r="N502" s="90"/>
      <c r="O502" s="90"/>
      <c r="P502" s="90"/>
      <c r="Q502" s="90"/>
      <c r="R502" s="90"/>
      <c r="S502" s="90"/>
      <c r="T502" s="90"/>
      <c r="U502" s="90"/>
      <c r="V502" s="90"/>
      <c r="W502" s="90"/>
      <c r="X502" s="90"/>
      <c r="Y502" s="90"/>
      <c r="Z502" s="105"/>
      <c r="AA502" s="106"/>
      <c r="AB502" s="106"/>
      <c r="AC502" s="106"/>
      <c r="AD502" s="106"/>
      <c r="AE502" s="106"/>
      <c r="AF502" s="106"/>
      <c r="AG502" s="106"/>
      <c r="AH502" s="106"/>
      <c r="AI502" s="106"/>
      <c r="AJ502" s="106"/>
      <c r="AK502" s="106"/>
      <c r="AL502" s="106"/>
      <c r="AM502" s="106"/>
      <c r="AN502" s="106"/>
      <c r="AO502" s="106"/>
      <c r="AP502" s="106"/>
      <c r="AQ502" s="106"/>
      <c r="AR502" s="106"/>
      <c r="AS502" s="106"/>
      <c r="AT502" s="106"/>
      <c r="AU502" s="106"/>
      <c r="AV502" s="106"/>
      <c r="AW502" s="106"/>
      <c r="AX502" s="106"/>
      <c r="AY502" s="106"/>
      <c r="AZ502" s="106"/>
      <c r="BA502" s="106"/>
      <c r="BB502" s="106"/>
      <c r="BC502" s="106"/>
      <c r="BD502" s="106"/>
      <c r="BE502" s="106"/>
      <c r="BF502" s="106"/>
      <c r="BG502" s="106"/>
      <c r="BH502" s="106"/>
      <c r="BI502" s="106"/>
      <c r="BJ502" s="106"/>
      <c r="BK502" s="106"/>
      <c r="BL502" s="106"/>
      <c r="BM502" s="106"/>
      <c r="BN502" s="106"/>
      <c r="BO502" s="106"/>
      <c r="BP502" s="106"/>
      <c r="BQ502" s="106"/>
      <c r="BR502" s="106"/>
      <c r="BS502" s="106"/>
      <c r="BT502" s="106"/>
      <c r="BU502" s="106"/>
      <c r="BV502" s="106"/>
      <c r="BW502" s="106"/>
      <c r="BX502" s="106"/>
      <c r="BY502" s="106"/>
      <c r="BZ502" s="106"/>
      <c r="CA502" s="106"/>
      <c r="CB502" s="106"/>
      <c r="CC502" s="106"/>
      <c r="CD502" s="106"/>
      <c r="CE502" s="106"/>
      <c r="CF502" s="106"/>
      <c r="CG502" s="106"/>
      <c r="CH502" s="106"/>
      <c r="CI502" s="106"/>
      <c r="CJ502" s="106"/>
      <c r="CK502" s="106"/>
      <c r="CL502" s="106"/>
      <c r="CM502" s="106"/>
      <c r="CN502" s="106"/>
      <c r="CO502" s="106"/>
      <c r="CP502" s="106"/>
      <c r="CQ502" s="106"/>
      <c r="CR502" s="106"/>
      <c r="CS502" s="106"/>
      <c r="CT502" s="106"/>
      <c r="CU502" s="106"/>
      <c r="CV502" s="106"/>
      <c r="CW502" s="106"/>
      <c r="CX502" s="106"/>
      <c r="CY502" s="106"/>
      <c r="CZ502" s="106"/>
      <c r="DA502" s="106"/>
      <c r="DB502" s="106"/>
    </row>
    <row r="503" spans="1:106" ht="15" customHeight="1" x14ac:dyDescent="0.25">
      <c r="A503" s="83">
        <v>38</v>
      </c>
      <c r="B503" s="108"/>
      <c r="C503" s="108"/>
      <c r="D503" s="86" t="str">
        <f t="shared" si="232"/>
        <v/>
      </c>
      <c r="E503" s="87" t="str">
        <f t="shared" si="233"/>
        <v/>
      </c>
      <c r="F503" s="88">
        <f t="shared" si="234"/>
        <v>0</v>
      </c>
      <c r="G503" s="90"/>
      <c r="H503" s="90"/>
      <c r="I503" s="90"/>
      <c r="J503" s="90"/>
      <c r="K503" s="90"/>
      <c r="L503" s="90"/>
      <c r="M503" s="90"/>
      <c r="N503" s="90"/>
      <c r="O503" s="90"/>
      <c r="P503" s="90"/>
      <c r="Q503" s="90"/>
      <c r="R503" s="90"/>
      <c r="S503" s="90"/>
      <c r="T503" s="90"/>
      <c r="U503" s="90"/>
      <c r="V503" s="90"/>
      <c r="W503" s="90"/>
      <c r="X503" s="90"/>
      <c r="Y503" s="90"/>
      <c r="Z503" s="105"/>
      <c r="AA503" s="106"/>
      <c r="AB503" s="106"/>
      <c r="AC503" s="106"/>
      <c r="AD503" s="106"/>
      <c r="AE503" s="106"/>
      <c r="AF503" s="106"/>
      <c r="AG503" s="106"/>
      <c r="AH503" s="106"/>
      <c r="AI503" s="106"/>
      <c r="AJ503" s="106"/>
      <c r="AK503" s="106"/>
      <c r="AL503" s="106"/>
      <c r="AM503" s="106"/>
      <c r="AN503" s="106"/>
      <c r="AO503" s="106"/>
      <c r="AP503" s="106"/>
      <c r="AQ503" s="106"/>
      <c r="AR503" s="106"/>
      <c r="AS503" s="106"/>
      <c r="AT503" s="106"/>
      <c r="AU503" s="106"/>
      <c r="AV503" s="106"/>
      <c r="AW503" s="106"/>
      <c r="AX503" s="106"/>
      <c r="AY503" s="106"/>
      <c r="AZ503" s="106"/>
      <c r="BA503" s="106"/>
      <c r="BB503" s="106"/>
      <c r="BC503" s="106"/>
      <c r="BD503" s="106"/>
      <c r="BE503" s="106"/>
      <c r="BF503" s="106"/>
      <c r="BG503" s="106"/>
      <c r="BH503" s="106"/>
      <c r="BI503" s="106"/>
      <c r="BJ503" s="106"/>
      <c r="BK503" s="106"/>
      <c r="BL503" s="106"/>
      <c r="BM503" s="106"/>
      <c r="BN503" s="106"/>
      <c r="BO503" s="106"/>
      <c r="BP503" s="106"/>
      <c r="BQ503" s="106"/>
      <c r="BR503" s="106"/>
      <c r="BS503" s="106"/>
      <c r="BT503" s="106"/>
      <c r="BU503" s="106"/>
      <c r="BV503" s="106"/>
      <c r="BW503" s="106"/>
      <c r="BX503" s="106"/>
      <c r="BY503" s="106"/>
      <c r="BZ503" s="106"/>
      <c r="CA503" s="106"/>
      <c r="CB503" s="106"/>
      <c r="CC503" s="106"/>
      <c r="CD503" s="106"/>
      <c r="CE503" s="106"/>
      <c r="CF503" s="106"/>
      <c r="CG503" s="106"/>
      <c r="CH503" s="106"/>
      <c r="CI503" s="106"/>
      <c r="CJ503" s="106"/>
      <c r="CK503" s="106"/>
      <c r="CL503" s="106"/>
      <c r="CM503" s="106"/>
      <c r="CN503" s="106"/>
      <c r="CO503" s="106"/>
      <c r="CP503" s="106"/>
      <c r="CQ503" s="106"/>
      <c r="CR503" s="106"/>
      <c r="CS503" s="106"/>
      <c r="CT503" s="106"/>
      <c r="CU503" s="106"/>
      <c r="CV503" s="106"/>
      <c r="CW503" s="106"/>
      <c r="CX503" s="106"/>
      <c r="CY503" s="106"/>
      <c r="CZ503" s="106"/>
      <c r="DA503" s="106"/>
      <c r="DB503" s="106"/>
    </row>
    <row r="504" spans="1:106" ht="15" customHeight="1" x14ac:dyDescent="0.25">
      <c r="A504" s="83">
        <v>39</v>
      </c>
      <c r="B504" s="108"/>
      <c r="C504" s="108"/>
      <c r="D504" s="86" t="str">
        <f t="shared" si="232"/>
        <v/>
      </c>
      <c r="E504" s="87" t="str">
        <f t="shared" si="233"/>
        <v/>
      </c>
      <c r="F504" s="88">
        <f t="shared" si="234"/>
        <v>0</v>
      </c>
      <c r="G504" s="90"/>
      <c r="H504" s="90"/>
      <c r="I504" s="90"/>
      <c r="J504" s="90"/>
      <c r="K504" s="90"/>
      <c r="L504" s="90"/>
      <c r="M504" s="90"/>
      <c r="N504" s="90"/>
      <c r="O504" s="90"/>
      <c r="P504" s="90"/>
      <c r="Q504" s="90"/>
      <c r="R504" s="90"/>
      <c r="S504" s="90"/>
      <c r="T504" s="90"/>
      <c r="U504" s="90"/>
      <c r="V504" s="90"/>
      <c r="W504" s="90"/>
      <c r="X504" s="90"/>
      <c r="Y504" s="90"/>
      <c r="Z504" s="105"/>
      <c r="AA504" s="106"/>
      <c r="AB504" s="106"/>
      <c r="AC504" s="106"/>
      <c r="AD504" s="106"/>
      <c r="AE504" s="106"/>
      <c r="AF504" s="106"/>
      <c r="AG504" s="106"/>
      <c r="AH504" s="106"/>
      <c r="AI504" s="106"/>
      <c r="AJ504" s="106"/>
      <c r="AK504" s="106"/>
      <c r="AL504" s="106"/>
      <c r="AM504" s="106"/>
      <c r="AN504" s="106"/>
      <c r="AO504" s="106"/>
      <c r="AP504" s="106"/>
      <c r="AQ504" s="106"/>
      <c r="AR504" s="106"/>
      <c r="AS504" s="106"/>
      <c r="AT504" s="106"/>
      <c r="AU504" s="106"/>
      <c r="AV504" s="106"/>
      <c r="AW504" s="106"/>
      <c r="AX504" s="106"/>
      <c r="AY504" s="106"/>
      <c r="AZ504" s="106"/>
      <c r="BA504" s="106"/>
      <c r="BB504" s="106"/>
      <c r="BC504" s="106"/>
      <c r="BD504" s="106"/>
      <c r="BE504" s="106"/>
      <c r="BF504" s="106"/>
      <c r="BG504" s="106"/>
      <c r="BH504" s="106"/>
      <c r="BI504" s="106"/>
      <c r="BJ504" s="106"/>
      <c r="BK504" s="106"/>
      <c r="BL504" s="106"/>
      <c r="BM504" s="106"/>
      <c r="BN504" s="106"/>
      <c r="BO504" s="106"/>
      <c r="BP504" s="106"/>
      <c r="BQ504" s="106"/>
      <c r="BR504" s="106"/>
      <c r="BS504" s="106"/>
      <c r="BT504" s="106"/>
      <c r="BU504" s="106"/>
      <c r="BV504" s="106"/>
      <c r="BW504" s="106"/>
      <c r="BX504" s="106"/>
      <c r="BY504" s="106"/>
      <c r="BZ504" s="106"/>
      <c r="CA504" s="106"/>
      <c r="CB504" s="106"/>
      <c r="CC504" s="106"/>
      <c r="CD504" s="106"/>
      <c r="CE504" s="106"/>
      <c r="CF504" s="106"/>
      <c r="CG504" s="106"/>
      <c r="CH504" s="106"/>
      <c r="CI504" s="106"/>
      <c r="CJ504" s="106"/>
      <c r="CK504" s="106"/>
      <c r="CL504" s="106"/>
      <c r="CM504" s="106"/>
      <c r="CN504" s="106"/>
      <c r="CO504" s="106"/>
      <c r="CP504" s="106"/>
      <c r="CQ504" s="106"/>
      <c r="CR504" s="106"/>
      <c r="CS504" s="106"/>
      <c r="CT504" s="106"/>
      <c r="CU504" s="106"/>
      <c r="CV504" s="106"/>
      <c r="CW504" s="106"/>
      <c r="CX504" s="106"/>
      <c r="CY504" s="106"/>
      <c r="CZ504" s="106"/>
      <c r="DA504" s="106"/>
      <c r="DB504" s="106"/>
    </row>
    <row r="505" spans="1:106" ht="15" customHeight="1" x14ac:dyDescent="0.25">
      <c r="A505" s="83">
        <v>40</v>
      </c>
      <c r="B505" s="108"/>
      <c r="C505" s="108"/>
      <c r="D505" s="86" t="str">
        <f t="shared" si="232"/>
        <v/>
      </c>
      <c r="E505" s="87" t="str">
        <f t="shared" si="233"/>
        <v/>
      </c>
      <c r="F505" s="88">
        <f t="shared" si="234"/>
        <v>0</v>
      </c>
      <c r="G505" s="90"/>
      <c r="H505" s="90"/>
      <c r="I505" s="90"/>
      <c r="J505" s="90"/>
      <c r="K505" s="90"/>
      <c r="L505" s="90"/>
      <c r="M505" s="90"/>
      <c r="N505" s="90"/>
      <c r="O505" s="90"/>
      <c r="P505" s="90"/>
      <c r="Q505" s="90"/>
      <c r="R505" s="90"/>
      <c r="S505" s="90"/>
      <c r="T505" s="90"/>
      <c r="U505" s="90"/>
      <c r="V505" s="90"/>
      <c r="W505" s="90"/>
      <c r="X505" s="90"/>
      <c r="Y505" s="90"/>
      <c r="Z505" s="105"/>
      <c r="AA505" s="106"/>
      <c r="AB505" s="106"/>
      <c r="AC505" s="106"/>
      <c r="AD505" s="106"/>
      <c r="AE505" s="106"/>
      <c r="AF505" s="106"/>
      <c r="AG505" s="106"/>
      <c r="AH505" s="106"/>
      <c r="AI505" s="106"/>
      <c r="AJ505" s="106"/>
      <c r="AK505" s="106"/>
      <c r="AL505" s="106"/>
      <c r="AM505" s="106"/>
      <c r="AN505" s="106"/>
      <c r="AO505" s="106"/>
      <c r="AP505" s="106"/>
      <c r="AQ505" s="106"/>
      <c r="AR505" s="106"/>
      <c r="AS505" s="106"/>
      <c r="AT505" s="106"/>
      <c r="AU505" s="106"/>
      <c r="AV505" s="106"/>
      <c r="AW505" s="106"/>
      <c r="AX505" s="106"/>
      <c r="AY505" s="106"/>
      <c r="AZ505" s="106"/>
      <c r="BA505" s="106"/>
      <c r="BB505" s="106"/>
      <c r="BC505" s="106"/>
      <c r="BD505" s="106"/>
      <c r="BE505" s="106"/>
      <c r="BF505" s="106"/>
      <c r="BG505" s="106"/>
      <c r="BH505" s="106"/>
      <c r="BI505" s="106"/>
      <c r="BJ505" s="106"/>
      <c r="BK505" s="106"/>
      <c r="BL505" s="106"/>
      <c r="BM505" s="106"/>
      <c r="BN505" s="106"/>
      <c r="BO505" s="106"/>
      <c r="BP505" s="106"/>
      <c r="BQ505" s="106"/>
      <c r="BR505" s="106"/>
      <c r="BS505" s="106"/>
      <c r="BT505" s="106"/>
      <c r="BU505" s="106"/>
      <c r="BV505" s="106"/>
      <c r="BW505" s="106"/>
      <c r="BX505" s="106"/>
      <c r="BY505" s="106"/>
      <c r="BZ505" s="106"/>
      <c r="CA505" s="106"/>
      <c r="CB505" s="106"/>
      <c r="CC505" s="106"/>
      <c r="CD505" s="106"/>
      <c r="CE505" s="106"/>
      <c r="CF505" s="106"/>
      <c r="CG505" s="106"/>
      <c r="CH505" s="106"/>
      <c r="CI505" s="106"/>
      <c r="CJ505" s="106"/>
      <c r="CK505" s="106"/>
      <c r="CL505" s="106"/>
      <c r="CM505" s="106"/>
      <c r="CN505" s="106"/>
      <c r="CO505" s="106"/>
      <c r="CP505" s="106"/>
      <c r="CQ505" s="106"/>
      <c r="CR505" s="106"/>
      <c r="CS505" s="106"/>
      <c r="CT505" s="106"/>
      <c r="CU505" s="106"/>
      <c r="CV505" s="106"/>
      <c r="CW505" s="106"/>
      <c r="CX505" s="106"/>
      <c r="CY505" s="106"/>
      <c r="CZ505" s="106"/>
      <c r="DA505" s="106"/>
      <c r="DB505" s="106"/>
    </row>
    <row r="506" spans="1:106" ht="15.75" x14ac:dyDescent="0.25">
      <c r="B506" s="91"/>
      <c r="C506" s="109"/>
      <c r="D506" s="93"/>
      <c r="E506" s="94"/>
      <c r="F506" s="95" t="s">
        <v>125</v>
      </c>
      <c r="G506" s="96">
        <f>(IF($C$16="YES",G466,0))+(IF($C$17="YES",G467,0))+(IF($C$18="YES",G468,0))+(IF($C$19="YES",G469,0))+(IF($C$20="YES",G470,0))+(IF($C$21="YES",G471,0))+(IF($C$22="YES",G472,0))+(IF($C$23="YES",G473,0))+(IF($C$24="YES",G474,0))+(IF($C$25="YES",G475,0))+(IF($C$26="YES",G476,0))+(IF($C$27="YES",G477,0))+(IF($C$28="YES",G478,0))+(IF($C$29="YES",G479,0))+(IF($C$30="YES",G480,0))+(IF($C$31="YES",G481,0))+(IF($C$32="YES",G482,0))+(IF($C$33="YES",G483,0))+(IF($C$34="YES",G484,0))+(IF($C$35="YES",G485,0))+(IF($C$36="YES",G486,0))+(IF($C$37="YES",G487,0))+(IF($C$38="YES",G488,0))+(IF($C$39="YES",G489,0))+(IF($C$40="YES",G490,0))+(IF($C$41="YES",G491,0))+(IF($C$42="YES",G492,0))+(IF($C$43="YES",G493,0))+(IF($C$44="YES",G494,0))+(IF($C$45="YES",G495,0))+(IF($C$46="YES",G496,0))+(IF($C$47="YES",G497,0))+(IF($C$48="YES",G498,0))+(IF($C$49="YES",G499,0))+(IF($C$50="YES",G500,0))+(IF($C$51="YES",G501,0))+(IF($C$52="YES",G502,0))+(IF($C$53="YES",G503,0))+(IF($C$54="YES",G504,0))+(IF($C$55="YES",G505,0))</f>
        <v>0</v>
      </c>
      <c r="H506" s="96">
        <f t="shared" ref="H506:BS506" si="235">(IF($C$16="YES",H466,0))+(IF($C$17="YES",H467,0))+(IF($C$18="YES",H468,0))+(IF($C$19="YES",H469,0))+(IF($C$20="YES",H470,0))+(IF($C$21="YES",H471,0))+(IF($C$22="YES",H472,0))+(IF($C$23="YES",H473,0))+(IF($C$24="YES",H474,0))+(IF($C$25="YES",H475,0))+(IF($C$26="YES",H476,0))+(IF($C$27="YES",H477,0))+(IF($C$28="YES",H478,0))+(IF($C$29="YES",H479,0))+(IF($C$30="YES",H480,0))+(IF($C$31="YES",H481,0))+(IF($C$32="YES",H482,0))+(IF($C$33="YES",H483,0))+(IF($C$34="YES",H484,0))+(IF($C$35="YES",H485,0))+(IF($C$36="YES",H486,0))+(IF($C$37="YES",H487,0))+(IF($C$38="YES",H488,0))+(IF($C$39="YES",H489,0))+(IF($C$40="YES",H490,0))+(IF($C$41="YES",H491,0))+(IF($C$42="YES",H492,0))+(IF($C$43="YES",H493,0))+(IF($C$44="YES",H494,0))+(IF($C$45="YES",H495,0))+(IF($C$46="YES",H496,0))+(IF($C$47="YES",H497,0))+(IF($C$48="YES",H498,0))+(IF($C$49="YES",H499,0))+(IF($C$50="YES",H500,0))+(IF($C$51="YES",H501,0))+(IF($C$52="YES",H502,0))+(IF($C$53="YES",H503,0))+(IF($C$54="YES",H504,0))+(IF($C$55="YES",H505,0))</f>
        <v>0</v>
      </c>
      <c r="I506" s="96">
        <f t="shared" si="235"/>
        <v>0</v>
      </c>
      <c r="J506" s="96">
        <f t="shared" si="235"/>
        <v>0</v>
      </c>
      <c r="K506" s="96">
        <f t="shared" si="235"/>
        <v>0</v>
      </c>
      <c r="L506" s="96">
        <f t="shared" si="235"/>
        <v>0</v>
      </c>
      <c r="M506" s="96">
        <f t="shared" si="235"/>
        <v>0</v>
      </c>
      <c r="N506" s="96">
        <f t="shared" si="235"/>
        <v>0</v>
      </c>
      <c r="O506" s="96">
        <f t="shared" si="235"/>
        <v>0</v>
      </c>
      <c r="P506" s="96">
        <f t="shared" si="235"/>
        <v>0</v>
      </c>
      <c r="Q506" s="96">
        <f t="shared" si="235"/>
        <v>0</v>
      </c>
      <c r="R506" s="96">
        <f t="shared" si="235"/>
        <v>0</v>
      </c>
      <c r="S506" s="96">
        <f t="shared" si="235"/>
        <v>0</v>
      </c>
      <c r="T506" s="96">
        <f t="shared" si="235"/>
        <v>0</v>
      </c>
      <c r="U506" s="96">
        <f t="shared" si="235"/>
        <v>0</v>
      </c>
      <c r="V506" s="96">
        <f t="shared" si="235"/>
        <v>0</v>
      </c>
      <c r="W506" s="96">
        <f t="shared" si="235"/>
        <v>0</v>
      </c>
      <c r="X506" s="96">
        <f t="shared" si="235"/>
        <v>0</v>
      </c>
      <c r="Y506" s="96">
        <f t="shared" si="235"/>
        <v>0</v>
      </c>
      <c r="Z506" s="96">
        <f t="shared" si="235"/>
        <v>0</v>
      </c>
      <c r="AA506" s="96">
        <f t="shared" si="235"/>
        <v>0</v>
      </c>
      <c r="AB506" s="96">
        <f t="shared" si="235"/>
        <v>0</v>
      </c>
      <c r="AC506" s="96">
        <f t="shared" si="235"/>
        <v>0</v>
      </c>
      <c r="AD506" s="96">
        <f t="shared" si="235"/>
        <v>0</v>
      </c>
      <c r="AE506" s="96">
        <f t="shared" si="235"/>
        <v>0</v>
      </c>
      <c r="AF506" s="96">
        <f t="shared" si="235"/>
        <v>0</v>
      </c>
      <c r="AG506" s="96">
        <f t="shared" si="235"/>
        <v>0</v>
      </c>
      <c r="AH506" s="96">
        <f t="shared" si="235"/>
        <v>0</v>
      </c>
      <c r="AI506" s="96">
        <f t="shared" si="235"/>
        <v>0</v>
      </c>
      <c r="AJ506" s="96">
        <f t="shared" si="235"/>
        <v>0</v>
      </c>
      <c r="AK506" s="96">
        <f t="shared" si="235"/>
        <v>0</v>
      </c>
      <c r="AL506" s="96">
        <f t="shared" si="235"/>
        <v>0</v>
      </c>
      <c r="AM506" s="96">
        <f t="shared" si="235"/>
        <v>0</v>
      </c>
      <c r="AN506" s="96">
        <f t="shared" si="235"/>
        <v>0</v>
      </c>
      <c r="AO506" s="96">
        <f t="shared" si="235"/>
        <v>0</v>
      </c>
      <c r="AP506" s="96">
        <f t="shared" si="235"/>
        <v>0</v>
      </c>
      <c r="AQ506" s="96">
        <f t="shared" si="235"/>
        <v>0</v>
      </c>
      <c r="AR506" s="96">
        <f t="shared" si="235"/>
        <v>0</v>
      </c>
      <c r="AS506" s="96">
        <f t="shared" si="235"/>
        <v>0</v>
      </c>
      <c r="AT506" s="96">
        <f t="shared" si="235"/>
        <v>0</v>
      </c>
      <c r="AU506" s="96">
        <f t="shared" si="235"/>
        <v>0</v>
      </c>
      <c r="AV506" s="96">
        <f t="shared" si="235"/>
        <v>0</v>
      </c>
      <c r="AW506" s="96">
        <f t="shared" si="235"/>
        <v>0</v>
      </c>
      <c r="AX506" s="96">
        <f t="shared" si="235"/>
        <v>0</v>
      </c>
      <c r="AY506" s="96">
        <f t="shared" si="235"/>
        <v>0</v>
      </c>
      <c r="AZ506" s="96">
        <f t="shared" si="235"/>
        <v>0</v>
      </c>
      <c r="BA506" s="96">
        <f t="shared" si="235"/>
        <v>0</v>
      </c>
      <c r="BB506" s="96">
        <f t="shared" si="235"/>
        <v>0</v>
      </c>
      <c r="BC506" s="96">
        <f t="shared" si="235"/>
        <v>0</v>
      </c>
      <c r="BD506" s="96">
        <f t="shared" si="235"/>
        <v>0</v>
      </c>
      <c r="BE506" s="96">
        <f t="shared" si="235"/>
        <v>0</v>
      </c>
      <c r="BF506" s="96">
        <f t="shared" si="235"/>
        <v>0</v>
      </c>
      <c r="BG506" s="96">
        <f t="shared" si="235"/>
        <v>0</v>
      </c>
      <c r="BH506" s="96">
        <f t="shared" si="235"/>
        <v>0</v>
      </c>
      <c r="BI506" s="96">
        <f t="shared" si="235"/>
        <v>0</v>
      </c>
      <c r="BJ506" s="96">
        <f t="shared" si="235"/>
        <v>0</v>
      </c>
      <c r="BK506" s="96">
        <f t="shared" si="235"/>
        <v>0</v>
      </c>
      <c r="BL506" s="96">
        <f t="shared" si="235"/>
        <v>0</v>
      </c>
      <c r="BM506" s="96">
        <f t="shared" si="235"/>
        <v>0</v>
      </c>
      <c r="BN506" s="96">
        <f t="shared" si="235"/>
        <v>0</v>
      </c>
      <c r="BO506" s="96">
        <f t="shared" si="235"/>
        <v>0</v>
      </c>
      <c r="BP506" s="96">
        <f t="shared" si="235"/>
        <v>0</v>
      </c>
      <c r="BQ506" s="96">
        <f t="shared" si="235"/>
        <v>0</v>
      </c>
      <c r="BR506" s="96">
        <f t="shared" si="235"/>
        <v>0</v>
      </c>
      <c r="BS506" s="96">
        <f t="shared" si="235"/>
        <v>0</v>
      </c>
      <c r="BT506" s="96">
        <f t="shared" ref="BT506:DB506" si="236">(IF($C$16="YES",BT466,0))+(IF($C$17="YES",BT467,0))+(IF($C$18="YES",BT468,0))+(IF($C$19="YES",BT469,0))+(IF($C$20="YES",BT470,0))+(IF($C$21="YES",BT471,0))+(IF($C$22="YES",BT472,0))+(IF($C$23="YES",BT473,0))+(IF($C$24="YES",BT474,0))+(IF($C$25="YES",BT475,0))+(IF($C$26="YES",BT476,0))+(IF($C$27="YES",BT477,0))+(IF($C$28="YES",BT478,0))+(IF($C$29="YES",BT479,0))+(IF($C$30="YES",BT480,0))+(IF($C$31="YES",BT481,0))+(IF($C$32="YES",BT482,0))+(IF($C$33="YES",BT483,0))+(IF($C$34="YES",BT484,0))+(IF($C$35="YES",BT485,0))+(IF($C$36="YES",BT486,0))+(IF($C$37="YES",BT487,0))+(IF($C$38="YES",BT488,0))+(IF($C$39="YES",BT489,0))+(IF($C$40="YES",BT490,0))+(IF($C$41="YES",BT491,0))+(IF($C$42="YES",BT492,0))+(IF($C$43="YES",BT493,0))+(IF($C$44="YES",BT494,0))+(IF($C$45="YES",BT495,0))+(IF($C$46="YES",BT496,0))+(IF($C$47="YES",BT497,0))+(IF($C$48="YES",BT498,0))+(IF($C$49="YES",BT499,0))+(IF($C$50="YES",BT500,0))+(IF($C$51="YES",BT501,0))+(IF($C$52="YES",BT502,0))+(IF($C$53="YES",BT503,0))+(IF($C$54="YES",BT504,0))+(IF($C$55="YES",BT505,0))</f>
        <v>0</v>
      </c>
      <c r="BU506" s="96">
        <f t="shared" si="236"/>
        <v>0</v>
      </c>
      <c r="BV506" s="96">
        <f t="shared" si="236"/>
        <v>0</v>
      </c>
      <c r="BW506" s="96">
        <f t="shared" si="236"/>
        <v>0</v>
      </c>
      <c r="BX506" s="96">
        <f t="shared" si="236"/>
        <v>0</v>
      </c>
      <c r="BY506" s="96">
        <f t="shared" si="236"/>
        <v>0</v>
      </c>
      <c r="BZ506" s="96">
        <f t="shared" si="236"/>
        <v>0</v>
      </c>
      <c r="CA506" s="96">
        <f t="shared" si="236"/>
        <v>0</v>
      </c>
      <c r="CB506" s="96">
        <f t="shared" si="236"/>
        <v>0</v>
      </c>
      <c r="CC506" s="96">
        <f t="shared" si="236"/>
        <v>0</v>
      </c>
      <c r="CD506" s="96">
        <f t="shared" si="236"/>
        <v>0</v>
      </c>
      <c r="CE506" s="96">
        <f t="shared" si="236"/>
        <v>0</v>
      </c>
      <c r="CF506" s="96">
        <f t="shared" si="236"/>
        <v>0</v>
      </c>
      <c r="CG506" s="96">
        <f t="shared" si="236"/>
        <v>0</v>
      </c>
      <c r="CH506" s="96">
        <f t="shared" si="236"/>
        <v>0</v>
      </c>
      <c r="CI506" s="96">
        <f t="shared" si="236"/>
        <v>0</v>
      </c>
      <c r="CJ506" s="96">
        <f t="shared" si="236"/>
        <v>0</v>
      </c>
      <c r="CK506" s="96">
        <f t="shared" si="236"/>
        <v>0</v>
      </c>
      <c r="CL506" s="96">
        <f t="shared" si="236"/>
        <v>0</v>
      </c>
      <c r="CM506" s="96">
        <f t="shared" si="236"/>
        <v>0</v>
      </c>
      <c r="CN506" s="96">
        <f t="shared" si="236"/>
        <v>0</v>
      </c>
      <c r="CO506" s="96">
        <f t="shared" si="236"/>
        <v>0</v>
      </c>
      <c r="CP506" s="96">
        <f t="shared" si="236"/>
        <v>0</v>
      </c>
      <c r="CQ506" s="96">
        <f t="shared" si="236"/>
        <v>0</v>
      </c>
      <c r="CR506" s="96">
        <f t="shared" si="236"/>
        <v>0</v>
      </c>
      <c r="CS506" s="96">
        <f t="shared" si="236"/>
        <v>0</v>
      </c>
      <c r="CT506" s="96">
        <f t="shared" si="236"/>
        <v>0</v>
      </c>
      <c r="CU506" s="96">
        <f t="shared" si="236"/>
        <v>0</v>
      </c>
      <c r="CV506" s="96">
        <f t="shared" si="236"/>
        <v>0</v>
      </c>
      <c r="CW506" s="96">
        <f t="shared" si="236"/>
        <v>0</v>
      </c>
      <c r="CX506" s="96">
        <f t="shared" si="236"/>
        <v>0</v>
      </c>
      <c r="CY506" s="96">
        <f t="shared" si="236"/>
        <v>0</v>
      </c>
      <c r="CZ506" s="96">
        <f t="shared" si="236"/>
        <v>0</v>
      </c>
      <c r="DA506" s="96">
        <f t="shared" si="236"/>
        <v>0</v>
      </c>
      <c r="DB506" s="96">
        <f t="shared" si="236"/>
        <v>0</v>
      </c>
    </row>
    <row r="507" spans="1:106" ht="15.75" x14ac:dyDescent="0.25">
      <c r="B507" s="97" t="s">
        <v>8</v>
      </c>
      <c r="C507" s="98"/>
      <c r="D507" s="99">
        <f>IF($F$3="","",$F$3)</f>
        <v>1</v>
      </c>
      <c r="E507" s="62" t="s">
        <v>121</v>
      </c>
      <c r="F507" s="74"/>
      <c r="G507" s="64" t="str">
        <f>IF($D$509="","",$D$509-($D$507+$D$508))</f>
        <v/>
      </c>
      <c r="H507" s="64" t="str">
        <f t="shared" ref="H507:BS507" si="237">IF($D$509="","",$D$509-($D$507+$D$508))</f>
        <v/>
      </c>
      <c r="I507" s="64" t="str">
        <f t="shared" si="237"/>
        <v/>
      </c>
      <c r="J507" s="64" t="str">
        <f t="shared" si="237"/>
        <v/>
      </c>
      <c r="K507" s="64" t="str">
        <f t="shared" si="237"/>
        <v/>
      </c>
      <c r="L507" s="64" t="str">
        <f t="shared" si="237"/>
        <v/>
      </c>
      <c r="M507" s="64" t="str">
        <f t="shared" si="237"/>
        <v/>
      </c>
      <c r="N507" s="64" t="str">
        <f t="shared" si="237"/>
        <v/>
      </c>
      <c r="O507" s="64" t="str">
        <f t="shared" si="237"/>
        <v/>
      </c>
      <c r="P507" s="64" t="str">
        <f t="shared" si="237"/>
        <v/>
      </c>
      <c r="Q507" s="64" t="str">
        <f t="shared" si="237"/>
        <v/>
      </c>
      <c r="R507" s="64" t="str">
        <f t="shared" si="237"/>
        <v/>
      </c>
      <c r="S507" s="64" t="str">
        <f t="shared" si="237"/>
        <v/>
      </c>
      <c r="T507" s="64" t="str">
        <f t="shared" si="237"/>
        <v/>
      </c>
      <c r="U507" s="64" t="str">
        <f t="shared" si="237"/>
        <v/>
      </c>
      <c r="V507" s="64" t="str">
        <f t="shared" si="237"/>
        <v/>
      </c>
      <c r="W507" s="64" t="str">
        <f t="shared" si="237"/>
        <v/>
      </c>
      <c r="X507" s="64" t="str">
        <f t="shared" si="237"/>
        <v/>
      </c>
      <c r="Y507" s="64" t="str">
        <f t="shared" si="237"/>
        <v/>
      </c>
      <c r="Z507" s="64" t="str">
        <f t="shared" si="237"/>
        <v/>
      </c>
      <c r="AA507" s="64" t="str">
        <f t="shared" si="237"/>
        <v/>
      </c>
      <c r="AB507" s="64" t="str">
        <f t="shared" si="237"/>
        <v/>
      </c>
      <c r="AC507" s="64" t="str">
        <f t="shared" si="237"/>
        <v/>
      </c>
      <c r="AD507" s="64" t="str">
        <f t="shared" si="237"/>
        <v/>
      </c>
      <c r="AE507" s="64" t="str">
        <f t="shared" si="237"/>
        <v/>
      </c>
      <c r="AF507" s="64" t="str">
        <f t="shared" si="237"/>
        <v/>
      </c>
      <c r="AG507" s="64" t="str">
        <f t="shared" si="237"/>
        <v/>
      </c>
      <c r="AH507" s="64" t="str">
        <f t="shared" si="237"/>
        <v/>
      </c>
      <c r="AI507" s="64" t="str">
        <f t="shared" si="237"/>
        <v/>
      </c>
      <c r="AJ507" s="64" t="str">
        <f t="shared" si="237"/>
        <v/>
      </c>
      <c r="AK507" s="64" t="str">
        <f t="shared" si="237"/>
        <v/>
      </c>
      <c r="AL507" s="64" t="str">
        <f t="shared" si="237"/>
        <v/>
      </c>
      <c r="AM507" s="64" t="str">
        <f t="shared" si="237"/>
        <v/>
      </c>
      <c r="AN507" s="64" t="str">
        <f t="shared" si="237"/>
        <v/>
      </c>
      <c r="AO507" s="64" t="str">
        <f t="shared" si="237"/>
        <v/>
      </c>
      <c r="AP507" s="64" t="str">
        <f t="shared" si="237"/>
        <v/>
      </c>
      <c r="AQ507" s="64" t="str">
        <f t="shared" si="237"/>
        <v/>
      </c>
      <c r="AR507" s="64" t="str">
        <f t="shared" si="237"/>
        <v/>
      </c>
      <c r="AS507" s="64" t="str">
        <f t="shared" si="237"/>
        <v/>
      </c>
      <c r="AT507" s="64" t="str">
        <f t="shared" si="237"/>
        <v/>
      </c>
      <c r="AU507" s="64" t="str">
        <f t="shared" si="237"/>
        <v/>
      </c>
      <c r="AV507" s="64" t="str">
        <f t="shared" si="237"/>
        <v/>
      </c>
      <c r="AW507" s="64" t="str">
        <f t="shared" si="237"/>
        <v/>
      </c>
      <c r="AX507" s="64" t="str">
        <f t="shared" si="237"/>
        <v/>
      </c>
      <c r="AY507" s="64" t="str">
        <f t="shared" si="237"/>
        <v/>
      </c>
      <c r="AZ507" s="64" t="str">
        <f t="shared" si="237"/>
        <v/>
      </c>
      <c r="BA507" s="64" t="str">
        <f t="shared" si="237"/>
        <v/>
      </c>
      <c r="BB507" s="64" t="str">
        <f t="shared" si="237"/>
        <v/>
      </c>
      <c r="BC507" s="64" t="str">
        <f t="shared" si="237"/>
        <v/>
      </c>
      <c r="BD507" s="64" t="str">
        <f t="shared" si="237"/>
        <v/>
      </c>
      <c r="BE507" s="64" t="str">
        <f t="shared" si="237"/>
        <v/>
      </c>
      <c r="BF507" s="64" t="str">
        <f t="shared" si="237"/>
        <v/>
      </c>
      <c r="BG507" s="64" t="str">
        <f t="shared" si="237"/>
        <v/>
      </c>
      <c r="BH507" s="64" t="str">
        <f t="shared" si="237"/>
        <v/>
      </c>
      <c r="BI507" s="64" t="str">
        <f t="shared" si="237"/>
        <v/>
      </c>
      <c r="BJ507" s="64" t="str">
        <f t="shared" si="237"/>
        <v/>
      </c>
      <c r="BK507" s="64" t="str">
        <f t="shared" si="237"/>
        <v/>
      </c>
      <c r="BL507" s="64" t="str">
        <f t="shared" si="237"/>
        <v/>
      </c>
      <c r="BM507" s="64" t="str">
        <f t="shared" si="237"/>
        <v/>
      </c>
      <c r="BN507" s="64" t="str">
        <f t="shared" si="237"/>
        <v/>
      </c>
      <c r="BO507" s="64" t="str">
        <f t="shared" si="237"/>
        <v/>
      </c>
      <c r="BP507" s="64" t="str">
        <f t="shared" si="237"/>
        <v/>
      </c>
      <c r="BQ507" s="64" t="str">
        <f t="shared" si="237"/>
        <v/>
      </c>
      <c r="BR507" s="64" t="str">
        <f t="shared" si="237"/>
        <v/>
      </c>
      <c r="BS507" s="64" t="str">
        <f t="shared" si="237"/>
        <v/>
      </c>
      <c r="BT507" s="64" t="str">
        <f t="shared" ref="BT507:DB507" si="238">IF($D$509="","",$D$509-($D$507+$D$508))</f>
        <v/>
      </c>
      <c r="BU507" s="64" t="str">
        <f t="shared" si="238"/>
        <v/>
      </c>
      <c r="BV507" s="64" t="str">
        <f t="shared" si="238"/>
        <v/>
      </c>
      <c r="BW507" s="64" t="str">
        <f t="shared" si="238"/>
        <v/>
      </c>
      <c r="BX507" s="64" t="str">
        <f t="shared" si="238"/>
        <v/>
      </c>
      <c r="BY507" s="64" t="str">
        <f t="shared" si="238"/>
        <v/>
      </c>
      <c r="BZ507" s="64" t="str">
        <f t="shared" si="238"/>
        <v/>
      </c>
      <c r="CA507" s="64" t="str">
        <f t="shared" si="238"/>
        <v/>
      </c>
      <c r="CB507" s="64" t="str">
        <f t="shared" si="238"/>
        <v/>
      </c>
      <c r="CC507" s="64" t="str">
        <f t="shared" si="238"/>
        <v/>
      </c>
      <c r="CD507" s="64" t="str">
        <f t="shared" si="238"/>
        <v/>
      </c>
      <c r="CE507" s="64" t="str">
        <f t="shared" si="238"/>
        <v/>
      </c>
      <c r="CF507" s="64" t="str">
        <f t="shared" si="238"/>
        <v/>
      </c>
      <c r="CG507" s="64" t="str">
        <f t="shared" si="238"/>
        <v/>
      </c>
      <c r="CH507" s="64" t="str">
        <f t="shared" si="238"/>
        <v/>
      </c>
      <c r="CI507" s="64" t="str">
        <f t="shared" si="238"/>
        <v/>
      </c>
      <c r="CJ507" s="64" t="str">
        <f t="shared" si="238"/>
        <v/>
      </c>
      <c r="CK507" s="64" t="str">
        <f t="shared" si="238"/>
        <v/>
      </c>
      <c r="CL507" s="64" t="str">
        <f t="shared" si="238"/>
        <v/>
      </c>
      <c r="CM507" s="64" t="str">
        <f t="shared" si="238"/>
        <v/>
      </c>
      <c r="CN507" s="64" t="str">
        <f t="shared" si="238"/>
        <v/>
      </c>
      <c r="CO507" s="64" t="str">
        <f t="shared" si="238"/>
        <v/>
      </c>
      <c r="CP507" s="64" t="str">
        <f t="shared" si="238"/>
        <v/>
      </c>
      <c r="CQ507" s="64" t="str">
        <f t="shared" si="238"/>
        <v/>
      </c>
      <c r="CR507" s="64" t="str">
        <f t="shared" si="238"/>
        <v/>
      </c>
      <c r="CS507" s="64" t="str">
        <f t="shared" si="238"/>
        <v/>
      </c>
      <c r="CT507" s="64" t="str">
        <f t="shared" si="238"/>
        <v/>
      </c>
      <c r="CU507" s="64" t="str">
        <f t="shared" si="238"/>
        <v/>
      </c>
      <c r="CV507" s="64" t="str">
        <f t="shared" si="238"/>
        <v/>
      </c>
      <c r="CW507" s="64" t="str">
        <f t="shared" si="238"/>
        <v/>
      </c>
      <c r="CX507" s="64" t="str">
        <f t="shared" si="238"/>
        <v/>
      </c>
      <c r="CY507" s="64" t="str">
        <f t="shared" si="238"/>
        <v/>
      </c>
      <c r="CZ507" s="64" t="str">
        <f t="shared" si="238"/>
        <v/>
      </c>
      <c r="DA507" s="64" t="str">
        <f t="shared" si="238"/>
        <v/>
      </c>
      <c r="DB507" s="64" t="str">
        <f t="shared" si="238"/>
        <v/>
      </c>
    </row>
    <row r="508" spans="1:106" ht="15.75" x14ac:dyDescent="0.25">
      <c r="B508" s="97" t="s">
        <v>14</v>
      </c>
      <c r="C508" s="98"/>
      <c r="D508" s="99">
        <f>IF($F$4="","",$F$4)</f>
        <v>1</v>
      </c>
      <c r="E508" s="68" t="s">
        <v>2</v>
      </c>
      <c r="F508" s="69">
        <f>SUM(G508:DB508)</f>
        <v>0</v>
      </c>
      <c r="G508" s="70">
        <f>IF(G509="","0",G551*G509)</f>
        <v>0</v>
      </c>
      <c r="H508" s="70">
        <f t="shared" ref="H508:BS508" si="239">IF(H509="","0",H551*H509)</f>
        <v>0</v>
      </c>
      <c r="I508" s="70">
        <f t="shared" si="239"/>
        <v>0</v>
      </c>
      <c r="J508" s="70" t="str">
        <f t="shared" si="239"/>
        <v>0</v>
      </c>
      <c r="K508" s="70" t="str">
        <f t="shared" si="239"/>
        <v>0</v>
      </c>
      <c r="L508" s="70" t="str">
        <f t="shared" si="239"/>
        <v>0</v>
      </c>
      <c r="M508" s="70" t="str">
        <f t="shared" si="239"/>
        <v>0</v>
      </c>
      <c r="N508" s="70" t="str">
        <f t="shared" si="239"/>
        <v>0</v>
      </c>
      <c r="O508" s="70" t="str">
        <f t="shared" si="239"/>
        <v>0</v>
      </c>
      <c r="P508" s="70" t="str">
        <f t="shared" si="239"/>
        <v>0</v>
      </c>
      <c r="Q508" s="70" t="str">
        <f t="shared" si="239"/>
        <v>0</v>
      </c>
      <c r="R508" s="70" t="str">
        <f t="shared" si="239"/>
        <v>0</v>
      </c>
      <c r="S508" s="70" t="str">
        <f t="shared" si="239"/>
        <v>0</v>
      </c>
      <c r="T508" s="70" t="str">
        <f t="shared" si="239"/>
        <v>0</v>
      </c>
      <c r="U508" s="70" t="str">
        <f t="shared" si="239"/>
        <v>0</v>
      </c>
      <c r="V508" s="70" t="str">
        <f t="shared" si="239"/>
        <v>0</v>
      </c>
      <c r="W508" s="70" t="str">
        <f t="shared" si="239"/>
        <v>0</v>
      </c>
      <c r="X508" s="70" t="str">
        <f t="shared" si="239"/>
        <v>0</v>
      </c>
      <c r="Y508" s="70" t="str">
        <f t="shared" si="239"/>
        <v>0</v>
      </c>
      <c r="Z508" s="70" t="str">
        <f t="shared" si="239"/>
        <v>0</v>
      </c>
      <c r="AA508" s="70" t="str">
        <f t="shared" si="239"/>
        <v>0</v>
      </c>
      <c r="AB508" s="70" t="str">
        <f t="shared" si="239"/>
        <v>0</v>
      </c>
      <c r="AC508" s="70" t="str">
        <f t="shared" si="239"/>
        <v>0</v>
      </c>
      <c r="AD508" s="70" t="str">
        <f t="shared" si="239"/>
        <v>0</v>
      </c>
      <c r="AE508" s="70" t="str">
        <f t="shared" si="239"/>
        <v>0</v>
      </c>
      <c r="AF508" s="70" t="str">
        <f t="shared" si="239"/>
        <v>0</v>
      </c>
      <c r="AG508" s="70" t="str">
        <f t="shared" si="239"/>
        <v>0</v>
      </c>
      <c r="AH508" s="70" t="str">
        <f t="shared" si="239"/>
        <v>0</v>
      </c>
      <c r="AI508" s="70" t="str">
        <f t="shared" si="239"/>
        <v>0</v>
      </c>
      <c r="AJ508" s="70" t="str">
        <f t="shared" si="239"/>
        <v>0</v>
      </c>
      <c r="AK508" s="70" t="str">
        <f t="shared" si="239"/>
        <v>0</v>
      </c>
      <c r="AL508" s="70" t="str">
        <f t="shared" si="239"/>
        <v>0</v>
      </c>
      <c r="AM508" s="70" t="str">
        <f t="shared" si="239"/>
        <v>0</v>
      </c>
      <c r="AN508" s="70" t="str">
        <f t="shared" si="239"/>
        <v>0</v>
      </c>
      <c r="AO508" s="70" t="str">
        <f t="shared" si="239"/>
        <v>0</v>
      </c>
      <c r="AP508" s="70" t="str">
        <f t="shared" si="239"/>
        <v>0</v>
      </c>
      <c r="AQ508" s="70" t="str">
        <f t="shared" si="239"/>
        <v>0</v>
      </c>
      <c r="AR508" s="70" t="str">
        <f t="shared" si="239"/>
        <v>0</v>
      </c>
      <c r="AS508" s="70" t="str">
        <f t="shared" si="239"/>
        <v>0</v>
      </c>
      <c r="AT508" s="70" t="str">
        <f t="shared" si="239"/>
        <v>0</v>
      </c>
      <c r="AU508" s="70" t="str">
        <f t="shared" si="239"/>
        <v>0</v>
      </c>
      <c r="AV508" s="70" t="str">
        <f t="shared" si="239"/>
        <v>0</v>
      </c>
      <c r="AW508" s="70" t="str">
        <f t="shared" si="239"/>
        <v>0</v>
      </c>
      <c r="AX508" s="70" t="str">
        <f t="shared" si="239"/>
        <v>0</v>
      </c>
      <c r="AY508" s="70" t="str">
        <f t="shared" si="239"/>
        <v>0</v>
      </c>
      <c r="AZ508" s="70" t="str">
        <f t="shared" si="239"/>
        <v>0</v>
      </c>
      <c r="BA508" s="70" t="str">
        <f t="shared" si="239"/>
        <v>0</v>
      </c>
      <c r="BB508" s="70" t="str">
        <f t="shared" si="239"/>
        <v>0</v>
      </c>
      <c r="BC508" s="70" t="str">
        <f t="shared" si="239"/>
        <v>0</v>
      </c>
      <c r="BD508" s="70" t="str">
        <f t="shared" si="239"/>
        <v>0</v>
      </c>
      <c r="BE508" s="70" t="str">
        <f t="shared" si="239"/>
        <v>0</v>
      </c>
      <c r="BF508" s="70" t="str">
        <f t="shared" si="239"/>
        <v>0</v>
      </c>
      <c r="BG508" s="70" t="str">
        <f t="shared" si="239"/>
        <v>0</v>
      </c>
      <c r="BH508" s="70" t="str">
        <f t="shared" si="239"/>
        <v>0</v>
      </c>
      <c r="BI508" s="70" t="str">
        <f t="shared" si="239"/>
        <v>0</v>
      </c>
      <c r="BJ508" s="70" t="str">
        <f t="shared" si="239"/>
        <v>0</v>
      </c>
      <c r="BK508" s="70" t="str">
        <f t="shared" si="239"/>
        <v>0</v>
      </c>
      <c r="BL508" s="70" t="str">
        <f t="shared" si="239"/>
        <v>0</v>
      </c>
      <c r="BM508" s="70" t="str">
        <f t="shared" si="239"/>
        <v>0</v>
      </c>
      <c r="BN508" s="70" t="str">
        <f t="shared" si="239"/>
        <v>0</v>
      </c>
      <c r="BO508" s="70" t="str">
        <f t="shared" si="239"/>
        <v>0</v>
      </c>
      <c r="BP508" s="70" t="str">
        <f t="shared" si="239"/>
        <v>0</v>
      </c>
      <c r="BQ508" s="70" t="str">
        <f t="shared" si="239"/>
        <v>0</v>
      </c>
      <c r="BR508" s="70" t="str">
        <f t="shared" si="239"/>
        <v>0</v>
      </c>
      <c r="BS508" s="70" t="str">
        <f t="shared" si="239"/>
        <v>0</v>
      </c>
      <c r="BT508" s="70" t="str">
        <f t="shared" ref="BT508:DB508" si="240">IF(BT509="","0",BT551*BT509)</f>
        <v>0</v>
      </c>
      <c r="BU508" s="70" t="str">
        <f t="shared" si="240"/>
        <v>0</v>
      </c>
      <c r="BV508" s="70" t="str">
        <f t="shared" si="240"/>
        <v>0</v>
      </c>
      <c r="BW508" s="70" t="str">
        <f t="shared" si="240"/>
        <v>0</v>
      </c>
      <c r="BX508" s="70" t="str">
        <f t="shared" si="240"/>
        <v>0</v>
      </c>
      <c r="BY508" s="70" t="str">
        <f t="shared" si="240"/>
        <v>0</v>
      </c>
      <c r="BZ508" s="70" t="str">
        <f t="shared" si="240"/>
        <v>0</v>
      </c>
      <c r="CA508" s="70" t="str">
        <f t="shared" si="240"/>
        <v>0</v>
      </c>
      <c r="CB508" s="70" t="str">
        <f t="shared" si="240"/>
        <v>0</v>
      </c>
      <c r="CC508" s="70" t="str">
        <f t="shared" si="240"/>
        <v>0</v>
      </c>
      <c r="CD508" s="70" t="str">
        <f t="shared" si="240"/>
        <v>0</v>
      </c>
      <c r="CE508" s="70" t="str">
        <f t="shared" si="240"/>
        <v>0</v>
      </c>
      <c r="CF508" s="70" t="str">
        <f t="shared" si="240"/>
        <v>0</v>
      </c>
      <c r="CG508" s="70" t="str">
        <f t="shared" si="240"/>
        <v>0</v>
      </c>
      <c r="CH508" s="70" t="str">
        <f t="shared" si="240"/>
        <v>0</v>
      </c>
      <c r="CI508" s="70" t="str">
        <f t="shared" si="240"/>
        <v>0</v>
      </c>
      <c r="CJ508" s="70" t="str">
        <f t="shared" si="240"/>
        <v>0</v>
      </c>
      <c r="CK508" s="70" t="str">
        <f t="shared" si="240"/>
        <v>0</v>
      </c>
      <c r="CL508" s="70" t="str">
        <f t="shared" si="240"/>
        <v>0</v>
      </c>
      <c r="CM508" s="70" t="str">
        <f t="shared" si="240"/>
        <v>0</v>
      </c>
      <c r="CN508" s="70" t="str">
        <f t="shared" si="240"/>
        <v>0</v>
      </c>
      <c r="CO508" s="70" t="str">
        <f t="shared" si="240"/>
        <v>0</v>
      </c>
      <c r="CP508" s="70" t="str">
        <f t="shared" si="240"/>
        <v>0</v>
      </c>
      <c r="CQ508" s="70" t="str">
        <f t="shared" si="240"/>
        <v>0</v>
      </c>
      <c r="CR508" s="70" t="str">
        <f t="shared" si="240"/>
        <v>0</v>
      </c>
      <c r="CS508" s="70" t="str">
        <f t="shared" si="240"/>
        <v>0</v>
      </c>
      <c r="CT508" s="70" t="str">
        <f t="shared" si="240"/>
        <v>0</v>
      </c>
      <c r="CU508" s="70" t="str">
        <f t="shared" si="240"/>
        <v>0</v>
      </c>
      <c r="CV508" s="70" t="str">
        <f t="shared" si="240"/>
        <v>0</v>
      </c>
      <c r="CW508" s="70" t="str">
        <f t="shared" si="240"/>
        <v>0</v>
      </c>
      <c r="CX508" s="70" t="str">
        <f t="shared" si="240"/>
        <v>0</v>
      </c>
      <c r="CY508" s="70" t="str">
        <f t="shared" si="240"/>
        <v>0</v>
      </c>
      <c r="CZ508" s="70" t="str">
        <f t="shared" si="240"/>
        <v>0</v>
      </c>
      <c r="DA508" s="70" t="str">
        <f t="shared" si="240"/>
        <v>0</v>
      </c>
      <c r="DB508" s="70" t="str">
        <f t="shared" si="240"/>
        <v>0</v>
      </c>
    </row>
    <row r="509" spans="1:106" ht="15.75" x14ac:dyDescent="0.25">
      <c r="B509" s="97" t="s">
        <v>131</v>
      </c>
      <c r="C509" s="98"/>
      <c r="D509" s="100"/>
      <c r="E509" s="62" t="s">
        <v>122</v>
      </c>
      <c r="F509" s="74"/>
      <c r="G509" s="101">
        <f>IF(G59="","",G59)</f>
        <v>10</v>
      </c>
      <c r="H509" s="101">
        <f t="shared" ref="H509:BS509" si="241">IF(H59="","",H59)</f>
        <v>20</v>
      </c>
      <c r="I509" s="101">
        <f t="shared" si="241"/>
        <v>8</v>
      </c>
      <c r="J509" s="101" t="str">
        <f t="shared" si="241"/>
        <v/>
      </c>
      <c r="K509" s="101" t="str">
        <f t="shared" si="241"/>
        <v/>
      </c>
      <c r="L509" s="101" t="str">
        <f t="shared" si="241"/>
        <v/>
      </c>
      <c r="M509" s="101" t="str">
        <f t="shared" si="241"/>
        <v/>
      </c>
      <c r="N509" s="101" t="str">
        <f t="shared" si="241"/>
        <v/>
      </c>
      <c r="O509" s="101" t="str">
        <f t="shared" si="241"/>
        <v/>
      </c>
      <c r="P509" s="101" t="str">
        <f t="shared" si="241"/>
        <v/>
      </c>
      <c r="Q509" s="101" t="str">
        <f t="shared" si="241"/>
        <v/>
      </c>
      <c r="R509" s="101" t="str">
        <f t="shared" si="241"/>
        <v/>
      </c>
      <c r="S509" s="101" t="str">
        <f t="shared" si="241"/>
        <v/>
      </c>
      <c r="T509" s="101" t="str">
        <f t="shared" si="241"/>
        <v/>
      </c>
      <c r="U509" s="101" t="str">
        <f t="shared" si="241"/>
        <v/>
      </c>
      <c r="V509" s="101" t="str">
        <f t="shared" si="241"/>
        <v/>
      </c>
      <c r="W509" s="101" t="str">
        <f t="shared" si="241"/>
        <v/>
      </c>
      <c r="X509" s="101" t="str">
        <f t="shared" si="241"/>
        <v/>
      </c>
      <c r="Y509" s="101" t="str">
        <f t="shared" si="241"/>
        <v/>
      </c>
      <c r="Z509" s="101" t="str">
        <f t="shared" si="241"/>
        <v/>
      </c>
      <c r="AA509" s="101" t="str">
        <f t="shared" si="241"/>
        <v/>
      </c>
      <c r="AB509" s="101" t="str">
        <f t="shared" si="241"/>
        <v/>
      </c>
      <c r="AC509" s="101" t="str">
        <f t="shared" si="241"/>
        <v/>
      </c>
      <c r="AD509" s="101" t="str">
        <f t="shared" si="241"/>
        <v/>
      </c>
      <c r="AE509" s="101" t="str">
        <f t="shared" si="241"/>
        <v/>
      </c>
      <c r="AF509" s="101" t="str">
        <f t="shared" si="241"/>
        <v/>
      </c>
      <c r="AG509" s="101" t="str">
        <f t="shared" si="241"/>
        <v/>
      </c>
      <c r="AH509" s="101" t="str">
        <f t="shared" si="241"/>
        <v/>
      </c>
      <c r="AI509" s="101" t="str">
        <f t="shared" si="241"/>
        <v/>
      </c>
      <c r="AJ509" s="101" t="str">
        <f t="shared" si="241"/>
        <v/>
      </c>
      <c r="AK509" s="101" t="str">
        <f t="shared" si="241"/>
        <v/>
      </c>
      <c r="AL509" s="101" t="str">
        <f t="shared" si="241"/>
        <v/>
      </c>
      <c r="AM509" s="101" t="str">
        <f t="shared" si="241"/>
        <v/>
      </c>
      <c r="AN509" s="101" t="str">
        <f t="shared" si="241"/>
        <v/>
      </c>
      <c r="AO509" s="101" t="str">
        <f t="shared" si="241"/>
        <v/>
      </c>
      <c r="AP509" s="101" t="str">
        <f t="shared" si="241"/>
        <v/>
      </c>
      <c r="AQ509" s="101" t="str">
        <f t="shared" si="241"/>
        <v/>
      </c>
      <c r="AR509" s="101" t="str">
        <f t="shared" si="241"/>
        <v/>
      </c>
      <c r="AS509" s="101" t="str">
        <f t="shared" si="241"/>
        <v/>
      </c>
      <c r="AT509" s="101" t="str">
        <f t="shared" si="241"/>
        <v/>
      </c>
      <c r="AU509" s="101" t="str">
        <f t="shared" si="241"/>
        <v/>
      </c>
      <c r="AV509" s="101" t="str">
        <f t="shared" si="241"/>
        <v/>
      </c>
      <c r="AW509" s="101" t="str">
        <f t="shared" si="241"/>
        <v/>
      </c>
      <c r="AX509" s="101" t="str">
        <f t="shared" si="241"/>
        <v/>
      </c>
      <c r="AY509" s="101" t="str">
        <f t="shared" si="241"/>
        <v/>
      </c>
      <c r="AZ509" s="101" t="str">
        <f t="shared" si="241"/>
        <v/>
      </c>
      <c r="BA509" s="101" t="str">
        <f t="shared" si="241"/>
        <v/>
      </c>
      <c r="BB509" s="101" t="str">
        <f t="shared" si="241"/>
        <v/>
      </c>
      <c r="BC509" s="101" t="str">
        <f t="shared" si="241"/>
        <v/>
      </c>
      <c r="BD509" s="101" t="str">
        <f t="shared" si="241"/>
        <v/>
      </c>
      <c r="BE509" s="101" t="str">
        <f t="shared" si="241"/>
        <v/>
      </c>
      <c r="BF509" s="101" t="str">
        <f t="shared" si="241"/>
        <v/>
      </c>
      <c r="BG509" s="101" t="str">
        <f t="shared" si="241"/>
        <v/>
      </c>
      <c r="BH509" s="101" t="str">
        <f t="shared" si="241"/>
        <v/>
      </c>
      <c r="BI509" s="101" t="str">
        <f t="shared" si="241"/>
        <v/>
      </c>
      <c r="BJ509" s="101" t="str">
        <f t="shared" si="241"/>
        <v/>
      </c>
      <c r="BK509" s="101" t="str">
        <f t="shared" si="241"/>
        <v/>
      </c>
      <c r="BL509" s="101" t="str">
        <f t="shared" si="241"/>
        <v/>
      </c>
      <c r="BM509" s="101" t="str">
        <f t="shared" si="241"/>
        <v/>
      </c>
      <c r="BN509" s="101" t="str">
        <f t="shared" si="241"/>
        <v/>
      </c>
      <c r="BO509" s="101" t="str">
        <f t="shared" si="241"/>
        <v/>
      </c>
      <c r="BP509" s="101" t="str">
        <f t="shared" si="241"/>
        <v/>
      </c>
      <c r="BQ509" s="101" t="str">
        <f t="shared" si="241"/>
        <v/>
      </c>
      <c r="BR509" s="101" t="str">
        <f t="shared" si="241"/>
        <v/>
      </c>
      <c r="BS509" s="101" t="str">
        <f t="shared" si="241"/>
        <v/>
      </c>
      <c r="BT509" s="101" t="str">
        <f t="shared" ref="BT509:DB509" si="242">IF(BT59="","",BT59)</f>
        <v/>
      </c>
      <c r="BU509" s="101" t="str">
        <f t="shared" si="242"/>
        <v/>
      </c>
      <c r="BV509" s="101" t="str">
        <f t="shared" si="242"/>
        <v/>
      </c>
      <c r="BW509" s="101" t="str">
        <f t="shared" si="242"/>
        <v/>
      </c>
      <c r="BX509" s="101" t="str">
        <f t="shared" si="242"/>
        <v/>
      </c>
      <c r="BY509" s="101" t="str">
        <f t="shared" si="242"/>
        <v/>
      </c>
      <c r="BZ509" s="101" t="str">
        <f t="shared" si="242"/>
        <v/>
      </c>
      <c r="CA509" s="101" t="str">
        <f t="shared" si="242"/>
        <v/>
      </c>
      <c r="CB509" s="101" t="str">
        <f t="shared" si="242"/>
        <v/>
      </c>
      <c r="CC509" s="101" t="str">
        <f t="shared" si="242"/>
        <v/>
      </c>
      <c r="CD509" s="101" t="str">
        <f t="shared" si="242"/>
        <v/>
      </c>
      <c r="CE509" s="101" t="str">
        <f t="shared" si="242"/>
        <v/>
      </c>
      <c r="CF509" s="101" t="str">
        <f t="shared" si="242"/>
        <v/>
      </c>
      <c r="CG509" s="101" t="str">
        <f t="shared" si="242"/>
        <v/>
      </c>
      <c r="CH509" s="101" t="str">
        <f t="shared" si="242"/>
        <v/>
      </c>
      <c r="CI509" s="101" t="str">
        <f t="shared" si="242"/>
        <v/>
      </c>
      <c r="CJ509" s="101" t="str">
        <f t="shared" si="242"/>
        <v/>
      </c>
      <c r="CK509" s="101" t="str">
        <f t="shared" si="242"/>
        <v/>
      </c>
      <c r="CL509" s="101" t="str">
        <f t="shared" si="242"/>
        <v/>
      </c>
      <c r="CM509" s="101" t="str">
        <f t="shared" si="242"/>
        <v/>
      </c>
      <c r="CN509" s="101" t="str">
        <f t="shared" si="242"/>
        <v/>
      </c>
      <c r="CO509" s="101" t="str">
        <f t="shared" si="242"/>
        <v/>
      </c>
      <c r="CP509" s="101" t="str">
        <f t="shared" si="242"/>
        <v/>
      </c>
      <c r="CQ509" s="101" t="str">
        <f t="shared" si="242"/>
        <v/>
      </c>
      <c r="CR509" s="101" t="str">
        <f t="shared" si="242"/>
        <v/>
      </c>
      <c r="CS509" s="101" t="str">
        <f t="shared" si="242"/>
        <v/>
      </c>
      <c r="CT509" s="101" t="str">
        <f t="shared" si="242"/>
        <v/>
      </c>
      <c r="CU509" s="101" t="str">
        <f t="shared" si="242"/>
        <v/>
      </c>
      <c r="CV509" s="101" t="str">
        <f t="shared" si="242"/>
        <v/>
      </c>
      <c r="CW509" s="101" t="str">
        <f t="shared" si="242"/>
        <v/>
      </c>
      <c r="CX509" s="101" t="str">
        <f t="shared" si="242"/>
        <v/>
      </c>
      <c r="CY509" s="101" t="str">
        <f t="shared" si="242"/>
        <v/>
      </c>
      <c r="CZ509" s="101" t="str">
        <f t="shared" si="242"/>
        <v/>
      </c>
      <c r="DA509" s="101" t="str">
        <f t="shared" si="242"/>
        <v/>
      </c>
      <c r="DB509" s="101" t="str">
        <f t="shared" si="242"/>
        <v/>
      </c>
    </row>
    <row r="510" spans="1:106" ht="15.75" customHeight="1" x14ac:dyDescent="0.25">
      <c r="B510" s="102">
        <f>D509</f>
        <v>0</v>
      </c>
      <c r="C510" s="102"/>
      <c r="D510" s="79"/>
      <c r="E510" s="103"/>
      <c r="F510" s="95" t="s">
        <v>125</v>
      </c>
      <c r="G510" s="82" t="str">
        <f>G6&amp;"-S"&amp;SUM($D$509)</f>
        <v>SR1-S0</v>
      </c>
      <c r="H510" s="82" t="str">
        <f t="shared" ref="H510:BS510" si="243">H6&amp;"-S"&amp;SUM($D$509)</f>
        <v>SR2-S0</v>
      </c>
      <c r="I510" s="82" t="str">
        <f t="shared" si="243"/>
        <v>SR3-S0</v>
      </c>
      <c r="J510" s="82" t="str">
        <f t="shared" si="243"/>
        <v>SR4-S0</v>
      </c>
      <c r="K510" s="82" t="str">
        <f t="shared" si="243"/>
        <v>SR5-S0</v>
      </c>
      <c r="L510" s="82" t="str">
        <f t="shared" si="243"/>
        <v>SR6-S0</v>
      </c>
      <c r="M510" s="82" t="str">
        <f t="shared" si="243"/>
        <v>SR7-S0</v>
      </c>
      <c r="N510" s="82" t="str">
        <f t="shared" si="243"/>
        <v>SR8-S0</v>
      </c>
      <c r="O510" s="82" t="str">
        <f t="shared" si="243"/>
        <v>SR9-S0</v>
      </c>
      <c r="P510" s="82" t="str">
        <f t="shared" si="243"/>
        <v>SR10-S0</v>
      </c>
      <c r="Q510" s="82" t="str">
        <f t="shared" si="243"/>
        <v>SR11-S0</v>
      </c>
      <c r="R510" s="82" t="str">
        <f t="shared" si="243"/>
        <v>SR12-S0</v>
      </c>
      <c r="S510" s="82" t="str">
        <f t="shared" si="243"/>
        <v>SR13-S0</v>
      </c>
      <c r="T510" s="82" t="str">
        <f t="shared" si="243"/>
        <v>SR14-S0</v>
      </c>
      <c r="U510" s="82" t="str">
        <f t="shared" si="243"/>
        <v>SR15-S0</v>
      </c>
      <c r="V510" s="82" t="str">
        <f t="shared" si="243"/>
        <v>SR16-S0</v>
      </c>
      <c r="W510" s="82" t="str">
        <f t="shared" si="243"/>
        <v>SR17-S0</v>
      </c>
      <c r="X510" s="82" t="str">
        <f t="shared" si="243"/>
        <v>SR18-S0</v>
      </c>
      <c r="Y510" s="82" t="str">
        <f t="shared" si="243"/>
        <v>SR19-S0</v>
      </c>
      <c r="Z510" s="82" t="str">
        <f t="shared" si="243"/>
        <v>SR20-S0</v>
      </c>
      <c r="AA510" s="82" t="str">
        <f t="shared" si="243"/>
        <v>SR21-S0</v>
      </c>
      <c r="AB510" s="82" t="str">
        <f t="shared" si="243"/>
        <v>SR22-S0</v>
      </c>
      <c r="AC510" s="82" t="str">
        <f t="shared" si="243"/>
        <v>SR23-S0</v>
      </c>
      <c r="AD510" s="82" t="str">
        <f t="shared" si="243"/>
        <v>SR24-S0</v>
      </c>
      <c r="AE510" s="82" t="str">
        <f t="shared" si="243"/>
        <v>SR25-S0</v>
      </c>
      <c r="AF510" s="82" t="str">
        <f t="shared" si="243"/>
        <v>SR26-S0</v>
      </c>
      <c r="AG510" s="82" t="str">
        <f t="shared" si="243"/>
        <v>SR27-S0</v>
      </c>
      <c r="AH510" s="82" t="str">
        <f t="shared" si="243"/>
        <v>SR28-S0</v>
      </c>
      <c r="AI510" s="82" t="str">
        <f t="shared" si="243"/>
        <v>SR29-S0</v>
      </c>
      <c r="AJ510" s="82" t="str">
        <f t="shared" si="243"/>
        <v>SR30-S0</v>
      </c>
      <c r="AK510" s="82" t="str">
        <f t="shared" si="243"/>
        <v>SR31-S0</v>
      </c>
      <c r="AL510" s="82" t="str">
        <f t="shared" si="243"/>
        <v>SR32-S0</v>
      </c>
      <c r="AM510" s="82" t="str">
        <f t="shared" si="243"/>
        <v>SR33-S0</v>
      </c>
      <c r="AN510" s="82" t="str">
        <f t="shared" si="243"/>
        <v>SR34-S0</v>
      </c>
      <c r="AO510" s="82" t="str">
        <f t="shared" si="243"/>
        <v>SR35-S0</v>
      </c>
      <c r="AP510" s="82" t="str">
        <f t="shared" si="243"/>
        <v>SR36-S0</v>
      </c>
      <c r="AQ510" s="82" t="str">
        <f t="shared" si="243"/>
        <v>SR37-S0</v>
      </c>
      <c r="AR510" s="82" t="str">
        <f t="shared" si="243"/>
        <v>SR38-S0</v>
      </c>
      <c r="AS510" s="82" t="str">
        <f t="shared" si="243"/>
        <v>SR39-S0</v>
      </c>
      <c r="AT510" s="82" t="str">
        <f t="shared" si="243"/>
        <v>SR40-S0</v>
      </c>
      <c r="AU510" s="82" t="str">
        <f t="shared" si="243"/>
        <v>SR41-S0</v>
      </c>
      <c r="AV510" s="82" t="str">
        <f t="shared" si="243"/>
        <v>SR42-S0</v>
      </c>
      <c r="AW510" s="82" t="str">
        <f t="shared" si="243"/>
        <v>SR43-S0</v>
      </c>
      <c r="AX510" s="82" t="str">
        <f t="shared" si="243"/>
        <v>SR44-S0</v>
      </c>
      <c r="AY510" s="82" t="str">
        <f t="shared" si="243"/>
        <v>SR45-S0</v>
      </c>
      <c r="AZ510" s="82" t="str">
        <f t="shared" si="243"/>
        <v>SR46-S0</v>
      </c>
      <c r="BA510" s="82" t="str">
        <f t="shared" si="243"/>
        <v>SR47-S0</v>
      </c>
      <c r="BB510" s="82" t="str">
        <f t="shared" si="243"/>
        <v>SR48-S0</v>
      </c>
      <c r="BC510" s="82" t="str">
        <f t="shared" si="243"/>
        <v>SR49-S0</v>
      </c>
      <c r="BD510" s="82" t="str">
        <f t="shared" si="243"/>
        <v>SR50-S0</v>
      </c>
      <c r="BE510" s="82" t="str">
        <f t="shared" si="243"/>
        <v>SR51-S0</v>
      </c>
      <c r="BF510" s="82" t="str">
        <f t="shared" si="243"/>
        <v>SR52-S0</v>
      </c>
      <c r="BG510" s="82" t="str">
        <f t="shared" si="243"/>
        <v>SR53-S0</v>
      </c>
      <c r="BH510" s="82" t="str">
        <f t="shared" si="243"/>
        <v>SR54-S0</v>
      </c>
      <c r="BI510" s="82" t="str">
        <f t="shared" si="243"/>
        <v>SR55-S0</v>
      </c>
      <c r="BJ510" s="82" t="str">
        <f t="shared" si="243"/>
        <v>SR56-S0</v>
      </c>
      <c r="BK510" s="82" t="str">
        <f t="shared" si="243"/>
        <v>SR57-S0</v>
      </c>
      <c r="BL510" s="82" t="str">
        <f t="shared" si="243"/>
        <v>SR58-S0</v>
      </c>
      <c r="BM510" s="82" t="str">
        <f t="shared" si="243"/>
        <v>SR59-S0</v>
      </c>
      <c r="BN510" s="82" t="str">
        <f t="shared" si="243"/>
        <v>SR60-S0</v>
      </c>
      <c r="BO510" s="82" t="str">
        <f t="shared" si="243"/>
        <v>SR61-S0</v>
      </c>
      <c r="BP510" s="82" t="str">
        <f t="shared" si="243"/>
        <v>SR62-S0</v>
      </c>
      <c r="BQ510" s="82" t="str">
        <f t="shared" si="243"/>
        <v>SR63-S0</v>
      </c>
      <c r="BR510" s="82" t="str">
        <f t="shared" si="243"/>
        <v>SR64-S0</v>
      </c>
      <c r="BS510" s="82" t="str">
        <f t="shared" si="243"/>
        <v>SR65-S0</v>
      </c>
      <c r="BT510" s="82" t="str">
        <f t="shared" ref="BT510:DB510" si="244">BT6&amp;"-S"&amp;SUM($D$509)</f>
        <v>SR66-S0</v>
      </c>
      <c r="BU510" s="82" t="str">
        <f t="shared" si="244"/>
        <v>SR67-S0</v>
      </c>
      <c r="BV510" s="82" t="str">
        <f t="shared" si="244"/>
        <v>SR68-S0</v>
      </c>
      <c r="BW510" s="82" t="str">
        <f t="shared" si="244"/>
        <v>SR69-S0</v>
      </c>
      <c r="BX510" s="82" t="str">
        <f t="shared" si="244"/>
        <v>SR70-S0</v>
      </c>
      <c r="BY510" s="82" t="str">
        <f t="shared" si="244"/>
        <v>SR71-S0</v>
      </c>
      <c r="BZ510" s="82" t="str">
        <f t="shared" si="244"/>
        <v>SR72-S0</v>
      </c>
      <c r="CA510" s="82" t="str">
        <f t="shared" si="244"/>
        <v>SR73-S0</v>
      </c>
      <c r="CB510" s="82" t="str">
        <f t="shared" si="244"/>
        <v>SR74-S0</v>
      </c>
      <c r="CC510" s="82" t="str">
        <f t="shared" si="244"/>
        <v>SR75-S0</v>
      </c>
      <c r="CD510" s="82" t="str">
        <f t="shared" si="244"/>
        <v>SR76-S0</v>
      </c>
      <c r="CE510" s="82" t="str">
        <f t="shared" si="244"/>
        <v>SR77-S0</v>
      </c>
      <c r="CF510" s="82" t="str">
        <f t="shared" si="244"/>
        <v>SR78-S0</v>
      </c>
      <c r="CG510" s="82" t="str">
        <f t="shared" si="244"/>
        <v>SR79-S0</v>
      </c>
      <c r="CH510" s="82" t="str">
        <f t="shared" si="244"/>
        <v>SR80-S0</v>
      </c>
      <c r="CI510" s="82" t="str">
        <f t="shared" si="244"/>
        <v>SR81-S0</v>
      </c>
      <c r="CJ510" s="82" t="str">
        <f t="shared" si="244"/>
        <v>SR82-S0</v>
      </c>
      <c r="CK510" s="82" t="str">
        <f t="shared" si="244"/>
        <v>SR83-S0</v>
      </c>
      <c r="CL510" s="82" t="str">
        <f t="shared" si="244"/>
        <v>SR84-S0</v>
      </c>
      <c r="CM510" s="82" t="str">
        <f t="shared" si="244"/>
        <v>SR85-S0</v>
      </c>
      <c r="CN510" s="82" t="str">
        <f t="shared" si="244"/>
        <v>SR86-S0</v>
      </c>
      <c r="CO510" s="82" t="str">
        <f t="shared" si="244"/>
        <v>SR87-S0</v>
      </c>
      <c r="CP510" s="82" t="str">
        <f t="shared" si="244"/>
        <v>SR88-S0</v>
      </c>
      <c r="CQ510" s="82" t="str">
        <f t="shared" si="244"/>
        <v>SR89-S0</v>
      </c>
      <c r="CR510" s="82" t="str">
        <f t="shared" si="244"/>
        <v>SR90-S0</v>
      </c>
      <c r="CS510" s="82" t="str">
        <f t="shared" si="244"/>
        <v>SR91-S0</v>
      </c>
      <c r="CT510" s="82" t="str">
        <f t="shared" si="244"/>
        <v>SR92-S0</v>
      </c>
      <c r="CU510" s="82" t="str">
        <f t="shared" si="244"/>
        <v>SR93-S0</v>
      </c>
      <c r="CV510" s="82" t="str">
        <f t="shared" si="244"/>
        <v>SR94-S0</v>
      </c>
      <c r="CW510" s="82" t="str">
        <f t="shared" si="244"/>
        <v>SR95-S0</v>
      </c>
      <c r="CX510" s="82" t="str">
        <f t="shared" si="244"/>
        <v>SR96-S0</v>
      </c>
      <c r="CY510" s="82" t="str">
        <f t="shared" si="244"/>
        <v>SR97-S0</v>
      </c>
      <c r="CZ510" s="82" t="str">
        <f t="shared" si="244"/>
        <v>SR98-S0</v>
      </c>
      <c r="DA510" s="82" t="str">
        <f t="shared" si="244"/>
        <v>SR99-S0</v>
      </c>
      <c r="DB510" s="82" t="str">
        <f t="shared" si="244"/>
        <v>SR100-S0</v>
      </c>
    </row>
    <row r="511" spans="1:106" ht="15" customHeight="1" x14ac:dyDescent="0.25">
      <c r="A511" s="83">
        <v>1</v>
      </c>
      <c r="B511" s="104"/>
      <c r="C511" s="104"/>
      <c r="D511" s="86" t="str">
        <f t="shared" ref="D511:D550" si="245">IF($D466="","",D466)</f>
        <v/>
      </c>
      <c r="E511" s="87" t="str">
        <f t="shared" ref="E511:E550" si="246">IF($E466="","",E466)</f>
        <v>TEST1</v>
      </c>
      <c r="F511" s="88">
        <f t="shared" ref="F511:F550" si="247">SUM(G511:DB511)</f>
        <v>0</v>
      </c>
      <c r="G511" s="90"/>
      <c r="H511" s="90"/>
      <c r="I511" s="90"/>
      <c r="J511" s="90"/>
      <c r="K511" s="90"/>
      <c r="L511" s="90"/>
      <c r="M511" s="90"/>
      <c r="N511" s="90"/>
      <c r="O511" s="90"/>
      <c r="P511" s="90"/>
      <c r="Q511" s="90"/>
      <c r="R511" s="90"/>
      <c r="S511" s="90"/>
      <c r="T511" s="90"/>
      <c r="U511" s="90"/>
      <c r="V511" s="90"/>
      <c r="W511" s="90"/>
      <c r="X511" s="90"/>
      <c r="Y511" s="90"/>
      <c r="Z511" s="105"/>
      <c r="AA511" s="106"/>
      <c r="AB511" s="106"/>
      <c r="AC511" s="106"/>
      <c r="AD511" s="106"/>
      <c r="AE511" s="106"/>
      <c r="AF511" s="106"/>
      <c r="AG511" s="106"/>
      <c r="AH511" s="106"/>
      <c r="AI511" s="106"/>
      <c r="AJ511" s="106"/>
      <c r="AK511" s="106"/>
      <c r="AL511" s="106"/>
      <c r="AM511" s="106"/>
      <c r="AN511" s="106"/>
      <c r="AO511" s="106"/>
      <c r="AP511" s="106"/>
      <c r="AQ511" s="106"/>
      <c r="AR511" s="106"/>
      <c r="AS511" s="106"/>
      <c r="AT511" s="106"/>
      <c r="AU511" s="106"/>
      <c r="AV511" s="106"/>
      <c r="AW511" s="106"/>
      <c r="AX511" s="106"/>
      <c r="AY511" s="106"/>
      <c r="AZ511" s="106"/>
      <c r="BA511" s="106"/>
      <c r="BB511" s="106"/>
      <c r="BC511" s="106"/>
      <c r="BD511" s="106"/>
      <c r="BE511" s="106"/>
      <c r="BF511" s="106"/>
      <c r="BG511" s="106"/>
      <c r="BH511" s="106"/>
      <c r="BI511" s="106"/>
      <c r="BJ511" s="106"/>
      <c r="BK511" s="106"/>
      <c r="BL511" s="106"/>
      <c r="BM511" s="106"/>
      <c r="BN511" s="106"/>
      <c r="BO511" s="106"/>
      <c r="BP511" s="106"/>
      <c r="BQ511" s="106"/>
      <c r="BR511" s="106"/>
      <c r="BS511" s="106"/>
      <c r="BT511" s="106"/>
      <c r="BU511" s="106"/>
      <c r="BV511" s="106"/>
      <c r="BW511" s="106"/>
      <c r="BX511" s="106"/>
      <c r="BY511" s="106"/>
      <c r="BZ511" s="106"/>
      <c r="CA511" s="106"/>
      <c r="CB511" s="106"/>
      <c r="CC511" s="106"/>
      <c r="CD511" s="106"/>
      <c r="CE511" s="106"/>
      <c r="CF511" s="106"/>
      <c r="CG511" s="106"/>
      <c r="CH511" s="106"/>
      <c r="CI511" s="106"/>
      <c r="CJ511" s="106"/>
      <c r="CK511" s="106"/>
      <c r="CL511" s="106"/>
      <c r="CM511" s="106"/>
      <c r="CN511" s="106"/>
      <c r="CO511" s="106"/>
      <c r="CP511" s="106"/>
      <c r="CQ511" s="106"/>
      <c r="CR511" s="106"/>
      <c r="CS511" s="106"/>
      <c r="CT511" s="106"/>
      <c r="CU511" s="106"/>
      <c r="CV511" s="106"/>
      <c r="CW511" s="106"/>
      <c r="CX511" s="106"/>
      <c r="CY511" s="106"/>
      <c r="CZ511" s="106"/>
      <c r="DA511" s="106"/>
      <c r="DB511" s="106"/>
    </row>
    <row r="512" spans="1:106" ht="15" customHeight="1" x14ac:dyDescent="0.25">
      <c r="A512" s="83">
        <v>2</v>
      </c>
      <c r="B512" s="104"/>
      <c r="C512" s="104"/>
      <c r="D512" s="86" t="str">
        <f t="shared" si="245"/>
        <v/>
      </c>
      <c r="E512" s="87" t="str">
        <f t="shared" si="246"/>
        <v>TEST2</v>
      </c>
      <c r="F512" s="88">
        <f t="shared" si="247"/>
        <v>0</v>
      </c>
      <c r="G512" s="90"/>
      <c r="H512" s="90"/>
      <c r="I512" s="90"/>
      <c r="J512" s="90"/>
      <c r="K512" s="90"/>
      <c r="L512" s="90"/>
      <c r="M512" s="90"/>
      <c r="N512" s="90"/>
      <c r="O512" s="90"/>
      <c r="P512" s="90"/>
      <c r="Q512" s="90"/>
      <c r="R512" s="90"/>
      <c r="S512" s="90"/>
      <c r="T512" s="90"/>
      <c r="U512" s="90"/>
      <c r="V512" s="90"/>
      <c r="W512" s="90"/>
      <c r="X512" s="90"/>
      <c r="Y512" s="90"/>
      <c r="Z512" s="105"/>
      <c r="AA512" s="106"/>
      <c r="AB512" s="106"/>
      <c r="AC512" s="106"/>
      <c r="AD512" s="106"/>
      <c r="AE512" s="106"/>
      <c r="AF512" s="106"/>
      <c r="AG512" s="106"/>
      <c r="AH512" s="106"/>
      <c r="AI512" s="106"/>
      <c r="AJ512" s="106"/>
      <c r="AK512" s="106"/>
      <c r="AL512" s="106"/>
      <c r="AM512" s="106"/>
      <c r="AN512" s="106"/>
      <c r="AO512" s="106"/>
      <c r="AP512" s="106"/>
      <c r="AQ512" s="106"/>
      <c r="AR512" s="106"/>
      <c r="AS512" s="106"/>
      <c r="AT512" s="106"/>
      <c r="AU512" s="106"/>
      <c r="AV512" s="106"/>
      <c r="AW512" s="106"/>
      <c r="AX512" s="106"/>
      <c r="AY512" s="106"/>
      <c r="AZ512" s="106"/>
      <c r="BA512" s="106"/>
      <c r="BB512" s="106"/>
      <c r="BC512" s="106"/>
      <c r="BD512" s="106"/>
      <c r="BE512" s="106"/>
      <c r="BF512" s="106"/>
      <c r="BG512" s="106"/>
      <c r="BH512" s="106"/>
      <c r="BI512" s="106"/>
      <c r="BJ512" s="106"/>
      <c r="BK512" s="106"/>
      <c r="BL512" s="106"/>
      <c r="BM512" s="106"/>
      <c r="BN512" s="106"/>
      <c r="BO512" s="106"/>
      <c r="BP512" s="106"/>
      <c r="BQ512" s="106"/>
      <c r="BR512" s="106"/>
      <c r="BS512" s="106"/>
      <c r="BT512" s="106"/>
      <c r="BU512" s="106"/>
      <c r="BV512" s="106"/>
      <c r="BW512" s="106"/>
      <c r="BX512" s="106"/>
      <c r="BY512" s="106"/>
      <c r="BZ512" s="106"/>
      <c r="CA512" s="106"/>
      <c r="CB512" s="106"/>
      <c r="CC512" s="106"/>
      <c r="CD512" s="106"/>
      <c r="CE512" s="106"/>
      <c r="CF512" s="106"/>
      <c r="CG512" s="106"/>
      <c r="CH512" s="106"/>
      <c r="CI512" s="106"/>
      <c r="CJ512" s="106"/>
      <c r="CK512" s="106"/>
      <c r="CL512" s="106"/>
      <c r="CM512" s="106"/>
      <c r="CN512" s="106"/>
      <c r="CO512" s="106"/>
      <c r="CP512" s="106"/>
      <c r="CQ512" s="106"/>
      <c r="CR512" s="106"/>
      <c r="CS512" s="106"/>
      <c r="CT512" s="106"/>
      <c r="CU512" s="106"/>
      <c r="CV512" s="106"/>
      <c r="CW512" s="106"/>
      <c r="CX512" s="106"/>
      <c r="CY512" s="106"/>
      <c r="CZ512" s="106"/>
      <c r="DA512" s="106"/>
      <c r="DB512" s="106"/>
    </row>
    <row r="513" spans="1:106" ht="15" customHeight="1" x14ac:dyDescent="0.25">
      <c r="A513" s="83">
        <v>3</v>
      </c>
      <c r="B513" s="104"/>
      <c r="C513" s="104"/>
      <c r="D513" s="86" t="str">
        <f t="shared" si="245"/>
        <v/>
      </c>
      <c r="E513" s="87" t="str">
        <f t="shared" si="246"/>
        <v>TEST3</v>
      </c>
      <c r="F513" s="88">
        <f t="shared" si="247"/>
        <v>0</v>
      </c>
      <c r="G513" s="90"/>
      <c r="H513" s="90"/>
      <c r="I513" s="90"/>
      <c r="J513" s="90"/>
      <c r="K513" s="90"/>
      <c r="L513" s="90"/>
      <c r="M513" s="90"/>
      <c r="N513" s="90"/>
      <c r="O513" s="90"/>
      <c r="P513" s="90"/>
      <c r="Q513" s="90"/>
      <c r="R513" s="90"/>
      <c r="S513" s="90"/>
      <c r="T513" s="90"/>
      <c r="U513" s="90"/>
      <c r="V513" s="90"/>
      <c r="W513" s="90"/>
      <c r="X513" s="90"/>
      <c r="Y513" s="90"/>
      <c r="Z513" s="105"/>
      <c r="AA513" s="106"/>
      <c r="AB513" s="106"/>
      <c r="AC513" s="106"/>
      <c r="AD513" s="106"/>
      <c r="AE513" s="106"/>
      <c r="AF513" s="106"/>
      <c r="AG513" s="106"/>
      <c r="AH513" s="106"/>
      <c r="AI513" s="106"/>
      <c r="AJ513" s="106"/>
      <c r="AK513" s="106"/>
      <c r="AL513" s="106"/>
      <c r="AM513" s="106"/>
      <c r="AN513" s="106"/>
      <c r="AO513" s="106"/>
      <c r="AP513" s="106"/>
      <c r="AQ513" s="106"/>
      <c r="AR513" s="106"/>
      <c r="AS513" s="106"/>
      <c r="AT513" s="106"/>
      <c r="AU513" s="106"/>
      <c r="AV513" s="106"/>
      <c r="AW513" s="106"/>
      <c r="AX513" s="106"/>
      <c r="AY513" s="106"/>
      <c r="AZ513" s="106"/>
      <c r="BA513" s="106"/>
      <c r="BB513" s="106"/>
      <c r="BC513" s="106"/>
      <c r="BD513" s="106"/>
      <c r="BE513" s="106"/>
      <c r="BF513" s="106"/>
      <c r="BG513" s="106"/>
      <c r="BH513" s="106"/>
      <c r="BI513" s="106"/>
      <c r="BJ513" s="106"/>
      <c r="BK513" s="106"/>
      <c r="BL513" s="106"/>
      <c r="BM513" s="106"/>
      <c r="BN513" s="106"/>
      <c r="BO513" s="106"/>
      <c r="BP513" s="106"/>
      <c r="BQ513" s="106"/>
      <c r="BR513" s="106"/>
      <c r="BS513" s="106"/>
      <c r="BT513" s="106"/>
      <c r="BU513" s="106"/>
      <c r="BV513" s="106"/>
      <c r="BW513" s="106"/>
      <c r="BX513" s="106"/>
      <c r="BY513" s="106"/>
      <c r="BZ513" s="106"/>
      <c r="CA513" s="106"/>
      <c r="CB513" s="106"/>
      <c r="CC513" s="106"/>
      <c r="CD513" s="106"/>
      <c r="CE513" s="106"/>
      <c r="CF513" s="106"/>
      <c r="CG513" s="106"/>
      <c r="CH513" s="106"/>
      <c r="CI513" s="106"/>
      <c r="CJ513" s="106"/>
      <c r="CK513" s="106"/>
      <c r="CL513" s="106"/>
      <c r="CM513" s="106"/>
      <c r="CN513" s="106"/>
      <c r="CO513" s="106"/>
      <c r="CP513" s="106"/>
      <c r="CQ513" s="106"/>
      <c r="CR513" s="106"/>
      <c r="CS513" s="106"/>
      <c r="CT513" s="106"/>
      <c r="CU513" s="106"/>
      <c r="CV513" s="106"/>
      <c r="CW513" s="106"/>
      <c r="CX513" s="106"/>
      <c r="CY513" s="106"/>
      <c r="CZ513" s="106"/>
      <c r="DA513" s="106"/>
      <c r="DB513" s="106"/>
    </row>
    <row r="514" spans="1:106" ht="15" customHeight="1" x14ac:dyDescent="0.25">
      <c r="A514" s="83">
        <v>4</v>
      </c>
      <c r="B514" s="104"/>
      <c r="C514" s="104"/>
      <c r="D514" s="86" t="str">
        <f t="shared" si="245"/>
        <v/>
      </c>
      <c r="E514" s="87" t="str">
        <f t="shared" si="246"/>
        <v>TEST4</v>
      </c>
      <c r="F514" s="88">
        <f t="shared" si="247"/>
        <v>0</v>
      </c>
      <c r="G514" s="90"/>
      <c r="H514" s="90"/>
      <c r="I514" s="90"/>
      <c r="J514" s="90"/>
      <c r="K514" s="90"/>
      <c r="L514" s="90"/>
      <c r="M514" s="90"/>
      <c r="N514" s="90"/>
      <c r="O514" s="90"/>
      <c r="P514" s="90"/>
      <c r="Q514" s="90"/>
      <c r="R514" s="90"/>
      <c r="S514" s="90"/>
      <c r="T514" s="90"/>
      <c r="U514" s="90"/>
      <c r="V514" s="90"/>
      <c r="W514" s="90"/>
      <c r="X514" s="90"/>
      <c r="Y514" s="90"/>
      <c r="Z514" s="105"/>
      <c r="AA514" s="106"/>
      <c r="AB514" s="106"/>
      <c r="AC514" s="106"/>
      <c r="AD514" s="106"/>
      <c r="AE514" s="106"/>
      <c r="AF514" s="106"/>
      <c r="AG514" s="106"/>
      <c r="AH514" s="106"/>
      <c r="AI514" s="106"/>
      <c r="AJ514" s="106"/>
      <c r="AK514" s="106"/>
      <c r="AL514" s="106"/>
      <c r="AM514" s="106"/>
      <c r="AN514" s="106"/>
      <c r="AO514" s="106"/>
      <c r="AP514" s="106"/>
      <c r="AQ514" s="106"/>
      <c r="AR514" s="106"/>
      <c r="AS514" s="106"/>
      <c r="AT514" s="106"/>
      <c r="AU514" s="106"/>
      <c r="AV514" s="106"/>
      <c r="AW514" s="106"/>
      <c r="AX514" s="106"/>
      <c r="AY514" s="106"/>
      <c r="AZ514" s="106"/>
      <c r="BA514" s="106"/>
      <c r="BB514" s="106"/>
      <c r="BC514" s="106"/>
      <c r="BD514" s="106"/>
      <c r="BE514" s="106"/>
      <c r="BF514" s="106"/>
      <c r="BG514" s="106"/>
      <c r="BH514" s="106"/>
      <c r="BI514" s="106"/>
      <c r="BJ514" s="106"/>
      <c r="BK514" s="106"/>
      <c r="BL514" s="106"/>
      <c r="BM514" s="106"/>
      <c r="BN514" s="106"/>
      <c r="BO514" s="106"/>
      <c r="BP514" s="106"/>
      <c r="BQ514" s="106"/>
      <c r="BR514" s="106"/>
      <c r="BS514" s="106"/>
      <c r="BT514" s="106"/>
      <c r="BU514" s="106"/>
      <c r="BV514" s="106"/>
      <c r="BW514" s="106"/>
      <c r="BX514" s="106"/>
      <c r="BY514" s="106"/>
      <c r="BZ514" s="106"/>
      <c r="CA514" s="106"/>
      <c r="CB514" s="106"/>
      <c r="CC514" s="106"/>
      <c r="CD514" s="106"/>
      <c r="CE514" s="106"/>
      <c r="CF514" s="106"/>
      <c r="CG514" s="106"/>
      <c r="CH514" s="106"/>
      <c r="CI514" s="106"/>
      <c r="CJ514" s="106"/>
      <c r="CK514" s="106"/>
      <c r="CL514" s="106"/>
      <c r="CM514" s="106"/>
      <c r="CN514" s="106"/>
      <c r="CO514" s="106"/>
      <c r="CP514" s="106"/>
      <c r="CQ514" s="106"/>
      <c r="CR514" s="106"/>
      <c r="CS514" s="106"/>
      <c r="CT514" s="106"/>
      <c r="CU514" s="106"/>
      <c r="CV514" s="106"/>
      <c r="CW514" s="106"/>
      <c r="CX514" s="106"/>
      <c r="CY514" s="106"/>
      <c r="CZ514" s="106"/>
      <c r="DA514" s="106"/>
      <c r="DB514" s="106"/>
    </row>
    <row r="515" spans="1:106" ht="15" customHeight="1" x14ac:dyDescent="0.25">
      <c r="A515" s="83">
        <v>5</v>
      </c>
      <c r="B515" s="104"/>
      <c r="C515" s="104"/>
      <c r="D515" s="86" t="str">
        <f t="shared" si="245"/>
        <v/>
      </c>
      <c r="E515" s="87" t="str">
        <f t="shared" si="246"/>
        <v>TEST5</v>
      </c>
      <c r="F515" s="88">
        <f t="shared" si="247"/>
        <v>0</v>
      </c>
      <c r="G515" s="90"/>
      <c r="H515" s="90"/>
      <c r="I515" s="90"/>
      <c r="J515" s="90"/>
      <c r="K515" s="90"/>
      <c r="L515" s="90"/>
      <c r="M515" s="90"/>
      <c r="N515" s="90"/>
      <c r="O515" s="90"/>
      <c r="P515" s="90"/>
      <c r="Q515" s="90"/>
      <c r="R515" s="90"/>
      <c r="S515" s="90"/>
      <c r="T515" s="90"/>
      <c r="U515" s="90"/>
      <c r="V515" s="90"/>
      <c r="W515" s="90"/>
      <c r="X515" s="90"/>
      <c r="Y515" s="90"/>
      <c r="Z515" s="105"/>
      <c r="AA515" s="106"/>
      <c r="AB515" s="106"/>
      <c r="AC515" s="106"/>
      <c r="AD515" s="106"/>
      <c r="AE515" s="106"/>
      <c r="AF515" s="106"/>
      <c r="AG515" s="106"/>
      <c r="AH515" s="106"/>
      <c r="AI515" s="106"/>
      <c r="AJ515" s="106"/>
      <c r="AK515" s="106"/>
      <c r="AL515" s="106"/>
      <c r="AM515" s="106"/>
      <c r="AN515" s="106"/>
      <c r="AO515" s="106"/>
      <c r="AP515" s="106"/>
      <c r="AQ515" s="106"/>
      <c r="AR515" s="106"/>
      <c r="AS515" s="106"/>
      <c r="AT515" s="106"/>
      <c r="AU515" s="106"/>
      <c r="AV515" s="106"/>
      <c r="AW515" s="106"/>
      <c r="AX515" s="106"/>
      <c r="AY515" s="106"/>
      <c r="AZ515" s="106"/>
      <c r="BA515" s="106"/>
      <c r="BB515" s="106"/>
      <c r="BC515" s="106"/>
      <c r="BD515" s="106"/>
      <c r="BE515" s="106"/>
      <c r="BF515" s="106"/>
      <c r="BG515" s="106"/>
      <c r="BH515" s="106"/>
      <c r="BI515" s="106"/>
      <c r="BJ515" s="106"/>
      <c r="BK515" s="106"/>
      <c r="BL515" s="106"/>
      <c r="BM515" s="106"/>
      <c r="BN515" s="106"/>
      <c r="BO515" s="106"/>
      <c r="BP515" s="106"/>
      <c r="BQ515" s="106"/>
      <c r="BR515" s="106"/>
      <c r="BS515" s="106"/>
      <c r="BT515" s="106"/>
      <c r="BU515" s="106"/>
      <c r="BV515" s="106"/>
      <c r="BW515" s="106"/>
      <c r="BX515" s="106"/>
      <c r="BY515" s="106"/>
      <c r="BZ515" s="106"/>
      <c r="CA515" s="106"/>
      <c r="CB515" s="106"/>
      <c r="CC515" s="106"/>
      <c r="CD515" s="106"/>
      <c r="CE515" s="106"/>
      <c r="CF515" s="106"/>
      <c r="CG515" s="106"/>
      <c r="CH515" s="106"/>
      <c r="CI515" s="106"/>
      <c r="CJ515" s="106"/>
      <c r="CK515" s="106"/>
      <c r="CL515" s="106"/>
      <c r="CM515" s="106"/>
      <c r="CN515" s="106"/>
      <c r="CO515" s="106"/>
      <c r="CP515" s="106"/>
      <c r="CQ515" s="106"/>
      <c r="CR515" s="106"/>
      <c r="CS515" s="106"/>
      <c r="CT515" s="106"/>
      <c r="CU515" s="106"/>
      <c r="CV515" s="106"/>
      <c r="CW515" s="106"/>
      <c r="CX515" s="106"/>
      <c r="CY515" s="106"/>
      <c r="CZ515" s="106"/>
      <c r="DA515" s="106"/>
      <c r="DB515" s="106"/>
    </row>
    <row r="516" spans="1:106" ht="15" customHeight="1" x14ac:dyDescent="0.25">
      <c r="A516" s="83">
        <v>6</v>
      </c>
      <c r="B516" s="104"/>
      <c r="C516" s="104"/>
      <c r="D516" s="86" t="str">
        <f t="shared" si="245"/>
        <v/>
      </c>
      <c r="E516" s="87" t="str">
        <f t="shared" si="246"/>
        <v/>
      </c>
      <c r="F516" s="88">
        <f t="shared" si="247"/>
        <v>0</v>
      </c>
      <c r="G516" s="90"/>
      <c r="H516" s="90"/>
      <c r="I516" s="90"/>
      <c r="J516" s="90"/>
      <c r="K516" s="90"/>
      <c r="L516" s="90"/>
      <c r="M516" s="90"/>
      <c r="N516" s="90"/>
      <c r="O516" s="90"/>
      <c r="P516" s="90"/>
      <c r="Q516" s="90"/>
      <c r="R516" s="90"/>
      <c r="S516" s="90"/>
      <c r="T516" s="90"/>
      <c r="U516" s="90"/>
      <c r="V516" s="90"/>
      <c r="W516" s="90"/>
      <c r="X516" s="90"/>
      <c r="Y516" s="90"/>
      <c r="Z516" s="105"/>
      <c r="AA516" s="106"/>
      <c r="AB516" s="106"/>
      <c r="AC516" s="106"/>
      <c r="AD516" s="106"/>
      <c r="AE516" s="106"/>
      <c r="AF516" s="106"/>
      <c r="AG516" s="106"/>
      <c r="AH516" s="106"/>
      <c r="AI516" s="106"/>
      <c r="AJ516" s="106"/>
      <c r="AK516" s="106"/>
      <c r="AL516" s="106"/>
      <c r="AM516" s="106"/>
      <c r="AN516" s="106"/>
      <c r="AO516" s="106"/>
      <c r="AP516" s="106"/>
      <c r="AQ516" s="106"/>
      <c r="AR516" s="106"/>
      <c r="AS516" s="106"/>
      <c r="AT516" s="106"/>
      <c r="AU516" s="106"/>
      <c r="AV516" s="106"/>
      <c r="AW516" s="106"/>
      <c r="AX516" s="106"/>
      <c r="AY516" s="106"/>
      <c r="AZ516" s="106"/>
      <c r="BA516" s="106"/>
      <c r="BB516" s="106"/>
      <c r="BC516" s="106"/>
      <c r="BD516" s="106"/>
      <c r="BE516" s="106"/>
      <c r="BF516" s="106"/>
      <c r="BG516" s="106"/>
      <c r="BH516" s="106"/>
      <c r="BI516" s="106"/>
      <c r="BJ516" s="106"/>
      <c r="BK516" s="106"/>
      <c r="BL516" s="106"/>
      <c r="BM516" s="106"/>
      <c r="BN516" s="106"/>
      <c r="BO516" s="106"/>
      <c r="BP516" s="106"/>
      <c r="BQ516" s="106"/>
      <c r="BR516" s="106"/>
      <c r="BS516" s="106"/>
      <c r="BT516" s="106"/>
      <c r="BU516" s="106"/>
      <c r="BV516" s="106"/>
      <c r="BW516" s="106"/>
      <c r="BX516" s="106"/>
      <c r="BY516" s="106"/>
      <c r="BZ516" s="106"/>
      <c r="CA516" s="106"/>
      <c r="CB516" s="106"/>
      <c r="CC516" s="106"/>
      <c r="CD516" s="106"/>
      <c r="CE516" s="106"/>
      <c r="CF516" s="106"/>
      <c r="CG516" s="106"/>
      <c r="CH516" s="106"/>
      <c r="CI516" s="106"/>
      <c r="CJ516" s="106"/>
      <c r="CK516" s="106"/>
      <c r="CL516" s="106"/>
      <c r="CM516" s="106"/>
      <c r="CN516" s="106"/>
      <c r="CO516" s="106"/>
      <c r="CP516" s="106"/>
      <c r="CQ516" s="106"/>
      <c r="CR516" s="106"/>
      <c r="CS516" s="106"/>
      <c r="CT516" s="106"/>
      <c r="CU516" s="106"/>
      <c r="CV516" s="106"/>
      <c r="CW516" s="106"/>
      <c r="CX516" s="106"/>
      <c r="CY516" s="106"/>
      <c r="CZ516" s="106"/>
      <c r="DA516" s="106"/>
      <c r="DB516" s="106"/>
    </row>
    <row r="517" spans="1:106" ht="15" customHeight="1" x14ac:dyDescent="0.25">
      <c r="A517" s="83">
        <v>7</v>
      </c>
      <c r="B517" s="104"/>
      <c r="C517" s="104"/>
      <c r="D517" s="86" t="str">
        <f t="shared" si="245"/>
        <v/>
      </c>
      <c r="E517" s="87" t="str">
        <f t="shared" si="246"/>
        <v/>
      </c>
      <c r="F517" s="88">
        <f t="shared" si="247"/>
        <v>0</v>
      </c>
      <c r="G517" s="90"/>
      <c r="H517" s="90"/>
      <c r="I517" s="90"/>
      <c r="J517" s="90"/>
      <c r="K517" s="90"/>
      <c r="L517" s="90"/>
      <c r="M517" s="90"/>
      <c r="N517" s="90"/>
      <c r="O517" s="90"/>
      <c r="P517" s="90"/>
      <c r="Q517" s="90"/>
      <c r="R517" s="90"/>
      <c r="S517" s="90"/>
      <c r="T517" s="90"/>
      <c r="U517" s="90"/>
      <c r="V517" s="90"/>
      <c r="W517" s="90"/>
      <c r="X517" s="90"/>
      <c r="Y517" s="90"/>
      <c r="Z517" s="105"/>
      <c r="AA517" s="106"/>
      <c r="AB517" s="106"/>
      <c r="AC517" s="106"/>
      <c r="AD517" s="106"/>
      <c r="AE517" s="106"/>
      <c r="AF517" s="106"/>
      <c r="AG517" s="106"/>
      <c r="AH517" s="106"/>
      <c r="AI517" s="106"/>
      <c r="AJ517" s="106"/>
      <c r="AK517" s="106"/>
      <c r="AL517" s="106"/>
      <c r="AM517" s="106"/>
      <c r="AN517" s="106"/>
      <c r="AO517" s="106"/>
      <c r="AP517" s="106"/>
      <c r="AQ517" s="106"/>
      <c r="AR517" s="106"/>
      <c r="AS517" s="106"/>
      <c r="AT517" s="106"/>
      <c r="AU517" s="106"/>
      <c r="AV517" s="106"/>
      <c r="AW517" s="106"/>
      <c r="AX517" s="106"/>
      <c r="AY517" s="106"/>
      <c r="AZ517" s="106"/>
      <c r="BA517" s="106"/>
      <c r="BB517" s="106"/>
      <c r="BC517" s="106"/>
      <c r="BD517" s="106"/>
      <c r="BE517" s="106"/>
      <c r="BF517" s="106"/>
      <c r="BG517" s="106"/>
      <c r="BH517" s="106"/>
      <c r="BI517" s="106"/>
      <c r="BJ517" s="106"/>
      <c r="BK517" s="106"/>
      <c r="BL517" s="106"/>
      <c r="BM517" s="106"/>
      <c r="BN517" s="106"/>
      <c r="BO517" s="106"/>
      <c r="BP517" s="106"/>
      <c r="BQ517" s="106"/>
      <c r="BR517" s="106"/>
      <c r="BS517" s="106"/>
      <c r="BT517" s="106"/>
      <c r="BU517" s="106"/>
      <c r="BV517" s="106"/>
      <c r="BW517" s="106"/>
      <c r="BX517" s="106"/>
      <c r="BY517" s="106"/>
      <c r="BZ517" s="106"/>
      <c r="CA517" s="106"/>
      <c r="CB517" s="106"/>
      <c r="CC517" s="106"/>
      <c r="CD517" s="106"/>
      <c r="CE517" s="106"/>
      <c r="CF517" s="106"/>
      <c r="CG517" s="106"/>
      <c r="CH517" s="106"/>
      <c r="CI517" s="106"/>
      <c r="CJ517" s="106"/>
      <c r="CK517" s="106"/>
      <c r="CL517" s="106"/>
      <c r="CM517" s="106"/>
      <c r="CN517" s="106"/>
      <c r="CO517" s="106"/>
      <c r="CP517" s="106"/>
      <c r="CQ517" s="106"/>
      <c r="CR517" s="106"/>
      <c r="CS517" s="106"/>
      <c r="CT517" s="106"/>
      <c r="CU517" s="106"/>
      <c r="CV517" s="106"/>
      <c r="CW517" s="106"/>
      <c r="CX517" s="106"/>
      <c r="CY517" s="106"/>
      <c r="CZ517" s="106"/>
      <c r="DA517" s="106"/>
      <c r="DB517" s="106"/>
    </row>
    <row r="518" spans="1:106" ht="15" customHeight="1" x14ac:dyDescent="0.25">
      <c r="A518" s="83">
        <v>8</v>
      </c>
      <c r="B518" s="104"/>
      <c r="C518" s="104"/>
      <c r="D518" s="86" t="str">
        <f t="shared" si="245"/>
        <v/>
      </c>
      <c r="E518" s="87" t="str">
        <f t="shared" si="246"/>
        <v/>
      </c>
      <c r="F518" s="88">
        <f t="shared" si="247"/>
        <v>0</v>
      </c>
      <c r="G518" s="90"/>
      <c r="H518" s="90"/>
      <c r="I518" s="90"/>
      <c r="J518" s="90"/>
      <c r="K518" s="90"/>
      <c r="L518" s="90"/>
      <c r="M518" s="90"/>
      <c r="N518" s="90"/>
      <c r="O518" s="90"/>
      <c r="P518" s="90"/>
      <c r="Q518" s="90"/>
      <c r="R518" s="90"/>
      <c r="S518" s="90"/>
      <c r="T518" s="90"/>
      <c r="U518" s="90"/>
      <c r="V518" s="90"/>
      <c r="W518" s="90"/>
      <c r="X518" s="90"/>
      <c r="Y518" s="90"/>
      <c r="Z518" s="105"/>
      <c r="AA518" s="106"/>
      <c r="AB518" s="106"/>
      <c r="AC518" s="106"/>
      <c r="AD518" s="106"/>
      <c r="AE518" s="106"/>
      <c r="AF518" s="106"/>
      <c r="AG518" s="106"/>
      <c r="AH518" s="106"/>
      <c r="AI518" s="106"/>
      <c r="AJ518" s="106"/>
      <c r="AK518" s="106"/>
      <c r="AL518" s="106"/>
      <c r="AM518" s="106"/>
      <c r="AN518" s="106"/>
      <c r="AO518" s="106"/>
      <c r="AP518" s="106"/>
      <c r="AQ518" s="106"/>
      <c r="AR518" s="106"/>
      <c r="AS518" s="106"/>
      <c r="AT518" s="106"/>
      <c r="AU518" s="106"/>
      <c r="AV518" s="106"/>
      <c r="AW518" s="106"/>
      <c r="AX518" s="106"/>
      <c r="AY518" s="106"/>
      <c r="AZ518" s="106"/>
      <c r="BA518" s="106"/>
      <c r="BB518" s="106"/>
      <c r="BC518" s="106"/>
      <c r="BD518" s="106"/>
      <c r="BE518" s="106"/>
      <c r="BF518" s="106"/>
      <c r="BG518" s="106"/>
      <c r="BH518" s="106"/>
      <c r="BI518" s="106"/>
      <c r="BJ518" s="106"/>
      <c r="BK518" s="106"/>
      <c r="BL518" s="106"/>
      <c r="BM518" s="106"/>
      <c r="BN518" s="106"/>
      <c r="BO518" s="106"/>
      <c r="BP518" s="106"/>
      <c r="BQ518" s="106"/>
      <c r="BR518" s="106"/>
      <c r="BS518" s="106"/>
      <c r="BT518" s="106"/>
      <c r="BU518" s="106"/>
      <c r="BV518" s="106"/>
      <c r="BW518" s="106"/>
      <c r="BX518" s="106"/>
      <c r="BY518" s="106"/>
      <c r="BZ518" s="106"/>
      <c r="CA518" s="106"/>
      <c r="CB518" s="106"/>
      <c r="CC518" s="106"/>
      <c r="CD518" s="106"/>
      <c r="CE518" s="106"/>
      <c r="CF518" s="106"/>
      <c r="CG518" s="106"/>
      <c r="CH518" s="106"/>
      <c r="CI518" s="106"/>
      <c r="CJ518" s="106"/>
      <c r="CK518" s="106"/>
      <c r="CL518" s="106"/>
      <c r="CM518" s="106"/>
      <c r="CN518" s="106"/>
      <c r="CO518" s="106"/>
      <c r="CP518" s="106"/>
      <c r="CQ518" s="106"/>
      <c r="CR518" s="106"/>
      <c r="CS518" s="106"/>
      <c r="CT518" s="106"/>
      <c r="CU518" s="106"/>
      <c r="CV518" s="106"/>
      <c r="CW518" s="106"/>
      <c r="CX518" s="106"/>
      <c r="CY518" s="106"/>
      <c r="CZ518" s="106"/>
      <c r="DA518" s="106"/>
      <c r="DB518" s="106"/>
    </row>
    <row r="519" spans="1:106" ht="15" customHeight="1" x14ac:dyDescent="0.25">
      <c r="A519" s="83">
        <v>9</v>
      </c>
      <c r="B519" s="107" t="s">
        <v>131</v>
      </c>
      <c r="C519" s="107"/>
      <c r="D519" s="86" t="str">
        <f t="shared" si="245"/>
        <v/>
      </c>
      <c r="E519" s="87" t="str">
        <f t="shared" si="246"/>
        <v/>
      </c>
      <c r="F519" s="88">
        <f t="shared" si="247"/>
        <v>0</v>
      </c>
      <c r="G519" s="90"/>
      <c r="H519" s="90"/>
      <c r="I519" s="90"/>
      <c r="J519" s="90"/>
      <c r="K519" s="90"/>
      <c r="L519" s="90"/>
      <c r="M519" s="90"/>
      <c r="N519" s="90"/>
      <c r="O519" s="90"/>
      <c r="P519" s="90"/>
      <c r="Q519" s="90"/>
      <c r="R519" s="90"/>
      <c r="S519" s="90"/>
      <c r="T519" s="90"/>
      <c r="U519" s="90"/>
      <c r="V519" s="90"/>
      <c r="W519" s="90"/>
      <c r="X519" s="90"/>
      <c r="Y519" s="90"/>
      <c r="Z519" s="105"/>
      <c r="AA519" s="106"/>
      <c r="AB519" s="106"/>
      <c r="AC519" s="106"/>
      <c r="AD519" s="106"/>
      <c r="AE519" s="106"/>
      <c r="AF519" s="106"/>
      <c r="AG519" s="106"/>
      <c r="AH519" s="106"/>
      <c r="AI519" s="106"/>
      <c r="AJ519" s="106"/>
      <c r="AK519" s="106"/>
      <c r="AL519" s="106"/>
      <c r="AM519" s="106"/>
      <c r="AN519" s="106"/>
      <c r="AO519" s="106"/>
      <c r="AP519" s="106"/>
      <c r="AQ519" s="106"/>
      <c r="AR519" s="106"/>
      <c r="AS519" s="106"/>
      <c r="AT519" s="106"/>
      <c r="AU519" s="106"/>
      <c r="AV519" s="106"/>
      <c r="AW519" s="106"/>
      <c r="AX519" s="106"/>
      <c r="AY519" s="106"/>
      <c r="AZ519" s="106"/>
      <c r="BA519" s="106"/>
      <c r="BB519" s="106"/>
      <c r="BC519" s="106"/>
      <c r="BD519" s="106"/>
      <c r="BE519" s="106"/>
      <c r="BF519" s="106"/>
      <c r="BG519" s="106"/>
      <c r="BH519" s="106"/>
      <c r="BI519" s="106"/>
      <c r="BJ519" s="106"/>
      <c r="BK519" s="106"/>
      <c r="BL519" s="106"/>
      <c r="BM519" s="106"/>
      <c r="BN519" s="106"/>
      <c r="BO519" s="106"/>
      <c r="BP519" s="106"/>
      <c r="BQ519" s="106"/>
      <c r="BR519" s="106"/>
      <c r="BS519" s="106"/>
      <c r="BT519" s="106"/>
      <c r="BU519" s="106"/>
      <c r="BV519" s="106"/>
      <c r="BW519" s="106"/>
      <c r="BX519" s="106"/>
      <c r="BY519" s="106"/>
      <c r="BZ519" s="106"/>
      <c r="CA519" s="106"/>
      <c r="CB519" s="106"/>
      <c r="CC519" s="106"/>
      <c r="CD519" s="106"/>
      <c r="CE519" s="106"/>
      <c r="CF519" s="106"/>
      <c r="CG519" s="106"/>
      <c r="CH519" s="106"/>
      <c r="CI519" s="106"/>
      <c r="CJ519" s="106"/>
      <c r="CK519" s="106"/>
      <c r="CL519" s="106"/>
      <c r="CM519" s="106"/>
      <c r="CN519" s="106"/>
      <c r="CO519" s="106"/>
      <c r="CP519" s="106"/>
      <c r="CQ519" s="106"/>
      <c r="CR519" s="106"/>
      <c r="CS519" s="106"/>
      <c r="CT519" s="106"/>
      <c r="CU519" s="106"/>
      <c r="CV519" s="106"/>
      <c r="CW519" s="106"/>
      <c r="CX519" s="106"/>
      <c r="CY519" s="106"/>
      <c r="CZ519" s="106"/>
      <c r="DA519" s="106"/>
      <c r="DB519" s="106"/>
    </row>
    <row r="520" spans="1:106" ht="15" customHeight="1" x14ac:dyDescent="0.25">
      <c r="A520" s="83">
        <v>10</v>
      </c>
      <c r="B520" s="107"/>
      <c r="C520" s="107"/>
      <c r="D520" s="86" t="str">
        <f t="shared" si="245"/>
        <v/>
      </c>
      <c r="E520" s="87" t="str">
        <f t="shared" si="246"/>
        <v/>
      </c>
      <c r="F520" s="88">
        <f t="shared" si="247"/>
        <v>0</v>
      </c>
      <c r="G520" s="90"/>
      <c r="H520" s="90"/>
      <c r="I520" s="90"/>
      <c r="J520" s="90"/>
      <c r="K520" s="90"/>
      <c r="L520" s="90"/>
      <c r="M520" s="90"/>
      <c r="N520" s="90"/>
      <c r="O520" s="90"/>
      <c r="P520" s="90"/>
      <c r="Q520" s="90"/>
      <c r="R520" s="90"/>
      <c r="S520" s="90"/>
      <c r="T520" s="90"/>
      <c r="U520" s="90"/>
      <c r="V520" s="90"/>
      <c r="W520" s="90"/>
      <c r="X520" s="90"/>
      <c r="Y520" s="90"/>
      <c r="Z520" s="105"/>
      <c r="AA520" s="106"/>
      <c r="AB520" s="106"/>
      <c r="AC520" s="106"/>
      <c r="AD520" s="106"/>
      <c r="AE520" s="106"/>
      <c r="AF520" s="106"/>
      <c r="AG520" s="106"/>
      <c r="AH520" s="106"/>
      <c r="AI520" s="106"/>
      <c r="AJ520" s="106"/>
      <c r="AK520" s="106"/>
      <c r="AL520" s="106"/>
      <c r="AM520" s="106"/>
      <c r="AN520" s="106"/>
      <c r="AO520" s="106"/>
      <c r="AP520" s="106"/>
      <c r="AQ520" s="106"/>
      <c r="AR520" s="106"/>
      <c r="AS520" s="106"/>
      <c r="AT520" s="106"/>
      <c r="AU520" s="106"/>
      <c r="AV520" s="106"/>
      <c r="AW520" s="106"/>
      <c r="AX520" s="106"/>
      <c r="AY520" s="106"/>
      <c r="AZ520" s="106"/>
      <c r="BA520" s="106"/>
      <c r="BB520" s="106"/>
      <c r="BC520" s="106"/>
      <c r="BD520" s="106"/>
      <c r="BE520" s="106"/>
      <c r="BF520" s="106"/>
      <c r="BG520" s="106"/>
      <c r="BH520" s="106"/>
      <c r="BI520" s="106"/>
      <c r="BJ520" s="106"/>
      <c r="BK520" s="106"/>
      <c r="BL520" s="106"/>
      <c r="BM520" s="106"/>
      <c r="BN520" s="106"/>
      <c r="BO520" s="106"/>
      <c r="BP520" s="106"/>
      <c r="BQ520" s="106"/>
      <c r="BR520" s="106"/>
      <c r="BS520" s="106"/>
      <c r="BT520" s="106"/>
      <c r="BU520" s="106"/>
      <c r="BV520" s="106"/>
      <c r="BW520" s="106"/>
      <c r="BX520" s="106"/>
      <c r="BY520" s="106"/>
      <c r="BZ520" s="106"/>
      <c r="CA520" s="106"/>
      <c r="CB520" s="106"/>
      <c r="CC520" s="106"/>
      <c r="CD520" s="106"/>
      <c r="CE520" s="106"/>
      <c r="CF520" s="106"/>
      <c r="CG520" s="106"/>
      <c r="CH520" s="106"/>
      <c r="CI520" s="106"/>
      <c r="CJ520" s="106"/>
      <c r="CK520" s="106"/>
      <c r="CL520" s="106"/>
      <c r="CM520" s="106"/>
      <c r="CN520" s="106"/>
      <c r="CO520" s="106"/>
      <c r="CP520" s="106"/>
      <c r="CQ520" s="106"/>
      <c r="CR520" s="106"/>
      <c r="CS520" s="106"/>
      <c r="CT520" s="106"/>
      <c r="CU520" s="106"/>
      <c r="CV520" s="106"/>
      <c r="CW520" s="106"/>
      <c r="CX520" s="106"/>
      <c r="CY520" s="106"/>
      <c r="CZ520" s="106"/>
      <c r="DA520" s="106"/>
      <c r="DB520" s="106"/>
    </row>
    <row r="521" spans="1:106" ht="15" customHeight="1" x14ac:dyDescent="0.25">
      <c r="A521" s="83">
        <v>11</v>
      </c>
      <c r="B521" s="107"/>
      <c r="C521" s="107"/>
      <c r="D521" s="86" t="str">
        <f t="shared" si="245"/>
        <v/>
      </c>
      <c r="E521" s="87" t="str">
        <f t="shared" si="246"/>
        <v/>
      </c>
      <c r="F521" s="88">
        <f t="shared" si="247"/>
        <v>0</v>
      </c>
      <c r="G521" s="90"/>
      <c r="H521" s="90"/>
      <c r="I521" s="90"/>
      <c r="J521" s="90"/>
      <c r="K521" s="90"/>
      <c r="L521" s="90"/>
      <c r="M521" s="90"/>
      <c r="N521" s="90"/>
      <c r="O521" s="90"/>
      <c r="P521" s="90"/>
      <c r="Q521" s="90"/>
      <c r="R521" s="90"/>
      <c r="S521" s="90"/>
      <c r="T521" s="90"/>
      <c r="U521" s="90"/>
      <c r="V521" s="90"/>
      <c r="W521" s="90"/>
      <c r="X521" s="90"/>
      <c r="Y521" s="90"/>
      <c r="Z521" s="105"/>
      <c r="AA521" s="106"/>
      <c r="AB521" s="106"/>
      <c r="AC521" s="106"/>
      <c r="AD521" s="106"/>
      <c r="AE521" s="106"/>
      <c r="AF521" s="106"/>
      <c r="AG521" s="106"/>
      <c r="AH521" s="106"/>
      <c r="AI521" s="106"/>
      <c r="AJ521" s="106"/>
      <c r="AK521" s="106"/>
      <c r="AL521" s="106"/>
      <c r="AM521" s="106"/>
      <c r="AN521" s="106"/>
      <c r="AO521" s="106"/>
      <c r="AP521" s="106"/>
      <c r="AQ521" s="106"/>
      <c r="AR521" s="106"/>
      <c r="AS521" s="106"/>
      <c r="AT521" s="106"/>
      <c r="AU521" s="106"/>
      <c r="AV521" s="106"/>
      <c r="AW521" s="106"/>
      <c r="AX521" s="106"/>
      <c r="AY521" s="106"/>
      <c r="AZ521" s="106"/>
      <c r="BA521" s="106"/>
      <c r="BB521" s="106"/>
      <c r="BC521" s="106"/>
      <c r="BD521" s="106"/>
      <c r="BE521" s="106"/>
      <c r="BF521" s="106"/>
      <c r="BG521" s="106"/>
      <c r="BH521" s="106"/>
      <c r="BI521" s="106"/>
      <c r="BJ521" s="106"/>
      <c r="BK521" s="106"/>
      <c r="BL521" s="106"/>
      <c r="BM521" s="106"/>
      <c r="BN521" s="106"/>
      <c r="BO521" s="106"/>
      <c r="BP521" s="106"/>
      <c r="BQ521" s="106"/>
      <c r="BR521" s="106"/>
      <c r="BS521" s="106"/>
      <c r="BT521" s="106"/>
      <c r="BU521" s="106"/>
      <c r="BV521" s="106"/>
      <c r="BW521" s="106"/>
      <c r="BX521" s="106"/>
      <c r="BY521" s="106"/>
      <c r="BZ521" s="106"/>
      <c r="CA521" s="106"/>
      <c r="CB521" s="106"/>
      <c r="CC521" s="106"/>
      <c r="CD521" s="106"/>
      <c r="CE521" s="106"/>
      <c r="CF521" s="106"/>
      <c r="CG521" s="106"/>
      <c r="CH521" s="106"/>
      <c r="CI521" s="106"/>
      <c r="CJ521" s="106"/>
      <c r="CK521" s="106"/>
      <c r="CL521" s="106"/>
      <c r="CM521" s="106"/>
      <c r="CN521" s="106"/>
      <c r="CO521" s="106"/>
      <c r="CP521" s="106"/>
      <c r="CQ521" s="106"/>
      <c r="CR521" s="106"/>
      <c r="CS521" s="106"/>
      <c r="CT521" s="106"/>
      <c r="CU521" s="106"/>
      <c r="CV521" s="106"/>
      <c r="CW521" s="106"/>
      <c r="CX521" s="106"/>
      <c r="CY521" s="106"/>
      <c r="CZ521" s="106"/>
      <c r="DA521" s="106"/>
      <c r="DB521" s="106"/>
    </row>
    <row r="522" spans="1:106" ht="15" customHeight="1" x14ac:dyDescent="0.25">
      <c r="A522" s="83">
        <v>12</v>
      </c>
      <c r="B522" s="107"/>
      <c r="C522" s="107"/>
      <c r="D522" s="86" t="str">
        <f t="shared" si="245"/>
        <v/>
      </c>
      <c r="E522" s="87" t="str">
        <f t="shared" si="246"/>
        <v/>
      </c>
      <c r="F522" s="88">
        <f t="shared" si="247"/>
        <v>0</v>
      </c>
      <c r="G522" s="90"/>
      <c r="H522" s="90"/>
      <c r="I522" s="90"/>
      <c r="J522" s="90"/>
      <c r="K522" s="90"/>
      <c r="L522" s="90"/>
      <c r="M522" s="90"/>
      <c r="N522" s="90"/>
      <c r="O522" s="90"/>
      <c r="P522" s="90"/>
      <c r="Q522" s="90"/>
      <c r="R522" s="90"/>
      <c r="S522" s="90"/>
      <c r="T522" s="90"/>
      <c r="U522" s="90"/>
      <c r="V522" s="90"/>
      <c r="W522" s="90"/>
      <c r="X522" s="90"/>
      <c r="Y522" s="90"/>
      <c r="Z522" s="105"/>
      <c r="AA522" s="106"/>
      <c r="AB522" s="106"/>
      <c r="AC522" s="106"/>
      <c r="AD522" s="106"/>
      <c r="AE522" s="106"/>
      <c r="AF522" s="106"/>
      <c r="AG522" s="106"/>
      <c r="AH522" s="106"/>
      <c r="AI522" s="106"/>
      <c r="AJ522" s="106"/>
      <c r="AK522" s="106"/>
      <c r="AL522" s="106"/>
      <c r="AM522" s="106"/>
      <c r="AN522" s="106"/>
      <c r="AO522" s="106"/>
      <c r="AP522" s="106"/>
      <c r="AQ522" s="106"/>
      <c r="AR522" s="106"/>
      <c r="AS522" s="106"/>
      <c r="AT522" s="106"/>
      <c r="AU522" s="106"/>
      <c r="AV522" s="106"/>
      <c r="AW522" s="106"/>
      <c r="AX522" s="106"/>
      <c r="AY522" s="106"/>
      <c r="AZ522" s="106"/>
      <c r="BA522" s="106"/>
      <c r="BB522" s="106"/>
      <c r="BC522" s="106"/>
      <c r="BD522" s="106"/>
      <c r="BE522" s="106"/>
      <c r="BF522" s="106"/>
      <c r="BG522" s="106"/>
      <c r="BH522" s="106"/>
      <c r="BI522" s="106"/>
      <c r="BJ522" s="106"/>
      <c r="BK522" s="106"/>
      <c r="BL522" s="106"/>
      <c r="BM522" s="106"/>
      <c r="BN522" s="106"/>
      <c r="BO522" s="106"/>
      <c r="BP522" s="106"/>
      <c r="BQ522" s="106"/>
      <c r="BR522" s="106"/>
      <c r="BS522" s="106"/>
      <c r="BT522" s="106"/>
      <c r="BU522" s="106"/>
      <c r="BV522" s="106"/>
      <c r="BW522" s="106"/>
      <c r="BX522" s="106"/>
      <c r="BY522" s="106"/>
      <c r="BZ522" s="106"/>
      <c r="CA522" s="106"/>
      <c r="CB522" s="106"/>
      <c r="CC522" s="106"/>
      <c r="CD522" s="106"/>
      <c r="CE522" s="106"/>
      <c r="CF522" s="106"/>
      <c r="CG522" s="106"/>
      <c r="CH522" s="106"/>
      <c r="CI522" s="106"/>
      <c r="CJ522" s="106"/>
      <c r="CK522" s="106"/>
      <c r="CL522" s="106"/>
      <c r="CM522" s="106"/>
      <c r="CN522" s="106"/>
      <c r="CO522" s="106"/>
      <c r="CP522" s="106"/>
      <c r="CQ522" s="106"/>
      <c r="CR522" s="106"/>
      <c r="CS522" s="106"/>
      <c r="CT522" s="106"/>
      <c r="CU522" s="106"/>
      <c r="CV522" s="106"/>
      <c r="CW522" s="106"/>
      <c r="CX522" s="106"/>
      <c r="CY522" s="106"/>
      <c r="CZ522" s="106"/>
      <c r="DA522" s="106"/>
      <c r="DB522" s="106"/>
    </row>
    <row r="523" spans="1:106" ht="15" customHeight="1" x14ac:dyDescent="0.25">
      <c r="A523" s="83">
        <v>13</v>
      </c>
      <c r="B523" s="107"/>
      <c r="C523" s="107"/>
      <c r="D523" s="86" t="str">
        <f t="shared" si="245"/>
        <v/>
      </c>
      <c r="E523" s="87" t="str">
        <f t="shared" si="246"/>
        <v/>
      </c>
      <c r="F523" s="88">
        <f t="shared" si="247"/>
        <v>0</v>
      </c>
      <c r="G523" s="90"/>
      <c r="H523" s="90"/>
      <c r="I523" s="90"/>
      <c r="J523" s="90"/>
      <c r="K523" s="90"/>
      <c r="L523" s="90"/>
      <c r="M523" s="90"/>
      <c r="N523" s="90"/>
      <c r="O523" s="90"/>
      <c r="P523" s="90"/>
      <c r="Q523" s="90"/>
      <c r="R523" s="90"/>
      <c r="S523" s="90"/>
      <c r="T523" s="90"/>
      <c r="U523" s="90"/>
      <c r="V523" s="90"/>
      <c r="W523" s="90"/>
      <c r="X523" s="90"/>
      <c r="Y523" s="90"/>
      <c r="Z523" s="105"/>
      <c r="AA523" s="106"/>
      <c r="AB523" s="106"/>
      <c r="AC523" s="106"/>
      <c r="AD523" s="106"/>
      <c r="AE523" s="106"/>
      <c r="AF523" s="106"/>
      <c r="AG523" s="106"/>
      <c r="AH523" s="106"/>
      <c r="AI523" s="106"/>
      <c r="AJ523" s="106"/>
      <c r="AK523" s="106"/>
      <c r="AL523" s="106"/>
      <c r="AM523" s="106"/>
      <c r="AN523" s="106"/>
      <c r="AO523" s="106"/>
      <c r="AP523" s="106"/>
      <c r="AQ523" s="106"/>
      <c r="AR523" s="106"/>
      <c r="AS523" s="106"/>
      <c r="AT523" s="106"/>
      <c r="AU523" s="106"/>
      <c r="AV523" s="106"/>
      <c r="AW523" s="106"/>
      <c r="AX523" s="106"/>
      <c r="AY523" s="106"/>
      <c r="AZ523" s="106"/>
      <c r="BA523" s="106"/>
      <c r="BB523" s="106"/>
      <c r="BC523" s="106"/>
      <c r="BD523" s="106"/>
      <c r="BE523" s="106"/>
      <c r="BF523" s="106"/>
      <c r="BG523" s="106"/>
      <c r="BH523" s="106"/>
      <c r="BI523" s="106"/>
      <c r="BJ523" s="106"/>
      <c r="BK523" s="106"/>
      <c r="BL523" s="106"/>
      <c r="BM523" s="106"/>
      <c r="BN523" s="106"/>
      <c r="BO523" s="106"/>
      <c r="BP523" s="106"/>
      <c r="BQ523" s="106"/>
      <c r="BR523" s="106"/>
      <c r="BS523" s="106"/>
      <c r="BT523" s="106"/>
      <c r="BU523" s="106"/>
      <c r="BV523" s="106"/>
      <c r="BW523" s="106"/>
      <c r="BX523" s="106"/>
      <c r="BY523" s="106"/>
      <c r="BZ523" s="106"/>
      <c r="CA523" s="106"/>
      <c r="CB523" s="106"/>
      <c r="CC523" s="106"/>
      <c r="CD523" s="106"/>
      <c r="CE523" s="106"/>
      <c r="CF523" s="106"/>
      <c r="CG523" s="106"/>
      <c r="CH523" s="106"/>
      <c r="CI523" s="106"/>
      <c r="CJ523" s="106"/>
      <c r="CK523" s="106"/>
      <c r="CL523" s="106"/>
      <c r="CM523" s="106"/>
      <c r="CN523" s="106"/>
      <c r="CO523" s="106"/>
      <c r="CP523" s="106"/>
      <c r="CQ523" s="106"/>
      <c r="CR523" s="106"/>
      <c r="CS523" s="106"/>
      <c r="CT523" s="106"/>
      <c r="CU523" s="106"/>
      <c r="CV523" s="106"/>
      <c r="CW523" s="106"/>
      <c r="CX523" s="106"/>
      <c r="CY523" s="106"/>
      <c r="CZ523" s="106"/>
      <c r="DA523" s="106"/>
      <c r="DB523" s="106"/>
    </row>
    <row r="524" spans="1:106" ht="15" customHeight="1" x14ac:dyDescent="0.25">
      <c r="A524" s="83">
        <v>14</v>
      </c>
      <c r="B524" s="107"/>
      <c r="C524" s="107"/>
      <c r="D524" s="86" t="str">
        <f t="shared" si="245"/>
        <v/>
      </c>
      <c r="E524" s="87" t="str">
        <f t="shared" si="246"/>
        <v/>
      </c>
      <c r="F524" s="88">
        <f t="shared" si="247"/>
        <v>0</v>
      </c>
      <c r="G524" s="90"/>
      <c r="H524" s="90"/>
      <c r="I524" s="90"/>
      <c r="J524" s="90"/>
      <c r="K524" s="90"/>
      <c r="L524" s="90"/>
      <c r="M524" s="90"/>
      <c r="N524" s="90"/>
      <c r="O524" s="90"/>
      <c r="P524" s="90"/>
      <c r="Q524" s="90"/>
      <c r="R524" s="90"/>
      <c r="S524" s="90"/>
      <c r="T524" s="90"/>
      <c r="U524" s="90"/>
      <c r="V524" s="90"/>
      <c r="W524" s="90"/>
      <c r="X524" s="90"/>
      <c r="Y524" s="90"/>
      <c r="Z524" s="105"/>
      <c r="AA524" s="106"/>
      <c r="AB524" s="106"/>
      <c r="AC524" s="106"/>
      <c r="AD524" s="106"/>
      <c r="AE524" s="106"/>
      <c r="AF524" s="106"/>
      <c r="AG524" s="106"/>
      <c r="AH524" s="106"/>
      <c r="AI524" s="106"/>
      <c r="AJ524" s="106"/>
      <c r="AK524" s="106"/>
      <c r="AL524" s="106"/>
      <c r="AM524" s="106"/>
      <c r="AN524" s="106"/>
      <c r="AO524" s="106"/>
      <c r="AP524" s="106"/>
      <c r="AQ524" s="106"/>
      <c r="AR524" s="106"/>
      <c r="AS524" s="106"/>
      <c r="AT524" s="106"/>
      <c r="AU524" s="106"/>
      <c r="AV524" s="106"/>
      <c r="AW524" s="106"/>
      <c r="AX524" s="106"/>
      <c r="AY524" s="106"/>
      <c r="AZ524" s="106"/>
      <c r="BA524" s="106"/>
      <c r="BB524" s="106"/>
      <c r="BC524" s="106"/>
      <c r="BD524" s="106"/>
      <c r="BE524" s="106"/>
      <c r="BF524" s="106"/>
      <c r="BG524" s="106"/>
      <c r="BH524" s="106"/>
      <c r="BI524" s="106"/>
      <c r="BJ524" s="106"/>
      <c r="BK524" s="106"/>
      <c r="BL524" s="106"/>
      <c r="BM524" s="106"/>
      <c r="BN524" s="106"/>
      <c r="BO524" s="106"/>
      <c r="BP524" s="106"/>
      <c r="BQ524" s="106"/>
      <c r="BR524" s="106"/>
      <c r="BS524" s="106"/>
      <c r="BT524" s="106"/>
      <c r="BU524" s="106"/>
      <c r="BV524" s="106"/>
      <c r="BW524" s="106"/>
      <c r="BX524" s="106"/>
      <c r="BY524" s="106"/>
      <c r="BZ524" s="106"/>
      <c r="CA524" s="106"/>
      <c r="CB524" s="106"/>
      <c r="CC524" s="106"/>
      <c r="CD524" s="106"/>
      <c r="CE524" s="106"/>
      <c r="CF524" s="106"/>
      <c r="CG524" s="106"/>
      <c r="CH524" s="106"/>
      <c r="CI524" s="106"/>
      <c r="CJ524" s="106"/>
      <c r="CK524" s="106"/>
      <c r="CL524" s="106"/>
      <c r="CM524" s="106"/>
      <c r="CN524" s="106"/>
      <c r="CO524" s="106"/>
      <c r="CP524" s="106"/>
      <c r="CQ524" s="106"/>
      <c r="CR524" s="106"/>
      <c r="CS524" s="106"/>
      <c r="CT524" s="106"/>
      <c r="CU524" s="106"/>
      <c r="CV524" s="106"/>
      <c r="CW524" s="106"/>
      <c r="CX524" s="106"/>
      <c r="CY524" s="106"/>
      <c r="CZ524" s="106"/>
      <c r="DA524" s="106"/>
      <c r="DB524" s="106"/>
    </row>
    <row r="525" spans="1:106" ht="15" customHeight="1" x14ac:dyDescent="0.25">
      <c r="A525" s="83">
        <v>15</v>
      </c>
      <c r="B525" s="107"/>
      <c r="C525" s="107"/>
      <c r="D525" s="86" t="str">
        <f t="shared" si="245"/>
        <v/>
      </c>
      <c r="E525" s="87" t="str">
        <f t="shared" si="246"/>
        <v/>
      </c>
      <c r="F525" s="88">
        <f t="shared" si="247"/>
        <v>0</v>
      </c>
      <c r="G525" s="90"/>
      <c r="H525" s="90"/>
      <c r="I525" s="90"/>
      <c r="J525" s="90"/>
      <c r="K525" s="90"/>
      <c r="L525" s="90"/>
      <c r="M525" s="90"/>
      <c r="N525" s="90"/>
      <c r="O525" s="90"/>
      <c r="P525" s="90"/>
      <c r="Q525" s="90"/>
      <c r="R525" s="90"/>
      <c r="S525" s="90"/>
      <c r="T525" s="90"/>
      <c r="U525" s="90"/>
      <c r="V525" s="90"/>
      <c r="W525" s="90"/>
      <c r="X525" s="90"/>
      <c r="Y525" s="90"/>
      <c r="Z525" s="105"/>
      <c r="AA525" s="106"/>
      <c r="AB525" s="106"/>
      <c r="AC525" s="106"/>
      <c r="AD525" s="106"/>
      <c r="AE525" s="106"/>
      <c r="AF525" s="106"/>
      <c r="AG525" s="106"/>
      <c r="AH525" s="106"/>
      <c r="AI525" s="106"/>
      <c r="AJ525" s="106"/>
      <c r="AK525" s="106"/>
      <c r="AL525" s="106"/>
      <c r="AM525" s="106"/>
      <c r="AN525" s="106"/>
      <c r="AO525" s="106"/>
      <c r="AP525" s="106"/>
      <c r="AQ525" s="106"/>
      <c r="AR525" s="106"/>
      <c r="AS525" s="106"/>
      <c r="AT525" s="106"/>
      <c r="AU525" s="106"/>
      <c r="AV525" s="106"/>
      <c r="AW525" s="106"/>
      <c r="AX525" s="106"/>
      <c r="AY525" s="106"/>
      <c r="AZ525" s="106"/>
      <c r="BA525" s="106"/>
      <c r="BB525" s="106"/>
      <c r="BC525" s="106"/>
      <c r="BD525" s="106"/>
      <c r="BE525" s="106"/>
      <c r="BF525" s="106"/>
      <c r="BG525" s="106"/>
      <c r="BH525" s="106"/>
      <c r="BI525" s="106"/>
      <c r="BJ525" s="106"/>
      <c r="BK525" s="106"/>
      <c r="BL525" s="106"/>
      <c r="BM525" s="106"/>
      <c r="BN525" s="106"/>
      <c r="BO525" s="106"/>
      <c r="BP525" s="106"/>
      <c r="BQ525" s="106"/>
      <c r="BR525" s="106"/>
      <c r="BS525" s="106"/>
      <c r="BT525" s="106"/>
      <c r="BU525" s="106"/>
      <c r="BV525" s="106"/>
      <c r="BW525" s="106"/>
      <c r="BX525" s="106"/>
      <c r="BY525" s="106"/>
      <c r="BZ525" s="106"/>
      <c r="CA525" s="106"/>
      <c r="CB525" s="106"/>
      <c r="CC525" s="106"/>
      <c r="CD525" s="106"/>
      <c r="CE525" s="106"/>
      <c r="CF525" s="106"/>
      <c r="CG525" s="106"/>
      <c r="CH525" s="106"/>
      <c r="CI525" s="106"/>
      <c r="CJ525" s="106"/>
      <c r="CK525" s="106"/>
      <c r="CL525" s="106"/>
      <c r="CM525" s="106"/>
      <c r="CN525" s="106"/>
      <c r="CO525" s="106"/>
      <c r="CP525" s="106"/>
      <c r="CQ525" s="106"/>
      <c r="CR525" s="106"/>
      <c r="CS525" s="106"/>
      <c r="CT525" s="106"/>
      <c r="CU525" s="106"/>
      <c r="CV525" s="106"/>
      <c r="CW525" s="106"/>
      <c r="CX525" s="106"/>
      <c r="CY525" s="106"/>
      <c r="CZ525" s="106"/>
      <c r="DA525" s="106"/>
      <c r="DB525" s="106"/>
    </row>
    <row r="526" spans="1:106" ht="15" customHeight="1" x14ac:dyDescent="0.25">
      <c r="A526" s="83">
        <v>16</v>
      </c>
      <c r="B526" s="107"/>
      <c r="C526" s="107"/>
      <c r="D526" s="86" t="str">
        <f t="shared" si="245"/>
        <v/>
      </c>
      <c r="E526" s="87" t="str">
        <f t="shared" si="246"/>
        <v/>
      </c>
      <c r="F526" s="88">
        <f t="shared" si="247"/>
        <v>0</v>
      </c>
      <c r="G526" s="90"/>
      <c r="H526" s="90"/>
      <c r="I526" s="90"/>
      <c r="J526" s="90"/>
      <c r="K526" s="90"/>
      <c r="L526" s="90"/>
      <c r="M526" s="90"/>
      <c r="N526" s="90"/>
      <c r="O526" s="90"/>
      <c r="P526" s="90"/>
      <c r="Q526" s="90"/>
      <c r="R526" s="90"/>
      <c r="S526" s="90"/>
      <c r="T526" s="90"/>
      <c r="U526" s="90"/>
      <c r="V526" s="90"/>
      <c r="W526" s="90"/>
      <c r="X526" s="90"/>
      <c r="Y526" s="90"/>
      <c r="Z526" s="105"/>
      <c r="AA526" s="106"/>
      <c r="AB526" s="106"/>
      <c r="AC526" s="106"/>
      <c r="AD526" s="106"/>
      <c r="AE526" s="106"/>
      <c r="AF526" s="106"/>
      <c r="AG526" s="106"/>
      <c r="AH526" s="106"/>
      <c r="AI526" s="106"/>
      <c r="AJ526" s="106"/>
      <c r="AK526" s="106"/>
      <c r="AL526" s="106"/>
      <c r="AM526" s="106"/>
      <c r="AN526" s="106"/>
      <c r="AO526" s="106"/>
      <c r="AP526" s="106"/>
      <c r="AQ526" s="106"/>
      <c r="AR526" s="106"/>
      <c r="AS526" s="106"/>
      <c r="AT526" s="106"/>
      <c r="AU526" s="106"/>
      <c r="AV526" s="106"/>
      <c r="AW526" s="106"/>
      <c r="AX526" s="106"/>
      <c r="AY526" s="106"/>
      <c r="AZ526" s="106"/>
      <c r="BA526" s="106"/>
      <c r="BB526" s="106"/>
      <c r="BC526" s="106"/>
      <c r="BD526" s="106"/>
      <c r="BE526" s="106"/>
      <c r="BF526" s="106"/>
      <c r="BG526" s="106"/>
      <c r="BH526" s="106"/>
      <c r="BI526" s="106"/>
      <c r="BJ526" s="106"/>
      <c r="BK526" s="106"/>
      <c r="BL526" s="106"/>
      <c r="BM526" s="106"/>
      <c r="BN526" s="106"/>
      <c r="BO526" s="106"/>
      <c r="BP526" s="106"/>
      <c r="BQ526" s="106"/>
      <c r="BR526" s="106"/>
      <c r="BS526" s="106"/>
      <c r="BT526" s="106"/>
      <c r="BU526" s="106"/>
      <c r="BV526" s="106"/>
      <c r="BW526" s="106"/>
      <c r="BX526" s="106"/>
      <c r="BY526" s="106"/>
      <c r="BZ526" s="106"/>
      <c r="CA526" s="106"/>
      <c r="CB526" s="106"/>
      <c r="CC526" s="106"/>
      <c r="CD526" s="106"/>
      <c r="CE526" s="106"/>
      <c r="CF526" s="106"/>
      <c r="CG526" s="106"/>
      <c r="CH526" s="106"/>
      <c r="CI526" s="106"/>
      <c r="CJ526" s="106"/>
      <c r="CK526" s="106"/>
      <c r="CL526" s="106"/>
      <c r="CM526" s="106"/>
      <c r="CN526" s="106"/>
      <c r="CO526" s="106"/>
      <c r="CP526" s="106"/>
      <c r="CQ526" s="106"/>
      <c r="CR526" s="106"/>
      <c r="CS526" s="106"/>
      <c r="CT526" s="106"/>
      <c r="CU526" s="106"/>
      <c r="CV526" s="106"/>
      <c r="CW526" s="106"/>
      <c r="CX526" s="106"/>
      <c r="CY526" s="106"/>
      <c r="CZ526" s="106"/>
      <c r="DA526" s="106"/>
      <c r="DB526" s="106"/>
    </row>
    <row r="527" spans="1:106" ht="15" customHeight="1" x14ac:dyDescent="0.25">
      <c r="A527" s="83">
        <v>17</v>
      </c>
      <c r="B527" s="107"/>
      <c r="C527" s="107"/>
      <c r="D527" s="86" t="str">
        <f t="shared" si="245"/>
        <v/>
      </c>
      <c r="E527" s="87" t="str">
        <f t="shared" si="246"/>
        <v/>
      </c>
      <c r="F527" s="88">
        <f t="shared" si="247"/>
        <v>0</v>
      </c>
      <c r="G527" s="90"/>
      <c r="H527" s="90"/>
      <c r="I527" s="90"/>
      <c r="J527" s="90"/>
      <c r="K527" s="90"/>
      <c r="L527" s="90"/>
      <c r="M527" s="90"/>
      <c r="N527" s="90"/>
      <c r="O527" s="90"/>
      <c r="P527" s="90"/>
      <c r="Q527" s="90"/>
      <c r="R527" s="90"/>
      <c r="S527" s="90"/>
      <c r="T527" s="90"/>
      <c r="U527" s="90"/>
      <c r="V527" s="90"/>
      <c r="W527" s="90"/>
      <c r="X527" s="90"/>
      <c r="Y527" s="90"/>
      <c r="Z527" s="105"/>
      <c r="AA527" s="106"/>
      <c r="AB527" s="106"/>
      <c r="AC527" s="106"/>
      <c r="AD527" s="106"/>
      <c r="AE527" s="106"/>
      <c r="AF527" s="106"/>
      <c r="AG527" s="106"/>
      <c r="AH527" s="106"/>
      <c r="AI527" s="106"/>
      <c r="AJ527" s="106"/>
      <c r="AK527" s="106"/>
      <c r="AL527" s="106"/>
      <c r="AM527" s="106"/>
      <c r="AN527" s="106"/>
      <c r="AO527" s="106"/>
      <c r="AP527" s="106"/>
      <c r="AQ527" s="106"/>
      <c r="AR527" s="106"/>
      <c r="AS527" s="106"/>
      <c r="AT527" s="106"/>
      <c r="AU527" s="106"/>
      <c r="AV527" s="106"/>
      <c r="AW527" s="106"/>
      <c r="AX527" s="106"/>
      <c r="AY527" s="106"/>
      <c r="AZ527" s="106"/>
      <c r="BA527" s="106"/>
      <c r="BB527" s="106"/>
      <c r="BC527" s="106"/>
      <c r="BD527" s="106"/>
      <c r="BE527" s="106"/>
      <c r="BF527" s="106"/>
      <c r="BG527" s="106"/>
      <c r="BH527" s="106"/>
      <c r="BI527" s="106"/>
      <c r="BJ527" s="106"/>
      <c r="BK527" s="106"/>
      <c r="BL527" s="106"/>
      <c r="BM527" s="106"/>
      <c r="BN527" s="106"/>
      <c r="BO527" s="106"/>
      <c r="BP527" s="106"/>
      <c r="BQ527" s="106"/>
      <c r="BR527" s="106"/>
      <c r="BS527" s="106"/>
      <c r="BT527" s="106"/>
      <c r="BU527" s="106"/>
      <c r="BV527" s="106"/>
      <c r="BW527" s="106"/>
      <c r="BX527" s="106"/>
      <c r="BY527" s="106"/>
      <c r="BZ527" s="106"/>
      <c r="CA527" s="106"/>
      <c r="CB527" s="106"/>
      <c r="CC527" s="106"/>
      <c r="CD527" s="106"/>
      <c r="CE527" s="106"/>
      <c r="CF527" s="106"/>
      <c r="CG527" s="106"/>
      <c r="CH527" s="106"/>
      <c r="CI527" s="106"/>
      <c r="CJ527" s="106"/>
      <c r="CK527" s="106"/>
      <c r="CL527" s="106"/>
      <c r="CM527" s="106"/>
      <c r="CN527" s="106"/>
      <c r="CO527" s="106"/>
      <c r="CP527" s="106"/>
      <c r="CQ527" s="106"/>
      <c r="CR527" s="106"/>
      <c r="CS527" s="106"/>
      <c r="CT527" s="106"/>
      <c r="CU527" s="106"/>
      <c r="CV527" s="106"/>
      <c r="CW527" s="106"/>
      <c r="CX527" s="106"/>
      <c r="CY527" s="106"/>
      <c r="CZ527" s="106"/>
      <c r="DA527" s="106"/>
      <c r="DB527" s="106"/>
    </row>
    <row r="528" spans="1:106" ht="15" customHeight="1" x14ac:dyDescent="0.25">
      <c r="A528" s="83">
        <v>18</v>
      </c>
      <c r="B528" s="107"/>
      <c r="C528" s="107"/>
      <c r="D528" s="86" t="str">
        <f t="shared" si="245"/>
        <v/>
      </c>
      <c r="E528" s="87" t="str">
        <f t="shared" si="246"/>
        <v/>
      </c>
      <c r="F528" s="88">
        <f t="shared" si="247"/>
        <v>0</v>
      </c>
      <c r="G528" s="90"/>
      <c r="H528" s="90"/>
      <c r="I528" s="90"/>
      <c r="J528" s="90"/>
      <c r="K528" s="90"/>
      <c r="L528" s="90"/>
      <c r="M528" s="90"/>
      <c r="N528" s="90"/>
      <c r="O528" s="90"/>
      <c r="P528" s="90"/>
      <c r="Q528" s="90"/>
      <c r="R528" s="90"/>
      <c r="S528" s="90"/>
      <c r="T528" s="90"/>
      <c r="U528" s="90"/>
      <c r="V528" s="90"/>
      <c r="W528" s="90"/>
      <c r="X528" s="90"/>
      <c r="Y528" s="90"/>
      <c r="Z528" s="105"/>
      <c r="AA528" s="106"/>
      <c r="AB528" s="106"/>
      <c r="AC528" s="106"/>
      <c r="AD528" s="106"/>
      <c r="AE528" s="106"/>
      <c r="AF528" s="106"/>
      <c r="AG528" s="106"/>
      <c r="AH528" s="106"/>
      <c r="AI528" s="106"/>
      <c r="AJ528" s="106"/>
      <c r="AK528" s="106"/>
      <c r="AL528" s="106"/>
      <c r="AM528" s="106"/>
      <c r="AN528" s="106"/>
      <c r="AO528" s="106"/>
      <c r="AP528" s="106"/>
      <c r="AQ528" s="106"/>
      <c r="AR528" s="106"/>
      <c r="AS528" s="106"/>
      <c r="AT528" s="106"/>
      <c r="AU528" s="106"/>
      <c r="AV528" s="106"/>
      <c r="AW528" s="106"/>
      <c r="AX528" s="106"/>
      <c r="AY528" s="106"/>
      <c r="AZ528" s="106"/>
      <c r="BA528" s="106"/>
      <c r="BB528" s="106"/>
      <c r="BC528" s="106"/>
      <c r="BD528" s="106"/>
      <c r="BE528" s="106"/>
      <c r="BF528" s="106"/>
      <c r="BG528" s="106"/>
      <c r="BH528" s="106"/>
      <c r="BI528" s="106"/>
      <c r="BJ528" s="106"/>
      <c r="BK528" s="106"/>
      <c r="BL528" s="106"/>
      <c r="BM528" s="106"/>
      <c r="BN528" s="106"/>
      <c r="BO528" s="106"/>
      <c r="BP528" s="106"/>
      <c r="BQ528" s="106"/>
      <c r="BR528" s="106"/>
      <c r="BS528" s="106"/>
      <c r="BT528" s="106"/>
      <c r="BU528" s="106"/>
      <c r="BV528" s="106"/>
      <c r="BW528" s="106"/>
      <c r="BX528" s="106"/>
      <c r="BY528" s="106"/>
      <c r="BZ528" s="106"/>
      <c r="CA528" s="106"/>
      <c r="CB528" s="106"/>
      <c r="CC528" s="106"/>
      <c r="CD528" s="106"/>
      <c r="CE528" s="106"/>
      <c r="CF528" s="106"/>
      <c r="CG528" s="106"/>
      <c r="CH528" s="106"/>
      <c r="CI528" s="106"/>
      <c r="CJ528" s="106"/>
      <c r="CK528" s="106"/>
      <c r="CL528" s="106"/>
      <c r="CM528" s="106"/>
      <c r="CN528" s="106"/>
      <c r="CO528" s="106"/>
      <c r="CP528" s="106"/>
      <c r="CQ528" s="106"/>
      <c r="CR528" s="106"/>
      <c r="CS528" s="106"/>
      <c r="CT528" s="106"/>
      <c r="CU528" s="106"/>
      <c r="CV528" s="106"/>
      <c r="CW528" s="106"/>
      <c r="CX528" s="106"/>
      <c r="CY528" s="106"/>
      <c r="CZ528" s="106"/>
      <c r="DA528" s="106"/>
      <c r="DB528" s="106"/>
    </row>
    <row r="529" spans="1:106" ht="15" customHeight="1" x14ac:dyDescent="0.25">
      <c r="A529" s="83">
        <v>19</v>
      </c>
      <c r="B529" s="107"/>
      <c r="C529" s="107"/>
      <c r="D529" s="86" t="str">
        <f t="shared" si="245"/>
        <v/>
      </c>
      <c r="E529" s="87" t="str">
        <f t="shared" si="246"/>
        <v/>
      </c>
      <c r="F529" s="88">
        <f t="shared" si="247"/>
        <v>0</v>
      </c>
      <c r="G529" s="90"/>
      <c r="H529" s="90"/>
      <c r="I529" s="90"/>
      <c r="J529" s="90"/>
      <c r="K529" s="90"/>
      <c r="L529" s="90"/>
      <c r="M529" s="90"/>
      <c r="N529" s="90"/>
      <c r="O529" s="90"/>
      <c r="P529" s="90"/>
      <c r="Q529" s="90"/>
      <c r="R529" s="90"/>
      <c r="S529" s="90"/>
      <c r="T529" s="90"/>
      <c r="U529" s="90"/>
      <c r="V529" s="90"/>
      <c r="W529" s="90"/>
      <c r="X529" s="90"/>
      <c r="Y529" s="90"/>
      <c r="Z529" s="105"/>
      <c r="AA529" s="106"/>
      <c r="AB529" s="106"/>
      <c r="AC529" s="106"/>
      <c r="AD529" s="106"/>
      <c r="AE529" s="106"/>
      <c r="AF529" s="106"/>
      <c r="AG529" s="106"/>
      <c r="AH529" s="106"/>
      <c r="AI529" s="106"/>
      <c r="AJ529" s="106"/>
      <c r="AK529" s="106"/>
      <c r="AL529" s="106"/>
      <c r="AM529" s="106"/>
      <c r="AN529" s="106"/>
      <c r="AO529" s="106"/>
      <c r="AP529" s="106"/>
      <c r="AQ529" s="106"/>
      <c r="AR529" s="106"/>
      <c r="AS529" s="106"/>
      <c r="AT529" s="106"/>
      <c r="AU529" s="106"/>
      <c r="AV529" s="106"/>
      <c r="AW529" s="106"/>
      <c r="AX529" s="106"/>
      <c r="AY529" s="106"/>
      <c r="AZ529" s="106"/>
      <c r="BA529" s="106"/>
      <c r="BB529" s="106"/>
      <c r="BC529" s="106"/>
      <c r="BD529" s="106"/>
      <c r="BE529" s="106"/>
      <c r="BF529" s="106"/>
      <c r="BG529" s="106"/>
      <c r="BH529" s="106"/>
      <c r="BI529" s="106"/>
      <c r="BJ529" s="106"/>
      <c r="BK529" s="106"/>
      <c r="BL529" s="106"/>
      <c r="BM529" s="106"/>
      <c r="BN529" s="106"/>
      <c r="BO529" s="106"/>
      <c r="BP529" s="106"/>
      <c r="BQ529" s="106"/>
      <c r="BR529" s="106"/>
      <c r="BS529" s="106"/>
      <c r="BT529" s="106"/>
      <c r="BU529" s="106"/>
      <c r="BV529" s="106"/>
      <c r="BW529" s="106"/>
      <c r="BX529" s="106"/>
      <c r="BY529" s="106"/>
      <c r="BZ529" s="106"/>
      <c r="CA529" s="106"/>
      <c r="CB529" s="106"/>
      <c r="CC529" s="106"/>
      <c r="CD529" s="106"/>
      <c r="CE529" s="106"/>
      <c r="CF529" s="106"/>
      <c r="CG529" s="106"/>
      <c r="CH529" s="106"/>
      <c r="CI529" s="106"/>
      <c r="CJ529" s="106"/>
      <c r="CK529" s="106"/>
      <c r="CL529" s="106"/>
      <c r="CM529" s="106"/>
      <c r="CN529" s="106"/>
      <c r="CO529" s="106"/>
      <c r="CP529" s="106"/>
      <c r="CQ529" s="106"/>
      <c r="CR529" s="106"/>
      <c r="CS529" s="106"/>
      <c r="CT529" s="106"/>
      <c r="CU529" s="106"/>
      <c r="CV529" s="106"/>
      <c r="CW529" s="106"/>
      <c r="CX529" s="106"/>
      <c r="CY529" s="106"/>
      <c r="CZ529" s="106"/>
      <c r="DA529" s="106"/>
      <c r="DB529" s="106"/>
    </row>
    <row r="530" spans="1:106" ht="15" customHeight="1" x14ac:dyDescent="0.25">
      <c r="A530" s="83">
        <v>20</v>
      </c>
      <c r="B530" s="108"/>
      <c r="C530" s="108"/>
      <c r="D530" s="86" t="str">
        <f t="shared" si="245"/>
        <v/>
      </c>
      <c r="E530" s="87" t="str">
        <f t="shared" si="246"/>
        <v/>
      </c>
      <c r="F530" s="88">
        <f t="shared" si="247"/>
        <v>0</v>
      </c>
      <c r="G530" s="90"/>
      <c r="H530" s="90"/>
      <c r="I530" s="90"/>
      <c r="J530" s="90"/>
      <c r="K530" s="90"/>
      <c r="L530" s="90"/>
      <c r="M530" s="90"/>
      <c r="N530" s="90"/>
      <c r="O530" s="90"/>
      <c r="P530" s="90"/>
      <c r="Q530" s="90"/>
      <c r="R530" s="90"/>
      <c r="S530" s="90"/>
      <c r="T530" s="90"/>
      <c r="U530" s="90"/>
      <c r="V530" s="90"/>
      <c r="W530" s="90"/>
      <c r="X530" s="90"/>
      <c r="Y530" s="90"/>
      <c r="Z530" s="105"/>
      <c r="AA530" s="106"/>
      <c r="AB530" s="106"/>
      <c r="AC530" s="106"/>
      <c r="AD530" s="106"/>
      <c r="AE530" s="106"/>
      <c r="AF530" s="106"/>
      <c r="AG530" s="106"/>
      <c r="AH530" s="106"/>
      <c r="AI530" s="106"/>
      <c r="AJ530" s="106"/>
      <c r="AK530" s="106"/>
      <c r="AL530" s="106"/>
      <c r="AM530" s="106"/>
      <c r="AN530" s="106"/>
      <c r="AO530" s="106"/>
      <c r="AP530" s="106"/>
      <c r="AQ530" s="106"/>
      <c r="AR530" s="106"/>
      <c r="AS530" s="106"/>
      <c r="AT530" s="106"/>
      <c r="AU530" s="106"/>
      <c r="AV530" s="106"/>
      <c r="AW530" s="106"/>
      <c r="AX530" s="106"/>
      <c r="AY530" s="106"/>
      <c r="AZ530" s="106"/>
      <c r="BA530" s="106"/>
      <c r="BB530" s="106"/>
      <c r="BC530" s="106"/>
      <c r="BD530" s="106"/>
      <c r="BE530" s="106"/>
      <c r="BF530" s="106"/>
      <c r="BG530" s="106"/>
      <c r="BH530" s="106"/>
      <c r="BI530" s="106"/>
      <c r="BJ530" s="106"/>
      <c r="BK530" s="106"/>
      <c r="BL530" s="106"/>
      <c r="BM530" s="106"/>
      <c r="BN530" s="106"/>
      <c r="BO530" s="106"/>
      <c r="BP530" s="106"/>
      <c r="BQ530" s="106"/>
      <c r="BR530" s="106"/>
      <c r="BS530" s="106"/>
      <c r="BT530" s="106"/>
      <c r="BU530" s="106"/>
      <c r="BV530" s="106"/>
      <c r="BW530" s="106"/>
      <c r="BX530" s="106"/>
      <c r="BY530" s="106"/>
      <c r="BZ530" s="106"/>
      <c r="CA530" s="106"/>
      <c r="CB530" s="106"/>
      <c r="CC530" s="106"/>
      <c r="CD530" s="106"/>
      <c r="CE530" s="106"/>
      <c r="CF530" s="106"/>
      <c r="CG530" s="106"/>
      <c r="CH530" s="106"/>
      <c r="CI530" s="106"/>
      <c r="CJ530" s="106"/>
      <c r="CK530" s="106"/>
      <c r="CL530" s="106"/>
      <c r="CM530" s="106"/>
      <c r="CN530" s="106"/>
      <c r="CO530" s="106"/>
      <c r="CP530" s="106"/>
      <c r="CQ530" s="106"/>
      <c r="CR530" s="106"/>
      <c r="CS530" s="106"/>
      <c r="CT530" s="106"/>
      <c r="CU530" s="106"/>
      <c r="CV530" s="106"/>
      <c r="CW530" s="106"/>
      <c r="CX530" s="106"/>
      <c r="CY530" s="106"/>
      <c r="CZ530" s="106"/>
      <c r="DA530" s="106"/>
      <c r="DB530" s="106"/>
    </row>
    <row r="531" spans="1:106" ht="15" customHeight="1" x14ac:dyDescent="0.25">
      <c r="A531" s="83">
        <v>21</v>
      </c>
      <c r="B531" s="108"/>
      <c r="C531" s="108"/>
      <c r="D531" s="86" t="str">
        <f t="shared" si="245"/>
        <v/>
      </c>
      <c r="E531" s="87" t="str">
        <f t="shared" si="246"/>
        <v/>
      </c>
      <c r="F531" s="88">
        <f t="shared" si="247"/>
        <v>0</v>
      </c>
      <c r="G531" s="90"/>
      <c r="H531" s="90"/>
      <c r="I531" s="90"/>
      <c r="J531" s="90"/>
      <c r="K531" s="90"/>
      <c r="L531" s="90"/>
      <c r="M531" s="90"/>
      <c r="N531" s="90"/>
      <c r="O531" s="90"/>
      <c r="P531" s="90"/>
      <c r="Q531" s="90"/>
      <c r="R531" s="90"/>
      <c r="S531" s="90"/>
      <c r="T531" s="90"/>
      <c r="U531" s="90"/>
      <c r="V531" s="90"/>
      <c r="W531" s="90"/>
      <c r="X531" s="90"/>
      <c r="Y531" s="90"/>
      <c r="Z531" s="105"/>
      <c r="AA531" s="106"/>
      <c r="AB531" s="106"/>
      <c r="AC531" s="106"/>
      <c r="AD531" s="106"/>
      <c r="AE531" s="106"/>
      <c r="AF531" s="106"/>
      <c r="AG531" s="106"/>
      <c r="AH531" s="106"/>
      <c r="AI531" s="106"/>
      <c r="AJ531" s="106"/>
      <c r="AK531" s="106"/>
      <c r="AL531" s="106"/>
      <c r="AM531" s="106"/>
      <c r="AN531" s="106"/>
      <c r="AO531" s="106"/>
      <c r="AP531" s="106"/>
      <c r="AQ531" s="106"/>
      <c r="AR531" s="106"/>
      <c r="AS531" s="106"/>
      <c r="AT531" s="106"/>
      <c r="AU531" s="106"/>
      <c r="AV531" s="106"/>
      <c r="AW531" s="106"/>
      <c r="AX531" s="106"/>
      <c r="AY531" s="106"/>
      <c r="AZ531" s="106"/>
      <c r="BA531" s="106"/>
      <c r="BB531" s="106"/>
      <c r="BC531" s="106"/>
      <c r="BD531" s="106"/>
      <c r="BE531" s="106"/>
      <c r="BF531" s="106"/>
      <c r="BG531" s="106"/>
      <c r="BH531" s="106"/>
      <c r="BI531" s="106"/>
      <c r="BJ531" s="106"/>
      <c r="BK531" s="106"/>
      <c r="BL531" s="106"/>
      <c r="BM531" s="106"/>
      <c r="BN531" s="106"/>
      <c r="BO531" s="106"/>
      <c r="BP531" s="106"/>
      <c r="BQ531" s="106"/>
      <c r="BR531" s="106"/>
      <c r="BS531" s="106"/>
      <c r="BT531" s="106"/>
      <c r="BU531" s="106"/>
      <c r="BV531" s="106"/>
      <c r="BW531" s="106"/>
      <c r="BX531" s="106"/>
      <c r="BY531" s="106"/>
      <c r="BZ531" s="106"/>
      <c r="CA531" s="106"/>
      <c r="CB531" s="106"/>
      <c r="CC531" s="106"/>
      <c r="CD531" s="106"/>
      <c r="CE531" s="106"/>
      <c r="CF531" s="106"/>
      <c r="CG531" s="106"/>
      <c r="CH531" s="106"/>
      <c r="CI531" s="106"/>
      <c r="CJ531" s="106"/>
      <c r="CK531" s="106"/>
      <c r="CL531" s="106"/>
      <c r="CM531" s="106"/>
      <c r="CN531" s="106"/>
      <c r="CO531" s="106"/>
      <c r="CP531" s="106"/>
      <c r="CQ531" s="106"/>
      <c r="CR531" s="106"/>
      <c r="CS531" s="106"/>
      <c r="CT531" s="106"/>
      <c r="CU531" s="106"/>
      <c r="CV531" s="106"/>
      <c r="CW531" s="106"/>
      <c r="CX531" s="106"/>
      <c r="CY531" s="106"/>
      <c r="CZ531" s="106"/>
      <c r="DA531" s="106"/>
      <c r="DB531" s="106"/>
    </row>
    <row r="532" spans="1:106" ht="15" customHeight="1" x14ac:dyDescent="0.25">
      <c r="A532" s="83">
        <v>22</v>
      </c>
      <c r="B532" s="108"/>
      <c r="C532" s="108"/>
      <c r="D532" s="86" t="str">
        <f t="shared" si="245"/>
        <v/>
      </c>
      <c r="E532" s="87" t="str">
        <f t="shared" si="246"/>
        <v/>
      </c>
      <c r="F532" s="88">
        <f t="shared" si="247"/>
        <v>0</v>
      </c>
      <c r="G532" s="90"/>
      <c r="H532" s="90"/>
      <c r="I532" s="90"/>
      <c r="J532" s="90"/>
      <c r="K532" s="90"/>
      <c r="L532" s="90"/>
      <c r="M532" s="90"/>
      <c r="N532" s="90"/>
      <c r="O532" s="90"/>
      <c r="P532" s="90"/>
      <c r="Q532" s="90"/>
      <c r="R532" s="90"/>
      <c r="S532" s="90"/>
      <c r="T532" s="90"/>
      <c r="U532" s="90"/>
      <c r="V532" s="90"/>
      <c r="W532" s="90"/>
      <c r="X532" s="90"/>
      <c r="Y532" s="90"/>
      <c r="Z532" s="105"/>
      <c r="AA532" s="106"/>
      <c r="AB532" s="106"/>
      <c r="AC532" s="106"/>
      <c r="AD532" s="106"/>
      <c r="AE532" s="106"/>
      <c r="AF532" s="106"/>
      <c r="AG532" s="106"/>
      <c r="AH532" s="106"/>
      <c r="AI532" s="106"/>
      <c r="AJ532" s="106"/>
      <c r="AK532" s="106"/>
      <c r="AL532" s="106"/>
      <c r="AM532" s="106"/>
      <c r="AN532" s="106"/>
      <c r="AO532" s="106"/>
      <c r="AP532" s="106"/>
      <c r="AQ532" s="106"/>
      <c r="AR532" s="106"/>
      <c r="AS532" s="106"/>
      <c r="AT532" s="106"/>
      <c r="AU532" s="106"/>
      <c r="AV532" s="106"/>
      <c r="AW532" s="106"/>
      <c r="AX532" s="106"/>
      <c r="AY532" s="106"/>
      <c r="AZ532" s="106"/>
      <c r="BA532" s="106"/>
      <c r="BB532" s="106"/>
      <c r="BC532" s="106"/>
      <c r="BD532" s="106"/>
      <c r="BE532" s="106"/>
      <c r="BF532" s="106"/>
      <c r="BG532" s="106"/>
      <c r="BH532" s="106"/>
      <c r="BI532" s="106"/>
      <c r="BJ532" s="106"/>
      <c r="BK532" s="106"/>
      <c r="BL532" s="106"/>
      <c r="BM532" s="106"/>
      <c r="BN532" s="106"/>
      <c r="BO532" s="106"/>
      <c r="BP532" s="106"/>
      <c r="BQ532" s="106"/>
      <c r="BR532" s="106"/>
      <c r="BS532" s="106"/>
      <c r="BT532" s="106"/>
      <c r="BU532" s="106"/>
      <c r="BV532" s="106"/>
      <c r="BW532" s="106"/>
      <c r="BX532" s="106"/>
      <c r="BY532" s="106"/>
      <c r="BZ532" s="106"/>
      <c r="CA532" s="106"/>
      <c r="CB532" s="106"/>
      <c r="CC532" s="106"/>
      <c r="CD532" s="106"/>
      <c r="CE532" s="106"/>
      <c r="CF532" s="106"/>
      <c r="CG532" s="106"/>
      <c r="CH532" s="106"/>
      <c r="CI532" s="106"/>
      <c r="CJ532" s="106"/>
      <c r="CK532" s="106"/>
      <c r="CL532" s="106"/>
      <c r="CM532" s="106"/>
      <c r="CN532" s="106"/>
      <c r="CO532" s="106"/>
      <c r="CP532" s="106"/>
      <c r="CQ532" s="106"/>
      <c r="CR532" s="106"/>
      <c r="CS532" s="106"/>
      <c r="CT532" s="106"/>
      <c r="CU532" s="106"/>
      <c r="CV532" s="106"/>
      <c r="CW532" s="106"/>
      <c r="CX532" s="106"/>
      <c r="CY532" s="106"/>
      <c r="CZ532" s="106"/>
      <c r="DA532" s="106"/>
      <c r="DB532" s="106"/>
    </row>
    <row r="533" spans="1:106" ht="15" customHeight="1" x14ac:dyDescent="0.25">
      <c r="A533" s="83">
        <v>23</v>
      </c>
      <c r="B533" s="108"/>
      <c r="C533" s="108"/>
      <c r="D533" s="86" t="str">
        <f t="shared" si="245"/>
        <v/>
      </c>
      <c r="E533" s="87" t="str">
        <f t="shared" si="246"/>
        <v/>
      </c>
      <c r="F533" s="88">
        <f t="shared" si="247"/>
        <v>0</v>
      </c>
      <c r="G533" s="90"/>
      <c r="H533" s="90"/>
      <c r="I533" s="90"/>
      <c r="J533" s="90"/>
      <c r="K533" s="90"/>
      <c r="L533" s="90"/>
      <c r="M533" s="90"/>
      <c r="N533" s="90"/>
      <c r="O533" s="90"/>
      <c r="P533" s="90"/>
      <c r="Q533" s="90"/>
      <c r="R533" s="90"/>
      <c r="S533" s="90"/>
      <c r="T533" s="90"/>
      <c r="U533" s="90"/>
      <c r="V533" s="90"/>
      <c r="W533" s="90"/>
      <c r="X533" s="90"/>
      <c r="Y533" s="90"/>
      <c r="Z533" s="105"/>
      <c r="AA533" s="106"/>
      <c r="AB533" s="106"/>
      <c r="AC533" s="106"/>
      <c r="AD533" s="106"/>
      <c r="AE533" s="106"/>
      <c r="AF533" s="106"/>
      <c r="AG533" s="106"/>
      <c r="AH533" s="106"/>
      <c r="AI533" s="106"/>
      <c r="AJ533" s="106"/>
      <c r="AK533" s="106"/>
      <c r="AL533" s="106"/>
      <c r="AM533" s="106"/>
      <c r="AN533" s="106"/>
      <c r="AO533" s="106"/>
      <c r="AP533" s="106"/>
      <c r="AQ533" s="106"/>
      <c r="AR533" s="106"/>
      <c r="AS533" s="106"/>
      <c r="AT533" s="106"/>
      <c r="AU533" s="106"/>
      <c r="AV533" s="106"/>
      <c r="AW533" s="106"/>
      <c r="AX533" s="106"/>
      <c r="AY533" s="106"/>
      <c r="AZ533" s="106"/>
      <c r="BA533" s="106"/>
      <c r="BB533" s="106"/>
      <c r="BC533" s="106"/>
      <c r="BD533" s="106"/>
      <c r="BE533" s="106"/>
      <c r="BF533" s="106"/>
      <c r="BG533" s="106"/>
      <c r="BH533" s="106"/>
      <c r="BI533" s="106"/>
      <c r="BJ533" s="106"/>
      <c r="BK533" s="106"/>
      <c r="BL533" s="106"/>
      <c r="BM533" s="106"/>
      <c r="BN533" s="106"/>
      <c r="BO533" s="106"/>
      <c r="BP533" s="106"/>
      <c r="BQ533" s="106"/>
      <c r="BR533" s="106"/>
      <c r="BS533" s="106"/>
      <c r="BT533" s="106"/>
      <c r="BU533" s="106"/>
      <c r="BV533" s="106"/>
      <c r="BW533" s="106"/>
      <c r="BX533" s="106"/>
      <c r="BY533" s="106"/>
      <c r="BZ533" s="106"/>
      <c r="CA533" s="106"/>
      <c r="CB533" s="106"/>
      <c r="CC533" s="106"/>
      <c r="CD533" s="106"/>
      <c r="CE533" s="106"/>
      <c r="CF533" s="106"/>
      <c r="CG533" s="106"/>
      <c r="CH533" s="106"/>
      <c r="CI533" s="106"/>
      <c r="CJ533" s="106"/>
      <c r="CK533" s="106"/>
      <c r="CL533" s="106"/>
      <c r="CM533" s="106"/>
      <c r="CN533" s="106"/>
      <c r="CO533" s="106"/>
      <c r="CP533" s="106"/>
      <c r="CQ533" s="106"/>
      <c r="CR533" s="106"/>
      <c r="CS533" s="106"/>
      <c r="CT533" s="106"/>
      <c r="CU533" s="106"/>
      <c r="CV533" s="106"/>
      <c r="CW533" s="106"/>
      <c r="CX533" s="106"/>
      <c r="CY533" s="106"/>
      <c r="CZ533" s="106"/>
      <c r="DA533" s="106"/>
      <c r="DB533" s="106"/>
    </row>
    <row r="534" spans="1:106" ht="15" customHeight="1" x14ac:dyDescent="0.25">
      <c r="A534" s="83">
        <v>24</v>
      </c>
      <c r="B534" s="108"/>
      <c r="C534" s="108"/>
      <c r="D534" s="86" t="str">
        <f t="shared" si="245"/>
        <v/>
      </c>
      <c r="E534" s="87" t="str">
        <f t="shared" si="246"/>
        <v/>
      </c>
      <c r="F534" s="88">
        <f t="shared" si="247"/>
        <v>0</v>
      </c>
      <c r="G534" s="90"/>
      <c r="H534" s="90"/>
      <c r="I534" s="90"/>
      <c r="J534" s="90"/>
      <c r="K534" s="90"/>
      <c r="L534" s="90"/>
      <c r="M534" s="90"/>
      <c r="N534" s="90"/>
      <c r="O534" s="90"/>
      <c r="P534" s="90"/>
      <c r="Q534" s="90"/>
      <c r="R534" s="90"/>
      <c r="S534" s="90"/>
      <c r="T534" s="90"/>
      <c r="U534" s="90"/>
      <c r="V534" s="90"/>
      <c r="W534" s="90"/>
      <c r="X534" s="90"/>
      <c r="Y534" s="90"/>
      <c r="Z534" s="105"/>
      <c r="AA534" s="106"/>
      <c r="AB534" s="106"/>
      <c r="AC534" s="106"/>
      <c r="AD534" s="106"/>
      <c r="AE534" s="106"/>
      <c r="AF534" s="106"/>
      <c r="AG534" s="106"/>
      <c r="AH534" s="106"/>
      <c r="AI534" s="106"/>
      <c r="AJ534" s="106"/>
      <c r="AK534" s="106"/>
      <c r="AL534" s="106"/>
      <c r="AM534" s="106"/>
      <c r="AN534" s="106"/>
      <c r="AO534" s="106"/>
      <c r="AP534" s="106"/>
      <c r="AQ534" s="106"/>
      <c r="AR534" s="106"/>
      <c r="AS534" s="106"/>
      <c r="AT534" s="106"/>
      <c r="AU534" s="106"/>
      <c r="AV534" s="106"/>
      <c r="AW534" s="106"/>
      <c r="AX534" s="106"/>
      <c r="AY534" s="106"/>
      <c r="AZ534" s="106"/>
      <c r="BA534" s="106"/>
      <c r="BB534" s="106"/>
      <c r="BC534" s="106"/>
      <c r="BD534" s="106"/>
      <c r="BE534" s="106"/>
      <c r="BF534" s="106"/>
      <c r="BG534" s="106"/>
      <c r="BH534" s="106"/>
      <c r="BI534" s="106"/>
      <c r="BJ534" s="106"/>
      <c r="BK534" s="106"/>
      <c r="BL534" s="106"/>
      <c r="BM534" s="106"/>
      <c r="BN534" s="106"/>
      <c r="BO534" s="106"/>
      <c r="BP534" s="106"/>
      <c r="BQ534" s="106"/>
      <c r="BR534" s="106"/>
      <c r="BS534" s="106"/>
      <c r="BT534" s="106"/>
      <c r="BU534" s="106"/>
      <c r="BV534" s="106"/>
      <c r="BW534" s="106"/>
      <c r="BX534" s="106"/>
      <c r="BY534" s="106"/>
      <c r="BZ534" s="106"/>
      <c r="CA534" s="106"/>
      <c r="CB534" s="106"/>
      <c r="CC534" s="106"/>
      <c r="CD534" s="106"/>
      <c r="CE534" s="106"/>
      <c r="CF534" s="106"/>
      <c r="CG534" s="106"/>
      <c r="CH534" s="106"/>
      <c r="CI534" s="106"/>
      <c r="CJ534" s="106"/>
      <c r="CK534" s="106"/>
      <c r="CL534" s="106"/>
      <c r="CM534" s="106"/>
      <c r="CN534" s="106"/>
      <c r="CO534" s="106"/>
      <c r="CP534" s="106"/>
      <c r="CQ534" s="106"/>
      <c r="CR534" s="106"/>
      <c r="CS534" s="106"/>
      <c r="CT534" s="106"/>
      <c r="CU534" s="106"/>
      <c r="CV534" s="106"/>
      <c r="CW534" s="106"/>
      <c r="CX534" s="106"/>
      <c r="CY534" s="106"/>
      <c r="CZ534" s="106"/>
      <c r="DA534" s="106"/>
      <c r="DB534" s="106"/>
    </row>
    <row r="535" spans="1:106" ht="15" customHeight="1" x14ac:dyDescent="0.25">
      <c r="A535" s="83">
        <v>25</v>
      </c>
      <c r="B535" s="108"/>
      <c r="C535" s="108"/>
      <c r="D535" s="86" t="str">
        <f t="shared" si="245"/>
        <v/>
      </c>
      <c r="E535" s="87" t="str">
        <f t="shared" si="246"/>
        <v/>
      </c>
      <c r="F535" s="88">
        <f t="shared" si="247"/>
        <v>0</v>
      </c>
      <c r="G535" s="90"/>
      <c r="H535" s="90"/>
      <c r="I535" s="90"/>
      <c r="J535" s="90"/>
      <c r="K535" s="90"/>
      <c r="L535" s="90"/>
      <c r="M535" s="90"/>
      <c r="N535" s="90"/>
      <c r="O535" s="90"/>
      <c r="P535" s="90"/>
      <c r="Q535" s="90"/>
      <c r="R535" s="90"/>
      <c r="S535" s="90"/>
      <c r="T535" s="90"/>
      <c r="U535" s="90"/>
      <c r="V535" s="90"/>
      <c r="W535" s="90"/>
      <c r="X535" s="90"/>
      <c r="Y535" s="90"/>
      <c r="Z535" s="105"/>
      <c r="AA535" s="106"/>
      <c r="AB535" s="106"/>
      <c r="AC535" s="106"/>
      <c r="AD535" s="106"/>
      <c r="AE535" s="106"/>
      <c r="AF535" s="106"/>
      <c r="AG535" s="106"/>
      <c r="AH535" s="106"/>
      <c r="AI535" s="106"/>
      <c r="AJ535" s="106"/>
      <c r="AK535" s="106"/>
      <c r="AL535" s="106"/>
      <c r="AM535" s="106"/>
      <c r="AN535" s="106"/>
      <c r="AO535" s="106"/>
      <c r="AP535" s="106"/>
      <c r="AQ535" s="106"/>
      <c r="AR535" s="106"/>
      <c r="AS535" s="106"/>
      <c r="AT535" s="106"/>
      <c r="AU535" s="106"/>
      <c r="AV535" s="106"/>
      <c r="AW535" s="106"/>
      <c r="AX535" s="106"/>
      <c r="AY535" s="106"/>
      <c r="AZ535" s="106"/>
      <c r="BA535" s="106"/>
      <c r="BB535" s="106"/>
      <c r="BC535" s="106"/>
      <c r="BD535" s="106"/>
      <c r="BE535" s="106"/>
      <c r="BF535" s="106"/>
      <c r="BG535" s="106"/>
      <c r="BH535" s="106"/>
      <c r="BI535" s="106"/>
      <c r="BJ535" s="106"/>
      <c r="BK535" s="106"/>
      <c r="BL535" s="106"/>
      <c r="BM535" s="106"/>
      <c r="BN535" s="106"/>
      <c r="BO535" s="106"/>
      <c r="BP535" s="106"/>
      <c r="BQ535" s="106"/>
      <c r="BR535" s="106"/>
      <c r="BS535" s="106"/>
      <c r="BT535" s="106"/>
      <c r="BU535" s="106"/>
      <c r="BV535" s="106"/>
      <c r="BW535" s="106"/>
      <c r="BX535" s="106"/>
      <c r="BY535" s="106"/>
      <c r="BZ535" s="106"/>
      <c r="CA535" s="106"/>
      <c r="CB535" s="106"/>
      <c r="CC535" s="106"/>
      <c r="CD535" s="106"/>
      <c r="CE535" s="106"/>
      <c r="CF535" s="106"/>
      <c r="CG535" s="106"/>
      <c r="CH535" s="106"/>
      <c r="CI535" s="106"/>
      <c r="CJ535" s="106"/>
      <c r="CK535" s="106"/>
      <c r="CL535" s="106"/>
      <c r="CM535" s="106"/>
      <c r="CN535" s="106"/>
      <c r="CO535" s="106"/>
      <c r="CP535" s="106"/>
      <c r="CQ535" s="106"/>
      <c r="CR535" s="106"/>
      <c r="CS535" s="106"/>
      <c r="CT535" s="106"/>
      <c r="CU535" s="106"/>
      <c r="CV535" s="106"/>
      <c r="CW535" s="106"/>
      <c r="CX535" s="106"/>
      <c r="CY535" s="106"/>
      <c r="CZ535" s="106"/>
      <c r="DA535" s="106"/>
      <c r="DB535" s="106"/>
    </row>
    <row r="536" spans="1:106" ht="15" customHeight="1" x14ac:dyDescent="0.25">
      <c r="A536" s="83">
        <v>26</v>
      </c>
      <c r="B536" s="108"/>
      <c r="C536" s="108"/>
      <c r="D536" s="86" t="str">
        <f t="shared" si="245"/>
        <v/>
      </c>
      <c r="E536" s="87" t="str">
        <f t="shared" si="246"/>
        <v/>
      </c>
      <c r="F536" s="88">
        <f t="shared" si="247"/>
        <v>0</v>
      </c>
      <c r="G536" s="90"/>
      <c r="H536" s="90"/>
      <c r="I536" s="90"/>
      <c r="J536" s="90"/>
      <c r="K536" s="90"/>
      <c r="L536" s="90"/>
      <c r="M536" s="90"/>
      <c r="N536" s="90"/>
      <c r="O536" s="90"/>
      <c r="P536" s="90"/>
      <c r="Q536" s="90"/>
      <c r="R536" s="90"/>
      <c r="S536" s="90"/>
      <c r="T536" s="90"/>
      <c r="U536" s="90"/>
      <c r="V536" s="90"/>
      <c r="W536" s="90"/>
      <c r="X536" s="90"/>
      <c r="Y536" s="90"/>
      <c r="Z536" s="105"/>
      <c r="AA536" s="106"/>
      <c r="AB536" s="106"/>
      <c r="AC536" s="106"/>
      <c r="AD536" s="106"/>
      <c r="AE536" s="106"/>
      <c r="AF536" s="106"/>
      <c r="AG536" s="106"/>
      <c r="AH536" s="106"/>
      <c r="AI536" s="106"/>
      <c r="AJ536" s="106"/>
      <c r="AK536" s="106"/>
      <c r="AL536" s="106"/>
      <c r="AM536" s="106"/>
      <c r="AN536" s="106"/>
      <c r="AO536" s="106"/>
      <c r="AP536" s="106"/>
      <c r="AQ536" s="106"/>
      <c r="AR536" s="106"/>
      <c r="AS536" s="106"/>
      <c r="AT536" s="106"/>
      <c r="AU536" s="106"/>
      <c r="AV536" s="106"/>
      <c r="AW536" s="106"/>
      <c r="AX536" s="106"/>
      <c r="AY536" s="106"/>
      <c r="AZ536" s="106"/>
      <c r="BA536" s="106"/>
      <c r="BB536" s="106"/>
      <c r="BC536" s="106"/>
      <c r="BD536" s="106"/>
      <c r="BE536" s="106"/>
      <c r="BF536" s="106"/>
      <c r="BG536" s="106"/>
      <c r="BH536" s="106"/>
      <c r="BI536" s="106"/>
      <c r="BJ536" s="106"/>
      <c r="BK536" s="106"/>
      <c r="BL536" s="106"/>
      <c r="BM536" s="106"/>
      <c r="BN536" s="106"/>
      <c r="BO536" s="106"/>
      <c r="BP536" s="106"/>
      <c r="BQ536" s="106"/>
      <c r="BR536" s="106"/>
      <c r="BS536" s="106"/>
      <c r="BT536" s="106"/>
      <c r="BU536" s="106"/>
      <c r="BV536" s="106"/>
      <c r="BW536" s="106"/>
      <c r="BX536" s="106"/>
      <c r="BY536" s="106"/>
      <c r="BZ536" s="106"/>
      <c r="CA536" s="106"/>
      <c r="CB536" s="106"/>
      <c r="CC536" s="106"/>
      <c r="CD536" s="106"/>
      <c r="CE536" s="106"/>
      <c r="CF536" s="106"/>
      <c r="CG536" s="106"/>
      <c r="CH536" s="106"/>
      <c r="CI536" s="106"/>
      <c r="CJ536" s="106"/>
      <c r="CK536" s="106"/>
      <c r="CL536" s="106"/>
      <c r="CM536" s="106"/>
      <c r="CN536" s="106"/>
      <c r="CO536" s="106"/>
      <c r="CP536" s="106"/>
      <c r="CQ536" s="106"/>
      <c r="CR536" s="106"/>
      <c r="CS536" s="106"/>
      <c r="CT536" s="106"/>
      <c r="CU536" s="106"/>
      <c r="CV536" s="106"/>
      <c r="CW536" s="106"/>
      <c r="CX536" s="106"/>
      <c r="CY536" s="106"/>
      <c r="CZ536" s="106"/>
      <c r="DA536" s="106"/>
      <c r="DB536" s="106"/>
    </row>
    <row r="537" spans="1:106" ht="15" customHeight="1" x14ac:dyDescent="0.25">
      <c r="A537" s="83">
        <v>27</v>
      </c>
      <c r="B537" s="108"/>
      <c r="C537" s="108"/>
      <c r="D537" s="86" t="str">
        <f t="shared" si="245"/>
        <v/>
      </c>
      <c r="E537" s="87" t="str">
        <f t="shared" si="246"/>
        <v/>
      </c>
      <c r="F537" s="88">
        <f t="shared" si="247"/>
        <v>0</v>
      </c>
      <c r="G537" s="90"/>
      <c r="H537" s="90"/>
      <c r="I537" s="90"/>
      <c r="J537" s="90"/>
      <c r="K537" s="90"/>
      <c r="L537" s="90"/>
      <c r="M537" s="90"/>
      <c r="N537" s="90"/>
      <c r="O537" s="90"/>
      <c r="P537" s="90"/>
      <c r="Q537" s="90"/>
      <c r="R537" s="90"/>
      <c r="S537" s="90"/>
      <c r="T537" s="90"/>
      <c r="U537" s="90"/>
      <c r="V537" s="90"/>
      <c r="W537" s="90"/>
      <c r="X537" s="90"/>
      <c r="Y537" s="90"/>
      <c r="Z537" s="105"/>
      <c r="AA537" s="106"/>
      <c r="AB537" s="106"/>
      <c r="AC537" s="106"/>
      <c r="AD537" s="106"/>
      <c r="AE537" s="106"/>
      <c r="AF537" s="106"/>
      <c r="AG537" s="106"/>
      <c r="AH537" s="106"/>
      <c r="AI537" s="106"/>
      <c r="AJ537" s="106"/>
      <c r="AK537" s="106"/>
      <c r="AL537" s="106"/>
      <c r="AM537" s="106"/>
      <c r="AN537" s="106"/>
      <c r="AO537" s="106"/>
      <c r="AP537" s="106"/>
      <c r="AQ537" s="106"/>
      <c r="AR537" s="106"/>
      <c r="AS537" s="106"/>
      <c r="AT537" s="106"/>
      <c r="AU537" s="106"/>
      <c r="AV537" s="106"/>
      <c r="AW537" s="106"/>
      <c r="AX537" s="106"/>
      <c r="AY537" s="106"/>
      <c r="AZ537" s="106"/>
      <c r="BA537" s="106"/>
      <c r="BB537" s="106"/>
      <c r="BC537" s="106"/>
      <c r="BD537" s="106"/>
      <c r="BE537" s="106"/>
      <c r="BF537" s="106"/>
      <c r="BG537" s="106"/>
      <c r="BH537" s="106"/>
      <c r="BI537" s="106"/>
      <c r="BJ537" s="106"/>
      <c r="BK537" s="106"/>
      <c r="BL537" s="106"/>
      <c r="BM537" s="106"/>
      <c r="BN537" s="106"/>
      <c r="BO537" s="106"/>
      <c r="BP537" s="106"/>
      <c r="BQ537" s="106"/>
      <c r="BR537" s="106"/>
      <c r="BS537" s="106"/>
      <c r="BT537" s="106"/>
      <c r="BU537" s="106"/>
      <c r="BV537" s="106"/>
      <c r="BW537" s="106"/>
      <c r="BX537" s="106"/>
      <c r="BY537" s="106"/>
      <c r="BZ537" s="106"/>
      <c r="CA537" s="106"/>
      <c r="CB537" s="106"/>
      <c r="CC537" s="106"/>
      <c r="CD537" s="106"/>
      <c r="CE537" s="106"/>
      <c r="CF537" s="106"/>
      <c r="CG537" s="106"/>
      <c r="CH537" s="106"/>
      <c r="CI537" s="106"/>
      <c r="CJ537" s="106"/>
      <c r="CK537" s="106"/>
      <c r="CL537" s="106"/>
      <c r="CM537" s="106"/>
      <c r="CN537" s="106"/>
      <c r="CO537" s="106"/>
      <c r="CP537" s="106"/>
      <c r="CQ537" s="106"/>
      <c r="CR537" s="106"/>
      <c r="CS537" s="106"/>
      <c r="CT537" s="106"/>
      <c r="CU537" s="106"/>
      <c r="CV537" s="106"/>
      <c r="CW537" s="106"/>
      <c r="CX537" s="106"/>
      <c r="CY537" s="106"/>
      <c r="CZ537" s="106"/>
      <c r="DA537" s="106"/>
      <c r="DB537" s="106"/>
    </row>
    <row r="538" spans="1:106" ht="15" customHeight="1" x14ac:dyDescent="0.25">
      <c r="A538" s="83">
        <v>28</v>
      </c>
      <c r="B538" s="108"/>
      <c r="C538" s="108"/>
      <c r="D538" s="86" t="str">
        <f t="shared" si="245"/>
        <v/>
      </c>
      <c r="E538" s="87" t="str">
        <f t="shared" si="246"/>
        <v/>
      </c>
      <c r="F538" s="88">
        <f t="shared" si="247"/>
        <v>0</v>
      </c>
      <c r="G538" s="90"/>
      <c r="H538" s="90"/>
      <c r="I538" s="90"/>
      <c r="J538" s="90"/>
      <c r="K538" s="90"/>
      <c r="L538" s="90"/>
      <c r="M538" s="90"/>
      <c r="N538" s="90"/>
      <c r="O538" s="90"/>
      <c r="P538" s="90"/>
      <c r="Q538" s="90"/>
      <c r="R538" s="90"/>
      <c r="S538" s="90"/>
      <c r="T538" s="90"/>
      <c r="U538" s="90"/>
      <c r="V538" s="90"/>
      <c r="W538" s="90"/>
      <c r="X538" s="90"/>
      <c r="Y538" s="90"/>
      <c r="Z538" s="105"/>
      <c r="AA538" s="106"/>
      <c r="AB538" s="106"/>
      <c r="AC538" s="106"/>
      <c r="AD538" s="106"/>
      <c r="AE538" s="106"/>
      <c r="AF538" s="106"/>
      <c r="AG538" s="106"/>
      <c r="AH538" s="106"/>
      <c r="AI538" s="106"/>
      <c r="AJ538" s="106"/>
      <c r="AK538" s="106"/>
      <c r="AL538" s="106"/>
      <c r="AM538" s="106"/>
      <c r="AN538" s="106"/>
      <c r="AO538" s="106"/>
      <c r="AP538" s="106"/>
      <c r="AQ538" s="106"/>
      <c r="AR538" s="106"/>
      <c r="AS538" s="106"/>
      <c r="AT538" s="106"/>
      <c r="AU538" s="106"/>
      <c r="AV538" s="106"/>
      <c r="AW538" s="106"/>
      <c r="AX538" s="106"/>
      <c r="AY538" s="106"/>
      <c r="AZ538" s="106"/>
      <c r="BA538" s="106"/>
      <c r="BB538" s="106"/>
      <c r="BC538" s="106"/>
      <c r="BD538" s="106"/>
      <c r="BE538" s="106"/>
      <c r="BF538" s="106"/>
      <c r="BG538" s="106"/>
      <c r="BH538" s="106"/>
      <c r="BI538" s="106"/>
      <c r="BJ538" s="106"/>
      <c r="BK538" s="106"/>
      <c r="BL538" s="106"/>
      <c r="BM538" s="106"/>
      <c r="BN538" s="106"/>
      <c r="BO538" s="106"/>
      <c r="BP538" s="106"/>
      <c r="BQ538" s="106"/>
      <c r="BR538" s="106"/>
      <c r="BS538" s="106"/>
      <c r="BT538" s="106"/>
      <c r="BU538" s="106"/>
      <c r="BV538" s="106"/>
      <c r="BW538" s="106"/>
      <c r="BX538" s="106"/>
      <c r="BY538" s="106"/>
      <c r="BZ538" s="106"/>
      <c r="CA538" s="106"/>
      <c r="CB538" s="106"/>
      <c r="CC538" s="106"/>
      <c r="CD538" s="106"/>
      <c r="CE538" s="106"/>
      <c r="CF538" s="106"/>
      <c r="CG538" s="106"/>
      <c r="CH538" s="106"/>
      <c r="CI538" s="106"/>
      <c r="CJ538" s="106"/>
      <c r="CK538" s="106"/>
      <c r="CL538" s="106"/>
      <c r="CM538" s="106"/>
      <c r="CN538" s="106"/>
      <c r="CO538" s="106"/>
      <c r="CP538" s="106"/>
      <c r="CQ538" s="106"/>
      <c r="CR538" s="106"/>
      <c r="CS538" s="106"/>
      <c r="CT538" s="106"/>
      <c r="CU538" s="106"/>
      <c r="CV538" s="106"/>
      <c r="CW538" s="106"/>
      <c r="CX538" s="106"/>
      <c r="CY538" s="106"/>
      <c r="CZ538" s="106"/>
      <c r="DA538" s="106"/>
      <c r="DB538" s="106"/>
    </row>
    <row r="539" spans="1:106" ht="15" customHeight="1" x14ac:dyDescent="0.25">
      <c r="A539" s="83">
        <v>29</v>
      </c>
      <c r="B539" s="108"/>
      <c r="C539" s="108"/>
      <c r="D539" s="86" t="str">
        <f t="shared" si="245"/>
        <v/>
      </c>
      <c r="E539" s="87" t="str">
        <f t="shared" si="246"/>
        <v/>
      </c>
      <c r="F539" s="88">
        <f t="shared" si="247"/>
        <v>0</v>
      </c>
      <c r="G539" s="90"/>
      <c r="H539" s="90"/>
      <c r="I539" s="90"/>
      <c r="J539" s="90"/>
      <c r="K539" s="90"/>
      <c r="L539" s="90"/>
      <c r="M539" s="90"/>
      <c r="N539" s="90"/>
      <c r="O539" s="90"/>
      <c r="P539" s="90"/>
      <c r="Q539" s="90"/>
      <c r="R539" s="90"/>
      <c r="S539" s="90"/>
      <c r="T539" s="90"/>
      <c r="U539" s="90"/>
      <c r="V539" s="90"/>
      <c r="W539" s="90"/>
      <c r="X539" s="90"/>
      <c r="Y539" s="90"/>
      <c r="Z539" s="105"/>
      <c r="AA539" s="106"/>
      <c r="AB539" s="106"/>
      <c r="AC539" s="106"/>
      <c r="AD539" s="106"/>
      <c r="AE539" s="106"/>
      <c r="AF539" s="106"/>
      <c r="AG539" s="106"/>
      <c r="AH539" s="106"/>
      <c r="AI539" s="106"/>
      <c r="AJ539" s="106"/>
      <c r="AK539" s="106"/>
      <c r="AL539" s="106"/>
      <c r="AM539" s="106"/>
      <c r="AN539" s="106"/>
      <c r="AO539" s="106"/>
      <c r="AP539" s="106"/>
      <c r="AQ539" s="106"/>
      <c r="AR539" s="106"/>
      <c r="AS539" s="106"/>
      <c r="AT539" s="106"/>
      <c r="AU539" s="106"/>
      <c r="AV539" s="106"/>
      <c r="AW539" s="106"/>
      <c r="AX539" s="106"/>
      <c r="AY539" s="106"/>
      <c r="AZ539" s="106"/>
      <c r="BA539" s="106"/>
      <c r="BB539" s="106"/>
      <c r="BC539" s="106"/>
      <c r="BD539" s="106"/>
      <c r="BE539" s="106"/>
      <c r="BF539" s="106"/>
      <c r="BG539" s="106"/>
      <c r="BH539" s="106"/>
      <c r="BI539" s="106"/>
      <c r="BJ539" s="106"/>
      <c r="BK539" s="106"/>
      <c r="BL539" s="106"/>
      <c r="BM539" s="106"/>
      <c r="BN539" s="106"/>
      <c r="BO539" s="106"/>
      <c r="BP539" s="106"/>
      <c r="BQ539" s="106"/>
      <c r="BR539" s="106"/>
      <c r="BS539" s="106"/>
      <c r="BT539" s="106"/>
      <c r="BU539" s="106"/>
      <c r="BV539" s="106"/>
      <c r="BW539" s="106"/>
      <c r="BX539" s="106"/>
      <c r="BY539" s="106"/>
      <c r="BZ539" s="106"/>
      <c r="CA539" s="106"/>
      <c r="CB539" s="106"/>
      <c r="CC539" s="106"/>
      <c r="CD539" s="106"/>
      <c r="CE539" s="106"/>
      <c r="CF539" s="106"/>
      <c r="CG539" s="106"/>
      <c r="CH539" s="106"/>
      <c r="CI539" s="106"/>
      <c r="CJ539" s="106"/>
      <c r="CK539" s="106"/>
      <c r="CL539" s="106"/>
      <c r="CM539" s="106"/>
      <c r="CN539" s="106"/>
      <c r="CO539" s="106"/>
      <c r="CP539" s="106"/>
      <c r="CQ539" s="106"/>
      <c r="CR539" s="106"/>
      <c r="CS539" s="106"/>
      <c r="CT539" s="106"/>
      <c r="CU539" s="106"/>
      <c r="CV539" s="106"/>
      <c r="CW539" s="106"/>
      <c r="CX539" s="106"/>
      <c r="CY539" s="106"/>
      <c r="CZ539" s="106"/>
      <c r="DA539" s="106"/>
      <c r="DB539" s="106"/>
    </row>
    <row r="540" spans="1:106" ht="15" customHeight="1" x14ac:dyDescent="0.25">
      <c r="A540" s="83">
        <v>30</v>
      </c>
      <c r="B540" s="108"/>
      <c r="C540" s="108"/>
      <c r="D540" s="86" t="str">
        <f t="shared" si="245"/>
        <v/>
      </c>
      <c r="E540" s="87" t="str">
        <f t="shared" si="246"/>
        <v/>
      </c>
      <c r="F540" s="88">
        <f t="shared" si="247"/>
        <v>0</v>
      </c>
      <c r="G540" s="90"/>
      <c r="H540" s="90"/>
      <c r="I540" s="90"/>
      <c r="J540" s="90"/>
      <c r="K540" s="90"/>
      <c r="L540" s="90"/>
      <c r="M540" s="90"/>
      <c r="N540" s="90"/>
      <c r="O540" s="90"/>
      <c r="P540" s="90"/>
      <c r="Q540" s="90"/>
      <c r="R540" s="90"/>
      <c r="S540" s="90"/>
      <c r="T540" s="90"/>
      <c r="U540" s="90"/>
      <c r="V540" s="90"/>
      <c r="W540" s="90"/>
      <c r="X540" s="90"/>
      <c r="Y540" s="90"/>
      <c r="Z540" s="105"/>
      <c r="AA540" s="106"/>
      <c r="AB540" s="106"/>
      <c r="AC540" s="106"/>
      <c r="AD540" s="106"/>
      <c r="AE540" s="106"/>
      <c r="AF540" s="106"/>
      <c r="AG540" s="106"/>
      <c r="AH540" s="106"/>
      <c r="AI540" s="106"/>
      <c r="AJ540" s="106"/>
      <c r="AK540" s="106"/>
      <c r="AL540" s="106"/>
      <c r="AM540" s="106"/>
      <c r="AN540" s="106"/>
      <c r="AO540" s="106"/>
      <c r="AP540" s="106"/>
      <c r="AQ540" s="106"/>
      <c r="AR540" s="106"/>
      <c r="AS540" s="106"/>
      <c r="AT540" s="106"/>
      <c r="AU540" s="106"/>
      <c r="AV540" s="106"/>
      <c r="AW540" s="106"/>
      <c r="AX540" s="106"/>
      <c r="AY540" s="106"/>
      <c r="AZ540" s="106"/>
      <c r="BA540" s="106"/>
      <c r="BB540" s="106"/>
      <c r="BC540" s="106"/>
      <c r="BD540" s="106"/>
      <c r="BE540" s="106"/>
      <c r="BF540" s="106"/>
      <c r="BG540" s="106"/>
      <c r="BH540" s="106"/>
      <c r="BI540" s="106"/>
      <c r="BJ540" s="106"/>
      <c r="BK540" s="106"/>
      <c r="BL540" s="106"/>
      <c r="BM540" s="106"/>
      <c r="BN540" s="106"/>
      <c r="BO540" s="106"/>
      <c r="BP540" s="106"/>
      <c r="BQ540" s="106"/>
      <c r="BR540" s="106"/>
      <c r="BS540" s="106"/>
      <c r="BT540" s="106"/>
      <c r="BU540" s="106"/>
      <c r="BV540" s="106"/>
      <c r="BW540" s="106"/>
      <c r="BX540" s="106"/>
      <c r="BY540" s="106"/>
      <c r="BZ540" s="106"/>
      <c r="CA540" s="106"/>
      <c r="CB540" s="106"/>
      <c r="CC540" s="106"/>
      <c r="CD540" s="106"/>
      <c r="CE540" s="106"/>
      <c r="CF540" s="106"/>
      <c r="CG540" s="106"/>
      <c r="CH540" s="106"/>
      <c r="CI540" s="106"/>
      <c r="CJ540" s="106"/>
      <c r="CK540" s="106"/>
      <c r="CL540" s="106"/>
      <c r="CM540" s="106"/>
      <c r="CN540" s="106"/>
      <c r="CO540" s="106"/>
      <c r="CP540" s="106"/>
      <c r="CQ540" s="106"/>
      <c r="CR540" s="106"/>
      <c r="CS540" s="106"/>
      <c r="CT540" s="106"/>
      <c r="CU540" s="106"/>
      <c r="CV540" s="106"/>
      <c r="CW540" s="106"/>
      <c r="CX540" s="106"/>
      <c r="CY540" s="106"/>
      <c r="CZ540" s="106"/>
      <c r="DA540" s="106"/>
      <c r="DB540" s="106"/>
    </row>
    <row r="541" spans="1:106" ht="15" customHeight="1" x14ac:dyDescent="0.25">
      <c r="A541" s="83">
        <v>31</v>
      </c>
      <c r="B541" s="108"/>
      <c r="C541" s="108"/>
      <c r="D541" s="86" t="str">
        <f t="shared" si="245"/>
        <v/>
      </c>
      <c r="E541" s="87" t="str">
        <f t="shared" si="246"/>
        <v/>
      </c>
      <c r="F541" s="88">
        <f t="shared" si="247"/>
        <v>0</v>
      </c>
      <c r="G541" s="90"/>
      <c r="H541" s="90"/>
      <c r="I541" s="90"/>
      <c r="J541" s="90"/>
      <c r="K541" s="90"/>
      <c r="L541" s="90"/>
      <c r="M541" s="90"/>
      <c r="N541" s="90"/>
      <c r="O541" s="90"/>
      <c r="P541" s="90"/>
      <c r="Q541" s="90"/>
      <c r="R541" s="90"/>
      <c r="S541" s="90"/>
      <c r="T541" s="90"/>
      <c r="U541" s="90"/>
      <c r="V541" s="90"/>
      <c r="W541" s="90"/>
      <c r="X541" s="90"/>
      <c r="Y541" s="90"/>
      <c r="Z541" s="105"/>
      <c r="AA541" s="106"/>
      <c r="AB541" s="106"/>
      <c r="AC541" s="106"/>
      <c r="AD541" s="106"/>
      <c r="AE541" s="106"/>
      <c r="AF541" s="106"/>
      <c r="AG541" s="106"/>
      <c r="AH541" s="106"/>
      <c r="AI541" s="106"/>
      <c r="AJ541" s="106"/>
      <c r="AK541" s="106"/>
      <c r="AL541" s="106"/>
      <c r="AM541" s="106"/>
      <c r="AN541" s="106"/>
      <c r="AO541" s="106"/>
      <c r="AP541" s="106"/>
      <c r="AQ541" s="106"/>
      <c r="AR541" s="106"/>
      <c r="AS541" s="106"/>
      <c r="AT541" s="106"/>
      <c r="AU541" s="106"/>
      <c r="AV541" s="106"/>
      <c r="AW541" s="106"/>
      <c r="AX541" s="106"/>
      <c r="AY541" s="106"/>
      <c r="AZ541" s="106"/>
      <c r="BA541" s="106"/>
      <c r="BB541" s="106"/>
      <c r="BC541" s="106"/>
      <c r="BD541" s="106"/>
      <c r="BE541" s="106"/>
      <c r="BF541" s="106"/>
      <c r="BG541" s="106"/>
      <c r="BH541" s="106"/>
      <c r="BI541" s="106"/>
      <c r="BJ541" s="106"/>
      <c r="BK541" s="106"/>
      <c r="BL541" s="106"/>
      <c r="BM541" s="106"/>
      <c r="BN541" s="106"/>
      <c r="BO541" s="106"/>
      <c r="BP541" s="106"/>
      <c r="BQ541" s="106"/>
      <c r="BR541" s="106"/>
      <c r="BS541" s="106"/>
      <c r="BT541" s="106"/>
      <c r="BU541" s="106"/>
      <c r="BV541" s="106"/>
      <c r="BW541" s="106"/>
      <c r="BX541" s="106"/>
      <c r="BY541" s="106"/>
      <c r="BZ541" s="106"/>
      <c r="CA541" s="106"/>
      <c r="CB541" s="106"/>
      <c r="CC541" s="106"/>
      <c r="CD541" s="106"/>
      <c r="CE541" s="106"/>
      <c r="CF541" s="106"/>
      <c r="CG541" s="106"/>
      <c r="CH541" s="106"/>
      <c r="CI541" s="106"/>
      <c r="CJ541" s="106"/>
      <c r="CK541" s="106"/>
      <c r="CL541" s="106"/>
      <c r="CM541" s="106"/>
      <c r="CN541" s="106"/>
      <c r="CO541" s="106"/>
      <c r="CP541" s="106"/>
      <c r="CQ541" s="106"/>
      <c r="CR541" s="106"/>
      <c r="CS541" s="106"/>
      <c r="CT541" s="106"/>
      <c r="CU541" s="106"/>
      <c r="CV541" s="106"/>
      <c r="CW541" s="106"/>
      <c r="CX541" s="106"/>
      <c r="CY541" s="106"/>
      <c r="CZ541" s="106"/>
      <c r="DA541" s="106"/>
      <c r="DB541" s="106"/>
    </row>
    <row r="542" spans="1:106" ht="15" customHeight="1" x14ac:dyDescent="0.25">
      <c r="A542" s="83">
        <v>32</v>
      </c>
      <c r="B542" s="108"/>
      <c r="C542" s="108"/>
      <c r="D542" s="86" t="str">
        <f t="shared" si="245"/>
        <v/>
      </c>
      <c r="E542" s="87" t="str">
        <f t="shared" si="246"/>
        <v/>
      </c>
      <c r="F542" s="88">
        <f t="shared" si="247"/>
        <v>0</v>
      </c>
      <c r="G542" s="90"/>
      <c r="H542" s="90"/>
      <c r="I542" s="90"/>
      <c r="J542" s="90"/>
      <c r="K542" s="90"/>
      <c r="L542" s="90"/>
      <c r="M542" s="90"/>
      <c r="N542" s="90"/>
      <c r="O542" s="90"/>
      <c r="P542" s="90"/>
      <c r="Q542" s="90"/>
      <c r="R542" s="90"/>
      <c r="S542" s="90"/>
      <c r="T542" s="90"/>
      <c r="U542" s="90"/>
      <c r="V542" s="90"/>
      <c r="W542" s="90"/>
      <c r="X542" s="90"/>
      <c r="Y542" s="90"/>
      <c r="Z542" s="105"/>
      <c r="AA542" s="106"/>
      <c r="AB542" s="106"/>
      <c r="AC542" s="106"/>
      <c r="AD542" s="106"/>
      <c r="AE542" s="106"/>
      <c r="AF542" s="106"/>
      <c r="AG542" s="106"/>
      <c r="AH542" s="106"/>
      <c r="AI542" s="106"/>
      <c r="AJ542" s="106"/>
      <c r="AK542" s="106"/>
      <c r="AL542" s="106"/>
      <c r="AM542" s="106"/>
      <c r="AN542" s="106"/>
      <c r="AO542" s="106"/>
      <c r="AP542" s="106"/>
      <c r="AQ542" s="106"/>
      <c r="AR542" s="106"/>
      <c r="AS542" s="106"/>
      <c r="AT542" s="106"/>
      <c r="AU542" s="106"/>
      <c r="AV542" s="106"/>
      <c r="AW542" s="106"/>
      <c r="AX542" s="106"/>
      <c r="AY542" s="106"/>
      <c r="AZ542" s="106"/>
      <c r="BA542" s="106"/>
      <c r="BB542" s="106"/>
      <c r="BC542" s="106"/>
      <c r="BD542" s="106"/>
      <c r="BE542" s="106"/>
      <c r="BF542" s="106"/>
      <c r="BG542" s="106"/>
      <c r="BH542" s="106"/>
      <c r="BI542" s="106"/>
      <c r="BJ542" s="106"/>
      <c r="BK542" s="106"/>
      <c r="BL542" s="106"/>
      <c r="BM542" s="106"/>
      <c r="BN542" s="106"/>
      <c r="BO542" s="106"/>
      <c r="BP542" s="106"/>
      <c r="BQ542" s="106"/>
      <c r="BR542" s="106"/>
      <c r="BS542" s="106"/>
      <c r="BT542" s="106"/>
      <c r="BU542" s="106"/>
      <c r="BV542" s="106"/>
      <c r="BW542" s="106"/>
      <c r="BX542" s="106"/>
      <c r="BY542" s="106"/>
      <c r="BZ542" s="106"/>
      <c r="CA542" s="106"/>
      <c r="CB542" s="106"/>
      <c r="CC542" s="106"/>
      <c r="CD542" s="106"/>
      <c r="CE542" s="106"/>
      <c r="CF542" s="106"/>
      <c r="CG542" s="106"/>
      <c r="CH542" s="106"/>
      <c r="CI542" s="106"/>
      <c r="CJ542" s="106"/>
      <c r="CK542" s="106"/>
      <c r="CL542" s="106"/>
      <c r="CM542" s="106"/>
      <c r="CN542" s="106"/>
      <c r="CO542" s="106"/>
      <c r="CP542" s="106"/>
      <c r="CQ542" s="106"/>
      <c r="CR542" s="106"/>
      <c r="CS542" s="106"/>
      <c r="CT542" s="106"/>
      <c r="CU542" s="106"/>
      <c r="CV542" s="106"/>
      <c r="CW542" s="106"/>
      <c r="CX542" s="106"/>
      <c r="CY542" s="106"/>
      <c r="CZ542" s="106"/>
      <c r="DA542" s="106"/>
      <c r="DB542" s="106"/>
    </row>
    <row r="543" spans="1:106" ht="15" customHeight="1" x14ac:dyDescent="0.25">
      <c r="A543" s="83">
        <v>33</v>
      </c>
      <c r="B543" s="108"/>
      <c r="C543" s="108"/>
      <c r="D543" s="86" t="str">
        <f t="shared" si="245"/>
        <v/>
      </c>
      <c r="E543" s="87" t="str">
        <f t="shared" si="246"/>
        <v/>
      </c>
      <c r="F543" s="88">
        <f t="shared" si="247"/>
        <v>0</v>
      </c>
      <c r="G543" s="90"/>
      <c r="H543" s="90"/>
      <c r="I543" s="90"/>
      <c r="J543" s="90"/>
      <c r="K543" s="90"/>
      <c r="L543" s="90"/>
      <c r="M543" s="90"/>
      <c r="N543" s="90"/>
      <c r="O543" s="90"/>
      <c r="P543" s="90"/>
      <c r="Q543" s="90"/>
      <c r="R543" s="90"/>
      <c r="S543" s="90"/>
      <c r="T543" s="90"/>
      <c r="U543" s="90"/>
      <c r="V543" s="90"/>
      <c r="W543" s="90"/>
      <c r="X543" s="90"/>
      <c r="Y543" s="90"/>
      <c r="Z543" s="105"/>
      <c r="AA543" s="106"/>
      <c r="AB543" s="106"/>
      <c r="AC543" s="106"/>
      <c r="AD543" s="106"/>
      <c r="AE543" s="106"/>
      <c r="AF543" s="106"/>
      <c r="AG543" s="106"/>
      <c r="AH543" s="106"/>
      <c r="AI543" s="106"/>
      <c r="AJ543" s="106"/>
      <c r="AK543" s="106"/>
      <c r="AL543" s="106"/>
      <c r="AM543" s="106"/>
      <c r="AN543" s="106"/>
      <c r="AO543" s="106"/>
      <c r="AP543" s="106"/>
      <c r="AQ543" s="106"/>
      <c r="AR543" s="106"/>
      <c r="AS543" s="106"/>
      <c r="AT543" s="106"/>
      <c r="AU543" s="106"/>
      <c r="AV543" s="106"/>
      <c r="AW543" s="106"/>
      <c r="AX543" s="106"/>
      <c r="AY543" s="106"/>
      <c r="AZ543" s="106"/>
      <c r="BA543" s="106"/>
      <c r="BB543" s="106"/>
      <c r="BC543" s="106"/>
      <c r="BD543" s="106"/>
      <c r="BE543" s="106"/>
      <c r="BF543" s="106"/>
      <c r="BG543" s="106"/>
      <c r="BH543" s="106"/>
      <c r="BI543" s="106"/>
      <c r="BJ543" s="106"/>
      <c r="BK543" s="106"/>
      <c r="BL543" s="106"/>
      <c r="BM543" s="106"/>
      <c r="BN543" s="106"/>
      <c r="BO543" s="106"/>
      <c r="BP543" s="106"/>
      <c r="BQ543" s="106"/>
      <c r="BR543" s="106"/>
      <c r="BS543" s="106"/>
      <c r="BT543" s="106"/>
      <c r="BU543" s="106"/>
      <c r="BV543" s="106"/>
      <c r="BW543" s="106"/>
      <c r="BX543" s="106"/>
      <c r="BY543" s="106"/>
      <c r="BZ543" s="106"/>
      <c r="CA543" s="106"/>
      <c r="CB543" s="106"/>
      <c r="CC543" s="106"/>
      <c r="CD543" s="106"/>
      <c r="CE543" s="106"/>
      <c r="CF543" s="106"/>
      <c r="CG543" s="106"/>
      <c r="CH543" s="106"/>
      <c r="CI543" s="106"/>
      <c r="CJ543" s="106"/>
      <c r="CK543" s="106"/>
      <c r="CL543" s="106"/>
      <c r="CM543" s="106"/>
      <c r="CN543" s="106"/>
      <c r="CO543" s="106"/>
      <c r="CP543" s="106"/>
      <c r="CQ543" s="106"/>
      <c r="CR543" s="106"/>
      <c r="CS543" s="106"/>
      <c r="CT543" s="106"/>
      <c r="CU543" s="106"/>
      <c r="CV543" s="106"/>
      <c r="CW543" s="106"/>
      <c r="CX543" s="106"/>
      <c r="CY543" s="106"/>
      <c r="CZ543" s="106"/>
      <c r="DA543" s="106"/>
      <c r="DB543" s="106"/>
    </row>
    <row r="544" spans="1:106" ht="15" customHeight="1" x14ac:dyDescent="0.25">
      <c r="A544" s="83">
        <v>34</v>
      </c>
      <c r="B544" s="108"/>
      <c r="C544" s="108"/>
      <c r="D544" s="86" t="str">
        <f t="shared" si="245"/>
        <v/>
      </c>
      <c r="E544" s="87" t="str">
        <f t="shared" si="246"/>
        <v/>
      </c>
      <c r="F544" s="88">
        <f t="shared" si="247"/>
        <v>0</v>
      </c>
      <c r="G544" s="90"/>
      <c r="H544" s="90"/>
      <c r="I544" s="90"/>
      <c r="J544" s="90"/>
      <c r="K544" s="90"/>
      <c r="L544" s="90"/>
      <c r="M544" s="90"/>
      <c r="N544" s="90"/>
      <c r="O544" s="90"/>
      <c r="P544" s="90"/>
      <c r="Q544" s="90"/>
      <c r="R544" s="90"/>
      <c r="S544" s="90"/>
      <c r="T544" s="90"/>
      <c r="U544" s="90"/>
      <c r="V544" s="90"/>
      <c r="W544" s="90"/>
      <c r="X544" s="90"/>
      <c r="Y544" s="90"/>
      <c r="Z544" s="105"/>
      <c r="AA544" s="106"/>
      <c r="AB544" s="106"/>
      <c r="AC544" s="106"/>
      <c r="AD544" s="106"/>
      <c r="AE544" s="106"/>
      <c r="AF544" s="106"/>
      <c r="AG544" s="106"/>
      <c r="AH544" s="106"/>
      <c r="AI544" s="106"/>
      <c r="AJ544" s="106"/>
      <c r="AK544" s="106"/>
      <c r="AL544" s="106"/>
      <c r="AM544" s="106"/>
      <c r="AN544" s="106"/>
      <c r="AO544" s="106"/>
      <c r="AP544" s="106"/>
      <c r="AQ544" s="106"/>
      <c r="AR544" s="106"/>
      <c r="AS544" s="106"/>
      <c r="AT544" s="106"/>
      <c r="AU544" s="106"/>
      <c r="AV544" s="106"/>
      <c r="AW544" s="106"/>
      <c r="AX544" s="106"/>
      <c r="AY544" s="106"/>
      <c r="AZ544" s="106"/>
      <c r="BA544" s="106"/>
      <c r="BB544" s="106"/>
      <c r="BC544" s="106"/>
      <c r="BD544" s="106"/>
      <c r="BE544" s="106"/>
      <c r="BF544" s="106"/>
      <c r="BG544" s="106"/>
      <c r="BH544" s="106"/>
      <c r="BI544" s="106"/>
      <c r="BJ544" s="106"/>
      <c r="BK544" s="106"/>
      <c r="BL544" s="106"/>
      <c r="BM544" s="106"/>
      <c r="BN544" s="106"/>
      <c r="BO544" s="106"/>
      <c r="BP544" s="106"/>
      <c r="BQ544" s="106"/>
      <c r="BR544" s="106"/>
      <c r="BS544" s="106"/>
      <c r="BT544" s="106"/>
      <c r="BU544" s="106"/>
      <c r="BV544" s="106"/>
      <c r="BW544" s="106"/>
      <c r="BX544" s="106"/>
      <c r="BY544" s="106"/>
      <c r="BZ544" s="106"/>
      <c r="CA544" s="106"/>
      <c r="CB544" s="106"/>
      <c r="CC544" s="106"/>
      <c r="CD544" s="106"/>
      <c r="CE544" s="106"/>
      <c r="CF544" s="106"/>
      <c r="CG544" s="106"/>
      <c r="CH544" s="106"/>
      <c r="CI544" s="106"/>
      <c r="CJ544" s="106"/>
      <c r="CK544" s="106"/>
      <c r="CL544" s="106"/>
      <c r="CM544" s="106"/>
      <c r="CN544" s="106"/>
      <c r="CO544" s="106"/>
      <c r="CP544" s="106"/>
      <c r="CQ544" s="106"/>
      <c r="CR544" s="106"/>
      <c r="CS544" s="106"/>
      <c r="CT544" s="106"/>
      <c r="CU544" s="106"/>
      <c r="CV544" s="106"/>
      <c r="CW544" s="106"/>
      <c r="CX544" s="106"/>
      <c r="CY544" s="106"/>
      <c r="CZ544" s="106"/>
      <c r="DA544" s="106"/>
      <c r="DB544" s="106"/>
    </row>
    <row r="545" spans="1:106" ht="15" customHeight="1" x14ac:dyDescent="0.25">
      <c r="A545" s="83">
        <v>35</v>
      </c>
      <c r="B545" s="108"/>
      <c r="C545" s="108"/>
      <c r="D545" s="86" t="str">
        <f t="shared" si="245"/>
        <v/>
      </c>
      <c r="E545" s="87" t="str">
        <f t="shared" si="246"/>
        <v/>
      </c>
      <c r="F545" s="88">
        <f t="shared" si="247"/>
        <v>0</v>
      </c>
      <c r="G545" s="90"/>
      <c r="H545" s="90"/>
      <c r="I545" s="90"/>
      <c r="J545" s="90"/>
      <c r="K545" s="90"/>
      <c r="L545" s="90"/>
      <c r="M545" s="90"/>
      <c r="N545" s="90"/>
      <c r="O545" s="90"/>
      <c r="P545" s="90"/>
      <c r="Q545" s="90"/>
      <c r="R545" s="90"/>
      <c r="S545" s="90"/>
      <c r="T545" s="90"/>
      <c r="U545" s="90"/>
      <c r="V545" s="90"/>
      <c r="W545" s="90"/>
      <c r="X545" s="90"/>
      <c r="Y545" s="90"/>
      <c r="Z545" s="105"/>
      <c r="AA545" s="106"/>
      <c r="AB545" s="106"/>
      <c r="AC545" s="106"/>
      <c r="AD545" s="106"/>
      <c r="AE545" s="106"/>
      <c r="AF545" s="106"/>
      <c r="AG545" s="106"/>
      <c r="AH545" s="106"/>
      <c r="AI545" s="106"/>
      <c r="AJ545" s="106"/>
      <c r="AK545" s="106"/>
      <c r="AL545" s="106"/>
      <c r="AM545" s="106"/>
      <c r="AN545" s="106"/>
      <c r="AO545" s="106"/>
      <c r="AP545" s="106"/>
      <c r="AQ545" s="106"/>
      <c r="AR545" s="106"/>
      <c r="AS545" s="106"/>
      <c r="AT545" s="106"/>
      <c r="AU545" s="106"/>
      <c r="AV545" s="106"/>
      <c r="AW545" s="106"/>
      <c r="AX545" s="106"/>
      <c r="AY545" s="106"/>
      <c r="AZ545" s="106"/>
      <c r="BA545" s="106"/>
      <c r="BB545" s="106"/>
      <c r="BC545" s="106"/>
      <c r="BD545" s="106"/>
      <c r="BE545" s="106"/>
      <c r="BF545" s="106"/>
      <c r="BG545" s="106"/>
      <c r="BH545" s="106"/>
      <c r="BI545" s="106"/>
      <c r="BJ545" s="106"/>
      <c r="BK545" s="106"/>
      <c r="BL545" s="106"/>
      <c r="BM545" s="106"/>
      <c r="BN545" s="106"/>
      <c r="BO545" s="106"/>
      <c r="BP545" s="106"/>
      <c r="BQ545" s="106"/>
      <c r="BR545" s="106"/>
      <c r="BS545" s="106"/>
      <c r="BT545" s="106"/>
      <c r="BU545" s="106"/>
      <c r="BV545" s="106"/>
      <c r="BW545" s="106"/>
      <c r="BX545" s="106"/>
      <c r="BY545" s="106"/>
      <c r="BZ545" s="106"/>
      <c r="CA545" s="106"/>
      <c r="CB545" s="106"/>
      <c r="CC545" s="106"/>
      <c r="CD545" s="106"/>
      <c r="CE545" s="106"/>
      <c r="CF545" s="106"/>
      <c r="CG545" s="106"/>
      <c r="CH545" s="106"/>
      <c r="CI545" s="106"/>
      <c r="CJ545" s="106"/>
      <c r="CK545" s="106"/>
      <c r="CL545" s="106"/>
      <c r="CM545" s="106"/>
      <c r="CN545" s="106"/>
      <c r="CO545" s="106"/>
      <c r="CP545" s="106"/>
      <c r="CQ545" s="106"/>
      <c r="CR545" s="106"/>
      <c r="CS545" s="106"/>
      <c r="CT545" s="106"/>
      <c r="CU545" s="106"/>
      <c r="CV545" s="106"/>
      <c r="CW545" s="106"/>
      <c r="CX545" s="106"/>
      <c r="CY545" s="106"/>
      <c r="CZ545" s="106"/>
      <c r="DA545" s="106"/>
      <c r="DB545" s="106"/>
    </row>
    <row r="546" spans="1:106" ht="15" customHeight="1" x14ac:dyDescent="0.25">
      <c r="A546" s="83">
        <v>36</v>
      </c>
      <c r="B546" s="108"/>
      <c r="C546" s="108"/>
      <c r="D546" s="86" t="str">
        <f t="shared" si="245"/>
        <v/>
      </c>
      <c r="E546" s="87" t="str">
        <f t="shared" si="246"/>
        <v/>
      </c>
      <c r="F546" s="88">
        <f t="shared" si="247"/>
        <v>0</v>
      </c>
      <c r="G546" s="90"/>
      <c r="H546" s="90"/>
      <c r="I546" s="90"/>
      <c r="J546" s="90"/>
      <c r="K546" s="90"/>
      <c r="L546" s="90"/>
      <c r="M546" s="90"/>
      <c r="N546" s="90"/>
      <c r="O546" s="90"/>
      <c r="P546" s="90"/>
      <c r="Q546" s="90"/>
      <c r="R546" s="90"/>
      <c r="S546" s="90"/>
      <c r="T546" s="90"/>
      <c r="U546" s="90"/>
      <c r="V546" s="90"/>
      <c r="W546" s="90"/>
      <c r="X546" s="90"/>
      <c r="Y546" s="90"/>
      <c r="Z546" s="105"/>
      <c r="AA546" s="106"/>
      <c r="AB546" s="106"/>
      <c r="AC546" s="106"/>
      <c r="AD546" s="106"/>
      <c r="AE546" s="106"/>
      <c r="AF546" s="106"/>
      <c r="AG546" s="106"/>
      <c r="AH546" s="106"/>
      <c r="AI546" s="106"/>
      <c r="AJ546" s="106"/>
      <c r="AK546" s="106"/>
      <c r="AL546" s="106"/>
      <c r="AM546" s="106"/>
      <c r="AN546" s="106"/>
      <c r="AO546" s="106"/>
      <c r="AP546" s="106"/>
      <c r="AQ546" s="106"/>
      <c r="AR546" s="106"/>
      <c r="AS546" s="106"/>
      <c r="AT546" s="106"/>
      <c r="AU546" s="106"/>
      <c r="AV546" s="106"/>
      <c r="AW546" s="106"/>
      <c r="AX546" s="106"/>
      <c r="AY546" s="106"/>
      <c r="AZ546" s="106"/>
      <c r="BA546" s="106"/>
      <c r="BB546" s="106"/>
      <c r="BC546" s="106"/>
      <c r="BD546" s="106"/>
      <c r="BE546" s="106"/>
      <c r="BF546" s="106"/>
      <c r="BG546" s="106"/>
      <c r="BH546" s="106"/>
      <c r="BI546" s="106"/>
      <c r="BJ546" s="106"/>
      <c r="BK546" s="106"/>
      <c r="BL546" s="106"/>
      <c r="BM546" s="106"/>
      <c r="BN546" s="106"/>
      <c r="BO546" s="106"/>
      <c r="BP546" s="106"/>
      <c r="BQ546" s="106"/>
      <c r="BR546" s="106"/>
      <c r="BS546" s="106"/>
      <c r="BT546" s="106"/>
      <c r="BU546" s="106"/>
      <c r="BV546" s="106"/>
      <c r="BW546" s="106"/>
      <c r="BX546" s="106"/>
      <c r="BY546" s="106"/>
      <c r="BZ546" s="106"/>
      <c r="CA546" s="106"/>
      <c r="CB546" s="106"/>
      <c r="CC546" s="106"/>
      <c r="CD546" s="106"/>
      <c r="CE546" s="106"/>
      <c r="CF546" s="106"/>
      <c r="CG546" s="106"/>
      <c r="CH546" s="106"/>
      <c r="CI546" s="106"/>
      <c r="CJ546" s="106"/>
      <c r="CK546" s="106"/>
      <c r="CL546" s="106"/>
      <c r="CM546" s="106"/>
      <c r="CN546" s="106"/>
      <c r="CO546" s="106"/>
      <c r="CP546" s="106"/>
      <c r="CQ546" s="106"/>
      <c r="CR546" s="106"/>
      <c r="CS546" s="106"/>
      <c r="CT546" s="106"/>
      <c r="CU546" s="106"/>
      <c r="CV546" s="106"/>
      <c r="CW546" s="106"/>
      <c r="CX546" s="106"/>
      <c r="CY546" s="106"/>
      <c r="CZ546" s="106"/>
      <c r="DA546" s="106"/>
      <c r="DB546" s="106"/>
    </row>
    <row r="547" spans="1:106" ht="15" customHeight="1" x14ac:dyDescent="0.25">
      <c r="A547" s="83">
        <v>37</v>
      </c>
      <c r="B547" s="108"/>
      <c r="C547" s="108"/>
      <c r="D547" s="86" t="str">
        <f t="shared" si="245"/>
        <v/>
      </c>
      <c r="E547" s="87" t="str">
        <f t="shared" si="246"/>
        <v/>
      </c>
      <c r="F547" s="88">
        <f t="shared" si="247"/>
        <v>0</v>
      </c>
      <c r="G547" s="90"/>
      <c r="H547" s="90"/>
      <c r="I547" s="90"/>
      <c r="J547" s="90"/>
      <c r="K547" s="90"/>
      <c r="L547" s="90"/>
      <c r="M547" s="90"/>
      <c r="N547" s="90"/>
      <c r="O547" s="90"/>
      <c r="P547" s="90"/>
      <c r="Q547" s="90"/>
      <c r="R547" s="90"/>
      <c r="S547" s="90"/>
      <c r="T547" s="90"/>
      <c r="U547" s="90"/>
      <c r="V547" s="90"/>
      <c r="W547" s="90"/>
      <c r="X547" s="90"/>
      <c r="Y547" s="90"/>
      <c r="Z547" s="105"/>
      <c r="AA547" s="106"/>
      <c r="AB547" s="106"/>
      <c r="AC547" s="106"/>
      <c r="AD547" s="106"/>
      <c r="AE547" s="106"/>
      <c r="AF547" s="106"/>
      <c r="AG547" s="106"/>
      <c r="AH547" s="106"/>
      <c r="AI547" s="106"/>
      <c r="AJ547" s="106"/>
      <c r="AK547" s="106"/>
      <c r="AL547" s="106"/>
      <c r="AM547" s="106"/>
      <c r="AN547" s="106"/>
      <c r="AO547" s="106"/>
      <c r="AP547" s="106"/>
      <c r="AQ547" s="106"/>
      <c r="AR547" s="106"/>
      <c r="AS547" s="106"/>
      <c r="AT547" s="106"/>
      <c r="AU547" s="106"/>
      <c r="AV547" s="106"/>
      <c r="AW547" s="106"/>
      <c r="AX547" s="106"/>
      <c r="AY547" s="106"/>
      <c r="AZ547" s="106"/>
      <c r="BA547" s="106"/>
      <c r="BB547" s="106"/>
      <c r="BC547" s="106"/>
      <c r="BD547" s="106"/>
      <c r="BE547" s="106"/>
      <c r="BF547" s="106"/>
      <c r="BG547" s="106"/>
      <c r="BH547" s="106"/>
      <c r="BI547" s="106"/>
      <c r="BJ547" s="106"/>
      <c r="BK547" s="106"/>
      <c r="BL547" s="106"/>
      <c r="BM547" s="106"/>
      <c r="BN547" s="106"/>
      <c r="BO547" s="106"/>
      <c r="BP547" s="106"/>
      <c r="BQ547" s="106"/>
      <c r="BR547" s="106"/>
      <c r="BS547" s="106"/>
      <c r="BT547" s="106"/>
      <c r="BU547" s="106"/>
      <c r="BV547" s="106"/>
      <c r="BW547" s="106"/>
      <c r="BX547" s="106"/>
      <c r="BY547" s="106"/>
      <c r="BZ547" s="106"/>
      <c r="CA547" s="106"/>
      <c r="CB547" s="106"/>
      <c r="CC547" s="106"/>
      <c r="CD547" s="106"/>
      <c r="CE547" s="106"/>
      <c r="CF547" s="106"/>
      <c r="CG547" s="106"/>
      <c r="CH547" s="106"/>
      <c r="CI547" s="106"/>
      <c r="CJ547" s="106"/>
      <c r="CK547" s="106"/>
      <c r="CL547" s="106"/>
      <c r="CM547" s="106"/>
      <c r="CN547" s="106"/>
      <c r="CO547" s="106"/>
      <c r="CP547" s="106"/>
      <c r="CQ547" s="106"/>
      <c r="CR547" s="106"/>
      <c r="CS547" s="106"/>
      <c r="CT547" s="106"/>
      <c r="CU547" s="106"/>
      <c r="CV547" s="106"/>
      <c r="CW547" s="106"/>
      <c r="CX547" s="106"/>
      <c r="CY547" s="106"/>
      <c r="CZ547" s="106"/>
      <c r="DA547" s="106"/>
      <c r="DB547" s="106"/>
    </row>
    <row r="548" spans="1:106" ht="15" customHeight="1" x14ac:dyDescent="0.25">
      <c r="A548" s="83">
        <v>38</v>
      </c>
      <c r="B548" s="108"/>
      <c r="C548" s="108"/>
      <c r="D548" s="86" t="str">
        <f t="shared" si="245"/>
        <v/>
      </c>
      <c r="E548" s="87" t="str">
        <f t="shared" si="246"/>
        <v/>
      </c>
      <c r="F548" s="88">
        <f t="shared" si="247"/>
        <v>0</v>
      </c>
      <c r="G548" s="90"/>
      <c r="H548" s="90"/>
      <c r="I548" s="90"/>
      <c r="J548" s="90"/>
      <c r="K548" s="90"/>
      <c r="L548" s="90"/>
      <c r="M548" s="90"/>
      <c r="N548" s="90"/>
      <c r="O548" s="90"/>
      <c r="P548" s="90"/>
      <c r="Q548" s="90"/>
      <c r="R548" s="90"/>
      <c r="S548" s="90"/>
      <c r="T548" s="90"/>
      <c r="U548" s="90"/>
      <c r="V548" s="90"/>
      <c r="W548" s="90"/>
      <c r="X548" s="90"/>
      <c r="Y548" s="90"/>
      <c r="Z548" s="105"/>
      <c r="AA548" s="106"/>
      <c r="AB548" s="106"/>
      <c r="AC548" s="106"/>
      <c r="AD548" s="106"/>
      <c r="AE548" s="106"/>
      <c r="AF548" s="106"/>
      <c r="AG548" s="106"/>
      <c r="AH548" s="106"/>
      <c r="AI548" s="106"/>
      <c r="AJ548" s="106"/>
      <c r="AK548" s="106"/>
      <c r="AL548" s="106"/>
      <c r="AM548" s="106"/>
      <c r="AN548" s="106"/>
      <c r="AO548" s="106"/>
      <c r="AP548" s="106"/>
      <c r="AQ548" s="106"/>
      <c r="AR548" s="106"/>
      <c r="AS548" s="106"/>
      <c r="AT548" s="106"/>
      <c r="AU548" s="106"/>
      <c r="AV548" s="106"/>
      <c r="AW548" s="106"/>
      <c r="AX548" s="106"/>
      <c r="AY548" s="106"/>
      <c r="AZ548" s="106"/>
      <c r="BA548" s="106"/>
      <c r="BB548" s="106"/>
      <c r="BC548" s="106"/>
      <c r="BD548" s="106"/>
      <c r="BE548" s="106"/>
      <c r="BF548" s="106"/>
      <c r="BG548" s="106"/>
      <c r="BH548" s="106"/>
      <c r="BI548" s="106"/>
      <c r="BJ548" s="106"/>
      <c r="BK548" s="106"/>
      <c r="BL548" s="106"/>
      <c r="BM548" s="106"/>
      <c r="BN548" s="106"/>
      <c r="BO548" s="106"/>
      <c r="BP548" s="106"/>
      <c r="BQ548" s="106"/>
      <c r="BR548" s="106"/>
      <c r="BS548" s="106"/>
      <c r="BT548" s="106"/>
      <c r="BU548" s="106"/>
      <c r="BV548" s="106"/>
      <c r="BW548" s="106"/>
      <c r="BX548" s="106"/>
      <c r="BY548" s="106"/>
      <c r="BZ548" s="106"/>
      <c r="CA548" s="106"/>
      <c r="CB548" s="106"/>
      <c r="CC548" s="106"/>
      <c r="CD548" s="106"/>
      <c r="CE548" s="106"/>
      <c r="CF548" s="106"/>
      <c r="CG548" s="106"/>
      <c r="CH548" s="106"/>
      <c r="CI548" s="106"/>
      <c r="CJ548" s="106"/>
      <c r="CK548" s="106"/>
      <c r="CL548" s="106"/>
      <c r="CM548" s="106"/>
      <c r="CN548" s="106"/>
      <c r="CO548" s="106"/>
      <c r="CP548" s="106"/>
      <c r="CQ548" s="106"/>
      <c r="CR548" s="106"/>
      <c r="CS548" s="106"/>
      <c r="CT548" s="106"/>
      <c r="CU548" s="106"/>
      <c r="CV548" s="106"/>
      <c r="CW548" s="106"/>
      <c r="CX548" s="106"/>
      <c r="CY548" s="106"/>
      <c r="CZ548" s="106"/>
      <c r="DA548" s="106"/>
      <c r="DB548" s="106"/>
    </row>
    <row r="549" spans="1:106" ht="15" customHeight="1" x14ac:dyDescent="0.25">
      <c r="A549" s="83">
        <v>39</v>
      </c>
      <c r="B549" s="108"/>
      <c r="C549" s="108"/>
      <c r="D549" s="86" t="str">
        <f t="shared" si="245"/>
        <v/>
      </c>
      <c r="E549" s="87" t="str">
        <f t="shared" si="246"/>
        <v/>
      </c>
      <c r="F549" s="88">
        <f t="shared" si="247"/>
        <v>0</v>
      </c>
      <c r="G549" s="90"/>
      <c r="H549" s="90"/>
      <c r="I549" s="90"/>
      <c r="J549" s="90"/>
      <c r="K549" s="90"/>
      <c r="L549" s="90"/>
      <c r="M549" s="90"/>
      <c r="N549" s="90"/>
      <c r="O549" s="90"/>
      <c r="P549" s="90"/>
      <c r="Q549" s="90"/>
      <c r="R549" s="90"/>
      <c r="S549" s="90"/>
      <c r="T549" s="90"/>
      <c r="U549" s="90"/>
      <c r="V549" s="90"/>
      <c r="W549" s="90"/>
      <c r="X549" s="90"/>
      <c r="Y549" s="90"/>
      <c r="Z549" s="105"/>
      <c r="AA549" s="106"/>
      <c r="AB549" s="106"/>
      <c r="AC549" s="106"/>
      <c r="AD549" s="106"/>
      <c r="AE549" s="106"/>
      <c r="AF549" s="106"/>
      <c r="AG549" s="106"/>
      <c r="AH549" s="106"/>
      <c r="AI549" s="106"/>
      <c r="AJ549" s="106"/>
      <c r="AK549" s="106"/>
      <c r="AL549" s="106"/>
      <c r="AM549" s="106"/>
      <c r="AN549" s="106"/>
      <c r="AO549" s="106"/>
      <c r="AP549" s="106"/>
      <c r="AQ549" s="106"/>
      <c r="AR549" s="106"/>
      <c r="AS549" s="106"/>
      <c r="AT549" s="106"/>
      <c r="AU549" s="106"/>
      <c r="AV549" s="106"/>
      <c r="AW549" s="106"/>
      <c r="AX549" s="106"/>
      <c r="AY549" s="106"/>
      <c r="AZ549" s="106"/>
      <c r="BA549" s="106"/>
      <c r="BB549" s="106"/>
      <c r="BC549" s="106"/>
      <c r="BD549" s="106"/>
      <c r="BE549" s="106"/>
      <c r="BF549" s="106"/>
      <c r="BG549" s="106"/>
      <c r="BH549" s="106"/>
      <c r="BI549" s="106"/>
      <c r="BJ549" s="106"/>
      <c r="BK549" s="106"/>
      <c r="BL549" s="106"/>
      <c r="BM549" s="106"/>
      <c r="BN549" s="106"/>
      <c r="BO549" s="106"/>
      <c r="BP549" s="106"/>
      <c r="BQ549" s="106"/>
      <c r="BR549" s="106"/>
      <c r="BS549" s="106"/>
      <c r="BT549" s="106"/>
      <c r="BU549" s="106"/>
      <c r="BV549" s="106"/>
      <c r="BW549" s="106"/>
      <c r="BX549" s="106"/>
      <c r="BY549" s="106"/>
      <c r="BZ549" s="106"/>
      <c r="CA549" s="106"/>
      <c r="CB549" s="106"/>
      <c r="CC549" s="106"/>
      <c r="CD549" s="106"/>
      <c r="CE549" s="106"/>
      <c r="CF549" s="106"/>
      <c r="CG549" s="106"/>
      <c r="CH549" s="106"/>
      <c r="CI549" s="106"/>
      <c r="CJ549" s="106"/>
      <c r="CK549" s="106"/>
      <c r="CL549" s="106"/>
      <c r="CM549" s="106"/>
      <c r="CN549" s="106"/>
      <c r="CO549" s="106"/>
      <c r="CP549" s="106"/>
      <c r="CQ549" s="106"/>
      <c r="CR549" s="106"/>
      <c r="CS549" s="106"/>
      <c r="CT549" s="106"/>
      <c r="CU549" s="106"/>
      <c r="CV549" s="106"/>
      <c r="CW549" s="106"/>
      <c r="CX549" s="106"/>
      <c r="CY549" s="106"/>
      <c r="CZ549" s="106"/>
      <c r="DA549" s="106"/>
      <c r="DB549" s="106"/>
    </row>
    <row r="550" spans="1:106" ht="15" customHeight="1" x14ac:dyDescent="0.25">
      <c r="A550" s="83">
        <v>40</v>
      </c>
      <c r="B550" s="108"/>
      <c r="C550" s="108"/>
      <c r="D550" s="86" t="str">
        <f t="shared" si="245"/>
        <v/>
      </c>
      <c r="E550" s="87" t="str">
        <f t="shared" si="246"/>
        <v/>
      </c>
      <c r="F550" s="88">
        <f t="shared" si="247"/>
        <v>0</v>
      </c>
      <c r="G550" s="90"/>
      <c r="H550" s="90"/>
      <c r="I550" s="90"/>
      <c r="J550" s="90"/>
      <c r="K550" s="90"/>
      <c r="L550" s="90"/>
      <c r="M550" s="90"/>
      <c r="N550" s="90"/>
      <c r="O550" s="90"/>
      <c r="P550" s="90"/>
      <c r="Q550" s="90"/>
      <c r="R550" s="90"/>
      <c r="S550" s="90"/>
      <c r="T550" s="90"/>
      <c r="U550" s="90"/>
      <c r="V550" s="90"/>
      <c r="W550" s="90"/>
      <c r="X550" s="90"/>
      <c r="Y550" s="90"/>
      <c r="Z550" s="105"/>
      <c r="AA550" s="106"/>
      <c r="AB550" s="106"/>
      <c r="AC550" s="106"/>
      <c r="AD550" s="106"/>
      <c r="AE550" s="106"/>
      <c r="AF550" s="106"/>
      <c r="AG550" s="106"/>
      <c r="AH550" s="106"/>
      <c r="AI550" s="106"/>
      <c r="AJ550" s="106"/>
      <c r="AK550" s="106"/>
      <c r="AL550" s="106"/>
      <c r="AM550" s="106"/>
      <c r="AN550" s="106"/>
      <c r="AO550" s="106"/>
      <c r="AP550" s="106"/>
      <c r="AQ550" s="106"/>
      <c r="AR550" s="106"/>
      <c r="AS550" s="106"/>
      <c r="AT550" s="106"/>
      <c r="AU550" s="106"/>
      <c r="AV550" s="106"/>
      <c r="AW550" s="106"/>
      <c r="AX550" s="106"/>
      <c r="AY550" s="106"/>
      <c r="AZ550" s="106"/>
      <c r="BA550" s="106"/>
      <c r="BB550" s="106"/>
      <c r="BC550" s="106"/>
      <c r="BD550" s="106"/>
      <c r="BE550" s="106"/>
      <c r="BF550" s="106"/>
      <c r="BG550" s="106"/>
      <c r="BH550" s="106"/>
      <c r="BI550" s="106"/>
      <c r="BJ550" s="106"/>
      <c r="BK550" s="106"/>
      <c r="BL550" s="106"/>
      <c r="BM550" s="106"/>
      <c r="BN550" s="106"/>
      <c r="BO550" s="106"/>
      <c r="BP550" s="106"/>
      <c r="BQ550" s="106"/>
      <c r="BR550" s="106"/>
      <c r="BS550" s="106"/>
      <c r="BT550" s="106"/>
      <c r="BU550" s="106"/>
      <c r="BV550" s="106"/>
      <c r="BW550" s="106"/>
      <c r="BX550" s="106"/>
      <c r="BY550" s="106"/>
      <c r="BZ550" s="106"/>
      <c r="CA550" s="106"/>
      <c r="CB550" s="106"/>
      <c r="CC550" s="106"/>
      <c r="CD550" s="106"/>
      <c r="CE550" s="106"/>
      <c r="CF550" s="106"/>
      <c r="CG550" s="106"/>
      <c r="CH550" s="106"/>
      <c r="CI550" s="106"/>
      <c r="CJ550" s="106"/>
      <c r="CK550" s="106"/>
      <c r="CL550" s="106"/>
      <c r="CM550" s="106"/>
      <c r="CN550" s="106"/>
      <c r="CO550" s="106"/>
      <c r="CP550" s="106"/>
      <c r="CQ550" s="106"/>
      <c r="CR550" s="106"/>
      <c r="CS550" s="106"/>
      <c r="CT550" s="106"/>
      <c r="CU550" s="106"/>
      <c r="CV550" s="106"/>
      <c r="CW550" s="106"/>
      <c r="CX550" s="106"/>
      <c r="CY550" s="106"/>
      <c r="CZ550" s="106"/>
      <c r="DA550" s="106"/>
      <c r="DB550" s="106"/>
    </row>
    <row r="551" spans="1:106" ht="15.75" x14ac:dyDescent="0.25">
      <c r="B551" s="91"/>
      <c r="C551" s="109"/>
      <c r="D551" s="93"/>
      <c r="E551" s="94"/>
      <c r="F551" s="95" t="s">
        <v>125</v>
      </c>
      <c r="G551" s="96">
        <f>(IF($C$16="YES",G511,0))+(IF($C$17="YES",G512,0))+(IF($C$18="YES",G513,0))+(IF($C$19="YES",G514,0))+(IF($C$20="YES",G515,0))+(IF($C$21="YES",G516,0))+(IF($C$22="YES",G517,0))+(IF($C$23="YES",G518,0))+(IF($C$24="YES",G519,0))+(IF($C$25="YES",G520,0))+(IF($C$26="YES",G521,0))+(IF($C$27="YES",G522,0))+(IF($C$28="YES",G523,0))+(IF($C$29="YES",G524,0))+(IF($C$30="YES",G525,0))+(IF($C$31="YES",G526,0))+(IF($C$32="YES",G527,0))+(IF($C$33="YES",G528,0))+(IF($C$34="YES",G529,0))+(IF($C$35="YES",G530,0))+(IF($C$36="YES",G531,0))+(IF($C$37="YES",G532,0))+(IF($C$38="YES",G533,0))+(IF($C$39="YES",G534,0))+(IF($C$40="YES",G535,0))+(IF($C$41="YES",G536,0))+(IF($C$42="YES",G537,0))+(IF($C$43="YES",G538,0))+(IF($C$44="YES",G539,0))+(IF($C$45="YES",G540,0))+(IF($C$46="YES",G541,0))+(IF($C$47="YES",G542,0))+(IF($C$48="YES",G543,0))+(IF($C$49="YES",G544,0))+(IF($C$50="YES",G545,0))+(IF($C$51="YES",G546,0))+(IF($C$52="YES",G547,0))+(IF($C$53="YES",G548,0))+(IF($C$54="YES",G549,0))+(IF($C$55="YES",G550,0))</f>
        <v>0</v>
      </c>
      <c r="H551" s="96">
        <f t="shared" ref="H551:BS551" si="248">(IF($C$16="YES",H511,0))+(IF($C$17="YES",H512,0))+(IF($C$18="YES",H513,0))+(IF($C$19="YES",H514,0))+(IF($C$20="YES",H515,0))+(IF($C$21="YES",H516,0))+(IF($C$22="YES",H517,0))+(IF($C$23="YES",H518,0))+(IF($C$24="YES",H519,0))+(IF($C$25="YES",H520,0))+(IF($C$26="YES",H521,0))+(IF($C$27="YES",H522,0))+(IF($C$28="YES",H523,0))+(IF($C$29="YES",H524,0))+(IF($C$30="YES",H525,0))+(IF($C$31="YES",H526,0))+(IF($C$32="YES",H527,0))+(IF($C$33="YES",H528,0))+(IF($C$34="YES",H529,0))+(IF($C$35="YES",H530,0))+(IF($C$36="YES",H531,0))+(IF($C$37="YES",H532,0))+(IF($C$38="YES",H533,0))+(IF($C$39="YES",H534,0))+(IF($C$40="YES",H535,0))+(IF($C$41="YES",H536,0))+(IF($C$42="YES",H537,0))+(IF($C$43="YES",H538,0))+(IF($C$44="YES",H539,0))+(IF($C$45="YES",H540,0))+(IF($C$46="YES",H541,0))+(IF($C$47="YES",H542,0))+(IF($C$48="YES",H543,0))+(IF($C$49="YES",H544,0))+(IF($C$50="YES",H545,0))+(IF($C$51="YES",H546,0))+(IF($C$52="YES",H547,0))+(IF($C$53="YES",H548,0))+(IF($C$54="YES",H549,0))+(IF($C$55="YES",H550,0))</f>
        <v>0</v>
      </c>
      <c r="I551" s="96">
        <f t="shared" si="248"/>
        <v>0</v>
      </c>
      <c r="J551" s="96">
        <f t="shared" si="248"/>
        <v>0</v>
      </c>
      <c r="K551" s="96">
        <f t="shared" si="248"/>
        <v>0</v>
      </c>
      <c r="L551" s="96">
        <f t="shared" si="248"/>
        <v>0</v>
      </c>
      <c r="M551" s="96">
        <f t="shared" si="248"/>
        <v>0</v>
      </c>
      <c r="N551" s="96">
        <f t="shared" si="248"/>
        <v>0</v>
      </c>
      <c r="O551" s="96">
        <f t="shared" si="248"/>
        <v>0</v>
      </c>
      <c r="P551" s="96">
        <f t="shared" si="248"/>
        <v>0</v>
      </c>
      <c r="Q551" s="96">
        <f t="shared" si="248"/>
        <v>0</v>
      </c>
      <c r="R551" s="96">
        <f t="shared" si="248"/>
        <v>0</v>
      </c>
      <c r="S551" s="96">
        <f t="shared" si="248"/>
        <v>0</v>
      </c>
      <c r="T551" s="96">
        <f t="shared" si="248"/>
        <v>0</v>
      </c>
      <c r="U551" s="96">
        <f t="shared" si="248"/>
        <v>0</v>
      </c>
      <c r="V551" s="96">
        <f t="shared" si="248"/>
        <v>0</v>
      </c>
      <c r="W551" s="96">
        <f t="shared" si="248"/>
        <v>0</v>
      </c>
      <c r="X551" s="96">
        <f t="shared" si="248"/>
        <v>0</v>
      </c>
      <c r="Y551" s="96">
        <f t="shared" si="248"/>
        <v>0</v>
      </c>
      <c r="Z551" s="96">
        <f t="shared" si="248"/>
        <v>0</v>
      </c>
      <c r="AA551" s="96">
        <f t="shared" si="248"/>
        <v>0</v>
      </c>
      <c r="AB551" s="96">
        <f t="shared" si="248"/>
        <v>0</v>
      </c>
      <c r="AC551" s="96">
        <f t="shared" si="248"/>
        <v>0</v>
      </c>
      <c r="AD551" s="96">
        <f t="shared" si="248"/>
        <v>0</v>
      </c>
      <c r="AE551" s="96">
        <f t="shared" si="248"/>
        <v>0</v>
      </c>
      <c r="AF551" s="96">
        <f t="shared" si="248"/>
        <v>0</v>
      </c>
      <c r="AG551" s="96">
        <f t="shared" si="248"/>
        <v>0</v>
      </c>
      <c r="AH551" s="96">
        <f t="shared" si="248"/>
        <v>0</v>
      </c>
      <c r="AI551" s="96">
        <f t="shared" si="248"/>
        <v>0</v>
      </c>
      <c r="AJ551" s="96">
        <f t="shared" si="248"/>
        <v>0</v>
      </c>
      <c r="AK551" s="96">
        <f t="shared" si="248"/>
        <v>0</v>
      </c>
      <c r="AL551" s="96">
        <f t="shared" si="248"/>
        <v>0</v>
      </c>
      <c r="AM551" s="96">
        <f t="shared" si="248"/>
        <v>0</v>
      </c>
      <c r="AN551" s="96">
        <f t="shared" si="248"/>
        <v>0</v>
      </c>
      <c r="AO551" s="96">
        <f t="shared" si="248"/>
        <v>0</v>
      </c>
      <c r="AP551" s="96">
        <f t="shared" si="248"/>
        <v>0</v>
      </c>
      <c r="AQ551" s="96">
        <f t="shared" si="248"/>
        <v>0</v>
      </c>
      <c r="AR551" s="96">
        <f t="shared" si="248"/>
        <v>0</v>
      </c>
      <c r="AS551" s="96">
        <f t="shared" si="248"/>
        <v>0</v>
      </c>
      <c r="AT551" s="96">
        <f t="shared" si="248"/>
        <v>0</v>
      </c>
      <c r="AU551" s="96">
        <f t="shared" si="248"/>
        <v>0</v>
      </c>
      <c r="AV551" s="96">
        <f t="shared" si="248"/>
        <v>0</v>
      </c>
      <c r="AW551" s="96">
        <f t="shared" si="248"/>
        <v>0</v>
      </c>
      <c r="AX551" s="96">
        <f t="shared" si="248"/>
        <v>0</v>
      </c>
      <c r="AY551" s="96">
        <f t="shared" si="248"/>
        <v>0</v>
      </c>
      <c r="AZ551" s="96">
        <f t="shared" si="248"/>
        <v>0</v>
      </c>
      <c r="BA551" s="96">
        <f t="shared" si="248"/>
        <v>0</v>
      </c>
      <c r="BB551" s="96">
        <f t="shared" si="248"/>
        <v>0</v>
      </c>
      <c r="BC551" s="96">
        <f t="shared" si="248"/>
        <v>0</v>
      </c>
      <c r="BD551" s="96">
        <f t="shared" si="248"/>
        <v>0</v>
      </c>
      <c r="BE551" s="96">
        <f t="shared" si="248"/>
        <v>0</v>
      </c>
      <c r="BF551" s="96">
        <f t="shared" si="248"/>
        <v>0</v>
      </c>
      <c r="BG551" s="96">
        <f t="shared" si="248"/>
        <v>0</v>
      </c>
      <c r="BH551" s="96">
        <f t="shared" si="248"/>
        <v>0</v>
      </c>
      <c r="BI551" s="96">
        <f t="shared" si="248"/>
        <v>0</v>
      </c>
      <c r="BJ551" s="96">
        <f t="shared" si="248"/>
        <v>0</v>
      </c>
      <c r="BK551" s="96">
        <f t="shared" si="248"/>
        <v>0</v>
      </c>
      <c r="BL551" s="96">
        <f t="shared" si="248"/>
        <v>0</v>
      </c>
      <c r="BM551" s="96">
        <f t="shared" si="248"/>
        <v>0</v>
      </c>
      <c r="BN551" s="96">
        <f t="shared" si="248"/>
        <v>0</v>
      </c>
      <c r="BO551" s="96">
        <f t="shared" si="248"/>
        <v>0</v>
      </c>
      <c r="BP551" s="96">
        <f t="shared" si="248"/>
        <v>0</v>
      </c>
      <c r="BQ551" s="96">
        <f t="shared" si="248"/>
        <v>0</v>
      </c>
      <c r="BR551" s="96">
        <f t="shared" si="248"/>
        <v>0</v>
      </c>
      <c r="BS551" s="96">
        <f t="shared" si="248"/>
        <v>0</v>
      </c>
      <c r="BT551" s="96">
        <f t="shared" ref="BT551:DB551" si="249">(IF($C$16="YES",BT511,0))+(IF($C$17="YES",BT512,0))+(IF($C$18="YES",BT513,0))+(IF($C$19="YES",BT514,0))+(IF($C$20="YES",BT515,0))+(IF($C$21="YES",BT516,0))+(IF($C$22="YES",BT517,0))+(IF($C$23="YES",BT518,0))+(IF($C$24="YES",BT519,0))+(IF($C$25="YES",BT520,0))+(IF($C$26="YES",BT521,0))+(IF($C$27="YES",BT522,0))+(IF($C$28="YES",BT523,0))+(IF($C$29="YES",BT524,0))+(IF($C$30="YES",BT525,0))+(IF($C$31="YES",BT526,0))+(IF($C$32="YES",BT527,0))+(IF($C$33="YES",BT528,0))+(IF($C$34="YES",BT529,0))+(IF($C$35="YES",BT530,0))+(IF($C$36="YES",BT531,0))+(IF($C$37="YES",BT532,0))+(IF($C$38="YES",BT533,0))+(IF($C$39="YES",BT534,0))+(IF($C$40="YES",BT535,0))+(IF($C$41="YES",BT536,0))+(IF($C$42="YES",BT537,0))+(IF($C$43="YES",BT538,0))+(IF($C$44="YES",BT539,0))+(IF($C$45="YES",BT540,0))+(IF($C$46="YES",BT541,0))+(IF($C$47="YES",BT542,0))+(IF($C$48="YES",BT543,0))+(IF($C$49="YES",BT544,0))+(IF($C$50="YES",BT545,0))+(IF($C$51="YES",BT546,0))+(IF($C$52="YES",BT547,0))+(IF($C$53="YES",BT548,0))+(IF($C$54="YES",BT549,0))+(IF($C$55="YES",BT550,0))</f>
        <v>0</v>
      </c>
      <c r="BU551" s="96">
        <f t="shared" si="249"/>
        <v>0</v>
      </c>
      <c r="BV551" s="96">
        <f t="shared" si="249"/>
        <v>0</v>
      </c>
      <c r="BW551" s="96">
        <f t="shared" si="249"/>
        <v>0</v>
      </c>
      <c r="BX551" s="96">
        <f t="shared" si="249"/>
        <v>0</v>
      </c>
      <c r="BY551" s="96">
        <f t="shared" si="249"/>
        <v>0</v>
      </c>
      <c r="BZ551" s="96">
        <f t="shared" si="249"/>
        <v>0</v>
      </c>
      <c r="CA551" s="96">
        <f t="shared" si="249"/>
        <v>0</v>
      </c>
      <c r="CB551" s="96">
        <f t="shared" si="249"/>
        <v>0</v>
      </c>
      <c r="CC551" s="96">
        <f t="shared" si="249"/>
        <v>0</v>
      </c>
      <c r="CD551" s="96">
        <f t="shared" si="249"/>
        <v>0</v>
      </c>
      <c r="CE551" s="96">
        <f t="shared" si="249"/>
        <v>0</v>
      </c>
      <c r="CF551" s="96">
        <f t="shared" si="249"/>
        <v>0</v>
      </c>
      <c r="CG551" s="96">
        <f t="shared" si="249"/>
        <v>0</v>
      </c>
      <c r="CH551" s="96">
        <f t="shared" si="249"/>
        <v>0</v>
      </c>
      <c r="CI551" s="96">
        <f t="shared" si="249"/>
        <v>0</v>
      </c>
      <c r="CJ551" s="96">
        <f t="shared" si="249"/>
        <v>0</v>
      </c>
      <c r="CK551" s="96">
        <f t="shared" si="249"/>
        <v>0</v>
      </c>
      <c r="CL551" s="96">
        <f t="shared" si="249"/>
        <v>0</v>
      </c>
      <c r="CM551" s="96">
        <f t="shared" si="249"/>
        <v>0</v>
      </c>
      <c r="CN551" s="96">
        <f t="shared" si="249"/>
        <v>0</v>
      </c>
      <c r="CO551" s="96">
        <f t="shared" si="249"/>
        <v>0</v>
      </c>
      <c r="CP551" s="96">
        <f t="shared" si="249"/>
        <v>0</v>
      </c>
      <c r="CQ551" s="96">
        <f t="shared" si="249"/>
        <v>0</v>
      </c>
      <c r="CR551" s="96">
        <f t="shared" si="249"/>
        <v>0</v>
      </c>
      <c r="CS551" s="96">
        <f t="shared" si="249"/>
        <v>0</v>
      </c>
      <c r="CT551" s="96">
        <f t="shared" si="249"/>
        <v>0</v>
      </c>
      <c r="CU551" s="96">
        <f t="shared" si="249"/>
        <v>0</v>
      </c>
      <c r="CV551" s="96">
        <f t="shared" si="249"/>
        <v>0</v>
      </c>
      <c r="CW551" s="96">
        <f t="shared" si="249"/>
        <v>0</v>
      </c>
      <c r="CX551" s="96">
        <f t="shared" si="249"/>
        <v>0</v>
      </c>
      <c r="CY551" s="96">
        <f t="shared" si="249"/>
        <v>0</v>
      </c>
      <c r="CZ551" s="96">
        <f t="shared" si="249"/>
        <v>0</v>
      </c>
      <c r="DA551" s="96">
        <f t="shared" si="249"/>
        <v>0</v>
      </c>
      <c r="DB551" s="96">
        <f t="shared" si="249"/>
        <v>0</v>
      </c>
    </row>
    <row r="552" spans="1:106" ht="15.75" x14ac:dyDescent="0.25">
      <c r="B552" s="97" t="s">
        <v>8</v>
      </c>
      <c r="C552" s="98"/>
      <c r="D552" s="99">
        <f>IF($F$3="","",$F$3)</f>
        <v>1</v>
      </c>
      <c r="E552" s="62" t="s">
        <v>121</v>
      </c>
      <c r="F552" s="74"/>
      <c r="G552" s="64" t="str">
        <f>IF($D$554="","",$D$554-($D$552+$D$553))</f>
        <v/>
      </c>
      <c r="H552" s="64" t="str">
        <f t="shared" ref="H552:BS552" si="250">IF($D$554="","",$D$554-($D$552+$D$553))</f>
        <v/>
      </c>
      <c r="I552" s="64" t="str">
        <f t="shared" si="250"/>
        <v/>
      </c>
      <c r="J552" s="64" t="str">
        <f t="shared" si="250"/>
        <v/>
      </c>
      <c r="K552" s="64" t="str">
        <f t="shared" si="250"/>
        <v/>
      </c>
      <c r="L552" s="64" t="str">
        <f t="shared" si="250"/>
        <v/>
      </c>
      <c r="M552" s="64" t="str">
        <f t="shared" si="250"/>
        <v/>
      </c>
      <c r="N552" s="64" t="str">
        <f t="shared" si="250"/>
        <v/>
      </c>
      <c r="O552" s="64" t="str">
        <f t="shared" si="250"/>
        <v/>
      </c>
      <c r="P552" s="64" t="str">
        <f t="shared" si="250"/>
        <v/>
      </c>
      <c r="Q552" s="64" t="str">
        <f t="shared" si="250"/>
        <v/>
      </c>
      <c r="R552" s="64" t="str">
        <f t="shared" si="250"/>
        <v/>
      </c>
      <c r="S552" s="64" t="str">
        <f t="shared" si="250"/>
        <v/>
      </c>
      <c r="T552" s="64" t="str">
        <f t="shared" si="250"/>
        <v/>
      </c>
      <c r="U552" s="64" t="str">
        <f t="shared" si="250"/>
        <v/>
      </c>
      <c r="V552" s="64" t="str">
        <f t="shared" si="250"/>
        <v/>
      </c>
      <c r="W552" s="64" t="str">
        <f t="shared" si="250"/>
        <v/>
      </c>
      <c r="X552" s="64" t="str">
        <f t="shared" si="250"/>
        <v/>
      </c>
      <c r="Y552" s="64" t="str">
        <f t="shared" si="250"/>
        <v/>
      </c>
      <c r="Z552" s="64" t="str">
        <f t="shared" si="250"/>
        <v/>
      </c>
      <c r="AA552" s="64" t="str">
        <f t="shared" si="250"/>
        <v/>
      </c>
      <c r="AB552" s="64" t="str">
        <f t="shared" si="250"/>
        <v/>
      </c>
      <c r="AC552" s="64" t="str">
        <f t="shared" si="250"/>
        <v/>
      </c>
      <c r="AD552" s="64" t="str">
        <f t="shared" si="250"/>
        <v/>
      </c>
      <c r="AE552" s="64" t="str">
        <f t="shared" si="250"/>
        <v/>
      </c>
      <c r="AF552" s="64" t="str">
        <f t="shared" si="250"/>
        <v/>
      </c>
      <c r="AG552" s="64" t="str">
        <f t="shared" si="250"/>
        <v/>
      </c>
      <c r="AH552" s="64" t="str">
        <f t="shared" si="250"/>
        <v/>
      </c>
      <c r="AI552" s="64" t="str">
        <f t="shared" si="250"/>
        <v/>
      </c>
      <c r="AJ552" s="64" t="str">
        <f t="shared" si="250"/>
        <v/>
      </c>
      <c r="AK552" s="64" t="str">
        <f t="shared" si="250"/>
        <v/>
      </c>
      <c r="AL552" s="64" t="str">
        <f t="shared" si="250"/>
        <v/>
      </c>
      <c r="AM552" s="64" t="str">
        <f t="shared" si="250"/>
        <v/>
      </c>
      <c r="AN552" s="64" t="str">
        <f t="shared" si="250"/>
        <v/>
      </c>
      <c r="AO552" s="64" t="str">
        <f t="shared" si="250"/>
        <v/>
      </c>
      <c r="AP552" s="64" t="str">
        <f t="shared" si="250"/>
        <v/>
      </c>
      <c r="AQ552" s="64" t="str">
        <f t="shared" si="250"/>
        <v/>
      </c>
      <c r="AR552" s="64" t="str">
        <f t="shared" si="250"/>
        <v/>
      </c>
      <c r="AS552" s="64" t="str">
        <f t="shared" si="250"/>
        <v/>
      </c>
      <c r="AT552" s="64" t="str">
        <f t="shared" si="250"/>
        <v/>
      </c>
      <c r="AU552" s="64" t="str">
        <f t="shared" si="250"/>
        <v/>
      </c>
      <c r="AV552" s="64" t="str">
        <f t="shared" si="250"/>
        <v/>
      </c>
      <c r="AW552" s="64" t="str">
        <f t="shared" si="250"/>
        <v/>
      </c>
      <c r="AX552" s="64" t="str">
        <f t="shared" si="250"/>
        <v/>
      </c>
      <c r="AY552" s="64" t="str">
        <f t="shared" si="250"/>
        <v/>
      </c>
      <c r="AZ552" s="64" t="str">
        <f t="shared" si="250"/>
        <v/>
      </c>
      <c r="BA552" s="64" t="str">
        <f t="shared" si="250"/>
        <v/>
      </c>
      <c r="BB552" s="64" t="str">
        <f t="shared" si="250"/>
        <v/>
      </c>
      <c r="BC552" s="64" t="str">
        <f t="shared" si="250"/>
        <v/>
      </c>
      <c r="BD552" s="64" t="str">
        <f t="shared" si="250"/>
        <v/>
      </c>
      <c r="BE552" s="64" t="str">
        <f t="shared" si="250"/>
        <v/>
      </c>
      <c r="BF552" s="64" t="str">
        <f t="shared" si="250"/>
        <v/>
      </c>
      <c r="BG552" s="64" t="str">
        <f t="shared" si="250"/>
        <v/>
      </c>
      <c r="BH552" s="64" t="str">
        <f t="shared" si="250"/>
        <v/>
      </c>
      <c r="BI552" s="64" t="str">
        <f t="shared" si="250"/>
        <v/>
      </c>
      <c r="BJ552" s="64" t="str">
        <f t="shared" si="250"/>
        <v/>
      </c>
      <c r="BK552" s="64" t="str">
        <f t="shared" si="250"/>
        <v/>
      </c>
      <c r="BL552" s="64" t="str">
        <f t="shared" si="250"/>
        <v/>
      </c>
      <c r="BM552" s="64" t="str">
        <f t="shared" si="250"/>
        <v/>
      </c>
      <c r="BN552" s="64" t="str">
        <f t="shared" si="250"/>
        <v/>
      </c>
      <c r="BO552" s="64" t="str">
        <f t="shared" si="250"/>
        <v/>
      </c>
      <c r="BP552" s="64" t="str">
        <f t="shared" si="250"/>
        <v/>
      </c>
      <c r="BQ552" s="64" t="str">
        <f t="shared" si="250"/>
        <v/>
      </c>
      <c r="BR552" s="64" t="str">
        <f t="shared" si="250"/>
        <v/>
      </c>
      <c r="BS552" s="64" t="str">
        <f t="shared" si="250"/>
        <v/>
      </c>
      <c r="BT552" s="64" t="str">
        <f t="shared" ref="BT552:DB552" si="251">IF($D$554="","",$D$554-($D$552+$D$553))</f>
        <v/>
      </c>
      <c r="BU552" s="64" t="str">
        <f t="shared" si="251"/>
        <v/>
      </c>
      <c r="BV552" s="64" t="str">
        <f t="shared" si="251"/>
        <v/>
      </c>
      <c r="BW552" s="64" t="str">
        <f t="shared" si="251"/>
        <v/>
      </c>
      <c r="BX552" s="64" t="str">
        <f t="shared" si="251"/>
        <v/>
      </c>
      <c r="BY552" s="64" t="str">
        <f t="shared" si="251"/>
        <v/>
      </c>
      <c r="BZ552" s="64" t="str">
        <f t="shared" si="251"/>
        <v/>
      </c>
      <c r="CA552" s="64" t="str">
        <f t="shared" si="251"/>
        <v/>
      </c>
      <c r="CB552" s="64" t="str">
        <f t="shared" si="251"/>
        <v/>
      </c>
      <c r="CC552" s="64" t="str">
        <f t="shared" si="251"/>
        <v/>
      </c>
      <c r="CD552" s="64" t="str">
        <f t="shared" si="251"/>
        <v/>
      </c>
      <c r="CE552" s="64" t="str">
        <f t="shared" si="251"/>
        <v/>
      </c>
      <c r="CF552" s="64" t="str">
        <f t="shared" si="251"/>
        <v/>
      </c>
      <c r="CG552" s="64" t="str">
        <f t="shared" si="251"/>
        <v/>
      </c>
      <c r="CH552" s="64" t="str">
        <f t="shared" si="251"/>
        <v/>
      </c>
      <c r="CI552" s="64" t="str">
        <f t="shared" si="251"/>
        <v/>
      </c>
      <c r="CJ552" s="64" t="str">
        <f t="shared" si="251"/>
        <v/>
      </c>
      <c r="CK552" s="64" t="str">
        <f t="shared" si="251"/>
        <v/>
      </c>
      <c r="CL552" s="64" t="str">
        <f t="shared" si="251"/>
        <v/>
      </c>
      <c r="CM552" s="64" t="str">
        <f t="shared" si="251"/>
        <v/>
      </c>
      <c r="CN552" s="64" t="str">
        <f t="shared" si="251"/>
        <v/>
      </c>
      <c r="CO552" s="64" t="str">
        <f t="shared" si="251"/>
        <v/>
      </c>
      <c r="CP552" s="64" t="str">
        <f t="shared" si="251"/>
        <v/>
      </c>
      <c r="CQ552" s="64" t="str">
        <f t="shared" si="251"/>
        <v/>
      </c>
      <c r="CR552" s="64" t="str">
        <f t="shared" si="251"/>
        <v/>
      </c>
      <c r="CS552" s="64" t="str">
        <f t="shared" si="251"/>
        <v/>
      </c>
      <c r="CT552" s="64" t="str">
        <f t="shared" si="251"/>
        <v/>
      </c>
      <c r="CU552" s="64" t="str">
        <f t="shared" si="251"/>
        <v/>
      </c>
      <c r="CV552" s="64" t="str">
        <f t="shared" si="251"/>
        <v/>
      </c>
      <c r="CW552" s="64" t="str">
        <f t="shared" si="251"/>
        <v/>
      </c>
      <c r="CX552" s="64" t="str">
        <f t="shared" si="251"/>
        <v/>
      </c>
      <c r="CY552" s="64" t="str">
        <f t="shared" si="251"/>
        <v/>
      </c>
      <c r="CZ552" s="64" t="str">
        <f t="shared" si="251"/>
        <v/>
      </c>
      <c r="DA552" s="64" t="str">
        <f t="shared" si="251"/>
        <v/>
      </c>
      <c r="DB552" s="64" t="str">
        <f t="shared" si="251"/>
        <v/>
      </c>
    </row>
    <row r="553" spans="1:106" ht="15.75" x14ac:dyDescent="0.25">
      <c r="B553" s="97" t="s">
        <v>14</v>
      </c>
      <c r="C553" s="98"/>
      <c r="D553" s="99">
        <f>IF($F$4="","",$F$4)</f>
        <v>1</v>
      </c>
      <c r="E553" s="68" t="s">
        <v>2</v>
      </c>
      <c r="F553" s="69">
        <f>SUM(G553:DB553)</f>
        <v>0</v>
      </c>
      <c r="G553" s="70">
        <f>IF(G554="","0",G596*G554)</f>
        <v>0</v>
      </c>
      <c r="H553" s="70">
        <f t="shared" ref="H553:BS553" si="252">IF(H554="","0",H596*H554)</f>
        <v>0</v>
      </c>
      <c r="I553" s="70">
        <f t="shared" si="252"/>
        <v>0</v>
      </c>
      <c r="J553" s="70" t="str">
        <f t="shared" si="252"/>
        <v>0</v>
      </c>
      <c r="K553" s="70" t="str">
        <f t="shared" si="252"/>
        <v>0</v>
      </c>
      <c r="L553" s="70" t="str">
        <f t="shared" si="252"/>
        <v>0</v>
      </c>
      <c r="M553" s="70" t="str">
        <f t="shared" si="252"/>
        <v>0</v>
      </c>
      <c r="N553" s="70" t="str">
        <f t="shared" si="252"/>
        <v>0</v>
      </c>
      <c r="O553" s="70" t="str">
        <f t="shared" si="252"/>
        <v>0</v>
      </c>
      <c r="P553" s="70" t="str">
        <f t="shared" si="252"/>
        <v>0</v>
      </c>
      <c r="Q553" s="70" t="str">
        <f t="shared" si="252"/>
        <v>0</v>
      </c>
      <c r="R553" s="70" t="str">
        <f t="shared" si="252"/>
        <v>0</v>
      </c>
      <c r="S553" s="70" t="str">
        <f t="shared" si="252"/>
        <v>0</v>
      </c>
      <c r="T553" s="70" t="str">
        <f t="shared" si="252"/>
        <v>0</v>
      </c>
      <c r="U553" s="70" t="str">
        <f t="shared" si="252"/>
        <v>0</v>
      </c>
      <c r="V553" s="70" t="str">
        <f t="shared" si="252"/>
        <v>0</v>
      </c>
      <c r="W553" s="70" t="str">
        <f t="shared" si="252"/>
        <v>0</v>
      </c>
      <c r="X553" s="70" t="str">
        <f t="shared" si="252"/>
        <v>0</v>
      </c>
      <c r="Y553" s="70" t="str">
        <f t="shared" si="252"/>
        <v>0</v>
      </c>
      <c r="Z553" s="70" t="str">
        <f t="shared" si="252"/>
        <v>0</v>
      </c>
      <c r="AA553" s="70" t="str">
        <f t="shared" si="252"/>
        <v>0</v>
      </c>
      <c r="AB553" s="70" t="str">
        <f t="shared" si="252"/>
        <v>0</v>
      </c>
      <c r="AC553" s="70" t="str">
        <f t="shared" si="252"/>
        <v>0</v>
      </c>
      <c r="AD553" s="70" t="str">
        <f t="shared" si="252"/>
        <v>0</v>
      </c>
      <c r="AE553" s="70" t="str">
        <f t="shared" si="252"/>
        <v>0</v>
      </c>
      <c r="AF553" s="70" t="str">
        <f t="shared" si="252"/>
        <v>0</v>
      </c>
      <c r="AG553" s="70" t="str">
        <f t="shared" si="252"/>
        <v>0</v>
      </c>
      <c r="AH553" s="70" t="str">
        <f t="shared" si="252"/>
        <v>0</v>
      </c>
      <c r="AI553" s="70" t="str">
        <f t="shared" si="252"/>
        <v>0</v>
      </c>
      <c r="AJ553" s="70" t="str">
        <f t="shared" si="252"/>
        <v>0</v>
      </c>
      <c r="AK553" s="70" t="str">
        <f t="shared" si="252"/>
        <v>0</v>
      </c>
      <c r="AL553" s="70" t="str">
        <f t="shared" si="252"/>
        <v>0</v>
      </c>
      <c r="AM553" s="70" t="str">
        <f t="shared" si="252"/>
        <v>0</v>
      </c>
      <c r="AN553" s="70" t="str">
        <f t="shared" si="252"/>
        <v>0</v>
      </c>
      <c r="AO553" s="70" t="str">
        <f t="shared" si="252"/>
        <v>0</v>
      </c>
      <c r="AP553" s="70" t="str">
        <f t="shared" si="252"/>
        <v>0</v>
      </c>
      <c r="AQ553" s="70" t="str">
        <f t="shared" si="252"/>
        <v>0</v>
      </c>
      <c r="AR553" s="70" t="str">
        <f t="shared" si="252"/>
        <v>0</v>
      </c>
      <c r="AS553" s="70" t="str">
        <f t="shared" si="252"/>
        <v>0</v>
      </c>
      <c r="AT553" s="70" t="str">
        <f t="shared" si="252"/>
        <v>0</v>
      </c>
      <c r="AU553" s="70" t="str">
        <f t="shared" si="252"/>
        <v>0</v>
      </c>
      <c r="AV553" s="70" t="str">
        <f t="shared" si="252"/>
        <v>0</v>
      </c>
      <c r="AW553" s="70" t="str">
        <f t="shared" si="252"/>
        <v>0</v>
      </c>
      <c r="AX553" s="70" t="str">
        <f t="shared" si="252"/>
        <v>0</v>
      </c>
      <c r="AY553" s="70" t="str">
        <f t="shared" si="252"/>
        <v>0</v>
      </c>
      <c r="AZ553" s="70" t="str">
        <f t="shared" si="252"/>
        <v>0</v>
      </c>
      <c r="BA553" s="70" t="str">
        <f t="shared" si="252"/>
        <v>0</v>
      </c>
      <c r="BB553" s="70" t="str">
        <f t="shared" si="252"/>
        <v>0</v>
      </c>
      <c r="BC553" s="70" t="str">
        <f t="shared" si="252"/>
        <v>0</v>
      </c>
      <c r="BD553" s="70" t="str">
        <f t="shared" si="252"/>
        <v>0</v>
      </c>
      <c r="BE553" s="70" t="str">
        <f t="shared" si="252"/>
        <v>0</v>
      </c>
      <c r="BF553" s="70" t="str">
        <f t="shared" si="252"/>
        <v>0</v>
      </c>
      <c r="BG553" s="70" t="str">
        <f t="shared" si="252"/>
        <v>0</v>
      </c>
      <c r="BH553" s="70" t="str">
        <f t="shared" si="252"/>
        <v>0</v>
      </c>
      <c r="BI553" s="70" t="str">
        <f t="shared" si="252"/>
        <v>0</v>
      </c>
      <c r="BJ553" s="70" t="str">
        <f t="shared" si="252"/>
        <v>0</v>
      </c>
      <c r="BK553" s="70" t="str">
        <f t="shared" si="252"/>
        <v>0</v>
      </c>
      <c r="BL553" s="70" t="str">
        <f t="shared" si="252"/>
        <v>0</v>
      </c>
      <c r="BM553" s="70" t="str">
        <f t="shared" si="252"/>
        <v>0</v>
      </c>
      <c r="BN553" s="70" t="str">
        <f t="shared" si="252"/>
        <v>0</v>
      </c>
      <c r="BO553" s="70" t="str">
        <f t="shared" si="252"/>
        <v>0</v>
      </c>
      <c r="BP553" s="70" t="str">
        <f t="shared" si="252"/>
        <v>0</v>
      </c>
      <c r="BQ553" s="70" t="str">
        <f t="shared" si="252"/>
        <v>0</v>
      </c>
      <c r="BR553" s="70" t="str">
        <f t="shared" si="252"/>
        <v>0</v>
      </c>
      <c r="BS553" s="70" t="str">
        <f t="shared" si="252"/>
        <v>0</v>
      </c>
      <c r="BT553" s="70" t="str">
        <f t="shared" ref="BT553:DB553" si="253">IF(BT554="","0",BT596*BT554)</f>
        <v>0</v>
      </c>
      <c r="BU553" s="70" t="str">
        <f t="shared" si="253"/>
        <v>0</v>
      </c>
      <c r="BV553" s="70" t="str">
        <f t="shared" si="253"/>
        <v>0</v>
      </c>
      <c r="BW553" s="70" t="str">
        <f t="shared" si="253"/>
        <v>0</v>
      </c>
      <c r="BX553" s="70" t="str">
        <f t="shared" si="253"/>
        <v>0</v>
      </c>
      <c r="BY553" s="70" t="str">
        <f t="shared" si="253"/>
        <v>0</v>
      </c>
      <c r="BZ553" s="70" t="str">
        <f t="shared" si="253"/>
        <v>0</v>
      </c>
      <c r="CA553" s="70" t="str">
        <f t="shared" si="253"/>
        <v>0</v>
      </c>
      <c r="CB553" s="70" t="str">
        <f t="shared" si="253"/>
        <v>0</v>
      </c>
      <c r="CC553" s="70" t="str">
        <f t="shared" si="253"/>
        <v>0</v>
      </c>
      <c r="CD553" s="70" t="str">
        <f t="shared" si="253"/>
        <v>0</v>
      </c>
      <c r="CE553" s="70" t="str">
        <f t="shared" si="253"/>
        <v>0</v>
      </c>
      <c r="CF553" s="70" t="str">
        <f t="shared" si="253"/>
        <v>0</v>
      </c>
      <c r="CG553" s="70" t="str">
        <f t="shared" si="253"/>
        <v>0</v>
      </c>
      <c r="CH553" s="70" t="str">
        <f t="shared" si="253"/>
        <v>0</v>
      </c>
      <c r="CI553" s="70" t="str">
        <f t="shared" si="253"/>
        <v>0</v>
      </c>
      <c r="CJ553" s="70" t="str">
        <f t="shared" si="253"/>
        <v>0</v>
      </c>
      <c r="CK553" s="70" t="str">
        <f t="shared" si="253"/>
        <v>0</v>
      </c>
      <c r="CL553" s="70" t="str">
        <f t="shared" si="253"/>
        <v>0</v>
      </c>
      <c r="CM553" s="70" t="str">
        <f t="shared" si="253"/>
        <v>0</v>
      </c>
      <c r="CN553" s="70" t="str">
        <f t="shared" si="253"/>
        <v>0</v>
      </c>
      <c r="CO553" s="70" t="str">
        <f t="shared" si="253"/>
        <v>0</v>
      </c>
      <c r="CP553" s="70" t="str">
        <f t="shared" si="253"/>
        <v>0</v>
      </c>
      <c r="CQ553" s="70" t="str">
        <f t="shared" si="253"/>
        <v>0</v>
      </c>
      <c r="CR553" s="70" t="str">
        <f t="shared" si="253"/>
        <v>0</v>
      </c>
      <c r="CS553" s="70" t="str">
        <f t="shared" si="253"/>
        <v>0</v>
      </c>
      <c r="CT553" s="70" t="str">
        <f t="shared" si="253"/>
        <v>0</v>
      </c>
      <c r="CU553" s="70" t="str">
        <f t="shared" si="253"/>
        <v>0</v>
      </c>
      <c r="CV553" s="70" t="str">
        <f t="shared" si="253"/>
        <v>0</v>
      </c>
      <c r="CW553" s="70" t="str">
        <f t="shared" si="253"/>
        <v>0</v>
      </c>
      <c r="CX553" s="70" t="str">
        <f t="shared" si="253"/>
        <v>0</v>
      </c>
      <c r="CY553" s="70" t="str">
        <f t="shared" si="253"/>
        <v>0</v>
      </c>
      <c r="CZ553" s="70" t="str">
        <f t="shared" si="253"/>
        <v>0</v>
      </c>
      <c r="DA553" s="70" t="str">
        <f t="shared" si="253"/>
        <v>0</v>
      </c>
      <c r="DB553" s="70" t="str">
        <f t="shared" si="253"/>
        <v>0</v>
      </c>
    </row>
    <row r="554" spans="1:106" ht="15.75" x14ac:dyDescent="0.25">
      <c r="B554" s="97" t="s">
        <v>131</v>
      </c>
      <c r="C554" s="98"/>
      <c r="D554" s="100"/>
      <c r="E554" s="62" t="s">
        <v>122</v>
      </c>
      <c r="F554" s="74"/>
      <c r="G554" s="101">
        <f>IF(G59="","",G59)</f>
        <v>10</v>
      </c>
      <c r="H554" s="101">
        <f t="shared" ref="H554:BS554" si="254">IF(H59="","",H59)</f>
        <v>20</v>
      </c>
      <c r="I554" s="101">
        <f t="shared" si="254"/>
        <v>8</v>
      </c>
      <c r="J554" s="101" t="str">
        <f t="shared" si="254"/>
        <v/>
      </c>
      <c r="K554" s="101" t="str">
        <f t="shared" si="254"/>
        <v/>
      </c>
      <c r="L554" s="101" t="str">
        <f t="shared" si="254"/>
        <v/>
      </c>
      <c r="M554" s="101" t="str">
        <f t="shared" si="254"/>
        <v/>
      </c>
      <c r="N554" s="101" t="str">
        <f t="shared" si="254"/>
        <v/>
      </c>
      <c r="O554" s="101" t="str">
        <f t="shared" si="254"/>
        <v/>
      </c>
      <c r="P554" s="101" t="str">
        <f t="shared" si="254"/>
        <v/>
      </c>
      <c r="Q554" s="101" t="str">
        <f t="shared" si="254"/>
        <v/>
      </c>
      <c r="R554" s="101" t="str">
        <f t="shared" si="254"/>
        <v/>
      </c>
      <c r="S554" s="101" t="str">
        <f t="shared" si="254"/>
        <v/>
      </c>
      <c r="T554" s="101" t="str">
        <f t="shared" si="254"/>
        <v/>
      </c>
      <c r="U554" s="101" t="str">
        <f t="shared" si="254"/>
        <v/>
      </c>
      <c r="V554" s="101" t="str">
        <f t="shared" si="254"/>
        <v/>
      </c>
      <c r="W554" s="101" t="str">
        <f t="shared" si="254"/>
        <v/>
      </c>
      <c r="X554" s="101" t="str">
        <f t="shared" si="254"/>
        <v/>
      </c>
      <c r="Y554" s="101" t="str">
        <f t="shared" si="254"/>
        <v/>
      </c>
      <c r="Z554" s="101" t="str">
        <f t="shared" si="254"/>
        <v/>
      </c>
      <c r="AA554" s="101" t="str">
        <f t="shared" si="254"/>
        <v/>
      </c>
      <c r="AB554" s="101" t="str">
        <f t="shared" si="254"/>
        <v/>
      </c>
      <c r="AC554" s="101" t="str">
        <f t="shared" si="254"/>
        <v/>
      </c>
      <c r="AD554" s="101" t="str">
        <f t="shared" si="254"/>
        <v/>
      </c>
      <c r="AE554" s="101" t="str">
        <f t="shared" si="254"/>
        <v/>
      </c>
      <c r="AF554" s="101" t="str">
        <f t="shared" si="254"/>
        <v/>
      </c>
      <c r="AG554" s="101" t="str">
        <f t="shared" si="254"/>
        <v/>
      </c>
      <c r="AH554" s="101" t="str">
        <f t="shared" si="254"/>
        <v/>
      </c>
      <c r="AI554" s="101" t="str">
        <f t="shared" si="254"/>
        <v/>
      </c>
      <c r="AJ554" s="101" t="str">
        <f t="shared" si="254"/>
        <v/>
      </c>
      <c r="AK554" s="101" t="str">
        <f t="shared" si="254"/>
        <v/>
      </c>
      <c r="AL554" s="101" t="str">
        <f t="shared" si="254"/>
        <v/>
      </c>
      <c r="AM554" s="101" t="str">
        <f t="shared" si="254"/>
        <v/>
      </c>
      <c r="AN554" s="101" t="str">
        <f t="shared" si="254"/>
        <v/>
      </c>
      <c r="AO554" s="101" t="str">
        <f t="shared" si="254"/>
        <v/>
      </c>
      <c r="AP554" s="101" t="str">
        <f t="shared" si="254"/>
        <v/>
      </c>
      <c r="AQ554" s="101" t="str">
        <f t="shared" si="254"/>
        <v/>
      </c>
      <c r="AR554" s="101" t="str">
        <f t="shared" si="254"/>
        <v/>
      </c>
      <c r="AS554" s="101" t="str">
        <f t="shared" si="254"/>
        <v/>
      </c>
      <c r="AT554" s="101" t="str">
        <f t="shared" si="254"/>
        <v/>
      </c>
      <c r="AU554" s="101" t="str">
        <f t="shared" si="254"/>
        <v/>
      </c>
      <c r="AV554" s="101" t="str">
        <f t="shared" si="254"/>
        <v/>
      </c>
      <c r="AW554" s="101" t="str">
        <f t="shared" si="254"/>
        <v/>
      </c>
      <c r="AX554" s="101" t="str">
        <f t="shared" si="254"/>
        <v/>
      </c>
      <c r="AY554" s="101" t="str">
        <f t="shared" si="254"/>
        <v/>
      </c>
      <c r="AZ554" s="101" t="str">
        <f t="shared" si="254"/>
        <v/>
      </c>
      <c r="BA554" s="101" t="str">
        <f t="shared" si="254"/>
        <v/>
      </c>
      <c r="BB554" s="101" t="str">
        <f t="shared" si="254"/>
        <v/>
      </c>
      <c r="BC554" s="101" t="str">
        <f t="shared" si="254"/>
        <v/>
      </c>
      <c r="BD554" s="101" t="str">
        <f t="shared" si="254"/>
        <v/>
      </c>
      <c r="BE554" s="101" t="str">
        <f t="shared" si="254"/>
        <v/>
      </c>
      <c r="BF554" s="101" t="str">
        <f t="shared" si="254"/>
        <v/>
      </c>
      <c r="BG554" s="101" t="str">
        <f t="shared" si="254"/>
        <v/>
      </c>
      <c r="BH554" s="101" t="str">
        <f t="shared" si="254"/>
        <v/>
      </c>
      <c r="BI554" s="101" t="str">
        <f t="shared" si="254"/>
        <v/>
      </c>
      <c r="BJ554" s="101" t="str">
        <f t="shared" si="254"/>
        <v/>
      </c>
      <c r="BK554" s="101" t="str">
        <f t="shared" si="254"/>
        <v/>
      </c>
      <c r="BL554" s="101" t="str">
        <f t="shared" si="254"/>
        <v/>
      </c>
      <c r="BM554" s="101" t="str">
        <f t="shared" si="254"/>
        <v/>
      </c>
      <c r="BN554" s="101" t="str">
        <f t="shared" si="254"/>
        <v/>
      </c>
      <c r="BO554" s="101" t="str">
        <f t="shared" si="254"/>
        <v/>
      </c>
      <c r="BP554" s="101" t="str">
        <f t="shared" si="254"/>
        <v/>
      </c>
      <c r="BQ554" s="101" t="str">
        <f t="shared" si="254"/>
        <v/>
      </c>
      <c r="BR554" s="101" t="str">
        <f t="shared" si="254"/>
        <v/>
      </c>
      <c r="BS554" s="101" t="str">
        <f t="shared" si="254"/>
        <v/>
      </c>
      <c r="BT554" s="101" t="str">
        <f t="shared" ref="BT554:DB554" si="255">IF(BT59="","",BT59)</f>
        <v/>
      </c>
      <c r="BU554" s="101" t="str">
        <f t="shared" si="255"/>
        <v/>
      </c>
      <c r="BV554" s="101" t="str">
        <f t="shared" si="255"/>
        <v/>
      </c>
      <c r="BW554" s="101" t="str">
        <f t="shared" si="255"/>
        <v/>
      </c>
      <c r="BX554" s="101" t="str">
        <f t="shared" si="255"/>
        <v/>
      </c>
      <c r="BY554" s="101" t="str">
        <f t="shared" si="255"/>
        <v/>
      </c>
      <c r="BZ554" s="101" t="str">
        <f t="shared" si="255"/>
        <v/>
      </c>
      <c r="CA554" s="101" t="str">
        <f t="shared" si="255"/>
        <v/>
      </c>
      <c r="CB554" s="101" t="str">
        <f t="shared" si="255"/>
        <v/>
      </c>
      <c r="CC554" s="101" t="str">
        <f t="shared" si="255"/>
        <v/>
      </c>
      <c r="CD554" s="101" t="str">
        <f t="shared" si="255"/>
        <v/>
      </c>
      <c r="CE554" s="101" t="str">
        <f t="shared" si="255"/>
        <v/>
      </c>
      <c r="CF554" s="101" t="str">
        <f t="shared" si="255"/>
        <v/>
      </c>
      <c r="CG554" s="101" t="str">
        <f t="shared" si="255"/>
        <v/>
      </c>
      <c r="CH554" s="101" t="str">
        <f t="shared" si="255"/>
        <v/>
      </c>
      <c r="CI554" s="101" t="str">
        <f t="shared" si="255"/>
        <v/>
      </c>
      <c r="CJ554" s="101" t="str">
        <f t="shared" si="255"/>
        <v/>
      </c>
      <c r="CK554" s="101" t="str">
        <f t="shared" si="255"/>
        <v/>
      </c>
      <c r="CL554" s="101" t="str">
        <f t="shared" si="255"/>
        <v/>
      </c>
      <c r="CM554" s="101" t="str">
        <f t="shared" si="255"/>
        <v/>
      </c>
      <c r="CN554" s="101" t="str">
        <f t="shared" si="255"/>
        <v/>
      </c>
      <c r="CO554" s="101" t="str">
        <f t="shared" si="255"/>
        <v/>
      </c>
      <c r="CP554" s="101" t="str">
        <f t="shared" si="255"/>
        <v/>
      </c>
      <c r="CQ554" s="101" t="str">
        <f t="shared" si="255"/>
        <v/>
      </c>
      <c r="CR554" s="101" t="str">
        <f t="shared" si="255"/>
        <v/>
      </c>
      <c r="CS554" s="101" t="str">
        <f t="shared" si="255"/>
        <v/>
      </c>
      <c r="CT554" s="101" t="str">
        <f t="shared" si="255"/>
        <v/>
      </c>
      <c r="CU554" s="101" t="str">
        <f t="shared" si="255"/>
        <v/>
      </c>
      <c r="CV554" s="101" t="str">
        <f t="shared" si="255"/>
        <v/>
      </c>
      <c r="CW554" s="101" t="str">
        <f t="shared" si="255"/>
        <v/>
      </c>
      <c r="CX554" s="101" t="str">
        <f t="shared" si="255"/>
        <v/>
      </c>
      <c r="CY554" s="101" t="str">
        <f t="shared" si="255"/>
        <v/>
      </c>
      <c r="CZ554" s="101" t="str">
        <f t="shared" si="255"/>
        <v/>
      </c>
      <c r="DA554" s="101" t="str">
        <f t="shared" si="255"/>
        <v/>
      </c>
      <c r="DB554" s="101" t="str">
        <f t="shared" si="255"/>
        <v/>
      </c>
    </row>
    <row r="555" spans="1:106" ht="15.75" customHeight="1" x14ac:dyDescent="0.25">
      <c r="B555" s="102">
        <f>D554</f>
        <v>0</v>
      </c>
      <c r="C555" s="102"/>
      <c r="D555" s="79"/>
      <c r="E555" s="103"/>
      <c r="F555" s="95" t="s">
        <v>125</v>
      </c>
      <c r="G555" s="82" t="str">
        <f>G6&amp;"-S"&amp;SUM($D$554)</f>
        <v>SR1-S0</v>
      </c>
      <c r="H555" s="82" t="str">
        <f t="shared" ref="H555:BS555" si="256">H6&amp;"-S"&amp;SUM($D$554)</f>
        <v>SR2-S0</v>
      </c>
      <c r="I555" s="82" t="str">
        <f t="shared" si="256"/>
        <v>SR3-S0</v>
      </c>
      <c r="J555" s="82" t="str">
        <f t="shared" si="256"/>
        <v>SR4-S0</v>
      </c>
      <c r="K555" s="82" t="str">
        <f t="shared" si="256"/>
        <v>SR5-S0</v>
      </c>
      <c r="L555" s="82" t="str">
        <f t="shared" si="256"/>
        <v>SR6-S0</v>
      </c>
      <c r="M555" s="82" t="str">
        <f t="shared" si="256"/>
        <v>SR7-S0</v>
      </c>
      <c r="N555" s="82" t="str">
        <f t="shared" si="256"/>
        <v>SR8-S0</v>
      </c>
      <c r="O555" s="82" t="str">
        <f t="shared" si="256"/>
        <v>SR9-S0</v>
      </c>
      <c r="P555" s="82" t="str">
        <f t="shared" si="256"/>
        <v>SR10-S0</v>
      </c>
      <c r="Q555" s="82" t="str">
        <f t="shared" si="256"/>
        <v>SR11-S0</v>
      </c>
      <c r="R555" s="82" t="str">
        <f t="shared" si="256"/>
        <v>SR12-S0</v>
      </c>
      <c r="S555" s="82" t="str">
        <f t="shared" si="256"/>
        <v>SR13-S0</v>
      </c>
      <c r="T555" s="82" t="str">
        <f t="shared" si="256"/>
        <v>SR14-S0</v>
      </c>
      <c r="U555" s="82" t="str">
        <f t="shared" si="256"/>
        <v>SR15-S0</v>
      </c>
      <c r="V555" s="82" t="str">
        <f t="shared" si="256"/>
        <v>SR16-S0</v>
      </c>
      <c r="W555" s="82" t="str">
        <f t="shared" si="256"/>
        <v>SR17-S0</v>
      </c>
      <c r="X555" s="82" t="str">
        <f t="shared" si="256"/>
        <v>SR18-S0</v>
      </c>
      <c r="Y555" s="82" t="str">
        <f t="shared" si="256"/>
        <v>SR19-S0</v>
      </c>
      <c r="Z555" s="82" t="str">
        <f t="shared" si="256"/>
        <v>SR20-S0</v>
      </c>
      <c r="AA555" s="82" t="str">
        <f t="shared" si="256"/>
        <v>SR21-S0</v>
      </c>
      <c r="AB555" s="82" t="str">
        <f t="shared" si="256"/>
        <v>SR22-S0</v>
      </c>
      <c r="AC555" s="82" t="str">
        <f t="shared" si="256"/>
        <v>SR23-S0</v>
      </c>
      <c r="AD555" s="82" t="str">
        <f t="shared" si="256"/>
        <v>SR24-S0</v>
      </c>
      <c r="AE555" s="82" t="str">
        <f t="shared" si="256"/>
        <v>SR25-S0</v>
      </c>
      <c r="AF555" s="82" t="str">
        <f t="shared" si="256"/>
        <v>SR26-S0</v>
      </c>
      <c r="AG555" s="82" t="str">
        <f t="shared" si="256"/>
        <v>SR27-S0</v>
      </c>
      <c r="AH555" s="82" t="str">
        <f t="shared" si="256"/>
        <v>SR28-S0</v>
      </c>
      <c r="AI555" s="82" t="str">
        <f t="shared" si="256"/>
        <v>SR29-S0</v>
      </c>
      <c r="AJ555" s="82" t="str">
        <f t="shared" si="256"/>
        <v>SR30-S0</v>
      </c>
      <c r="AK555" s="82" t="str">
        <f t="shared" si="256"/>
        <v>SR31-S0</v>
      </c>
      <c r="AL555" s="82" t="str">
        <f t="shared" si="256"/>
        <v>SR32-S0</v>
      </c>
      <c r="AM555" s="82" t="str">
        <f t="shared" si="256"/>
        <v>SR33-S0</v>
      </c>
      <c r="AN555" s="82" t="str">
        <f t="shared" si="256"/>
        <v>SR34-S0</v>
      </c>
      <c r="AO555" s="82" t="str">
        <f t="shared" si="256"/>
        <v>SR35-S0</v>
      </c>
      <c r="AP555" s="82" t="str">
        <f t="shared" si="256"/>
        <v>SR36-S0</v>
      </c>
      <c r="AQ555" s="82" t="str">
        <f t="shared" si="256"/>
        <v>SR37-S0</v>
      </c>
      <c r="AR555" s="82" t="str">
        <f t="shared" si="256"/>
        <v>SR38-S0</v>
      </c>
      <c r="AS555" s="82" t="str">
        <f t="shared" si="256"/>
        <v>SR39-S0</v>
      </c>
      <c r="AT555" s="82" t="str">
        <f t="shared" si="256"/>
        <v>SR40-S0</v>
      </c>
      <c r="AU555" s="82" t="str">
        <f t="shared" si="256"/>
        <v>SR41-S0</v>
      </c>
      <c r="AV555" s="82" t="str">
        <f t="shared" si="256"/>
        <v>SR42-S0</v>
      </c>
      <c r="AW555" s="82" t="str">
        <f t="shared" si="256"/>
        <v>SR43-S0</v>
      </c>
      <c r="AX555" s="82" t="str">
        <f t="shared" si="256"/>
        <v>SR44-S0</v>
      </c>
      <c r="AY555" s="82" t="str">
        <f t="shared" si="256"/>
        <v>SR45-S0</v>
      </c>
      <c r="AZ555" s="82" t="str">
        <f t="shared" si="256"/>
        <v>SR46-S0</v>
      </c>
      <c r="BA555" s="82" t="str">
        <f t="shared" si="256"/>
        <v>SR47-S0</v>
      </c>
      <c r="BB555" s="82" t="str">
        <f t="shared" si="256"/>
        <v>SR48-S0</v>
      </c>
      <c r="BC555" s="82" t="str">
        <f t="shared" si="256"/>
        <v>SR49-S0</v>
      </c>
      <c r="BD555" s="82" t="str">
        <f t="shared" si="256"/>
        <v>SR50-S0</v>
      </c>
      <c r="BE555" s="82" t="str">
        <f t="shared" si="256"/>
        <v>SR51-S0</v>
      </c>
      <c r="BF555" s="82" t="str">
        <f t="shared" si="256"/>
        <v>SR52-S0</v>
      </c>
      <c r="BG555" s="82" t="str">
        <f t="shared" si="256"/>
        <v>SR53-S0</v>
      </c>
      <c r="BH555" s="82" t="str">
        <f t="shared" si="256"/>
        <v>SR54-S0</v>
      </c>
      <c r="BI555" s="82" t="str">
        <f t="shared" si="256"/>
        <v>SR55-S0</v>
      </c>
      <c r="BJ555" s="82" t="str">
        <f t="shared" si="256"/>
        <v>SR56-S0</v>
      </c>
      <c r="BK555" s="82" t="str">
        <f t="shared" si="256"/>
        <v>SR57-S0</v>
      </c>
      <c r="BL555" s="82" t="str">
        <f t="shared" si="256"/>
        <v>SR58-S0</v>
      </c>
      <c r="BM555" s="82" t="str">
        <f t="shared" si="256"/>
        <v>SR59-S0</v>
      </c>
      <c r="BN555" s="82" t="str">
        <f t="shared" si="256"/>
        <v>SR60-S0</v>
      </c>
      <c r="BO555" s="82" t="str">
        <f t="shared" si="256"/>
        <v>SR61-S0</v>
      </c>
      <c r="BP555" s="82" t="str">
        <f t="shared" si="256"/>
        <v>SR62-S0</v>
      </c>
      <c r="BQ555" s="82" t="str">
        <f t="shared" si="256"/>
        <v>SR63-S0</v>
      </c>
      <c r="BR555" s="82" t="str">
        <f t="shared" si="256"/>
        <v>SR64-S0</v>
      </c>
      <c r="BS555" s="82" t="str">
        <f t="shared" si="256"/>
        <v>SR65-S0</v>
      </c>
      <c r="BT555" s="82" t="str">
        <f t="shared" ref="BT555:DB555" si="257">BT6&amp;"-S"&amp;SUM($D$554)</f>
        <v>SR66-S0</v>
      </c>
      <c r="BU555" s="82" t="str">
        <f t="shared" si="257"/>
        <v>SR67-S0</v>
      </c>
      <c r="BV555" s="82" t="str">
        <f t="shared" si="257"/>
        <v>SR68-S0</v>
      </c>
      <c r="BW555" s="82" t="str">
        <f t="shared" si="257"/>
        <v>SR69-S0</v>
      </c>
      <c r="BX555" s="82" t="str">
        <f t="shared" si="257"/>
        <v>SR70-S0</v>
      </c>
      <c r="BY555" s="82" t="str">
        <f t="shared" si="257"/>
        <v>SR71-S0</v>
      </c>
      <c r="BZ555" s="82" t="str">
        <f t="shared" si="257"/>
        <v>SR72-S0</v>
      </c>
      <c r="CA555" s="82" t="str">
        <f t="shared" si="257"/>
        <v>SR73-S0</v>
      </c>
      <c r="CB555" s="82" t="str">
        <f t="shared" si="257"/>
        <v>SR74-S0</v>
      </c>
      <c r="CC555" s="82" t="str">
        <f t="shared" si="257"/>
        <v>SR75-S0</v>
      </c>
      <c r="CD555" s="82" t="str">
        <f t="shared" si="257"/>
        <v>SR76-S0</v>
      </c>
      <c r="CE555" s="82" t="str">
        <f t="shared" si="257"/>
        <v>SR77-S0</v>
      </c>
      <c r="CF555" s="82" t="str">
        <f t="shared" si="257"/>
        <v>SR78-S0</v>
      </c>
      <c r="CG555" s="82" t="str">
        <f t="shared" si="257"/>
        <v>SR79-S0</v>
      </c>
      <c r="CH555" s="82" t="str">
        <f t="shared" si="257"/>
        <v>SR80-S0</v>
      </c>
      <c r="CI555" s="82" t="str">
        <f t="shared" si="257"/>
        <v>SR81-S0</v>
      </c>
      <c r="CJ555" s="82" t="str">
        <f t="shared" si="257"/>
        <v>SR82-S0</v>
      </c>
      <c r="CK555" s="82" t="str">
        <f t="shared" si="257"/>
        <v>SR83-S0</v>
      </c>
      <c r="CL555" s="82" t="str">
        <f t="shared" si="257"/>
        <v>SR84-S0</v>
      </c>
      <c r="CM555" s="82" t="str">
        <f t="shared" si="257"/>
        <v>SR85-S0</v>
      </c>
      <c r="CN555" s="82" t="str">
        <f t="shared" si="257"/>
        <v>SR86-S0</v>
      </c>
      <c r="CO555" s="82" t="str">
        <f t="shared" si="257"/>
        <v>SR87-S0</v>
      </c>
      <c r="CP555" s="82" t="str">
        <f t="shared" si="257"/>
        <v>SR88-S0</v>
      </c>
      <c r="CQ555" s="82" t="str">
        <f t="shared" si="257"/>
        <v>SR89-S0</v>
      </c>
      <c r="CR555" s="82" t="str">
        <f t="shared" si="257"/>
        <v>SR90-S0</v>
      </c>
      <c r="CS555" s="82" t="str">
        <f t="shared" si="257"/>
        <v>SR91-S0</v>
      </c>
      <c r="CT555" s="82" t="str">
        <f t="shared" si="257"/>
        <v>SR92-S0</v>
      </c>
      <c r="CU555" s="82" t="str">
        <f t="shared" si="257"/>
        <v>SR93-S0</v>
      </c>
      <c r="CV555" s="82" t="str">
        <f t="shared" si="257"/>
        <v>SR94-S0</v>
      </c>
      <c r="CW555" s="82" t="str">
        <f t="shared" si="257"/>
        <v>SR95-S0</v>
      </c>
      <c r="CX555" s="82" t="str">
        <f t="shared" si="257"/>
        <v>SR96-S0</v>
      </c>
      <c r="CY555" s="82" t="str">
        <f t="shared" si="257"/>
        <v>SR97-S0</v>
      </c>
      <c r="CZ555" s="82" t="str">
        <f t="shared" si="257"/>
        <v>SR98-S0</v>
      </c>
      <c r="DA555" s="82" t="str">
        <f t="shared" si="257"/>
        <v>SR99-S0</v>
      </c>
      <c r="DB555" s="82" t="str">
        <f t="shared" si="257"/>
        <v>SR100-S0</v>
      </c>
    </row>
    <row r="556" spans="1:106" ht="15" customHeight="1" x14ac:dyDescent="0.25">
      <c r="A556" s="83">
        <v>1</v>
      </c>
      <c r="B556" s="104"/>
      <c r="C556" s="104"/>
      <c r="D556" s="86" t="str">
        <f t="shared" ref="D556:D595" si="258">IF($D511="","",D511)</f>
        <v/>
      </c>
      <c r="E556" s="87" t="str">
        <f t="shared" ref="E556:E595" si="259">IF($E511="","",E511)</f>
        <v>TEST1</v>
      </c>
      <c r="F556" s="88">
        <f t="shared" ref="F556:F595" si="260">SUM(G556:DB556)</f>
        <v>0</v>
      </c>
      <c r="G556" s="90"/>
      <c r="H556" s="90"/>
      <c r="I556" s="90"/>
      <c r="J556" s="90"/>
      <c r="K556" s="90"/>
      <c r="L556" s="90"/>
      <c r="M556" s="90"/>
      <c r="N556" s="90"/>
      <c r="O556" s="90"/>
      <c r="P556" s="90"/>
      <c r="Q556" s="90"/>
      <c r="R556" s="90"/>
      <c r="S556" s="90"/>
      <c r="T556" s="90"/>
      <c r="U556" s="90"/>
      <c r="V556" s="90"/>
      <c r="W556" s="90"/>
      <c r="X556" s="90"/>
      <c r="Y556" s="90"/>
      <c r="Z556" s="105"/>
      <c r="AA556" s="106"/>
      <c r="AB556" s="106"/>
      <c r="AC556" s="106"/>
      <c r="AD556" s="106"/>
      <c r="AE556" s="106"/>
      <c r="AF556" s="106"/>
      <c r="AG556" s="106"/>
      <c r="AH556" s="106"/>
      <c r="AI556" s="106"/>
      <c r="AJ556" s="106"/>
      <c r="AK556" s="106"/>
      <c r="AL556" s="106"/>
      <c r="AM556" s="106"/>
      <c r="AN556" s="106"/>
      <c r="AO556" s="106"/>
      <c r="AP556" s="106"/>
      <c r="AQ556" s="106"/>
      <c r="AR556" s="106"/>
      <c r="AS556" s="106"/>
      <c r="AT556" s="106"/>
      <c r="AU556" s="106"/>
      <c r="AV556" s="106"/>
      <c r="AW556" s="106"/>
      <c r="AX556" s="106"/>
      <c r="AY556" s="106"/>
      <c r="AZ556" s="106"/>
      <c r="BA556" s="106"/>
      <c r="BB556" s="106"/>
      <c r="BC556" s="106"/>
      <c r="BD556" s="106"/>
      <c r="BE556" s="106"/>
      <c r="BF556" s="106"/>
      <c r="BG556" s="106"/>
      <c r="BH556" s="106"/>
      <c r="BI556" s="106"/>
      <c r="BJ556" s="106"/>
      <c r="BK556" s="106"/>
      <c r="BL556" s="106"/>
      <c r="BM556" s="106"/>
      <c r="BN556" s="106"/>
      <c r="BO556" s="106"/>
      <c r="BP556" s="106"/>
      <c r="BQ556" s="106"/>
      <c r="BR556" s="106"/>
      <c r="BS556" s="106"/>
      <c r="BT556" s="106"/>
      <c r="BU556" s="106"/>
      <c r="BV556" s="106"/>
      <c r="BW556" s="106"/>
      <c r="BX556" s="106"/>
      <c r="BY556" s="106"/>
      <c r="BZ556" s="106"/>
      <c r="CA556" s="106"/>
      <c r="CB556" s="106"/>
      <c r="CC556" s="106"/>
      <c r="CD556" s="106"/>
      <c r="CE556" s="106"/>
      <c r="CF556" s="106"/>
      <c r="CG556" s="106"/>
      <c r="CH556" s="106"/>
      <c r="CI556" s="106"/>
      <c r="CJ556" s="106"/>
      <c r="CK556" s="106"/>
      <c r="CL556" s="106"/>
      <c r="CM556" s="106"/>
      <c r="CN556" s="106"/>
      <c r="CO556" s="106"/>
      <c r="CP556" s="106"/>
      <c r="CQ556" s="106"/>
      <c r="CR556" s="106"/>
      <c r="CS556" s="106"/>
      <c r="CT556" s="106"/>
      <c r="CU556" s="106"/>
      <c r="CV556" s="106"/>
      <c r="CW556" s="106"/>
      <c r="CX556" s="106"/>
      <c r="CY556" s="106"/>
      <c r="CZ556" s="106"/>
      <c r="DA556" s="106"/>
      <c r="DB556" s="106"/>
    </row>
    <row r="557" spans="1:106" ht="15" customHeight="1" x14ac:dyDescent="0.25">
      <c r="A557" s="83">
        <v>2</v>
      </c>
      <c r="B557" s="104"/>
      <c r="C557" s="104"/>
      <c r="D557" s="86" t="str">
        <f t="shared" si="258"/>
        <v/>
      </c>
      <c r="E557" s="87" t="str">
        <f t="shared" si="259"/>
        <v>TEST2</v>
      </c>
      <c r="F557" s="88">
        <f t="shared" si="260"/>
        <v>0</v>
      </c>
      <c r="G557" s="90"/>
      <c r="H557" s="90"/>
      <c r="I557" s="90"/>
      <c r="J557" s="90"/>
      <c r="K557" s="90"/>
      <c r="L557" s="90"/>
      <c r="M557" s="90"/>
      <c r="N557" s="90"/>
      <c r="O557" s="90"/>
      <c r="P557" s="90"/>
      <c r="Q557" s="90"/>
      <c r="R557" s="90"/>
      <c r="S557" s="90"/>
      <c r="T557" s="90"/>
      <c r="U557" s="90"/>
      <c r="V557" s="90"/>
      <c r="W557" s="90"/>
      <c r="X557" s="90"/>
      <c r="Y557" s="90"/>
      <c r="Z557" s="105"/>
      <c r="AA557" s="106"/>
      <c r="AB557" s="106"/>
      <c r="AC557" s="106"/>
      <c r="AD557" s="106"/>
      <c r="AE557" s="106"/>
      <c r="AF557" s="106"/>
      <c r="AG557" s="106"/>
      <c r="AH557" s="106"/>
      <c r="AI557" s="106"/>
      <c r="AJ557" s="106"/>
      <c r="AK557" s="106"/>
      <c r="AL557" s="106"/>
      <c r="AM557" s="106"/>
      <c r="AN557" s="106"/>
      <c r="AO557" s="106"/>
      <c r="AP557" s="106"/>
      <c r="AQ557" s="106"/>
      <c r="AR557" s="106"/>
      <c r="AS557" s="106"/>
      <c r="AT557" s="106"/>
      <c r="AU557" s="106"/>
      <c r="AV557" s="106"/>
      <c r="AW557" s="106"/>
      <c r="AX557" s="106"/>
      <c r="AY557" s="106"/>
      <c r="AZ557" s="106"/>
      <c r="BA557" s="106"/>
      <c r="BB557" s="106"/>
      <c r="BC557" s="106"/>
      <c r="BD557" s="106"/>
      <c r="BE557" s="106"/>
      <c r="BF557" s="106"/>
      <c r="BG557" s="106"/>
      <c r="BH557" s="106"/>
      <c r="BI557" s="106"/>
      <c r="BJ557" s="106"/>
      <c r="BK557" s="106"/>
      <c r="BL557" s="106"/>
      <c r="BM557" s="106"/>
      <c r="BN557" s="106"/>
      <c r="BO557" s="106"/>
      <c r="BP557" s="106"/>
      <c r="BQ557" s="106"/>
      <c r="BR557" s="106"/>
      <c r="BS557" s="106"/>
      <c r="BT557" s="106"/>
      <c r="BU557" s="106"/>
      <c r="BV557" s="106"/>
      <c r="BW557" s="106"/>
      <c r="BX557" s="106"/>
      <c r="BY557" s="106"/>
      <c r="BZ557" s="106"/>
      <c r="CA557" s="106"/>
      <c r="CB557" s="106"/>
      <c r="CC557" s="106"/>
      <c r="CD557" s="106"/>
      <c r="CE557" s="106"/>
      <c r="CF557" s="106"/>
      <c r="CG557" s="106"/>
      <c r="CH557" s="106"/>
      <c r="CI557" s="106"/>
      <c r="CJ557" s="106"/>
      <c r="CK557" s="106"/>
      <c r="CL557" s="106"/>
      <c r="CM557" s="106"/>
      <c r="CN557" s="106"/>
      <c r="CO557" s="106"/>
      <c r="CP557" s="106"/>
      <c r="CQ557" s="106"/>
      <c r="CR557" s="106"/>
      <c r="CS557" s="106"/>
      <c r="CT557" s="106"/>
      <c r="CU557" s="106"/>
      <c r="CV557" s="106"/>
      <c r="CW557" s="106"/>
      <c r="CX557" s="106"/>
      <c r="CY557" s="106"/>
      <c r="CZ557" s="106"/>
      <c r="DA557" s="106"/>
      <c r="DB557" s="106"/>
    </row>
    <row r="558" spans="1:106" ht="15" customHeight="1" x14ac:dyDescent="0.25">
      <c r="A558" s="83">
        <v>3</v>
      </c>
      <c r="B558" s="104"/>
      <c r="C558" s="104"/>
      <c r="D558" s="86" t="str">
        <f t="shared" si="258"/>
        <v/>
      </c>
      <c r="E558" s="87" t="str">
        <f t="shared" si="259"/>
        <v>TEST3</v>
      </c>
      <c r="F558" s="88">
        <f t="shared" si="260"/>
        <v>0</v>
      </c>
      <c r="G558" s="90"/>
      <c r="H558" s="90"/>
      <c r="I558" s="90"/>
      <c r="J558" s="90"/>
      <c r="K558" s="90"/>
      <c r="L558" s="90"/>
      <c r="M558" s="90"/>
      <c r="N558" s="90"/>
      <c r="O558" s="90"/>
      <c r="P558" s="90"/>
      <c r="Q558" s="90"/>
      <c r="R558" s="90"/>
      <c r="S558" s="90"/>
      <c r="T558" s="90"/>
      <c r="U558" s="90"/>
      <c r="V558" s="90"/>
      <c r="W558" s="90"/>
      <c r="X558" s="90"/>
      <c r="Y558" s="90"/>
      <c r="Z558" s="105"/>
      <c r="AA558" s="106"/>
      <c r="AB558" s="106"/>
      <c r="AC558" s="106"/>
      <c r="AD558" s="106"/>
      <c r="AE558" s="106"/>
      <c r="AF558" s="106"/>
      <c r="AG558" s="106"/>
      <c r="AH558" s="106"/>
      <c r="AI558" s="106"/>
      <c r="AJ558" s="106"/>
      <c r="AK558" s="106"/>
      <c r="AL558" s="106"/>
      <c r="AM558" s="106"/>
      <c r="AN558" s="106"/>
      <c r="AO558" s="106"/>
      <c r="AP558" s="106"/>
      <c r="AQ558" s="106"/>
      <c r="AR558" s="106"/>
      <c r="AS558" s="106"/>
      <c r="AT558" s="106"/>
      <c r="AU558" s="106"/>
      <c r="AV558" s="106"/>
      <c r="AW558" s="106"/>
      <c r="AX558" s="106"/>
      <c r="AY558" s="106"/>
      <c r="AZ558" s="106"/>
      <c r="BA558" s="106"/>
      <c r="BB558" s="106"/>
      <c r="BC558" s="106"/>
      <c r="BD558" s="106"/>
      <c r="BE558" s="106"/>
      <c r="BF558" s="106"/>
      <c r="BG558" s="106"/>
      <c r="BH558" s="106"/>
      <c r="BI558" s="106"/>
      <c r="BJ558" s="106"/>
      <c r="BK558" s="106"/>
      <c r="BL558" s="106"/>
      <c r="BM558" s="106"/>
      <c r="BN558" s="106"/>
      <c r="BO558" s="106"/>
      <c r="BP558" s="106"/>
      <c r="BQ558" s="106"/>
      <c r="BR558" s="106"/>
      <c r="BS558" s="106"/>
      <c r="BT558" s="106"/>
      <c r="BU558" s="106"/>
      <c r="BV558" s="106"/>
      <c r="BW558" s="106"/>
      <c r="BX558" s="106"/>
      <c r="BY558" s="106"/>
      <c r="BZ558" s="106"/>
      <c r="CA558" s="106"/>
      <c r="CB558" s="106"/>
      <c r="CC558" s="106"/>
      <c r="CD558" s="106"/>
      <c r="CE558" s="106"/>
      <c r="CF558" s="106"/>
      <c r="CG558" s="106"/>
      <c r="CH558" s="106"/>
      <c r="CI558" s="106"/>
      <c r="CJ558" s="106"/>
      <c r="CK558" s="106"/>
      <c r="CL558" s="106"/>
      <c r="CM558" s="106"/>
      <c r="CN558" s="106"/>
      <c r="CO558" s="106"/>
      <c r="CP558" s="106"/>
      <c r="CQ558" s="106"/>
      <c r="CR558" s="106"/>
      <c r="CS558" s="106"/>
      <c r="CT558" s="106"/>
      <c r="CU558" s="106"/>
      <c r="CV558" s="106"/>
      <c r="CW558" s="106"/>
      <c r="CX558" s="106"/>
      <c r="CY558" s="106"/>
      <c r="CZ558" s="106"/>
      <c r="DA558" s="106"/>
      <c r="DB558" s="106"/>
    </row>
    <row r="559" spans="1:106" ht="15" customHeight="1" x14ac:dyDescent="0.25">
      <c r="A559" s="83">
        <v>4</v>
      </c>
      <c r="B559" s="104"/>
      <c r="C559" s="104"/>
      <c r="D559" s="86" t="str">
        <f t="shared" si="258"/>
        <v/>
      </c>
      <c r="E559" s="87" t="str">
        <f t="shared" si="259"/>
        <v>TEST4</v>
      </c>
      <c r="F559" s="88">
        <f t="shared" si="260"/>
        <v>0</v>
      </c>
      <c r="G559" s="90"/>
      <c r="H559" s="90"/>
      <c r="I559" s="90"/>
      <c r="J559" s="90"/>
      <c r="K559" s="90"/>
      <c r="L559" s="90"/>
      <c r="M559" s="90"/>
      <c r="N559" s="90"/>
      <c r="O559" s="90"/>
      <c r="P559" s="90"/>
      <c r="Q559" s="90"/>
      <c r="R559" s="90"/>
      <c r="S559" s="90"/>
      <c r="T559" s="90"/>
      <c r="U559" s="90"/>
      <c r="V559" s="90"/>
      <c r="W559" s="90"/>
      <c r="X559" s="90"/>
      <c r="Y559" s="90"/>
      <c r="Z559" s="105"/>
      <c r="AA559" s="106"/>
      <c r="AB559" s="106"/>
      <c r="AC559" s="106"/>
      <c r="AD559" s="106"/>
      <c r="AE559" s="106"/>
      <c r="AF559" s="106"/>
      <c r="AG559" s="106"/>
      <c r="AH559" s="106"/>
      <c r="AI559" s="106"/>
      <c r="AJ559" s="106"/>
      <c r="AK559" s="106"/>
      <c r="AL559" s="106"/>
      <c r="AM559" s="106"/>
      <c r="AN559" s="106"/>
      <c r="AO559" s="106"/>
      <c r="AP559" s="106"/>
      <c r="AQ559" s="106"/>
      <c r="AR559" s="106"/>
      <c r="AS559" s="106"/>
      <c r="AT559" s="106"/>
      <c r="AU559" s="106"/>
      <c r="AV559" s="106"/>
      <c r="AW559" s="106"/>
      <c r="AX559" s="106"/>
      <c r="AY559" s="106"/>
      <c r="AZ559" s="106"/>
      <c r="BA559" s="106"/>
      <c r="BB559" s="106"/>
      <c r="BC559" s="106"/>
      <c r="BD559" s="106"/>
      <c r="BE559" s="106"/>
      <c r="BF559" s="106"/>
      <c r="BG559" s="106"/>
      <c r="BH559" s="106"/>
      <c r="BI559" s="106"/>
      <c r="BJ559" s="106"/>
      <c r="BK559" s="106"/>
      <c r="BL559" s="106"/>
      <c r="BM559" s="106"/>
      <c r="BN559" s="106"/>
      <c r="BO559" s="106"/>
      <c r="BP559" s="106"/>
      <c r="BQ559" s="106"/>
      <c r="BR559" s="106"/>
      <c r="BS559" s="106"/>
      <c r="BT559" s="106"/>
      <c r="BU559" s="106"/>
      <c r="BV559" s="106"/>
      <c r="BW559" s="106"/>
      <c r="BX559" s="106"/>
      <c r="BY559" s="106"/>
      <c r="BZ559" s="106"/>
      <c r="CA559" s="106"/>
      <c r="CB559" s="106"/>
      <c r="CC559" s="106"/>
      <c r="CD559" s="106"/>
      <c r="CE559" s="106"/>
      <c r="CF559" s="106"/>
      <c r="CG559" s="106"/>
      <c r="CH559" s="106"/>
      <c r="CI559" s="106"/>
      <c r="CJ559" s="106"/>
      <c r="CK559" s="106"/>
      <c r="CL559" s="106"/>
      <c r="CM559" s="106"/>
      <c r="CN559" s="106"/>
      <c r="CO559" s="106"/>
      <c r="CP559" s="106"/>
      <c r="CQ559" s="106"/>
      <c r="CR559" s="106"/>
      <c r="CS559" s="106"/>
      <c r="CT559" s="106"/>
      <c r="CU559" s="106"/>
      <c r="CV559" s="106"/>
      <c r="CW559" s="106"/>
      <c r="CX559" s="106"/>
      <c r="CY559" s="106"/>
      <c r="CZ559" s="106"/>
      <c r="DA559" s="106"/>
      <c r="DB559" s="106"/>
    </row>
    <row r="560" spans="1:106" ht="15" customHeight="1" x14ac:dyDescent="0.25">
      <c r="A560" s="83">
        <v>5</v>
      </c>
      <c r="B560" s="104"/>
      <c r="C560" s="104"/>
      <c r="D560" s="86" t="str">
        <f t="shared" si="258"/>
        <v/>
      </c>
      <c r="E560" s="87" t="str">
        <f t="shared" si="259"/>
        <v>TEST5</v>
      </c>
      <c r="F560" s="88">
        <f t="shared" si="260"/>
        <v>0</v>
      </c>
      <c r="G560" s="90"/>
      <c r="H560" s="90"/>
      <c r="I560" s="90"/>
      <c r="J560" s="90"/>
      <c r="K560" s="90"/>
      <c r="L560" s="90"/>
      <c r="M560" s="90"/>
      <c r="N560" s="90"/>
      <c r="O560" s="90"/>
      <c r="P560" s="90"/>
      <c r="Q560" s="90"/>
      <c r="R560" s="90"/>
      <c r="S560" s="90"/>
      <c r="T560" s="90"/>
      <c r="U560" s="90"/>
      <c r="V560" s="90"/>
      <c r="W560" s="90"/>
      <c r="X560" s="90"/>
      <c r="Y560" s="90"/>
      <c r="Z560" s="105"/>
      <c r="AA560" s="106"/>
      <c r="AB560" s="106"/>
      <c r="AC560" s="106"/>
      <c r="AD560" s="106"/>
      <c r="AE560" s="106"/>
      <c r="AF560" s="106"/>
      <c r="AG560" s="106"/>
      <c r="AH560" s="106"/>
      <c r="AI560" s="106"/>
      <c r="AJ560" s="106"/>
      <c r="AK560" s="106"/>
      <c r="AL560" s="106"/>
      <c r="AM560" s="106"/>
      <c r="AN560" s="106"/>
      <c r="AO560" s="106"/>
      <c r="AP560" s="106"/>
      <c r="AQ560" s="106"/>
      <c r="AR560" s="106"/>
      <c r="AS560" s="106"/>
      <c r="AT560" s="106"/>
      <c r="AU560" s="106"/>
      <c r="AV560" s="106"/>
      <c r="AW560" s="106"/>
      <c r="AX560" s="106"/>
      <c r="AY560" s="106"/>
      <c r="AZ560" s="106"/>
      <c r="BA560" s="106"/>
      <c r="BB560" s="106"/>
      <c r="BC560" s="106"/>
      <c r="BD560" s="106"/>
      <c r="BE560" s="106"/>
      <c r="BF560" s="106"/>
      <c r="BG560" s="106"/>
      <c r="BH560" s="106"/>
      <c r="BI560" s="106"/>
      <c r="BJ560" s="106"/>
      <c r="BK560" s="106"/>
      <c r="BL560" s="106"/>
      <c r="BM560" s="106"/>
      <c r="BN560" s="106"/>
      <c r="BO560" s="106"/>
      <c r="BP560" s="106"/>
      <c r="BQ560" s="106"/>
      <c r="BR560" s="106"/>
      <c r="BS560" s="106"/>
      <c r="BT560" s="106"/>
      <c r="BU560" s="106"/>
      <c r="BV560" s="106"/>
      <c r="BW560" s="106"/>
      <c r="BX560" s="106"/>
      <c r="BY560" s="106"/>
      <c r="BZ560" s="106"/>
      <c r="CA560" s="106"/>
      <c r="CB560" s="106"/>
      <c r="CC560" s="106"/>
      <c r="CD560" s="106"/>
      <c r="CE560" s="106"/>
      <c r="CF560" s="106"/>
      <c r="CG560" s="106"/>
      <c r="CH560" s="106"/>
      <c r="CI560" s="106"/>
      <c r="CJ560" s="106"/>
      <c r="CK560" s="106"/>
      <c r="CL560" s="106"/>
      <c r="CM560" s="106"/>
      <c r="CN560" s="106"/>
      <c r="CO560" s="106"/>
      <c r="CP560" s="106"/>
      <c r="CQ560" s="106"/>
      <c r="CR560" s="106"/>
      <c r="CS560" s="106"/>
      <c r="CT560" s="106"/>
      <c r="CU560" s="106"/>
      <c r="CV560" s="106"/>
      <c r="CW560" s="106"/>
      <c r="CX560" s="106"/>
      <c r="CY560" s="106"/>
      <c r="CZ560" s="106"/>
      <c r="DA560" s="106"/>
      <c r="DB560" s="106"/>
    </row>
    <row r="561" spans="1:106" ht="15" customHeight="1" x14ac:dyDescent="0.25">
      <c r="A561" s="83">
        <v>6</v>
      </c>
      <c r="B561" s="104"/>
      <c r="C561" s="104"/>
      <c r="D561" s="86" t="str">
        <f t="shared" si="258"/>
        <v/>
      </c>
      <c r="E561" s="87" t="str">
        <f t="shared" si="259"/>
        <v/>
      </c>
      <c r="F561" s="88">
        <f t="shared" si="260"/>
        <v>0</v>
      </c>
      <c r="G561" s="90"/>
      <c r="H561" s="90"/>
      <c r="I561" s="90"/>
      <c r="J561" s="90"/>
      <c r="K561" s="90"/>
      <c r="L561" s="90"/>
      <c r="M561" s="90"/>
      <c r="N561" s="90"/>
      <c r="O561" s="90"/>
      <c r="P561" s="90"/>
      <c r="Q561" s="90"/>
      <c r="R561" s="90"/>
      <c r="S561" s="90"/>
      <c r="T561" s="90"/>
      <c r="U561" s="90"/>
      <c r="V561" s="90"/>
      <c r="W561" s="90"/>
      <c r="X561" s="90"/>
      <c r="Y561" s="90"/>
      <c r="Z561" s="105"/>
      <c r="AA561" s="106"/>
      <c r="AB561" s="106"/>
      <c r="AC561" s="106"/>
      <c r="AD561" s="106"/>
      <c r="AE561" s="106"/>
      <c r="AF561" s="106"/>
      <c r="AG561" s="106"/>
      <c r="AH561" s="106"/>
      <c r="AI561" s="106"/>
      <c r="AJ561" s="106"/>
      <c r="AK561" s="106"/>
      <c r="AL561" s="106"/>
      <c r="AM561" s="106"/>
      <c r="AN561" s="106"/>
      <c r="AO561" s="106"/>
      <c r="AP561" s="106"/>
      <c r="AQ561" s="106"/>
      <c r="AR561" s="106"/>
      <c r="AS561" s="106"/>
      <c r="AT561" s="106"/>
      <c r="AU561" s="106"/>
      <c r="AV561" s="106"/>
      <c r="AW561" s="106"/>
      <c r="AX561" s="106"/>
      <c r="AY561" s="106"/>
      <c r="AZ561" s="106"/>
      <c r="BA561" s="106"/>
      <c r="BB561" s="106"/>
      <c r="BC561" s="106"/>
      <c r="BD561" s="106"/>
      <c r="BE561" s="106"/>
      <c r="BF561" s="106"/>
      <c r="BG561" s="106"/>
      <c r="BH561" s="106"/>
      <c r="BI561" s="106"/>
      <c r="BJ561" s="106"/>
      <c r="BK561" s="106"/>
      <c r="BL561" s="106"/>
      <c r="BM561" s="106"/>
      <c r="BN561" s="106"/>
      <c r="BO561" s="106"/>
      <c r="BP561" s="106"/>
      <c r="BQ561" s="106"/>
      <c r="BR561" s="106"/>
      <c r="BS561" s="106"/>
      <c r="BT561" s="106"/>
      <c r="BU561" s="106"/>
      <c r="BV561" s="106"/>
      <c r="BW561" s="106"/>
      <c r="BX561" s="106"/>
      <c r="BY561" s="106"/>
      <c r="BZ561" s="106"/>
      <c r="CA561" s="106"/>
      <c r="CB561" s="106"/>
      <c r="CC561" s="106"/>
      <c r="CD561" s="106"/>
      <c r="CE561" s="106"/>
      <c r="CF561" s="106"/>
      <c r="CG561" s="106"/>
      <c r="CH561" s="106"/>
      <c r="CI561" s="106"/>
      <c r="CJ561" s="106"/>
      <c r="CK561" s="106"/>
      <c r="CL561" s="106"/>
      <c r="CM561" s="106"/>
      <c r="CN561" s="106"/>
      <c r="CO561" s="106"/>
      <c r="CP561" s="106"/>
      <c r="CQ561" s="106"/>
      <c r="CR561" s="106"/>
      <c r="CS561" s="106"/>
      <c r="CT561" s="106"/>
      <c r="CU561" s="106"/>
      <c r="CV561" s="106"/>
      <c r="CW561" s="106"/>
      <c r="CX561" s="106"/>
      <c r="CY561" s="106"/>
      <c r="CZ561" s="106"/>
      <c r="DA561" s="106"/>
      <c r="DB561" s="106"/>
    </row>
    <row r="562" spans="1:106" ht="15" customHeight="1" x14ac:dyDescent="0.25">
      <c r="A562" s="83">
        <v>7</v>
      </c>
      <c r="B562" s="104"/>
      <c r="C562" s="104"/>
      <c r="D562" s="86" t="str">
        <f t="shared" si="258"/>
        <v/>
      </c>
      <c r="E562" s="87" t="str">
        <f t="shared" si="259"/>
        <v/>
      </c>
      <c r="F562" s="88">
        <f t="shared" si="260"/>
        <v>0</v>
      </c>
      <c r="G562" s="90"/>
      <c r="H562" s="90"/>
      <c r="I562" s="90"/>
      <c r="J562" s="90"/>
      <c r="K562" s="90"/>
      <c r="L562" s="90"/>
      <c r="M562" s="90"/>
      <c r="N562" s="90"/>
      <c r="O562" s="90"/>
      <c r="P562" s="90"/>
      <c r="Q562" s="90"/>
      <c r="R562" s="90"/>
      <c r="S562" s="90"/>
      <c r="T562" s="90"/>
      <c r="U562" s="90"/>
      <c r="V562" s="90"/>
      <c r="W562" s="90"/>
      <c r="X562" s="90"/>
      <c r="Y562" s="90"/>
      <c r="Z562" s="105"/>
      <c r="AA562" s="106"/>
      <c r="AB562" s="106"/>
      <c r="AC562" s="106"/>
      <c r="AD562" s="106"/>
      <c r="AE562" s="106"/>
      <c r="AF562" s="106"/>
      <c r="AG562" s="106"/>
      <c r="AH562" s="106"/>
      <c r="AI562" s="106"/>
      <c r="AJ562" s="106"/>
      <c r="AK562" s="106"/>
      <c r="AL562" s="106"/>
      <c r="AM562" s="106"/>
      <c r="AN562" s="106"/>
      <c r="AO562" s="106"/>
      <c r="AP562" s="106"/>
      <c r="AQ562" s="106"/>
      <c r="AR562" s="106"/>
      <c r="AS562" s="106"/>
      <c r="AT562" s="106"/>
      <c r="AU562" s="106"/>
      <c r="AV562" s="106"/>
      <c r="AW562" s="106"/>
      <c r="AX562" s="106"/>
      <c r="AY562" s="106"/>
      <c r="AZ562" s="106"/>
      <c r="BA562" s="106"/>
      <c r="BB562" s="106"/>
      <c r="BC562" s="106"/>
      <c r="BD562" s="106"/>
      <c r="BE562" s="106"/>
      <c r="BF562" s="106"/>
      <c r="BG562" s="106"/>
      <c r="BH562" s="106"/>
      <c r="BI562" s="106"/>
      <c r="BJ562" s="106"/>
      <c r="BK562" s="106"/>
      <c r="BL562" s="106"/>
      <c r="BM562" s="106"/>
      <c r="BN562" s="106"/>
      <c r="BO562" s="106"/>
      <c r="BP562" s="106"/>
      <c r="BQ562" s="106"/>
      <c r="BR562" s="106"/>
      <c r="BS562" s="106"/>
      <c r="BT562" s="106"/>
      <c r="BU562" s="106"/>
      <c r="BV562" s="106"/>
      <c r="BW562" s="106"/>
      <c r="BX562" s="106"/>
      <c r="BY562" s="106"/>
      <c r="BZ562" s="106"/>
      <c r="CA562" s="106"/>
      <c r="CB562" s="106"/>
      <c r="CC562" s="106"/>
      <c r="CD562" s="106"/>
      <c r="CE562" s="106"/>
      <c r="CF562" s="106"/>
      <c r="CG562" s="106"/>
      <c r="CH562" s="106"/>
      <c r="CI562" s="106"/>
      <c r="CJ562" s="106"/>
      <c r="CK562" s="106"/>
      <c r="CL562" s="106"/>
      <c r="CM562" s="106"/>
      <c r="CN562" s="106"/>
      <c r="CO562" s="106"/>
      <c r="CP562" s="106"/>
      <c r="CQ562" s="106"/>
      <c r="CR562" s="106"/>
      <c r="CS562" s="106"/>
      <c r="CT562" s="106"/>
      <c r="CU562" s="106"/>
      <c r="CV562" s="106"/>
      <c r="CW562" s="106"/>
      <c r="CX562" s="106"/>
      <c r="CY562" s="106"/>
      <c r="CZ562" s="106"/>
      <c r="DA562" s="106"/>
      <c r="DB562" s="106"/>
    </row>
    <row r="563" spans="1:106" ht="15" customHeight="1" x14ac:dyDescent="0.25">
      <c r="A563" s="83">
        <v>8</v>
      </c>
      <c r="B563" s="104"/>
      <c r="C563" s="104"/>
      <c r="D563" s="86" t="str">
        <f t="shared" si="258"/>
        <v/>
      </c>
      <c r="E563" s="87" t="str">
        <f t="shared" si="259"/>
        <v/>
      </c>
      <c r="F563" s="88">
        <f t="shared" si="260"/>
        <v>0</v>
      </c>
      <c r="G563" s="90"/>
      <c r="H563" s="90"/>
      <c r="I563" s="90"/>
      <c r="J563" s="90"/>
      <c r="K563" s="90"/>
      <c r="L563" s="90"/>
      <c r="M563" s="90"/>
      <c r="N563" s="90"/>
      <c r="O563" s="90"/>
      <c r="P563" s="90"/>
      <c r="Q563" s="90"/>
      <c r="R563" s="90"/>
      <c r="S563" s="90"/>
      <c r="T563" s="90"/>
      <c r="U563" s="90"/>
      <c r="V563" s="90"/>
      <c r="W563" s="90"/>
      <c r="X563" s="90"/>
      <c r="Y563" s="90"/>
      <c r="Z563" s="105"/>
      <c r="AA563" s="106"/>
      <c r="AB563" s="106"/>
      <c r="AC563" s="106"/>
      <c r="AD563" s="106"/>
      <c r="AE563" s="106"/>
      <c r="AF563" s="106"/>
      <c r="AG563" s="106"/>
      <c r="AH563" s="106"/>
      <c r="AI563" s="106"/>
      <c r="AJ563" s="106"/>
      <c r="AK563" s="106"/>
      <c r="AL563" s="106"/>
      <c r="AM563" s="106"/>
      <c r="AN563" s="106"/>
      <c r="AO563" s="106"/>
      <c r="AP563" s="106"/>
      <c r="AQ563" s="106"/>
      <c r="AR563" s="106"/>
      <c r="AS563" s="106"/>
      <c r="AT563" s="106"/>
      <c r="AU563" s="106"/>
      <c r="AV563" s="106"/>
      <c r="AW563" s="106"/>
      <c r="AX563" s="106"/>
      <c r="AY563" s="106"/>
      <c r="AZ563" s="106"/>
      <c r="BA563" s="106"/>
      <c r="BB563" s="106"/>
      <c r="BC563" s="106"/>
      <c r="BD563" s="106"/>
      <c r="BE563" s="106"/>
      <c r="BF563" s="106"/>
      <c r="BG563" s="106"/>
      <c r="BH563" s="106"/>
      <c r="BI563" s="106"/>
      <c r="BJ563" s="106"/>
      <c r="BK563" s="106"/>
      <c r="BL563" s="106"/>
      <c r="BM563" s="106"/>
      <c r="BN563" s="106"/>
      <c r="BO563" s="106"/>
      <c r="BP563" s="106"/>
      <c r="BQ563" s="106"/>
      <c r="BR563" s="106"/>
      <c r="BS563" s="106"/>
      <c r="BT563" s="106"/>
      <c r="BU563" s="106"/>
      <c r="BV563" s="106"/>
      <c r="BW563" s="106"/>
      <c r="BX563" s="106"/>
      <c r="BY563" s="106"/>
      <c r="BZ563" s="106"/>
      <c r="CA563" s="106"/>
      <c r="CB563" s="106"/>
      <c r="CC563" s="106"/>
      <c r="CD563" s="106"/>
      <c r="CE563" s="106"/>
      <c r="CF563" s="106"/>
      <c r="CG563" s="106"/>
      <c r="CH563" s="106"/>
      <c r="CI563" s="106"/>
      <c r="CJ563" s="106"/>
      <c r="CK563" s="106"/>
      <c r="CL563" s="106"/>
      <c r="CM563" s="106"/>
      <c r="CN563" s="106"/>
      <c r="CO563" s="106"/>
      <c r="CP563" s="106"/>
      <c r="CQ563" s="106"/>
      <c r="CR563" s="106"/>
      <c r="CS563" s="106"/>
      <c r="CT563" s="106"/>
      <c r="CU563" s="106"/>
      <c r="CV563" s="106"/>
      <c r="CW563" s="106"/>
      <c r="CX563" s="106"/>
      <c r="CY563" s="106"/>
      <c r="CZ563" s="106"/>
      <c r="DA563" s="106"/>
      <c r="DB563" s="106"/>
    </row>
    <row r="564" spans="1:106" ht="15" customHeight="1" x14ac:dyDescent="0.25">
      <c r="A564" s="83">
        <v>9</v>
      </c>
      <c r="B564" s="107" t="s">
        <v>131</v>
      </c>
      <c r="C564" s="107"/>
      <c r="D564" s="86" t="str">
        <f t="shared" si="258"/>
        <v/>
      </c>
      <c r="E564" s="87" t="str">
        <f t="shared" si="259"/>
        <v/>
      </c>
      <c r="F564" s="88">
        <f t="shared" si="260"/>
        <v>0</v>
      </c>
      <c r="G564" s="90"/>
      <c r="H564" s="90"/>
      <c r="I564" s="90"/>
      <c r="J564" s="90"/>
      <c r="K564" s="90"/>
      <c r="L564" s="90"/>
      <c r="M564" s="90"/>
      <c r="N564" s="90"/>
      <c r="O564" s="90"/>
      <c r="P564" s="90"/>
      <c r="Q564" s="90"/>
      <c r="R564" s="90"/>
      <c r="S564" s="90"/>
      <c r="T564" s="90"/>
      <c r="U564" s="90"/>
      <c r="V564" s="90"/>
      <c r="W564" s="90"/>
      <c r="X564" s="90"/>
      <c r="Y564" s="90"/>
      <c r="Z564" s="105"/>
      <c r="AA564" s="106"/>
      <c r="AB564" s="106"/>
      <c r="AC564" s="106"/>
      <c r="AD564" s="106"/>
      <c r="AE564" s="106"/>
      <c r="AF564" s="106"/>
      <c r="AG564" s="106"/>
      <c r="AH564" s="106"/>
      <c r="AI564" s="106"/>
      <c r="AJ564" s="106"/>
      <c r="AK564" s="106"/>
      <c r="AL564" s="106"/>
      <c r="AM564" s="106"/>
      <c r="AN564" s="106"/>
      <c r="AO564" s="106"/>
      <c r="AP564" s="106"/>
      <c r="AQ564" s="106"/>
      <c r="AR564" s="106"/>
      <c r="AS564" s="106"/>
      <c r="AT564" s="106"/>
      <c r="AU564" s="106"/>
      <c r="AV564" s="106"/>
      <c r="AW564" s="106"/>
      <c r="AX564" s="106"/>
      <c r="AY564" s="106"/>
      <c r="AZ564" s="106"/>
      <c r="BA564" s="106"/>
      <c r="BB564" s="106"/>
      <c r="BC564" s="106"/>
      <c r="BD564" s="106"/>
      <c r="BE564" s="106"/>
      <c r="BF564" s="106"/>
      <c r="BG564" s="106"/>
      <c r="BH564" s="106"/>
      <c r="BI564" s="106"/>
      <c r="BJ564" s="106"/>
      <c r="BK564" s="106"/>
      <c r="BL564" s="106"/>
      <c r="BM564" s="106"/>
      <c r="BN564" s="106"/>
      <c r="BO564" s="106"/>
      <c r="BP564" s="106"/>
      <c r="BQ564" s="106"/>
      <c r="BR564" s="106"/>
      <c r="BS564" s="106"/>
      <c r="BT564" s="106"/>
      <c r="BU564" s="106"/>
      <c r="BV564" s="106"/>
      <c r="BW564" s="106"/>
      <c r="BX564" s="106"/>
      <c r="BY564" s="106"/>
      <c r="BZ564" s="106"/>
      <c r="CA564" s="106"/>
      <c r="CB564" s="106"/>
      <c r="CC564" s="106"/>
      <c r="CD564" s="106"/>
      <c r="CE564" s="106"/>
      <c r="CF564" s="106"/>
      <c r="CG564" s="106"/>
      <c r="CH564" s="106"/>
      <c r="CI564" s="106"/>
      <c r="CJ564" s="106"/>
      <c r="CK564" s="106"/>
      <c r="CL564" s="106"/>
      <c r="CM564" s="106"/>
      <c r="CN564" s="106"/>
      <c r="CO564" s="106"/>
      <c r="CP564" s="106"/>
      <c r="CQ564" s="106"/>
      <c r="CR564" s="106"/>
      <c r="CS564" s="106"/>
      <c r="CT564" s="106"/>
      <c r="CU564" s="106"/>
      <c r="CV564" s="106"/>
      <c r="CW564" s="106"/>
      <c r="CX564" s="106"/>
      <c r="CY564" s="106"/>
      <c r="CZ564" s="106"/>
      <c r="DA564" s="106"/>
      <c r="DB564" s="106"/>
    </row>
    <row r="565" spans="1:106" ht="15" customHeight="1" x14ac:dyDescent="0.25">
      <c r="A565" s="83">
        <v>10</v>
      </c>
      <c r="B565" s="107"/>
      <c r="C565" s="107"/>
      <c r="D565" s="86" t="str">
        <f t="shared" si="258"/>
        <v/>
      </c>
      <c r="E565" s="87" t="str">
        <f t="shared" si="259"/>
        <v/>
      </c>
      <c r="F565" s="88">
        <f t="shared" si="260"/>
        <v>0</v>
      </c>
      <c r="G565" s="90"/>
      <c r="H565" s="90"/>
      <c r="I565" s="90"/>
      <c r="J565" s="90"/>
      <c r="K565" s="90"/>
      <c r="L565" s="90"/>
      <c r="M565" s="90"/>
      <c r="N565" s="90"/>
      <c r="O565" s="90"/>
      <c r="P565" s="90"/>
      <c r="Q565" s="90"/>
      <c r="R565" s="90"/>
      <c r="S565" s="90"/>
      <c r="T565" s="90"/>
      <c r="U565" s="90"/>
      <c r="V565" s="90"/>
      <c r="W565" s="90"/>
      <c r="X565" s="90"/>
      <c r="Y565" s="90"/>
      <c r="Z565" s="105"/>
      <c r="AA565" s="106"/>
      <c r="AB565" s="106"/>
      <c r="AC565" s="106"/>
      <c r="AD565" s="106"/>
      <c r="AE565" s="106"/>
      <c r="AF565" s="106"/>
      <c r="AG565" s="106"/>
      <c r="AH565" s="106"/>
      <c r="AI565" s="106"/>
      <c r="AJ565" s="106"/>
      <c r="AK565" s="106"/>
      <c r="AL565" s="106"/>
      <c r="AM565" s="106"/>
      <c r="AN565" s="106"/>
      <c r="AO565" s="106"/>
      <c r="AP565" s="106"/>
      <c r="AQ565" s="106"/>
      <c r="AR565" s="106"/>
      <c r="AS565" s="106"/>
      <c r="AT565" s="106"/>
      <c r="AU565" s="106"/>
      <c r="AV565" s="106"/>
      <c r="AW565" s="106"/>
      <c r="AX565" s="106"/>
      <c r="AY565" s="106"/>
      <c r="AZ565" s="106"/>
      <c r="BA565" s="106"/>
      <c r="BB565" s="106"/>
      <c r="BC565" s="106"/>
      <c r="BD565" s="106"/>
      <c r="BE565" s="106"/>
      <c r="BF565" s="106"/>
      <c r="BG565" s="106"/>
      <c r="BH565" s="106"/>
      <c r="BI565" s="106"/>
      <c r="BJ565" s="106"/>
      <c r="BK565" s="106"/>
      <c r="BL565" s="106"/>
      <c r="BM565" s="106"/>
      <c r="BN565" s="106"/>
      <c r="BO565" s="106"/>
      <c r="BP565" s="106"/>
      <c r="BQ565" s="106"/>
      <c r="BR565" s="106"/>
      <c r="BS565" s="106"/>
      <c r="BT565" s="106"/>
      <c r="BU565" s="106"/>
      <c r="BV565" s="106"/>
      <c r="BW565" s="106"/>
      <c r="BX565" s="106"/>
      <c r="BY565" s="106"/>
      <c r="BZ565" s="106"/>
      <c r="CA565" s="106"/>
      <c r="CB565" s="106"/>
      <c r="CC565" s="106"/>
      <c r="CD565" s="106"/>
      <c r="CE565" s="106"/>
      <c r="CF565" s="106"/>
      <c r="CG565" s="106"/>
      <c r="CH565" s="106"/>
      <c r="CI565" s="106"/>
      <c r="CJ565" s="106"/>
      <c r="CK565" s="106"/>
      <c r="CL565" s="106"/>
      <c r="CM565" s="106"/>
      <c r="CN565" s="106"/>
      <c r="CO565" s="106"/>
      <c r="CP565" s="106"/>
      <c r="CQ565" s="106"/>
      <c r="CR565" s="106"/>
      <c r="CS565" s="106"/>
      <c r="CT565" s="106"/>
      <c r="CU565" s="106"/>
      <c r="CV565" s="106"/>
      <c r="CW565" s="106"/>
      <c r="CX565" s="106"/>
      <c r="CY565" s="106"/>
      <c r="CZ565" s="106"/>
      <c r="DA565" s="106"/>
      <c r="DB565" s="106"/>
    </row>
    <row r="566" spans="1:106" ht="15" customHeight="1" x14ac:dyDescent="0.25">
      <c r="A566" s="83">
        <v>11</v>
      </c>
      <c r="B566" s="107"/>
      <c r="C566" s="107"/>
      <c r="D566" s="86" t="str">
        <f t="shared" si="258"/>
        <v/>
      </c>
      <c r="E566" s="87" t="str">
        <f t="shared" si="259"/>
        <v/>
      </c>
      <c r="F566" s="88">
        <f t="shared" si="260"/>
        <v>0</v>
      </c>
      <c r="G566" s="90"/>
      <c r="H566" s="90"/>
      <c r="I566" s="90"/>
      <c r="J566" s="90"/>
      <c r="K566" s="90"/>
      <c r="L566" s="90"/>
      <c r="M566" s="90"/>
      <c r="N566" s="90"/>
      <c r="O566" s="90"/>
      <c r="P566" s="90"/>
      <c r="Q566" s="90"/>
      <c r="R566" s="90"/>
      <c r="S566" s="90"/>
      <c r="T566" s="90"/>
      <c r="U566" s="90"/>
      <c r="V566" s="90"/>
      <c r="W566" s="90"/>
      <c r="X566" s="90"/>
      <c r="Y566" s="90"/>
      <c r="Z566" s="105"/>
      <c r="AA566" s="106"/>
      <c r="AB566" s="106"/>
      <c r="AC566" s="106"/>
      <c r="AD566" s="106"/>
      <c r="AE566" s="106"/>
      <c r="AF566" s="106"/>
      <c r="AG566" s="106"/>
      <c r="AH566" s="106"/>
      <c r="AI566" s="106"/>
      <c r="AJ566" s="106"/>
      <c r="AK566" s="106"/>
      <c r="AL566" s="106"/>
      <c r="AM566" s="106"/>
      <c r="AN566" s="106"/>
      <c r="AO566" s="106"/>
      <c r="AP566" s="106"/>
      <c r="AQ566" s="106"/>
      <c r="AR566" s="106"/>
      <c r="AS566" s="106"/>
      <c r="AT566" s="106"/>
      <c r="AU566" s="106"/>
      <c r="AV566" s="106"/>
      <c r="AW566" s="106"/>
      <c r="AX566" s="106"/>
      <c r="AY566" s="106"/>
      <c r="AZ566" s="106"/>
      <c r="BA566" s="106"/>
      <c r="BB566" s="106"/>
      <c r="BC566" s="106"/>
      <c r="BD566" s="106"/>
      <c r="BE566" s="106"/>
      <c r="BF566" s="106"/>
      <c r="BG566" s="106"/>
      <c r="BH566" s="106"/>
      <c r="BI566" s="106"/>
      <c r="BJ566" s="106"/>
      <c r="BK566" s="106"/>
      <c r="BL566" s="106"/>
      <c r="BM566" s="106"/>
      <c r="BN566" s="106"/>
      <c r="BO566" s="106"/>
      <c r="BP566" s="106"/>
      <c r="BQ566" s="106"/>
      <c r="BR566" s="106"/>
      <c r="BS566" s="106"/>
      <c r="BT566" s="106"/>
      <c r="BU566" s="106"/>
      <c r="BV566" s="106"/>
      <c r="BW566" s="106"/>
      <c r="BX566" s="106"/>
      <c r="BY566" s="106"/>
      <c r="BZ566" s="106"/>
      <c r="CA566" s="106"/>
      <c r="CB566" s="106"/>
      <c r="CC566" s="106"/>
      <c r="CD566" s="106"/>
      <c r="CE566" s="106"/>
      <c r="CF566" s="106"/>
      <c r="CG566" s="106"/>
      <c r="CH566" s="106"/>
      <c r="CI566" s="106"/>
      <c r="CJ566" s="106"/>
      <c r="CK566" s="106"/>
      <c r="CL566" s="106"/>
      <c r="CM566" s="106"/>
      <c r="CN566" s="106"/>
      <c r="CO566" s="106"/>
      <c r="CP566" s="106"/>
      <c r="CQ566" s="106"/>
      <c r="CR566" s="106"/>
      <c r="CS566" s="106"/>
      <c r="CT566" s="106"/>
      <c r="CU566" s="106"/>
      <c r="CV566" s="106"/>
      <c r="CW566" s="106"/>
      <c r="CX566" s="106"/>
      <c r="CY566" s="106"/>
      <c r="CZ566" s="106"/>
      <c r="DA566" s="106"/>
      <c r="DB566" s="106"/>
    </row>
    <row r="567" spans="1:106" ht="15" customHeight="1" x14ac:dyDescent="0.25">
      <c r="A567" s="83">
        <v>12</v>
      </c>
      <c r="B567" s="107"/>
      <c r="C567" s="107"/>
      <c r="D567" s="86" t="str">
        <f t="shared" si="258"/>
        <v/>
      </c>
      <c r="E567" s="87" t="str">
        <f t="shared" si="259"/>
        <v/>
      </c>
      <c r="F567" s="88">
        <f t="shared" si="260"/>
        <v>0</v>
      </c>
      <c r="G567" s="90"/>
      <c r="H567" s="90"/>
      <c r="I567" s="90"/>
      <c r="J567" s="90"/>
      <c r="K567" s="90"/>
      <c r="L567" s="90"/>
      <c r="M567" s="90"/>
      <c r="N567" s="90"/>
      <c r="O567" s="90"/>
      <c r="P567" s="90"/>
      <c r="Q567" s="90"/>
      <c r="R567" s="90"/>
      <c r="S567" s="90"/>
      <c r="T567" s="90"/>
      <c r="U567" s="90"/>
      <c r="V567" s="90"/>
      <c r="W567" s="90"/>
      <c r="X567" s="90"/>
      <c r="Y567" s="90"/>
      <c r="Z567" s="105"/>
      <c r="AA567" s="106"/>
      <c r="AB567" s="106"/>
      <c r="AC567" s="106"/>
      <c r="AD567" s="106"/>
      <c r="AE567" s="106"/>
      <c r="AF567" s="106"/>
      <c r="AG567" s="106"/>
      <c r="AH567" s="106"/>
      <c r="AI567" s="106"/>
      <c r="AJ567" s="106"/>
      <c r="AK567" s="106"/>
      <c r="AL567" s="106"/>
      <c r="AM567" s="106"/>
      <c r="AN567" s="106"/>
      <c r="AO567" s="106"/>
      <c r="AP567" s="106"/>
      <c r="AQ567" s="106"/>
      <c r="AR567" s="106"/>
      <c r="AS567" s="106"/>
      <c r="AT567" s="106"/>
      <c r="AU567" s="106"/>
      <c r="AV567" s="106"/>
      <c r="AW567" s="106"/>
      <c r="AX567" s="106"/>
      <c r="AY567" s="106"/>
      <c r="AZ567" s="106"/>
      <c r="BA567" s="106"/>
      <c r="BB567" s="106"/>
      <c r="BC567" s="106"/>
      <c r="BD567" s="106"/>
      <c r="BE567" s="106"/>
      <c r="BF567" s="106"/>
      <c r="BG567" s="106"/>
      <c r="BH567" s="106"/>
      <c r="BI567" s="106"/>
      <c r="BJ567" s="106"/>
      <c r="BK567" s="106"/>
      <c r="BL567" s="106"/>
      <c r="BM567" s="106"/>
      <c r="BN567" s="106"/>
      <c r="BO567" s="106"/>
      <c r="BP567" s="106"/>
      <c r="BQ567" s="106"/>
      <c r="BR567" s="106"/>
      <c r="BS567" s="106"/>
      <c r="BT567" s="106"/>
      <c r="BU567" s="106"/>
      <c r="BV567" s="106"/>
      <c r="BW567" s="106"/>
      <c r="BX567" s="106"/>
      <c r="BY567" s="106"/>
      <c r="BZ567" s="106"/>
      <c r="CA567" s="106"/>
      <c r="CB567" s="106"/>
      <c r="CC567" s="106"/>
      <c r="CD567" s="106"/>
      <c r="CE567" s="106"/>
      <c r="CF567" s="106"/>
      <c r="CG567" s="106"/>
      <c r="CH567" s="106"/>
      <c r="CI567" s="106"/>
      <c r="CJ567" s="106"/>
      <c r="CK567" s="106"/>
      <c r="CL567" s="106"/>
      <c r="CM567" s="106"/>
      <c r="CN567" s="106"/>
      <c r="CO567" s="106"/>
      <c r="CP567" s="106"/>
      <c r="CQ567" s="106"/>
      <c r="CR567" s="106"/>
      <c r="CS567" s="106"/>
      <c r="CT567" s="106"/>
      <c r="CU567" s="106"/>
      <c r="CV567" s="106"/>
      <c r="CW567" s="106"/>
      <c r="CX567" s="106"/>
      <c r="CY567" s="106"/>
      <c r="CZ567" s="106"/>
      <c r="DA567" s="106"/>
      <c r="DB567" s="106"/>
    </row>
    <row r="568" spans="1:106" ht="15" customHeight="1" x14ac:dyDescent="0.25">
      <c r="A568" s="83">
        <v>13</v>
      </c>
      <c r="B568" s="107"/>
      <c r="C568" s="107"/>
      <c r="D568" s="86" t="str">
        <f t="shared" si="258"/>
        <v/>
      </c>
      <c r="E568" s="87" t="str">
        <f t="shared" si="259"/>
        <v/>
      </c>
      <c r="F568" s="88">
        <f t="shared" si="260"/>
        <v>0</v>
      </c>
      <c r="G568" s="90"/>
      <c r="H568" s="90"/>
      <c r="I568" s="90"/>
      <c r="J568" s="90"/>
      <c r="K568" s="90"/>
      <c r="L568" s="90"/>
      <c r="M568" s="90"/>
      <c r="N568" s="90"/>
      <c r="O568" s="90"/>
      <c r="P568" s="90"/>
      <c r="Q568" s="90"/>
      <c r="R568" s="90"/>
      <c r="S568" s="90"/>
      <c r="T568" s="90"/>
      <c r="U568" s="90"/>
      <c r="V568" s="90"/>
      <c r="W568" s="90"/>
      <c r="X568" s="90"/>
      <c r="Y568" s="90"/>
      <c r="Z568" s="105"/>
      <c r="AA568" s="106"/>
      <c r="AB568" s="106"/>
      <c r="AC568" s="106"/>
      <c r="AD568" s="106"/>
      <c r="AE568" s="106"/>
      <c r="AF568" s="106"/>
      <c r="AG568" s="106"/>
      <c r="AH568" s="106"/>
      <c r="AI568" s="106"/>
      <c r="AJ568" s="106"/>
      <c r="AK568" s="106"/>
      <c r="AL568" s="106"/>
      <c r="AM568" s="106"/>
      <c r="AN568" s="106"/>
      <c r="AO568" s="106"/>
      <c r="AP568" s="106"/>
      <c r="AQ568" s="106"/>
      <c r="AR568" s="106"/>
      <c r="AS568" s="106"/>
      <c r="AT568" s="106"/>
      <c r="AU568" s="106"/>
      <c r="AV568" s="106"/>
      <c r="AW568" s="106"/>
      <c r="AX568" s="106"/>
      <c r="AY568" s="106"/>
      <c r="AZ568" s="106"/>
      <c r="BA568" s="106"/>
      <c r="BB568" s="106"/>
      <c r="BC568" s="106"/>
      <c r="BD568" s="106"/>
      <c r="BE568" s="106"/>
      <c r="BF568" s="106"/>
      <c r="BG568" s="106"/>
      <c r="BH568" s="106"/>
      <c r="BI568" s="106"/>
      <c r="BJ568" s="106"/>
      <c r="BK568" s="106"/>
      <c r="BL568" s="106"/>
      <c r="BM568" s="106"/>
      <c r="BN568" s="106"/>
      <c r="BO568" s="106"/>
      <c r="BP568" s="106"/>
      <c r="BQ568" s="106"/>
      <c r="BR568" s="106"/>
      <c r="BS568" s="106"/>
      <c r="BT568" s="106"/>
      <c r="BU568" s="106"/>
      <c r="BV568" s="106"/>
      <c r="BW568" s="106"/>
      <c r="BX568" s="106"/>
      <c r="BY568" s="106"/>
      <c r="BZ568" s="106"/>
      <c r="CA568" s="106"/>
      <c r="CB568" s="106"/>
      <c r="CC568" s="106"/>
      <c r="CD568" s="106"/>
      <c r="CE568" s="106"/>
      <c r="CF568" s="106"/>
      <c r="CG568" s="106"/>
      <c r="CH568" s="106"/>
      <c r="CI568" s="106"/>
      <c r="CJ568" s="106"/>
      <c r="CK568" s="106"/>
      <c r="CL568" s="106"/>
      <c r="CM568" s="106"/>
      <c r="CN568" s="106"/>
      <c r="CO568" s="106"/>
      <c r="CP568" s="106"/>
      <c r="CQ568" s="106"/>
      <c r="CR568" s="106"/>
      <c r="CS568" s="106"/>
      <c r="CT568" s="106"/>
      <c r="CU568" s="106"/>
      <c r="CV568" s="106"/>
      <c r="CW568" s="106"/>
      <c r="CX568" s="106"/>
      <c r="CY568" s="106"/>
      <c r="CZ568" s="106"/>
      <c r="DA568" s="106"/>
      <c r="DB568" s="106"/>
    </row>
    <row r="569" spans="1:106" ht="15" customHeight="1" x14ac:dyDescent="0.25">
      <c r="A569" s="83">
        <v>14</v>
      </c>
      <c r="B569" s="107"/>
      <c r="C569" s="107"/>
      <c r="D569" s="86" t="str">
        <f t="shared" si="258"/>
        <v/>
      </c>
      <c r="E569" s="87" t="str">
        <f t="shared" si="259"/>
        <v/>
      </c>
      <c r="F569" s="88">
        <f t="shared" si="260"/>
        <v>0</v>
      </c>
      <c r="G569" s="90"/>
      <c r="H569" s="90"/>
      <c r="I569" s="90"/>
      <c r="J569" s="90"/>
      <c r="K569" s="90"/>
      <c r="L569" s="90"/>
      <c r="M569" s="90"/>
      <c r="N569" s="90"/>
      <c r="O569" s="90"/>
      <c r="P569" s="90"/>
      <c r="Q569" s="90"/>
      <c r="R569" s="90"/>
      <c r="S569" s="90"/>
      <c r="T569" s="90"/>
      <c r="U569" s="90"/>
      <c r="V569" s="90"/>
      <c r="W569" s="90"/>
      <c r="X569" s="90"/>
      <c r="Y569" s="90"/>
      <c r="Z569" s="105"/>
      <c r="AA569" s="106"/>
      <c r="AB569" s="106"/>
      <c r="AC569" s="106"/>
      <c r="AD569" s="106"/>
      <c r="AE569" s="106"/>
      <c r="AF569" s="106"/>
      <c r="AG569" s="106"/>
      <c r="AH569" s="106"/>
      <c r="AI569" s="106"/>
      <c r="AJ569" s="106"/>
      <c r="AK569" s="106"/>
      <c r="AL569" s="106"/>
      <c r="AM569" s="106"/>
      <c r="AN569" s="106"/>
      <c r="AO569" s="106"/>
      <c r="AP569" s="106"/>
      <c r="AQ569" s="106"/>
      <c r="AR569" s="106"/>
      <c r="AS569" s="106"/>
      <c r="AT569" s="106"/>
      <c r="AU569" s="106"/>
      <c r="AV569" s="106"/>
      <c r="AW569" s="106"/>
      <c r="AX569" s="106"/>
      <c r="AY569" s="106"/>
      <c r="AZ569" s="106"/>
      <c r="BA569" s="106"/>
      <c r="BB569" s="106"/>
      <c r="BC569" s="106"/>
      <c r="BD569" s="106"/>
      <c r="BE569" s="106"/>
      <c r="BF569" s="106"/>
      <c r="BG569" s="106"/>
      <c r="BH569" s="106"/>
      <c r="BI569" s="106"/>
      <c r="BJ569" s="106"/>
      <c r="BK569" s="106"/>
      <c r="BL569" s="106"/>
      <c r="BM569" s="106"/>
      <c r="BN569" s="106"/>
      <c r="BO569" s="106"/>
      <c r="BP569" s="106"/>
      <c r="BQ569" s="106"/>
      <c r="BR569" s="106"/>
      <c r="BS569" s="106"/>
      <c r="BT569" s="106"/>
      <c r="BU569" s="106"/>
      <c r="BV569" s="106"/>
      <c r="BW569" s="106"/>
      <c r="BX569" s="106"/>
      <c r="BY569" s="106"/>
      <c r="BZ569" s="106"/>
      <c r="CA569" s="106"/>
      <c r="CB569" s="106"/>
      <c r="CC569" s="106"/>
      <c r="CD569" s="106"/>
      <c r="CE569" s="106"/>
      <c r="CF569" s="106"/>
      <c r="CG569" s="106"/>
      <c r="CH569" s="106"/>
      <c r="CI569" s="106"/>
      <c r="CJ569" s="106"/>
      <c r="CK569" s="106"/>
      <c r="CL569" s="106"/>
      <c r="CM569" s="106"/>
      <c r="CN569" s="106"/>
      <c r="CO569" s="106"/>
      <c r="CP569" s="106"/>
      <c r="CQ569" s="106"/>
      <c r="CR569" s="106"/>
      <c r="CS569" s="106"/>
      <c r="CT569" s="106"/>
      <c r="CU569" s="106"/>
      <c r="CV569" s="106"/>
      <c r="CW569" s="106"/>
      <c r="CX569" s="106"/>
      <c r="CY569" s="106"/>
      <c r="CZ569" s="106"/>
      <c r="DA569" s="106"/>
      <c r="DB569" s="106"/>
    </row>
    <row r="570" spans="1:106" ht="15" customHeight="1" x14ac:dyDescent="0.25">
      <c r="A570" s="83">
        <v>15</v>
      </c>
      <c r="B570" s="107"/>
      <c r="C570" s="107"/>
      <c r="D570" s="86" t="str">
        <f t="shared" si="258"/>
        <v/>
      </c>
      <c r="E570" s="87" t="str">
        <f t="shared" si="259"/>
        <v/>
      </c>
      <c r="F570" s="88">
        <f t="shared" si="260"/>
        <v>0</v>
      </c>
      <c r="G570" s="90"/>
      <c r="H570" s="90"/>
      <c r="I570" s="90"/>
      <c r="J570" s="90"/>
      <c r="K570" s="90"/>
      <c r="L570" s="90"/>
      <c r="M570" s="90"/>
      <c r="N570" s="90"/>
      <c r="O570" s="90"/>
      <c r="P570" s="90"/>
      <c r="Q570" s="90"/>
      <c r="R570" s="90"/>
      <c r="S570" s="90"/>
      <c r="T570" s="90"/>
      <c r="U570" s="90"/>
      <c r="V570" s="90"/>
      <c r="W570" s="90"/>
      <c r="X570" s="90"/>
      <c r="Y570" s="90"/>
      <c r="Z570" s="105"/>
      <c r="AA570" s="106"/>
      <c r="AB570" s="106"/>
      <c r="AC570" s="106"/>
      <c r="AD570" s="106"/>
      <c r="AE570" s="106"/>
      <c r="AF570" s="106"/>
      <c r="AG570" s="106"/>
      <c r="AH570" s="106"/>
      <c r="AI570" s="106"/>
      <c r="AJ570" s="106"/>
      <c r="AK570" s="106"/>
      <c r="AL570" s="106"/>
      <c r="AM570" s="106"/>
      <c r="AN570" s="106"/>
      <c r="AO570" s="106"/>
      <c r="AP570" s="106"/>
      <c r="AQ570" s="106"/>
      <c r="AR570" s="106"/>
      <c r="AS570" s="106"/>
      <c r="AT570" s="106"/>
      <c r="AU570" s="106"/>
      <c r="AV570" s="106"/>
      <c r="AW570" s="106"/>
      <c r="AX570" s="106"/>
      <c r="AY570" s="106"/>
      <c r="AZ570" s="106"/>
      <c r="BA570" s="106"/>
      <c r="BB570" s="106"/>
      <c r="BC570" s="106"/>
      <c r="BD570" s="106"/>
      <c r="BE570" s="106"/>
      <c r="BF570" s="106"/>
      <c r="BG570" s="106"/>
      <c r="BH570" s="106"/>
      <c r="BI570" s="106"/>
      <c r="BJ570" s="106"/>
      <c r="BK570" s="106"/>
      <c r="BL570" s="106"/>
      <c r="BM570" s="106"/>
      <c r="BN570" s="106"/>
      <c r="BO570" s="106"/>
      <c r="BP570" s="106"/>
      <c r="BQ570" s="106"/>
      <c r="BR570" s="106"/>
      <c r="BS570" s="106"/>
      <c r="BT570" s="106"/>
      <c r="BU570" s="106"/>
      <c r="BV570" s="106"/>
      <c r="BW570" s="106"/>
      <c r="BX570" s="106"/>
      <c r="BY570" s="106"/>
      <c r="BZ570" s="106"/>
      <c r="CA570" s="106"/>
      <c r="CB570" s="106"/>
      <c r="CC570" s="106"/>
      <c r="CD570" s="106"/>
      <c r="CE570" s="106"/>
      <c r="CF570" s="106"/>
      <c r="CG570" s="106"/>
      <c r="CH570" s="106"/>
      <c r="CI570" s="106"/>
      <c r="CJ570" s="106"/>
      <c r="CK570" s="106"/>
      <c r="CL570" s="106"/>
      <c r="CM570" s="106"/>
      <c r="CN570" s="106"/>
      <c r="CO570" s="106"/>
      <c r="CP570" s="106"/>
      <c r="CQ570" s="106"/>
      <c r="CR570" s="106"/>
      <c r="CS570" s="106"/>
      <c r="CT570" s="106"/>
      <c r="CU570" s="106"/>
      <c r="CV570" s="106"/>
      <c r="CW570" s="106"/>
      <c r="CX570" s="106"/>
      <c r="CY570" s="106"/>
      <c r="CZ570" s="106"/>
      <c r="DA570" s="106"/>
      <c r="DB570" s="106"/>
    </row>
    <row r="571" spans="1:106" ht="15" customHeight="1" x14ac:dyDescent="0.25">
      <c r="A571" s="83">
        <v>16</v>
      </c>
      <c r="B571" s="107"/>
      <c r="C571" s="107"/>
      <c r="D571" s="86" t="str">
        <f t="shared" si="258"/>
        <v/>
      </c>
      <c r="E571" s="87" t="str">
        <f t="shared" si="259"/>
        <v/>
      </c>
      <c r="F571" s="88">
        <f t="shared" si="260"/>
        <v>0</v>
      </c>
      <c r="G571" s="90"/>
      <c r="H571" s="90"/>
      <c r="I571" s="90"/>
      <c r="J571" s="90"/>
      <c r="K571" s="90"/>
      <c r="L571" s="90"/>
      <c r="M571" s="90"/>
      <c r="N571" s="90"/>
      <c r="O571" s="90"/>
      <c r="P571" s="90"/>
      <c r="Q571" s="90"/>
      <c r="R571" s="90"/>
      <c r="S571" s="90"/>
      <c r="T571" s="90"/>
      <c r="U571" s="90"/>
      <c r="V571" s="90"/>
      <c r="W571" s="90"/>
      <c r="X571" s="90"/>
      <c r="Y571" s="90"/>
      <c r="Z571" s="105"/>
      <c r="AA571" s="106"/>
      <c r="AB571" s="106"/>
      <c r="AC571" s="106"/>
      <c r="AD571" s="106"/>
      <c r="AE571" s="106"/>
      <c r="AF571" s="106"/>
      <c r="AG571" s="106"/>
      <c r="AH571" s="106"/>
      <c r="AI571" s="106"/>
      <c r="AJ571" s="106"/>
      <c r="AK571" s="106"/>
      <c r="AL571" s="106"/>
      <c r="AM571" s="106"/>
      <c r="AN571" s="106"/>
      <c r="AO571" s="106"/>
      <c r="AP571" s="106"/>
      <c r="AQ571" s="106"/>
      <c r="AR571" s="106"/>
      <c r="AS571" s="106"/>
      <c r="AT571" s="106"/>
      <c r="AU571" s="106"/>
      <c r="AV571" s="106"/>
      <c r="AW571" s="106"/>
      <c r="AX571" s="106"/>
      <c r="AY571" s="106"/>
      <c r="AZ571" s="106"/>
      <c r="BA571" s="106"/>
      <c r="BB571" s="106"/>
      <c r="BC571" s="106"/>
      <c r="BD571" s="106"/>
      <c r="BE571" s="106"/>
      <c r="BF571" s="106"/>
      <c r="BG571" s="106"/>
      <c r="BH571" s="106"/>
      <c r="BI571" s="106"/>
      <c r="BJ571" s="106"/>
      <c r="BK571" s="106"/>
      <c r="BL571" s="106"/>
      <c r="BM571" s="106"/>
      <c r="BN571" s="106"/>
      <c r="BO571" s="106"/>
      <c r="BP571" s="106"/>
      <c r="BQ571" s="106"/>
      <c r="BR571" s="106"/>
      <c r="BS571" s="106"/>
      <c r="BT571" s="106"/>
      <c r="BU571" s="106"/>
      <c r="BV571" s="106"/>
      <c r="BW571" s="106"/>
      <c r="BX571" s="106"/>
      <c r="BY571" s="106"/>
      <c r="BZ571" s="106"/>
      <c r="CA571" s="106"/>
      <c r="CB571" s="106"/>
      <c r="CC571" s="106"/>
      <c r="CD571" s="106"/>
      <c r="CE571" s="106"/>
      <c r="CF571" s="106"/>
      <c r="CG571" s="106"/>
      <c r="CH571" s="106"/>
      <c r="CI571" s="106"/>
      <c r="CJ571" s="106"/>
      <c r="CK571" s="106"/>
      <c r="CL571" s="106"/>
      <c r="CM571" s="106"/>
      <c r="CN571" s="106"/>
      <c r="CO571" s="106"/>
      <c r="CP571" s="106"/>
      <c r="CQ571" s="106"/>
      <c r="CR571" s="106"/>
      <c r="CS571" s="106"/>
      <c r="CT571" s="106"/>
      <c r="CU571" s="106"/>
      <c r="CV571" s="106"/>
      <c r="CW571" s="106"/>
      <c r="CX571" s="106"/>
      <c r="CY571" s="106"/>
      <c r="CZ571" s="106"/>
      <c r="DA571" s="106"/>
      <c r="DB571" s="106"/>
    </row>
    <row r="572" spans="1:106" ht="15" customHeight="1" x14ac:dyDescent="0.25">
      <c r="A572" s="83">
        <v>17</v>
      </c>
      <c r="B572" s="107"/>
      <c r="C572" s="107"/>
      <c r="D572" s="86" t="str">
        <f t="shared" si="258"/>
        <v/>
      </c>
      <c r="E572" s="87" t="str">
        <f t="shared" si="259"/>
        <v/>
      </c>
      <c r="F572" s="88">
        <f t="shared" si="260"/>
        <v>0</v>
      </c>
      <c r="G572" s="90"/>
      <c r="H572" s="90"/>
      <c r="I572" s="90"/>
      <c r="J572" s="90"/>
      <c r="K572" s="90"/>
      <c r="L572" s="90"/>
      <c r="M572" s="90"/>
      <c r="N572" s="90"/>
      <c r="O572" s="90"/>
      <c r="P572" s="90"/>
      <c r="Q572" s="90"/>
      <c r="R572" s="90"/>
      <c r="S572" s="90"/>
      <c r="T572" s="90"/>
      <c r="U572" s="90"/>
      <c r="V572" s="90"/>
      <c r="W572" s="90"/>
      <c r="X572" s="90"/>
      <c r="Y572" s="90"/>
      <c r="Z572" s="105"/>
      <c r="AA572" s="106"/>
      <c r="AB572" s="106"/>
      <c r="AC572" s="106"/>
      <c r="AD572" s="106"/>
      <c r="AE572" s="106"/>
      <c r="AF572" s="106"/>
      <c r="AG572" s="106"/>
      <c r="AH572" s="106"/>
      <c r="AI572" s="106"/>
      <c r="AJ572" s="106"/>
      <c r="AK572" s="106"/>
      <c r="AL572" s="106"/>
      <c r="AM572" s="106"/>
      <c r="AN572" s="106"/>
      <c r="AO572" s="106"/>
      <c r="AP572" s="106"/>
      <c r="AQ572" s="106"/>
      <c r="AR572" s="106"/>
      <c r="AS572" s="106"/>
      <c r="AT572" s="106"/>
      <c r="AU572" s="106"/>
      <c r="AV572" s="106"/>
      <c r="AW572" s="106"/>
      <c r="AX572" s="106"/>
      <c r="AY572" s="106"/>
      <c r="AZ572" s="106"/>
      <c r="BA572" s="106"/>
      <c r="BB572" s="106"/>
      <c r="BC572" s="106"/>
      <c r="BD572" s="106"/>
      <c r="BE572" s="106"/>
      <c r="BF572" s="106"/>
      <c r="BG572" s="106"/>
      <c r="BH572" s="106"/>
      <c r="BI572" s="106"/>
      <c r="BJ572" s="106"/>
      <c r="BK572" s="106"/>
      <c r="BL572" s="106"/>
      <c r="BM572" s="106"/>
      <c r="BN572" s="106"/>
      <c r="BO572" s="106"/>
      <c r="BP572" s="106"/>
      <c r="BQ572" s="106"/>
      <c r="BR572" s="106"/>
      <c r="BS572" s="106"/>
      <c r="BT572" s="106"/>
      <c r="BU572" s="106"/>
      <c r="BV572" s="106"/>
      <c r="BW572" s="106"/>
      <c r="BX572" s="106"/>
      <c r="BY572" s="106"/>
      <c r="BZ572" s="106"/>
      <c r="CA572" s="106"/>
      <c r="CB572" s="106"/>
      <c r="CC572" s="106"/>
      <c r="CD572" s="106"/>
      <c r="CE572" s="106"/>
      <c r="CF572" s="106"/>
      <c r="CG572" s="106"/>
      <c r="CH572" s="106"/>
      <c r="CI572" s="106"/>
      <c r="CJ572" s="106"/>
      <c r="CK572" s="106"/>
      <c r="CL572" s="106"/>
      <c r="CM572" s="106"/>
      <c r="CN572" s="106"/>
      <c r="CO572" s="106"/>
      <c r="CP572" s="106"/>
      <c r="CQ572" s="106"/>
      <c r="CR572" s="106"/>
      <c r="CS572" s="106"/>
      <c r="CT572" s="106"/>
      <c r="CU572" s="106"/>
      <c r="CV572" s="106"/>
      <c r="CW572" s="106"/>
      <c r="CX572" s="106"/>
      <c r="CY572" s="106"/>
      <c r="CZ572" s="106"/>
      <c r="DA572" s="106"/>
      <c r="DB572" s="106"/>
    </row>
    <row r="573" spans="1:106" ht="15" customHeight="1" x14ac:dyDescent="0.25">
      <c r="A573" s="83">
        <v>18</v>
      </c>
      <c r="B573" s="107"/>
      <c r="C573" s="107"/>
      <c r="D573" s="86" t="str">
        <f t="shared" si="258"/>
        <v/>
      </c>
      <c r="E573" s="87" t="str">
        <f t="shared" si="259"/>
        <v/>
      </c>
      <c r="F573" s="88">
        <f t="shared" si="260"/>
        <v>0</v>
      </c>
      <c r="G573" s="90"/>
      <c r="H573" s="90"/>
      <c r="I573" s="90"/>
      <c r="J573" s="90"/>
      <c r="K573" s="90"/>
      <c r="L573" s="90"/>
      <c r="M573" s="90"/>
      <c r="N573" s="90"/>
      <c r="O573" s="90"/>
      <c r="P573" s="90"/>
      <c r="Q573" s="90"/>
      <c r="R573" s="90"/>
      <c r="S573" s="90"/>
      <c r="T573" s="90"/>
      <c r="U573" s="90"/>
      <c r="V573" s="90"/>
      <c r="W573" s="90"/>
      <c r="X573" s="90"/>
      <c r="Y573" s="90"/>
      <c r="Z573" s="105"/>
      <c r="AA573" s="106"/>
      <c r="AB573" s="106"/>
      <c r="AC573" s="106"/>
      <c r="AD573" s="106"/>
      <c r="AE573" s="106"/>
      <c r="AF573" s="106"/>
      <c r="AG573" s="106"/>
      <c r="AH573" s="106"/>
      <c r="AI573" s="106"/>
      <c r="AJ573" s="106"/>
      <c r="AK573" s="106"/>
      <c r="AL573" s="106"/>
      <c r="AM573" s="106"/>
      <c r="AN573" s="106"/>
      <c r="AO573" s="106"/>
      <c r="AP573" s="106"/>
      <c r="AQ573" s="106"/>
      <c r="AR573" s="106"/>
      <c r="AS573" s="106"/>
      <c r="AT573" s="106"/>
      <c r="AU573" s="106"/>
      <c r="AV573" s="106"/>
      <c r="AW573" s="106"/>
      <c r="AX573" s="106"/>
      <c r="AY573" s="106"/>
      <c r="AZ573" s="106"/>
      <c r="BA573" s="106"/>
      <c r="BB573" s="106"/>
      <c r="BC573" s="106"/>
      <c r="BD573" s="106"/>
      <c r="BE573" s="106"/>
      <c r="BF573" s="106"/>
      <c r="BG573" s="106"/>
      <c r="BH573" s="106"/>
      <c r="BI573" s="106"/>
      <c r="BJ573" s="106"/>
      <c r="BK573" s="106"/>
      <c r="BL573" s="106"/>
      <c r="BM573" s="106"/>
      <c r="BN573" s="106"/>
      <c r="BO573" s="106"/>
      <c r="BP573" s="106"/>
      <c r="BQ573" s="106"/>
      <c r="BR573" s="106"/>
      <c r="BS573" s="106"/>
      <c r="BT573" s="106"/>
      <c r="BU573" s="106"/>
      <c r="BV573" s="106"/>
      <c r="BW573" s="106"/>
      <c r="BX573" s="106"/>
      <c r="BY573" s="106"/>
      <c r="BZ573" s="106"/>
      <c r="CA573" s="106"/>
      <c r="CB573" s="106"/>
      <c r="CC573" s="106"/>
      <c r="CD573" s="106"/>
      <c r="CE573" s="106"/>
      <c r="CF573" s="106"/>
      <c r="CG573" s="106"/>
      <c r="CH573" s="106"/>
      <c r="CI573" s="106"/>
      <c r="CJ573" s="106"/>
      <c r="CK573" s="106"/>
      <c r="CL573" s="106"/>
      <c r="CM573" s="106"/>
      <c r="CN573" s="106"/>
      <c r="CO573" s="106"/>
      <c r="CP573" s="106"/>
      <c r="CQ573" s="106"/>
      <c r="CR573" s="106"/>
      <c r="CS573" s="106"/>
      <c r="CT573" s="106"/>
      <c r="CU573" s="106"/>
      <c r="CV573" s="106"/>
      <c r="CW573" s="106"/>
      <c r="CX573" s="106"/>
      <c r="CY573" s="106"/>
      <c r="CZ573" s="106"/>
      <c r="DA573" s="106"/>
      <c r="DB573" s="106"/>
    </row>
    <row r="574" spans="1:106" ht="15" customHeight="1" x14ac:dyDescent="0.25">
      <c r="A574" s="83">
        <v>19</v>
      </c>
      <c r="B574" s="107"/>
      <c r="C574" s="107"/>
      <c r="D574" s="86" t="str">
        <f t="shared" si="258"/>
        <v/>
      </c>
      <c r="E574" s="87" t="str">
        <f t="shared" si="259"/>
        <v/>
      </c>
      <c r="F574" s="88">
        <f t="shared" si="260"/>
        <v>0</v>
      </c>
      <c r="G574" s="90"/>
      <c r="H574" s="90"/>
      <c r="I574" s="90"/>
      <c r="J574" s="90"/>
      <c r="K574" s="90"/>
      <c r="L574" s="90"/>
      <c r="M574" s="90"/>
      <c r="N574" s="90"/>
      <c r="O574" s="90"/>
      <c r="P574" s="90"/>
      <c r="Q574" s="90"/>
      <c r="R574" s="90"/>
      <c r="S574" s="90"/>
      <c r="T574" s="90"/>
      <c r="U574" s="90"/>
      <c r="V574" s="90"/>
      <c r="W574" s="90"/>
      <c r="X574" s="90"/>
      <c r="Y574" s="90"/>
      <c r="Z574" s="105"/>
      <c r="AA574" s="106"/>
      <c r="AB574" s="106"/>
      <c r="AC574" s="106"/>
      <c r="AD574" s="106"/>
      <c r="AE574" s="106"/>
      <c r="AF574" s="106"/>
      <c r="AG574" s="106"/>
      <c r="AH574" s="106"/>
      <c r="AI574" s="106"/>
      <c r="AJ574" s="106"/>
      <c r="AK574" s="106"/>
      <c r="AL574" s="106"/>
      <c r="AM574" s="106"/>
      <c r="AN574" s="106"/>
      <c r="AO574" s="106"/>
      <c r="AP574" s="106"/>
      <c r="AQ574" s="106"/>
      <c r="AR574" s="106"/>
      <c r="AS574" s="106"/>
      <c r="AT574" s="106"/>
      <c r="AU574" s="106"/>
      <c r="AV574" s="106"/>
      <c r="AW574" s="106"/>
      <c r="AX574" s="106"/>
      <c r="AY574" s="106"/>
      <c r="AZ574" s="106"/>
      <c r="BA574" s="106"/>
      <c r="BB574" s="106"/>
      <c r="BC574" s="106"/>
      <c r="BD574" s="106"/>
      <c r="BE574" s="106"/>
      <c r="BF574" s="106"/>
      <c r="BG574" s="106"/>
      <c r="BH574" s="106"/>
      <c r="BI574" s="106"/>
      <c r="BJ574" s="106"/>
      <c r="BK574" s="106"/>
      <c r="BL574" s="106"/>
      <c r="BM574" s="106"/>
      <c r="BN574" s="106"/>
      <c r="BO574" s="106"/>
      <c r="BP574" s="106"/>
      <c r="BQ574" s="106"/>
      <c r="BR574" s="106"/>
      <c r="BS574" s="106"/>
      <c r="BT574" s="106"/>
      <c r="BU574" s="106"/>
      <c r="BV574" s="106"/>
      <c r="BW574" s="106"/>
      <c r="BX574" s="106"/>
      <c r="BY574" s="106"/>
      <c r="BZ574" s="106"/>
      <c r="CA574" s="106"/>
      <c r="CB574" s="106"/>
      <c r="CC574" s="106"/>
      <c r="CD574" s="106"/>
      <c r="CE574" s="106"/>
      <c r="CF574" s="106"/>
      <c r="CG574" s="106"/>
      <c r="CH574" s="106"/>
      <c r="CI574" s="106"/>
      <c r="CJ574" s="106"/>
      <c r="CK574" s="106"/>
      <c r="CL574" s="106"/>
      <c r="CM574" s="106"/>
      <c r="CN574" s="106"/>
      <c r="CO574" s="106"/>
      <c r="CP574" s="106"/>
      <c r="CQ574" s="106"/>
      <c r="CR574" s="106"/>
      <c r="CS574" s="106"/>
      <c r="CT574" s="106"/>
      <c r="CU574" s="106"/>
      <c r="CV574" s="106"/>
      <c r="CW574" s="106"/>
      <c r="CX574" s="106"/>
      <c r="CY574" s="106"/>
      <c r="CZ574" s="106"/>
      <c r="DA574" s="106"/>
      <c r="DB574" s="106"/>
    </row>
    <row r="575" spans="1:106" ht="15" customHeight="1" x14ac:dyDescent="0.25">
      <c r="A575" s="83">
        <v>20</v>
      </c>
      <c r="B575" s="108"/>
      <c r="C575" s="108"/>
      <c r="D575" s="86" t="str">
        <f t="shared" si="258"/>
        <v/>
      </c>
      <c r="E575" s="87" t="str">
        <f t="shared" si="259"/>
        <v/>
      </c>
      <c r="F575" s="88">
        <f t="shared" si="260"/>
        <v>0</v>
      </c>
      <c r="G575" s="90"/>
      <c r="H575" s="90"/>
      <c r="I575" s="90"/>
      <c r="J575" s="90"/>
      <c r="K575" s="90"/>
      <c r="L575" s="90"/>
      <c r="M575" s="90"/>
      <c r="N575" s="90"/>
      <c r="O575" s="90"/>
      <c r="P575" s="90"/>
      <c r="Q575" s="90"/>
      <c r="R575" s="90"/>
      <c r="S575" s="90"/>
      <c r="T575" s="90"/>
      <c r="U575" s="90"/>
      <c r="V575" s="90"/>
      <c r="W575" s="90"/>
      <c r="X575" s="90"/>
      <c r="Y575" s="90"/>
      <c r="Z575" s="105"/>
      <c r="AA575" s="106"/>
      <c r="AB575" s="106"/>
      <c r="AC575" s="106"/>
      <c r="AD575" s="106"/>
      <c r="AE575" s="106"/>
      <c r="AF575" s="106"/>
      <c r="AG575" s="106"/>
      <c r="AH575" s="106"/>
      <c r="AI575" s="106"/>
      <c r="AJ575" s="106"/>
      <c r="AK575" s="106"/>
      <c r="AL575" s="106"/>
      <c r="AM575" s="106"/>
      <c r="AN575" s="106"/>
      <c r="AO575" s="106"/>
      <c r="AP575" s="106"/>
      <c r="AQ575" s="106"/>
      <c r="AR575" s="106"/>
      <c r="AS575" s="106"/>
      <c r="AT575" s="106"/>
      <c r="AU575" s="106"/>
      <c r="AV575" s="106"/>
      <c r="AW575" s="106"/>
      <c r="AX575" s="106"/>
      <c r="AY575" s="106"/>
      <c r="AZ575" s="106"/>
      <c r="BA575" s="106"/>
      <c r="BB575" s="106"/>
      <c r="BC575" s="106"/>
      <c r="BD575" s="106"/>
      <c r="BE575" s="106"/>
      <c r="BF575" s="106"/>
      <c r="BG575" s="106"/>
      <c r="BH575" s="106"/>
      <c r="BI575" s="106"/>
      <c r="BJ575" s="106"/>
      <c r="BK575" s="106"/>
      <c r="BL575" s="106"/>
      <c r="BM575" s="106"/>
      <c r="BN575" s="106"/>
      <c r="BO575" s="106"/>
      <c r="BP575" s="106"/>
      <c r="BQ575" s="106"/>
      <c r="BR575" s="106"/>
      <c r="BS575" s="106"/>
      <c r="BT575" s="106"/>
      <c r="BU575" s="106"/>
      <c r="BV575" s="106"/>
      <c r="BW575" s="106"/>
      <c r="BX575" s="106"/>
      <c r="BY575" s="106"/>
      <c r="BZ575" s="106"/>
      <c r="CA575" s="106"/>
      <c r="CB575" s="106"/>
      <c r="CC575" s="106"/>
      <c r="CD575" s="106"/>
      <c r="CE575" s="106"/>
      <c r="CF575" s="106"/>
      <c r="CG575" s="106"/>
      <c r="CH575" s="106"/>
      <c r="CI575" s="106"/>
      <c r="CJ575" s="106"/>
      <c r="CK575" s="106"/>
      <c r="CL575" s="106"/>
      <c r="CM575" s="106"/>
      <c r="CN575" s="106"/>
      <c r="CO575" s="106"/>
      <c r="CP575" s="106"/>
      <c r="CQ575" s="106"/>
      <c r="CR575" s="106"/>
      <c r="CS575" s="106"/>
      <c r="CT575" s="106"/>
      <c r="CU575" s="106"/>
      <c r="CV575" s="106"/>
      <c r="CW575" s="106"/>
      <c r="CX575" s="106"/>
      <c r="CY575" s="106"/>
      <c r="CZ575" s="106"/>
      <c r="DA575" s="106"/>
      <c r="DB575" s="106"/>
    </row>
    <row r="576" spans="1:106" ht="15" customHeight="1" x14ac:dyDescent="0.25">
      <c r="A576" s="83">
        <v>21</v>
      </c>
      <c r="B576" s="108"/>
      <c r="C576" s="108"/>
      <c r="D576" s="86" t="str">
        <f t="shared" si="258"/>
        <v/>
      </c>
      <c r="E576" s="87" t="str">
        <f t="shared" si="259"/>
        <v/>
      </c>
      <c r="F576" s="88">
        <f t="shared" si="260"/>
        <v>0</v>
      </c>
      <c r="G576" s="90"/>
      <c r="H576" s="90"/>
      <c r="I576" s="90"/>
      <c r="J576" s="90"/>
      <c r="K576" s="90"/>
      <c r="L576" s="90"/>
      <c r="M576" s="90"/>
      <c r="N576" s="90"/>
      <c r="O576" s="90"/>
      <c r="P576" s="90"/>
      <c r="Q576" s="90"/>
      <c r="R576" s="90"/>
      <c r="S576" s="90"/>
      <c r="T576" s="90"/>
      <c r="U576" s="90"/>
      <c r="V576" s="90"/>
      <c r="W576" s="90"/>
      <c r="X576" s="90"/>
      <c r="Y576" s="90"/>
      <c r="Z576" s="105"/>
      <c r="AA576" s="106"/>
      <c r="AB576" s="106"/>
      <c r="AC576" s="106"/>
      <c r="AD576" s="106"/>
      <c r="AE576" s="106"/>
      <c r="AF576" s="106"/>
      <c r="AG576" s="106"/>
      <c r="AH576" s="106"/>
      <c r="AI576" s="106"/>
      <c r="AJ576" s="106"/>
      <c r="AK576" s="106"/>
      <c r="AL576" s="106"/>
      <c r="AM576" s="106"/>
      <c r="AN576" s="106"/>
      <c r="AO576" s="106"/>
      <c r="AP576" s="106"/>
      <c r="AQ576" s="106"/>
      <c r="AR576" s="106"/>
      <c r="AS576" s="106"/>
      <c r="AT576" s="106"/>
      <c r="AU576" s="106"/>
      <c r="AV576" s="106"/>
      <c r="AW576" s="106"/>
      <c r="AX576" s="106"/>
      <c r="AY576" s="106"/>
      <c r="AZ576" s="106"/>
      <c r="BA576" s="106"/>
      <c r="BB576" s="106"/>
      <c r="BC576" s="106"/>
      <c r="BD576" s="106"/>
      <c r="BE576" s="106"/>
      <c r="BF576" s="106"/>
      <c r="BG576" s="106"/>
      <c r="BH576" s="106"/>
      <c r="BI576" s="106"/>
      <c r="BJ576" s="106"/>
      <c r="BK576" s="106"/>
      <c r="BL576" s="106"/>
      <c r="BM576" s="106"/>
      <c r="BN576" s="106"/>
      <c r="BO576" s="106"/>
      <c r="BP576" s="106"/>
      <c r="BQ576" s="106"/>
      <c r="BR576" s="106"/>
      <c r="BS576" s="106"/>
      <c r="BT576" s="106"/>
      <c r="BU576" s="106"/>
      <c r="BV576" s="106"/>
      <c r="BW576" s="106"/>
      <c r="BX576" s="106"/>
      <c r="BY576" s="106"/>
      <c r="BZ576" s="106"/>
      <c r="CA576" s="106"/>
      <c r="CB576" s="106"/>
      <c r="CC576" s="106"/>
      <c r="CD576" s="106"/>
      <c r="CE576" s="106"/>
      <c r="CF576" s="106"/>
      <c r="CG576" s="106"/>
      <c r="CH576" s="106"/>
      <c r="CI576" s="106"/>
      <c r="CJ576" s="106"/>
      <c r="CK576" s="106"/>
      <c r="CL576" s="106"/>
      <c r="CM576" s="106"/>
      <c r="CN576" s="106"/>
      <c r="CO576" s="106"/>
      <c r="CP576" s="106"/>
      <c r="CQ576" s="106"/>
      <c r="CR576" s="106"/>
      <c r="CS576" s="106"/>
      <c r="CT576" s="106"/>
      <c r="CU576" s="106"/>
      <c r="CV576" s="106"/>
      <c r="CW576" s="106"/>
      <c r="CX576" s="106"/>
      <c r="CY576" s="106"/>
      <c r="CZ576" s="106"/>
      <c r="DA576" s="106"/>
      <c r="DB576" s="106"/>
    </row>
    <row r="577" spans="1:106" ht="15" customHeight="1" x14ac:dyDescent="0.25">
      <c r="A577" s="83">
        <v>22</v>
      </c>
      <c r="B577" s="108"/>
      <c r="C577" s="108"/>
      <c r="D577" s="86" t="str">
        <f t="shared" si="258"/>
        <v/>
      </c>
      <c r="E577" s="87" t="str">
        <f t="shared" si="259"/>
        <v/>
      </c>
      <c r="F577" s="88">
        <f t="shared" si="260"/>
        <v>0</v>
      </c>
      <c r="G577" s="90"/>
      <c r="H577" s="90"/>
      <c r="I577" s="90"/>
      <c r="J577" s="90"/>
      <c r="K577" s="90"/>
      <c r="L577" s="90"/>
      <c r="M577" s="90"/>
      <c r="N577" s="90"/>
      <c r="O577" s="90"/>
      <c r="P577" s="90"/>
      <c r="Q577" s="90"/>
      <c r="R577" s="90"/>
      <c r="S577" s="90"/>
      <c r="T577" s="90"/>
      <c r="U577" s="90"/>
      <c r="V577" s="90"/>
      <c r="W577" s="90"/>
      <c r="X577" s="90"/>
      <c r="Y577" s="90"/>
      <c r="Z577" s="105"/>
      <c r="AA577" s="106"/>
      <c r="AB577" s="106"/>
      <c r="AC577" s="106"/>
      <c r="AD577" s="106"/>
      <c r="AE577" s="106"/>
      <c r="AF577" s="106"/>
      <c r="AG577" s="106"/>
      <c r="AH577" s="106"/>
      <c r="AI577" s="106"/>
      <c r="AJ577" s="106"/>
      <c r="AK577" s="106"/>
      <c r="AL577" s="106"/>
      <c r="AM577" s="106"/>
      <c r="AN577" s="106"/>
      <c r="AO577" s="106"/>
      <c r="AP577" s="106"/>
      <c r="AQ577" s="106"/>
      <c r="AR577" s="106"/>
      <c r="AS577" s="106"/>
      <c r="AT577" s="106"/>
      <c r="AU577" s="106"/>
      <c r="AV577" s="106"/>
      <c r="AW577" s="106"/>
      <c r="AX577" s="106"/>
      <c r="AY577" s="106"/>
      <c r="AZ577" s="106"/>
      <c r="BA577" s="106"/>
      <c r="BB577" s="106"/>
      <c r="BC577" s="106"/>
      <c r="BD577" s="106"/>
      <c r="BE577" s="106"/>
      <c r="BF577" s="106"/>
      <c r="BG577" s="106"/>
      <c r="BH577" s="106"/>
      <c r="BI577" s="106"/>
      <c r="BJ577" s="106"/>
      <c r="BK577" s="106"/>
      <c r="BL577" s="106"/>
      <c r="BM577" s="106"/>
      <c r="BN577" s="106"/>
      <c r="BO577" s="106"/>
      <c r="BP577" s="106"/>
      <c r="BQ577" s="106"/>
      <c r="BR577" s="106"/>
      <c r="BS577" s="106"/>
      <c r="BT577" s="106"/>
      <c r="BU577" s="106"/>
      <c r="BV577" s="106"/>
      <c r="BW577" s="106"/>
      <c r="BX577" s="106"/>
      <c r="BY577" s="106"/>
      <c r="BZ577" s="106"/>
      <c r="CA577" s="106"/>
      <c r="CB577" s="106"/>
      <c r="CC577" s="106"/>
      <c r="CD577" s="106"/>
      <c r="CE577" s="106"/>
      <c r="CF577" s="106"/>
      <c r="CG577" s="106"/>
      <c r="CH577" s="106"/>
      <c r="CI577" s="106"/>
      <c r="CJ577" s="106"/>
      <c r="CK577" s="106"/>
      <c r="CL577" s="106"/>
      <c r="CM577" s="106"/>
      <c r="CN577" s="106"/>
      <c r="CO577" s="106"/>
      <c r="CP577" s="106"/>
      <c r="CQ577" s="106"/>
      <c r="CR577" s="106"/>
      <c r="CS577" s="106"/>
      <c r="CT577" s="106"/>
      <c r="CU577" s="106"/>
      <c r="CV577" s="106"/>
      <c r="CW577" s="106"/>
      <c r="CX577" s="106"/>
      <c r="CY577" s="106"/>
      <c r="CZ577" s="106"/>
      <c r="DA577" s="106"/>
      <c r="DB577" s="106"/>
    </row>
    <row r="578" spans="1:106" ht="15" customHeight="1" x14ac:dyDescent="0.25">
      <c r="A578" s="83">
        <v>23</v>
      </c>
      <c r="B578" s="108"/>
      <c r="C578" s="108"/>
      <c r="D578" s="86" t="str">
        <f t="shared" si="258"/>
        <v/>
      </c>
      <c r="E578" s="87" t="str">
        <f t="shared" si="259"/>
        <v/>
      </c>
      <c r="F578" s="88">
        <f t="shared" si="260"/>
        <v>0</v>
      </c>
      <c r="G578" s="90"/>
      <c r="H578" s="90"/>
      <c r="I578" s="90"/>
      <c r="J578" s="90"/>
      <c r="K578" s="90"/>
      <c r="L578" s="90"/>
      <c r="M578" s="90"/>
      <c r="N578" s="90"/>
      <c r="O578" s="90"/>
      <c r="P578" s="90"/>
      <c r="Q578" s="90"/>
      <c r="R578" s="90"/>
      <c r="S578" s="90"/>
      <c r="T578" s="90"/>
      <c r="U578" s="90"/>
      <c r="V578" s="90"/>
      <c r="W578" s="90"/>
      <c r="X578" s="90"/>
      <c r="Y578" s="90"/>
      <c r="Z578" s="105"/>
      <c r="AA578" s="106"/>
      <c r="AB578" s="106"/>
      <c r="AC578" s="106"/>
      <c r="AD578" s="106"/>
      <c r="AE578" s="106"/>
      <c r="AF578" s="106"/>
      <c r="AG578" s="106"/>
      <c r="AH578" s="106"/>
      <c r="AI578" s="106"/>
      <c r="AJ578" s="106"/>
      <c r="AK578" s="106"/>
      <c r="AL578" s="106"/>
      <c r="AM578" s="106"/>
      <c r="AN578" s="106"/>
      <c r="AO578" s="106"/>
      <c r="AP578" s="106"/>
      <c r="AQ578" s="106"/>
      <c r="AR578" s="106"/>
      <c r="AS578" s="106"/>
      <c r="AT578" s="106"/>
      <c r="AU578" s="106"/>
      <c r="AV578" s="106"/>
      <c r="AW578" s="106"/>
      <c r="AX578" s="106"/>
      <c r="AY578" s="106"/>
      <c r="AZ578" s="106"/>
      <c r="BA578" s="106"/>
      <c r="BB578" s="106"/>
      <c r="BC578" s="106"/>
      <c r="BD578" s="106"/>
      <c r="BE578" s="106"/>
      <c r="BF578" s="106"/>
      <c r="BG578" s="106"/>
      <c r="BH578" s="106"/>
      <c r="BI578" s="106"/>
      <c r="BJ578" s="106"/>
      <c r="BK578" s="106"/>
      <c r="BL578" s="106"/>
      <c r="BM578" s="106"/>
      <c r="BN578" s="106"/>
      <c r="BO578" s="106"/>
      <c r="BP578" s="106"/>
      <c r="BQ578" s="106"/>
      <c r="BR578" s="106"/>
      <c r="BS578" s="106"/>
      <c r="BT578" s="106"/>
      <c r="BU578" s="106"/>
      <c r="BV578" s="106"/>
      <c r="BW578" s="106"/>
      <c r="BX578" s="106"/>
      <c r="BY578" s="106"/>
      <c r="BZ578" s="106"/>
      <c r="CA578" s="106"/>
      <c r="CB578" s="106"/>
      <c r="CC578" s="106"/>
      <c r="CD578" s="106"/>
      <c r="CE578" s="106"/>
      <c r="CF578" s="106"/>
      <c r="CG578" s="106"/>
      <c r="CH578" s="106"/>
      <c r="CI578" s="106"/>
      <c r="CJ578" s="106"/>
      <c r="CK578" s="106"/>
      <c r="CL578" s="106"/>
      <c r="CM578" s="106"/>
      <c r="CN578" s="106"/>
      <c r="CO578" s="106"/>
      <c r="CP578" s="106"/>
      <c r="CQ578" s="106"/>
      <c r="CR578" s="106"/>
      <c r="CS578" s="106"/>
      <c r="CT578" s="106"/>
      <c r="CU578" s="106"/>
      <c r="CV578" s="106"/>
      <c r="CW578" s="106"/>
      <c r="CX578" s="106"/>
      <c r="CY578" s="106"/>
      <c r="CZ578" s="106"/>
      <c r="DA578" s="106"/>
      <c r="DB578" s="106"/>
    </row>
    <row r="579" spans="1:106" ht="15" customHeight="1" x14ac:dyDescent="0.25">
      <c r="A579" s="83">
        <v>24</v>
      </c>
      <c r="B579" s="108"/>
      <c r="C579" s="108"/>
      <c r="D579" s="86" t="str">
        <f t="shared" si="258"/>
        <v/>
      </c>
      <c r="E579" s="87" t="str">
        <f t="shared" si="259"/>
        <v/>
      </c>
      <c r="F579" s="88">
        <f t="shared" si="260"/>
        <v>0</v>
      </c>
      <c r="G579" s="90"/>
      <c r="H579" s="90"/>
      <c r="I579" s="90"/>
      <c r="J579" s="90"/>
      <c r="K579" s="90"/>
      <c r="L579" s="90"/>
      <c r="M579" s="90"/>
      <c r="N579" s="90"/>
      <c r="O579" s="90"/>
      <c r="P579" s="90"/>
      <c r="Q579" s="90"/>
      <c r="R579" s="90"/>
      <c r="S579" s="90"/>
      <c r="T579" s="90"/>
      <c r="U579" s="90"/>
      <c r="V579" s="90"/>
      <c r="W579" s="90"/>
      <c r="X579" s="90"/>
      <c r="Y579" s="90"/>
      <c r="Z579" s="105"/>
      <c r="AA579" s="106"/>
      <c r="AB579" s="106"/>
      <c r="AC579" s="106"/>
      <c r="AD579" s="106"/>
      <c r="AE579" s="106"/>
      <c r="AF579" s="106"/>
      <c r="AG579" s="106"/>
      <c r="AH579" s="106"/>
      <c r="AI579" s="106"/>
      <c r="AJ579" s="106"/>
      <c r="AK579" s="106"/>
      <c r="AL579" s="106"/>
      <c r="AM579" s="106"/>
      <c r="AN579" s="106"/>
      <c r="AO579" s="106"/>
      <c r="AP579" s="106"/>
      <c r="AQ579" s="106"/>
      <c r="AR579" s="106"/>
      <c r="AS579" s="106"/>
      <c r="AT579" s="106"/>
      <c r="AU579" s="106"/>
      <c r="AV579" s="106"/>
      <c r="AW579" s="106"/>
      <c r="AX579" s="106"/>
      <c r="AY579" s="106"/>
      <c r="AZ579" s="106"/>
      <c r="BA579" s="106"/>
      <c r="BB579" s="106"/>
      <c r="BC579" s="106"/>
      <c r="BD579" s="106"/>
      <c r="BE579" s="106"/>
      <c r="BF579" s="106"/>
      <c r="BG579" s="106"/>
      <c r="BH579" s="106"/>
      <c r="BI579" s="106"/>
      <c r="BJ579" s="106"/>
      <c r="BK579" s="106"/>
      <c r="BL579" s="106"/>
      <c r="BM579" s="106"/>
      <c r="BN579" s="106"/>
      <c r="BO579" s="106"/>
      <c r="BP579" s="106"/>
      <c r="BQ579" s="106"/>
      <c r="BR579" s="106"/>
      <c r="BS579" s="106"/>
      <c r="BT579" s="106"/>
      <c r="BU579" s="106"/>
      <c r="BV579" s="106"/>
      <c r="BW579" s="106"/>
      <c r="BX579" s="106"/>
      <c r="BY579" s="106"/>
      <c r="BZ579" s="106"/>
      <c r="CA579" s="106"/>
      <c r="CB579" s="106"/>
      <c r="CC579" s="106"/>
      <c r="CD579" s="106"/>
      <c r="CE579" s="106"/>
      <c r="CF579" s="106"/>
      <c r="CG579" s="106"/>
      <c r="CH579" s="106"/>
      <c r="CI579" s="106"/>
      <c r="CJ579" s="106"/>
      <c r="CK579" s="106"/>
      <c r="CL579" s="106"/>
      <c r="CM579" s="106"/>
      <c r="CN579" s="106"/>
      <c r="CO579" s="106"/>
      <c r="CP579" s="106"/>
      <c r="CQ579" s="106"/>
      <c r="CR579" s="106"/>
      <c r="CS579" s="106"/>
      <c r="CT579" s="106"/>
      <c r="CU579" s="106"/>
      <c r="CV579" s="106"/>
      <c r="CW579" s="106"/>
      <c r="CX579" s="106"/>
      <c r="CY579" s="106"/>
      <c r="CZ579" s="106"/>
      <c r="DA579" s="106"/>
      <c r="DB579" s="106"/>
    </row>
    <row r="580" spans="1:106" ht="15" customHeight="1" x14ac:dyDescent="0.25">
      <c r="A580" s="83">
        <v>25</v>
      </c>
      <c r="B580" s="108"/>
      <c r="C580" s="108"/>
      <c r="D580" s="86" t="str">
        <f t="shared" si="258"/>
        <v/>
      </c>
      <c r="E580" s="87" t="str">
        <f t="shared" si="259"/>
        <v/>
      </c>
      <c r="F580" s="88">
        <f t="shared" si="260"/>
        <v>0</v>
      </c>
      <c r="G580" s="90"/>
      <c r="H580" s="90"/>
      <c r="I580" s="90"/>
      <c r="J580" s="90"/>
      <c r="K580" s="90"/>
      <c r="L580" s="90"/>
      <c r="M580" s="90"/>
      <c r="N580" s="90"/>
      <c r="O580" s="90"/>
      <c r="P580" s="90"/>
      <c r="Q580" s="90"/>
      <c r="R580" s="90"/>
      <c r="S580" s="90"/>
      <c r="T580" s="90"/>
      <c r="U580" s="90"/>
      <c r="V580" s="90"/>
      <c r="W580" s="90"/>
      <c r="X580" s="90"/>
      <c r="Y580" s="90"/>
      <c r="Z580" s="105"/>
      <c r="AA580" s="106"/>
      <c r="AB580" s="106"/>
      <c r="AC580" s="106"/>
      <c r="AD580" s="106"/>
      <c r="AE580" s="106"/>
      <c r="AF580" s="106"/>
      <c r="AG580" s="106"/>
      <c r="AH580" s="106"/>
      <c r="AI580" s="106"/>
      <c r="AJ580" s="106"/>
      <c r="AK580" s="106"/>
      <c r="AL580" s="106"/>
      <c r="AM580" s="106"/>
      <c r="AN580" s="106"/>
      <c r="AO580" s="106"/>
      <c r="AP580" s="106"/>
      <c r="AQ580" s="106"/>
      <c r="AR580" s="106"/>
      <c r="AS580" s="106"/>
      <c r="AT580" s="106"/>
      <c r="AU580" s="106"/>
      <c r="AV580" s="106"/>
      <c r="AW580" s="106"/>
      <c r="AX580" s="106"/>
      <c r="AY580" s="106"/>
      <c r="AZ580" s="106"/>
      <c r="BA580" s="106"/>
      <c r="BB580" s="106"/>
      <c r="BC580" s="106"/>
      <c r="BD580" s="106"/>
      <c r="BE580" s="106"/>
      <c r="BF580" s="106"/>
      <c r="BG580" s="106"/>
      <c r="BH580" s="106"/>
      <c r="BI580" s="106"/>
      <c r="BJ580" s="106"/>
      <c r="BK580" s="106"/>
      <c r="BL580" s="106"/>
      <c r="BM580" s="106"/>
      <c r="BN580" s="106"/>
      <c r="BO580" s="106"/>
      <c r="BP580" s="106"/>
      <c r="BQ580" s="106"/>
      <c r="BR580" s="106"/>
      <c r="BS580" s="106"/>
      <c r="BT580" s="106"/>
      <c r="BU580" s="106"/>
      <c r="BV580" s="106"/>
      <c r="BW580" s="106"/>
      <c r="BX580" s="106"/>
      <c r="BY580" s="106"/>
      <c r="BZ580" s="106"/>
      <c r="CA580" s="106"/>
      <c r="CB580" s="106"/>
      <c r="CC580" s="106"/>
      <c r="CD580" s="106"/>
      <c r="CE580" s="106"/>
      <c r="CF580" s="106"/>
      <c r="CG580" s="106"/>
      <c r="CH580" s="106"/>
      <c r="CI580" s="106"/>
      <c r="CJ580" s="106"/>
      <c r="CK580" s="106"/>
      <c r="CL580" s="106"/>
      <c r="CM580" s="106"/>
      <c r="CN580" s="106"/>
      <c r="CO580" s="106"/>
      <c r="CP580" s="106"/>
      <c r="CQ580" s="106"/>
      <c r="CR580" s="106"/>
      <c r="CS580" s="106"/>
      <c r="CT580" s="106"/>
      <c r="CU580" s="106"/>
      <c r="CV580" s="106"/>
      <c r="CW580" s="106"/>
      <c r="CX580" s="106"/>
      <c r="CY580" s="106"/>
      <c r="CZ580" s="106"/>
      <c r="DA580" s="106"/>
      <c r="DB580" s="106"/>
    </row>
    <row r="581" spans="1:106" ht="15" customHeight="1" x14ac:dyDescent="0.25">
      <c r="A581" s="83">
        <v>26</v>
      </c>
      <c r="B581" s="108"/>
      <c r="C581" s="108"/>
      <c r="D581" s="86" t="str">
        <f t="shared" si="258"/>
        <v/>
      </c>
      <c r="E581" s="87" t="str">
        <f t="shared" si="259"/>
        <v/>
      </c>
      <c r="F581" s="88">
        <f t="shared" si="260"/>
        <v>0</v>
      </c>
      <c r="G581" s="90"/>
      <c r="H581" s="90"/>
      <c r="I581" s="90"/>
      <c r="J581" s="90"/>
      <c r="K581" s="90"/>
      <c r="L581" s="90"/>
      <c r="M581" s="90"/>
      <c r="N581" s="90"/>
      <c r="O581" s="90"/>
      <c r="P581" s="90"/>
      <c r="Q581" s="90"/>
      <c r="R581" s="90"/>
      <c r="S581" s="90"/>
      <c r="T581" s="90"/>
      <c r="U581" s="90"/>
      <c r="V581" s="90"/>
      <c r="W581" s="90"/>
      <c r="X581" s="90"/>
      <c r="Y581" s="90"/>
      <c r="Z581" s="105"/>
      <c r="AA581" s="106"/>
      <c r="AB581" s="106"/>
      <c r="AC581" s="106"/>
      <c r="AD581" s="106"/>
      <c r="AE581" s="106"/>
      <c r="AF581" s="106"/>
      <c r="AG581" s="106"/>
      <c r="AH581" s="106"/>
      <c r="AI581" s="106"/>
      <c r="AJ581" s="106"/>
      <c r="AK581" s="106"/>
      <c r="AL581" s="106"/>
      <c r="AM581" s="106"/>
      <c r="AN581" s="106"/>
      <c r="AO581" s="106"/>
      <c r="AP581" s="106"/>
      <c r="AQ581" s="106"/>
      <c r="AR581" s="106"/>
      <c r="AS581" s="106"/>
      <c r="AT581" s="106"/>
      <c r="AU581" s="106"/>
      <c r="AV581" s="106"/>
      <c r="AW581" s="106"/>
      <c r="AX581" s="106"/>
      <c r="AY581" s="106"/>
      <c r="AZ581" s="106"/>
      <c r="BA581" s="106"/>
      <c r="BB581" s="106"/>
      <c r="BC581" s="106"/>
      <c r="BD581" s="106"/>
      <c r="BE581" s="106"/>
      <c r="BF581" s="106"/>
      <c r="BG581" s="106"/>
      <c r="BH581" s="106"/>
      <c r="BI581" s="106"/>
      <c r="BJ581" s="106"/>
      <c r="BK581" s="106"/>
      <c r="BL581" s="106"/>
      <c r="BM581" s="106"/>
      <c r="BN581" s="106"/>
      <c r="BO581" s="106"/>
      <c r="BP581" s="106"/>
      <c r="BQ581" s="106"/>
      <c r="BR581" s="106"/>
      <c r="BS581" s="106"/>
      <c r="BT581" s="106"/>
      <c r="BU581" s="106"/>
      <c r="BV581" s="106"/>
      <c r="BW581" s="106"/>
      <c r="BX581" s="106"/>
      <c r="BY581" s="106"/>
      <c r="BZ581" s="106"/>
      <c r="CA581" s="106"/>
      <c r="CB581" s="106"/>
      <c r="CC581" s="106"/>
      <c r="CD581" s="106"/>
      <c r="CE581" s="106"/>
      <c r="CF581" s="106"/>
      <c r="CG581" s="106"/>
      <c r="CH581" s="106"/>
      <c r="CI581" s="106"/>
      <c r="CJ581" s="106"/>
      <c r="CK581" s="106"/>
      <c r="CL581" s="106"/>
      <c r="CM581" s="106"/>
      <c r="CN581" s="106"/>
      <c r="CO581" s="106"/>
      <c r="CP581" s="106"/>
      <c r="CQ581" s="106"/>
      <c r="CR581" s="106"/>
      <c r="CS581" s="106"/>
      <c r="CT581" s="106"/>
      <c r="CU581" s="106"/>
      <c r="CV581" s="106"/>
      <c r="CW581" s="106"/>
      <c r="CX581" s="106"/>
      <c r="CY581" s="106"/>
      <c r="CZ581" s="106"/>
      <c r="DA581" s="106"/>
      <c r="DB581" s="106"/>
    </row>
    <row r="582" spans="1:106" ht="15" customHeight="1" x14ac:dyDescent="0.25">
      <c r="A582" s="83">
        <v>27</v>
      </c>
      <c r="B582" s="108"/>
      <c r="C582" s="108"/>
      <c r="D582" s="86" t="str">
        <f t="shared" si="258"/>
        <v/>
      </c>
      <c r="E582" s="87" t="str">
        <f t="shared" si="259"/>
        <v/>
      </c>
      <c r="F582" s="88">
        <f t="shared" si="260"/>
        <v>0</v>
      </c>
      <c r="G582" s="90"/>
      <c r="H582" s="90"/>
      <c r="I582" s="90"/>
      <c r="J582" s="90"/>
      <c r="K582" s="90"/>
      <c r="L582" s="90"/>
      <c r="M582" s="90"/>
      <c r="N582" s="90"/>
      <c r="O582" s="90"/>
      <c r="P582" s="90"/>
      <c r="Q582" s="90"/>
      <c r="R582" s="90"/>
      <c r="S582" s="90"/>
      <c r="T582" s="90"/>
      <c r="U582" s="90"/>
      <c r="V582" s="90"/>
      <c r="W582" s="90"/>
      <c r="X582" s="90"/>
      <c r="Y582" s="90"/>
      <c r="Z582" s="105"/>
      <c r="AA582" s="106"/>
      <c r="AB582" s="106"/>
      <c r="AC582" s="106"/>
      <c r="AD582" s="106"/>
      <c r="AE582" s="106"/>
      <c r="AF582" s="106"/>
      <c r="AG582" s="106"/>
      <c r="AH582" s="106"/>
      <c r="AI582" s="106"/>
      <c r="AJ582" s="106"/>
      <c r="AK582" s="106"/>
      <c r="AL582" s="106"/>
      <c r="AM582" s="106"/>
      <c r="AN582" s="106"/>
      <c r="AO582" s="106"/>
      <c r="AP582" s="106"/>
      <c r="AQ582" s="106"/>
      <c r="AR582" s="106"/>
      <c r="AS582" s="106"/>
      <c r="AT582" s="106"/>
      <c r="AU582" s="106"/>
      <c r="AV582" s="106"/>
      <c r="AW582" s="106"/>
      <c r="AX582" s="106"/>
      <c r="AY582" s="106"/>
      <c r="AZ582" s="106"/>
      <c r="BA582" s="106"/>
      <c r="BB582" s="106"/>
      <c r="BC582" s="106"/>
      <c r="BD582" s="106"/>
      <c r="BE582" s="106"/>
      <c r="BF582" s="106"/>
      <c r="BG582" s="106"/>
      <c r="BH582" s="106"/>
      <c r="BI582" s="106"/>
      <c r="BJ582" s="106"/>
      <c r="BK582" s="106"/>
      <c r="BL582" s="106"/>
      <c r="BM582" s="106"/>
      <c r="BN582" s="106"/>
      <c r="BO582" s="106"/>
      <c r="BP582" s="106"/>
      <c r="BQ582" s="106"/>
      <c r="BR582" s="106"/>
      <c r="BS582" s="106"/>
      <c r="BT582" s="106"/>
      <c r="BU582" s="106"/>
      <c r="BV582" s="106"/>
      <c r="BW582" s="106"/>
      <c r="BX582" s="106"/>
      <c r="BY582" s="106"/>
      <c r="BZ582" s="106"/>
      <c r="CA582" s="106"/>
      <c r="CB582" s="106"/>
      <c r="CC582" s="106"/>
      <c r="CD582" s="106"/>
      <c r="CE582" s="106"/>
      <c r="CF582" s="106"/>
      <c r="CG582" s="106"/>
      <c r="CH582" s="106"/>
      <c r="CI582" s="106"/>
      <c r="CJ582" s="106"/>
      <c r="CK582" s="106"/>
      <c r="CL582" s="106"/>
      <c r="CM582" s="106"/>
      <c r="CN582" s="106"/>
      <c r="CO582" s="106"/>
      <c r="CP582" s="106"/>
      <c r="CQ582" s="106"/>
      <c r="CR582" s="106"/>
      <c r="CS582" s="106"/>
      <c r="CT582" s="106"/>
      <c r="CU582" s="106"/>
      <c r="CV582" s="106"/>
      <c r="CW582" s="106"/>
      <c r="CX582" s="106"/>
      <c r="CY582" s="106"/>
      <c r="CZ582" s="106"/>
      <c r="DA582" s="106"/>
      <c r="DB582" s="106"/>
    </row>
    <row r="583" spans="1:106" ht="15" customHeight="1" x14ac:dyDescent="0.25">
      <c r="A583" s="83">
        <v>28</v>
      </c>
      <c r="B583" s="108"/>
      <c r="C583" s="108"/>
      <c r="D583" s="86" t="str">
        <f t="shared" si="258"/>
        <v/>
      </c>
      <c r="E583" s="87" t="str">
        <f t="shared" si="259"/>
        <v/>
      </c>
      <c r="F583" s="88">
        <f t="shared" si="260"/>
        <v>0</v>
      </c>
      <c r="G583" s="90"/>
      <c r="H583" s="90"/>
      <c r="I583" s="90"/>
      <c r="J583" s="90"/>
      <c r="K583" s="90"/>
      <c r="L583" s="90"/>
      <c r="M583" s="90"/>
      <c r="N583" s="90"/>
      <c r="O583" s="90"/>
      <c r="P583" s="90"/>
      <c r="Q583" s="90"/>
      <c r="R583" s="90"/>
      <c r="S583" s="90"/>
      <c r="T583" s="90"/>
      <c r="U583" s="90"/>
      <c r="V583" s="90"/>
      <c r="W583" s="90"/>
      <c r="X583" s="90"/>
      <c r="Y583" s="90"/>
      <c r="Z583" s="105"/>
      <c r="AA583" s="106"/>
      <c r="AB583" s="106"/>
      <c r="AC583" s="106"/>
      <c r="AD583" s="106"/>
      <c r="AE583" s="106"/>
      <c r="AF583" s="106"/>
      <c r="AG583" s="106"/>
      <c r="AH583" s="106"/>
      <c r="AI583" s="106"/>
      <c r="AJ583" s="106"/>
      <c r="AK583" s="106"/>
      <c r="AL583" s="106"/>
      <c r="AM583" s="106"/>
      <c r="AN583" s="106"/>
      <c r="AO583" s="106"/>
      <c r="AP583" s="106"/>
      <c r="AQ583" s="106"/>
      <c r="AR583" s="106"/>
      <c r="AS583" s="106"/>
      <c r="AT583" s="106"/>
      <c r="AU583" s="106"/>
      <c r="AV583" s="106"/>
      <c r="AW583" s="106"/>
      <c r="AX583" s="106"/>
      <c r="AY583" s="106"/>
      <c r="AZ583" s="106"/>
      <c r="BA583" s="106"/>
      <c r="BB583" s="106"/>
      <c r="BC583" s="106"/>
      <c r="BD583" s="106"/>
      <c r="BE583" s="106"/>
      <c r="BF583" s="106"/>
      <c r="BG583" s="106"/>
      <c r="BH583" s="106"/>
      <c r="BI583" s="106"/>
      <c r="BJ583" s="106"/>
      <c r="BK583" s="106"/>
      <c r="BL583" s="106"/>
      <c r="BM583" s="106"/>
      <c r="BN583" s="106"/>
      <c r="BO583" s="106"/>
      <c r="BP583" s="106"/>
      <c r="BQ583" s="106"/>
      <c r="BR583" s="106"/>
      <c r="BS583" s="106"/>
      <c r="BT583" s="106"/>
      <c r="BU583" s="106"/>
      <c r="BV583" s="106"/>
      <c r="BW583" s="106"/>
      <c r="BX583" s="106"/>
      <c r="BY583" s="106"/>
      <c r="BZ583" s="106"/>
      <c r="CA583" s="106"/>
      <c r="CB583" s="106"/>
      <c r="CC583" s="106"/>
      <c r="CD583" s="106"/>
      <c r="CE583" s="106"/>
      <c r="CF583" s="106"/>
      <c r="CG583" s="106"/>
      <c r="CH583" s="106"/>
      <c r="CI583" s="106"/>
      <c r="CJ583" s="106"/>
      <c r="CK583" s="106"/>
      <c r="CL583" s="106"/>
      <c r="CM583" s="106"/>
      <c r="CN583" s="106"/>
      <c r="CO583" s="106"/>
      <c r="CP583" s="106"/>
      <c r="CQ583" s="106"/>
      <c r="CR583" s="106"/>
      <c r="CS583" s="106"/>
      <c r="CT583" s="106"/>
      <c r="CU583" s="106"/>
      <c r="CV583" s="106"/>
      <c r="CW583" s="106"/>
      <c r="CX583" s="106"/>
      <c r="CY583" s="106"/>
      <c r="CZ583" s="106"/>
      <c r="DA583" s="106"/>
      <c r="DB583" s="106"/>
    </row>
    <row r="584" spans="1:106" ht="15" customHeight="1" x14ac:dyDescent="0.25">
      <c r="A584" s="83">
        <v>29</v>
      </c>
      <c r="B584" s="108"/>
      <c r="C584" s="108"/>
      <c r="D584" s="86" t="str">
        <f t="shared" si="258"/>
        <v/>
      </c>
      <c r="E584" s="87" t="str">
        <f t="shared" si="259"/>
        <v/>
      </c>
      <c r="F584" s="88">
        <f t="shared" si="260"/>
        <v>0</v>
      </c>
      <c r="G584" s="90"/>
      <c r="H584" s="90"/>
      <c r="I584" s="90"/>
      <c r="J584" s="90"/>
      <c r="K584" s="90"/>
      <c r="L584" s="90"/>
      <c r="M584" s="90"/>
      <c r="N584" s="90"/>
      <c r="O584" s="90"/>
      <c r="P584" s="90"/>
      <c r="Q584" s="90"/>
      <c r="R584" s="90"/>
      <c r="S584" s="90"/>
      <c r="T584" s="90"/>
      <c r="U584" s="90"/>
      <c r="V584" s="90"/>
      <c r="W584" s="90"/>
      <c r="X584" s="90"/>
      <c r="Y584" s="90"/>
      <c r="Z584" s="105"/>
      <c r="AA584" s="106"/>
      <c r="AB584" s="106"/>
      <c r="AC584" s="106"/>
      <c r="AD584" s="106"/>
      <c r="AE584" s="106"/>
      <c r="AF584" s="106"/>
      <c r="AG584" s="106"/>
      <c r="AH584" s="106"/>
      <c r="AI584" s="106"/>
      <c r="AJ584" s="106"/>
      <c r="AK584" s="106"/>
      <c r="AL584" s="106"/>
      <c r="AM584" s="106"/>
      <c r="AN584" s="106"/>
      <c r="AO584" s="106"/>
      <c r="AP584" s="106"/>
      <c r="AQ584" s="106"/>
      <c r="AR584" s="106"/>
      <c r="AS584" s="106"/>
      <c r="AT584" s="106"/>
      <c r="AU584" s="106"/>
      <c r="AV584" s="106"/>
      <c r="AW584" s="106"/>
      <c r="AX584" s="106"/>
      <c r="AY584" s="106"/>
      <c r="AZ584" s="106"/>
      <c r="BA584" s="106"/>
      <c r="BB584" s="106"/>
      <c r="BC584" s="106"/>
      <c r="BD584" s="106"/>
      <c r="BE584" s="106"/>
      <c r="BF584" s="106"/>
      <c r="BG584" s="106"/>
      <c r="BH584" s="106"/>
      <c r="BI584" s="106"/>
      <c r="BJ584" s="106"/>
      <c r="BK584" s="106"/>
      <c r="BL584" s="106"/>
      <c r="BM584" s="106"/>
      <c r="BN584" s="106"/>
      <c r="BO584" s="106"/>
      <c r="BP584" s="106"/>
      <c r="BQ584" s="106"/>
      <c r="BR584" s="106"/>
      <c r="BS584" s="106"/>
      <c r="BT584" s="106"/>
      <c r="BU584" s="106"/>
      <c r="BV584" s="106"/>
      <c r="BW584" s="106"/>
      <c r="BX584" s="106"/>
      <c r="BY584" s="106"/>
      <c r="BZ584" s="106"/>
      <c r="CA584" s="106"/>
      <c r="CB584" s="106"/>
      <c r="CC584" s="106"/>
      <c r="CD584" s="106"/>
      <c r="CE584" s="106"/>
      <c r="CF584" s="106"/>
      <c r="CG584" s="106"/>
      <c r="CH584" s="106"/>
      <c r="CI584" s="106"/>
      <c r="CJ584" s="106"/>
      <c r="CK584" s="106"/>
      <c r="CL584" s="106"/>
      <c r="CM584" s="106"/>
      <c r="CN584" s="106"/>
      <c r="CO584" s="106"/>
      <c r="CP584" s="106"/>
      <c r="CQ584" s="106"/>
      <c r="CR584" s="106"/>
      <c r="CS584" s="106"/>
      <c r="CT584" s="106"/>
      <c r="CU584" s="106"/>
      <c r="CV584" s="106"/>
      <c r="CW584" s="106"/>
      <c r="CX584" s="106"/>
      <c r="CY584" s="106"/>
      <c r="CZ584" s="106"/>
      <c r="DA584" s="106"/>
      <c r="DB584" s="106"/>
    </row>
    <row r="585" spans="1:106" ht="15" customHeight="1" x14ac:dyDescent="0.25">
      <c r="A585" s="83">
        <v>30</v>
      </c>
      <c r="B585" s="108"/>
      <c r="C585" s="108"/>
      <c r="D585" s="86" t="str">
        <f t="shared" si="258"/>
        <v/>
      </c>
      <c r="E585" s="87" t="str">
        <f t="shared" si="259"/>
        <v/>
      </c>
      <c r="F585" s="88">
        <f t="shared" si="260"/>
        <v>0</v>
      </c>
      <c r="G585" s="90"/>
      <c r="H585" s="90"/>
      <c r="I585" s="90"/>
      <c r="J585" s="90"/>
      <c r="K585" s="90"/>
      <c r="L585" s="90"/>
      <c r="M585" s="90"/>
      <c r="N585" s="90"/>
      <c r="O585" s="90"/>
      <c r="P585" s="90"/>
      <c r="Q585" s="90"/>
      <c r="R585" s="90"/>
      <c r="S585" s="90"/>
      <c r="T585" s="90"/>
      <c r="U585" s="90"/>
      <c r="V585" s="90"/>
      <c r="W585" s="90"/>
      <c r="X585" s="90"/>
      <c r="Y585" s="90"/>
      <c r="Z585" s="105"/>
      <c r="AA585" s="106"/>
      <c r="AB585" s="106"/>
      <c r="AC585" s="106"/>
      <c r="AD585" s="106"/>
      <c r="AE585" s="106"/>
      <c r="AF585" s="106"/>
      <c r="AG585" s="106"/>
      <c r="AH585" s="106"/>
      <c r="AI585" s="106"/>
      <c r="AJ585" s="106"/>
      <c r="AK585" s="106"/>
      <c r="AL585" s="106"/>
      <c r="AM585" s="106"/>
      <c r="AN585" s="106"/>
      <c r="AO585" s="106"/>
      <c r="AP585" s="106"/>
      <c r="AQ585" s="106"/>
      <c r="AR585" s="106"/>
      <c r="AS585" s="106"/>
      <c r="AT585" s="106"/>
      <c r="AU585" s="106"/>
      <c r="AV585" s="106"/>
      <c r="AW585" s="106"/>
      <c r="AX585" s="106"/>
      <c r="AY585" s="106"/>
      <c r="AZ585" s="106"/>
      <c r="BA585" s="106"/>
      <c r="BB585" s="106"/>
      <c r="BC585" s="106"/>
      <c r="BD585" s="106"/>
      <c r="BE585" s="106"/>
      <c r="BF585" s="106"/>
      <c r="BG585" s="106"/>
      <c r="BH585" s="106"/>
      <c r="BI585" s="106"/>
      <c r="BJ585" s="106"/>
      <c r="BK585" s="106"/>
      <c r="BL585" s="106"/>
      <c r="BM585" s="106"/>
      <c r="BN585" s="106"/>
      <c r="BO585" s="106"/>
      <c r="BP585" s="106"/>
      <c r="BQ585" s="106"/>
      <c r="BR585" s="106"/>
      <c r="BS585" s="106"/>
      <c r="BT585" s="106"/>
      <c r="BU585" s="106"/>
      <c r="BV585" s="106"/>
      <c r="BW585" s="106"/>
      <c r="BX585" s="106"/>
      <c r="BY585" s="106"/>
      <c r="BZ585" s="106"/>
      <c r="CA585" s="106"/>
      <c r="CB585" s="106"/>
      <c r="CC585" s="106"/>
      <c r="CD585" s="106"/>
      <c r="CE585" s="106"/>
      <c r="CF585" s="106"/>
      <c r="CG585" s="106"/>
      <c r="CH585" s="106"/>
      <c r="CI585" s="106"/>
      <c r="CJ585" s="106"/>
      <c r="CK585" s="106"/>
      <c r="CL585" s="106"/>
      <c r="CM585" s="106"/>
      <c r="CN585" s="106"/>
      <c r="CO585" s="106"/>
      <c r="CP585" s="106"/>
      <c r="CQ585" s="106"/>
      <c r="CR585" s="106"/>
      <c r="CS585" s="106"/>
      <c r="CT585" s="106"/>
      <c r="CU585" s="106"/>
      <c r="CV585" s="106"/>
      <c r="CW585" s="106"/>
      <c r="CX585" s="106"/>
      <c r="CY585" s="106"/>
      <c r="CZ585" s="106"/>
      <c r="DA585" s="106"/>
      <c r="DB585" s="106"/>
    </row>
    <row r="586" spans="1:106" ht="15" customHeight="1" x14ac:dyDescent="0.25">
      <c r="A586" s="83">
        <v>31</v>
      </c>
      <c r="B586" s="108"/>
      <c r="C586" s="108"/>
      <c r="D586" s="86" t="str">
        <f t="shared" si="258"/>
        <v/>
      </c>
      <c r="E586" s="87" t="str">
        <f t="shared" si="259"/>
        <v/>
      </c>
      <c r="F586" s="88">
        <f t="shared" si="260"/>
        <v>0</v>
      </c>
      <c r="G586" s="90"/>
      <c r="H586" s="90"/>
      <c r="I586" s="90"/>
      <c r="J586" s="90"/>
      <c r="K586" s="90"/>
      <c r="L586" s="90"/>
      <c r="M586" s="90"/>
      <c r="N586" s="90"/>
      <c r="O586" s="90"/>
      <c r="P586" s="90"/>
      <c r="Q586" s="90"/>
      <c r="R586" s="90"/>
      <c r="S586" s="90"/>
      <c r="T586" s="90"/>
      <c r="U586" s="90"/>
      <c r="V586" s="90"/>
      <c r="W586" s="90"/>
      <c r="X586" s="90"/>
      <c r="Y586" s="90"/>
      <c r="Z586" s="105"/>
      <c r="AA586" s="106"/>
      <c r="AB586" s="106"/>
      <c r="AC586" s="106"/>
      <c r="AD586" s="106"/>
      <c r="AE586" s="106"/>
      <c r="AF586" s="106"/>
      <c r="AG586" s="106"/>
      <c r="AH586" s="106"/>
      <c r="AI586" s="106"/>
      <c r="AJ586" s="106"/>
      <c r="AK586" s="106"/>
      <c r="AL586" s="106"/>
      <c r="AM586" s="106"/>
      <c r="AN586" s="106"/>
      <c r="AO586" s="106"/>
      <c r="AP586" s="106"/>
      <c r="AQ586" s="106"/>
      <c r="AR586" s="106"/>
      <c r="AS586" s="106"/>
      <c r="AT586" s="106"/>
      <c r="AU586" s="106"/>
      <c r="AV586" s="106"/>
      <c r="AW586" s="106"/>
      <c r="AX586" s="106"/>
      <c r="AY586" s="106"/>
      <c r="AZ586" s="106"/>
      <c r="BA586" s="106"/>
      <c r="BB586" s="106"/>
      <c r="BC586" s="106"/>
      <c r="BD586" s="106"/>
      <c r="BE586" s="106"/>
      <c r="BF586" s="106"/>
      <c r="BG586" s="106"/>
      <c r="BH586" s="106"/>
      <c r="BI586" s="106"/>
      <c r="BJ586" s="106"/>
      <c r="BK586" s="106"/>
      <c r="BL586" s="106"/>
      <c r="BM586" s="106"/>
      <c r="BN586" s="106"/>
      <c r="BO586" s="106"/>
      <c r="BP586" s="106"/>
      <c r="BQ586" s="106"/>
      <c r="BR586" s="106"/>
      <c r="BS586" s="106"/>
      <c r="BT586" s="106"/>
      <c r="BU586" s="106"/>
      <c r="BV586" s="106"/>
      <c r="BW586" s="106"/>
      <c r="BX586" s="106"/>
      <c r="BY586" s="106"/>
      <c r="BZ586" s="106"/>
      <c r="CA586" s="106"/>
      <c r="CB586" s="106"/>
      <c r="CC586" s="106"/>
      <c r="CD586" s="106"/>
      <c r="CE586" s="106"/>
      <c r="CF586" s="106"/>
      <c r="CG586" s="106"/>
      <c r="CH586" s="106"/>
      <c r="CI586" s="106"/>
      <c r="CJ586" s="106"/>
      <c r="CK586" s="106"/>
      <c r="CL586" s="106"/>
      <c r="CM586" s="106"/>
      <c r="CN586" s="106"/>
      <c r="CO586" s="106"/>
      <c r="CP586" s="106"/>
      <c r="CQ586" s="106"/>
      <c r="CR586" s="106"/>
      <c r="CS586" s="106"/>
      <c r="CT586" s="106"/>
      <c r="CU586" s="106"/>
      <c r="CV586" s="106"/>
      <c r="CW586" s="106"/>
      <c r="CX586" s="106"/>
      <c r="CY586" s="106"/>
      <c r="CZ586" s="106"/>
      <c r="DA586" s="106"/>
      <c r="DB586" s="106"/>
    </row>
    <row r="587" spans="1:106" ht="15" customHeight="1" x14ac:dyDescent="0.25">
      <c r="A587" s="83">
        <v>32</v>
      </c>
      <c r="B587" s="108"/>
      <c r="C587" s="108"/>
      <c r="D587" s="86" t="str">
        <f t="shared" si="258"/>
        <v/>
      </c>
      <c r="E587" s="87" t="str">
        <f t="shared" si="259"/>
        <v/>
      </c>
      <c r="F587" s="88">
        <f t="shared" si="260"/>
        <v>0</v>
      </c>
      <c r="G587" s="90"/>
      <c r="H587" s="90"/>
      <c r="I587" s="90"/>
      <c r="J587" s="90"/>
      <c r="K587" s="90"/>
      <c r="L587" s="90"/>
      <c r="M587" s="90"/>
      <c r="N587" s="90"/>
      <c r="O587" s="90"/>
      <c r="P587" s="90"/>
      <c r="Q587" s="90"/>
      <c r="R587" s="90"/>
      <c r="S587" s="90"/>
      <c r="T587" s="90"/>
      <c r="U587" s="90"/>
      <c r="V587" s="90"/>
      <c r="W587" s="90"/>
      <c r="X587" s="90"/>
      <c r="Y587" s="90"/>
      <c r="Z587" s="105"/>
      <c r="AA587" s="106"/>
      <c r="AB587" s="106"/>
      <c r="AC587" s="106"/>
      <c r="AD587" s="106"/>
      <c r="AE587" s="106"/>
      <c r="AF587" s="106"/>
      <c r="AG587" s="106"/>
      <c r="AH587" s="106"/>
      <c r="AI587" s="106"/>
      <c r="AJ587" s="106"/>
      <c r="AK587" s="106"/>
      <c r="AL587" s="106"/>
      <c r="AM587" s="106"/>
      <c r="AN587" s="106"/>
      <c r="AO587" s="106"/>
      <c r="AP587" s="106"/>
      <c r="AQ587" s="106"/>
      <c r="AR587" s="106"/>
      <c r="AS587" s="106"/>
      <c r="AT587" s="106"/>
      <c r="AU587" s="106"/>
      <c r="AV587" s="106"/>
      <c r="AW587" s="106"/>
      <c r="AX587" s="106"/>
      <c r="AY587" s="106"/>
      <c r="AZ587" s="106"/>
      <c r="BA587" s="106"/>
      <c r="BB587" s="106"/>
      <c r="BC587" s="106"/>
      <c r="BD587" s="106"/>
      <c r="BE587" s="106"/>
      <c r="BF587" s="106"/>
      <c r="BG587" s="106"/>
      <c r="BH587" s="106"/>
      <c r="BI587" s="106"/>
      <c r="BJ587" s="106"/>
      <c r="BK587" s="106"/>
      <c r="BL587" s="106"/>
      <c r="BM587" s="106"/>
      <c r="BN587" s="106"/>
      <c r="BO587" s="106"/>
      <c r="BP587" s="106"/>
      <c r="BQ587" s="106"/>
      <c r="BR587" s="106"/>
      <c r="BS587" s="106"/>
      <c r="BT587" s="106"/>
      <c r="BU587" s="106"/>
      <c r="BV587" s="106"/>
      <c r="BW587" s="106"/>
      <c r="BX587" s="106"/>
      <c r="BY587" s="106"/>
      <c r="BZ587" s="106"/>
      <c r="CA587" s="106"/>
      <c r="CB587" s="106"/>
      <c r="CC587" s="106"/>
      <c r="CD587" s="106"/>
      <c r="CE587" s="106"/>
      <c r="CF587" s="106"/>
      <c r="CG587" s="106"/>
      <c r="CH587" s="106"/>
      <c r="CI587" s="106"/>
      <c r="CJ587" s="106"/>
      <c r="CK587" s="106"/>
      <c r="CL587" s="106"/>
      <c r="CM587" s="106"/>
      <c r="CN587" s="106"/>
      <c r="CO587" s="106"/>
      <c r="CP587" s="106"/>
      <c r="CQ587" s="106"/>
      <c r="CR587" s="106"/>
      <c r="CS587" s="106"/>
      <c r="CT587" s="106"/>
      <c r="CU587" s="106"/>
      <c r="CV587" s="106"/>
      <c r="CW587" s="106"/>
      <c r="CX587" s="106"/>
      <c r="CY587" s="106"/>
      <c r="CZ587" s="106"/>
      <c r="DA587" s="106"/>
      <c r="DB587" s="106"/>
    </row>
    <row r="588" spans="1:106" ht="15" customHeight="1" x14ac:dyDescent="0.25">
      <c r="A588" s="83">
        <v>33</v>
      </c>
      <c r="B588" s="108"/>
      <c r="C588" s="108"/>
      <c r="D588" s="86" t="str">
        <f t="shared" si="258"/>
        <v/>
      </c>
      <c r="E588" s="87" t="str">
        <f t="shared" si="259"/>
        <v/>
      </c>
      <c r="F588" s="88">
        <f t="shared" si="260"/>
        <v>0</v>
      </c>
      <c r="G588" s="90"/>
      <c r="H588" s="90"/>
      <c r="I588" s="90"/>
      <c r="J588" s="90"/>
      <c r="K588" s="90"/>
      <c r="L588" s="90"/>
      <c r="M588" s="90"/>
      <c r="N588" s="90"/>
      <c r="O588" s="90"/>
      <c r="P588" s="90"/>
      <c r="Q588" s="90"/>
      <c r="R588" s="90"/>
      <c r="S588" s="90"/>
      <c r="T588" s="90"/>
      <c r="U588" s="90"/>
      <c r="V588" s="90"/>
      <c r="W588" s="90"/>
      <c r="X588" s="90"/>
      <c r="Y588" s="90"/>
      <c r="Z588" s="105"/>
      <c r="AA588" s="106"/>
      <c r="AB588" s="106"/>
      <c r="AC588" s="106"/>
      <c r="AD588" s="106"/>
      <c r="AE588" s="106"/>
      <c r="AF588" s="106"/>
      <c r="AG588" s="106"/>
      <c r="AH588" s="106"/>
      <c r="AI588" s="106"/>
      <c r="AJ588" s="106"/>
      <c r="AK588" s="106"/>
      <c r="AL588" s="106"/>
      <c r="AM588" s="106"/>
      <c r="AN588" s="106"/>
      <c r="AO588" s="106"/>
      <c r="AP588" s="106"/>
      <c r="AQ588" s="106"/>
      <c r="AR588" s="106"/>
      <c r="AS588" s="106"/>
      <c r="AT588" s="106"/>
      <c r="AU588" s="106"/>
      <c r="AV588" s="106"/>
      <c r="AW588" s="106"/>
      <c r="AX588" s="106"/>
      <c r="AY588" s="106"/>
      <c r="AZ588" s="106"/>
      <c r="BA588" s="106"/>
      <c r="BB588" s="106"/>
      <c r="BC588" s="106"/>
      <c r="BD588" s="106"/>
      <c r="BE588" s="106"/>
      <c r="BF588" s="106"/>
      <c r="BG588" s="106"/>
      <c r="BH588" s="106"/>
      <c r="BI588" s="106"/>
      <c r="BJ588" s="106"/>
      <c r="BK588" s="106"/>
      <c r="BL588" s="106"/>
      <c r="BM588" s="106"/>
      <c r="BN588" s="106"/>
      <c r="BO588" s="106"/>
      <c r="BP588" s="106"/>
      <c r="BQ588" s="106"/>
      <c r="BR588" s="106"/>
      <c r="BS588" s="106"/>
      <c r="BT588" s="106"/>
      <c r="BU588" s="106"/>
      <c r="BV588" s="106"/>
      <c r="BW588" s="106"/>
      <c r="BX588" s="106"/>
      <c r="BY588" s="106"/>
      <c r="BZ588" s="106"/>
      <c r="CA588" s="106"/>
      <c r="CB588" s="106"/>
      <c r="CC588" s="106"/>
      <c r="CD588" s="106"/>
      <c r="CE588" s="106"/>
      <c r="CF588" s="106"/>
      <c r="CG588" s="106"/>
      <c r="CH588" s="106"/>
      <c r="CI588" s="106"/>
      <c r="CJ588" s="106"/>
      <c r="CK588" s="106"/>
      <c r="CL588" s="106"/>
      <c r="CM588" s="106"/>
      <c r="CN588" s="106"/>
      <c r="CO588" s="106"/>
      <c r="CP588" s="106"/>
      <c r="CQ588" s="106"/>
      <c r="CR588" s="106"/>
      <c r="CS588" s="106"/>
      <c r="CT588" s="106"/>
      <c r="CU588" s="106"/>
      <c r="CV588" s="106"/>
      <c r="CW588" s="106"/>
      <c r="CX588" s="106"/>
      <c r="CY588" s="106"/>
      <c r="CZ588" s="106"/>
      <c r="DA588" s="106"/>
      <c r="DB588" s="106"/>
    </row>
    <row r="589" spans="1:106" ht="15" customHeight="1" x14ac:dyDescent="0.25">
      <c r="A589" s="83">
        <v>34</v>
      </c>
      <c r="B589" s="108"/>
      <c r="C589" s="108"/>
      <c r="D589" s="86" t="str">
        <f t="shared" si="258"/>
        <v/>
      </c>
      <c r="E589" s="87" t="str">
        <f t="shared" si="259"/>
        <v/>
      </c>
      <c r="F589" s="88">
        <f t="shared" si="260"/>
        <v>0</v>
      </c>
      <c r="G589" s="90"/>
      <c r="H589" s="90"/>
      <c r="I589" s="90"/>
      <c r="J589" s="90"/>
      <c r="K589" s="90"/>
      <c r="L589" s="90"/>
      <c r="M589" s="90"/>
      <c r="N589" s="90"/>
      <c r="O589" s="90"/>
      <c r="P589" s="90"/>
      <c r="Q589" s="90"/>
      <c r="R589" s="90"/>
      <c r="S589" s="90"/>
      <c r="T589" s="90"/>
      <c r="U589" s="90"/>
      <c r="V589" s="90"/>
      <c r="W589" s="90"/>
      <c r="X589" s="90"/>
      <c r="Y589" s="90"/>
      <c r="Z589" s="105"/>
      <c r="AA589" s="106"/>
      <c r="AB589" s="106"/>
      <c r="AC589" s="106"/>
      <c r="AD589" s="106"/>
      <c r="AE589" s="106"/>
      <c r="AF589" s="106"/>
      <c r="AG589" s="106"/>
      <c r="AH589" s="106"/>
      <c r="AI589" s="106"/>
      <c r="AJ589" s="106"/>
      <c r="AK589" s="106"/>
      <c r="AL589" s="106"/>
      <c r="AM589" s="106"/>
      <c r="AN589" s="106"/>
      <c r="AO589" s="106"/>
      <c r="AP589" s="106"/>
      <c r="AQ589" s="106"/>
      <c r="AR589" s="106"/>
      <c r="AS589" s="106"/>
      <c r="AT589" s="106"/>
      <c r="AU589" s="106"/>
      <c r="AV589" s="106"/>
      <c r="AW589" s="106"/>
      <c r="AX589" s="106"/>
      <c r="AY589" s="106"/>
      <c r="AZ589" s="106"/>
      <c r="BA589" s="106"/>
      <c r="BB589" s="106"/>
      <c r="BC589" s="106"/>
      <c r="BD589" s="106"/>
      <c r="BE589" s="106"/>
      <c r="BF589" s="106"/>
      <c r="BG589" s="106"/>
      <c r="BH589" s="106"/>
      <c r="BI589" s="106"/>
      <c r="BJ589" s="106"/>
      <c r="BK589" s="106"/>
      <c r="BL589" s="106"/>
      <c r="BM589" s="106"/>
      <c r="BN589" s="106"/>
      <c r="BO589" s="106"/>
      <c r="BP589" s="106"/>
      <c r="BQ589" s="106"/>
      <c r="BR589" s="106"/>
      <c r="BS589" s="106"/>
      <c r="BT589" s="106"/>
      <c r="BU589" s="106"/>
      <c r="BV589" s="106"/>
      <c r="BW589" s="106"/>
      <c r="BX589" s="106"/>
      <c r="BY589" s="106"/>
      <c r="BZ589" s="106"/>
      <c r="CA589" s="106"/>
      <c r="CB589" s="106"/>
      <c r="CC589" s="106"/>
      <c r="CD589" s="106"/>
      <c r="CE589" s="106"/>
      <c r="CF589" s="106"/>
      <c r="CG589" s="106"/>
      <c r="CH589" s="106"/>
      <c r="CI589" s="106"/>
      <c r="CJ589" s="106"/>
      <c r="CK589" s="106"/>
      <c r="CL589" s="106"/>
      <c r="CM589" s="106"/>
      <c r="CN589" s="106"/>
      <c r="CO589" s="106"/>
      <c r="CP589" s="106"/>
      <c r="CQ589" s="106"/>
      <c r="CR589" s="106"/>
      <c r="CS589" s="106"/>
      <c r="CT589" s="106"/>
      <c r="CU589" s="106"/>
      <c r="CV589" s="106"/>
      <c r="CW589" s="106"/>
      <c r="CX589" s="106"/>
      <c r="CY589" s="106"/>
      <c r="CZ589" s="106"/>
      <c r="DA589" s="106"/>
      <c r="DB589" s="106"/>
    </row>
    <row r="590" spans="1:106" ht="15" customHeight="1" x14ac:dyDescent="0.25">
      <c r="A590" s="83">
        <v>35</v>
      </c>
      <c r="B590" s="108"/>
      <c r="C590" s="108"/>
      <c r="D590" s="86" t="str">
        <f t="shared" si="258"/>
        <v/>
      </c>
      <c r="E590" s="87" t="str">
        <f t="shared" si="259"/>
        <v/>
      </c>
      <c r="F590" s="88">
        <f t="shared" si="260"/>
        <v>0</v>
      </c>
      <c r="G590" s="90"/>
      <c r="H590" s="90"/>
      <c r="I590" s="90"/>
      <c r="J590" s="90"/>
      <c r="K590" s="90"/>
      <c r="L590" s="90"/>
      <c r="M590" s="90"/>
      <c r="N590" s="90"/>
      <c r="O590" s="90"/>
      <c r="P590" s="90"/>
      <c r="Q590" s="90"/>
      <c r="R590" s="90"/>
      <c r="S590" s="90"/>
      <c r="T590" s="90"/>
      <c r="U590" s="90"/>
      <c r="V590" s="90"/>
      <c r="W590" s="90"/>
      <c r="X590" s="90"/>
      <c r="Y590" s="90"/>
      <c r="Z590" s="105"/>
      <c r="AA590" s="106"/>
      <c r="AB590" s="106"/>
      <c r="AC590" s="106"/>
      <c r="AD590" s="106"/>
      <c r="AE590" s="106"/>
      <c r="AF590" s="106"/>
      <c r="AG590" s="106"/>
      <c r="AH590" s="106"/>
      <c r="AI590" s="106"/>
      <c r="AJ590" s="106"/>
      <c r="AK590" s="106"/>
      <c r="AL590" s="106"/>
      <c r="AM590" s="106"/>
      <c r="AN590" s="106"/>
      <c r="AO590" s="106"/>
      <c r="AP590" s="106"/>
      <c r="AQ590" s="106"/>
      <c r="AR590" s="106"/>
      <c r="AS590" s="106"/>
      <c r="AT590" s="106"/>
      <c r="AU590" s="106"/>
      <c r="AV590" s="106"/>
      <c r="AW590" s="106"/>
      <c r="AX590" s="106"/>
      <c r="AY590" s="106"/>
      <c r="AZ590" s="106"/>
      <c r="BA590" s="106"/>
      <c r="BB590" s="106"/>
      <c r="BC590" s="106"/>
      <c r="BD590" s="106"/>
      <c r="BE590" s="106"/>
      <c r="BF590" s="106"/>
      <c r="BG590" s="106"/>
      <c r="BH590" s="106"/>
      <c r="BI590" s="106"/>
      <c r="BJ590" s="106"/>
      <c r="BK590" s="106"/>
      <c r="BL590" s="106"/>
      <c r="BM590" s="106"/>
      <c r="BN590" s="106"/>
      <c r="BO590" s="106"/>
      <c r="BP590" s="106"/>
      <c r="BQ590" s="106"/>
      <c r="BR590" s="106"/>
      <c r="BS590" s="106"/>
      <c r="BT590" s="106"/>
      <c r="BU590" s="106"/>
      <c r="BV590" s="106"/>
      <c r="BW590" s="106"/>
      <c r="BX590" s="106"/>
      <c r="BY590" s="106"/>
      <c r="BZ590" s="106"/>
      <c r="CA590" s="106"/>
      <c r="CB590" s="106"/>
      <c r="CC590" s="106"/>
      <c r="CD590" s="106"/>
      <c r="CE590" s="106"/>
      <c r="CF590" s="106"/>
      <c r="CG590" s="106"/>
      <c r="CH590" s="106"/>
      <c r="CI590" s="106"/>
      <c r="CJ590" s="106"/>
      <c r="CK590" s="106"/>
      <c r="CL590" s="106"/>
      <c r="CM590" s="106"/>
      <c r="CN590" s="106"/>
      <c r="CO590" s="106"/>
      <c r="CP590" s="106"/>
      <c r="CQ590" s="106"/>
      <c r="CR590" s="106"/>
      <c r="CS590" s="106"/>
      <c r="CT590" s="106"/>
      <c r="CU590" s="106"/>
      <c r="CV590" s="106"/>
      <c r="CW590" s="106"/>
      <c r="CX590" s="106"/>
      <c r="CY590" s="106"/>
      <c r="CZ590" s="106"/>
      <c r="DA590" s="106"/>
      <c r="DB590" s="106"/>
    </row>
    <row r="591" spans="1:106" ht="15" customHeight="1" x14ac:dyDescent="0.25">
      <c r="A591" s="83">
        <v>36</v>
      </c>
      <c r="B591" s="108"/>
      <c r="C591" s="108"/>
      <c r="D591" s="86" t="str">
        <f t="shared" si="258"/>
        <v/>
      </c>
      <c r="E591" s="87" t="str">
        <f t="shared" si="259"/>
        <v/>
      </c>
      <c r="F591" s="88">
        <f t="shared" si="260"/>
        <v>0</v>
      </c>
      <c r="G591" s="90"/>
      <c r="H591" s="90"/>
      <c r="I591" s="90"/>
      <c r="J591" s="90"/>
      <c r="K591" s="90"/>
      <c r="L591" s="90"/>
      <c r="M591" s="90"/>
      <c r="N591" s="90"/>
      <c r="O591" s="90"/>
      <c r="P591" s="90"/>
      <c r="Q591" s="90"/>
      <c r="R591" s="90"/>
      <c r="S591" s="90"/>
      <c r="T591" s="90"/>
      <c r="U591" s="90"/>
      <c r="V591" s="90"/>
      <c r="W591" s="90"/>
      <c r="X591" s="90"/>
      <c r="Y591" s="90"/>
      <c r="Z591" s="105"/>
      <c r="AA591" s="106"/>
      <c r="AB591" s="106"/>
      <c r="AC591" s="106"/>
      <c r="AD591" s="106"/>
      <c r="AE591" s="106"/>
      <c r="AF591" s="106"/>
      <c r="AG591" s="106"/>
      <c r="AH591" s="106"/>
      <c r="AI591" s="106"/>
      <c r="AJ591" s="106"/>
      <c r="AK591" s="106"/>
      <c r="AL591" s="106"/>
      <c r="AM591" s="106"/>
      <c r="AN591" s="106"/>
      <c r="AO591" s="106"/>
      <c r="AP591" s="106"/>
      <c r="AQ591" s="106"/>
      <c r="AR591" s="106"/>
      <c r="AS591" s="106"/>
      <c r="AT591" s="106"/>
      <c r="AU591" s="106"/>
      <c r="AV591" s="106"/>
      <c r="AW591" s="106"/>
      <c r="AX591" s="106"/>
      <c r="AY591" s="106"/>
      <c r="AZ591" s="106"/>
      <c r="BA591" s="106"/>
      <c r="BB591" s="106"/>
      <c r="BC591" s="106"/>
      <c r="BD591" s="106"/>
      <c r="BE591" s="106"/>
      <c r="BF591" s="106"/>
      <c r="BG591" s="106"/>
      <c r="BH591" s="106"/>
      <c r="BI591" s="106"/>
      <c r="BJ591" s="106"/>
      <c r="BK591" s="106"/>
      <c r="BL591" s="106"/>
      <c r="BM591" s="106"/>
      <c r="BN591" s="106"/>
      <c r="BO591" s="106"/>
      <c r="BP591" s="106"/>
      <c r="BQ591" s="106"/>
      <c r="BR591" s="106"/>
      <c r="BS591" s="106"/>
      <c r="BT591" s="106"/>
      <c r="BU591" s="106"/>
      <c r="BV591" s="106"/>
      <c r="BW591" s="106"/>
      <c r="BX591" s="106"/>
      <c r="BY591" s="106"/>
      <c r="BZ591" s="106"/>
      <c r="CA591" s="106"/>
      <c r="CB591" s="106"/>
      <c r="CC591" s="106"/>
      <c r="CD591" s="106"/>
      <c r="CE591" s="106"/>
      <c r="CF591" s="106"/>
      <c r="CG591" s="106"/>
      <c r="CH591" s="106"/>
      <c r="CI591" s="106"/>
      <c r="CJ591" s="106"/>
      <c r="CK591" s="106"/>
      <c r="CL591" s="106"/>
      <c r="CM591" s="106"/>
      <c r="CN591" s="106"/>
      <c r="CO591" s="106"/>
      <c r="CP591" s="106"/>
      <c r="CQ591" s="106"/>
      <c r="CR591" s="106"/>
      <c r="CS591" s="106"/>
      <c r="CT591" s="106"/>
      <c r="CU591" s="106"/>
      <c r="CV591" s="106"/>
      <c r="CW591" s="106"/>
      <c r="CX591" s="106"/>
      <c r="CY591" s="106"/>
      <c r="CZ591" s="106"/>
      <c r="DA591" s="106"/>
      <c r="DB591" s="106"/>
    </row>
    <row r="592" spans="1:106" ht="15" customHeight="1" x14ac:dyDescent="0.25">
      <c r="A592" s="83">
        <v>37</v>
      </c>
      <c r="B592" s="108"/>
      <c r="C592" s="108"/>
      <c r="D592" s="86" t="str">
        <f t="shared" si="258"/>
        <v/>
      </c>
      <c r="E592" s="87" t="str">
        <f t="shared" si="259"/>
        <v/>
      </c>
      <c r="F592" s="88">
        <f t="shared" si="260"/>
        <v>0</v>
      </c>
      <c r="G592" s="90"/>
      <c r="H592" s="90"/>
      <c r="I592" s="90"/>
      <c r="J592" s="90"/>
      <c r="K592" s="90"/>
      <c r="L592" s="90"/>
      <c r="M592" s="90"/>
      <c r="N592" s="90"/>
      <c r="O592" s="90"/>
      <c r="P592" s="90"/>
      <c r="Q592" s="90"/>
      <c r="R592" s="90"/>
      <c r="S592" s="90"/>
      <c r="T592" s="90"/>
      <c r="U592" s="90"/>
      <c r="V592" s="90"/>
      <c r="W592" s="90"/>
      <c r="X592" s="90"/>
      <c r="Y592" s="90"/>
      <c r="Z592" s="105"/>
      <c r="AA592" s="106"/>
      <c r="AB592" s="106"/>
      <c r="AC592" s="106"/>
      <c r="AD592" s="106"/>
      <c r="AE592" s="106"/>
      <c r="AF592" s="106"/>
      <c r="AG592" s="106"/>
      <c r="AH592" s="106"/>
      <c r="AI592" s="106"/>
      <c r="AJ592" s="106"/>
      <c r="AK592" s="106"/>
      <c r="AL592" s="106"/>
      <c r="AM592" s="106"/>
      <c r="AN592" s="106"/>
      <c r="AO592" s="106"/>
      <c r="AP592" s="106"/>
      <c r="AQ592" s="106"/>
      <c r="AR592" s="106"/>
      <c r="AS592" s="106"/>
      <c r="AT592" s="106"/>
      <c r="AU592" s="106"/>
      <c r="AV592" s="106"/>
      <c r="AW592" s="106"/>
      <c r="AX592" s="106"/>
      <c r="AY592" s="106"/>
      <c r="AZ592" s="106"/>
      <c r="BA592" s="106"/>
      <c r="BB592" s="106"/>
      <c r="BC592" s="106"/>
      <c r="BD592" s="106"/>
      <c r="BE592" s="106"/>
      <c r="BF592" s="106"/>
      <c r="BG592" s="106"/>
      <c r="BH592" s="106"/>
      <c r="BI592" s="106"/>
      <c r="BJ592" s="106"/>
      <c r="BK592" s="106"/>
      <c r="BL592" s="106"/>
      <c r="BM592" s="106"/>
      <c r="BN592" s="106"/>
      <c r="BO592" s="106"/>
      <c r="BP592" s="106"/>
      <c r="BQ592" s="106"/>
      <c r="BR592" s="106"/>
      <c r="BS592" s="106"/>
      <c r="BT592" s="106"/>
      <c r="BU592" s="106"/>
      <c r="BV592" s="106"/>
      <c r="BW592" s="106"/>
      <c r="BX592" s="106"/>
      <c r="BY592" s="106"/>
      <c r="BZ592" s="106"/>
      <c r="CA592" s="106"/>
      <c r="CB592" s="106"/>
      <c r="CC592" s="106"/>
      <c r="CD592" s="106"/>
      <c r="CE592" s="106"/>
      <c r="CF592" s="106"/>
      <c r="CG592" s="106"/>
      <c r="CH592" s="106"/>
      <c r="CI592" s="106"/>
      <c r="CJ592" s="106"/>
      <c r="CK592" s="106"/>
      <c r="CL592" s="106"/>
      <c r="CM592" s="106"/>
      <c r="CN592" s="106"/>
      <c r="CO592" s="106"/>
      <c r="CP592" s="106"/>
      <c r="CQ592" s="106"/>
      <c r="CR592" s="106"/>
      <c r="CS592" s="106"/>
      <c r="CT592" s="106"/>
      <c r="CU592" s="106"/>
      <c r="CV592" s="106"/>
      <c r="CW592" s="106"/>
      <c r="CX592" s="106"/>
      <c r="CY592" s="106"/>
      <c r="CZ592" s="106"/>
      <c r="DA592" s="106"/>
      <c r="DB592" s="106"/>
    </row>
    <row r="593" spans="1:106" ht="15" customHeight="1" x14ac:dyDescent="0.25">
      <c r="A593" s="83">
        <v>38</v>
      </c>
      <c r="B593" s="108"/>
      <c r="C593" s="108"/>
      <c r="D593" s="86" t="str">
        <f t="shared" si="258"/>
        <v/>
      </c>
      <c r="E593" s="87" t="str">
        <f t="shared" si="259"/>
        <v/>
      </c>
      <c r="F593" s="88">
        <f t="shared" si="260"/>
        <v>0</v>
      </c>
      <c r="G593" s="90"/>
      <c r="H593" s="90"/>
      <c r="I593" s="90"/>
      <c r="J593" s="90"/>
      <c r="K593" s="90"/>
      <c r="L593" s="90"/>
      <c r="M593" s="90"/>
      <c r="N593" s="90"/>
      <c r="O593" s="90"/>
      <c r="P593" s="90"/>
      <c r="Q593" s="90"/>
      <c r="R593" s="90"/>
      <c r="S593" s="90"/>
      <c r="T593" s="90"/>
      <c r="U593" s="90"/>
      <c r="V593" s="90"/>
      <c r="W593" s="90"/>
      <c r="X593" s="90"/>
      <c r="Y593" s="90"/>
      <c r="Z593" s="105"/>
      <c r="AA593" s="106"/>
      <c r="AB593" s="106"/>
      <c r="AC593" s="106"/>
      <c r="AD593" s="106"/>
      <c r="AE593" s="106"/>
      <c r="AF593" s="106"/>
      <c r="AG593" s="106"/>
      <c r="AH593" s="106"/>
      <c r="AI593" s="106"/>
      <c r="AJ593" s="106"/>
      <c r="AK593" s="106"/>
      <c r="AL593" s="106"/>
      <c r="AM593" s="106"/>
      <c r="AN593" s="106"/>
      <c r="AO593" s="106"/>
      <c r="AP593" s="106"/>
      <c r="AQ593" s="106"/>
      <c r="AR593" s="106"/>
      <c r="AS593" s="106"/>
      <c r="AT593" s="106"/>
      <c r="AU593" s="106"/>
      <c r="AV593" s="106"/>
      <c r="AW593" s="106"/>
      <c r="AX593" s="106"/>
      <c r="AY593" s="106"/>
      <c r="AZ593" s="106"/>
      <c r="BA593" s="106"/>
      <c r="BB593" s="106"/>
      <c r="BC593" s="106"/>
      <c r="BD593" s="106"/>
      <c r="BE593" s="106"/>
      <c r="BF593" s="106"/>
      <c r="BG593" s="106"/>
      <c r="BH593" s="106"/>
      <c r="BI593" s="106"/>
      <c r="BJ593" s="106"/>
      <c r="BK593" s="106"/>
      <c r="BL593" s="106"/>
      <c r="BM593" s="106"/>
      <c r="BN593" s="106"/>
      <c r="BO593" s="106"/>
      <c r="BP593" s="106"/>
      <c r="BQ593" s="106"/>
      <c r="BR593" s="106"/>
      <c r="BS593" s="106"/>
      <c r="BT593" s="106"/>
      <c r="BU593" s="106"/>
      <c r="BV593" s="106"/>
      <c r="BW593" s="106"/>
      <c r="BX593" s="106"/>
      <c r="BY593" s="106"/>
      <c r="BZ593" s="106"/>
      <c r="CA593" s="106"/>
      <c r="CB593" s="106"/>
      <c r="CC593" s="106"/>
      <c r="CD593" s="106"/>
      <c r="CE593" s="106"/>
      <c r="CF593" s="106"/>
      <c r="CG593" s="106"/>
      <c r="CH593" s="106"/>
      <c r="CI593" s="106"/>
      <c r="CJ593" s="106"/>
      <c r="CK593" s="106"/>
      <c r="CL593" s="106"/>
      <c r="CM593" s="106"/>
      <c r="CN593" s="106"/>
      <c r="CO593" s="106"/>
      <c r="CP593" s="106"/>
      <c r="CQ593" s="106"/>
      <c r="CR593" s="106"/>
      <c r="CS593" s="106"/>
      <c r="CT593" s="106"/>
      <c r="CU593" s="106"/>
      <c r="CV593" s="106"/>
      <c r="CW593" s="106"/>
      <c r="CX593" s="106"/>
      <c r="CY593" s="106"/>
      <c r="CZ593" s="106"/>
      <c r="DA593" s="106"/>
      <c r="DB593" s="106"/>
    </row>
    <row r="594" spans="1:106" ht="15" customHeight="1" x14ac:dyDescent="0.25">
      <c r="A594" s="83">
        <v>39</v>
      </c>
      <c r="B594" s="108"/>
      <c r="C594" s="108"/>
      <c r="D594" s="86" t="str">
        <f t="shared" si="258"/>
        <v/>
      </c>
      <c r="E594" s="87" t="str">
        <f t="shared" si="259"/>
        <v/>
      </c>
      <c r="F594" s="88">
        <f t="shared" si="260"/>
        <v>0</v>
      </c>
      <c r="G594" s="90"/>
      <c r="H594" s="90"/>
      <c r="I594" s="90"/>
      <c r="J594" s="90"/>
      <c r="K594" s="90"/>
      <c r="L594" s="90"/>
      <c r="M594" s="90"/>
      <c r="N594" s="90"/>
      <c r="O594" s="90"/>
      <c r="P594" s="90"/>
      <c r="Q594" s="90"/>
      <c r="R594" s="90"/>
      <c r="S594" s="90"/>
      <c r="T594" s="90"/>
      <c r="U594" s="90"/>
      <c r="V594" s="90"/>
      <c r="W594" s="90"/>
      <c r="X594" s="90"/>
      <c r="Y594" s="90"/>
      <c r="Z594" s="105"/>
      <c r="AA594" s="106"/>
      <c r="AB594" s="106"/>
      <c r="AC594" s="106"/>
      <c r="AD594" s="106"/>
      <c r="AE594" s="106"/>
      <c r="AF594" s="106"/>
      <c r="AG594" s="106"/>
      <c r="AH594" s="106"/>
      <c r="AI594" s="106"/>
      <c r="AJ594" s="106"/>
      <c r="AK594" s="106"/>
      <c r="AL594" s="106"/>
      <c r="AM594" s="106"/>
      <c r="AN594" s="106"/>
      <c r="AO594" s="106"/>
      <c r="AP594" s="106"/>
      <c r="AQ594" s="106"/>
      <c r="AR594" s="106"/>
      <c r="AS594" s="106"/>
      <c r="AT594" s="106"/>
      <c r="AU594" s="106"/>
      <c r="AV594" s="106"/>
      <c r="AW594" s="106"/>
      <c r="AX594" s="106"/>
      <c r="AY594" s="106"/>
      <c r="AZ594" s="106"/>
      <c r="BA594" s="106"/>
      <c r="BB594" s="106"/>
      <c r="BC594" s="106"/>
      <c r="BD594" s="106"/>
      <c r="BE594" s="106"/>
      <c r="BF594" s="106"/>
      <c r="BG594" s="106"/>
      <c r="BH594" s="106"/>
      <c r="BI594" s="106"/>
      <c r="BJ594" s="106"/>
      <c r="BK594" s="106"/>
      <c r="BL594" s="106"/>
      <c r="BM594" s="106"/>
      <c r="BN594" s="106"/>
      <c r="BO594" s="106"/>
      <c r="BP594" s="106"/>
      <c r="BQ594" s="106"/>
      <c r="BR594" s="106"/>
      <c r="BS594" s="106"/>
      <c r="BT594" s="106"/>
      <c r="BU594" s="106"/>
      <c r="BV594" s="106"/>
      <c r="BW594" s="106"/>
      <c r="BX594" s="106"/>
      <c r="BY594" s="106"/>
      <c r="BZ594" s="106"/>
      <c r="CA594" s="106"/>
      <c r="CB594" s="106"/>
      <c r="CC594" s="106"/>
      <c r="CD594" s="106"/>
      <c r="CE594" s="106"/>
      <c r="CF594" s="106"/>
      <c r="CG594" s="106"/>
      <c r="CH594" s="106"/>
      <c r="CI594" s="106"/>
      <c r="CJ594" s="106"/>
      <c r="CK594" s="106"/>
      <c r="CL594" s="106"/>
      <c r="CM594" s="106"/>
      <c r="CN594" s="106"/>
      <c r="CO594" s="106"/>
      <c r="CP594" s="106"/>
      <c r="CQ594" s="106"/>
      <c r="CR594" s="106"/>
      <c r="CS594" s="106"/>
      <c r="CT594" s="106"/>
      <c r="CU594" s="106"/>
      <c r="CV594" s="106"/>
      <c r="CW594" s="106"/>
      <c r="CX594" s="106"/>
      <c r="CY594" s="106"/>
      <c r="CZ594" s="106"/>
      <c r="DA594" s="106"/>
      <c r="DB594" s="106"/>
    </row>
    <row r="595" spans="1:106" ht="15" customHeight="1" x14ac:dyDescent="0.25">
      <c r="A595" s="83">
        <v>40</v>
      </c>
      <c r="B595" s="108"/>
      <c r="C595" s="108"/>
      <c r="D595" s="86" t="str">
        <f t="shared" si="258"/>
        <v/>
      </c>
      <c r="E595" s="87" t="str">
        <f t="shared" si="259"/>
        <v/>
      </c>
      <c r="F595" s="88">
        <f t="shared" si="260"/>
        <v>0</v>
      </c>
      <c r="G595" s="90"/>
      <c r="H595" s="90"/>
      <c r="I595" s="90"/>
      <c r="J595" s="90"/>
      <c r="K595" s="90"/>
      <c r="L595" s="90"/>
      <c r="M595" s="90"/>
      <c r="N595" s="90"/>
      <c r="O595" s="90"/>
      <c r="P595" s="90"/>
      <c r="Q595" s="90"/>
      <c r="R595" s="90"/>
      <c r="S595" s="90"/>
      <c r="T595" s="90"/>
      <c r="U595" s="90"/>
      <c r="V595" s="90"/>
      <c r="W595" s="90"/>
      <c r="X595" s="90"/>
      <c r="Y595" s="90"/>
      <c r="Z595" s="105"/>
      <c r="AA595" s="106"/>
      <c r="AB595" s="106"/>
      <c r="AC595" s="106"/>
      <c r="AD595" s="106"/>
      <c r="AE595" s="106"/>
      <c r="AF595" s="106"/>
      <c r="AG595" s="106"/>
      <c r="AH595" s="106"/>
      <c r="AI595" s="106"/>
      <c r="AJ595" s="106"/>
      <c r="AK595" s="106"/>
      <c r="AL595" s="106"/>
      <c r="AM595" s="106"/>
      <c r="AN595" s="106"/>
      <c r="AO595" s="106"/>
      <c r="AP595" s="106"/>
      <c r="AQ595" s="106"/>
      <c r="AR595" s="106"/>
      <c r="AS595" s="106"/>
      <c r="AT595" s="106"/>
      <c r="AU595" s="106"/>
      <c r="AV595" s="106"/>
      <c r="AW595" s="106"/>
      <c r="AX595" s="106"/>
      <c r="AY595" s="106"/>
      <c r="AZ595" s="106"/>
      <c r="BA595" s="106"/>
      <c r="BB595" s="106"/>
      <c r="BC595" s="106"/>
      <c r="BD595" s="106"/>
      <c r="BE595" s="106"/>
      <c r="BF595" s="106"/>
      <c r="BG595" s="106"/>
      <c r="BH595" s="106"/>
      <c r="BI595" s="106"/>
      <c r="BJ595" s="106"/>
      <c r="BK595" s="106"/>
      <c r="BL595" s="106"/>
      <c r="BM595" s="106"/>
      <c r="BN595" s="106"/>
      <c r="BO595" s="106"/>
      <c r="BP595" s="106"/>
      <c r="BQ595" s="106"/>
      <c r="BR595" s="106"/>
      <c r="BS595" s="106"/>
      <c r="BT595" s="106"/>
      <c r="BU595" s="106"/>
      <c r="BV595" s="106"/>
      <c r="BW595" s="106"/>
      <c r="BX595" s="106"/>
      <c r="BY595" s="106"/>
      <c r="BZ595" s="106"/>
      <c r="CA595" s="106"/>
      <c r="CB595" s="106"/>
      <c r="CC595" s="106"/>
      <c r="CD595" s="106"/>
      <c r="CE595" s="106"/>
      <c r="CF595" s="106"/>
      <c r="CG595" s="106"/>
      <c r="CH595" s="106"/>
      <c r="CI595" s="106"/>
      <c r="CJ595" s="106"/>
      <c r="CK595" s="106"/>
      <c r="CL595" s="106"/>
      <c r="CM595" s="106"/>
      <c r="CN595" s="106"/>
      <c r="CO595" s="106"/>
      <c r="CP595" s="106"/>
      <c r="CQ595" s="106"/>
      <c r="CR595" s="106"/>
      <c r="CS595" s="106"/>
      <c r="CT595" s="106"/>
      <c r="CU595" s="106"/>
      <c r="CV595" s="106"/>
      <c r="CW595" s="106"/>
      <c r="CX595" s="106"/>
      <c r="CY595" s="106"/>
      <c r="CZ595" s="106"/>
      <c r="DA595" s="106"/>
      <c r="DB595" s="106"/>
    </row>
    <row r="596" spans="1:106" ht="15.75" x14ac:dyDescent="0.25">
      <c r="B596" s="91"/>
      <c r="C596" s="109"/>
      <c r="D596" s="93"/>
      <c r="E596" s="94"/>
      <c r="F596" s="95" t="s">
        <v>125</v>
      </c>
      <c r="G596" s="96">
        <f>(IF($C$16="YES",G556,0))+(IF($C$17="YES",G557,0))+(IF($C$18="YES",G558,0))+(IF($C$19="YES",G559,0))+(IF($C$20="YES",G560,0))+(IF($C$21="YES",G561,0))+(IF($C$22="YES",G562,0))+(IF($C$23="YES",G563,0))+(IF($C$24="YES",G564,0))+(IF($C$25="YES",G565,0))+(IF($C$26="YES",G566,0))+(IF($C$27="YES",G567,0))+(IF($C$28="YES",G568,0))+(IF($C$29="YES",G569,0))+(IF($C$30="YES",G570,0))+(IF($C$31="YES",G571,0))+(IF($C$32="YES",G572,0))+(IF($C$33="YES",G573,0))+(IF($C$34="YES",G574,0))+(IF($C$35="YES",G575,0))+(IF($C$36="YES",G576,0))+(IF($C$37="YES",G577,0))+(IF($C$38="YES",G578,0))+(IF($C$39="YES",G579,0))+(IF($C$40="YES",G580,0))+(IF($C$41="YES",G581,0))+(IF($C$42="YES",G582,0))+(IF($C$43="YES",G583,0))+(IF($C$44="YES",G584,0))+(IF($C$45="YES",G585,0))+(IF($C$46="YES",G586,0))+(IF($C$47="YES",G587,0))+(IF($C$48="YES",G588,0))+(IF($C$49="YES",G589,0))+(IF($C$50="YES",G590,0))+(IF($C$51="YES",G591,0))+(IF($C$52="YES",G592,0))+(IF($C$53="YES",G593,0))+(IF($C$54="YES",G594,0))+(IF($C$55="YES",G595,0))</f>
        <v>0</v>
      </c>
      <c r="H596" s="96">
        <f t="shared" ref="H596:BS596" si="261">(IF($C$16="YES",H556,0))+(IF($C$17="YES",H557,0))+(IF($C$18="YES",H558,0))+(IF($C$19="YES",H559,0))+(IF($C$20="YES",H560,0))+(IF($C$21="YES",H561,0))+(IF($C$22="YES",H562,0))+(IF($C$23="YES",H563,0))+(IF($C$24="YES",H564,0))+(IF($C$25="YES",H565,0))+(IF($C$26="YES",H566,0))+(IF($C$27="YES",H567,0))+(IF($C$28="YES",H568,0))+(IF($C$29="YES",H569,0))+(IF($C$30="YES",H570,0))+(IF($C$31="YES",H571,0))+(IF($C$32="YES",H572,0))+(IF($C$33="YES",H573,0))+(IF($C$34="YES",H574,0))+(IF($C$35="YES",H575,0))+(IF($C$36="YES",H576,0))+(IF($C$37="YES",H577,0))+(IF($C$38="YES",H578,0))+(IF($C$39="YES",H579,0))+(IF($C$40="YES",H580,0))+(IF($C$41="YES",H581,0))+(IF($C$42="YES",H582,0))+(IF($C$43="YES",H583,0))+(IF($C$44="YES",H584,0))+(IF($C$45="YES",H585,0))+(IF($C$46="YES",H586,0))+(IF($C$47="YES",H587,0))+(IF($C$48="YES",H588,0))+(IF($C$49="YES",H589,0))+(IF($C$50="YES",H590,0))+(IF($C$51="YES",H591,0))+(IF($C$52="YES",H592,0))+(IF($C$53="YES",H593,0))+(IF($C$54="YES",H594,0))+(IF($C$55="YES",H595,0))</f>
        <v>0</v>
      </c>
      <c r="I596" s="96">
        <f t="shared" si="261"/>
        <v>0</v>
      </c>
      <c r="J596" s="96">
        <f t="shared" si="261"/>
        <v>0</v>
      </c>
      <c r="K596" s="96">
        <f t="shared" si="261"/>
        <v>0</v>
      </c>
      <c r="L596" s="96">
        <f t="shared" si="261"/>
        <v>0</v>
      </c>
      <c r="M596" s="96">
        <f t="shared" si="261"/>
        <v>0</v>
      </c>
      <c r="N596" s="96">
        <f t="shared" si="261"/>
        <v>0</v>
      </c>
      <c r="O596" s="96">
        <f t="shared" si="261"/>
        <v>0</v>
      </c>
      <c r="P596" s="96">
        <f t="shared" si="261"/>
        <v>0</v>
      </c>
      <c r="Q596" s="96">
        <f t="shared" si="261"/>
        <v>0</v>
      </c>
      <c r="R596" s="96">
        <f t="shared" si="261"/>
        <v>0</v>
      </c>
      <c r="S596" s="96">
        <f t="shared" si="261"/>
        <v>0</v>
      </c>
      <c r="T596" s="96">
        <f t="shared" si="261"/>
        <v>0</v>
      </c>
      <c r="U596" s="96">
        <f t="shared" si="261"/>
        <v>0</v>
      </c>
      <c r="V596" s="96">
        <f t="shared" si="261"/>
        <v>0</v>
      </c>
      <c r="W596" s="96">
        <f t="shared" si="261"/>
        <v>0</v>
      </c>
      <c r="X596" s="96">
        <f t="shared" si="261"/>
        <v>0</v>
      </c>
      <c r="Y596" s="96">
        <f t="shared" si="261"/>
        <v>0</v>
      </c>
      <c r="Z596" s="96">
        <f t="shared" si="261"/>
        <v>0</v>
      </c>
      <c r="AA596" s="96">
        <f t="shared" si="261"/>
        <v>0</v>
      </c>
      <c r="AB596" s="96">
        <f t="shared" si="261"/>
        <v>0</v>
      </c>
      <c r="AC596" s="96">
        <f t="shared" si="261"/>
        <v>0</v>
      </c>
      <c r="AD596" s="96">
        <f t="shared" si="261"/>
        <v>0</v>
      </c>
      <c r="AE596" s="96">
        <f t="shared" si="261"/>
        <v>0</v>
      </c>
      <c r="AF596" s="96">
        <f t="shared" si="261"/>
        <v>0</v>
      </c>
      <c r="AG596" s="96">
        <f t="shared" si="261"/>
        <v>0</v>
      </c>
      <c r="AH596" s="96">
        <f t="shared" si="261"/>
        <v>0</v>
      </c>
      <c r="AI596" s="96">
        <f t="shared" si="261"/>
        <v>0</v>
      </c>
      <c r="AJ596" s="96">
        <f t="shared" si="261"/>
        <v>0</v>
      </c>
      <c r="AK596" s="96">
        <f t="shared" si="261"/>
        <v>0</v>
      </c>
      <c r="AL596" s="96">
        <f t="shared" si="261"/>
        <v>0</v>
      </c>
      <c r="AM596" s="96">
        <f t="shared" si="261"/>
        <v>0</v>
      </c>
      <c r="AN596" s="96">
        <f t="shared" si="261"/>
        <v>0</v>
      </c>
      <c r="AO596" s="96">
        <f t="shared" si="261"/>
        <v>0</v>
      </c>
      <c r="AP596" s="96">
        <f t="shared" si="261"/>
        <v>0</v>
      </c>
      <c r="AQ596" s="96">
        <f t="shared" si="261"/>
        <v>0</v>
      </c>
      <c r="AR596" s="96">
        <f t="shared" si="261"/>
        <v>0</v>
      </c>
      <c r="AS596" s="96">
        <f t="shared" si="261"/>
        <v>0</v>
      </c>
      <c r="AT596" s="96">
        <f t="shared" si="261"/>
        <v>0</v>
      </c>
      <c r="AU596" s="96">
        <f t="shared" si="261"/>
        <v>0</v>
      </c>
      <c r="AV596" s="96">
        <f t="shared" si="261"/>
        <v>0</v>
      </c>
      <c r="AW596" s="96">
        <f t="shared" si="261"/>
        <v>0</v>
      </c>
      <c r="AX596" s="96">
        <f t="shared" si="261"/>
        <v>0</v>
      </c>
      <c r="AY596" s="96">
        <f t="shared" si="261"/>
        <v>0</v>
      </c>
      <c r="AZ596" s="96">
        <f t="shared" si="261"/>
        <v>0</v>
      </c>
      <c r="BA596" s="96">
        <f t="shared" si="261"/>
        <v>0</v>
      </c>
      <c r="BB596" s="96">
        <f t="shared" si="261"/>
        <v>0</v>
      </c>
      <c r="BC596" s="96">
        <f t="shared" si="261"/>
        <v>0</v>
      </c>
      <c r="BD596" s="96">
        <f t="shared" si="261"/>
        <v>0</v>
      </c>
      <c r="BE596" s="96">
        <f t="shared" si="261"/>
        <v>0</v>
      </c>
      <c r="BF596" s="96">
        <f t="shared" si="261"/>
        <v>0</v>
      </c>
      <c r="BG596" s="96">
        <f t="shared" si="261"/>
        <v>0</v>
      </c>
      <c r="BH596" s="96">
        <f t="shared" si="261"/>
        <v>0</v>
      </c>
      <c r="BI596" s="96">
        <f t="shared" si="261"/>
        <v>0</v>
      </c>
      <c r="BJ596" s="96">
        <f t="shared" si="261"/>
        <v>0</v>
      </c>
      <c r="BK596" s="96">
        <f t="shared" si="261"/>
        <v>0</v>
      </c>
      <c r="BL596" s="96">
        <f t="shared" si="261"/>
        <v>0</v>
      </c>
      <c r="BM596" s="96">
        <f t="shared" si="261"/>
        <v>0</v>
      </c>
      <c r="BN596" s="96">
        <f t="shared" si="261"/>
        <v>0</v>
      </c>
      <c r="BO596" s="96">
        <f t="shared" si="261"/>
        <v>0</v>
      </c>
      <c r="BP596" s="96">
        <f t="shared" si="261"/>
        <v>0</v>
      </c>
      <c r="BQ596" s="96">
        <f t="shared" si="261"/>
        <v>0</v>
      </c>
      <c r="BR596" s="96">
        <f t="shared" si="261"/>
        <v>0</v>
      </c>
      <c r="BS596" s="96">
        <f t="shared" si="261"/>
        <v>0</v>
      </c>
      <c r="BT596" s="96">
        <f t="shared" ref="BT596:DB596" si="262">(IF($C$16="YES",BT556,0))+(IF($C$17="YES",BT557,0))+(IF($C$18="YES",BT558,0))+(IF($C$19="YES",BT559,0))+(IF($C$20="YES",BT560,0))+(IF($C$21="YES",BT561,0))+(IF($C$22="YES",BT562,0))+(IF($C$23="YES",BT563,0))+(IF($C$24="YES",BT564,0))+(IF($C$25="YES",BT565,0))+(IF($C$26="YES",BT566,0))+(IF($C$27="YES",BT567,0))+(IF($C$28="YES",BT568,0))+(IF($C$29="YES",BT569,0))+(IF($C$30="YES",BT570,0))+(IF($C$31="YES",BT571,0))+(IF($C$32="YES",BT572,0))+(IF($C$33="YES",BT573,0))+(IF($C$34="YES",BT574,0))+(IF($C$35="YES",BT575,0))+(IF($C$36="YES",BT576,0))+(IF($C$37="YES",BT577,0))+(IF($C$38="YES",BT578,0))+(IF($C$39="YES",BT579,0))+(IF($C$40="YES",BT580,0))+(IF($C$41="YES",BT581,0))+(IF($C$42="YES",BT582,0))+(IF($C$43="YES",BT583,0))+(IF($C$44="YES",BT584,0))+(IF($C$45="YES",BT585,0))+(IF($C$46="YES",BT586,0))+(IF($C$47="YES",BT587,0))+(IF($C$48="YES",BT588,0))+(IF($C$49="YES",BT589,0))+(IF($C$50="YES",BT590,0))+(IF($C$51="YES",BT591,0))+(IF($C$52="YES",BT592,0))+(IF($C$53="YES",BT593,0))+(IF($C$54="YES",BT594,0))+(IF($C$55="YES",BT595,0))</f>
        <v>0</v>
      </c>
      <c r="BU596" s="96">
        <f t="shared" si="262"/>
        <v>0</v>
      </c>
      <c r="BV596" s="96">
        <f t="shared" si="262"/>
        <v>0</v>
      </c>
      <c r="BW596" s="96">
        <f t="shared" si="262"/>
        <v>0</v>
      </c>
      <c r="BX596" s="96">
        <f t="shared" si="262"/>
        <v>0</v>
      </c>
      <c r="BY596" s="96">
        <f t="shared" si="262"/>
        <v>0</v>
      </c>
      <c r="BZ596" s="96">
        <f t="shared" si="262"/>
        <v>0</v>
      </c>
      <c r="CA596" s="96">
        <f t="shared" si="262"/>
        <v>0</v>
      </c>
      <c r="CB596" s="96">
        <f t="shared" si="262"/>
        <v>0</v>
      </c>
      <c r="CC596" s="96">
        <f t="shared" si="262"/>
        <v>0</v>
      </c>
      <c r="CD596" s="96">
        <f t="shared" si="262"/>
        <v>0</v>
      </c>
      <c r="CE596" s="96">
        <f t="shared" si="262"/>
        <v>0</v>
      </c>
      <c r="CF596" s="96">
        <f t="shared" si="262"/>
        <v>0</v>
      </c>
      <c r="CG596" s="96">
        <f t="shared" si="262"/>
        <v>0</v>
      </c>
      <c r="CH596" s="96">
        <f t="shared" si="262"/>
        <v>0</v>
      </c>
      <c r="CI596" s="96">
        <f t="shared" si="262"/>
        <v>0</v>
      </c>
      <c r="CJ596" s="96">
        <f t="shared" si="262"/>
        <v>0</v>
      </c>
      <c r="CK596" s="96">
        <f t="shared" si="262"/>
        <v>0</v>
      </c>
      <c r="CL596" s="96">
        <f t="shared" si="262"/>
        <v>0</v>
      </c>
      <c r="CM596" s="96">
        <f t="shared" si="262"/>
        <v>0</v>
      </c>
      <c r="CN596" s="96">
        <f t="shared" si="262"/>
        <v>0</v>
      </c>
      <c r="CO596" s="96">
        <f t="shared" si="262"/>
        <v>0</v>
      </c>
      <c r="CP596" s="96">
        <f t="shared" si="262"/>
        <v>0</v>
      </c>
      <c r="CQ596" s="96">
        <f t="shared" si="262"/>
        <v>0</v>
      </c>
      <c r="CR596" s="96">
        <f t="shared" si="262"/>
        <v>0</v>
      </c>
      <c r="CS596" s="96">
        <f t="shared" si="262"/>
        <v>0</v>
      </c>
      <c r="CT596" s="96">
        <f t="shared" si="262"/>
        <v>0</v>
      </c>
      <c r="CU596" s="96">
        <f t="shared" si="262"/>
        <v>0</v>
      </c>
      <c r="CV596" s="96">
        <f t="shared" si="262"/>
        <v>0</v>
      </c>
      <c r="CW596" s="96">
        <f t="shared" si="262"/>
        <v>0</v>
      </c>
      <c r="CX596" s="96">
        <f t="shared" si="262"/>
        <v>0</v>
      </c>
      <c r="CY596" s="96">
        <f t="shared" si="262"/>
        <v>0</v>
      </c>
      <c r="CZ596" s="96">
        <f t="shared" si="262"/>
        <v>0</v>
      </c>
      <c r="DA596" s="96">
        <f t="shared" si="262"/>
        <v>0</v>
      </c>
      <c r="DB596" s="96">
        <f t="shared" si="262"/>
        <v>0</v>
      </c>
    </row>
    <row r="597" spans="1:106" ht="15.75" x14ac:dyDescent="0.25">
      <c r="B597" s="97" t="s">
        <v>8</v>
      </c>
      <c r="C597" s="98"/>
      <c r="D597" s="99">
        <f>IF($F$3="","",$F$3)</f>
        <v>1</v>
      </c>
      <c r="E597" s="62" t="s">
        <v>121</v>
      </c>
      <c r="F597" s="74"/>
      <c r="G597" s="64" t="str">
        <f>IF($D$599="","",$D$599-($D$597+$D$598))</f>
        <v/>
      </c>
      <c r="H597" s="64" t="str">
        <f t="shared" ref="H597:BS597" si="263">IF($D$599="","",$D$599-($D$597+$D$598))</f>
        <v/>
      </c>
      <c r="I597" s="64" t="str">
        <f t="shared" si="263"/>
        <v/>
      </c>
      <c r="J597" s="64" t="str">
        <f t="shared" si="263"/>
        <v/>
      </c>
      <c r="K597" s="64" t="str">
        <f t="shared" si="263"/>
        <v/>
      </c>
      <c r="L597" s="64" t="str">
        <f t="shared" si="263"/>
        <v/>
      </c>
      <c r="M597" s="64" t="str">
        <f t="shared" si="263"/>
        <v/>
      </c>
      <c r="N597" s="64" t="str">
        <f t="shared" si="263"/>
        <v/>
      </c>
      <c r="O597" s="64" t="str">
        <f t="shared" si="263"/>
        <v/>
      </c>
      <c r="P597" s="64" t="str">
        <f t="shared" si="263"/>
        <v/>
      </c>
      <c r="Q597" s="64" t="str">
        <f t="shared" si="263"/>
        <v/>
      </c>
      <c r="R597" s="64" t="str">
        <f t="shared" si="263"/>
        <v/>
      </c>
      <c r="S597" s="64" t="str">
        <f t="shared" si="263"/>
        <v/>
      </c>
      <c r="T597" s="64" t="str">
        <f t="shared" si="263"/>
        <v/>
      </c>
      <c r="U597" s="64" t="str">
        <f t="shared" si="263"/>
        <v/>
      </c>
      <c r="V597" s="64" t="str">
        <f t="shared" si="263"/>
        <v/>
      </c>
      <c r="W597" s="64" t="str">
        <f t="shared" si="263"/>
        <v/>
      </c>
      <c r="X597" s="64" t="str">
        <f t="shared" si="263"/>
        <v/>
      </c>
      <c r="Y597" s="64" t="str">
        <f t="shared" si="263"/>
        <v/>
      </c>
      <c r="Z597" s="64" t="str">
        <f t="shared" si="263"/>
        <v/>
      </c>
      <c r="AA597" s="64" t="str">
        <f t="shared" si="263"/>
        <v/>
      </c>
      <c r="AB597" s="64" t="str">
        <f t="shared" si="263"/>
        <v/>
      </c>
      <c r="AC597" s="64" t="str">
        <f t="shared" si="263"/>
        <v/>
      </c>
      <c r="AD597" s="64" t="str">
        <f t="shared" si="263"/>
        <v/>
      </c>
      <c r="AE597" s="64" t="str">
        <f t="shared" si="263"/>
        <v/>
      </c>
      <c r="AF597" s="64" t="str">
        <f t="shared" si="263"/>
        <v/>
      </c>
      <c r="AG597" s="64" t="str">
        <f t="shared" si="263"/>
        <v/>
      </c>
      <c r="AH597" s="64" t="str">
        <f t="shared" si="263"/>
        <v/>
      </c>
      <c r="AI597" s="64" t="str">
        <f t="shared" si="263"/>
        <v/>
      </c>
      <c r="AJ597" s="64" t="str">
        <f t="shared" si="263"/>
        <v/>
      </c>
      <c r="AK597" s="64" t="str">
        <f t="shared" si="263"/>
        <v/>
      </c>
      <c r="AL597" s="64" t="str">
        <f t="shared" si="263"/>
        <v/>
      </c>
      <c r="AM597" s="64" t="str">
        <f t="shared" si="263"/>
        <v/>
      </c>
      <c r="AN597" s="64" t="str">
        <f t="shared" si="263"/>
        <v/>
      </c>
      <c r="AO597" s="64" t="str">
        <f t="shared" si="263"/>
        <v/>
      </c>
      <c r="AP597" s="64" t="str">
        <f t="shared" si="263"/>
        <v/>
      </c>
      <c r="AQ597" s="64" t="str">
        <f t="shared" si="263"/>
        <v/>
      </c>
      <c r="AR597" s="64" t="str">
        <f t="shared" si="263"/>
        <v/>
      </c>
      <c r="AS597" s="64" t="str">
        <f t="shared" si="263"/>
        <v/>
      </c>
      <c r="AT597" s="64" t="str">
        <f t="shared" si="263"/>
        <v/>
      </c>
      <c r="AU597" s="64" t="str">
        <f t="shared" si="263"/>
        <v/>
      </c>
      <c r="AV597" s="64" t="str">
        <f t="shared" si="263"/>
        <v/>
      </c>
      <c r="AW597" s="64" t="str">
        <f t="shared" si="263"/>
        <v/>
      </c>
      <c r="AX597" s="64" t="str">
        <f t="shared" si="263"/>
        <v/>
      </c>
      <c r="AY597" s="64" t="str">
        <f t="shared" si="263"/>
        <v/>
      </c>
      <c r="AZ597" s="64" t="str">
        <f t="shared" si="263"/>
        <v/>
      </c>
      <c r="BA597" s="64" t="str">
        <f t="shared" si="263"/>
        <v/>
      </c>
      <c r="BB597" s="64" t="str">
        <f t="shared" si="263"/>
        <v/>
      </c>
      <c r="BC597" s="64" t="str">
        <f t="shared" si="263"/>
        <v/>
      </c>
      <c r="BD597" s="64" t="str">
        <f t="shared" si="263"/>
        <v/>
      </c>
      <c r="BE597" s="64" t="str">
        <f t="shared" si="263"/>
        <v/>
      </c>
      <c r="BF597" s="64" t="str">
        <f t="shared" si="263"/>
        <v/>
      </c>
      <c r="BG597" s="64" t="str">
        <f t="shared" si="263"/>
        <v/>
      </c>
      <c r="BH597" s="64" t="str">
        <f t="shared" si="263"/>
        <v/>
      </c>
      <c r="BI597" s="64" t="str">
        <f t="shared" si="263"/>
        <v/>
      </c>
      <c r="BJ597" s="64" t="str">
        <f t="shared" si="263"/>
        <v/>
      </c>
      <c r="BK597" s="64" t="str">
        <f t="shared" si="263"/>
        <v/>
      </c>
      <c r="BL597" s="64" t="str">
        <f t="shared" si="263"/>
        <v/>
      </c>
      <c r="BM597" s="64" t="str">
        <f t="shared" si="263"/>
        <v/>
      </c>
      <c r="BN597" s="64" t="str">
        <f t="shared" si="263"/>
        <v/>
      </c>
      <c r="BO597" s="64" t="str">
        <f t="shared" si="263"/>
        <v/>
      </c>
      <c r="BP597" s="64" t="str">
        <f t="shared" si="263"/>
        <v/>
      </c>
      <c r="BQ597" s="64" t="str">
        <f t="shared" si="263"/>
        <v/>
      </c>
      <c r="BR597" s="64" t="str">
        <f t="shared" si="263"/>
        <v/>
      </c>
      <c r="BS597" s="64" t="str">
        <f t="shared" si="263"/>
        <v/>
      </c>
      <c r="BT597" s="64" t="str">
        <f t="shared" ref="BT597:DB597" si="264">IF($D$599="","",$D$599-($D$597+$D$598))</f>
        <v/>
      </c>
      <c r="BU597" s="64" t="str">
        <f t="shared" si="264"/>
        <v/>
      </c>
      <c r="BV597" s="64" t="str">
        <f t="shared" si="264"/>
        <v/>
      </c>
      <c r="BW597" s="64" t="str">
        <f t="shared" si="264"/>
        <v/>
      </c>
      <c r="BX597" s="64" t="str">
        <f t="shared" si="264"/>
        <v/>
      </c>
      <c r="BY597" s="64" t="str">
        <f t="shared" si="264"/>
        <v/>
      </c>
      <c r="BZ597" s="64" t="str">
        <f t="shared" si="264"/>
        <v/>
      </c>
      <c r="CA597" s="64" t="str">
        <f t="shared" si="264"/>
        <v/>
      </c>
      <c r="CB597" s="64" t="str">
        <f t="shared" si="264"/>
        <v/>
      </c>
      <c r="CC597" s="64" t="str">
        <f t="shared" si="264"/>
        <v/>
      </c>
      <c r="CD597" s="64" t="str">
        <f t="shared" si="264"/>
        <v/>
      </c>
      <c r="CE597" s="64" t="str">
        <f t="shared" si="264"/>
        <v/>
      </c>
      <c r="CF597" s="64" t="str">
        <f t="shared" si="264"/>
        <v/>
      </c>
      <c r="CG597" s="64" t="str">
        <f t="shared" si="264"/>
        <v/>
      </c>
      <c r="CH597" s="64" t="str">
        <f t="shared" si="264"/>
        <v/>
      </c>
      <c r="CI597" s="64" t="str">
        <f t="shared" si="264"/>
        <v/>
      </c>
      <c r="CJ597" s="64" t="str">
        <f t="shared" si="264"/>
        <v/>
      </c>
      <c r="CK597" s="64" t="str">
        <f t="shared" si="264"/>
        <v/>
      </c>
      <c r="CL597" s="64" t="str">
        <f t="shared" si="264"/>
        <v/>
      </c>
      <c r="CM597" s="64" t="str">
        <f t="shared" si="264"/>
        <v/>
      </c>
      <c r="CN597" s="64" t="str">
        <f t="shared" si="264"/>
        <v/>
      </c>
      <c r="CO597" s="64" t="str">
        <f t="shared" si="264"/>
        <v/>
      </c>
      <c r="CP597" s="64" t="str">
        <f t="shared" si="264"/>
        <v/>
      </c>
      <c r="CQ597" s="64" t="str">
        <f t="shared" si="264"/>
        <v/>
      </c>
      <c r="CR597" s="64" t="str">
        <f t="shared" si="264"/>
        <v/>
      </c>
      <c r="CS597" s="64" t="str">
        <f t="shared" si="264"/>
        <v/>
      </c>
      <c r="CT597" s="64" t="str">
        <f t="shared" si="264"/>
        <v/>
      </c>
      <c r="CU597" s="64" t="str">
        <f t="shared" si="264"/>
        <v/>
      </c>
      <c r="CV597" s="64" t="str">
        <f t="shared" si="264"/>
        <v/>
      </c>
      <c r="CW597" s="64" t="str">
        <f t="shared" si="264"/>
        <v/>
      </c>
      <c r="CX597" s="64" t="str">
        <f t="shared" si="264"/>
        <v/>
      </c>
      <c r="CY597" s="64" t="str">
        <f t="shared" si="264"/>
        <v/>
      </c>
      <c r="CZ597" s="64" t="str">
        <f t="shared" si="264"/>
        <v/>
      </c>
      <c r="DA597" s="64" t="str">
        <f t="shared" si="264"/>
        <v/>
      </c>
      <c r="DB597" s="64" t="str">
        <f t="shared" si="264"/>
        <v/>
      </c>
    </row>
    <row r="598" spans="1:106" ht="15.75" x14ac:dyDescent="0.25">
      <c r="B598" s="97" t="s">
        <v>14</v>
      </c>
      <c r="C598" s="98"/>
      <c r="D598" s="99">
        <f>IF($F$4="","",$F$4)</f>
        <v>1</v>
      </c>
      <c r="E598" s="68" t="s">
        <v>2</v>
      </c>
      <c r="F598" s="69">
        <f>SUM(G598:DB598)</f>
        <v>0</v>
      </c>
      <c r="G598" s="70">
        <f>IF(G599="","0",G641*G599)</f>
        <v>0</v>
      </c>
      <c r="H598" s="70">
        <f t="shared" ref="H598:BS598" si="265">IF(H599="","0",H641*H599)</f>
        <v>0</v>
      </c>
      <c r="I598" s="70">
        <f t="shared" si="265"/>
        <v>0</v>
      </c>
      <c r="J598" s="70" t="str">
        <f t="shared" si="265"/>
        <v>0</v>
      </c>
      <c r="K598" s="70" t="str">
        <f t="shared" si="265"/>
        <v>0</v>
      </c>
      <c r="L598" s="70" t="str">
        <f t="shared" si="265"/>
        <v>0</v>
      </c>
      <c r="M598" s="70" t="str">
        <f t="shared" si="265"/>
        <v>0</v>
      </c>
      <c r="N598" s="70" t="str">
        <f t="shared" si="265"/>
        <v>0</v>
      </c>
      <c r="O598" s="70" t="str">
        <f t="shared" si="265"/>
        <v>0</v>
      </c>
      <c r="P598" s="70" t="str">
        <f t="shared" si="265"/>
        <v>0</v>
      </c>
      <c r="Q598" s="70" t="str">
        <f t="shared" si="265"/>
        <v>0</v>
      </c>
      <c r="R598" s="70" t="str">
        <f t="shared" si="265"/>
        <v>0</v>
      </c>
      <c r="S598" s="70" t="str">
        <f t="shared" si="265"/>
        <v>0</v>
      </c>
      <c r="T598" s="70" t="str">
        <f t="shared" si="265"/>
        <v>0</v>
      </c>
      <c r="U598" s="70" t="str">
        <f t="shared" si="265"/>
        <v>0</v>
      </c>
      <c r="V598" s="70" t="str">
        <f t="shared" si="265"/>
        <v>0</v>
      </c>
      <c r="W598" s="70" t="str">
        <f t="shared" si="265"/>
        <v>0</v>
      </c>
      <c r="X598" s="70" t="str">
        <f t="shared" si="265"/>
        <v>0</v>
      </c>
      <c r="Y598" s="70" t="str">
        <f t="shared" si="265"/>
        <v>0</v>
      </c>
      <c r="Z598" s="70" t="str">
        <f t="shared" si="265"/>
        <v>0</v>
      </c>
      <c r="AA598" s="70" t="str">
        <f t="shared" si="265"/>
        <v>0</v>
      </c>
      <c r="AB598" s="70" t="str">
        <f t="shared" si="265"/>
        <v>0</v>
      </c>
      <c r="AC598" s="70" t="str">
        <f t="shared" si="265"/>
        <v>0</v>
      </c>
      <c r="AD598" s="70" t="str">
        <f t="shared" si="265"/>
        <v>0</v>
      </c>
      <c r="AE598" s="70" t="str">
        <f t="shared" si="265"/>
        <v>0</v>
      </c>
      <c r="AF598" s="70" t="str">
        <f t="shared" si="265"/>
        <v>0</v>
      </c>
      <c r="AG598" s="70" t="str">
        <f t="shared" si="265"/>
        <v>0</v>
      </c>
      <c r="AH598" s="70" t="str">
        <f t="shared" si="265"/>
        <v>0</v>
      </c>
      <c r="AI598" s="70" t="str">
        <f t="shared" si="265"/>
        <v>0</v>
      </c>
      <c r="AJ598" s="70" t="str">
        <f t="shared" si="265"/>
        <v>0</v>
      </c>
      <c r="AK598" s="70" t="str">
        <f t="shared" si="265"/>
        <v>0</v>
      </c>
      <c r="AL598" s="70" t="str">
        <f t="shared" si="265"/>
        <v>0</v>
      </c>
      <c r="AM598" s="70" t="str">
        <f t="shared" si="265"/>
        <v>0</v>
      </c>
      <c r="AN598" s="70" t="str">
        <f t="shared" si="265"/>
        <v>0</v>
      </c>
      <c r="AO598" s="70" t="str">
        <f t="shared" si="265"/>
        <v>0</v>
      </c>
      <c r="AP598" s="70" t="str">
        <f t="shared" si="265"/>
        <v>0</v>
      </c>
      <c r="AQ598" s="70" t="str">
        <f t="shared" si="265"/>
        <v>0</v>
      </c>
      <c r="AR598" s="70" t="str">
        <f t="shared" si="265"/>
        <v>0</v>
      </c>
      <c r="AS598" s="70" t="str">
        <f t="shared" si="265"/>
        <v>0</v>
      </c>
      <c r="AT598" s="70" t="str">
        <f t="shared" si="265"/>
        <v>0</v>
      </c>
      <c r="AU598" s="70" t="str">
        <f t="shared" si="265"/>
        <v>0</v>
      </c>
      <c r="AV598" s="70" t="str">
        <f t="shared" si="265"/>
        <v>0</v>
      </c>
      <c r="AW598" s="70" t="str">
        <f t="shared" si="265"/>
        <v>0</v>
      </c>
      <c r="AX598" s="70" t="str">
        <f t="shared" si="265"/>
        <v>0</v>
      </c>
      <c r="AY598" s="70" t="str">
        <f t="shared" si="265"/>
        <v>0</v>
      </c>
      <c r="AZ598" s="70" t="str">
        <f t="shared" si="265"/>
        <v>0</v>
      </c>
      <c r="BA598" s="70" t="str">
        <f t="shared" si="265"/>
        <v>0</v>
      </c>
      <c r="BB598" s="70" t="str">
        <f t="shared" si="265"/>
        <v>0</v>
      </c>
      <c r="BC598" s="70" t="str">
        <f t="shared" si="265"/>
        <v>0</v>
      </c>
      <c r="BD598" s="70" t="str">
        <f t="shared" si="265"/>
        <v>0</v>
      </c>
      <c r="BE598" s="70" t="str">
        <f t="shared" si="265"/>
        <v>0</v>
      </c>
      <c r="BF598" s="70" t="str">
        <f t="shared" si="265"/>
        <v>0</v>
      </c>
      <c r="BG598" s="70" t="str">
        <f t="shared" si="265"/>
        <v>0</v>
      </c>
      <c r="BH598" s="70" t="str">
        <f t="shared" si="265"/>
        <v>0</v>
      </c>
      <c r="BI598" s="70" t="str">
        <f t="shared" si="265"/>
        <v>0</v>
      </c>
      <c r="BJ598" s="70" t="str">
        <f t="shared" si="265"/>
        <v>0</v>
      </c>
      <c r="BK598" s="70" t="str">
        <f t="shared" si="265"/>
        <v>0</v>
      </c>
      <c r="BL598" s="70" t="str">
        <f t="shared" si="265"/>
        <v>0</v>
      </c>
      <c r="BM598" s="70" t="str">
        <f t="shared" si="265"/>
        <v>0</v>
      </c>
      <c r="BN598" s="70" t="str">
        <f t="shared" si="265"/>
        <v>0</v>
      </c>
      <c r="BO598" s="70" t="str">
        <f t="shared" si="265"/>
        <v>0</v>
      </c>
      <c r="BP598" s="70" t="str">
        <f t="shared" si="265"/>
        <v>0</v>
      </c>
      <c r="BQ598" s="70" t="str">
        <f t="shared" si="265"/>
        <v>0</v>
      </c>
      <c r="BR598" s="70" t="str">
        <f t="shared" si="265"/>
        <v>0</v>
      </c>
      <c r="BS598" s="70" t="str">
        <f t="shared" si="265"/>
        <v>0</v>
      </c>
      <c r="BT598" s="70" t="str">
        <f t="shared" ref="BT598:DB598" si="266">IF(BT599="","0",BT641*BT599)</f>
        <v>0</v>
      </c>
      <c r="BU598" s="70" t="str">
        <f t="shared" si="266"/>
        <v>0</v>
      </c>
      <c r="BV598" s="70" t="str">
        <f t="shared" si="266"/>
        <v>0</v>
      </c>
      <c r="BW598" s="70" t="str">
        <f t="shared" si="266"/>
        <v>0</v>
      </c>
      <c r="BX598" s="70" t="str">
        <f t="shared" si="266"/>
        <v>0</v>
      </c>
      <c r="BY598" s="70" t="str">
        <f t="shared" si="266"/>
        <v>0</v>
      </c>
      <c r="BZ598" s="70" t="str">
        <f t="shared" si="266"/>
        <v>0</v>
      </c>
      <c r="CA598" s="70" t="str">
        <f t="shared" si="266"/>
        <v>0</v>
      </c>
      <c r="CB598" s="70" t="str">
        <f t="shared" si="266"/>
        <v>0</v>
      </c>
      <c r="CC598" s="70" t="str">
        <f t="shared" si="266"/>
        <v>0</v>
      </c>
      <c r="CD598" s="70" t="str">
        <f t="shared" si="266"/>
        <v>0</v>
      </c>
      <c r="CE598" s="70" t="str">
        <f t="shared" si="266"/>
        <v>0</v>
      </c>
      <c r="CF598" s="70" t="str">
        <f t="shared" si="266"/>
        <v>0</v>
      </c>
      <c r="CG598" s="70" t="str">
        <f t="shared" si="266"/>
        <v>0</v>
      </c>
      <c r="CH598" s="70" t="str">
        <f t="shared" si="266"/>
        <v>0</v>
      </c>
      <c r="CI598" s="70" t="str">
        <f t="shared" si="266"/>
        <v>0</v>
      </c>
      <c r="CJ598" s="70" t="str">
        <f t="shared" si="266"/>
        <v>0</v>
      </c>
      <c r="CK598" s="70" t="str">
        <f t="shared" si="266"/>
        <v>0</v>
      </c>
      <c r="CL598" s="70" t="str">
        <f t="shared" si="266"/>
        <v>0</v>
      </c>
      <c r="CM598" s="70" t="str">
        <f t="shared" si="266"/>
        <v>0</v>
      </c>
      <c r="CN598" s="70" t="str">
        <f t="shared" si="266"/>
        <v>0</v>
      </c>
      <c r="CO598" s="70" t="str">
        <f t="shared" si="266"/>
        <v>0</v>
      </c>
      <c r="CP598" s="70" t="str">
        <f t="shared" si="266"/>
        <v>0</v>
      </c>
      <c r="CQ598" s="70" t="str">
        <f t="shared" si="266"/>
        <v>0</v>
      </c>
      <c r="CR598" s="70" t="str">
        <f t="shared" si="266"/>
        <v>0</v>
      </c>
      <c r="CS598" s="70" t="str">
        <f t="shared" si="266"/>
        <v>0</v>
      </c>
      <c r="CT598" s="70" t="str">
        <f t="shared" si="266"/>
        <v>0</v>
      </c>
      <c r="CU598" s="70" t="str">
        <f t="shared" si="266"/>
        <v>0</v>
      </c>
      <c r="CV598" s="70" t="str">
        <f t="shared" si="266"/>
        <v>0</v>
      </c>
      <c r="CW598" s="70" t="str">
        <f t="shared" si="266"/>
        <v>0</v>
      </c>
      <c r="CX598" s="70" t="str">
        <f t="shared" si="266"/>
        <v>0</v>
      </c>
      <c r="CY598" s="70" t="str">
        <f t="shared" si="266"/>
        <v>0</v>
      </c>
      <c r="CZ598" s="70" t="str">
        <f t="shared" si="266"/>
        <v>0</v>
      </c>
      <c r="DA598" s="70" t="str">
        <f t="shared" si="266"/>
        <v>0</v>
      </c>
      <c r="DB598" s="70" t="str">
        <f t="shared" si="266"/>
        <v>0</v>
      </c>
    </row>
    <row r="599" spans="1:106" ht="15.75" x14ac:dyDescent="0.25">
      <c r="B599" s="97" t="s">
        <v>131</v>
      </c>
      <c r="C599" s="98"/>
      <c r="D599" s="100"/>
      <c r="E599" s="62" t="s">
        <v>122</v>
      </c>
      <c r="F599" s="74"/>
      <c r="G599" s="101">
        <f>IF(G59="","",G59)</f>
        <v>10</v>
      </c>
      <c r="H599" s="101">
        <f t="shared" ref="H599:BS599" si="267">IF(H59="","",H59)</f>
        <v>20</v>
      </c>
      <c r="I599" s="101">
        <f t="shared" si="267"/>
        <v>8</v>
      </c>
      <c r="J599" s="101" t="str">
        <f t="shared" si="267"/>
        <v/>
      </c>
      <c r="K599" s="101" t="str">
        <f t="shared" si="267"/>
        <v/>
      </c>
      <c r="L599" s="101" t="str">
        <f t="shared" si="267"/>
        <v/>
      </c>
      <c r="M599" s="101" t="str">
        <f t="shared" si="267"/>
        <v/>
      </c>
      <c r="N599" s="101" t="str">
        <f t="shared" si="267"/>
        <v/>
      </c>
      <c r="O599" s="101" t="str">
        <f t="shared" si="267"/>
        <v/>
      </c>
      <c r="P599" s="101" t="str">
        <f t="shared" si="267"/>
        <v/>
      </c>
      <c r="Q599" s="101" t="str">
        <f t="shared" si="267"/>
        <v/>
      </c>
      <c r="R599" s="101" t="str">
        <f t="shared" si="267"/>
        <v/>
      </c>
      <c r="S599" s="101" t="str">
        <f t="shared" si="267"/>
        <v/>
      </c>
      <c r="T599" s="101" t="str">
        <f t="shared" si="267"/>
        <v/>
      </c>
      <c r="U599" s="101" t="str">
        <f t="shared" si="267"/>
        <v/>
      </c>
      <c r="V599" s="101" t="str">
        <f t="shared" si="267"/>
        <v/>
      </c>
      <c r="W599" s="101" t="str">
        <f t="shared" si="267"/>
        <v/>
      </c>
      <c r="X599" s="101" t="str">
        <f t="shared" si="267"/>
        <v/>
      </c>
      <c r="Y599" s="101" t="str">
        <f t="shared" si="267"/>
        <v/>
      </c>
      <c r="Z599" s="101" t="str">
        <f t="shared" si="267"/>
        <v/>
      </c>
      <c r="AA599" s="101" t="str">
        <f t="shared" si="267"/>
        <v/>
      </c>
      <c r="AB599" s="101" t="str">
        <f t="shared" si="267"/>
        <v/>
      </c>
      <c r="AC599" s="101" t="str">
        <f t="shared" si="267"/>
        <v/>
      </c>
      <c r="AD599" s="101" t="str">
        <f t="shared" si="267"/>
        <v/>
      </c>
      <c r="AE599" s="101" t="str">
        <f t="shared" si="267"/>
        <v/>
      </c>
      <c r="AF599" s="101" t="str">
        <f t="shared" si="267"/>
        <v/>
      </c>
      <c r="AG599" s="101" t="str">
        <f t="shared" si="267"/>
        <v/>
      </c>
      <c r="AH599" s="101" t="str">
        <f t="shared" si="267"/>
        <v/>
      </c>
      <c r="AI599" s="101" t="str">
        <f t="shared" si="267"/>
        <v/>
      </c>
      <c r="AJ599" s="101" t="str">
        <f t="shared" si="267"/>
        <v/>
      </c>
      <c r="AK599" s="101" t="str">
        <f t="shared" si="267"/>
        <v/>
      </c>
      <c r="AL599" s="101" t="str">
        <f t="shared" si="267"/>
        <v/>
      </c>
      <c r="AM599" s="101" t="str">
        <f t="shared" si="267"/>
        <v/>
      </c>
      <c r="AN599" s="101" t="str">
        <f t="shared" si="267"/>
        <v/>
      </c>
      <c r="AO599" s="101" t="str">
        <f t="shared" si="267"/>
        <v/>
      </c>
      <c r="AP599" s="101" t="str">
        <f t="shared" si="267"/>
        <v/>
      </c>
      <c r="AQ599" s="101" t="str">
        <f t="shared" si="267"/>
        <v/>
      </c>
      <c r="AR599" s="101" t="str">
        <f t="shared" si="267"/>
        <v/>
      </c>
      <c r="AS599" s="101" t="str">
        <f t="shared" si="267"/>
        <v/>
      </c>
      <c r="AT599" s="101" t="str">
        <f t="shared" si="267"/>
        <v/>
      </c>
      <c r="AU599" s="101" t="str">
        <f t="shared" si="267"/>
        <v/>
      </c>
      <c r="AV599" s="101" t="str">
        <f t="shared" si="267"/>
        <v/>
      </c>
      <c r="AW599" s="101" t="str">
        <f t="shared" si="267"/>
        <v/>
      </c>
      <c r="AX599" s="101" t="str">
        <f t="shared" si="267"/>
        <v/>
      </c>
      <c r="AY599" s="101" t="str">
        <f t="shared" si="267"/>
        <v/>
      </c>
      <c r="AZ599" s="101" t="str">
        <f t="shared" si="267"/>
        <v/>
      </c>
      <c r="BA599" s="101" t="str">
        <f t="shared" si="267"/>
        <v/>
      </c>
      <c r="BB599" s="101" t="str">
        <f t="shared" si="267"/>
        <v/>
      </c>
      <c r="BC599" s="101" t="str">
        <f t="shared" si="267"/>
        <v/>
      </c>
      <c r="BD599" s="101" t="str">
        <f t="shared" si="267"/>
        <v/>
      </c>
      <c r="BE599" s="101" t="str">
        <f t="shared" si="267"/>
        <v/>
      </c>
      <c r="BF599" s="101" t="str">
        <f t="shared" si="267"/>
        <v/>
      </c>
      <c r="BG599" s="101" t="str">
        <f t="shared" si="267"/>
        <v/>
      </c>
      <c r="BH599" s="101" t="str">
        <f t="shared" si="267"/>
        <v/>
      </c>
      <c r="BI599" s="101" t="str">
        <f t="shared" si="267"/>
        <v/>
      </c>
      <c r="BJ599" s="101" t="str">
        <f t="shared" si="267"/>
        <v/>
      </c>
      <c r="BK599" s="101" t="str">
        <f t="shared" si="267"/>
        <v/>
      </c>
      <c r="BL599" s="101" t="str">
        <f t="shared" si="267"/>
        <v/>
      </c>
      <c r="BM599" s="101" t="str">
        <f t="shared" si="267"/>
        <v/>
      </c>
      <c r="BN599" s="101" t="str">
        <f t="shared" si="267"/>
        <v/>
      </c>
      <c r="BO599" s="101" t="str">
        <f t="shared" si="267"/>
        <v/>
      </c>
      <c r="BP599" s="101" t="str">
        <f t="shared" si="267"/>
        <v/>
      </c>
      <c r="BQ599" s="101" t="str">
        <f t="shared" si="267"/>
        <v/>
      </c>
      <c r="BR599" s="101" t="str">
        <f t="shared" si="267"/>
        <v/>
      </c>
      <c r="BS599" s="101" t="str">
        <f t="shared" si="267"/>
        <v/>
      </c>
      <c r="BT599" s="101" t="str">
        <f t="shared" ref="BT599:DB599" si="268">IF(BT59="","",BT59)</f>
        <v/>
      </c>
      <c r="BU599" s="101" t="str">
        <f t="shared" si="268"/>
        <v/>
      </c>
      <c r="BV599" s="101" t="str">
        <f t="shared" si="268"/>
        <v/>
      </c>
      <c r="BW599" s="101" t="str">
        <f t="shared" si="268"/>
        <v/>
      </c>
      <c r="BX599" s="101" t="str">
        <f t="shared" si="268"/>
        <v/>
      </c>
      <c r="BY599" s="101" t="str">
        <f t="shared" si="268"/>
        <v/>
      </c>
      <c r="BZ599" s="101" t="str">
        <f t="shared" si="268"/>
        <v/>
      </c>
      <c r="CA599" s="101" t="str">
        <f t="shared" si="268"/>
        <v/>
      </c>
      <c r="CB599" s="101" t="str">
        <f t="shared" si="268"/>
        <v/>
      </c>
      <c r="CC599" s="101" t="str">
        <f t="shared" si="268"/>
        <v/>
      </c>
      <c r="CD599" s="101" t="str">
        <f t="shared" si="268"/>
        <v/>
      </c>
      <c r="CE599" s="101" t="str">
        <f t="shared" si="268"/>
        <v/>
      </c>
      <c r="CF599" s="101" t="str">
        <f t="shared" si="268"/>
        <v/>
      </c>
      <c r="CG599" s="101" t="str">
        <f t="shared" si="268"/>
        <v/>
      </c>
      <c r="CH599" s="101" t="str">
        <f t="shared" si="268"/>
        <v/>
      </c>
      <c r="CI599" s="101" t="str">
        <f t="shared" si="268"/>
        <v/>
      </c>
      <c r="CJ599" s="101" t="str">
        <f t="shared" si="268"/>
        <v/>
      </c>
      <c r="CK599" s="101" t="str">
        <f t="shared" si="268"/>
        <v/>
      </c>
      <c r="CL599" s="101" t="str">
        <f t="shared" si="268"/>
        <v/>
      </c>
      <c r="CM599" s="101" t="str">
        <f t="shared" si="268"/>
        <v/>
      </c>
      <c r="CN599" s="101" t="str">
        <f t="shared" si="268"/>
        <v/>
      </c>
      <c r="CO599" s="101" t="str">
        <f t="shared" si="268"/>
        <v/>
      </c>
      <c r="CP599" s="101" t="str">
        <f t="shared" si="268"/>
        <v/>
      </c>
      <c r="CQ599" s="101" t="str">
        <f t="shared" si="268"/>
        <v/>
      </c>
      <c r="CR599" s="101" t="str">
        <f t="shared" si="268"/>
        <v/>
      </c>
      <c r="CS599" s="101" t="str">
        <f t="shared" si="268"/>
        <v/>
      </c>
      <c r="CT599" s="101" t="str">
        <f t="shared" si="268"/>
        <v/>
      </c>
      <c r="CU599" s="101" t="str">
        <f t="shared" si="268"/>
        <v/>
      </c>
      <c r="CV599" s="101" t="str">
        <f t="shared" si="268"/>
        <v/>
      </c>
      <c r="CW599" s="101" t="str">
        <f t="shared" si="268"/>
        <v/>
      </c>
      <c r="CX599" s="101" t="str">
        <f t="shared" si="268"/>
        <v/>
      </c>
      <c r="CY599" s="101" t="str">
        <f t="shared" si="268"/>
        <v/>
      </c>
      <c r="CZ599" s="101" t="str">
        <f t="shared" si="268"/>
        <v/>
      </c>
      <c r="DA599" s="101" t="str">
        <f t="shared" si="268"/>
        <v/>
      </c>
      <c r="DB599" s="101" t="str">
        <f t="shared" si="268"/>
        <v/>
      </c>
    </row>
    <row r="600" spans="1:106" ht="15.75" customHeight="1" x14ac:dyDescent="0.25">
      <c r="B600" s="102">
        <f>D599</f>
        <v>0</v>
      </c>
      <c r="C600" s="102"/>
      <c r="D600" s="79"/>
      <c r="E600" s="103"/>
      <c r="F600" s="95" t="s">
        <v>125</v>
      </c>
      <c r="G600" s="82" t="str">
        <f>G6&amp;"-S"&amp;SUM($D$599)</f>
        <v>SR1-S0</v>
      </c>
      <c r="H600" s="82" t="str">
        <f t="shared" ref="H600:BS600" si="269">H6&amp;"-S"&amp;SUM($D$599)</f>
        <v>SR2-S0</v>
      </c>
      <c r="I600" s="82" t="str">
        <f t="shared" si="269"/>
        <v>SR3-S0</v>
      </c>
      <c r="J600" s="82" t="str">
        <f t="shared" si="269"/>
        <v>SR4-S0</v>
      </c>
      <c r="K600" s="82" t="str">
        <f t="shared" si="269"/>
        <v>SR5-S0</v>
      </c>
      <c r="L600" s="82" t="str">
        <f t="shared" si="269"/>
        <v>SR6-S0</v>
      </c>
      <c r="M600" s="82" t="str">
        <f t="shared" si="269"/>
        <v>SR7-S0</v>
      </c>
      <c r="N600" s="82" t="str">
        <f t="shared" si="269"/>
        <v>SR8-S0</v>
      </c>
      <c r="O600" s="82" t="str">
        <f t="shared" si="269"/>
        <v>SR9-S0</v>
      </c>
      <c r="P600" s="82" t="str">
        <f t="shared" si="269"/>
        <v>SR10-S0</v>
      </c>
      <c r="Q600" s="82" t="str">
        <f t="shared" si="269"/>
        <v>SR11-S0</v>
      </c>
      <c r="R600" s="82" t="str">
        <f t="shared" si="269"/>
        <v>SR12-S0</v>
      </c>
      <c r="S600" s="82" t="str">
        <f t="shared" si="269"/>
        <v>SR13-S0</v>
      </c>
      <c r="T600" s="82" t="str">
        <f t="shared" si="269"/>
        <v>SR14-S0</v>
      </c>
      <c r="U600" s="82" t="str">
        <f t="shared" si="269"/>
        <v>SR15-S0</v>
      </c>
      <c r="V600" s="82" t="str">
        <f t="shared" si="269"/>
        <v>SR16-S0</v>
      </c>
      <c r="W600" s="82" t="str">
        <f t="shared" si="269"/>
        <v>SR17-S0</v>
      </c>
      <c r="X600" s="82" t="str">
        <f t="shared" si="269"/>
        <v>SR18-S0</v>
      </c>
      <c r="Y600" s="82" t="str">
        <f t="shared" si="269"/>
        <v>SR19-S0</v>
      </c>
      <c r="Z600" s="82" t="str">
        <f t="shared" si="269"/>
        <v>SR20-S0</v>
      </c>
      <c r="AA600" s="82" t="str">
        <f t="shared" si="269"/>
        <v>SR21-S0</v>
      </c>
      <c r="AB600" s="82" t="str">
        <f t="shared" si="269"/>
        <v>SR22-S0</v>
      </c>
      <c r="AC600" s="82" t="str">
        <f t="shared" si="269"/>
        <v>SR23-S0</v>
      </c>
      <c r="AD600" s="82" t="str">
        <f t="shared" si="269"/>
        <v>SR24-S0</v>
      </c>
      <c r="AE600" s="82" t="str">
        <f t="shared" si="269"/>
        <v>SR25-S0</v>
      </c>
      <c r="AF600" s="82" t="str">
        <f t="shared" si="269"/>
        <v>SR26-S0</v>
      </c>
      <c r="AG600" s="82" t="str">
        <f t="shared" si="269"/>
        <v>SR27-S0</v>
      </c>
      <c r="AH600" s="82" t="str">
        <f t="shared" si="269"/>
        <v>SR28-S0</v>
      </c>
      <c r="AI600" s="82" t="str">
        <f t="shared" si="269"/>
        <v>SR29-S0</v>
      </c>
      <c r="AJ600" s="82" t="str">
        <f t="shared" si="269"/>
        <v>SR30-S0</v>
      </c>
      <c r="AK600" s="82" t="str">
        <f t="shared" si="269"/>
        <v>SR31-S0</v>
      </c>
      <c r="AL600" s="82" t="str">
        <f t="shared" si="269"/>
        <v>SR32-S0</v>
      </c>
      <c r="AM600" s="82" t="str">
        <f t="shared" si="269"/>
        <v>SR33-S0</v>
      </c>
      <c r="AN600" s="82" t="str">
        <f t="shared" si="269"/>
        <v>SR34-S0</v>
      </c>
      <c r="AO600" s="82" t="str">
        <f t="shared" si="269"/>
        <v>SR35-S0</v>
      </c>
      <c r="AP600" s="82" t="str">
        <f t="shared" si="269"/>
        <v>SR36-S0</v>
      </c>
      <c r="AQ600" s="82" t="str">
        <f t="shared" si="269"/>
        <v>SR37-S0</v>
      </c>
      <c r="AR600" s="82" t="str">
        <f t="shared" si="269"/>
        <v>SR38-S0</v>
      </c>
      <c r="AS600" s="82" t="str">
        <f t="shared" si="269"/>
        <v>SR39-S0</v>
      </c>
      <c r="AT600" s="82" t="str">
        <f t="shared" si="269"/>
        <v>SR40-S0</v>
      </c>
      <c r="AU600" s="82" t="str">
        <f t="shared" si="269"/>
        <v>SR41-S0</v>
      </c>
      <c r="AV600" s="82" t="str">
        <f t="shared" si="269"/>
        <v>SR42-S0</v>
      </c>
      <c r="AW600" s="82" t="str">
        <f t="shared" si="269"/>
        <v>SR43-S0</v>
      </c>
      <c r="AX600" s="82" t="str">
        <f t="shared" si="269"/>
        <v>SR44-S0</v>
      </c>
      <c r="AY600" s="82" t="str">
        <f t="shared" si="269"/>
        <v>SR45-S0</v>
      </c>
      <c r="AZ600" s="82" t="str">
        <f t="shared" si="269"/>
        <v>SR46-S0</v>
      </c>
      <c r="BA600" s="82" t="str">
        <f t="shared" si="269"/>
        <v>SR47-S0</v>
      </c>
      <c r="BB600" s="82" t="str">
        <f t="shared" si="269"/>
        <v>SR48-S0</v>
      </c>
      <c r="BC600" s="82" t="str">
        <f t="shared" si="269"/>
        <v>SR49-S0</v>
      </c>
      <c r="BD600" s="82" t="str">
        <f t="shared" si="269"/>
        <v>SR50-S0</v>
      </c>
      <c r="BE600" s="82" t="str">
        <f t="shared" si="269"/>
        <v>SR51-S0</v>
      </c>
      <c r="BF600" s="82" t="str">
        <f t="shared" si="269"/>
        <v>SR52-S0</v>
      </c>
      <c r="BG600" s="82" t="str">
        <f t="shared" si="269"/>
        <v>SR53-S0</v>
      </c>
      <c r="BH600" s="82" t="str">
        <f t="shared" si="269"/>
        <v>SR54-S0</v>
      </c>
      <c r="BI600" s="82" t="str">
        <f t="shared" si="269"/>
        <v>SR55-S0</v>
      </c>
      <c r="BJ600" s="82" t="str">
        <f t="shared" si="269"/>
        <v>SR56-S0</v>
      </c>
      <c r="BK600" s="82" t="str">
        <f t="shared" si="269"/>
        <v>SR57-S0</v>
      </c>
      <c r="BL600" s="82" t="str">
        <f t="shared" si="269"/>
        <v>SR58-S0</v>
      </c>
      <c r="BM600" s="82" t="str">
        <f t="shared" si="269"/>
        <v>SR59-S0</v>
      </c>
      <c r="BN600" s="82" t="str">
        <f t="shared" si="269"/>
        <v>SR60-S0</v>
      </c>
      <c r="BO600" s="82" t="str">
        <f t="shared" si="269"/>
        <v>SR61-S0</v>
      </c>
      <c r="BP600" s="82" t="str">
        <f t="shared" si="269"/>
        <v>SR62-S0</v>
      </c>
      <c r="BQ600" s="82" t="str">
        <f t="shared" si="269"/>
        <v>SR63-S0</v>
      </c>
      <c r="BR600" s="82" t="str">
        <f t="shared" si="269"/>
        <v>SR64-S0</v>
      </c>
      <c r="BS600" s="82" t="str">
        <f t="shared" si="269"/>
        <v>SR65-S0</v>
      </c>
      <c r="BT600" s="82" t="str">
        <f t="shared" ref="BT600:DB600" si="270">BT6&amp;"-S"&amp;SUM($D$599)</f>
        <v>SR66-S0</v>
      </c>
      <c r="BU600" s="82" t="str">
        <f t="shared" si="270"/>
        <v>SR67-S0</v>
      </c>
      <c r="BV600" s="82" t="str">
        <f t="shared" si="270"/>
        <v>SR68-S0</v>
      </c>
      <c r="BW600" s="82" t="str">
        <f t="shared" si="270"/>
        <v>SR69-S0</v>
      </c>
      <c r="BX600" s="82" t="str">
        <f t="shared" si="270"/>
        <v>SR70-S0</v>
      </c>
      <c r="BY600" s="82" t="str">
        <f t="shared" si="270"/>
        <v>SR71-S0</v>
      </c>
      <c r="BZ600" s="82" t="str">
        <f t="shared" si="270"/>
        <v>SR72-S0</v>
      </c>
      <c r="CA600" s="82" t="str">
        <f t="shared" si="270"/>
        <v>SR73-S0</v>
      </c>
      <c r="CB600" s="82" t="str">
        <f t="shared" si="270"/>
        <v>SR74-S0</v>
      </c>
      <c r="CC600" s="82" t="str">
        <f t="shared" si="270"/>
        <v>SR75-S0</v>
      </c>
      <c r="CD600" s="82" t="str">
        <f t="shared" si="270"/>
        <v>SR76-S0</v>
      </c>
      <c r="CE600" s="82" t="str">
        <f t="shared" si="270"/>
        <v>SR77-S0</v>
      </c>
      <c r="CF600" s="82" t="str">
        <f t="shared" si="270"/>
        <v>SR78-S0</v>
      </c>
      <c r="CG600" s="82" t="str">
        <f t="shared" si="270"/>
        <v>SR79-S0</v>
      </c>
      <c r="CH600" s="82" t="str">
        <f t="shared" si="270"/>
        <v>SR80-S0</v>
      </c>
      <c r="CI600" s="82" t="str">
        <f t="shared" si="270"/>
        <v>SR81-S0</v>
      </c>
      <c r="CJ600" s="82" t="str">
        <f t="shared" si="270"/>
        <v>SR82-S0</v>
      </c>
      <c r="CK600" s="82" t="str">
        <f t="shared" si="270"/>
        <v>SR83-S0</v>
      </c>
      <c r="CL600" s="82" t="str">
        <f t="shared" si="270"/>
        <v>SR84-S0</v>
      </c>
      <c r="CM600" s="82" t="str">
        <f t="shared" si="270"/>
        <v>SR85-S0</v>
      </c>
      <c r="CN600" s="82" t="str">
        <f t="shared" si="270"/>
        <v>SR86-S0</v>
      </c>
      <c r="CO600" s="82" t="str">
        <f t="shared" si="270"/>
        <v>SR87-S0</v>
      </c>
      <c r="CP600" s="82" t="str">
        <f t="shared" si="270"/>
        <v>SR88-S0</v>
      </c>
      <c r="CQ600" s="82" t="str">
        <f t="shared" si="270"/>
        <v>SR89-S0</v>
      </c>
      <c r="CR600" s="82" t="str">
        <f t="shared" si="270"/>
        <v>SR90-S0</v>
      </c>
      <c r="CS600" s="82" t="str">
        <f t="shared" si="270"/>
        <v>SR91-S0</v>
      </c>
      <c r="CT600" s="82" t="str">
        <f t="shared" si="270"/>
        <v>SR92-S0</v>
      </c>
      <c r="CU600" s="82" t="str">
        <f t="shared" si="270"/>
        <v>SR93-S0</v>
      </c>
      <c r="CV600" s="82" t="str">
        <f t="shared" si="270"/>
        <v>SR94-S0</v>
      </c>
      <c r="CW600" s="82" t="str">
        <f t="shared" si="270"/>
        <v>SR95-S0</v>
      </c>
      <c r="CX600" s="82" t="str">
        <f t="shared" si="270"/>
        <v>SR96-S0</v>
      </c>
      <c r="CY600" s="82" t="str">
        <f t="shared" si="270"/>
        <v>SR97-S0</v>
      </c>
      <c r="CZ600" s="82" t="str">
        <f t="shared" si="270"/>
        <v>SR98-S0</v>
      </c>
      <c r="DA600" s="82" t="str">
        <f t="shared" si="270"/>
        <v>SR99-S0</v>
      </c>
      <c r="DB600" s="82" t="str">
        <f t="shared" si="270"/>
        <v>SR100-S0</v>
      </c>
    </row>
    <row r="601" spans="1:106" ht="15" customHeight="1" x14ac:dyDescent="0.25">
      <c r="A601" s="83">
        <v>1</v>
      </c>
      <c r="B601" s="104"/>
      <c r="C601" s="104"/>
      <c r="D601" s="86" t="str">
        <f t="shared" ref="D601:D640" si="271">IF($D556="","",D556)</f>
        <v/>
      </c>
      <c r="E601" s="87" t="str">
        <f t="shared" ref="E601:E640" si="272">IF($E556="","",E556)</f>
        <v>TEST1</v>
      </c>
      <c r="F601" s="88">
        <f t="shared" ref="F601:F640" si="273">SUM(G601:DB601)</f>
        <v>0</v>
      </c>
      <c r="G601" s="90"/>
      <c r="H601" s="90"/>
      <c r="I601" s="90"/>
      <c r="J601" s="90"/>
      <c r="K601" s="90"/>
      <c r="L601" s="90"/>
      <c r="M601" s="90"/>
      <c r="N601" s="90"/>
      <c r="O601" s="90"/>
      <c r="P601" s="90"/>
      <c r="Q601" s="90"/>
      <c r="R601" s="90"/>
      <c r="S601" s="90"/>
      <c r="T601" s="90"/>
      <c r="U601" s="90"/>
      <c r="V601" s="90"/>
      <c r="W601" s="90"/>
      <c r="X601" s="90"/>
      <c r="Y601" s="90"/>
      <c r="Z601" s="105"/>
      <c r="AA601" s="106"/>
      <c r="AB601" s="106"/>
      <c r="AC601" s="106"/>
      <c r="AD601" s="106"/>
      <c r="AE601" s="106"/>
      <c r="AF601" s="106"/>
      <c r="AG601" s="106"/>
      <c r="AH601" s="106"/>
      <c r="AI601" s="106"/>
      <c r="AJ601" s="106"/>
      <c r="AK601" s="106"/>
      <c r="AL601" s="106"/>
      <c r="AM601" s="106"/>
      <c r="AN601" s="106"/>
      <c r="AO601" s="106"/>
      <c r="AP601" s="106"/>
      <c r="AQ601" s="106"/>
      <c r="AR601" s="106"/>
      <c r="AS601" s="106"/>
      <c r="AT601" s="106"/>
      <c r="AU601" s="106"/>
      <c r="AV601" s="106"/>
      <c r="AW601" s="106"/>
      <c r="AX601" s="106"/>
      <c r="AY601" s="106"/>
      <c r="AZ601" s="106"/>
      <c r="BA601" s="106"/>
      <c r="BB601" s="106"/>
      <c r="BC601" s="106"/>
      <c r="BD601" s="106"/>
      <c r="BE601" s="106"/>
      <c r="BF601" s="106"/>
      <c r="BG601" s="106"/>
      <c r="BH601" s="106"/>
      <c r="BI601" s="106"/>
      <c r="BJ601" s="106"/>
      <c r="BK601" s="106"/>
      <c r="BL601" s="106"/>
      <c r="BM601" s="106"/>
      <c r="BN601" s="106"/>
      <c r="BO601" s="106"/>
      <c r="BP601" s="106"/>
      <c r="BQ601" s="106"/>
      <c r="BR601" s="106"/>
      <c r="BS601" s="106"/>
      <c r="BT601" s="106"/>
      <c r="BU601" s="106"/>
      <c r="BV601" s="106"/>
      <c r="BW601" s="106"/>
      <c r="BX601" s="106"/>
      <c r="BY601" s="106"/>
      <c r="BZ601" s="106"/>
      <c r="CA601" s="106"/>
      <c r="CB601" s="106"/>
      <c r="CC601" s="106"/>
      <c r="CD601" s="106"/>
      <c r="CE601" s="106"/>
      <c r="CF601" s="106"/>
      <c r="CG601" s="106"/>
      <c r="CH601" s="106"/>
      <c r="CI601" s="106"/>
      <c r="CJ601" s="106"/>
      <c r="CK601" s="106"/>
      <c r="CL601" s="106"/>
      <c r="CM601" s="106"/>
      <c r="CN601" s="106"/>
      <c r="CO601" s="106"/>
      <c r="CP601" s="106"/>
      <c r="CQ601" s="106"/>
      <c r="CR601" s="106"/>
      <c r="CS601" s="106"/>
      <c r="CT601" s="106"/>
      <c r="CU601" s="106"/>
      <c r="CV601" s="106"/>
      <c r="CW601" s="106"/>
      <c r="CX601" s="106"/>
      <c r="CY601" s="106"/>
      <c r="CZ601" s="106"/>
      <c r="DA601" s="106"/>
      <c r="DB601" s="106"/>
    </row>
    <row r="602" spans="1:106" ht="15" customHeight="1" x14ac:dyDescent="0.25">
      <c r="A602" s="83">
        <v>2</v>
      </c>
      <c r="B602" s="104"/>
      <c r="C602" s="104"/>
      <c r="D602" s="86" t="str">
        <f t="shared" si="271"/>
        <v/>
      </c>
      <c r="E602" s="87" t="str">
        <f t="shared" si="272"/>
        <v>TEST2</v>
      </c>
      <c r="F602" s="88">
        <f t="shared" si="273"/>
        <v>0</v>
      </c>
      <c r="G602" s="90"/>
      <c r="H602" s="90"/>
      <c r="I602" s="90"/>
      <c r="J602" s="90"/>
      <c r="K602" s="90"/>
      <c r="L602" s="90"/>
      <c r="M602" s="90"/>
      <c r="N602" s="90"/>
      <c r="O602" s="90"/>
      <c r="P602" s="90"/>
      <c r="Q602" s="90"/>
      <c r="R602" s="90"/>
      <c r="S602" s="90"/>
      <c r="T602" s="90"/>
      <c r="U602" s="90"/>
      <c r="V602" s="90"/>
      <c r="W602" s="90"/>
      <c r="X602" s="90"/>
      <c r="Y602" s="90"/>
      <c r="Z602" s="105"/>
      <c r="AA602" s="106"/>
      <c r="AB602" s="106"/>
      <c r="AC602" s="106"/>
      <c r="AD602" s="106"/>
      <c r="AE602" s="106"/>
      <c r="AF602" s="106"/>
      <c r="AG602" s="106"/>
      <c r="AH602" s="106"/>
      <c r="AI602" s="106"/>
      <c r="AJ602" s="106"/>
      <c r="AK602" s="106"/>
      <c r="AL602" s="106"/>
      <c r="AM602" s="106"/>
      <c r="AN602" s="106"/>
      <c r="AO602" s="106"/>
      <c r="AP602" s="106"/>
      <c r="AQ602" s="106"/>
      <c r="AR602" s="106"/>
      <c r="AS602" s="106"/>
      <c r="AT602" s="106"/>
      <c r="AU602" s="106"/>
      <c r="AV602" s="106"/>
      <c r="AW602" s="106"/>
      <c r="AX602" s="106"/>
      <c r="AY602" s="106"/>
      <c r="AZ602" s="106"/>
      <c r="BA602" s="106"/>
      <c r="BB602" s="106"/>
      <c r="BC602" s="106"/>
      <c r="BD602" s="106"/>
      <c r="BE602" s="106"/>
      <c r="BF602" s="106"/>
      <c r="BG602" s="106"/>
      <c r="BH602" s="106"/>
      <c r="BI602" s="106"/>
      <c r="BJ602" s="106"/>
      <c r="BK602" s="106"/>
      <c r="BL602" s="106"/>
      <c r="BM602" s="106"/>
      <c r="BN602" s="106"/>
      <c r="BO602" s="106"/>
      <c r="BP602" s="106"/>
      <c r="BQ602" s="106"/>
      <c r="BR602" s="106"/>
      <c r="BS602" s="106"/>
      <c r="BT602" s="106"/>
      <c r="BU602" s="106"/>
      <c r="BV602" s="106"/>
      <c r="BW602" s="106"/>
      <c r="BX602" s="106"/>
      <c r="BY602" s="106"/>
      <c r="BZ602" s="106"/>
      <c r="CA602" s="106"/>
      <c r="CB602" s="106"/>
      <c r="CC602" s="106"/>
      <c r="CD602" s="106"/>
      <c r="CE602" s="106"/>
      <c r="CF602" s="106"/>
      <c r="CG602" s="106"/>
      <c r="CH602" s="106"/>
      <c r="CI602" s="106"/>
      <c r="CJ602" s="106"/>
      <c r="CK602" s="106"/>
      <c r="CL602" s="106"/>
      <c r="CM602" s="106"/>
      <c r="CN602" s="106"/>
      <c r="CO602" s="106"/>
      <c r="CP602" s="106"/>
      <c r="CQ602" s="106"/>
      <c r="CR602" s="106"/>
      <c r="CS602" s="106"/>
      <c r="CT602" s="106"/>
      <c r="CU602" s="106"/>
      <c r="CV602" s="106"/>
      <c r="CW602" s="106"/>
      <c r="CX602" s="106"/>
      <c r="CY602" s="106"/>
      <c r="CZ602" s="106"/>
      <c r="DA602" s="106"/>
      <c r="DB602" s="106"/>
    </row>
    <row r="603" spans="1:106" ht="15" customHeight="1" x14ac:dyDescent="0.25">
      <c r="A603" s="83">
        <v>3</v>
      </c>
      <c r="B603" s="104"/>
      <c r="C603" s="104"/>
      <c r="D603" s="86" t="str">
        <f t="shared" si="271"/>
        <v/>
      </c>
      <c r="E603" s="87" t="str">
        <f t="shared" si="272"/>
        <v>TEST3</v>
      </c>
      <c r="F603" s="88">
        <f t="shared" si="273"/>
        <v>0</v>
      </c>
      <c r="G603" s="90"/>
      <c r="H603" s="90"/>
      <c r="I603" s="90"/>
      <c r="J603" s="90"/>
      <c r="K603" s="90"/>
      <c r="L603" s="90"/>
      <c r="M603" s="90"/>
      <c r="N603" s="90"/>
      <c r="O603" s="90"/>
      <c r="P603" s="90"/>
      <c r="Q603" s="90"/>
      <c r="R603" s="90"/>
      <c r="S603" s="90"/>
      <c r="T603" s="90"/>
      <c r="U603" s="90"/>
      <c r="V603" s="90"/>
      <c r="W603" s="90"/>
      <c r="X603" s="90"/>
      <c r="Y603" s="90"/>
      <c r="Z603" s="105"/>
      <c r="AA603" s="106"/>
      <c r="AB603" s="106"/>
      <c r="AC603" s="106"/>
      <c r="AD603" s="106"/>
      <c r="AE603" s="106"/>
      <c r="AF603" s="106"/>
      <c r="AG603" s="106"/>
      <c r="AH603" s="106"/>
      <c r="AI603" s="106"/>
      <c r="AJ603" s="106"/>
      <c r="AK603" s="106"/>
      <c r="AL603" s="106"/>
      <c r="AM603" s="106"/>
      <c r="AN603" s="106"/>
      <c r="AO603" s="106"/>
      <c r="AP603" s="106"/>
      <c r="AQ603" s="106"/>
      <c r="AR603" s="106"/>
      <c r="AS603" s="106"/>
      <c r="AT603" s="106"/>
      <c r="AU603" s="106"/>
      <c r="AV603" s="106"/>
      <c r="AW603" s="106"/>
      <c r="AX603" s="106"/>
      <c r="AY603" s="106"/>
      <c r="AZ603" s="106"/>
      <c r="BA603" s="106"/>
      <c r="BB603" s="106"/>
      <c r="BC603" s="106"/>
      <c r="BD603" s="106"/>
      <c r="BE603" s="106"/>
      <c r="BF603" s="106"/>
      <c r="BG603" s="106"/>
      <c r="BH603" s="106"/>
      <c r="BI603" s="106"/>
      <c r="BJ603" s="106"/>
      <c r="BK603" s="106"/>
      <c r="BL603" s="106"/>
      <c r="BM603" s="106"/>
      <c r="BN603" s="106"/>
      <c r="BO603" s="106"/>
      <c r="BP603" s="106"/>
      <c r="BQ603" s="106"/>
      <c r="BR603" s="106"/>
      <c r="BS603" s="106"/>
      <c r="BT603" s="106"/>
      <c r="BU603" s="106"/>
      <c r="BV603" s="106"/>
      <c r="BW603" s="106"/>
      <c r="BX603" s="106"/>
      <c r="BY603" s="106"/>
      <c r="BZ603" s="106"/>
      <c r="CA603" s="106"/>
      <c r="CB603" s="106"/>
      <c r="CC603" s="106"/>
      <c r="CD603" s="106"/>
      <c r="CE603" s="106"/>
      <c r="CF603" s="106"/>
      <c r="CG603" s="106"/>
      <c r="CH603" s="106"/>
      <c r="CI603" s="106"/>
      <c r="CJ603" s="106"/>
      <c r="CK603" s="106"/>
      <c r="CL603" s="106"/>
      <c r="CM603" s="106"/>
      <c r="CN603" s="106"/>
      <c r="CO603" s="106"/>
      <c r="CP603" s="106"/>
      <c r="CQ603" s="106"/>
      <c r="CR603" s="106"/>
      <c r="CS603" s="106"/>
      <c r="CT603" s="106"/>
      <c r="CU603" s="106"/>
      <c r="CV603" s="106"/>
      <c r="CW603" s="106"/>
      <c r="CX603" s="106"/>
      <c r="CY603" s="106"/>
      <c r="CZ603" s="106"/>
      <c r="DA603" s="106"/>
      <c r="DB603" s="106"/>
    </row>
    <row r="604" spans="1:106" ht="15" customHeight="1" x14ac:dyDescent="0.25">
      <c r="A604" s="83">
        <v>4</v>
      </c>
      <c r="B604" s="104"/>
      <c r="C604" s="104"/>
      <c r="D604" s="86" t="str">
        <f t="shared" si="271"/>
        <v/>
      </c>
      <c r="E604" s="87" t="str">
        <f t="shared" si="272"/>
        <v>TEST4</v>
      </c>
      <c r="F604" s="88">
        <f t="shared" si="273"/>
        <v>0</v>
      </c>
      <c r="G604" s="90"/>
      <c r="H604" s="90"/>
      <c r="I604" s="90"/>
      <c r="J604" s="90"/>
      <c r="K604" s="90"/>
      <c r="L604" s="90"/>
      <c r="M604" s="90"/>
      <c r="N604" s="90"/>
      <c r="O604" s="90"/>
      <c r="P604" s="90"/>
      <c r="Q604" s="90"/>
      <c r="R604" s="90"/>
      <c r="S604" s="90"/>
      <c r="T604" s="90"/>
      <c r="U604" s="90"/>
      <c r="V604" s="90"/>
      <c r="W604" s="90"/>
      <c r="X604" s="90"/>
      <c r="Y604" s="90"/>
      <c r="Z604" s="105"/>
      <c r="AA604" s="106"/>
      <c r="AB604" s="106"/>
      <c r="AC604" s="106"/>
      <c r="AD604" s="106"/>
      <c r="AE604" s="106"/>
      <c r="AF604" s="106"/>
      <c r="AG604" s="106"/>
      <c r="AH604" s="106"/>
      <c r="AI604" s="106"/>
      <c r="AJ604" s="106"/>
      <c r="AK604" s="106"/>
      <c r="AL604" s="106"/>
      <c r="AM604" s="106"/>
      <c r="AN604" s="106"/>
      <c r="AO604" s="106"/>
      <c r="AP604" s="106"/>
      <c r="AQ604" s="106"/>
      <c r="AR604" s="106"/>
      <c r="AS604" s="106"/>
      <c r="AT604" s="106"/>
      <c r="AU604" s="106"/>
      <c r="AV604" s="106"/>
      <c r="AW604" s="106"/>
      <c r="AX604" s="106"/>
      <c r="AY604" s="106"/>
      <c r="AZ604" s="106"/>
      <c r="BA604" s="106"/>
      <c r="BB604" s="106"/>
      <c r="BC604" s="106"/>
      <c r="BD604" s="106"/>
      <c r="BE604" s="106"/>
      <c r="BF604" s="106"/>
      <c r="BG604" s="106"/>
      <c r="BH604" s="106"/>
      <c r="BI604" s="106"/>
      <c r="BJ604" s="106"/>
      <c r="BK604" s="106"/>
      <c r="BL604" s="106"/>
      <c r="BM604" s="106"/>
      <c r="BN604" s="106"/>
      <c r="BO604" s="106"/>
      <c r="BP604" s="106"/>
      <c r="BQ604" s="106"/>
      <c r="BR604" s="106"/>
      <c r="BS604" s="106"/>
      <c r="BT604" s="106"/>
      <c r="BU604" s="106"/>
      <c r="BV604" s="106"/>
      <c r="BW604" s="106"/>
      <c r="BX604" s="106"/>
      <c r="BY604" s="106"/>
      <c r="BZ604" s="106"/>
      <c r="CA604" s="106"/>
      <c r="CB604" s="106"/>
      <c r="CC604" s="106"/>
      <c r="CD604" s="106"/>
      <c r="CE604" s="106"/>
      <c r="CF604" s="106"/>
      <c r="CG604" s="106"/>
      <c r="CH604" s="106"/>
      <c r="CI604" s="106"/>
      <c r="CJ604" s="106"/>
      <c r="CK604" s="106"/>
      <c r="CL604" s="106"/>
      <c r="CM604" s="106"/>
      <c r="CN604" s="106"/>
      <c r="CO604" s="106"/>
      <c r="CP604" s="106"/>
      <c r="CQ604" s="106"/>
      <c r="CR604" s="106"/>
      <c r="CS604" s="106"/>
      <c r="CT604" s="106"/>
      <c r="CU604" s="106"/>
      <c r="CV604" s="106"/>
      <c r="CW604" s="106"/>
      <c r="CX604" s="106"/>
      <c r="CY604" s="106"/>
      <c r="CZ604" s="106"/>
      <c r="DA604" s="106"/>
      <c r="DB604" s="106"/>
    </row>
    <row r="605" spans="1:106" ht="15" customHeight="1" x14ac:dyDescent="0.25">
      <c r="A605" s="83">
        <v>5</v>
      </c>
      <c r="B605" s="104"/>
      <c r="C605" s="104"/>
      <c r="D605" s="86" t="str">
        <f t="shared" si="271"/>
        <v/>
      </c>
      <c r="E605" s="87" t="str">
        <f t="shared" si="272"/>
        <v>TEST5</v>
      </c>
      <c r="F605" s="88">
        <f t="shared" si="273"/>
        <v>0</v>
      </c>
      <c r="G605" s="90"/>
      <c r="H605" s="90"/>
      <c r="I605" s="90"/>
      <c r="J605" s="90"/>
      <c r="K605" s="90"/>
      <c r="L605" s="90"/>
      <c r="M605" s="90"/>
      <c r="N605" s="90"/>
      <c r="O605" s="90"/>
      <c r="P605" s="90"/>
      <c r="Q605" s="90"/>
      <c r="R605" s="90"/>
      <c r="S605" s="90"/>
      <c r="T605" s="90"/>
      <c r="U605" s="90"/>
      <c r="V605" s="90"/>
      <c r="W605" s="90"/>
      <c r="X605" s="90"/>
      <c r="Y605" s="90"/>
      <c r="Z605" s="105"/>
      <c r="AA605" s="106"/>
      <c r="AB605" s="106"/>
      <c r="AC605" s="106"/>
      <c r="AD605" s="106"/>
      <c r="AE605" s="106"/>
      <c r="AF605" s="106"/>
      <c r="AG605" s="106"/>
      <c r="AH605" s="106"/>
      <c r="AI605" s="106"/>
      <c r="AJ605" s="106"/>
      <c r="AK605" s="106"/>
      <c r="AL605" s="106"/>
      <c r="AM605" s="106"/>
      <c r="AN605" s="106"/>
      <c r="AO605" s="106"/>
      <c r="AP605" s="106"/>
      <c r="AQ605" s="106"/>
      <c r="AR605" s="106"/>
      <c r="AS605" s="106"/>
      <c r="AT605" s="106"/>
      <c r="AU605" s="106"/>
      <c r="AV605" s="106"/>
      <c r="AW605" s="106"/>
      <c r="AX605" s="106"/>
      <c r="AY605" s="106"/>
      <c r="AZ605" s="106"/>
      <c r="BA605" s="106"/>
      <c r="BB605" s="106"/>
      <c r="BC605" s="106"/>
      <c r="BD605" s="106"/>
      <c r="BE605" s="106"/>
      <c r="BF605" s="106"/>
      <c r="BG605" s="106"/>
      <c r="BH605" s="106"/>
      <c r="BI605" s="106"/>
      <c r="BJ605" s="106"/>
      <c r="BK605" s="106"/>
      <c r="BL605" s="106"/>
      <c r="BM605" s="106"/>
      <c r="BN605" s="106"/>
      <c r="BO605" s="106"/>
      <c r="BP605" s="106"/>
      <c r="BQ605" s="106"/>
      <c r="BR605" s="106"/>
      <c r="BS605" s="106"/>
      <c r="BT605" s="106"/>
      <c r="BU605" s="106"/>
      <c r="BV605" s="106"/>
      <c r="BW605" s="106"/>
      <c r="BX605" s="106"/>
      <c r="BY605" s="106"/>
      <c r="BZ605" s="106"/>
      <c r="CA605" s="106"/>
      <c r="CB605" s="106"/>
      <c r="CC605" s="106"/>
      <c r="CD605" s="106"/>
      <c r="CE605" s="106"/>
      <c r="CF605" s="106"/>
      <c r="CG605" s="106"/>
      <c r="CH605" s="106"/>
      <c r="CI605" s="106"/>
      <c r="CJ605" s="106"/>
      <c r="CK605" s="106"/>
      <c r="CL605" s="106"/>
      <c r="CM605" s="106"/>
      <c r="CN605" s="106"/>
      <c r="CO605" s="106"/>
      <c r="CP605" s="106"/>
      <c r="CQ605" s="106"/>
      <c r="CR605" s="106"/>
      <c r="CS605" s="106"/>
      <c r="CT605" s="106"/>
      <c r="CU605" s="106"/>
      <c r="CV605" s="106"/>
      <c r="CW605" s="106"/>
      <c r="CX605" s="106"/>
      <c r="CY605" s="106"/>
      <c r="CZ605" s="106"/>
      <c r="DA605" s="106"/>
      <c r="DB605" s="106"/>
    </row>
    <row r="606" spans="1:106" ht="15" customHeight="1" x14ac:dyDescent="0.25">
      <c r="A606" s="83">
        <v>6</v>
      </c>
      <c r="B606" s="104"/>
      <c r="C606" s="104"/>
      <c r="D606" s="86" t="str">
        <f t="shared" si="271"/>
        <v/>
      </c>
      <c r="E606" s="87" t="str">
        <f t="shared" si="272"/>
        <v/>
      </c>
      <c r="F606" s="88">
        <f t="shared" si="273"/>
        <v>0</v>
      </c>
      <c r="G606" s="90"/>
      <c r="H606" s="90"/>
      <c r="I606" s="90"/>
      <c r="J606" s="90"/>
      <c r="K606" s="90"/>
      <c r="L606" s="90"/>
      <c r="M606" s="90"/>
      <c r="N606" s="90"/>
      <c r="O606" s="90"/>
      <c r="P606" s="90"/>
      <c r="Q606" s="90"/>
      <c r="R606" s="90"/>
      <c r="S606" s="90"/>
      <c r="T606" s="90"/>
      <c r="U606" s="90"/>
      <c r="V606" s="90"/>
      <c r="W606" s="90"/>
      <c r="X606" s="90"/>
      <c r="Y606" s="90"/>
      <c r="Z606" s="105"/>
      <c r="AA606" s="106"/>
      <c r="AB606" s="106"/>
      <c r="AC606" s="106"/>
      <c r="AD606" s="106"/>
      <c r="AE606" s="106"/>
      <c r="AF606" s="106"/>
      <c r="AG606" s="106"/>
      <c r="AH606" s="106"/>
      <c r="AI606" s="106"/>
      <c r="AJ606" s="106"/>
      <c r="AK606" s="106"/>
      <c r="AL606" s="106"/>
      <c r="AM606" s="106"/>
      <c r="AN606" s="106"/>
      <c r="AO606" s="106"/>
      <c r="AP606" s="106"/>
      <c r="AQ606" s="106"/>
      <c r="AR606" s="106"/>
      <c r="AS606" s="106"/>
      <c r="AT606" s="106"/>
      <c r="AU606" s="106"/>
      <c r="AV606" s="106"/>
      <c r="AW606" s="106"/>
      <c r="AX606" s="106"/>
      <c r="AY606" s="106"/>
      <c r="AZ606" s="106"/>
      <c r="BA606" s="106"/>
      <c r="BB606" s="106"/>
      <c r="BC606" s="106"/>
      <c r="BD606" s="106"/>
      <c r="BE606" s="106"/>
      <c r="BF606" s="106"/>
      <c r="BG606" s="106"/>
      <c r="BH606" s="106"/>
      <c r="BI606" s="106"/>
      <c r="BJ606" s="106"/>
      <c r="BK606" s="106"/>
      <c r="BL606" s="106"/>
      <c r="BM606" s="106"/>
      <c r="BN606" s="106"/>
      <c r="BO606" s="106"/>
      <c r="BP606" s="106"/>
      <c r="BQ606" s="106"/>
      <c r="BR606" s="106"/>
      <c r="BS606" s="106"/>
      <c r="BT606" s="106"/>
      <c r="BU606" s="106"/>
      <c r="BV606" s="106"/>
      <c r="BW606" s="106"/>
      <c r="BX606" s="106"/>
      <c r="BY606" s="106"/>
      <c r="BZ606" s="106"/>
      <c r="CA606" s="106"/>
      <c r="CB606" s="106"/>
      <c r="CC606" s="106"/>
      <c r="CD606" s="106"/>
      <c r="CE606" s="106"/>
      <c r="CF606" s="106"/>
      <c r="CG606" s="106"/>
      <c r="CH606" s="106"/>
      <c r="CI606" s="106"/>
      <c r="CJ606" s="106"/>
      <c r="CK606" s="106"/>
      <c r="CL606" s="106"/>
      <c r="CM606" s="106"/>
      <c r="CN606" s="106"/>
      <c r="CO606" s="106"/>
      <c r="CP606" s="106"/>
      <c r="CQ606" s="106"/>
      <c r="CR606" s="106"/>
      <c r="CS606" s="106"/>
      <c r="CT606" s="106"/>
      <c r="CU606" s="106"/>
      <c r="CV606" s="106"/>
      <c r="CW606" s="106"/>
      <c r="CX606" s="106"/>
      <c r="CY606" s="106"/>
      <c r="CZ606" s="106"/>
      <c r="DA606" s="106"/>
      <c r="DB606" s="106"/>
    </row>
    <row r="607" spans="1:106" ht="15" customHeight="1" x14ac:dyDescent="0.25">
      <c r="A607" s="83">
        <v>7</v>
      </c>
      <c r="B607" s="104"/>
      <c r="C607" s="104"/>
      <c r="D607" s="86" t="str">
        <f t="shared" si="271"/>
        <v/>
      </c>
      <c r="E607" s="87" t="str">
        <f t="shared" si="272"/>
        <v/>
      </c>
      <c r="F607" s="88">
        <f t="shared" si="273"/>
        <v>0</v>
      </c>
      <c r="G607" s="90"/>
      <c r="H607" s="90"/>
      <c r="I607" s="90"/>
      <c r="J607" s="90"/>
      <c r="K607" s="90"/>
      <c r="L607" s="90"/>
      <c r="M607" s="90"/>
      <c r="N607" s="90"/>
      <c r="O607" s="90"/>
      <c r="P607" s="90"/>
      <c r="Q607" s="90"/>
      <c r="R607" s="90"/>
      <c r="S607" s="90"/>
      <c r="T607" s="90"/>
      <c r="U607" s="90"/>
      <c r="V607" s="90"/>
      <c r="W607" s="90"/>
      <c r="X607" s="90"/>
      <c r="Y607" s="90"/>
      <c r="Z607" s="105"/>
      <c r="AA607" s="106"/>
      <c r="AB607" s="106"/>
      <c r="AC607" s="106"/>
      <c r="AD607" s="106"/>
      <c r="AE607" s="106"/>
      <c r="AF607" s="106"/>
      <c r="AG607" s="106"/>
      <c r="AH607" s="106"/>
      <c r="AI607" s="106"/>
      <c r="AJ607" s="106"/>
      <c r="AK607" s="106"/>
      <c r="AL607" s="106"/>
      <c r="AM607" s="106"/>
      <c r="AN607" s="106"/>
      <c r="AO607" s="106"/>
      <c r="AP607" s="106"/>
      <c r="AQ607" s="106"/>
      <c r="AR607" s="106"/>
      <c r="AS607" s="106"/>
      <c r="AT607" s="106"/>
      <c r="AU607" s="106"/>
      <c r="AV607" s="106"/>
      <c r="AW607" s="106"/>
      <c r="AX607" s="106"/>
      <c r="AY607" s="106"/>
      <c r="AZ607" s="106"/>
      <c r="BA607" s="106"/>
      <c r="BB607" s="106"/>
      <c r="BC607" s="106"/>
      <c r="BD607" s="106"/>
      <c r="BE607" s="106"/>
      <c r="BF607" s="106"/>
      <c r="BG607" s="106"/>
      <c r="BH607" s="106"/>
      <c r="BI607" s="106"/>
      <c r="BJ607" s="106"/>
      <c r="BK607" s="106"/>
      <c r="BL607" s="106"/>
      <c r="BM607" s="106"/>
      <c r="BN607" s="106"/>
      <c r="BO607" s="106"/>
      <c r="BP607" s="106"/>
      <c r="BQ607" s="106"/>
      <c r="BR607" s="106"/>
      <c r="BS607" s="106"/>
      <c r="BT607" s="106"/>
      <c r="BU607" s="106"/>
      <c r="BV607" s="106"/>
      <c r="BW607" s="106"/>
      <c r="BX607" s="106"/>
      <c r="BY607" s="106"/>
      <c r="BZ607" s="106"/>
      <c r="CA607" s="106"/>
      <c r="CB607" s="106"/>
      <c r="CC607" s="106"/>
      <c r="CD607" s="106"/>
      <c r="CE607" s="106"/>
      <c r="CF607" s="106"/>
      <c r="CG607" s="106"/>
      <c r="CH607" s="106"/>
      <c r="CI607" s="106"/>
      <c r="CJ607" s="106"/>
      <c r="CK607" s="106"/>
      <c r="CL607" s="106"/>
      <c r="CM607" s="106"/>
      <c r="CN607" s="106"/>
      <c r="CO607" s="106"/>
      <c r="CP607" s="106"/>
      <c r="CQ607" s="106"/>
      <c r="CR607" s="106"/>
      <c r="CS607" s="106"/>
      <c r="CT607" s="106"/>
      <c r="CU607" s="106"/>
      <c r="CV607" s="106"/>
      <c r="CW607" s="106"/>
      <c r="CX607" s="106"/>
      <c r="CY607" s="106"/>
      <c r="CZ607" s="106"/>
      <c r="DA607" s="106"/>
      <c r="DB607" s="106"/>
    </row>
    <row r="608" spans="1:106" ht="15" customHeight="1" x14ac:dyDescent="0.25">
      <c r="A608" s="83">
        <v>8</v>
      </c>
      <c r="B608" s="104"/>
      <c r="C608" s="104"/>
      <c r="D608" s="86" t="str">
        <f t="shared" si="271"/>
        <v/>
      </c>
      <c r="E608" s="87" t="str">
        <f t="shared" si="272"/>
        <v/>
      </c>
      <c r="F608" s="88">
        <f t="shared" si="273"/>
        <v>0</v>
      </c>
      <c r="G608" s="90"/>
      <c r="H608" s="90"/>
      <c r="I608" s="90"/>
      <c r="J608" s="90"/>
      <c r="K608" s="90"/>
      <c r="L608" s="90"/>
      <c r="M608" s="90"/>
      <c r="N608" s="90"/>
      <c r="O608" s="90"/>
      <c r="P608" s="90"/>
      <c r="Q608" s="90"/>
      <c r="R608" s="90"/>
      <c r="S608" s="90"/>
      <c r="T608" s="90"/>
      <c r="U608" s="90"/>
      <c r="V608" s="90"/>
      <c r="W608" s="90"/>
      <c r="X608" s="90"/>
      <c r="Y608" s="90"/>
      <c r="Z608" s="105"/>
      <c r="AA608" s="106"/>
      <c r="AB608" s="106"/>
      <c r="AC608" s="106"/>
      <c r="AD608" s="106"/>
      <c r="AE608" s="106"/>
      <c r="AF608" s="106"/>
      <c r="AG608" s="106"/>
      <c r="AH608" s="106"/>
      <c r="AI608" s="106"/>
      <c r="AJ608" s="106"/>
      <c r="AK608" s="106"/>
      <c r="AL608" s="106"/>
      <c r="AM608" s="106"/>
      <c r="AN608" s="106"/>
      <c r="AO608" s="106"/>
      <c r="AP608" s="106"/>
      <c r="AQ608" s="106"/>
      <c r="AR608" s="106"/>
      <c r="AS608" s="106"/>
      <c r="AT608" s="106"/>
      <c r="AU608" s="106"/>
      <c r="AV608" s="106"/>
      <c r="AW608" s="106"/>
      <c r="AX608" s="106"/>
      <c r="AY608" s="106"/>
      <c r="AZ608" s="106"/>
      <c r="BA608" s="106"/>
      <c r="BB608" s="106"/>
      <c r="BC608" s="106"/>
      <c r="BD608" s="106"/>
      <c r="BE608" s="106"/>
      <c r="BF608" s="106"/>
      <c r="BG608" s="106"/>
      <c r="BH608" s="106"/>
      <c r="BI608" s="106"/>
      <c r="BJ608" s="106"/>
      <c r="BK608" s="106"/>
      <c r="BL608" s="106"/>
      <c r="BM608" s="106"/>
      <c r="BN608" s="106"/>
      <c r="BO608" s="106"/>
      <c r="BP608" s="106"/>
      <c r="BQ608" s="106"/>
      <c r="BR608" s="106"/>
      <c r="BS608" s="106"/>
      <c r="BT608" s="106"/>
      <c r="BU608" s="106"/>
      <c r="BV608" s="106"/>
      <c r="BW608" s="106"/>
      <c r="BX608" s="106"/>
      <c r="BY608" s="106"/>
      <c r="BZ608" s="106"/>
      <c r="CA608" s="106"/>
      <c r="CB608" s="106"/>
      <c r="CC608" s="106"/>
      <c r="CD608" s="106"/>
      <c r="CE608" s="106"/>
      <c r="CF608" s="106"/>
      <c r="CG608" s="106"/>
      <c r="CH608" s="106"/>
      <c r="CI608" s="106"/>
      <c r="CJ608" s="106"/>
      <c r="CK608" s="106"/>
      <c r="CL608" s="106"/>
      <c r="CM608" s="106"/>
      <c r="CN608" s="106"/>
      <c r="CO608" s="106"/>
      <c r="CP608" s="106"/>
      <c r="CQ608" s="106"/>
      <c r="CR608" s="106"/>
      <c r="CS608" s="106"/>
      <c r="CT608" s="106"/>
      <c r="CU608" s="106"/>
      <c r="CV608" s="106"/>
      <c r="CW608" s="106"/>
      <c r="CX608" s="106"/>
      <c r="CY608" s="106"/>
      <c r="CZ608" s="106"/>
      <c r="DA608" s="106"/>
      <c r="DB608" s="106"/>
    </row>
    <row r="609" spans="1:106" ht="15" customHeight="1" x14ac:dyDescent="0.25">
      <c r="A609" s="83">
        <v>9</v>
      </c>
      <c r="B609" s="107" t="s">
        <v>131</v>
      </c>
      <c r="C609" s="107"/>
      <c r="D609" s="86" t="str">
        <f t="shared" si="271"/>
        <v/>
      </c>
      <c r="E609" s="87" t="str">
        <f t="shared" si="272"/>
        <v/>
      </c>
      <c r="F609" s="88">
        <f t="shared" si="273"/>
        <v>0</v>
      </c>
      <c r="G609" s="90"/>
      <c r="H609" s="90"/>
      <c r="I609" s="90"/>
      <c r="J609" s="90"/>
      <c r="K609" s="90"/>
      <c r="L609" s="90"/>
      <c r="M609" s="90"/>
      <c r="N609" s="90"/>
      <c r="O609" s="90"/>
      <c r="P609" s="90"/>
      <c r="Q609" s="90"/>
      <c r="R609" s="90"/>
      <c r="S609" s="90"/>
      <c r="T609" s="90"/>
      <c r="U609" s="90"/>
      <c r="V609" s="90"/>
      <c r="W609" s="90"/>
      <c r="X609" s="90"/>
      <c r="Y609" s="90"/>
      <c r="Z609" s="105"/>
      <c r="AA609" s="106"/>
      <c r="AB609" s="106"/>
      <c r="AC609" s="106"/>
      <c r="AD609" s="106"/>
      <c r="AE609" s="106"/>
      <c r="AF609" s="106"/>
      <c r="AG609" s="106"/>
      <c r="AH609" s="106"/>
      <c r="AI609" s="106"/>
      <c r="AJ609" s="106"/>
      <c r="AK609" s="106"/>
      <c r="AL609" s="106"/>
      <c r="AM609" s="106"/>
      <c r="AN609" s="106"/>
      <c r="AO609" s="106"/>
      <c r="AP609" s="106"/>
      <c r="AQ609" s="106"/>
      <c r="AR609" s="106"/>
      <c r="AS609" s="106"/>
      <c r="AT609" s="106"/>
      <c r="AU609" s="106"/>
      <c r="AV609" s="106"/>
      <c r="AW609" s="106"/>
      <c r="AX609" s="106"/>
      <c r="AY609" s="106"/>
      <c r="AZ609" s="106"/>
      <c r="BA609" s="106"/>
      <c r="BB609" s="106"/>
      <c r="BC609" s="106"/>
      <c r="BD609" s="106"/>
      <c r="BE609" s="106"/>
      <c r="BF609" s="106"/>
      <c r="BG609" s="106"/>
      <c r="BH609" s="106"/>
      <c r="BI609" s="106"/>
      <c r="BJ609" s="106"/>
      <c r="BK609" s="106"/>
      <c r="BL609" s="106"/>
      <c r="BM609" s="106"/>
      <c r="BN609" s="106"/>
      <c r="BO609" s="106"/>
      <c r="BP609" s="106"/>
      <c r="BQ609" s="106"/>
      <c r="BR609" s="106"/>
      <c r="BS609" s="106"/>
      <c r="BT609" s="106"/>
      <c r="BU609" s="106"/>
      <c r="BV609" s="106"/>
      <c r="BW609" s="106"/>
      <c r="BX609" s="106"/>
      <c r="BY609" s="106"/>
      <c r="BZ609" s="106"/>
      <c r="CA609" s="106"/>
      <c r="CB609" s="106"/>
      <c r="CC609" s="106"/>
      <c r="CD609" s="106"/>
      <c r="CE609" s="106"/>
      <c r="CF609" s="106"/>
      <c r="CG609" s="106"/>
      <c r="CH609" s="106"/>
      <c r="CI609" s="106"/>
      <c r="CJ609" s="106"/>
      <c r="CK609" s="106"/>
      <c r="CL609" s="106"/>
      <c r="CM609" s="106"/>
      <c r="CN609" s="106"/>
      <c r="CO609" s="106"/>
      <c r="CP609" s="106"/>
      <c r="CQ609" s="106"/>
      <c r="CR609" s="106"/>
      <c r="CS609" s="106"/>
      <c r="CT609" s="106"/>
      <c r="CU609" s="106"/>
      <c r="CV609" s="106"/>
      <c r="CW609" s="106"/>
      <c r="CX609" s="106"/>
      <c r="CY609" s="106"/>
      <c r="CZ609" s="106"/>
      <c r="DA609" s="106"/>
      <c r="DB609" s="106"/>
    </row>
    <row r="610" spans="1:106" ht="15" customHeight="1" x14ac:dyDescent="0.25">
      <c r="A610" s="83">
        <v>10</v>
      </c>
      <c r="B610" s="107"/>
      <c r="C610" s="107"/>
      <c r="D610" s="86" t="str">
        <f t="shared" si="271"/>
        <v/>
      </c>
      <c r="E610" s="87" t="str">
        <f t="shared" si="272"/>
        <v/>
      </c>
      <c r="F610" s="88">
        <f t="shared" si="273"/>
        <v>0</v>
      </c>
      <c r="G610" s="90"/>
      <c r="H610" s="90"/>
      <c r="I610" s="90"/>
      <c r="J610" s="90"/>
      <c r="K610" s="90"/>
      <c r="L610" s="90"/>
      <c r="M610" s="90"/>
      <c r="N610" s="90"/>
      <c r="O610" s="90"/>
      <c r="P610" s="90"/>
      <c r="Q610" s="90"/>
      <c r="R610" s="90"/>
      <c r="S610" s="90"/>
      <c r="T610" s="90"/>
      <c r="U610" s="90"/>
      <c r="V610" s="90"/>
      <c r="W610" s="90"/>
      <c r="X610" s="90"/>
      <c r="Y610" s="90"/>
      <c r="Z610" s="105"/>
      <c r="AA610" s="106"/>
      <c r="AB610" s="106"/>
      <c r="AC610" s="106"/>
      <c r="AD610" s="106"/>
      <c r="AE610" s="106"/>
      <c r="AF610" s="106"/>
      <c r="AG610" s="106"/>
      <c r="AH610" s="106"/>
      <c r="AI610" s="106"/>
      <c r="AJ610" s="106"/>
      <c r="AK610" s="106"/>
      <c r="AL610" s="106"/>
      <c r="AM610" s="106"/>
      <c r="AN610" s="106"/>
      <c r="AO610" s="106"/>
      <c r="AP610" s="106"/>
      <c r="AQ610" s="106"/>
      <c r="AR610" s="106"/>
      <c r="AS610" s="106"/>
      <c r="AT610" s="106"/>
      <c r="AU610" s="106"/>
      <c r="AV610" s="106"/>
      <c r="AW610" s="106"/>
      <c r="AX610" s="106"/>
      <c r="AY610" s="106"/>
      <c r="AZ610" s="106"/>
      <c r="BA610" s="106"/>
      <c r="BB610" s="106"/>
      <c r="BC610" s="106"/>
      <c r="BD610" s="106"/>
      <c r="BE610" s="106"/>
      <c r="BF610" s="106"/>
      <c r="BG610" s="106"/>
      <c r="BH610" s="106"/>
      <c r="BI610" s="106"/>
      <c r="BJ610" s="106"/>
      <c r="BK610" s="106"/>
      <c r="BL610" s="106"/>
      <c r="BM610" s="106"/>
      <c r="BN610" s="106"/>
      <c r="BO610" s="106"/>
      <c r="BP610" s="106"/>
      <c r="BQ610" s="106"/>
      <c r="BR610" s="106"/>
      <c r="BS610" s="106"/>
      <c r="BT610" s="106"/>
      <c r="BU610" s="106"/>
      <c r="BV610" s="106"/>
      <c r="BW610" s="106"/>
      <c r="BX610" s="106"/>
      <c r="BY610" s="106"/>
      <c r="BZ610" s="106"/>
      <c r="CA610" s="106"/>
      <c r="CB610" s="106"/>
      <c r="CC610" s="106"/>
      <c r="CD610" s="106"/>
      <c r="CE610" s="106"/>
      <c r="CF610" s="106"/>
      <c r="CG610" s="106"/>
      <c r="CH610" s="106"/>
      <c r="CI610" s="106"/>
      <c r="CJ610" s="106"/>
      <c r="CK610" s="106"/>
      <c r="CL610" s="106"/>
      <c r="CM610" s="106"/>
      <c r="CN610" s="106"/>
      <c r="CO610" s="106"/>
      <c r="CP610" s="106"/>
      <c r="CQ610" s="106"/>
      <c r="CR610" s="106"/>
      <c r="CS610" s="106"/>
      <c r="CT610" s="106"/>
      <c r="CU610" s="106"/>
      <c r="CV610" s="106"/>
      <c r="CW610" s="106"/>
      <c r="CX610" s="106"/>
      <c r="CY610" s="106"/>
      <c r="CZ610" s="106"/>
      <c r="DA610" s="106"/>
      <c r="DB610" s="106"/>
    </row>
    <row r="611" spans="1:106" ht="15" customHeight="1" x14ac:dyDescent="0.25">
      <c r="A611" s="83">
        <v>11</v>
      </c>
      <c r="B611" s="107"/>
      <c r="C611" s="107"/>
      <c r="D611" s="86" t="str">
        <f t="shared" si="271"/>
        <v/>
      </c>
      <c r="E611" s="87" t="str">
        <f t="shared" si="272"/>
        <v/>
      </c>
      <c r="F611" s="88">
        <f t="shared" si="273"/>
        <v>0</v>
      </c>
      <c r="G611" s="90"/>
      <c r="H611" s="90"/>
      <c r="I611" s="90"/>
      <c r="J611" s="90"/>
      <c r="K611" s="90"/>
      <c r="L611" s="90"/>
      <c r="M611" s="90"/>
      <c r="N611" s="90"/>
      <c r="O611" s="90"/>
      <c r="P611" s="90"/>
      <c r="Q611" s="90"/>
      <c r="R611" s="90"/>
      <c r="S611" s="90"/>
      <c r="T611" s="90"/>
      <c r="U611" s="90"/>
      <c r="V611" s="90"/>
      <c r="W611" s="90"/>
      <c r="X611" s="90"/>
      <c r="Y611" s="90"/>
      <c r="Z611" s="105"/>
      <c r="AA611" s="106"/>
      <c r="AB611" s="106"/>
      <c r="AC611" s="106"/>
      <c r="AD611" s="106"/>
      <c r="AE611" s="106"/>
      <c r="AF611" s="106"/>
      <c r="AG611" s="106"/>
      <c r="AH611" s="106"/>
      <c r="AI611" s="106"/>
      <c r="AJ611" s="106"/>
      <c r="AK611" s="106"/>
      <c r="AL611" s="106"/>
      <c r="AM611" s="106"/>
      <c r="AN611" s="106"/>
      <c r="AO611" s="106"/>
      <c r="AP611" s="106"/>
      <c r="AQ611" s="106"/>
      <c r="AR611" s="106"/>
      <c r="AS611" s="106"/>
      <c r="AT611" s="106"/>
      <c r="AU611" s="106"/>
      <c r="AV611" s="106"/>
      <c r="AW611" s="106"/>
      <c r="AX611" s="106"/>
      <c r="AY611" s="106"/>
      <c r="AZ611" s="106"/>
      <c r="BA611" s="106"/>
      <c r="BB611" s="106"/>
      <c r="BC611" s="106"/>
      <c r="BD611" s="106"/>
      <c r="BE611" s="106"/>
      <c r="BF611" s="106"/>
      <c r="BG611" s="106"/>
      <c r="BH611" s="106"/>
      <c r="BI611" s="106"/>
      <c r="BJ611" s="106"/>
      <c r="BK611" s="106"/>
      <c r="BL611" s="106"/>
      <c r="BM611" s="106"/>
      <c r="BN611" s="106"/>
      <c r="BO611" s="106"/>
      <c r="BP611" s="106"/>
      <c r="BQ611" s="106"/>
      <c r="BR611" s="106"/>
      <c r="BS611" s="106"/>
      <c r="BT611" s="106"/>
      <c r="BU611" s="106"/>
      <c r="BV611" s="106"/>
      <c r="BW611" s="106"/>
      <c r="BX611" s="106"/>
      <c r="BY611" s="106"/>
      <c r="BZ611" s="106"/>
      <c r="CA611" s="106"/>
      <c r="CB611" s="106"/>
      <c r="CC611" s="106"/>
      <c r="CD611" s="106"/>
      <c r="CE611" s="106"/>
      <c r="CF611" s="106"/>
      <c r="CG611" s="106"/>
      <c r="CH611" s="106"/>
      <c r="CI611" s="106"/>
      <c r="CJ611" s="106"/>
      <c r="CK611" s="106"/>
      <c r="CL611" s="106"/>
      <c r="CM611" s="106"/>
      <c r="CN611" s="106"/>
      <c r="CO611" s="106"/>
      <c r="CP611" s="106"/>
      <c r="CQ611" s="106"/>
      <c r="CR611" s="106"/>
      <c r="CS611" s="106"/>
      <c r="CT611" s="106"/>
      <c r="CU611" s="106"/>
      <c r="CV611" s="106"/>
      <c r="CW611" s="106"/>
      <c r="CX611" s="106"/>
      <c r="CY611" s="106"/>
      <c r="CZ611" s="106"/>
      <c r="DA611" s="106"/>
      <c r="DB611" s="106"/>
    </row>
    <row r="612" spans="1:106" ht="15" customHeight="1" x14ac:dyDescent="0.25">
      <c r="A612" s="83">
        <v>12</v>
      </c>
      <c r="B612" s="107"/>
      <c r="C612" s="107"/>
      <c r="D612" s="86" t="str">
        <f t="shared" si="271"/>
        <v/>
      </c>
      <c r="E612" s="87" t="str">
        <f t="shared" si="272"/>
        <v/>
      </c>
      <c r="F612" s="88">
        <f t="shared" si="273"/>
        <v>0</v>
      </c>
      <c r="G612" s="90"/>
      <c r="H612" s="90"/>
      <c r="I612" s="90"/>
      <c r="J612" s="90"/>
      <c r="K612" s="90"/>
      <c r="L612" s="90"/>
      <c r="M612" s="90"/>
      <c r="N612" s="90"/>
      <c r="O612" s="90"/>
      <c r="P612" s="90"/>
      <c r="Q612" s="90"/>
      <c r="R612" s="90"/>
      <c r="S612" s="90"/>
      <c r="T612" s="90"/>
      <c r="U612" s="90"/>
      <c r="V612" s="90"/>
      <c r="W612" s="90"/>
      <c r="X612" s="90"/>
      <c r="Y612" s="90"/>
      <c r="Z612" s="105"/>
      <c r="AA612" s="106"/>
      <c r="AB612" s="106"/>
      <c r="AC612" s="106"/>
      <c r="AD612" s="106"/>
      <c r="AE612" s="106"/>
      <c r="AF612" s="106"/>
      <c r="AG612" s="106"/>
      <c r="AH612" s="106"/>
      <c r="AI612" s="106"/>
      <c r="AJ612" s="106"/>
      <c r="AK612" s="106"/>
      <c r="AL612" s="106"/>
      <c r="AM612" s="106"/>
      <c r="AN612" s="106"/>
      <c r="AO612" s="106"/>
      <c r="AP612" s="106"/>
      <c r="AQ612" s="106"/>
      <c r="AR612" s="106"/>
      <c r="AS612" s="106"/>
      <c r="AT612" s="106"/>
      <c r="AU612" s="106"/>
      <c r="AV612" s="106"/>
      <c r="AW612" s="106"/>
      <c r="AX612" s="106"/>
      <c r="AY612" s="106"/>
      <c r="AZ612" s="106"/>
      <c r="BA612" s="106"/>
      <c r="BB612" s="106"/>
      <c r="BC612" s="106"/>
      <c r="BD612" s="106"/>
      <c r="BE612" s="106"/>
      <c r="BF612" s="106"/>
      <c r="BG612" s="106"/>
      <c r="BH612" s="106"/>
      <c r="BI612" s="106"/>
      <c r="BJ612" s="106"/>
      <c r="BK612" s="106"/>
      <c r="BL612" s="106"/>
      <c r="BM612" s="106"/>
      <c r="BN612" s="106"/>
      <c r="BO612" s="106"/>
      <c r="BP612" s="106"/>
      <c r="BQ612" s="106"/>
      <c r="BR612" s="106"/>
      <c r="BS612" s="106"/>
      <c r="BT612" s="106"/>
      <c r="BU612" s="106"/>
      <c r="BV612" s="106"/>
      <c r="BW612" s="106"/>
      <c r="BX612" s="106"/>
      <c r="BY612" s="106"/>
      <c r="BZ612" s="106"/>
      <c r="CA612" s="106"/>
      <c r="CB612" s="106"/>
      <c r="CC612" s="106"/>
      <c r="CD612" s="106"/>
      <c r="CE612" s="106"/>
      <c r="CF612" s="106"/>
      <c r="CG612" s="106"/>
      <c r="CH612" s="106"/>
      <c r="CI612" s="106"/>
      <c r="CJ612" s="106"/>
      <c r="CK612" s="106"/>
      <c r="CL612" s="106"/>
      <c r="CM612" s="106"/>
      <c r="CN612" s="106"/>
      <c r="CO612" s="106"/>
      <c r="CP612" s="106"/>
      <c r="CQ612" s="106"/>
      <c r="CR612" s="106"/>
      <c r="CS612" s="106"/>
      <c r="CT612" s="106"/>
      <c r="CU612" s="106"/>
      <c r="CV612" s="106"/>
      <c r="CW612" s="106"/>
      <c r="CX612" s="106"/>
      <c r="CY612" s="106"/>
      <c r="CZ612" s="106"/>
      <c r="DA612" s="106"/>
      <c r="DB612" s="106"/>
    </row>
    <row r="613" spans="1:106" ht="15" customHeight="1" x14ac:dyDescent="0.25">
      <c r="A613" s="83">
        <v>13</v>
      </c>
      <c r="B613" s="107"/>
      <c r="C613" s="107"/>
      <c r="D613" s="86" t="str">
        <f t="shared" si="271"/>
        <v/>
      </c>
      <c r="E613" s="87" t="str">
        <f t="shared" si="272"/>
        <v/>
      </c>
      <c r="F613" s="88">
        <f t="shared" si="273"/>
        <v>0</v>
      </c>
      <c r="G613" s="90"/>
      <c r="H613" s="90"/>
      <c r="I613" s="90"/>
      <c r="J613" s="90"/>
      <c r="K613" s="90"/>
      <c r="L613" s="90"/>
      <c r="M613" s="90"/>
      <c r="N613" s="90"/>
      <c r="O613" s="90"/>
      <c r="P613" s="90"/>
      <c r="Q613" s="90"/>
      <c r="R613" s="90"/>
      <c r="S613" s="90"/>
      <c r="T613" s="90"/>
      <c r="U613" s="90"/>
      <c r="V613" s="90"/>
      <c r="W613" s="90"/>
      <c r="X613" s="90"/>
      <c r="Y613" s="90"/>
      <c r="Z613" s="105"/>
      <c r="AA613" s="106"/>
      <c r="AB613" s="106"/>
      <c r="AC613" s="106"/>
      <c r="AD613" s="106"/>
      <c r="AE613" s="106"/>
      <c r="AF613" s="106"/>
      <c r="AG613" s="106"/>
      <c r="AH613" s="106"/>
      <c r="AI613" s="106"/>
      <c r="AJ613" s="106"/>
      <c r="AK613" s="106"/>
      <c r="AL613" s="106"/>
      <c r="AM613" s="106"/>
      <c r="AN613" s="106"/>
      <c r="AO613" s="106"/>
      <c r="AP613" s="106"/>
      <c r="AQ613" s="106"/>
      <c r="AR613" s="106"/>
      <c r="AS613" s="106"/>
      <c r="AT613" s="106"/>
      <c r="AU613" s="106"/>
      <c r="AV613" s="106"/>
      <c r="AW613" s="106"/>
      <c r="AX613" s="106"/>
      <c r="AY613" s="106"/>
      <c r="AZ613" s="106"/>
      <c r="BA613" s="106"/>
      <c r="BB613" s="106"/>
      <c r="BC613" s="106"/>
      <c r="BD613" s="106"/>
      <c r="BE613" s="106"/>
      <c r="BF613" s="106"/>
      <c r="BG613" s="106"/>
      <c r="BH613" s="106"/>
      <c r="BI613" s="106"/>
      <c r="BJ613" s="106"/>
      <c r="BK613" s="106"/>
      <c r="BL613" s="106"/>
      <c r="BM613" s="106"/>
      <c r="BN613" s="106"/>
      <c r="BO613" s="106"/>
      <c r="BP613" s="106"/>
      <c r="BQ613" s="106"/>
      <c r="BR613" s="106"/>
      <c r="BS613" s="106"/>
      <c r="BT613" s="106"/>
      <c r="BU613" s="106"/>
      <c r="BV613" s="106"/>
      <c r="BW613" s="106"/>
      <c r="BX613" s="106"/>
      <c r="BY613" s="106"/>
      <c r="BZ613" s="106"/>
      <c r="CA613" s="106"/>
      <c r="CB613" s="106"/>
      <c r="CC613" s="106"/>
      <c r="CD613" s="106"/>
      <c r="CE613" s="106"/>
      <c r="CF613" s="106"/>
      <c r="CG613" s="106"/>
      <c r="CH613" s="106"/>
      <c r="CI613" s="106"/>
      <c r="CJ613" s="106"/>
      <c r="CK613" s="106"/>
      <c r="CL613" s="106"/>
      <c r="CM613" s="106"/>
      <c r="CN613" s="106"/>
      <c r="CO613" s="106"/>
      <c r="CP613" s="106"/>
      <c r="CQ613" s="106"/>
      <c r="CR613" s="106"/>
      <c r="CS613" s="106"/>
      <c r="CT613" s="106"/>
      <c r="CU613" s="106"/>
      <c r="CV613" s="106"/>
      <c r="CW613" s="106"/>
      <c r="CX613" s="106"/>
      <c r="CY613" s="106"/>
      <c r="CZ613" s="106"/>
      <c r="DA613" s="106"/>
      <c r="DB613" s="106"/>
    </row>
    <row r="614" spans="1:106" ht="15" customHeight="1" x14ac:dyDescent="0.25">
      <c r="A614" s="83">
        <v>14</v>
      </c>
      <c r="B614" s="107"/>
      <c r="C614" s="107"/>
      <c r="D614" s="86" t="str">
        <f t="shared" si="271"/>
        <v/>
      </c>
      <c r="E614" s="87" t="str">
        <f t="shared" si="272"/>
        <v/>
      </c>
      <c r="F614" s="88">
        <f t="shared" si="273"/>
        <v>0</v>
      </c>
      <c r="G614" s="90"/>
      <c r="H614" s="90"/>
      <c r="I614" s="90"/>
      <c r="J614" s="90"/>
      <c r="K614" s="90"/>
      <c r="L614" s="90"/>
      <c r="M614" s="90"/>
      <c r="N614" s="90"/>
      <c r="O614" s="90"/>
      <c r="P614" s="90"/>
      <c r="Q614" s="90"/>
      <c r="R614" s="90"/>
      <c r="S614" s="90"/>
      <c r="T614" s="90"/>
      <c r="U614" s="90"/>
      <c r="V614" s="90"/>
      <c r="W614" s="90"/>
      <c r="X614" s="90"/>
      <c r="Y614" s="90"/>
      <c r="Z614" s="105"/>
      <c r="AA614" s="106"/>
      <c r="AB614" s="106"/>
      <c r="AC614" s="106"/>
      <c r="AD614" s="106"/>
      <c r="AE614" s="106"/>
      <c r="AF614" s="106"/>
      <c r="AG614" s="106"/>
      <c r="AH614" s="106"/>
      <c r="AI614" s="106"/>
      <c r="AJ614" s="106"/>
      <c r="AK614" s="106"/>
      <c r="AL614" s="106"/>
      <c r="AM614" s="106"/>
      <c r="AN614" s="106"/>
      <c r="AO614" s="106"/>
      <c r="AP614" s="106"/>
      <c r="AQ614" s="106"/>
      <c r="AR614" s="106"/>
      <c r="AS614" s="106"/>
      <c r="AT614" s="106"/>
      <c r="AU614" s="106"/>
      <c r="AV614" s="106"/>
      <c r="AW614" s="106"/>
      <c r="AX614" s="106"/>
      <c r="AY614" s="106"/>
      <c r="AZ614" s="106"/>
      <c r="BA614" s="106"/>
      <c r="BB614" s="106"/>
      <c r="BC614" s="106"/>
      <c r="BD614" s="106"/>
      <c r="BE614" s="106"/>
      <c r="BF614" s="106"/>
      <c r="BG614" s="106"/>
      <c r="BH614" s="106"/>
      <c r="BI614" s="106"/>
      <c r="BJ614" s="106"/>
      <c r="BK614" s="106"/>
      <c r="BL614" s="106"/>
      <c r="BM614" s="106"/>
      <c r="BN614" s="106"/>
      <c r="BO614" s="106"/>
      <c r="BP614" s="106"/>
      <c r="BQ614" s="106"/>
      <c r="BR614" s="106"/>
      <c r="BS614" s="106"/>
      <c r="BT614" s="106"/>
      <c r="BU614" s="106"/>
      <c r="BV614" s="106"/>
      <c r="BW614" s="106"/>
      <c r="BX614" s="106"/>
      <c r="BY614" s="106"/>
      <c r="BZ614" s="106"/>
      <c r="CA614" s="106"/>
      <c r="CB614" s="106"/>
      <c r="CC614" s="106"/>
      <c r="CD614" s="106"/>
      <c r="CE614" s="106"/>
      <c r="CF614" s="106"/>
      <c r="CG614" s="106"/>
      <c r="CH614" s="106"/>
      <c r="CI614" s="106"/>
      <c r="CJ614" s="106"/>
      <c r="CK614" s="106"/>
      <c r="CL614" s="106"/>
      <c r="CM614" s="106"/>
      <c r="CN614" s="106"/>
      <c r="CO614" s="106"/>
      <c r="CP614" s="106"/>
      <c r="CQ614" s="106"/>
      <c r="CR614" s="106"/>
      <c r="CS614" s="106"/>
      <c r="CT614" s="106"/>
      <c r="CU614" s="106"/>
      <c r="CV614" s="106"/>
      <c r="CW614" s="106"/>
      <c r="CX614" s="106"/>
      <c r="CY614" s="106"/>
      <c r="CZ614" s="106"/>
      <c r="DA614" s="106"/>
      <c r="DB614" s="106"/>
    </row>
    <row r="615" spans="1:106" ht="15" customHeight="1" x14ac:dyDescent="0.25">
      <c r="A615" s="83">
        <v>15</v>
      </c>
      <c r="B615" s="107"/>
      <c r="C615" s="107"/>
      <c r="D615" s="86" t="str">
        <f t="shared" si="271"/>
        <v/>
      </c>
      <c r="E615" s="87" t="str">
        <f t="shared" si="272"/>
        <v/>
      </c>
      <c r="F615" s="88">
        <f t="shared" si="273"/>
        <v>0</v>
      </c>
      <c r="G615" s="90"/>
      <c r="H615" s="90"/>
      <c r="I615" s="90"/>
      <c r="J615" s="90"/>
      <c r="K615" s="90"/>
      <c r="L615" s="90"/>
      <c r="M615" s="90"/>
      <c r="N615" s="90"/>
      <c r="O615" s="90"/>
      <c r="P615" s="90"/>
      <c r="Q615" s="90"/>
      <c r="R615" s="90"/>
      <c r="S615" s="90"/>
      <c r="T615" s="90"/>
      <c r="U615" s="90"/>
      <c r="V615" s="90"/>
      <c r="W615" s="90"/>
      <c r="X615" s="90"/>
      <c r="Y615" s="90"/>
      <c r="Z615" s="105"/>
      <c r="AA615" s="106"/>
      <c r="AB615" s="106"/>
      <c r="AC615" s="106"/>
      <c r="AD615" s="106"/>
      <c r="AE615" s="106"/>
      <c r="AF615" s="106"/>
      <c r="AG615" s="106"/>
      <c r="AH615" s="106"/>
      <c r="AI615" s="106"/>
      <c r="AJ615" s="106"/>
      <c r="AK615" s="106"/>
      <c r="AL615" s="106"/>
      <c r="AM615" s="106"/>
      <c r="AN615" s="106"/>
      <c r="AO615" s="106"/>
      <c r="AP615" s="106"/>
      <c r="AQ615" s="106"/>
      <c r="AR615" s="106"/>
      <c r="AS615" s="106"/>
      <c r="AT615" s="106"/>
      <c r="AU615" s="106"/>
      <c r="AV615" s="106"/>
      <c r="AW615" s="106"/>
      <c r="AX615" s="106"/>
      <c r="AY615" s="106"/>
      <c r="AZ615" s="106"/>
      <c r="BA615" s="106"/>
      <c r="BB615" s="106"/>
      <c r="BC615" s="106"/>
      <c r="BD615" s="106"/>
      <c r="BE615" s="106"/>
      <c r="BF615" s="106"/>
      <c r="BG615" s="106"/>
      <c r="BH615" s="106"/>
      <c r="BI615" s="106"/>
      <c r="BJ615" s="106"/>
      <c r="BK615" s="106"/>
      <c r="BL615" s="106"/>
      <c r="BM615" s="106"/>
      <c r="BN615" s="106"/>
      <c r="BO615" s="106"/>
      <c r="BP615" s="106"/>
      <c r="BQ615" s="106"/>
      <c r="BR615" s="106"/>
      <c r="BS615" s="106"/>
      <c r="BT615" s="106"/>
      <c r="BU615" s="106"/>
      <c r="BV615" s="106"/>
      <c r="BW615" s="106"/>
      <c r="BX615" s="106"/>
      <c r="BY615" s="106"/>
      <c r="BZ615" s="106"/>
      <c r="CA615" s="106"/>
      <c r="CB615" s="106"/>
      <c r="CC615" s="106"/>
      <c r="CD615" s="106"/>
      <c r="CE615" s="106"/>
      <c r="CF615" s="106"/>
      <c r="CG615" s="106"/>
      <c r="CH615" s="106"/>
      <c r="CI615" s="106"/>
      <c r="CJ615" s="106"/>
      <c r="CK615" s="106"/>
      <c r="CL615" s="106"/>
      <c r="CM615" s="106"/>
      <c r="CN615" s="106"/>
      <c r="CO615" s="106"/>
      <c r="CP615" s="106"/>
      <c r="CQ615" s="106"/>
      <c r="CR615" s="106"/>
      <c r="CS615" s="106"/>
      <c r="CT615" s="106"/>
      <c r="CU615" s="106"/>
      <c r="CV615" s="106"/>
      <c r="CW615" s="106"/>
      <c r="CX615" s="106"/>
      <c r="CY615" s="106"/>
      <c r="CZ615" s="106"/>
      <c r="DA615" s="106"/>
      <c r="DB615" s="106"/>
    </row>
    <row r="616" spans="1:106" ht="15" customHeight="1" x14ac:dyDescent="0.25">
      <c r="A616" s="83">
        <v>16</v>
      </c>
      <c r="B616" s="107"/>
      <c r="C616" s="107"/>
      <c r="D616" s="86" t="str">
        <f t="shared" si="271"/>
        <v/>
      </c>
      <c r="E616" s="87" t="str">
        <f t="shared" si="272"/>
        <v/>
      </c>
      <c r="F616" s="88">
        <f t="shared" si="273"/>
        <v>0</v>
      </c>
      <c r="G616" s="90"/>
      <c r="H616" s="90"/>
      <c r="I616" s="90"/>
      <c r="J616" s="90"/>
      <c r="K616" s="90"/>
      <c r="L616" s="90"/>
      <c r="M616" s="90"/>
      <c r="N616" s="90"/>
      <c r="O616" s="90"/>
      <c r="P616" s="90"/>
      <c r="Q616" s="90"/>
      <c r="R616" s="90"/>
      <c r="S616" s="90"/>
      <c r="T616" s="90"/>
      <c r="U616" s="90"/>
      <c r="V616" s="90"/>
      <c r="W616" s="90"/>
      <c r="X616" s="90"/>
      <c r="Y616" s="90"/>
      <c r="Z616" s="105"/>
      <c r="AA616" s="106"/>
      <c r="AB616" s="106"/>
      <c r="AC616" s="106"/>
      <c r="AD616" s="106"/>
      <c r="AE616" s="106"/>
      <c r="AF616" s="106"/>
      <c r="AG616" s="106"/>
      <c r="AH616" s="106"/>
      <c r="AI616" s="106"/>
      <c r="AJ616" s="106"/>
      <c r="AK616" s="106"/>
      <c r="AL616" s="106"/>
      <c r="AM616" s="106"/>
      <c r="AN616" s="106"/>
      <c r="AO616" s="106"/>
      <c r="AP616" s="106"/>
      <c r="AQ616" s="106"/>
      <c r="AR616" s="106"/>
      <c r="AS616" s="106"/>
      <c r="AT616" s="106"/>
      <c r="AU616" s="106"/>
      <c r="AV616" s="106"/>
      <c r="AW616" s="106"/>
      <c r="AX616" s="106"/>
      <c r="AY616" s="106"/>
      <c r="AZ616" s="106"/>
      <c r="BA616" s="106"/>
      <c r="BB616" s="106"/>
      <c r="BC616" s="106"/>
      <c r="BD616" s="106"/>
      <c r="BE616" s="106"/>
      <c r="BF616" s="106"/>
      <c r="BG616" s="106"/>
      <c r="BH616" s="106"/>
      <c r="BI616" s="106"/>
      <c r="BJ616" s="106"/>
      <c r="BK616" s="106"/>
      <c r="BL616" s="106"/>
      <c r="BM616" s="106"/>
      <c r="BN616" s="106"/>
      <c r="BO616" s="106"/>
      <c r="BP616" s="106"/>
      <c r="BQ616" s="106"/>
      <c r="BR616" s="106"/>
      <c r="BS616" s="106"/>
      <c r="BT616" s="106"/>
      <c r="BU616" s="106"/>
      <c r="BV616" s="106"/>
      <c r="BW616" s="106"/>
      <c r="BX616" s="106"/>
      <c r="BY616" s="106"/>
      <c r="BZ616" s="106"/>
      <c r="CA616" s="106"/>
      <c r="CB616" s="106"/>
      <c r="CC616" s="106"/>
      <c r="CD616" s="106"/>
      <c r="CE616" s="106"/>
      <c r="CF616" s="106"/>
      <c r="CG616" s="106"/>
      <c r="CH616" s="106"/>
      <c r="CI616" s="106"/>
      <c r="CJ616" s="106"/>
      <c r="CK616" s="106"/>
      <c r="CL616" s="106"/>
      <c r="CM616" s="106"/>
      <c r="CN616" s="106"/>
      <c r="CO616" s="106"/>
      <c r="CP616" s="106"/>
      <c r="CQ616" s="106"/>
      <c r="CR616" s="106"/>
      <c r="CS616" s="106"/>
      <c r="CT616" s="106"/>
      <c r="CU616" s="106"/>
      <c r="CV616" s="106"/>
      <c r="CW616" s="106"/>
      <c r="CX616" s="106"/>
      <c r="CY616" s="106"/>
      <c r="CZ616" s="106"/>
      <c r="DA616" s="106"/>
      <c r="DB616" s="106"/>
    </row>
    <row r="617" spans="1:106" ht="15" customHeight="1" x14ac:dyDescent="0.25">
      <c r="A617" s="83">
        <v>17</v>
      </c>
      <c r="B617" s="107"/>
      <c r="C617" s="107"/>
      <c r="D617" s="86" t="str">
        <f t="shared" si="271"/>
        <v/>
      </c>
      <c r="E617" s="87" t="str">
        <f t="shared" si="272"/>
        <v/>
      </c>
      <c r="F617" s="88">
        <f t="shared" si="273"/>
        <v>0</v>
      </c>
      <c r="G617" s="90"/>
      <c r="H617" s="90"/>
      <c r="I617" s="90"/>
      <c r="J617" s="90"/>
      <c r="K617" s="90"/>
      <c r="L617" s="90"/>
      <c r="M617" s="90"/>
      <c r="N617" s="90"/>
      <c r="O617" s="90"/>
      <c r="P617" s="90"/>
      <c r="Q617" s="90"/>
      <c r="R617" s="90"/>
      <c r="S617" s="90"/>
      <c r="T617" s="90"/>
      <c r="U617" s="90"/>
      <c r="V617" s="90"/>
      <c r="W617" s="90"/>
      <c r="X617" s="90"/>
      <c r="Y617" s="90"/>
      <c r="Z617" s="105"/>
      <c r="AA617" s="106"/>
      <c r="AB617" s="106"/>
      <c r="AC617" s="106"/>
      <c r="AD617" s="106"/>
      <c r="AE617" s="106"/>
      <c r="AF617" s="106"/>
      <c r="AG617" s="106"/>
      <c r="AH617" s="106"/>
      <c r="AI617" s="106"/>
      <c r="AJ617" s="106"/>
      <c r="AK617" s="106"/>
      <c r="AL617" s="106"/>
      <c r="AM617" s="106"/>
      <c r="AN617" s="106"/>
      <c r="AO617" s="106"/>
      <c r="AP617" s="106"/>
      <c r="AQ617" s="106"/>
      <c r="AR617" s="106"/>
      <c r="AS617" s="106"/>
      <c r="AT617" s="106"/>
      <c r="AU617" s="106"/>
      <c r="AV617" s="106"/>
      <c r="AW617" s="106"/>
      <c r="AX617" s="106"/>
      <c r="AY617" s="106"/>
      <c r="AZ617" s="106"/>
      <c r="BA617" s="106"/>
      <c r="BB617" s="106"/>
      <c r="BC617" s="106"/>
      <c r="BD617" s="106"/>
      <c r="BE617" s="106"/>
      <c r="BF617" s="106"/>
      <c r="BG617" s="106"/>
      <c r="BH617" s="106"/>
      <c r="BI617" s="106"/>
      <c r="BJ617" s="106"/>
      <c r="BK617" s="106"/>
      <c r="BL617" s="106"/>
      <c r="BM617" s="106"/>
      <c r="BN617" s="106"/>
      <c r="BO617" s="106"/>
      <c r="BP617" s="106"/>
      <c r="BQ617" s="106"/>
      <c r="BR617" s="106"/>
      <c r="BS617" s="106"/>
      <c r="BT617" s="106"/>
      <c r="BU617" s="106"/>
      <c r="BV617" s="106"/>
      <c r="BW617" s="106"/>
      <c r="BX617" s="106"/>
      <c r="BY617" s="106"/>
      <c r="BZ617" s="106"/>
      <c r="CA617" s="106"/>
      <c r="CB617" s="106"/>
      <c r="CC617" s="106"/>
      <c r="CD617" s="106"/>
      <c r="CE617" s="106"/>
      <c r="CF617" s="106"/>
      <c r="CG617" s="106"/>
      <c r="CH617" s="106"/>
      <c r="CI617" s="106"/>
      <c r="CJ617" s="106"/>
      <c r="CK617" s="106"/>
      <c r="CL617" s="106"/>
      <c r="CM617" s="106"/>
      <c r="CN617" s="106"/>
      <c r="CO617" s="106"/>
      <c r="CP617" s="106"/>
      <c r="CQ617" s="106"/>
      <c r="CR617" s="106"/>
      <c r="CS617" s="106"/>
      <c r="CT617" s="106"/>
      <c r="CU617" s="106"/>
      <c r="CV617" s="106"/>
      <c r="CW617" s="106"/>
      <c r="CX617" s="106"/>
      <c r="CY617" s="106"/>
      <c r="CZ617" s="106"/>
      <c r="DA617" s="106"/>
      <c r="DB617" s="106"/>
    </row>
    <row r="618" spans="1:106" ht="15" customHeight="1" x14ac:dyDescent="0.25">
      <c r="A618" s="83">
        <v>18</v>
      </c>
      <c r="B618" s="107"/>
      <c r="C618" s="107"/>
      <c r="D618" s="86" t="str">
        <f t="shared" si="271"/>
        <v/>
      </c>
      <c r="E618" s="87" t="str">
        <f t="shared" si="272"/>
        <v/>
      </c>
      <c r="F618" s="88">
        <f t="shared" si="273"/>
        <v>0</v>
      </c>
      <c r="G618" s="90"/>
      <c r="H618" s="90"/>
      <c r="I618" s="90"/>
      <c r="J618" s="90"/>
      <c r="K618" s="90"/>
      <c r="L618" s="90"/>
      <c r="M618" s="90"/>
      <c r="N618" s="90"/>
      <c r="O618" s="90"/>
      <c r="P618" s="90"/>
      <c r="Q618" s="90"/>
      <c r="R618" s="90"/>
      <c r="S618" s="90"/>
      <c r="T618" s="90"/>
      <c r="U618" s="90"/>
      <c r="V618" s="90"/>
      <c r="W618" s="90"/>
      <c r="X618" s="90"/>
      <c r="Y618" s="90"/>
      <c r="Z618" s="105"/>
      <c r="AA618" s="106"/>
      <c r="AB618" s="106"/>
      <c r="AC618" s="106"/>
      <c r="AD618" s="106"/>
      <c r="AE618" s="106"/>
      <c r="AF618" s="106"/>
      <c r="AG618" s="106"/>
      <c r="AH618" s="106"/>
      <c r="AI618" s="106"/>
      <c r="AJ618" s="106"/>
      <c r="AK618" s="106"/>
      <c r="AL618" s="106"/>
      <c r="AM618" s="106"/>
      <c r="AN618" s="106"/>
      <c r="AO618" s="106"/>
      <c r="AP618" s="106"/>
      <c r="AQ618" s="106"/>
      <c r="AR618" s="106"/>
      <c r="AS618" s="106"/>
      <c r="AT618" s="106"/>
      <c r="AU618" s="106"/>
      <c r="AV618" s="106"/>
      <c r="AW618" s="106"/>
      <c r="AX618" s="106"/>
      <c r="AY618" s="106"/>
      <c r="AZ618" s="106"/>
      <c r="BA618" s="106"/>
      <c r="BB618" s="106"/>
      <c r="BC618" s="106"/>
      <c r="BD618" s="106"/>
      <c r="BE618" s="106"/>
      <c r="BF618" s="106"/>
      <c r="BG618" s="106"/>
      <c r="BH618" s="106"/>
      <c r="BI618" s="106"/>
      <c r="BJ618" s="106"/>
      <c r="BK618" s="106"/>
      <c r="BL618" s="106"/>
      <c r="BM618" s="106"/>
      <c r="BN618" s="106"/>
      <c r="BO618" s="106"/>
      <c r="BP618" s="106"/>
      <c r="BQ618" s="106"/>
      <c r="BR618" s="106"/>
      <c r="BS618" s="106"/>
      <c r="BT618" s="106"/>
      <c r="BU618" s="106"/>
      <c r="BV618" s="106"/>
      <c r="BW618" s="106"/>
      <c r="BX618" s="106"/>
      <c r="BY618" s="106"/>
      <c r="BZ618" s="106"/>
      <c r="CA618" s="106"/>
      <c r="CB618" s="106"/>
      <c r="CC618" s="106"/>
      <c r="CD618" s="106"/>
      <c r="CE618" s="106"/>
      <c r="CF618" s="106"/>
      <c r="CG618" s="106"/>
      <c r="CH618" s="106"/>
      <c r="CI618" s="106"/>
      <c r="CJ618" s="106"/>
      <c r="CK618" s="106"/>
      <c r="CL618" s="106"/>
      <c r="CM618" s="106"/>
      <c r="CN618" s="106"/>
      <c r="CO618" s="106"/>
      <c r="CP618" s="106"/>
      <c r="CQ618" s="106"/>
      <c r="CR618" s="106"/>
      <c r="CS618" s="106"/>
      <c r="CT618" s="106"/>
      <c r="CU618" s="106"/>
      <c r="CV618" s="106"/>
      <c r="CW618" s="106"/>
      <c r="CX618" s="106"/>
      <c r="CY618" s="106"/>
      <c r="CZ618" s="106"/>
      <c r="DA618" s="106"/>
      <c r="DB618" s="106"/>
    </row>
    <row r="619" spans="1:106" ht="15" customHeight="1" x14ac:dyDescent="0.25">
      <c r="A619" s="83">
        <v>19</v>
      </c>
      <c r="B619" s="107"/>
      <c r="C619" s="107"/>
      <c r="D619" s="86" t="str">
        <f t="shared" si="271"/>
        <v/>
      </c>
      <c r="E619" s="87" t="str">
        <f t="shared" si="272"/>
        <v/>
      </c>
      <c r="F619" s="88">
        <f t="shared" si="273"/>
        <v>0</v>
      </c>
      <c r="G619" s="90"/>
      <c r="H619" s="90"/>
      <c r="I619" s="90"/>
      <c r="J619" s="90"/>
      <c r="K619" s="90"/>
      <c r="L619" s="90"/>
      <c r="M619" s="90"/>
      <c r="N619" s="90"/>
      <c r="O619" s="90"/>
      <c r="P619" s="90"/>
      <c r="Q619" s="90"/>
      <c r="R619" s="90"/>
      <c r="S619" s="90"/>
      <c r="T619" s="90"/>
      <c r="U619" s="90"/>
      <c r="V619" s="90"/>
      <c r="W619" s="90"/>
      <c r="X619" s="90"/>
      <c r="Y619" s="90"/>
      <c r="Z619" s="105"/>
      <c r="AA619" s="106"/>
      <c r="AB619" s="106"/>
      <c r="AC619" s="106"/>
      <c r="AD619" s="106"/>
      <c r="AE619" s="106"/>
      <c r="AF619" s="106"/>
      <c r="AG619" s="106"/>
      <c r="AH619" s="106"/>
      <c r="AI619" s="106"/>
      <c r="AJ619" s="106"/>
      <c r="AK619" s="106"/>
      <c r="AL619" s="106"/>
      <c r="AM619" s="106"/>
      <c r="AN619" s="106"/>
      <c r="AO619" s="106"/>
      <c r="AP619" s="106"/>
      <c r="AQ619" s="106"/>
      <c r="AR619" s="106"/>
      <c r="AS619" s="106"/>
      <c r="AT619" s="106"/>
      <c r="AU619" s="106"/>
      <c r="AV619" s="106"/>
      <c r="AW619" s="106"/>
      <c r="AX619" s="106"/>
      <c r="AY619" s="106"/>
      <c r="AZ619" s="106"/>
      <c r="BA619" s="106"/>
      <c r="BB619" s="106"/>
      <c r="BC619" s="106"/>
      <c r="BD619" s="106"/>
      <c r="BE619" s="106"/>
      <c r="BF619" s="106"/>
      <c r="BG619" s="106"/>
      <c r="BH619" s="106"/>
      <c r="BI619" s="106"/>
      <c r="BJ619" s="106"/>
      <c r="BK619" s="106"/>
      <c r="BL619" s="106"/>
      <c r="BM619" s="106"/>
      <c r="BN619" s="106"/>
      <c r="BO619" s="106"/>
      <c r="BP619" s="106"/>
      <c r="BQ619" s="106"/>
      <c r="BR619" s="106"/>
      <c r="BS619" s="106"/>
      <c r="BT619" s="106"/>
      <c r="BU619" s="106"/>
      <c r="BV619" s="106"/>
      <c r="BW619" s="106"/>
      <c r="BX619" s="106"/>
      <c r="BY619" s="106"/>
      <c r="BZ619" s="106"/>
      <c r="CA619" s="106"/>
      <c r="CB619" s="106"/>
      <c r="CC619" s="106"/>
      <c r="CD619" s="106"/>
      <c r="CE619" s="106"/>
      <c r="CF619" s="106"/>
      <c r="CG619" s="106"/>
      <c r="CH619" s="106"/>
      <c r="CI619" s="106"/>
      <c r="CJ619" s="106"/>
      <c r="CK619" s="106"/>
      <c r="CL619" s="106"/>
      <c r="CM619" s="106"/>
      <c r="CN619" s="106"/>
      <c r="CO619" s="106"/>
      <c r="CP619" s="106"/>
      <c r="CQ619" s="106"/>
      <c r="CR619" s="106"/>
      <c r="CS619" s="106"/>
      <c r="CT619" s="106"/>
      <c r="CU619" s="106"/>
      <c r="CV619" s="106"/>
      <c r="CW619" s="106"/>
      <c r="CX619" s="106"/>
      <c r="CY619" s="106"/>
      <c r="CZ619" s="106"/>
      <c r="DA619" s="106"/>
      <c r="DB619" s="106"/>
    </row>
    <row r="620" spans="1:106" ht="15" customHeight="1" x14ac:dyDescent="0.25">
      <c r="A620" s="83">
        <v>20</v>
      </c>
      <c r="B620" s="108"/>
      <c r="C620" s="108"/>
      <c r="D620" s="86" t="str">
        <f t="shared" si="271"/>
        <v/>
      </c>
      <c r="E620" s="87" t="str">
        <f t="shared" si="272"/>
        <v/>
      </c>
      <c r="F620" s="88">
        <f t="shared" si="273"/>
        <v>0</v>
      </c>
      <c r="G620" s="90"/>
      <c r="H620" s="90"/>
      <c r="I620" s="90"/>
      <c r="J620" s="90"/>
      <c r="K620" s="90"/>
      <c r="L620" s="90"/>
      <c r="M620" s="90"/>
      <c r="N620" s="90"/>
      <c r="O620" s="90"/>
      <c r="P620" s="90"/>
      <c r="Q620" s="90"/>
      <c r="R620" s="90"/>
      <c r="S620" s="90"/>
      <c r="T620" s="90"/>
      <c r="U620" s="90"/>
      <c r="V620" s="90"/>
      <c r="W620" s="90"/>
      <c r="X620" s="90"/>
      <c r="Y620" s="90"/>
      <c r="Z620" s="105"/>
      <c r="AA620" s="106"/>
      <c r="AB620" s="106"/>
      <c r="AC620" s="106"/>
      <c r="AD620" s="106"/>
      <c r="AE620" s="106"/>
      <c r="AF620" s="106"/>
      <c r="AG620" s="106"/>
      <c r="AH620" s="106"/>
      <c r="AI620" s="106"/>
      <c r="AJ620" s="106"/>
      <c r="AK620" s="106"/>
      <c r="AL620" s="106"/>
      <c r="AM620" s="106"/>
      <c r="AN620" s="106"/>
      <c r="AO620" s="106"/>
      <c r="AP620" s="106"/>
      <c r="AQ620" s="106"/>
      <c r="AR620" s="106"/>
      <c r="AS620" s="106"/>
      <c r="AT620" s="106"/>
      <c r="AU620" s="106"/>
      <c r="AV620" s="106"/>
      <c r="AW620" s="106"/>
      <c r="AX620" s="106"/>
      <c r="AY620" s="106"/>
      <c r="AZ620" s="106"/>
      <c r="BA620" s="106"/>
      <c r="BB620" s="106"/>
      <c r="BC620" s="106"/>
      <c r="BD620" s="106"/>
      <c r="BE620" s="106"/>
      <c r="BF620" s="106"/>
      <c r="BG620" s="106"/>
      <c r="BH620" s="106"/>
      <c r="BI620" s="106"/>
      <c r="BJ620" s="106"/>
      <c r="BK620" s="106"/>
      <c r="BL620" s="106"/>
      <c r="BM620" s="106"/>
      <c r="BN620" s="106"/>
      <c r="BO620" s="106"/>
      <c r="BP620" s="106"/>
      <c r="BQ620" s="106"/>
      <c r="BR620" s="106"/>
      <c r="BS620" s="106"/>
      <c r="BT620" s="106"/>
      <c r="BU620" s="106"/>
      <c r="BV620" s="106"/>
      <c r="BW620" s="106"/>
      <c r="BX620" s="106"/>
      <c r="BY620" s="106"/>
      <c r="BZ620" s="106"/>
      <c r="CA620" s="106"/>
      <c r="CB620" s="106"/>
      <c r="CC620" s="106"/>
      <c r="CD620" s="106"/>
      <c r="CE620" s="106"/>
      <c r="CF620" s="106"/>
      <c r="CG620" s="106"/>
      <c r="CH620" s="106"/>
      <c r="CI620" s="106"/>
      <c r="CJ620" s="106"/>
      <c r="CK620" s="106"/>
      <c r="CL620" s="106"/>
      <c r="CM620" s="106"/>
      <c r="CN620" s="106"/>
      <c r="CO620" s="106"/>
      <c r="CP620" s="106"/>
      <c r="CQ620" s="106"/>
      <c r="CR620" s="106"/>
      <c r="CS620" s="106"/>
      <c r="CT620" s="106"/>
      <c r="CU620" s="106"/>
      <c r="CV620" s="106"/>
      <c r="CW620" s="106"/>
      <c r="CX620" s="106"/>
      <c r="CY620" s="106"/>
      <c r="CZ620" s="106"/>
      <c r="DA620" s="106"/>
      <c r="DB620" s="106"/>
    </row>
    <row r="621" spans="1:106" ht="15" customHeight="1" x14ac:dyDescent="0.25">
      <c r="A621" s="83">
        <v>21</v>
      </c>
      <c r="B621" s="108"/>
      <c r="C621" s="108"/>
      <c r="D621" s="86" t="str">
        <f t="shared" si="271"/>
        <v/>
      </c>
      <c r="E621" s="87" t="str">
        <f t="shared" si="272"/>
        <v/>
      </c>
      <c r="F621" s="88">
        <f t="shared" si="273"/>
        <v>0</v>
      </c>
      <c r="G621" s="90"/>
      <c r="H621" s="90"/>
      <c r="I621" s="90"/>
      <c r="J621" s="90"/>
      <c r="K621" s="90"/>
      <c r="L621" s="90"/>
      <c r="M621" s="90"/>
      <c r="N621" s="90"/>
      <c r="O621" s="90"/>
      <c r="P621" s="90"/>
      <c r="Q621" s="90"/>
      <c r="R621" s="90"/>
      <c r="S621" s="90"/>
      <c r="T621" s="90"/>
      <c r="U621" s="90"/>
      <c r="V621" s="90"/>
      <c r="W621" s="90"/>
      <c r="X621" s="90"/>
      <c r="Y621" s="90"/>
      <c r="Z621" s="105"/>
      <c r="AA621" s="106"/>
      <c r="AB621" s="106"/>
      <c r="AC621" s="106"/>
      <c r="AD621" s="106"/>
      <c r="AE621" s="106"/>
      <c r="AF621" s="106"/>
      <c r="AG621" s="106"/>
      <c r="AH621" s="106"/>
      <c r="AI621" s="106"/>
      <c r="AJ621" s="106"/>
      <c r="AK621" s="106"/>
      <c r="AL621" s="106"/>
      <c r="AM621" s="106"/>
      <c r="AN621" s="106"/>
      <c r="AO621" s="106"/>
      <c r="AP621" s="106"/>
      <c r="AQ621" s="106"/>
      <c r="AR621" s="106"/>
      <c r="AS621" s="106"/>
      <c r="AT621" s="106"/>
      <c r="AU621" s="106"/>
      <c r="AV621" s="106"/>
      <c r="AW621" s="106"/>
      <c r="AX621" s="106"/>
      <c r="AY621" s="106"/>
      <c r="AZ621" s="106"/>
      <c r="BA621" s="106"/>
      <c r="BB621" s="106"/>
      <c r="BC621" s="106"/>
      <c r="BD621" s="106"/>
      <c r="BE621" s="106"/>
      <c r="BF621" s="106"/>
      <c r="BG621" s="106"/>
      <c r="BH621" s="106"/>
      <c r="BI621" s="106"/>
      <c r="BJ621" s="106"/>
      <c r="BK621" s="106"/>
      <c r="BL621" s="106"/>
      <c r="BM621" s="106"/>
      <c r="BN621" s="106"/>
      <c r="BO621" s="106"/>
      <c r="BP621" s="106"/>
      <c r="BQ621" s="106"/>
      <c r="BR621" s="106"/>
      <c r="BS621" s="106"/>
      <c r="BT621" s="106"/>
      <c r="BU621" s="106"/>
      <c r="BV621" s="106"/>
      <c r="BW621" s="106"/>
      <c r="BX621" s="106"/>
      <c r="BY621" s="106"/>
      <c r="BZ621" s="106"/>
      <c r="CA621" s="106"/>
      <c r="CB621" s="106"/>
      <c r="CC621" s="106"/>
      <c r="CD621" s="106"/>
      <c r="CE621" s="106"/>
      <c r="CF621" s="106"/>
      <c r="CG621" s="106"/>
      <c r="CH621" s="106"/>
      <c r="CI621" s="106"/>
      <c r="CJ621" s="106"/>
      <c r="CK621" s="106"/>
      <c r="CL621" s="106"/>
      <c r="CM621" s="106"/>
      <c r="CN621" s="106"/>
      <c r="CO621" s="106"/>
      <c r="CP621" s="106"/>
      <c r="CQ621" s="106"/>
      <c r="CR621" s="106"/>
      <c r="CS621" s="106"/>
      <c r="CT621" s="106"/>
      <c r="CU621" s="106"/>
      <c r="CV621" s="106"/>
      <c r="CW621" s="106"/>
      <c r="CX621" s="106"/>
      <c r="CY621" s="106"/>
      <c r="CZ621" s="106"/>
      <c r="DA621" s="106"/>
      <c r="DB621" s="106"/>
    </row>
    <row r="622" spans="1:106" ht="15" customHeight="1" x14ac:dyDescent="0.25">
      <c r="A622" s="83">
        <v>22</v>
      </c>
      <c r="B622" s="108"/>
      <c r="C622" s="108"/>
      <c r="D622" s="86" t="str">
        <f t="shared" si="271"/>
        <v/>
      </c>
      <c r="E622" s="87" t="str">
        <f t="shared" si="272"/>
        <v/>
      </c>
      <c r="F622" s="88">
        <f t="shared" si="273"/>
        <v>0</v>
      </c>
      <c r="G622" s="90"/>
      <c r="H622" s="90"/>
      <c r="I622" s="90"/>
      <c r="J622" s="90"/>
      <c r="K622" s="90"/>
      <c r="L622" s="90"/>
      <c r="M622" s="90"/>
      <c r="N622" s="90"/>
      <c r="O622" s="90"/>
      <c r="P622" s="90"/>
      <c r="Q622" s="90"/>
      <c r="R622" s="90"/>
      <c r="S622" s="90"/>
      <c r="T622" s="90"/>
      <c r="U622" s="90"/>
      <c r="V622" s="90"/>
      <c r="W622" s="90"/>
      <c r="X622" s="90"/>
      <c r="Y622" s="90"/>
      <c r="Z622" s="105"/>
      <c r="AA622" s="106"/>
      <c r="AB622" s="106"/>
      <c r="AC622" s="106"/>
      <c r="AD622" s="106"/>
      <c r="AE622" s="106"/>
      <c r="AF622" s="106"/>
      <c r="AG622" s="106"/>
      <c r="AH622" s="106"/>
      <c r="AI622" s="106"/>
      <c r="AJ622" s="106"/>
      <c r="AK622" s="106"/>
      <c r="AL622" s="106"/>
      <c r="AM622" s="106"/>
      <c r="AN622" s="106"/>
      <c r="AO622" s="106"/>
      <c r="AP622" s="106"/>
      <c r="AQ622" s="106"/>
      <c r="AR622" s="106"/>
      <c r="AS622" s="106"/>
      <c r="AT622" s="106"/>
      <c r="AU622" s="106"/>
      <c r="AV622" s="106"/>
      <c r="AW622" s="106"/>
      <c r="AX622" s="106"/>
      <c r="AY622" s="106"/>
      <c r="AZ622" s="106"/>
      <c r="BA622" s="106"/>
      <c r="BB622" s="106"/>
      <c r="BC622" s="106"/>
      <c r="BD622" s="106"/>
      <c r="BE622" s="106"/>
      <c r="BF622" s="106"/>
      <c r="BG622" s="106"/>
      <c r="BH622" s="106"/>
      <c r="BI622" s="106"/>
      <c r="BJ622" s="106"/>
      <c r="BK622" s="106"/>
      <c r="BL622" s="106"/>
      <c r="BM622" s="106"/>
      <c r="BN622" s="106"/>
      <c r="BO622" s="106"/>
      <c r="BP622" s="106"/>
      <c r="BQ622" s="106"/>
      <c r="BR622" s="106"/>
      <c r="BS622" s="106"/>
      <c r="BT622" s="106"/>
      <c r="BU622" s="106"/>
      <c r="BV622" s="106"/>
      <c r="BW622" s="106"/>
      <c r="BX622" s="106"/>
      <c r="BY622" s="106"/>
      <c r="BZ622" s="106"/>
      <c r="CA622" s="106"/>
      <c r="CB622" s="106"/>
      <c r="CC622" s="106"/>
      <c r="CD622" s="106"/>
      <c r="CE622" s="106"/>
      <c r="CF622" s="106"/>
      <c r="CG622" s="106"/>
      <c r="CH622" s="106"/>
      <c r="CI622" s="106"/>
      <c r="CJ622" s="106"/>
      <c r="CK622" s="106"/>
      <c r="CL622" s="106"/>
      <c r="CM622" s="106"/>
      <c r="CN622" s="106"/>
      <c r="CO622" s="106"/>
      <c r="CP622" s="106"/>
      <c r="CQ622" s="106"/>
      <c r="CR622" s="106"/>
      <c r="CS622" s="106"/>
      <c r="CT622" s="106"/>
      <c r="CU622" s="106"/>
      <c r="CV622" s="106"/>
      <c r="CW622" s="106"/>
      <c r="CX622" s="106"/>
      <c r="CY622" s="106"/>
      <c r="CZ622" s="106"/>
      <c r="DA622" s="106"/>
      <c r="DB622" s="106"/>
    </row>
    <row r="623" spans="1:106" ht="15" customHeight="1" x14ac:dyDescent="0.25">
      <c r="A623" s="83">
        <v>23</v>
      </c>
      <c r="B623" s="108"/>
      <c r="C623" s="108"/>
      <c r="D623" s="86" t="str">
        <f t="shared" si="271"/>
        <v/>
      </c>
      <c r="E623" s="87" t="str">
        <f t="shared" si="272"/>
        <v/>
      </c>
      <c r="F623" s="88">
        <f t="shared" si="273"/>
        <v>0</v>
      </c>
      <c r="G623" s="90"/>
      <c r="H623" s="90"/>
      <c r="I623" s="90"/>
      <c r="J623" s="90"/>
      <c r="K623" s="90"/>
      <c r="L623" s="90"/>
      <c r="M623" s="90"/>
      <c r="N623" s="90"/>
      <c r="O623" s="90"/>
      <c r="P623" s="90"/>
      <c r="Q623" s="90"/>
      <c r="R623" s="90"/>
      <c r="S623" s="90"/>
      <c r="T623" s="90"/>
      <c r="U623" s="90"/>
      <c r="V623" s="90"/>
      <c r="W623" s="90"/>
      <c r="X623" s="90"/>
      <c r="Y623" s="90"/>
      <c r="Z623" s="105"/>
      <c r="AA623" s="106"/>
      <c r="AB623" s="106"/>
      <c r="AC623" s="106"/>
      <c r="AD623" s="106"/>
      <c r="AE623" s="106"/>
      <c r="AF623" s="106"/>
      <c r="AG623" s="106"/>
      <c r="AH623" s="106"/>
      <c r="AI623" s="106"/>
      <c r="AJ623" s="106"/>
      <c r="AK623" s="106"/>
      <c r="AL623" s="106"/>
      <c r="AM623" s="106"/>
      <c r="AN623" s="106"/>
      <c r="AO623" s="106"/>
      <c r="AP623" s="106"/>
      <c r="AQ623" s="106"/>
      <c r="AR623" s="106"/>
      <c r="AS623" s="106"/>
      <c r="AT623" s="106"/>
      <c r="AU623" s="106"/>
      <c r="AV623" s="106"/>
      <c r="AW623" s="106"/>
      <c r="AX623" s="106"/>
      <c r="AY623" s="106"/>
      <c r="AZ623" s="106"/>
      <c r="BA623" s="106"/>
      <c r="BB623" s="106"/>
      <c r="BC623" s="106"/>
      <c r="BD623" s="106"/>
      <c r="BE623" s="106"/>
      <c r="BF623" s="106"/>
      <c r="BG623" s="106"/>
      <c r="BH623" s="106"/>
      <c r="BI623" s="106"/>
      <c r="BJ623" s="106"/>
      <c r="BK623" s="106"/>
      <c r="BL623" s="106"/>
      <c r="BM623" s="106"/>
      <c r="BN623" s="106"/>
      <c r="BO623" s="106"/>
      <c r="BP623" s="106"/>
      <c r="BQ623" s="106"/>
      <c r="BR623" s="106"/>
      <c r="BS623" s="106"/>
      <c r="BT623" s="106"/>
      <c r="BU623" s="106"/>
      <c r="BV623" s="106"/>
      <c r="BW623" s="106"/>
      <c r="BX623" s="106"/>
      <c r="BY623" s="106"/>
      <c r="BZ623" s="106"/>
      <c r="CA623" s="106"/>
      <c r="CB623" s="106"/>
      <c r="CC623" s="106"/>
      <c r="CD623" s="106"/>
      <c r="CE623" s="106"/>
      <c r="CF623" s="106"/>
      <c r="CG623" s="106"/>
      <c r="CH623" s="106"/>
      <c r="CI623" s="106"/>
      <c r="CJ623" s="106"/>
      <c r="CK623" s="106"/>
      <c r="CL623" s="106"/>
      <c r="CM623" s="106"/>
      <c r="CN623" s="106"/>
      <c r="CO623" s="106"/>
      <c r="CP623" s="106"/>
      <c r="CQ623" s="106"/>
      <c r="CR623" s="106"/>
      <c r="CS623" s="106"/>
      <c r="CT623" s="106"/>
      <c r="CU623" s="106"/>
      <c r="CV623" s="106"/>
      <c r="CW623" s="106"/>
      <c r="CX623" s="106"/>
      <c r="CY623" s="106"/>
      <c r="CZ623" s="106"/>
      <c r="DA623" s="106"/>
      <c r="DB623" s="106"/>
    </row>
    <row r="624" spans="1:106" ht="15" customHeight="1" x14ac:dyDescent="0.25">
      <c r="A624" s="83">
        <v>24</v>
      </c>
      <c r="B624" s="108"/>
      <c r="C624" s="108"/>
      <c r="D624" s="86" t="str">
        <f t="shared" si="271"/>
        <v/>
      </c>
      <c r="E624" s="87" t="str">
        <f t="shared" si="272"/>
        <v/>
      </c>
      <c r="F624" s="88">
        <f t="shared" si="273"/>
        <v>0</v>
      </c>
      <c r="G624" s="90"/>
      <c r="H624" s="90"/>
      <c r="I624" s="90"/>
      <c r="J624" s="90"/>
      <c r="K624" s="90"/>
      <c r="L624" s="90"/>
      <c r="M624" s="90"/>
      <c r="N624" s="90"/>
      <c r="O624" s="90"/>
      <c r="P624" s="90"/>
      <c r="Q624" s="90"/>
      <c r="R624" s="90"/>
      <c r="S624" s="90"/>
      <c r="T624" s="90"/>
      <c r="U624" s="90"/>
      <c r="V624" s="90"/>
      <c r="W624" s="90"/>
      <c r="X624" s="90"/>
      <c r="Y624" s="90"/>
      <c r="Z624" s="105"/>
      <c r="AA624" s="106"/>
      <c r="AB624" s="106"/>
      <c r="AC624" s="106"/>
      <c r="AD624" s="106"/>
      <c r="AE624" s="106"/>
      <c r="AF624" s="106"/>
      <c r="AG624" s="106"/>
      <c r="AH624" s="106"/>
      <c r="AI624" s="106"/>
      <c r="AJ624" s="106"/>
      <c r="AK624" s="106"/>
      <c r="AL624" s="106"/>
      <c r="AM624" s="106"/>
      <c r="AN624" s="106"/>
      <c r="AO624" s="106"/>
      <c r="AP624" s="106"/>
      <c r="AQ624" s="106"/>
      <c r="AR624" s="106"/>
      <c r="AS624" s="106"/>
      <c r="AT624" s="106"/>
      <c r="AU624" s="106"/>
      <c r="AV624" s="106"/>
      <c r="AW624" s="106"/>
      <c r="AX624" s="106"/>
      <c r="AY624" s="106"/>
      <c r="AZ624" s="106"/>
      <c r="BA624" s="106"/>
      <c r="BB624" s="106"/>
      <c r="BC624" s="106"/>
      <c r="BD624" s="106"/>
      <c r="BE624" s="106"/>
      <c r="BF624" s="106"/>
      <c r="BG624" s="106"/>
      <c r="BH624" s="106"/>
      <c r="BI624" s="106"/>
      <c r="BJ624" s="106"/>
      <c r="BK624" s="106"/>
      <c r="BL624" s="106"/>
      <c r="BM624" s="106"/>
      <c r="BN624" s="106"/>
      <c r="BO624" s="106"/>
      <c r="BP624" s="106"/>
      <c r="BQ624" s="106"/>
      <c r="BR624" s="106"/>
      <c r="BS624" s="106"/>
      <c r="BT624" s="106"/>
      <c r="BU624" s="106"/>
      <c r="BV624" s="106"/>
      <c r="BW624" s="106"/>
      <c r="BX624" s="106"/>
      <c r="BY624" s="106"/>
      <c r="BZ624" s="106"/>
      <c r="CA624" s="106"/>
      <c r="CB624" s="106"/>
      <c r="CC624" s="106"/>
      <c r="CD624" s="106"/>
      <c r="CE624" s="106"/>
      <c r="CF624" s="106"/>
      <c r="CG624" s="106"/>
      <c r="CH624" s="106"/>
      <c r="CI624" s="106"/>
      <c r="CJ624" s="106"/>
      <c r="CK624" s="106"/>
      <c r="CL624" s="106"/>
      <c r="CM624" s="106"/>
      <c r="CN624" s="106"/>
      <c r="CO624" s="106"/>
      <c r="CP624" s="106"/>
      <c r="CQ624" s="106"/>
      <c r="CR624" s="106"/>
      <c r="CS624" s="106"/>
      <c r="CT624" s="106"/>
      <c r="CU624" s="106"/>
      <c r="CV624" s="106"/>
      <c r="CW624" s="106"/>
      <c r="CX624" s="106"/>
      <c r="CY624" s="106"/>
      <c r="CZ624" s="106"/>
      <c r="DA624" s="106"/>
      <c r="DB624" s="106"/>
    </row>
    <row r="625" spans="1:106" ht="15" customHeight="1" x14ac:dyDescent="0.25">
      <c r="A625" s="83">
        <v>25</v>
      </c>
      <c r="B625" s="108"/>
      <c r="C625" s="108"/>
      <c r="D625" s="86" t="str">
        <f t="shared" si="271"/>
        <v/>
      </c>
      <c r="E625" s="87" t="str">
        <f t="shared" si="272"/>
        <v/>
      </c>
      <c r="F625" s="88">
        <f t="shared" si="273"/>
        <v>0</v>
      </c>
      <c r="G625" s="90"/>
      <c r="H625" s="90"/>
      <c r="I625" s="90"/>
      <c r="J625" s="90"/>
      <c r="K625" s="90"/>
      <c r="L625" s="90"/>
      <c r="M625" s="90"/>
      <c r="N625" s="90"/>
      <c r="O625" s="90"/>
      <c r="P625" s="90"/>
      <c r="Q625" s="90"/>
      <c r="R625" s="90"/>
      <c r="S625" s="90"/>
      <c r="T625" s="90"/>
      <c r="U625" s="90"/>
      <c r="V625" s="90"/>
      <c r="W625" s="90"/>
      <c r="X625" s="90"/>
      <c r="Y625" s="90"/>
      <c r="Z625" s="105"/>
      <c r="AA625" s="106"/>
      <c r="AB625" s="106"/>
      <c r="AC625" s="106"/>
      <c r="AD625" s="106"/>
      <c r="AE625" s="106"/>
      <c r="AF625" s="106"/>
      <c r="AG625" s="106"/>
      <c r="AH625" s="106"/>
      <c r="AI625" s="106"/>
      <c r="AJ625" s="106"/>
      <c r="AK625" s="106"/>
      <c r="AL625" s="106"/>
      <c r="AM625" s="106"/>
      <c r="AN625" s="106"/>
      <c r="AO625" s="106"/>
      <c r="AP625" s="106"/>
      <c r="AQ625" s="106"/>
      <c r="AR625" s="106"/>
      <c r="AS625" s="106"/>
      <c r="AT625" s="106"/>
      <c r="AU625" s="106"/>
      <c r="AV625" s="106"/>
      <c r="AW625" s="106"/>
      <c r="AX625" s="106"/>
      <c r="AY625" s="106"/>
      <c r="AZ625" s="106"/>
      <c r="BA625" s="106"/>
      <c r="BB625" s="106"/>
      <c r="BC625" s="106"/>
      <c r="BD625" s="106"/>
      <c r="BE625" s="106"/>
      <c r="BF625" s="106"/>
      <c r="BG625" s="106"/>
      <c r="BH625" s="106"/>
      <c r="BI625" s="106"/>
      <c r="BJ625" s="106"/>
      <c r="BK625" s="106"/>
      <c r="BL625" s="106"/>
      <c r="BM625" s="106"/>
      <c r="BN625" s="106"/>
      <c r="BO625" s="106"/>
      <c r="BP625" s="106"/>
      <c r="BQ625" s="106"/>
      <c r="BR625" s="106"/>
      <c r="BS625" s="106"/>
      <c r="BT625" s="106"/>
      <c r="BU625" s="106"/>
      <c r="BV625" s="106"/>
      <c r="BW625" s="106"/>
      <c r="BX625" s="106"/>
      <c r="BY625" s="106"/>
      <c r="BZ625" s="106"/>
      <c r="CA625" s="106"/>
      <c r="CB625" s="106"/>
      <c r="CC625" s="106"/>
      <c r="CD625" s="106"/>
      <c r="CE625" s="106"/>
      <c r="CF625" s="106"/>
      <c r="CG625" s="106"/>
      <c r="CH625" s="106"/>
      <c r="CI625" s="106"/>
      <c r="CJ625" s="106"/>
      <c r="CK625" s="106"/>
      <c r="CL625" s="106"/>
      <c r="CM625" s="106"/>
      <c r="CN625" s="106"/>
      <c r="CO625" s="106"/>
      <c r="CP625" s="106"/>
      <c r="CQ625" s="106"/>
      <c r="CR625" s="106"/>
      <c r="CS625" s="106"/>
      <c r="CT625" s="106"/>
      <c r="CU625" s="106"/>
      <c r="CV625" s="106"/>
      <c r="CW625" s="106"/>
      <c r="CX625" s="106"/>
      <c r="CY625" s="106"/>
      <c r="CZ625" s="106"/>
      <c r="DA625" s="106"/>
      <c r="DB625" s="106"/>
    </row>
    <row r="626" spans="1:106" ht="15" customHeight="1" x14ac:dyDescent="0.25">
      <c r="A626" s="83">
        <v>26</v>
      </c>
      <c r="B626" s="108"/>
      <c r="C626" s="108"/>
      <c r="D626" s="86" t="str">
        <f t="shared" si="271"/>
        <v/>
      </c>
      <c r="E626" s="87" t="str">
        <f t="shared" si="272"/>
        <v/>
      </c>
      <c r="F626" s="88">
        <f t="shared" si="273"/>
        <v>0</v>
      </c>
      <c r="G626" s="90"/>
      <c r="H626" s="90"/>
      <c r="I626" s="90"/>
      <c r="J626" s="90"/>
      <c r="K626" s="90"/>
      <c r="L626" s="90"/>
      <c r="M626" s="90"/>
      <c r="N626" s="90"/>
      <c r="O626" s="90"/>
      <c r="P626" s="90"/>
      <c r="Q626" s="90"/>
      <c r="R626" s="90"/>
      <c r="S626" s="90"/>
      <c r="T626" s="90"/>
      <c r="U626" s="90"/>
      <c r="V626" s="90"/>
      <c r="W626" s="90"/>
      <c r="X626" s="90"/>
      <c r="Y626" s="90"/>
      <c r="Z626" s="105"/>
      <c r="AA626" s="106"/>
      <c r="AB626" s="106"/>
      <c r="AC626" s="106"/>
      <c r="AD626" s="106"/>
      <c r="AE626" s="106"/>
      <c r="AF626" s="106"/>
      <c r="AG626" s="106"/>
      <c r="AH626" s="106"/>
      <c r="AI626" s="106"/>
      <c r="AJ626" s="106"/>
      <c r="AK626" s="106"/>
      <c r="AL626" s="106"/>
      <c r="AM626" s="106"/>
      <c r="AN626" s="106"/>
      <c r="AO626" s="106"/>
      <c r="AP626" s="106"/>
      <c r="AQ626" s="106"/>
      <c r="AR626" s="106"/>
      <c r="AS626" s="106"/>
      <c r="AT626" s="106"/>
      <c r="AU626" s="106"/>
      <c r="AV626" s="106"/>
      <c r="AW626" s="106"/>
      <c r="AX626" s="106"/>
      <c r="AY626" s="106"/>
      <c r="AZ626" s="106"/>
      <c r="BA626" s="106"/>
      <c r="BB626" s="106"/>
      <c r="BC626" s="106"/>
      <c r="BD626" s="106"/>
      <c r="BE626" s="106"/>
      <c r="BF626" s="106"/>
      <c r="BG626" s="106"/>
      <c r="BH626" s="106"/>
      <c r="BI626" s="106"/>
      <c r="BJ626" s="106"/>
      <c r="BK626" s="106"/>
      <c r="BL626" s="106"/>
      <c r="BM626" s="106"/>
      <c r="BN626" s="106"/>
      <c r="BO626" s="106"/>
      <c r="BP626" s="106"/>
      <c r="BQ626" s="106"/>
      <c r="BR626" s="106"/>
      <c r="BS626" s="106"/>
      <c r="BT626" s="106"/>
      <c r="BU626" s="106"/>
      <c r="BV626" s="106"/>
      <c r="BW626" s="106"/>
      <c r="BX626" s="106"/>
      <c r="BY626" s="106"/>
      <c r="BZ626" s="106"/>
      <c r="CA626" s="106"/>
      <c r="CB626" s="106"/>
      <c r="CC626" s="106"/>
      <c r="CD626" s="106"/>
      <c r="CE626" s="106"/>
      <c r="CF626" s="106"/>
      <c r="CG626" s="106"/>
      <c r="CH626" s="106"/>
      <c r="CI626" s="106"/>
      <c r="CJ626" s="106"/>
      <c r="CK626" s="106"/>
      <c r="CL626" s="106"/>
      <c r="CM626" s="106"/>
      <c r="CN626" s="106"/>
      <c r="CO626" s="106"/>
      <c r="CP626" s="106"/>
      <c r="CQ626" s="106"/>
      <c r="CR626" s="106"/>
      <c r="CS626" s="106"/>
      <c r="CT626" s="106"/>
      <c r="CU626" s="106"/>
      <c r="CV626" s="106"/>
      <c r="CW626" s="106"/>
      <c r="CX626" s="106"/>
      <c r="CY626" s="106"/>
      <c r="CZ626" s="106"/>
      <c r="DA626" s="106"/>
      <c r="DB626" s="106"/>
    </row>
    <row r="627" spans="1:106" ht="15" customHeight="1" x14ac:dyDescent="0.25">
      <c r="A627" s="83">
        <v>27</v>
      </c>
      <c r="B627" s="108"/>
      <c r="C627" s="108"/>
      <c r="D627" s="86" t="str">
        <f t="shared" si="271"/>
        <v/>
      </c>
      <c r="E627" s="87" t="str">
        <f t="shared" si="272"/>
        <v/>
      </c>
      <c r="F627" s="88">
        <f t="shared" si="273"/>
        <v>0</v>
      </c>
      <c r="G627" s="90"/>
      <c r="H627" s="90"/>
      <c r="I627" s="90"/>
      <c r="J627" s="90"/>
      <c r="K627" s="90"/>
      <c r="L627" s="90"/>
      <c r="M627" s="90"/>
      <c r="N627" s="90"/>
      <c r="O627" s="90"/>
      <c r="P627" s="90"/>
      <c r="Q627" s="90"/>
      <c r="R627" s="90"/>
      <c r="S627" s="90"/>
      <c r="T627" s="90"/>
      <c r="U627" s="90"/>
      <c r="V627" s="90"/>
      <c r="W627" s="90"/>
      <c r="X627" s="90"/>
      <c r="Y627" s="90"/>
      <c r="Z627" s="105"/>
      <c r="AA627" s="106"/>
      <c r="AB627" s="106"/>
      <c r="AC627" s="106"/>
      <c r="AD627" s="106"/>
      <c r="AE627" s="106"/>
      <c r="AF627" s="106"/>
      <c r="AG627" s="106"/>
      <c r="AH627" s="106"/>
      <c r="AI627" s="106"/>
      <c r="AJ627" s="106"/>
      <c r="AK627" s="106"/>
      <c r="AL627" s="106"/>
      <c r="AM627" s="106"/>
      <c r="AN627" s="106"/>
      <c r="AO627" s="106"/>
      <c r="AP627" s="106"/>
      <c r="AQ627" s="106"/>
      <c r="AR627" s="106"/>
      <c r="AS627" s="106"/>
      <c r="AT627" s="106"/>
      <c r="AU627" s="106"/>
      <c r="AV627" s="106"/>
      <c r="AW627" s="106"/>
      <c r="AX627" s="106"/>
      <c r="AY627" s="106"/>
      <c r="AZ627" s="106"/>
      <c r="BA627" s="106"/>
      <c r="BB627" s="106"/>
      <c r="BC627" s="106"/>
      <c r="BD627" s="106"/>
      <c r="BE627" s="106"/>
      <c r="BF627" s="106"/>
      <c r="BG627" s="106"/>
      <c r="BH627" s="106"/>
      <c r="BI627" s="106"/>
      <c r="BJ627" s="106"/>
      <c r="BK627" s="106"/>
      <c r="BL627" s="106"/>
      <c r="BM627" s="106"/>
      <c r="BN627" s="106"/>
      <c r="BO627" s="106"/>
      <c r="BP627" s="106"/>
      <c r="BQ627" s="106"/>
      <c r="BR627" s="106"/>
      <c r="BS627" s="106"/>
      <c r="BT627" s="106"/>
      <c r="BU627" s="106"/>
      <c r="BV627" s="106"/>
      <c r="BW627" s="106"/>
      <c r="BX627" s="106"/>
      <c r="BY627" s="106"/>
      <c r="BZ627" s="106"/>
      <c r="CA627" s="106"/>
      <c r="CB627" s="106"/>
      <c r="CC627" s="106"/>
      <c r="CD627" s="106"/>
      <c r="CE627" s="106"/>
      <c r="CF627" s="106"/>
      <c r="CG627" s="106"/>
      <c r="CH627" s="106"/>
      <c r="CI627" s="106"/>
      <c r="CJ627" s="106"/>
      <c r="CK627" s="106"/>
      <c r="CL627" s="106"/>
      <c r="CM627" s="106"/>
      <c r="CN627" s="106"/>
      <c r="CO627" s="106"/>
      <c r="CP627" s="106"/>
      <c r="CQ627" s="106"/>
      <c r="CR627" s="106"/>
      <c r="CS627" s="106"/>
      <c r="CT627" s="106"/>
      <c r="CU627" s="106"/>
      <c r="CV627" s="106"/>
      <c r="CW627" s="106"/>
      <c r="CX627" s="106"/>
      <c r="CY627" s="106"/>
      <c r="CZ627" s="106"/>
      <c r="DA627" s="106"/>
      <c r="DB627" s="106"/>
    </row>
    <row r="628" spans="1:106" ht="15" customHeight="1" x14ac:dyDescent="0.25">
      <c r="A628" s="83">
        <v>28</v>
      </c>
      <c r="B628" s="108"/>
      <c r="C628" s="108"/>
      <c r="D628" s="86" t="str">
        <f t="shared" si="271"/>
        <v/>
      </c>
      <c r="E628" s="87" t="str">
        <f t="shared" si="272"/>
        <v/>
      </c>
      <c r="F628" s="88">
        <f t="shared" si="273"/>
        <v>0</v>
      </c>
      <c r="G628" s="90"/>
      <c r="H628" s="90"/>
      <c r="I628" s="90"/>
      <c r="J628" s="90"/>
      <c r="K628" s="90"/>
      <c r="L628" s="90"/>
      <c r="M628" s="90"/>
      <c r="N628" s="90"/>
      <c r="O628" s="90"/>
      <c r="P628" s="90"/>
      <c r="Q628" s="90"/>
      <c r="R628" s="90"/>
      <c r="S628" s="90"/>
      <c r="T628" s="90"/>
      <c r="U628" s="90"/>
      <c r="V628" s="90"/>
      <c r="W628" s="90"/>
      <c r="X628" s="90"/>
      <c r="Y628" s="90"/>
      <c r="Z628" s="105"/>
      <c r="AA628" s="106"/>
      <c r="AB628" s="106"/>
      <c r="AC628" s="106"/>
      <c r="AD628" s="106"/>
      <c r="AE628" s="106"/>
      <c r="AF628" s="106"/>
      <c r="AG628" s="106"/>
      <c r="AH628" s="106"/>
      <c r="AI628" s="106"/>
      <c r="AJ628" s="106"/>
      <c r="AK628" s="106"/>
      <c r="AL628" s="106"/>
      <c r="AM628" s="106"/>
      <c r="AN628" s="106"/>
      <c r="AO628" s="106"/>
      <c r="AP628" s="106"/>
      <c r="AQ628" s="106"/>
      <c r="AR628" s="106"/>
      <c r="AS628" s="106"/>
      <c r="AT628" s="106"/>
      <c r="AU628" s="106"/>
      <c r="AV628" s="106"/>
      <c r="AW628" s="106"/>
      <c r="AX628" s="106"/>
      <c r="AY628" s="106"/>
      <c r="AZ628" s="106"/>
      <c r="BA628" s="106"/>
      <c r="BB628" s="106"/>
      <c r="BC628" s="106"/>
      <c r="BD628" s="106"/>
      <c r="BE628" s="106"/>
      <c r="BF628" s="106"/>
      <c r="BG628" s="106"/>
      <c r="BH628" s="106"/>
      <c r="BI628" s="106"/>
      <c r="BJ628" s="106"/>
      <c r="BK628" s="106"/>
      <c r="BL628" s="106"/>
      <c r="BM628" s="106"/>
      <c r="BN628" s="106"/>
      <c r="BO628" s="106"/>
      <c r="BP628" s="106"/>
      <c r="BQ628" s="106"/>
      <c r="BR628" s="106"/>
      <c r="BS628" s="106"/>
      <c r="BT628" s="106"/>
      <c r="BU628" s="106"/>
      <c r="BV628" s="106"/>
      <c r="BW628" s="106"/>
      <c r="BX628" s="106"/>
      <c r="BY628" s="106"/>
      <c r="BZ628" s="106"/>
      <c r="CA628" s="106"/>
      <c r="CB628" s="106"/>
      <c r="CC628" s="106"/>
      <c r="CD628" s="106"/>
      <c r="CE628" s="106"/>
      <c r="CF628" s="106"/>
      <c r="CG628" s="106"/>
      <c r="CH628" s="106"/>
      <c r="CI628" s="106"/>
      <c r="CJ628" s="106"/>
      <c r="CK628" s="106"/>
      <c r="CL628" s="106"/>
      <c r="CM628" s="106"/>
      <c r="CN628" s="106"/>
      <c r="CO628" s="106"/>
      <c r="CP628" s="106"/>
      <c r="CQ628" s="106"/>
      <c r="CR628" s="106"/>
      <c r="CS628" s="106"/>
      <c r="CT628" s="106"/>
      <c r="CU628" s="106"/>
      <c r="CV628" s="106"/>
      <c r="CW628" s="106"/>
      <c r="CX628" s="106"/>
      <c r="CY628" s="106"/>
      <c r="CZ628" s="106"/>
      <c r="DA628" s="106"/>
      <c r="DB628" s="106"/>
    </row>
    <row r="629" spans="1:106" ht="15" customHeight="1" x14ac:dyDescent="0.25">
      <c r="A629" s="83">
        <v>29</v>
      </c>
      <c r="B629" s="108"/>
      <c r="C629" s="108"/>
      <c r="D629" s="86" t="str">
        <f t="shared" si="271"/>
        <v/>
      </c>
      <c r="E629" s="87" t="str">
        <f t="shared" si="272"/>
        <v/>
      </c>
      <c r="F629" s="88">
        <f t="shared" si="273"/>
        <v>0</v>
      </c>
      <c r="G629" s="90"/>
      <c r="H629" s="90"/>
      <c r="I629" s="90"/>
      <c r="J629" s="90"/>
      <c r="K629" s="90"/>
      <c r="L629" s="90"/>
      <c r="M629" s="90"/>
      <c r="N629" s="90"/>
      <c r="O629" s="90"/>
      <c r="P629" s="90"/>
      <c r="Q629" s="90"/>
      <c r="R629" s="90"/>
      <c r="S629" s="90"/>
      <c r="T629" s="90"/>
      <c r="U629" s="90"/>
      <c r="V629" s="90"/>
      <c r="W629" s="90"/>
      <c r="X629" s="90"/>
      <c r="Y629" s="90"/>
      <c r="Z629" s="105"/>
      <c r="AA629" s="106"/>
      <c r="AB629" s="106"/>
      <c r="AC629" s="106"/>
      <c r="AD629" s="106"/>
      <c r="AE629" s="106"/>
      <c r="AF629" s="106"/>
      <c r="AG629" s="106"/>
      <c r="AH629" s="106"/>
      <c r="AI629" s="106"/>
      <c r="AJ629" s="106"/>
      <c r="AK629" s="106"/>
      <c r="AL629" s="106"/>
      <c r="AM629" s="106"/>
      <c r="AN629" s="106"/>
      <c r="AO629" s="106"/>
      <c r="AP629" s="106"/>
      <c r="AQ629" s="106"/>
      <c r="AR629" s="106"/>
      <c r="AS629" s="106"/>
      <c r="AT629" s="106"/>
      <c r="AU629" s="106"/>
      <c r="AV629" s="106"/>
      <c r="AW629" s="106"/>
      <c r="AX629" s="106"/>
      <c r="AY629" s="106"/>
      <c r="AZ629" s="106"/>
      <c r="BA629" s="106"/>
      <c r="BB629" s="106"/>
      <c r="BC629" s="106"/>
      <c r="BD629" s="106"/>
      <c r="BE629" s="106"/>
      <c r="BF629" s="106"/>
      <c r="BG629" s="106"/>
      <c r="BH629" s="106"/>
      <c r="BI629" s="106"/>
      <c r="BJ629" s="106"/>
      <c r="BK629" s="106"/>
      <c r="BL629" s="106"/>
      <c r="BM629" s="106"/>
      <c r="BN629" s="106"/>
      <c r="BO629" s="106"/>
      <c r="BP629" s="106"/>
      <c r="BQ629" s="106"/>
      <c r="BR629" s="106"/>
      <c r="BS629" s="106"/>
      <c r="BT629" s="106"/>
      <c r="BU629" s="106"/>
      <c r="BV629" s="106"/>
      <c r="BW629" s="106"/>
      <c r="BX629" s="106"/>
      <c r="BY629" s="106"/>
      <c r="BZ629" s="106"/>
      <c r="CA629" s="106"/>
      <c r="CB629" s="106"/>
      <c r="CC629" s="106"/>
      <c r="CD629" s="106"/>
      <c r="CE629" s="106"/>
      <c r="CF629" s="106"/>
      <c r="CG629" s="106"/>
      <c r="CH629" s="106"/>
      <c r="CI629" s="106"/>
      <c r="CJ629" s="106"/>
      <c r="CK629" s="106"/>
      <c r="CL629" s="106"/>
      <c r="CM629" s="106"/>
      <c r="CN629" s="106"/>
      <c r="CO629" s="106"/>
      <c r="CP629" s="106"/>
      <c r="CQ629" s="106"/>
      <c r="CR629" s="106"/>
      <c r="CS629" s="106"/>
      <c r="CT629" s="106"/>
      <c r="CU629" s="106"/>
      <c r="CV629" s="106"/>
      <c r="CW629" s="106"/>
      <c r="CX629" s="106"/>
      <c r="CY629" s="106"/>
      <c r="CZ629" s="106"/>
      <c r="DA629" s="106"/>
      <c r="DB629" s="106"/>
    </row>
    <row r="630" spans="1:106" ht="15" customHeight="1" x14ac:dyDescent="0.25">
      <c r="A630" s="83">
        <v>30</v>
      </c>
      <c r="B630" s="108"/>
      <c r="C630" s="108"/>
      <c r="D630" s="86" t="str">
        <f t="shared" si="271"/>
        <v/>
      </c>
      <c r="E630" s="87" t="str">
        <f t="shared" si="272"/>
        <v/>
      </c>
      <c r="F630" s="88">
        <f t="shared" si="273"/>
        <v>0</v>
      </c>
      <c r="G630" s="90"/>
      <c r="H630" s="90"/>
      <c r="I630" s="90"/>
      <c r="J630" s="90"/>
      <c r="K630" s="90"/>
      <c r="L630" s="90"/>
      <c r="M630" s="90"/>
      <c r="N630" s="90"/>
      <c r="O630" s="90"/>
      <c r="P630" s="90"/>
      <c r="Q630" s="90"/>
      <c r="R630" s="90"/>
      <c r="S630" s="90"/>
      <c r="T630" s="90"/>
      <c r="U630" s="90"/>
      <c r="V630" s="90"/>
      <c r="W630" s="90"/>
      <c r="X630" s="90"/>
      <c r="Y630" s="90"/>
      <c r="Z630" s="105"/>
      <c r="AA630" s="106"/>
      <c r="AB630" s="106"/>
      <c r="AC630" s="106"/>
      <c r="AD630" s="106"/>
      <c r="AE630" s="106"/>
      <c r="AF630" s="106"/>
      <c r="AG630" s="106"/>
      <c r="AH630" s="106"/>
      <c r="AI630" s="106"/>
      <c r="AJ630" s="106"/>
      <c r="AK630" s="106"/>
      <c r="AL630" s="106"/>
      <c r="AM630" s="106"/>
      <c r="AN630" s="106"/>
      <c r="AO630" s="106"/>
      <c r="AP630" s="106"/>
      <c r="AQ630" s="106"/>
      <c r="AR630" s="106"/>
      <c r="AS630" s="106"/>
      <c r="AT630" s="106"/>
      <c r="AU630" s="106"/>
      <c r="AV630" s="106"/>
      <c r="AW630" s="106"/>
      <c r="AX630" s="106"/>
      <c r="AY630" s="106"/>
      <c r="AZ630" s="106"/>
      <c r="BA630" s="106"/>
      <c r="BB630" s="106"/>
      <c r="BC630" s="106"/>
      <c r="BD630" s="106"/>
      <c r="BE630" s="106"/>
      <c r="BF630" s="106"/>
      <c r="BG630" s="106"/>
      <c r="BH630" s="106"/>
      <c r="BI630" s="106"/>
      <c r="BJ630" s="106"/>
      <c r="BK630" s="106"/>
      <c r="BL630" s="106"/>
      <c r="BM630" s="106"/>
      <c r="BN630" s="106"/>
      <c r="BO630" s="106"/>
      <c r="BP630" s="106"/>
      <c r="BQ630" s="106"/>
      <c r="BR630" s="106"/>
      <c r="BS630" s="106"/>
      <c r="BT630" s="106"/>
      <c r="BU630" s="106"/>
      <c r="BV630" s="106"/>
      <c r="BW630" s="106"/>
      <c r="BX630" s="106"/>
      <c r="BY630" s="106"/>
      <c r="BZ630" s="106"/>
      <c r="CA630" s="106"/>
      <c r="CB630" s="106"/>
      <c r="CC630" s="106"/>
      <c r="CD630" s="106"/>
      <c r="CE630" s="106"/>
      <c r="CF630" s="106"/>
      <c r="CG630" s="106"/>
      <c r="CH630" s="106"/>
      <c r="CI630" s="106"/>
      <c r="CJ630" s="106"/>
      <c r="CK630" s="106"/>
      <c r="CL630" s="106"/>
      <c r="CM630" s="106"/>
      <c r="CN630" s="106"/>
      <c r="CO630" s="106"/>
      <c r="CP630" s="106"/>
      <c r="CQ630" s="106"/>
      <c r="CR630" s="106"/>
      <c r="CS630" s="106"/>
      <c r="CT630" s="106"/>
      <c r="CU630" s="106"/>
      <c r="CV630" s="106"/>
      <c r="CW630" s="106"/>
      <c r="CX630" s="106"/>
      <c r="CY630" s="106"/>
      <c r="CZ630" s="106"/>
      <c r="DA630" s="106"/>
      <c r="DB630" s="106"/>
    </row>
    <row r="631" spans="1:106" ht="15" customHeight="1" x14ac:dyDescent="0.25">
      <c r="A631" s="83">
        <v>31</v>
      </c>
      <c r="B631" s="108"/>
      <c r="C631" s="108"/>
      <c r="D631" s="86" t="str">
        <f t="shared" si="271"/>
        <v/>
      </c>
      <c r="E631" s="87" t="str">
        <f t="shared" si="272"/>
        <v/>
      </c>
      <c r="F631" s="88">
        <f t="shared" si="273"/>
        <v>0</v>
      </c>
      <c r="G631" s="90"/>
      <c r="H631" s="90"/>
      <c r="I631" s="90"/>
      <c r="J631" s="90"/>
      <c r="K631" s="90"/>
      <c r="L631" s="90"/>
      <c r="M631" s="90"/>
      <c r="N631" s="90"/>
      <c r="O631" s="90"/>
      <c r="P631" s="90"/>
      <c r="Q631" s="90"/>
      <c r="R631" s="90"/>
      <c r="S631" s="90"/>
      <c r="T631" s="90"/>
      <c r="U631" s="90"/>
      <c r="V631" s="90"/>
      <c r="W631" s="90"/>
      <c r="X631" s="90"/>
      <c r="Y631" s="90"/>
      <c r="Z631" s="105"/>
      <c r="AA631" s="106"/>
      <c r="AB631" s="106"/>
      <c r="AC631" s="106"/>
      <c r="AD631" s="106"/>
      <c r="AE631" s="106"/>
      <c r="AF631" s="106"/>
      <c r="AG631" s="106"/>
      <c r="AH631" s="106"/>
      <c r="AI631" s="106"/>
      <c r="AJ631" s="106"/>
      <c r="AK631" s="106"/>
      <c r="AL631" s="106"/>
      <c r="AM631" s="106"/>
      <c r="AN631" s="106"/>
      <c r="AO631" s="106"/>
      <c r="AP631" s="106"/>
      <c r="AQ631" s="106"/>
      <c r="AR631" s="106"/>
      <c r="AS631" s="106"/>
      <c r="AT631" s="106"/>
      <c r="AU631" s="106"/>
      <c r="AV631" s="106"/>
      <c r="AW631" s="106"/>
      <c r="AX631" s="106"/>
      <c r="AY631" s="106"/>
      <c r="AZ631" s="106"/>
      <c r="BA631" s="106"/>
      <c r="BB631" s="106"/>
      <c r="BC631" s="106"/>
      <c r="BD631" s="106"/>
      <c r="BE631" s="106"/>
      <c r="BF631" s="106"/>
      <c r="BG631" s="106"/>
      <c r="BH631" s="106"/>
      <c r="BI631" s="106"/>
      <c r="BJ631" s="106"/>
      <c r="BK631" s="106"/>
      <c r="BL631" s="106"/>
      <c r="BM631" s="106"/>
      <c r="BN631" s="106"/>
      <c r="BO631" s="106"/>
      <c r="BP631" s="106"/>
      <c r="BQ631" s="106"/>
      <c r="BR631" s="106"/>
      <c r="BS631" s="106"/>
      <c r="BT631" s="106"/>
      <c r="BU631" s="106"/>
      <c r="BV631" s="106"/>
      <c r="BW631" s="106"/>
      <c r="BX631" s="106"/>
      <c r="BY631" s="106"/>
      <c r="BZ631" s="106"/>
      <c r="CA631" s="106"/>
      <c r="CB631" s="106"/>
      <c r="CC631" s="106"/>
      <c r="CD631" s="106"/>
      <c r="CE631" s="106"/>
      <c r="CF631" s="106"/>
      <c r="CG631" s="106"/>
      <c r="CH631" s="106"/>
      <c r="CI631" s="106"/>
      <c r="CJ631" s="106"/>
      <c r="CK631" s="106"/>
      <c r="CL631" s="106"/>
      <c r="CM631" s="106"/>
      <c r="CN631" s="106"/>
      <c r="CO631" s="106"/>
      <c r="CP631" s="106"/>
      <c r="CQ631" s="106"/>
      <c r="CR631" s="106"/>
      <c r="CS631" s="106"/>
      <c r="CT631" s="106"/>
      <c r="CU631" s="106"/>
      <c r="CV631" s="106"/>
      <c r="CW631" s="106"/>
      <c r="CX631" s="106"/>
      <c r="CY631" s="106"/>
      <c r="CZ631" s="106"/>
      <c r="DA631" s="106"/>
      <c r="DB631" s="106"/>
    </row>
    <row r="632" spans="1:106" ht="15" customHeight="1" x14ac:dyDescent="0.25">
      <c r="A632" s="83">
        <v>32</v>
      </c>
      <c r="B632" s="108"/>
      <c r="C632" s="108"/>
      <c r="D632" s="86" t="str">
        <f t="shared" si="271"/>
        <v/>
      </c>
      <c r="E632" s="87" t="str">
        <f t="shared" si="272"/>
        <v/>
      </c>
      <c r="F632" s="88">
        <f t="shared" si="273"/>
        <v>0</v>
      </c>
      <c r="G632" s="90"/>
      <c r="H632" s="90"/>
      <c r="I632" s="90"/>
      <c r="J632" s="90"/>
      <c r="K632" s="90"/>
      <c r="L632" s="90"/>
      <c r="M632" s="90"/>
      <c r="N632" s="90"/>
      <c r="O632" s="90"/>
      <c r="P632" s="90"/>
      <c r="Q632" s="90"/>
      <c r="R632" s="90"/>
      <c r="S632" s="90"/>
      <c r="T632" s="90"/>
      <c r="U632" s="90"/>
      <c r="V632" s="90"/>
      <c r="W632" s="90"/>
      <c r="X632" s="90"/>
      <c r="Y632" s="90"/>
      <c r="Z632" s="105"/>
      <c r="AA632" s="106"/>
      <c r="AB632" s="106"/>
      <c r="AC632" s="106"/>
      <c r="AD632" s="106"/>
      <c r="AE632" s="106"/>
      <c r="AF632" s="106"/>
      <c r="AG632" s="106"/>
      <c r="AH632" s="106"/>
      <c r="AI632" s="106"/>
      <c r="AJ632" s="106"/>
      <c r="AK632" s="106"/>
      <c r="AL632" s="106"/>
      <c r="AM632" s="106"/>
      <c r="AN632" s="106"/>
      <c r="AO632" s="106"/>
      <c r="AP632" s="106"/>
      <c r="AQ632" s="106"/>
      <c r="AR632" s="106"/>
      <c r="AS632" s="106"/>
      <c r="AT632" s="106"/>
      <c r="AU632" s="106"/>
      <c r="AV632" s="106"/>
      <c r="AW632" s="106"/>
      <c r="AX632" s="106"/>
      <c r="AY632" s="106"/>
      <c r="AZ632" s="106"/>
      <c r="BA632" s="106"/>
      <c r="BB632" s="106"/>
      <c r="BC632" s="106"/>
      <c r="BD632" s="106"/>
      <c r="BE632" s="106"/>
      <c r="BF632" s="106"/>
      <c r="BG632" s="106"/>
      <c r="BH632" s="106"/>
      <c r="BI632" s="106"/>
      <c r="BJ632" s="106"/>
      <c r="BK632" s="106"/>
      <c r="BL632" s="106"/>
      <c r="BM632" s="106"/>
      <c r="BN632" s="106"/>
      <c r="BO632" s="106"/>
      <c r="BP632" s="106"/>
      <c r="BQ632" s="106"/>
      <c r="BR632" s="106"/>
      <c r="BS632" s="106"/>
      <c r="BT632" s="106"/>
      <c r="BU632" s="106"/>
      <c r="BV632" s="106"/>
      <c r="BW632" s="106"/>
      <c r="BX632" s="106"/>
      <c r="BY632" s="106"/>
      <c r="BZ632" s="106"/>
      <c r="CA632" s="106"/>
      <c r="CB632" s="106"/>
      <c r="CC632" s="106"/>
      <c r="CD632" s="106"/>
      <c r="CE632" s="106"/>
      <c r="CF632" s="106"/>
      <c r="CG632" s="106"/>
      <c r="CH632" s="106"/>
      <c r="CI632" s="106"/>
      <c r="CJ632" s="106"/>
      <c r="CK632" s="106"/>
      <c r="CL632" s="106"/>
      <c r="CM632" s="106"/>
      <c r="CN632" s="106"/>
      <c r="CO632" s="106"/>
      <c r="CP632" s="106"/>
      <c r="CQ632" s="106"/>
      <c r="CR632" s="106"/>
      <c r="CS632" s="106"/>
      <c r="CT632" s="106"/>
      <c r="CU632" s="106"/>
      <c r="CV632" s="106"/>
      <c r="CW632" s="106"/>
      <c r="CX632" s="106"/>
      <c r="CY632" s="106"/>
      <c r="CZ632" s="106"/>
      <c r="DA632" s="106"/>
      <c r="DB632" s="106"/>
    </row>
    <row r="633" spans="1:106" ht="15" customHeight="1" x14ac:dyDescent="0.25">
      <c r="A633" s="83">
        <v>33</v>
      </c>
      <c r="B633" s="108"/>
      <c r="C633" s="108"/>
      <c r="D633" s="86" t="str">
        <f t="shared" si="271"/>
        <v/>
      </c>
      <c r="E633" s="87" t="str">
        <f t="shared" si="272"/>
        <v/>
      </c>
      <c r="F633" s="88">
        <f t="shared" si="273"/>
        <v>0</v>
      </c>
      <c r="G633" s="90"/>
      <c r="H633" s="90"/>
      <c r="I633" s="90"/>
      <c r="J633" s="90"/>
      <c r="K633" s="90"/>
      <c r="L633" s="90"/>
      <c r="M633" s="90"/>
      <c r="N633" s="90"/>
      <c r="O633" s="90"/>
      <c r="P633" s="90"/>
      <c r="Q633" s="90"/>
      <c r="R633" s="90"/>
      <c r="S633" s="90"/>
      <c r="T633" s="90"/>
      <c r="U633" s="90"/>
      <c r="V633" s="90"/>
      <c r="W633" s="90"/>
      <c r="X633" s="90"/>
      <c r="Y633" s="90"/>
      <c r="Z633" s="105"/>
      <c r="AA633" s="106"/>
      <c r="AB633" s="106"/>
      <c r="AC633" s="106"/>
      <c r="AD633" s="106"/>
      <c r="AE633" s="106"/>
      <c r="AF633" s="106"/>
      <c r="AG633" s="106"/>
      <c r="AH633" s="106"/>
      <c r="AI633" s="106"/>
      <c r="AJ633" s="106"/>
      <c r="AK633" s="106"/>
      <c r="AL633" s="106"/>
      <c r="AM633" s="106"/>
      <c r="AN633" s="106"/>
      <c r="AO633" s="106"/>
      <c r="AP633" s="106"/>
      <c r="AQ633" s="106"/>
      <c r="AR633" s="106"/>
      <c r="AS633" s="106"/>
      <c r="AT633" s="106"/>
      <c r="AU633" s="106"/>
      <c r="AV633" s="106"/>
      <c r="AW633" s="106"/>
      <c r="AX633" s="106"/>
      <c r="AY633" s="106"/>
      <c r="AZ633" s="106"/>
      <c r="BA633" s="106"/>
      <c r="BB633" s="106"/>
      <c r="BC633" s="106"/>
      <c r="BD633" s="106"/>
      <c r="BE633" s="106"/>
      <c r="BF633" s="106"/>
      <c r="BG633" s="106"/>
      <c r="BH633" s="106"/>
      <c r="BI633" s="106"/>
      <c r="BJ633" s="106"/>
      <c r="BK633" s="106"/>
      <c r="BL633" s="106"/>
      <c r="BM633" s="106"/>
      <c r="BN633" s="106"/>
      <c r="BO633" s="106"/>
      <c r="BP633" s="106"/>
      <c r="BQ633" s="106"/>
      <c r="BR633" s="106"/>
      <c r="BS633" s="106"/>
      <c r="BT633" s="106"/>
      <c r="BU633" s="106"/>
      <c r="BV633" s="106"/>
      <c r="BW633" s="106"/>
      <c r="BX633" s="106"/>
      <c r="BY633" s="106"/>
      <c r="BZ633" s="106"/>
      <c r="CA633" s="106"/>
      <c r="CB633" s="106"/>
      <c r="CC633" s="106"/>
      <c r="CD633" s="106"/>
      <c r="CE633" s="106"/>
      <c r="CF633" s="106"/>
      <c r="CG633" s="106"/>
      <c r="CH633" s="106"/>
      <c r="CI633" s="106"/>
      <c r="CJ633" s="106"/>
      <c r="CK633" s="106"/>
      <c r="CL633" s="106"/>
      <c r="CM633" s="106"/>
      <c r="CN633" s="106"/>
      <c r="CO633" s="106"/>
      <c r="CP633" s="106"/>
      <c r="CQ633" s="106"/>
      <c r="CR633" s="106"/>
      <c r="CS633" s="106"/>
      <c r="CT633" s="106"/>
      <c r="CU633" s="106"/>
      <c r="CV633" s="106"/>
      <c r="CW633" s="106"/>
      <c r="CX633" s="106"/>
      <c r="CY633" s="106"/>
      <c r="CZ633" s="106"/>
      <c r="DA633" s="106"/>
      <c r="DB633" s="106"/>
    </row>
    <row r="634" spans="1:106" ht="15" customHeight="1" x14ac:dyDescent="0.25">
      <c r="A634" s="83">
        <v>34</v>
      </c>
      <c r="B634" s="108"/>
      <c r="C634" s="108"/>
      <c r="D634" s="86" t="str">
        <f t="shared" si="271"/>
        <v/>
      </c>
      <c r="E634" s="87" t="str">
        <f t="shared" si="272"/>
        <v/>
      </c>
      <c r="F634" s="88">
        <f t="shared" si="273"/>
        <v>0</v>
      </c>
      <c r="G634" s="90"/>
      <c r="H634" s="90"/>
      <c r="I634" s="90"/>
      <c r="J634" s="90"/>
      <c r="K634" s="90"/>
      <c r="L634" s="90"/>
      <c r="M634" s="90"/>
      <c r="N634" s="90"/>
      <c r="O634" s="90"/>
      <c r="P634" s="90"/>
      <c r="Q634" s="90"/>
      <c r="R634" s="90"/>
      <c r="S634" s="90"/>
      <c r="T634" s="90"/>
      <c r="U634" s="90"/>
      <c r="V634" s="90"/>
      <c r="W634" s="90"/>
      <c r="X634" s="90"/>
      <c r="Y634" s="90"/>
      <c r="Z634" s="105"/>
      <c r="AA634" s="106"/>
      <c r="AB634" s="106"/>
      <c r="AC634" s="106"/>
      <c r="AD634" s="106"/>
      <c r="AE634" s="106"/>
      <c r="AF634" s="106"/>
      <c r="AG634" s="106"/>
      <c r="AH634" s="106"/>
      <c r="AI634" s="106"/>
      <c r="AJ634" s="106"/>
      <c r="AK634" s="106"/>
      <c r="AL634" s="106"/>
      <c r="AM634" s="106"/>
      <c r="AN634" s="106"/>
      <c r="AO634" s="106"/>
      <c r="AP634" s="106"/>
      <c r="AQ634" s="106"/>
      <c r="AR634" s="106"/>
      <c r="AS634" s="106"/>
      <c r="AT634" s="106"/>
      <c r="AU634" s="106"/>
      <c r="AV634" s="106"/>
      <c r="AW634" s="106"/>
      <c r="AX634" s="106"/>
      <c r="AY634" s="106"/>
      <c r="AZ634" s="106"/>
      <c r="BA634" s="106"/>
      <c r="BB634" s="106"/>
      <c r="BC634" s="106"/>
      <c r="BD634" s="106"/>
      <c r="BE634" s="106"/>
      <c r="BF634" s="106"/>
      <c r="BG634" s="106"/>
      <c r="BH634" s="106"/>
      <c r="BI634" s="106"/>
      <c r="BJ634" s="106"/>
      <c r="BK634" s="106"/>
      <c r="BL634" s="106"/>
      <c r="BM634" s="106"/>
      <c r="BN634" s="106"/>
      <c r="BO634" s="106"/>
      <c r="BP634" s="106"/>
      <c r="BQ634" s="106"/>
      <c r="BR634" s="106"/>
      <c r="BS634" s="106"/>
      <c r="BT634" s="106"/>
      <c r="BU634" s="106"/>
      <c r="BV634" s="106"/>
      <c r="BW634" s="106"/>
      <c r="BX634" s="106"/>
      <c r="BY634" s="106"/>
      <c r="BZ634" s="106"/>
      <c r="CA634" s="106"/>
      <c r="CB634" s="106"/>
      <c r="CC634" s="106"/>
      <c r="CD634" s="106"/>
      <c r="CE634" s="106"/>
      <c r="CF634" s="106"/>
      <c r="CG634" s="106"/>
      <c r="CH634" s="106"/>
      <c r="CI634" s="106"/>
      <c r="CJ634" s="106"/>
      <c r="CK634" s="106"/>
      <c r="CL634" s="106"/>
      <c r="CM634" s="106"/>
      <c r="CN634" s="106"/>
      <c r="CO634" s="106"/>
      <c r="CP634" s="106"/>
      <c r="CQ634" s="106"/>
      <c r="CR634" s="106"/>
      <c r="CS634" s="106"/>
      <c r="CT634" s="106"/>
      <c r="CU634" s="106"/>
      <c r="CV634" s="106"/>
      <c r="CW634" s="106"/>
      <c r="CX634" s="106"/>
      <c r="CY634" s="106"/>
      <c r="CZ634" s="106"/>
      <c r="DA634" s="106"/>
      <c r="DB634" s="106"/>
    </row>
    <row r="635" spans="1:106" ht="15" customHeight="1" x14ac:dyDescent="0.25">
      <c r="A635" s="83">
        <v>35</v>
      </c>
      <c r="B635" s="108"/>
      <c r="C635" s="108"/>
      <c r="D635" s="86" t="str">
        <f t="shared" si="271"/>
        <v/>
      </c>
      <c r="E635" s="87" t="str">
        <f t="shared" si="272"/>
        <v/>
      </c>
      <c r="F635" s="88">
        <f t="shared" si="273"/>
        <v>0</v>
      </c>
      <c r="G635" s="90"/>
      <c r="H635" s="90"/>
      <c r="I635" s="90"/>
      <c r="J635" s="90"/>
      <c r="K635" s="90"/>
      <c r="L635" s="90"/>
      <c r="M635" s="90"/>
      <c r="N635" s="90"/>
      <c r="O635" s="90"/>
      <c r="P635" s="90"/>
      <c r="Q635" s="90"/>
      <c r="R635" s="90"/>
      <c r="S635" s="90"/>
      <c r="T635" s="90"/>
      <c r="U635" s="90"/>
      <c r="V635" s="90"/>
      <c r="W635" s="90"/>
      <c r="X635" s="90"/>
      <c r="Y635" s="90"/>
      <c r="Z635" s="105"/>
      <c r="AA635" s="106"/>
      <c r="AB635" s="106"/>
      <c r="AC635" s="106"/>
      <c r="AD635" s="106"/>
      <c r="AE635" s="106"/>
      <c r="AF635" s="106"/>
      <c r="AG635" s="106"/>
      <c r="AH635" s="106"/>
      <c r="AI635" s="106"/>
      <c r="AJ635" s="106"/>
      <c r="AK635" s="106"/>
      <c r="AL635" s="106"/>
      <c r="AM635" s="106"/>
      <c r="AN635" s="106"/>
      <c r="AO635" s="106"/>
      <c r="AP635" s="106"/>
      <c r="AQ635" s="106"/>
      <c r="AR635" s="106"/>
      <c r="AS635" s="106"/>
      <c r="AT635" s="106"/>
      <c r="AU635" s="106"/>
      <c r="AV635" s="106"/>
      <c r="AW635" s="106"/>
      <c r="AX635" s="106"/>
      <c r="AY635" s="106"/>
      <c r="AZ635" s="106"/>
      <c r="BA635" s="106"/>
      <c r="BB635" s="106"/>
      <c r="BC635" s="106"/>
      <c r="BD635" s="106"/>
      <c r="BE635" s="106"/>
      <c r="BF635" s="106"/>
      <c r="BG635" s="106"/>
      <c r="BH635" s="106"/>
      <c r="BI635" s="106"/>
      <c r="BJ635" s="106"/>
      <c r="BK635" s="106"/>
      <c r="BL635" s="106"/>
      <c r="BM635" s="106"/>
      <c r="BN635" s="106"/>
      <c r="BO635" s="106"/>
      <c r="BP635" s="106"/>
      <c r="BQ635" s="106"/>
      <c r="BR635" s="106"/>
      <c r="BS635" s="106"/>
      <c r="BT635" s="106"/>
      <c r="BU635" s="106"/>
      <c r="BV635" s="106"/>
      <c r="BW635" s="106"/>
      <c r="BX635" s="106"/>
      <c r="BY635" s="106"/>
      <c r="BZ635" s="106"/>
      <c r="CA635" s="106"/>
      <c r="CB635" s="106"/>
      <c r="CC635" s="106"/>
      <c r="CD635" s="106"/>
      <c r="CE635" s="106"/>
      <c r="CF635" s="106"/>
      <c r="CG635" s="106"/>
      <c r="CH635" s="106"/>
      <c r="CI635" s="106"/>
      <c r="CJ635" s="106"/>
      <c r="CK635" s="106"/>
      <c r="CL635" s="106"/>
      <c r="CM635" s="106"/>
      <c r="CN635" s="106"/>
      <c r="CO635" s="106"/>
      <c r="CP635" s="106"/>
      <c r="CQ635" s="106"/>
      <c r="CR635" s="106"/>
      <c r="CS635" s="106"/>
      <c r="CT635" s="106"/>
      <c r="CU635" s="106"/>
      <c r="CV635" s="106"/>
      <c r="CW635" s="106"/>
      <c r="CX635" s="106"/>
      <c r="CY635" s="106"/>
      <c r="CZ635" s="106"/>
      <c r="DA635" s="106"/>
      <c r="DB635" s="106"/>
    </row>
    <row r="636" spans="1:106" ht="15" customHeight="1" x14ac:dyDescent="0.25">
      <c r="A636" s="83">
        <v>36</v>
      </c>
      <c r="B636" s="108"/>
      <c r="C636" s="108"/>
      <c r="D636" s="86" t="str">
        <f t="shared" si="271"/>
        <v/>
      </c>
      <c r="E636" s="87" t="str">
        <f t="shared" si="272"/>
        <v/>
      </c>
      <c r="F636" s="88">
        <f t="shared" si="273"/>
        <v>0</v>
      </c>
      <c r="G636" s="90"/>
      <c r="H636" s="90"/>
      <c r="I636" s="90"/>
      <c r="J636" s="90"/>
      <c r="K636" s="90"/>
      <c r="L636" s="90"/>
      <c r="M636" s="90"/>
      <c r="N636" s="90"/>
      <c r="O636" s="90"/>
      <c r="P636" s="90"/>
      <c r="Q636" s="90"/>
      <c r="R636" s="90"/>
      <c r="S636" s="90"/>
      <c r="T636" s="90"/>
      <c r="U636" s="90"/>
      <c r="V636" s="90"/>
      <c r="W636" s="90"/>
      <c r="X636" s="90"/>
      <c r="Y636" s="90"/>
      <c r="Z636" s="105"/>
      <c r="AA636" s="106"/>
      <c r="AB636" s="106"/>
      <c r="AC636" s="106"/>
      <c r="AD636" s="106"/>
      <c r="AE636" s="106"/>
      <c r="AF636" s="106"/>
      <c r="AG636" s="106"/>
      <c r="AH636" s="106"/>
      <c r="AI636" s="106"/>
      <c r="AJ636" s="106"/>
      <c r="AK636" s="106"/>
      <c r="AL636" s="106"/>
      <c r="AM636" s="106"/>
      <c r="AN636" s="106"/>
      <c r="AO636" s="106"/>
      <c r="AP636" s="106"/>
      <c r="AQ636" s="106"/>
      <c r="AR636" s="106"/>
      <c r="AS636" s="106"/>
      <c r="AT636" s="106"/>
      <c r="AU636" s="106"/>
      <c r="AV636" s="106"/>
      <c r="AW636" s="106"/>
      <c r="AX636" s="106"/>
      <c r="AY636" s="106"/>
      <c r="AZ636" s="106"/>
      <c r="BA636" s="106"/>
      <c r="BB636" s="106"/>
      <c r="BC636" s="106"/>
      <c r="BD636" s="106"/>
      <c r="BE636" s="106"/>
      <c r="BF636" s="106"/>
      <c r="BG636" s="106"/>
      <c r="BH636" s="106"/>
      <c r="BI636" s="106"/>
      <c r="BJ636" s="106"/>
      <c r="BK636" s="106"/>
      <c r="BL636" s="106"/>
      <c r="BM636" s="106"/>
      <c r="BN636" s="106"/>
      <c r="BO636" s="106"/>
      <c r="BP636" s="106"/>
      <c r="BQ636" s="106"/>
      <c r="BR636" s="106"/>
      <c r="BS636" s="106"/>
      <c r="BT636" s="106"/>
      <c r="BU636" s="106"/>
      <c r="BV636" s="106"/>
      <c r="BW636" s="106"/>
      <c r="BX636" s="106"/>
      <c r="BY636" s="106"/>
      <c r="BZ636" s="106"/>
      <c r="CA636" s="106"/>
      <c r="CB636" s="106"/>
      <c r="CC636" s="106"/>
      <c r="CD636" s="106"/>
      <c r="CE636" s="106"/>
      <c r="CF636" s="106"/>
      <c r="CG636" s="106"/>
      <c r="CH636" s="106"/>
      <c r="CI636" s="106"/>
      <c r="CJ636" s="106"/>
      <c r="CK636" s="106"/>
      <c r="CL636" s="106"/>
      <c r="CM636" s="106"/>
      <c r="CN636" s="106"/>
      <c r="CO636" s="106"/>
      <c r="CP636" s="106"/>
      <c r="CQ636" s="106"/>
      <c r="CR636" s="106"/>
      <c r="CS636" s="106"/>
      <c r="CT636" s="106"/>
      <c r="CU636" s="106"/>
      <c r="CV636" s="106"/>
      <c r="CW636" s="106"/>
      <c r="CX636" s="106"/>
      <c r="CY636" s="106"/>
      <c r="CZ636" s="106"/>
      <c r="DA636" s="106"/>
      <c r="DB636" s="106"/>
    </row>
    <row r="637" spans="1:106" ht="15" customHeight="1" x14ac:dyDescent="0.25">
      <c r="A637" s="83">
        <v>37</v>
      </c>
      <c r="B637" s="108"/>
      <c r="C637" s="108"/>
      <c r="D637" s="86" t="str">
        <f t="shared" si="271"/>
        <v/>
      </c>
      <c r="E637" s="87" t="str">
        <f t="shared" si="272"/>
        <v/>
      </c>
      <c r="F637" s="88">
        <f t="shared" si="273"/>
        <v>0</v>
      </c>
      <c r="G637" s="90"/>
      <c r="H637" s="90"/>
      <c r="I637" s="90"/>
      <c r="J637" s="90"/>
      <c r="K637" s="90"/>
      <c r="L637" s="90"/>
      <c r="M637" s="90"/>
      <c r="N637" s="90"/>
      <c r="O637" s="90"/>
      <c r="P637" s="90"/>
      <c r="Q637" s="90"/>
      <c r="R637" s="90"/>
      <c r="S637" s="90"/>
      <c r="T637" s="90"/>
      <c r="U637" s="90"/>
      <c r="V637" s="90"/>
      <c r="W637" s="90"/>
      <c r="X637" s="90"/>
      <c r="Y637" s="90"/>
      <c r="Z637" s="105"/>
      <c r="AA637" s="106"/>
      <c r="AB637" s="106"/>
      <c r="AC637" s="106"/>
      <c r="AD637" s="106"/>
      <c r="AE637" s="106"/>
      <c r="AF637" s="106"/>
      <c r="AG637" s="106"/>
      <c r="AH637" s="106"/>
      <c r="AI637" s="106"/>
      <c r="AJ637" s="106"/>
      <c r="AK637" s="106"/>
      <c r="AL637" s="106"/>
      <c r="AM637" s="106"/>
      <c r="AN637" s="106"/>
      <c r="AO637" s="106"/>
      <c r="AP637" s="106"/>
      <c r="AQ637" s="106"/>
      <c r="AR637" s="106"/>
      <c r="AS637" s="106"/>
      <c r="AT637" s="106"/>
      <c r="AU637" s="106"/>
      <c r="AV637" s="106"/>
      <c r="AW637" s="106"/>
      <c r="AX637" s="106"/>
      <c r="AY637" s="106"/>
      <c r="AZ637" s="106"/>
      <c r="BA637" s="106"/>
      <c r="BB637" s="106"/>
      <c r="BC637" s="106"/>
      <c r="BD637" s="106"/>
      <c r="BE637" s="106"/>
      <c r="BF637" s="106"/>
      <c r="BG637" s="106"/>
      <c r="BH637" s="106"/>
      <c r="BI637" s="106"/>
      <c r="BJ637" s="106"/>
      <c r="BK637" s="106"/>
      <c r="BL637" s="106"/>
      <c r="BM637" s="106"/>
      <c r="BN637" s="106"/>
      <c r="BO637" s="106"/>
      <c r="BP637" s="106"/>
      <c r="BQ637" s="106"/>
      <c r="BR637" s="106"/>
      <c r="BS637" s="106"/>
      <c r="BT637" s="106"/>
      <c r="BU637" s="106"/>
      <c r="BV637" s="106"/>
      <c r="BW637" s="106"/>
      <c r="BX637" s="106"/>
      <c r="BY637" s="106"/>
      <c r="BZ637" s="106"/>
      <c r="CA637" s="106"/>
      <c r="CB637" s="106"/>
      <c r="CC637" s="106"/>
      <c r="CD637" s="106"/>
      <c r="CE637" s="106"/>
      <c r="CF637" s="106"/>
      <c r="CG637" s="106"/>
      <c r="CH637" s="106"/>
      <c r="CI637" s="106"/>
      <c r="CJ637" s="106"/>
      <c r="CK637" s="106"/>
      <c r="CL637" s="106"/>
      <c r="CM637" s="106"/>
      <c r="CN637" s="106"/>
      <c r="CO637" s="106"/>
      <c r="CP637" s="106"/>
      <c r="CQ637" s="106"/>
      <c r="CR637" s="106"/>
      <c r="CS637" s="106"/>
      <c r="CT637" s="106"/>
      <c r="CU637" s="106"/>
      <c r="CV637" s="106"/>
      <c r="CW637" s="106"/>
      <c r="CX637" s="106"/>
      <c r="CY637" s="106"/>
      <c r="CZ637" s="106"/>
      <c r="DA637" s="106"/>
      <c r="DB637" s="106"/>
    </row>
    <row r="638" spans="1:106" ht="15" customHeight="1" x14ac:dyDescent="0.25">
      <c r="A638" s="83">
        <v>38</v>
      </c>
      <c r="B638" s="108"/>
      <c r="C638" s="108"/>
      <c r="D638" s="86" t="str">
        <f t="shared" si="271"/>
        <v/>
      </c>
      <c r="E638" s="87" t="str">
        <f t="shared" si="272"/>
        <v/>
      </c>
      <c r="F638" s="88">
        <f t="shared" si="273"/>
        <v>0</v>
      </c>
      <c r="G638" s="90"/>
      <c r="H638" s="90"/>
      <c r="I638" s="90"/>
      <c r="J638" s="90"/>
      <c r="K638" s="90"/>
      <c r="L638" s="90"/>
      <c r="M638" s="90"/>
      <c r="N638" s="90"/>
      <c r="O638" s="90"/>
      <c r="P638" s="90"/>
      <c r="Q638" s="90"/>
      <c r="R638" s="90"/>
      <c r="S638" s="90"/>
      <c r="T638" s="90"/>
      <c r="U638" s="90"/>
      <c r="V638" s="90"/>
      <c r="W638" s="90"/>
      <c r="X638" s="90"/>
      <c r="Y638" s="90"/>
      <c r="Z638" s="105"/>
      <c r="AA638" s="106"/>
      <c r="AB638" s="106"/>
      <c r="AC638" s="106"/>
      <c r="AD638" s="106"/>
      <c r="AE638" s="106"/>
      <c r="AF638" s="106"/>
      <c r="AG638" s="106"/>
      <c r="AH638" s="106"/>
      <c r="AI638" s="106"/>
      <c r="AJ638" s="106"/>
      <c r="AK638" s="106"/>
      <c r="AL638" s="106"/>
      <c r="AM638" s="106"/>
      <c r="AN638" s="106"/>
      <c r="AO638" s="106"/>
      <c r="AP638" s="106"/>
      <c r="AQ638" s="106"/>
      <c r="AR638" s="106"/>
      <c r="AS638" s="106"/>
      <c r="AT638" s="106"/>
      <c r="AU638" s="106"/>
      <c r="AV638" s="106"/>
      <c r="AW638" s="106"/>
      <c r="AX638" s="106"/>
      <c r="AY638" s="106"/>
      <c r="AZ638" s="106"/>
      <c r="BA638" s="106"/>
      <c r="BB638" s="106"/>
      <c r="BC638" s="106"/>
      <c r="BD638" s="106"/>
      <c r="BE638" s="106"/>
      <c r="BF638" s="106"/>
      <c r="BG638" s="106"/>
      <c r="BH638" s="106"/>
      <c r="BI638" s="106"/>
      <c r="BJ638" s="106"/>
      <c r="BK638" s="106"/>
      <c r="BL638" s="106"/>
      <c r="BM638" s="106"/>
      <c r="BN638" s="106"/>
      <c r="BO638" s="106"/>
      <c r="BP638" s="106"/>
      <c r="BQ638" s="106"/>
      <c r="BR638" s="106"/>
      <c r="BS638" s="106"/>
      <c r="BT638" s="106"/>
      <c r="BU638" s="106"/>
      <c r="BV638" s="106"/>
      <c r="BW638" s="106"/>
      <c r="BX638" s="106"/>
      <c r="BY638" s="106"/>
      <c r="BZ638" s="106"/>
      <c r="CA638" s="106"/>
      <c r="CB638" s="106"/>
      <c r="CC638" s="106"/>
      <c r="CD638" s="106"/>
      <c r="CE638" s="106"/>
      <c r="CF638" s="106"/>
      <c r="CG638" s="106"/>
      <c r="CH638" s="106"/>
      <c r="CI638" s="106"/>
      <c r="CJ638" s="106"/>
      <c r="CK638" s="106"/>
      <c r="CL638" s="106"/>
      <c r="CM638" s="106"/>
      <c r="CN638" s="106"/>
      <c r="CO638" s="106"/>
      <c r="CP638" s="106"/>
      <c r="CQ638" s="106"/>
      <c r="CR638" s="106"/>
      <c r="CS638" s="106"/>
      <c r="CT638" s="106"/>
      <c r="CU638" s="106"/>
      <c r="CV638" s="106"/>
      <c r="CW638" s="106"/>
      <c r="CX638" s="106"/>
      <c r="CY638" s="106"/>
      <c r="CZ638" s="106"/>
      <c r="DA638" s="106"/>
      <c r="DB638" s="106"/>
    </row>
    <row r="639" spans="1:106" ht="15" customHeight="1" x14ac:dyDescent="0.25">
      <c r="A639" s="83">
        <v>39</v>
      </c>
      <c r="B639" s="108"/>
      <c r="C639" s="108"/>
      <c r="D639" s="86" t="str">
        <f t="shared" si="271"/>
        <v/>
      </c>
      <c r="E639" s="87" t="str">
        <f t="shared" si="272"/>
        <v/>
      </c>
      <c r="F639" s="88">
        <f t="shared" si="273"/>
        <v>0</v>
      </c>
      <c r="G639" s="90"/>
      <c r="H639" s="90"/>
      <c r="I639" s="90"/>
      <c r="J639" s="90"/>
      <c r="K639" s="90"/>
      <c r="L639" s="90"/>
      <c r="M639" s="90"/>
      <c r="N639" s="90"/>
      <c r="O639" s="90"/>
      <c r="P639" s="90"/>
      <c r="Q639" s="90"/>
      <c r="R639" s="90"/>
      <c r="S639" s="90"/>
      <c r="T639" s="90"/>
      <c r="U639" s="90"/>
      <c r="V639" s="90"/>
      <c r="W639" s="90"/>
      <c r="X639" s="90"/>
      <c r="Y639" s="90"/>
      <c r="Z639" s="105"/>
      <c r="AA639" s="106"/>
      <c r="AB639" s="106"/>
      <c r="AC639" s="106"/>
      <c r="AD639" s="106"/>
      <c r="AE639" s="106"/>
      <c r="AF639" s="106"/>
      <c r="AG639" s="106"/>
      <c r="AH639" s="106"/>
      <c r="AI639" s="106"/>
      <c r="AJ639" s="106"/>
      <c r="AK639" s="106"/>
      <c r="AL639" s="106"/>
      <c r="AM639" s="106"/>
      <c r="AN639" s="106"/>
      <c r="AO639" s="106"/>
      <c r="AP639" s="106"/>
      <c r="AQ639" s="106"/>
      <c r="AR639" s="106"/>
      <c r="AS639" s="106"/>
      <c r="AT639" s="106"/>
      <c r="AU639" s="106"/>
      <c r="AV639" s="106"/>
      <c r="AW639" s="106"/>
      <c r="AX639" s="106"/>
      <c r="AY639" s="106"/>
      <c r="AZ639" s="106"/>
      <c r="BA639" s="106"/>
      <c r="BB639" s="106"/>
      <c r="BC639" s="106"/>
      <c r="BD639" s="106"/>
      <c r="BE639" s="106"/>
      <c r="BF639" s="106"/>
      <c r="BG639" s="106"/>
      <c r="BH639" s="106"/>
      <c r="BI639" s="106"/>
      <c r="BJ639" s="106"/>
      <c r="BK639" s="106"/>
      <c r="BL639" s="106"/>
      <c r="BM639" s="106"/>
      <c r="BN639" s="106"/>
      <c r="BO639" s="106"/>
      <c r="BP639" s="106"/>
      <c r="BQ639" s="106"/>
      <c r="BR639" s="106"/>
      <c r="BS639" s="106"/>
      <c r="BT639" s="106"/>
      <c r="BU639" s="106"/>
      <c r="BV639" s="106"/>
      <c r="BW639" s="106"/>
      <c r="BX639" s="106"/>
      <c r="BY639" s="106"/>
      <c r="BZ639" s="106"/>
      <c r="CA639" s="106"/>
      <c r="CB639" s="106"/>
      <c r="CC639" s="106"/>
      <c r="CD639" s="106"/>
      <c r="CE639" s="106"/>
      <c r="CF639" s="106"/>
      <c r="CG639" s="106"/>
      <c r="CH639" s="106"/>
      <c r="CI639" s="106"/>
      <c r="CJ639" s="106"/>
      <c r="CK639" s="106"/>
      <c r="CL639" s="106"/>
      <c r="CM639" s="106"/>
      <c r="CN639" s="106"/>
      <c r="CO639" s="106"/>
      <c r="CP639" s="106"/>
      <c r="CQ639" s="106"/>
      <c r="CR639" s="106"/>
      <c r="CS639" s="106"/>
      <c r="CT639" s="106"/>
      <c r="CU639" s="106"/>
      <c r="CV639" s="106"/>
      <c r="CW639" s="106"/>
      <c r="CX639" s="106"/>
      <c r="CY639" s="106"/>
      <c r="CZ639" s="106"/>
      <c r="DA639" s="106"/>
      <c r="DB639" s="106"/>
    </row>
    <row r="640" spans="1:106" ht="15" customHeight="1" x14ac:dyDescent="0.25">
      <c r="A640" s="83">
        <v>40</v>
      </c>
      <c r="B640" s="108"/>
      <c r="C640" s="108"/>
      <c r="D640" s="86" t="str">
        <f t="shared" si="271"/>
        <v/>
      </c>
      <c r="E640" s="87" t="str">
        <f t="shared" si="272"/>
        <v/>
      </c>
      <c r="F640" s="88">
        <f t="shared" si="273"/>
        <v>0</v>
      </c>
      <c r="G640" s="90"/>
      <c r="H640" s="90"/>
      <c r="I640" s="90"/>
      <c r="J640" s="90"/>
      <c r="K640" s="90"/>
      <c r="L640" s="90"/>
      <c r="M640" s="90"/>
      <c r="N640" s="90"/>
      <c r="O640" s="90"/>
      <c r="P640" s="90"/>
      <c r="Q640" s="90"/>
      <c r="R640" s="90"/>
      <c r="S640" s="90"/>
      <c r="T640" s="90"/>
      <c r="U640" s="90"/>
      <c r="V640" s="90"/>
      <c r="W640" s="90"/>
      <c r="X640" s="90"/>
      <c r="Y640" s="90"/>
      <c r="Z640" s="105"/>
      <c r="AA640" s="106"/>
      <c r="AB640" s="106"/>
      <c r="AC640" s="106"/>
      <c r="AD640" s="106"/>
      <c r="AE640" s="106"/>
      <c r="AF640" s="106"/>
      <c r="AG640" s="106"/>
      <c r="AH640" s="106"/>
      <c r="AI640" s="106"/>
      <c r="AJ640" s="106"/>
      <c r="AK640" s="106"/>
      <c r="AL640" s="106"/>
      <c r="AM640" s="106"/>
      <c r="AN640" s="106"/>
      <c r="AO640" s="106"/>
      <c r="AP640" s="106"/>
      <c r="AQ640" s="106"/>
      <c r="AR640" s="106"/>
      <c r="AS640" s="106"/>
      <c r="AT640" s="106"/>
      <c r="AU640" s="106"/>
      <c r="AV640" s="106"/>
      <c r="AW640" s="106"/>
      <c r="AX640" s="106"/>
      <c r="AY640" s="106"/>
      <c r="AZ640" s="106"/>
      <c r="BA640" s="106"/>
      <c r="BB640" s="106"/>
      <c r="BC640" s="106"/>
      <c r="BD640" s="106"/>
      <c r="BE640" s="106"/>
      <c r="BF640" s="106"/>
      <c r="BG640" s="106"/>
      <c r="BH640" s="106"/>
      <c r="BI640" s="106"/>
      <c r="BJ640" s="106"/>
      <c r="BK640" s="106"/>
      <c r="BL640" s="106"/>
      <c r="BM640" s="106"/>
      <c r="BN640" s="106"/>
      <c r="BO640" s="106"/>
      <c r="BP640" s="106"/>
      <c r="BQ640" s="106"/>
      <c r="BR640" s="106"/>
      <c r="BS640" s="106"/>
      <c r="BT640" s="106"/>
      <c r="BU640" s="106"/>
      <c r="BV640" s="106"/>
      <c r="BW640" s="106"/>
      <c r="BX640" s="106"/>
      <c r="BY640" s="106"/>
      <c r="BZ640" s="106"/>
      <c r="CA640" s="106"/>
      <c r="CB640" s="106"/>
      <c r="CC640" s="106"/>
      <c r="CD640" s="106"/>
      <c r="CE640" s="106"/>
      <c r="CF640" s="106"/>
      <c r="CG640" s="106"/>
      <c r="CH640" s="106"/>
      <c r="CI640" s="106"/>
      <c r="CJ640" s="106"/>
      <c r="CK640" s="106"/>
      <c r="CL640" s="106"/>
      <c r="CM640" s="106"/>
      <c r="CN640" s="106"/>
      <c r="CO640" s="106"/>
      <c r="CP640" s="106"/>
      <c r="CQ640" s="106"/>
      <c r="CR640" s="106"/>
      <c r="CS640" s="106"/>
      <c r="CT640" s="106"/>
      <c r="CU640" s="106"/>
      <c r="CV640" s="106"/>
      <c r="CW640" s="106"/>
      <c r="CX640" s="106"/>
      <c r="CY640" s="106"/>
      <c r="CZ640" s="106"/>
      <c r="DA640" s="106"/>
      <c r="DB640" s="106"/>
    </row>
    <row r="641" spans="1:106" ht="15.75" x14ac:dyDescent="0.25">
      <c r="B641" s="91"/>
      <c r="C641" s="109"/>
      <c r="D641" s="93"/>
      <c r="E641" s="94"/>
      <c r="F641" s="95" t="s">
        <v>125</v>
      </c>
      <c r="G641" s="96">
        <f>(IF($C$16="YES",G601,0))+(IF($C$17="YES",G602,0))+(IF($C$18="YES",G603,0))+(IF($C$19="YES",G604,0))+(IF($C$20="YES",G605,0))+(IF($C$21="YES",G606,0))+(IF($C$22="YES",G607,0))+(IF($C$23="YES",G608,0))+(IF($C$24="YES",G609,0))+(IF($C$25="YES",G610,0))+(IF($C$26="YES",G611,0))+(IF($C$27="YES",G612,0))+(IF($C$28="YES",G613,0))+(IF($C$29="YES",G614,0))+(IF($C$30="YES",G615,0))+(IF($C$31="YES",G616,0))+(IF($C$32="YES",G617,0))+(IF($C$33="YES",G618,0))+(IF($C$34="YES",G619,0))+(IF($C$35="YES",G620,0))+(IF($C$36="YES",G621,0))+(IF($C$37="YES",G622,0))+(IF($C$38="YES",G623,0))+(IF($C$39="YES",G624,0))+(IF($C$40="YES",G625,0))+(IF($C$41="YES",G626,0))+(IF($C$42="YES",G627,0))+(IF($C$43="YES",G628,0))+(IF($C$44="YES",G629,0))+(IF($C$45="YES",G630,0))+(IF($C$46="YES",G631,0))+(IF($C$47="YES",G632,0))+(IF($C$48="YES",G633,0))+(IF($C$49="YES",G634,0))+(IF($C$50="YES",G635,0))+(IF($C$51="YES",G636,0))+(IF($C$52="YES",G637,0))+(IF($C$53="YES",G638,0))+(IF($C$54="YES",G639,0))+(IF($C$55="YES",G640,0))</f>
        <v>0</v>
      </c>
      <c r="H641" s="96">
        <f t="shared" ref="H641:BS641" si="274">(IF($C$16="YES",H601,0))+(IF($C$17="YES",H602,0))+(IF($C$18="YES",H603,0))+(IF($C$19="YES",H604,0))+(IF($C$20="YES",H605,0))+(IF($C$21="YES",H606,0))+(IF($C$22="YES",H607,0))+(IF($C$23="YES",H608,0))+(IF($C$24="YES",H609,0))+(IF($C$25="YES",H610,0))+(IF($C$26="YES",H611,0))+(IF($C$27="YES",H612,0))+(IF($C$28="YES",H613,0))+(IF($C$29="YES",H614,0))+(IF($C$30="YES",H615,0))+(IF($C$31="YES",H616,0))+(IF($C$32="YES",H617,0))+(IF($C$33="YES",H618,0))+(IF($C$34="YES",H619,0))+(IF($C$35="YES",H620,0))+(IF($C$36="YES",H621,0))+(IF($C$37="YES",H622,0))+(IF($C$38="YES",H623,0))+(IF($C$39="YES",H624,0))+(IF($C$40="YES",H625,0))+(IF($C$41="YES",H626,0))+(IF($C$42="YES",H627,0))+(IF($C$43="YES",H628,0))+(IF($C$44="YES",H629,0))+(IF($C$45="YES",H630,0))+(IF($C$46="YES",H631,0))+(IF($C$47="YES",H632,0))+(IF($C$48="YES",H633,0))+(IF($C$49="YES",H634,0))+(IF($C$50="YES",H635,0))+(IF($C$51="YES",H636,0))+(IF($C$52="YES",H637,0))+(IF($C$53="YES",H638,0))+(IF($C$54="YES",H639,0))+(IF($C$55="YES",H640,0))</f>
        <v>0</v>
      </c>
      <c r="I641" s="96">
        <f t="shared" si="274"/>
        <v>0</v>
      </c>
      <c r="J641" s="96">
        <f t="shared" si="274"/>
        <v>0</v>
      </c>
      <c r="K641" s="96">
        <f t="shared" si="274"/>
        <v>0</v>
      </c>
      <c r="L641" s="96">
        <f t="shared" si="274"/>
        <v>0</v>
      </c>
      <c r="M641" s="96">
        <f t="shared" si="274"/>
        <v>0</v>
      </c>
      <c r="N641" s="96">
        <f t="shared" si="274"/>
        <v>0</v>
      </c>
      <c r="O641" s="96">
        <f t="shared" si="274"/>
        <v>0</v>
      </c>
      <c r="P641" s="96">
        <f t="shared" si="274"/>
        <v>0</v>
      </c>
      <c r="Q641" s="96">
        <f t="shared" si="274"/>
        <v>0</v>
      </c>
      <c r="R641" s="96">
        <f t="shared" si="274"/>
        <v>0</v>
      </c>
      <c r="S641" s="96">
        <f t="shared" si="274"/>
        <v>0</v>
      </c>
      <c r="T641" s="96">
        <f t="shared" si="274"/>
        <v>0</v>
      </c>
      <c r="U641" s="96">
        <f t="shared" si="274"/>
        <v>0</v>
      </c>
      <c r="V641" s="96">
        <f t="shared" si="274"/>
        <v>0</v>
      </c>
      <c r="W641" s="96">
        <f t="shared" si="274"/>
        <v>0</v>
      </c>
      <c r="X641" s="96">
        <f t="shared" si="274"/>
        <v>0</v>
      </c>
      <c r="Y641" s="96">
        <f t="shared" si="274"/>
        <v>0</v>
      </c>
      <c r="Z641" s="96">
        <f t="shared" si="274"/>
        <v>0</v>
      </c>
      <c r="AA641" s="96">
        <f t="shared" si="274"/>
        <v>0</v>
      </c>
      <c r="AB641" s="96">
        <f t="shared" si="274"/>
        <v>0</v>
      </c>
      <c r="AC641" s="96">
        <f t="shared" si="274"/>
        <v>0</v>
      </c>
      <c r="AD641" s="96">
        <f t="shared" si="274"/>
        <v>0</v>
      </c>
      <c r="AE641" s="96">
        <f t="shared" si="274"/>
        <v>0</v>
      </c>
      <c r="AF641" s="96">
        <f t="shared" si="274"/>
        <v>0</v>
      </c>
      <c r="AG641" s="96">
        <f t="shared" si="274"/>
        <v>0</v>
      </c>
      <c r="AH641" s="96">
        <f t="shared" si="274"/>
        <v>0</v>
      </c>
      <c r="AI641" s="96">
        <f t="shared" si="274"/>
        <v>0</v>
      </c>
      <c r="AJ641" s="96">
        <f t="shared" si="274"/>
        <v>0</v>
      </c>
      <c r="AK641" s="96">
        <f t="shared" si="274"/>
        <v>0</v>
      </c>
      <c r="AL641" s="96">
        <f t="shared" si="274"/>
        <v>0</v>
      </c>
      <c r="AM641" s="96">
        <f t="shared" si="274"/>
        <v>0</v>
      </c>
      <c r="AN641" s="96">
        <f t="shared" si="274"/>
        <v>0</v>
      </c>
      <c r="AO641" s="96">
        <f t="shared" si="274"/>
        <v>0</v>
      </c>
      <c r="AP641" s="96">
        <f t="shared" si="274"/>
        <v>0</v>
      </c>
      <c r="AQ641" s="96">
        <f t="shared" si="274"/>
        <v>0</v>
      </c>
      <c r="AR641" s="96">
        <f t="shared" si="274"/>
        <v>0</v>
      </c>
      <c r="AS641" s="96">
        <f t="shared" si="274"/>
        <v>0</v>
      </c>
      <c r="AT641" s="96">
        <f t="shared" si="274"/>
        <v>0</v>
      </c>
      <c r="AU641" s="96">
        <f t="shared" si="274"/>
        <v>0</v>
      </c>
      <c r="AV641" s="96">
        <f t="shared" si="274"/>
        <v>0</v>
      </c>
      <c r="AW641" s="96">
        <f t="shared" si="274"/>
        <v>0</v>
      </c>
      <c r="AX641" s="96">
        <f t="shared" si="274"/>
        <v>0</v>
      </c>
      <c r="AY641" s="96">
        <f t="shared" si="274"/>
        <v>0</v>
      </c>
      <c r="AZ641" s="96">
        <f t="shared" si="274"/>
        <v>0</v>
      </c>
      <c r="BA641" s="96">
        <f t="shared" si="274"/>
        <v>0</v>
      </c>
      <c r="BB641" s="96">
        <f t="shared" si="274"/>
        <v>0</v>
      </c>
      <c r="BC641" s="96">
        <f t="shared" si="274"/>
        <v>0</v>
      </c>
      <c r="BD641" s="96">
        <f t="shared" si="274"/>
        <v>0</v>
      </c>
      <c r="BE641" s="96">
        <f t="shared" si="274"/>
        <v>0</v>
      </c>
      <c r="BF641" s="96">
        <f t="shared" si="274"/>
        <v>0</v>
      </c>
      <c r="BG641" s="96">
        <f t="shared" si="274"/>
        <v>0</v>
      </c>
      <c r="BH641" s="96">
        <f t="shared" si="274"/>
        <v>0</v>
      </c>
      <c r="BI641" s="96">
        <f t="shared" si="274"/>
        <v>0</v>
      </c>
      <c r="BJ641" s="96">
        <f t="shared" si="274"/>
        <v>0</v>
      </c>
      <c r="BK641" s="96">
        <f t="shared" si="274"/>
        <v>0</v>
      </c>
      <c r="BL641" s="96">
        <f t="shared" si="274"/>
        <v>0</v>
      </c>
      <c r="BM641" s="96">
        <f t="shared" si="274"/>
        <v>0</v>
      </c>
      <c r="BN641" s="96">
        <f t="shared" si="274"/>
        <v>0</v>
      </c>
      <c r="BO641" s="96">
        <f t="shared" si="274"/>
        <v>0</v>
      </c>
      <c r="BP641" s="96">
        <f t="shared" si="274"/>
        <v>0</v>
      </c>
      <c r="BQ641" s="96">
        <f t="shared" si="274"/>
        <v>0</v>
      </c>
      <c r="BR641" s="96">
        <f t="shared" si="274"/>
        <v>0</v>
      </c>
      <c r="BS641" s="96">
        <f t="shared" si="274"/>
        <v>0</v>
      </c>
      <c r="BT641" s="96">
        <f t="shared" ref="BT641:DB641" si="275">(IF($C$16="YES",BT601,0))+(IF($C$17="YES",BT602,0))+(IF($C$18="YES",BT603,0))+(IF($C$19="YES",BT604,0))+(IF($C$20="YES",BT605,0))+(IF($C$21="YES",BT606,0))+(IF($C$22="YES",BT607,0))+(IF($C$23="YES",BT608,0))+(IF($C$24="YES",BT609,0))+(IF($C$25="YES",BT610,0))+(IF($C$26="YES",BT611,0))+(IF($C$27="YES",BT612,0))+(IF($C$28="YES",BT613,0))+(IF($C$29="YES",BT614,0))+(IF($C$30="YES",BT615,0))+(IF($C$31="YES",BT616,0))+(IF($C$32="YES",BT617,0))+(IF($C$33="YES",BT618,0))+(IF($C$34="YES",BT619,0))+(IF($C$35="YES",BT620,0))+(IF($C$36="YES",BT621,0))+(IF($C$37="YES",BT622,0))+(IF($C$38="YES",BT623,0))+(IF($C$39="YES",BT624,0))+(IF($C$40="YES",BT625,0))+(IF($C$41="YES",BT626,0))+(IF($C$42="YES",BT627,0))+(IF($C$43="YES",BT628,0))+(IF($C$44="YES",BT629,0))+(IF($C$45="YES",BT630,0))+(IF($C$46="YES",BT631,0))+(IF($C$47="YES",BT632,0))+(IF($C$48="YES",BT633,0))+(IF($C$49="YES",BT634,0))+(IF($C$50="YES",BT635,0))+(IF($C$51="YES",BT636,0))+(IF($C$52="YES",BT637,0))+(IF($C$53="YES",BT638,0))+(IF($C$54="YES",BT639,0))+(IF($C$55="YES",BT640,0))</f>
        <v>0</v>
      </c>
      <c r="BU641" s="96">
        <f t="shared" si="275"/>
        <v>0</v>
      </c>
      <c r="BV641" s="96">
        <f t="shared" si="275"/>
        <v>0</v>
      </c>
      <c r="BW641" s="96">
        <f t="shared" si="275"/>
        <v>0</v>
      </c>
      <c r="BX641" s="96">
        <f t="shared" si="275"/>
        <v>0</v>
      </c>
      <c r="BY641" s="96">
        <f t="shared" si="275"/>
        <v>0</v>
      </c>
      <c r="BZ641" s="96">
        <f t="shared" si="275"/>
        <v>0</v>
      </c>
      <c r="CA641" s="96">
        <f t="shared" si="275"/>
        <v>0</v>
      </c>
      <c r="CB641" s="96">
        <f t="shared" si="275"/>
        <v>0</v>
      </c>
      <c r="CC641" s="96">
        <f t="shared" si="275"/>
        <v>0</v>
      </c>
      <c r="CD641" s="96">
        <f t="shared" si="275"/>
        <v>0</v>
      </c>
      <c r="CE641" s="96">
        <f t="shared" si="275"/>
        <v>0</v>
      </c>
      <c r="CF641" s="96">
        <f t="shared" si="275"/>
        <v>0</v>
      </c>
      <c r="CG641" s="96">
        <f t="shared" si="275"/>
        <v>0</v>
      </c>
      <c r="CH641" s="96">
        <f t="shared" si="275"/>
        <v>0</v>
      </c>
      <c r="CI641" s="96">
        <f t="shared" si="275"/>
        <v>0</v>
      </c>
      <c r="CJ641" s="96">
        <f t="shared" si="275"/>
        <v>0</v>
      </c>
      <c r="CK641" s="96">
        <f t="shared" si="275"/>
        <v>0</v>
      </c>
      <c r="CL641" s="96">
        <f t="shared" si="275"/>
        <v>0</v>
      </c>
      <c r="CM641" s="96">
        <f t="shared" si="275"/>
        <v>0</v>
      </c>
      <c r="CN641" s="96">
        <f t="shared" si="275"/>
        <v>0</v>
      </c>
      <c r="CO641" s="96">
        <f t="shared" si="275"/>
        <v>0</v>
      </c>
      <c r="CP641" s="96">
        <f t="shared" si="275"/>
        <v>0</v>
      </c>
      <c r="CQ641" s="96">
        <f t="shared" si="275"/>
        <v>0</v>
      </c>
      <c r="CR641" s="96">
        <f t="shared" si="275"/>
        <v>0</v>
      </c>
      <c r="CS641" s="96">
        <f t="shared" si="275"/>
        <v>0</v>
      </c>
      <c r="CT641" s="96">
        <f t="shared" si="275"/>
        <v>0</v>
      </c>
      <c r="CU641" s="96">
        <f t="shared" si="275"/>
        <v>0</v>
      </c>
      <c r="CV641" s="96">
        <f t="shared" si="275"/>
        <v>0</v>
      </c>
      <c r="CW641" s="96">
        <f t="shared" si="275"/>
        <v>0</v>
      </c>
      <c r="CX641" s="96">
        <f t="shared" si="275"/>
        <v>0</v>
      </c>
      <c r="CY641" s="96">
        <f t="shared" si="275"/>
        <v>0</v>
      </c>
      <c r="CZ641" s="96">
        <f t="shared" si="275"/>
        <v>0</v>
      </c>
      <c r="DA641" s="96">
        <f t="shared" si="275"/>
        <v>0</v>
      </c>
      <c r="DB641" s="96">
        <f t="shared" si="275"/>
        <v>0</v>
      </c>
    </row>
    <row r="642" spans="1:106" ht="15.75" x14ac:dyDescent="0.25">
      <c r="B642" s="97" t="s">
        <v>8</v>
      </c>
      <c r="C642" s="98"/>
      <c r="D642" s="99">
        <f>IF($F$3="","",$F$3)</f>
        <v>1</v>
      </c>
      <c r="E642" s="62" t="s">
        <v>121</v>
      </c>
      <c r="F642" s="74"/>
      <c r="G642" s="64" t="str">
        <f>IF($D$644="","",$D$644-($D$642+$D$643))</f>
        <v/>
      </c>
      <c r="H642" s="64" t="str">
        <f t="shared" ref="H642:BS642" si="276">IF($D$644="","",$D$644-($D$642+$D$643))</f>
        <v/>
      </c>
      <c r="I642" s="64" t="str">
        <f t="shared" si="276"/>
        <v/>
      </c>
      <c r="J642" s="64" t="str">
        <f t="shared" si="276"/>
        <v/>
      </c>
      <c r="K642" s="64" t="str">
        <f t="shared" si="276"/>
        <v/>
      </c>
      <c r="L642" s="64" t="str">
        <f t="shared" si="276"/>
        <v/>
      </c>
      <c r="M642" s="64" t="str">
        <f t="shared" si="276"/>
        <v/>
      </c>
      <c r="N642" s="64" t="str">
        <f t="shared" si="276"/>
        <v/>
      </c>
      <c r="O642" s="64" t="str">
        <f t="shared" si="276"/>
        <v/>
      </c>
      <c r="P642" s="64" t="str">
        <f t="shared" si="276"/>
        <v/>
      </c>
      <c r="Q642" s="64" t="str">
        <f t="shared" si="276"/>
        <v/>
      </c>
      <c r="R642" s="64" t="str">
        <f t="shared" si="276"/>
        <v/>
      </c>
      <c r="S642" s="64" t="str">
        <f t="shared" si="276"/>
        <v/>
      </c>
      <c r="T642" s="64" t="str">
        <f t="shared" si="276"/>
        <v/>
      </c>
      <c r="U642" s="64" t="str">
        <f t="shared" si="276"/>
        <v/>
      </c>
      <c r="V642" s="64" t="str">
        <f t="shared" si="276"/>
        <v/>
      </c>
      <c r="W642" s="64" t="str">
        <f t="shared" si="276"/>
        <v/>
      </c>
      <c r="X642" s="64" t="str">
        <f t="shared" si="276"/>
        <v/>
      </c>
      <c r="Y642" s="64" t="str">
        <f t="shared" si="276"/>
        <v/>
      </c>
      <c r="Z642" s="64" t="str">
        <f t="shared" si="276"/>
        <v/>
      </c>
      <c r="AA642" s="64" t="str">
        <f t="shared" si="276"/>
        <v/>
      </c>
      <c r="AB642" s="64" t="str">
        <f t="shared" si="276"/>
        <v/>
      </c>
      <c r="AC642" s="64" t="str">
        <f t="shared" si="276"/>
        <v/>
      </c>
      <c r="AD642" s="64" t="str">
        <f t="shared" si="276"/>
        <v/>
      </c>
      <c r="AE642" s="64" t="str">
        <f t="shared" si="276"/>
        <v/>
      </c>
      <c r="AF642" s="64" t="str">
        <f t="shared" si="276"/>
        <v/>
      </c>
      <c r="AG642" s="64" t="str">
        <f t="shared" si="276"/>
        <v/>
      </c>
      <c r="AH642" s="64" t="str">
        <f t="shared" si="276"/>
        <v/>
      </c>
      <c r="AI642" s="64" t="str">
        <f t="shared" si="276"/>
        <v/>
      </c>
      <c r="AJ642" s="64" t="str">
        <f t="shared" si="276"/>
        <v/>
      </c>
      <c r="AK642" s="64" t="str">
        <f t="shared" si="276"/>
        <v/>
      </c>
      <c r="AL642" s="64" t="str">
        <f t="shared" si="276"/>
        <v/>
      </c>
      <c r="AM642" s="64" t="str">
        <f t="shared" si="276"/>
        <v/>
      </c>
      <c r="AN642" s="64" t="str">
        <f t="shared" si="276"/>
        <v/>
      </c>
      <c r="AO642" s="64" t="str">
        <f t="shared" si="276"/>
        <v/>
      </c>
      <c r="AP642" s="64" t="str">
        <f t="shared" si="276"/>
        <v/>
      </c>
      <c r="AQ642" s="64" t="str">
        <f t="shared" si="276"/>
        <v/>
      </c>
      <c r="AR642" s="64" t="str">
        <f t="shared" si="276"/>
        <v/>
      </c>
      <c r="AS642" s="64" t="str">
        <f t="shared" si="276"/>
        <v/>
      </c>
      <c r="AT642" s="64" t="str">
        <f t="shared" si="276"/>
        <v/>
      </c>
      <c r="AU642" s="64" t="str">
        <f t="shared" si="276"/>
        <v/>
      </c>
      <c r="AV642" s="64" t="str">
        <f t="shared" si="276"/>
        <v/>
      </c>
      <c r="AW642" s="64" t="str">
        <f t="shared" si="276"/>
        <v/>
      </c>
      <c r="AX642" s="64" t="str">
        <f t="shared" si="276"/>
        <v/>
      </c>
      <c r="AY642" s="64" t="str">
        <f t="shared" si="276"/>
        <v/>
      </c>
      <c r="AZ642" s="64" t="str">
        <f t="shared" si="276"/>
        <v/>
      </c>
      <c r="BA642" s="64" t="str">
        <f t="shared" si="276"/>
        <v/>
      </c>
      <c r="BB642" s="64" t="str">
        <f t="shared" si="276"/>
        <v/>
      </c>
      <c r="BC642" s="64" t="str">
        <f t="shared" si="276"/>
        <v/>
      </c>
      <c r="BD642" s="64" t="str">
        <f t="shared" si="276"/>
        <v/>
      </c>
      <c r="BE642" s="64" t="str">
        <f t="shared" si="276"/>
        <v/>
      </c>
      <c r="BF642" s="64" t="str">
        <f t="shared" si="276"/>
        <v/>
      </c>
      <c r="BG642" s="64" t="str">
        <f t="shared" si="276"/>
        <v/>
      </c>
      <c r="BH642" s="64" t="str">
        <f t="shared" si="276"/>
        <v/>
      </c>
      <c r="BI642" s="64" t="str">
        <f t="shared" si="276"/>
        <v/>
      </c>
      <c r="BJ642" s="64" t="str">
        <f t="shared" si="276"/>
        <v/>
      </c>
      <c r="BK642" s="64" t="str">
        <f t="shared" si="276"/>
        <v/>
      </c>
      <c r="BL642" s="64" t="str">
        <f t="shared" si="276"/>
        <v/>
      </c>
      <c r="BM642" s="64" t="str">
        <f t="shared" si="276"/>
        <v/>
      </c>
      <c r="BN642" s="64" t="str">
        <f t="shared" si="276"/>
        <v/>
      </c>
      <c r="BO642" s="64" t="str">
        <f t="shared" si="276"/>
        <v/>
      </c>
      <c r="BP642" s="64" t="str">
        <f t="shared" si="276"/>
        <v/>
      </c>
      <c r="BQ642" s="64" t="str">
        <f t="shared" si="276"/>
        <v/>
      </c>
      <c r="BR642" s="64" t="str">
        <f t="shared" si="276"/>
        <v/>
      </c>
      <c r="BS642" s="64" t="str">
        <f t="shared" si="276"/>
        <v/>
      </c>
      <c r="BT642" s="64" t="str">
        <f t="shared" ref="BT642:DB642" si="277">IF($D$644="","",$D$644-($D$642+$D$643))</f>
        <v/>
      </c>
      <c r="BU642" s="64" t="str">
        <f t="shared" si="277"/>
        <v/>
      </c>
      <c r="BV642" s="64" t="str">
        <f t="shared" si="277"/>
        <v/>
      </c>
      <c r="BW642" s="64" t="str">
        <f t="shared" si="277"/>
        <v/>
      </c>
      <c r="BX642" s="64" t="str">
        <f t="shared" si="277"/>
        <v/>
      </c>
      <c r="BY642" s="64" t="str">
        <f t="shared" si="277"/>
        <v/>
      </c>
      <c r="BZ642" s="64" t="str">
        <f t="shared" si="277"/>
        <v/>
      </c>
      <c r="CA642" s="64" t="str">
        <f t="shared" si="277"/>
        <v/>
      </c>
      <c r="CB642" s="64" t="str">
        <f t="shared" si="277"/>
        <v/>
      </c>
      <c r="CC642" s="64" t="str">
        <f t="shared" si="277"/>
        <v/>
      </c>
      <c r="CD642" s="64" t="str">
        <f t="shared" si="277"/>
        <v/>
      </c>
      <c r="CE642" s="64" t="str">
        <f t="shared" si="277"/>
        <v/>
      </c>
      <c r="CF642" s="64" t="str">
        <f t="shared" si="277"/>
        <v/>
      </c>
      <c r="CG642" s="64" t="str">
        <f t="shared" si="277"/>
        <v/>
      </c>
      <c r="CH642" s="64" t="str">
        <f t="shared" si="277"/>
        <v/>
      </c>
      <c r="CI642" s="64" t="str">
        <f t="shared" si="277"/>
        <v/>
      </c>
      <c r="CJ642" s="64" t="str">
        <f t="shared" si="277"/>
        <v/>
      </c>
      <c r="CK642" s="64" t="str">
        <f t="shared" si="277"/>
        <v/>
      </c>
      <c r="CL642" s="64" t="str">
        <f t="shared" si="277"/>
        <v/>
      </c>
      <c r="CM642" s="64" t="str">
        <f t="shared" si="277"/>
        <v/>
      </c>
      <c r="CN642" s="64" t="str">
        <f t="shared" si="277"/>
        <v/>
      </c>
      <c r="CO642" s="64" t="str">
        <f t="shared" si="277"/>
        <v/>
      </c>
      <c r="CP642" s="64" t="str">
        <f t="shared" si="277"/>
        <v/>
      </c>
      <c r="CQ642" s="64" t="str">
        <f t="shared" si="277"/>
        <v/>
      </c>
      <c r="CR642" s="64" t="str">
        <f t="shared" si="277"/>
        <v/>
      </c>
      <c r="CS642" s="64" t="str">
        <f t="shared" si="277"/>
        <v/>
      </c>
      <c r="CT642" s="64" t="str">
        <f t="shared" si="277"/>
        <v/>
      </c>
      <c r="CU642" s="64" t="str">
        <f t="shared" si="277"/>
        <v/>
      </c>
      <c r="CV642" s="64" t="str">
        <f t="shared" si="277"/>
        <v/>
      </c>
      <c r="CW642" s="64" t="str">
        <f t="shared" si="277"/>
        <v/>
      </c>
      <c r="CX642" s="64" t="str">
        <f t="shared" si="277"/>
        <v/>
      </c>
      <c r="CY642" s="64" t="str">
        <f t="shared" si="277"/>
        <v/>
      </c>
      <c r="CZ642" s="64" t="str">
        <f t="shared" si="277"/>
        <v/>
      </c>
      <c r="DA642" s="64" t="str">
        <f t="shared" si="277"/>
        <v/>
      </c>
      <c r="DB642" s="64" t="str">
        <f t="shared" si="277"/>
        <v/>
      </c>
    </row>
    <row r="643" spans="1:106" ht="15.75" x14ac:dyDescent="0.25">
      <c r="B643" s="97" t="s">
        <v>14</v>
      </c>
      <c r="C643" s="98"/>
      <c r="D643" s="99">
        <f>IF($F$4="","",$F$4)</f>
        <v>1</v>
      </c>
      <c r="E643" s="68" t="s">
        <v>2</v>
      </c>
      <c r="F643" s="69">
        <f>SUM(G643:DB643)</f>
        <v>0</v>
      </c>
      <c r="G643" s="70">
        <f>IF(G644="","0",G686*G644)</f>
        <v>0</v>
      </c>
      <c r="H643" s="70">
        <f t="shared" ref="H643:BS643" si="278">IF(H644="","0",H686*H644)</f>
        <v>0</v>
      </c>
      <c r="I643" s="70">
        <f t="shared" si="278"/>
        <v>0</v>
      </c>
      <c r="J643" s="70" t="str">
        <f t="shared" si="278"/>
        <v>0</v>
      </c>
      <c r="K643" s="70" t="str">
        <f t="shared" si="278"/>
        <v>0</v>
      </c>
      <c r="L643" s="70" t="str">
        <f t="shared" si="278"/>
        <v>0</v>
      </c>
      <c r="M643" s="70" t="str">
        <f t="shared" si="278"/>
        <v>0</v>
      </c>
      <c r="N643" s="70" t="str">
        <f t="shared" si="278"/>
        <v>0</v>
      </c>
      <c r="O643" s="70" t="str">
        <f t="shared" si="278"/>
        <v>0</v>
      </c>
      <c r="P643" s="70" t="str">
        <f t="shared" si="278"/>
        <v>0</v>
      </c>
      <c r="Q643" s="70" t="str">
        <f t="shared" si="278"/>
        <v>0</v>
      </c>
      <c r="R643" s="70" t="str">
        <f t="shared" si="278"/>
        <v>0</v>
      </c>
      <c r="S643" s="70" t="str">
        <f t="shared" si="278"/>
        <v>0</v>
      </c>
      <c r="T643" s="70" t="str">
        <f t="shared" si="278"/>
        <v>0</v>
      </c>
      <c r="U643" s="70" t="str">
        <f t="shared" si="278"/>
        <v>0</v>
      </c>
      <c r="V643" s="70" t="str">
        <f t="shared" si="278"/>
        <v>0</v>
      </c>
      <c r="W643" s="70" t="str">
        <f t="shared" si="278"/>
        <v>0</v>
      </c>
      <c r="X643" s="70" t="str">
        <f t="shared" si="278"/>
        <v>0</v>
      </c>
      <c r="Y643" s="70" t="str">
        <f t="shared" si="278"/>
        <v>0</v>
      </c>
      <c r="Z643" s="70" t="str">
        <f t="shared" si="278"/>
        <v>0</v>
      </c>
      <c r="AA643" s="70" t="str">
        <f t="shared" si="278"/>
        <v>0</v>
      </c>
      <c r="AB643" s="70" t="str">
        <f t="shared" si="278"/>
        <v>0</v>
      </c>
      <c r="AC643" s="70" t="str">
        <f t="shared" si="278"/>
        <v>0</v>
      </c>
      <c r="AD643" s="70" t="str">
        <f t="shared" si="278"/>
        <v>0</v>
      </c>
      <c r="AE643" s="70" t="str">
        <f t="shared" si="278"/>
        <v>0</v>
      </c>
      <c r="AF643" s="70" t="str">
        <f t="shared" si="278"/>
        <v>0</v>
      </c>
      <c r="AG643" s="70" t="str">
        <f t="shared" si="278"/>
        <v>0</v>
      </c>
      <c r="AH643" s="70" t="str">
        <f t="shared" si="278"/>
        <v>0</v>
      </c>
      <c r="AI643" s="70" t="str">
        <f t="shared" si="278"/>
        <v>0</v>
      </c>
      <c r="AJ643" s="70" t="str">
        <f t="shared" si="278"/>
        <v>0</v>
      </c>
      <c r="AK643" s="70" t="str">
        <f t="shared" si="278"/>
        <v>0</v>
      </c>
      <c r="AL643" s="70" t="str">
        <f t="shared" si="278"/>
        <v>0</v>
      </c>
      <c r="AM643" s="70" t="str">
        <f t="shared" si="278"/>
        <v>0</v>
      </c>
      <c r="AN643" s="70" t="str">
        <f t="shared" si="278"/>
        <v>0</v>
      </c>
      <c r="AO643" s="70" t="str">
        <f t="shared" si="278"/>
        <v>0</v>
      </c>
      <c r="AP643" s="70" t="str">
        <f t="shared" si="278"/>
        <v>0</v>
      </c>
      <c r="AQ643" s="70" t="str">
        <f t="shared" si="278"/>
        <v>0</v>
      </c>
      <c r="AR643" s="70" t="str">
        <f t="shared" si="278"/>
        <v>0</v>
      </c>
      <c r="AS643" s="70" t="str">
        <f t="shared" si="278"/>
        <v>0</v>
      </c>
      <c r="AT643" s="70" t="str">
        <f t="shared" si="278"/>
        <v>0</v>
      </c>
      <c r="AU643" s="70" t="str">
        <f t="shared" si="278"/>
        <v>0</v>
      </c>
      <c r="AV643" s="70" t="str">
        <f t="shared" si="278"/>
        <v>0</v>
      </c>
      <c r="AW643" s="70" t="str">
        <f t="shared" si="278"/>
        <v>0</v>
      </c>
      <c r="AX643" s="70" t="str">
        <f t="shared" si="278"/>
        <v>0</v>
      </c>
      <c r="AY643" s="70" t="str">
        <f t="shared" si="278"/>
        <v>0</v>
      </c>
      <c r="AZ643" s="70" t="str">
        <f t="shared" si="278"/>
        <v>0</v>
      </c>
      <c r="BA643" s="70" t="str">
        <f t="shared" si="278"/>
        <v>0</v>
      </c>
      <c r="BB643" s="70" t="str">
        <f t="shared" si="278"/>
        <v>0</v>
      </c>
      <c r="BC643" s="70" t="str">
        <f t="shared" si="278"/>
        <v>0</v>
      </c>
      <c r="BD643" s="70" t="str">
        <f t="shared" si="278"/>
        <v>0</v>
      </c>
      <c r="BE643" s="70" t="str">
        <f t="shared" si="278"/>
        <v>0</v>
      </c>
      <c r="BF643" s="70" t="str">
        <f t="shared" si="278"/>
        <v>0</v>
      </c>
      <c r="BG643" s="70" t="str">
        <f t="shared" si="278"/>
        <v>0</v>
      </c>
      <c r="BH643" s="70" t="str">
        <f t="shared" si="278"/>
        <v>0</v>
      </c>
      <c r="BI643" s="70" t="str">
        <f t="shared" si="278"/>
        <v>0</v>
      </c>
      <c r="BJ643" s="70" t="str">
        <f t="shared" si="278"/>
        <v>0</v>
      </c>
      <c r="BK643" s="70" t="str">
        <f t="shared" si="278"/>
        <v>0</v>
      </c>
      <c r="BL643" s="70" t="str">
        <f t="shared" si="278"/>
        <v>0</v>
      </c>
      <c r="BM643" s="70" t="str">
        <f t="shared" si="278"/>
        <v>0</v>
      </c>
      <c r="BN643" s="70" t="str">
        <f t="shared" si="278"/>
        <v>0</v>
      </c>
      <c r="BO643" s="70" t="str">
        <f t="shared" si="278"/>
        <v>0</v>
      </c>
      <c r="BP643" s="70" t="str">
        <f t="shared" si="278"/>
        <v>0</v>
      </c>
      <c r="BQ643" s="70" t="str">
        <f t="shared" si="278"/>
        <v>0</v>
      </c>
      <c r="BR643" s="70" t="str">
        <f t="shared" si="278"/>
        <v>0</v>
      </c>
      <c r="BS643" s="70" t="str">
        <f t="shared" si="278"/>
        <v>0</v>
      </c>
      <c r="BT643" s="70" t="str">
        <f t="shared" ref="BT643:DB643" si="279">IF(BT644="","0",BT686*BT644)</f>
        <v>0</v>
      </c>
      <c r="BU643" s="70" t="str">
        <f t="shared" si="279"/>
        <v>0</v>
      </c>
      <c r="BV643" s="70" t="str">
        <f t="shared" si="279"/>
        <v>0</v>
      </c>
      <c r="BW643" s="70" t="str">
        <f t="shared" si="279"/>
        <v>0</v>
      </c>
      <c r="BX643" s="70" t="str">
        <f t="shared" si="279"/>
        <v>0</v>
      </c>
      <c r="BY643" s="70" t="str">
        <f t="shared" si="279"/>
        <v>0</v>
      </c>
      <c r="BZ643" s="70" t="str">
        <f t="shared" si="279"/>
        <v>0</v>
      </c>
      <c r="CA643" s="70" t="str">
        <f t="shared" si="279"/>
        <v>0</v>
      </c>
      <c r="CB643" s="70" t="str">
        <f t="shared" si="279"/>
        <v>0</v>
      </c>
      <c r="CC643" s="70" t="str">
        <f t="shared" si="279"/>
        <v>0</v>
      </c>
      <c r="CD643" s="70" t="str">
        <f t="shared" si="279"/>
        <v>0</v>
      </c>
      <c r="CE643" s="70" t="str">
        <f t="shared" si="279"/>
        <v>0</v>
      </c>
      <c r="CF643" s="70" t="str">
        <f t="shared" si="279"/>
        <v>0</v>
      </c>
      <c r="CG643" s="70" t="str">
        <f t="shared" si="279"/>
        <v>0</v>
      </c>
      <c r="CH643" s="70" t="str">
        <f t="shared" si="279"/>
        <v>0</v>
      </c>
      <c r="CI643" s="70" t="str">
        <f t="shared" si="279"/>
        <v>0</v>
      </c>
      <c r="CJ643" s="70" t="str">
        <f t="shared" si="279"/>
        <v>0</v>
      </c>
      <c r="CK643" s="70" t="str">
        <f t="shared" si="279"/>
        <v>0</v>
      </c>
      <c r="CL643" s="70" t="str">
        <f t="shared" si="279"/>
        <v>0</v>
      </c>
      <c r="CM643" s="70" t="str">
        <f t="shared" si="279"/>
        <v>0</v>
      </c>
      <c r="CN643" s="70" t="str">
        <f t="shared" si="279"/>
        <v>0</v>
      </c>
      <c r="CO643" s="70" t="str">
        <f t="shared" si="279"/>
        <v>0</v>
      </c>
      <c r="CP643" s="70" t="str">
        <f t="shared" si="279"/>
        <v>0</v>
      </c>
      <c r="CQ643" s="70" t="str">
        <f t="shared" si="279"/>
        <v>0</v>
      </c>
      <c r="CR643" s="70" t="str">
        <f t="shared" si="279"/>
        <v>0</v>
      </c>
      <c r="CS643" s="70" t="str">
        <f t="shared" si="279"/>
        <v>0</v>
      </c>
      <c r="CT643" s="70" t="str">
        <f t="shared" si="279"/>
        <v>0</v>
      </c>
      <c r="CU643" s="70" t="str">
        <f t="shared" si="279"/>
        <v>0</v>
      </c>
      <c r="CV643" s="70" t="str">
        <f t="shared" si="279"/>
        <v>0</v>
      </c>
      <c r="CW643" s="70" t="str">
        <f t="shared" si="279"/>
        <v>0</v>
      </c>
      <c r="CX643" s="70" t="str">
        <f t="shared" si="279"/>
        <v>0</v>
      </c>
      <c r="CY643" s="70" t="str">
        <f t="shared" si="279"/>
        <v>0</v>
      </c>
      <c r="CZ643" s="70" t="str">
        <f t="shared" si="279"/>
        <v>0</v>
      </c>
      <c r="DA643" s="70" t="str">
        <f t="shared" si="279"/>
        <v>0</v>
      </c>
      <c r="DB643" s="70" t="str">
        <f t="shared" si="279"/>
        <v>0</v>
      </c>
    </row>
    <row r="644" spans="1:106" ht="15.75" x14ac:dyDescent="0.25">
      <c r="B644" s="97" t="s">
        <v>131</v>
      </c>
      <c r="C644" s="98"/>
      <c r="D644" s="100"/>
      <c r="E644" s="62" t="s">
        <v>122</v>
      </c>
      <c r="F644" s="74"/>
      <c r="G644" s="101">
        <f>IF(G59="","",G59)</f>
        <v>10</v>
      </c>
      <c r="H644" s="101">
        <f t="shared" ref="H644:BS644" si="280">IF(H59="","",H59)</f>
        <v>20</v>
      </c>
      <c r="I644" s="101">
        <f t="shared" si="280"/>
        <v>8</v>
      </c>
      <c r="J644" s="101" t="str">
        <f t="shared" si="280"/>
        <v/>
      </c>
      <c r="K644" s="101" t="str">
        <f t="shared" si="280"/>
        <v/>
      </c>
      <c r="L644" s="101" t="str">
        <f t="shared" si="280"/>
        <v/>
      </c>
      <c r="M644" s="101" t="str">
        <f t="shared" si="280"/>
        <v/>
      </c>
      <c r="N644" s="101" t="str">
        <f t="shared" si="280"/>
        <v/>
      </c>
      <c r="O644" s="101" t="str">
        <f t="shared" si="280"/>
        <v/>
      </c>
      <c r="P644" s="101" t="str">
        <f t="shared" si="280"/>
        <v/>
      </c>
      <c r="Q644" s="101" t="str">
        <f t="shared" si="280"/>
        <v/>
      </c>
      <c r="R644" s="101" t="str">
        <f t="shared" si="280"/>
        <v/>
      </c>
      <c r="S644" s="101" t="str">
        <f t="shared" si="280"/>
        <v/>
      </c>
      <c r="T644" s="101" t="str">
        <f t="shared" si="280"/>
        <v/>
      </c>
      <c r="U644" s="101" t="str">
        <f t="shared" si="280"/>
        <v/>
      </c>
      <c r="V644" s="101" t="str">
        <f t="shared" si="280"/>
        <v/>
      </c>
      <c r="W644" s="101" t="str">
        <f t="shared" si="280"/>
        <v/>
      </c>
      <c r="X644" s="101" t="str">
        <f t="shared" si="280"/>
        <v/>
      </c>
      <c r="Y644" s="101" t="str">
        <f t="shared" si="280"/>
        <v/>
      </c>
      <c r="Z644" s="101" t="str">
        <f t="shared" si="280"/>
        <v/>
      </c>
      <c r="AA644" s="101" t="str">
        <f t="shared" si="280"/>
        <v/>
      </c>
      <c r="AB644" s="101" t="str">
        <f t="shared" si="280"/>
        <v/>
      </c>
      <c r="AC644" s="101" t="str">
        <f t="shared" si="280"/>
        <v/>
      </c>
      <c r="AD644" s="101" t="str">
        <f t="shared" si="280"/>
        <v/>
      </c>
      <c r="AE644" s="101" t="str">
        <f t="shared" si="280"/>
        <v/>
      </c>
      <c r="AF644" s="101" t="str">
        <f t="shared" si="280"/>
        <v/>
      </c>
      <c r="AG644" s="101" t="str">
        <f t="shared" si="280"/>
        <v/>
      </c>
      <c r="AH644" s="101" t="str">
        <f t="shared" si="280"/>
        <v/>
      </c>
      <c r="AI644" s="101" t="str">
        <f t="shared" si="280"/>
        <v/>
      </c>
      <c r="AJ644" s="101" t="str">
        <f t="shared" si="280"/>
        <v/>
      </c>
      <c r="AK644" s="101" t="str">
        <f t="shared" si="280"/>
        <v/>
      </c>
      <c r="AL644" s="101" t="str">
        <f t="shared" si="280"/>
        <v/>
      </c>
      <c r="AM644" s="101" t="str">
        <f t="shared" si="280"/>
        <v/>
      </c>
      <c r="AN644" s="101" t="str">
        <f t="shared" si="280"/>
        <v/>
      </c>
      <c r="AO644" s="101" t="str">
        <f t="shared" si="280"/>
        <v/>
      </c>
      <c r="AP644" s="101" t="str">
        <f t="shared" si="280"/>
        <v/>
      </c>
      <c r="AQ644" s="101" t="str">
        <f t="shared" si="280"/>
        <v/>
      </c>
      <c r="AR644" s="101" t="str">
        <f t="shared" si="280"/>
        <v/>
      </c>
      <c r="AS644" s="101" t="str">
        <f t="shared" si="280"/>
        <v/>
      </c>
      <c r="AT644" s="101" t="str">
        <f t="shared" si="280"/>
        <v/>
      </c>
      <c r="AU644" s="101" t="str">
        <f t="shared" si="280"/>
        <v/>
      </c>
      <c r="AV644" s="101" t="str">
        <f t="shared" si="280"/>
        <v/>
      </c>
      <c r="AW644" s="101" t="str">
        <f t="shared" si="280"/>
        <v/>
      </c>
      <c r="AX644" s="101" t="str">
        <f t="shared" si="280"/>
        <v/>
      </c>
      <c r="AY644" s="101" t="str">
        <f t="shared" si="280"/>
        <v/>
      </c>
      <c r="AZ644" s="101" t="str">
        <f t="shared" si="280"/>
        <v/>
      </c>
      <c r="BA644" s="101" t="str">
        <f t="shared" si="280"/>
        <v/>
      </c>
      <c r="BB644" s="101" t="str">
        <f t="shared" si="280"/>
        <v/>
      </c>
      <c r="BC644" s="101" t="str">
        <f t="shared" si="280"/>
        <v/>
      </c>
      <c r="BD644" s="101" t="str">
        <f t="shared" si="280"/>
        <v/>
      </c>
      <c r="BE644" s="101" t="str">
        <f t="shared" si="280"/>
        <v/>
      </c>
      <c r="BF644" s="101" t="str">
        <f t="shared" si="280"/>
        <v/>
      </c>
      <c r="BG644" s="101" t="str">
        <f t="shared" si="280"/>
        <v/>
      </c>
      <c r="BH644" s="101" t="str">
        <f t="shared" si="280"/>
        <v/>
      </c>
      <c r="BI644" s="101" t="str">
        <f t="shared" si="280"/>
        <v/>
      </c>
      <c r="BJ644" s="101" t="str">
        <f t="shared" si="280"/>
        <v/>
      </c>
      <c r="BK644" s="101" t="str">
        <f t="shared" si="280"/>
        <v/>
      </c>
      <c r="BL644" s="101" t="str">
        <f t="shared" si="280"/>
        <v/>
      </c>
      <c r="BM644" s="101" t="str">
        <f t="shared" si="280"/>
        <v/>
      </c>
      <c r="BN644" s="101" t="str">
        <f t="shared" si="280"/>
        <v/>
      </c>
      <c r="BO644" s="101" t="str">
        <f t="shared" si="280"/>
        <v/>
      </c>
      <c r="BP644" s="101" t="str">
        <f t="shared" si="280"/>
        <v/>
      </c>
      <c r="BQ644" s="101" t="str">
        <f t="shared" si="280"/>
        <v/>
      </c>
      <c r="BR644" s="101" t="str">
        <f t="shared" si="280"/>
        <v/>
      </c>
      <c r="BS644" s="101" t="str">
        <f t="shared" si="280"/>
        <v/>
      </c>
      <c r="BT644" s="101" t="str">
        <f t="shared" ref="BT644:DB644" si="281">IF(BT59="","",BT59)</f>
        <v/>
      </c>
      <c r="BU644" s="101" t="str">
        <f t="shared" si="281"/>
        <v/>
      </c>
      <c r="BV644" s="101" t="str">
        <f t="shared" si="281"/>
        <v/>
      </c>
      <c r="BW644" s="101" t="str">
        <f t="shared" si="281"/>
        <v/>
      </c>
      <c r="BX644" s="101" t="str">
        <f t="shared" si="281"/>
        <v/>
      </c>
      <c r="BY644" s="101" t="str">
        <f t="shared" si="281"/>
        <v/>
      </c>
      <c r="BZ644" s="101" t="str">
        <f t="shared" si="281"/>
        <v/>
      </c>
      <c r="CA644" s="101" t="str">
        <f t="shared" si="281"/>
        <v/>
      </c>
      <c r="CB644" s="101" t="str">
        <f t="shared" si="281"/>
        <v/>
      </c>
      <c r="CC644" s="101" t="str">
        <f t="shared" si="281"/>
        <v/>
      </c>
      <c r="CD644" s="101" t="str">
        <f t="shared" si="281"/>
        <v/>
      </c>
      <c r="CE644" s="101" t="str">
        <f t="shared" si="281"/>
        <v/>
      </c>
      <c r="CF644" s="101" t="str">
        <f t="shared" si="281"/>
        <v/>
      </c>
      <c r="CG644" s="101" t="str">
        <f t="shared" si="281"/>
        <v/>
      </c>
      <c r="CH644" s="101" t="str">
        <f t="shared" si="281"/>
        <v/>
      </c>
      <c r="CI644" s="101" t="str">
        <f t="shared" si="281"/>
        <v/>
      </c>
      <c r="CJ644" s="101" t="str">
        <f t="shared" si="281"/>
        <v/>
      </c>
      <c r="CK644" s="101" t="str">
        <f t="shared" si="281"/>
        <v/>
      </c>
      <c r="CL644" s="101" t="str">
        <f t="shared" si="281"/>
        <v/>
      </c>
      <c r="CM644" s="101" t="str">
        <f t="shared" si="281"/>
        <v/>
      </c>
      <c r="CN644" s="101" t="str">
        <f t="shared" si="281"/>
        <v/>
      </c>
      <c r="CO644" s="101" t="str">
        <f t="shared" si="281"/>
        <v/>
      </c>
      <c r="CP644" s="101" t="str">
        <f t="shared" si="281"/>
        <v/>
      </c>
      <c r="CQ644" s="101" t="str">
        <f t="shared" si="281"/>
        <v/>
      </c>
      <c r="CR644" s="101" t="str">
        <f t="shared" si="281"/>
        <v/>
      </c>
      <c r="CS644" s="101" t="str">
        <f t="shared" si="281"/>
        <v/>
      </c>
      <c r="CT644" s="101" t="str">
        <f t="shared" si="281"/>
        <v/>
      </c>
      <c r="CU644" s="101" t="str">
        <f t="shared" si="281"/>
        <v/>
      </c>
      <c r="CV644" s="101" t="str">
        <f t="shared" si="281"/>
        <v/>
      </c>
      <c r="CW644" s="101" t="str">
        <f t="shared" si="281"/>
        <v/>
      </c>
      <c r="CX644" s="101" t="str">
        <f t="shared" si="281"/>
        <v/>
      </c>
      <c r="CY644" s="101" t="str">
        <f t="shared" si="281"/>
        <v/>
      </c>
      <c r="CZ644" s="101" t="str">
        <f t="shared" si="281"/>
        <v/>
      </c>
      <c r="DA644" s="101" t="str">
        <f t="shared" si="281"/>
        <v/>
      </c>
      <c r="DB644" s="101" t="str">
        <f t="shared" si="281"/>
        <v/>
      </c>
    </row>
    <row r="645" spans="1:106" ht="15.75" customHeight="1" x14ac:dyDescent="0.25">
      <c r="B645" s="102">
        <f>D644</f>
        <v>0</v>
      </c>
      <c r="C645" s="102"/>
      <c r="D645" s="79"/>
      <c r="E645" s="103"/>
      <c r="F645" s="95" t="s">
        <v>125</v>
      </c>
      <c r="G645" s="82" t="str">
        <f>G6&amp;"-S"&amp;SUM($D$644)</f>
        <v>SR1-S0</v>
      </c>
      <c r="H645" s="82" t="str">
        <f t="shared" ref="H645:BS645" si="282">H6&amp;"-S"&amp;SUM($D$644)</f>
        <v>SR2-S0</v>
      </c>
      <c r="I645" s="82" t="str">
        <f t="shared" si="282"/>
        <v>SR3-S0</v>
      </c>
      <c r="J645" s="82" t="str">
        <f t="shared" si="282"/>
        <v>SR4-S0</v>
      </c>
      <c r="K645" s="82" t="str">
        <f t="shared" si="282"/>
        <v>SR5-S0</v>
      </c>
      <c r="L645" s="82" t="str">
        <f t="shared" si="282"/>
        <v>SR6-S0</v>
      </c>
      <c r="M645" s="82" t="str">
        <f t="shared" si="282"/>
        <v>SR7-S0</v>
      </c>
      <c r="N645" s="82" t="str">
        <f t="shared" si="282"/>
        <v>SR8-S0</v>
      </c>
      <c r="O645" s="82" t="str">
        <f t="shared" si="282"/>
        <v>SR9-S0</v>
      </c>
      <c r="P645" s="82" t="str">
        <f t="shared" si="282"/>
        <v>SR10-S0</v>
      </c>
      <c r="Q645" s="82" t="str">
        <f t="shared" si="282"/>
        <v>SR11-S0</v>
      </c>
      <c r="R645" s="82" t="str">
        <f t="shared" si="282"/>
        <v>SR12-S0</v>
      </c>
      <c r="S645" s="82" t="str">
        <f t="shared" si="282"/>
        <v>SR13-S0</v>
      </c>
      <c r="T645" s="82" t="str">
        <f t="shared" si="282"/>
        <v>SR14-S0</v>
      </c>
      <c r="U645" s="82" t="str">
        <f t="shared" si="282"/>
        <v>SR15-S0</v>
      </c>
      <c r="V645" s="82" t="str">
        <f t="shared" si="282"/>
        <v>SR16-S0</v>
      </c>
      <c r="W645" s="82" t="str">
        <f t="shared" si="282"/>
        <v>SR17-S0</v>
      </c>
      <c r="X645" s="82" t="str">
        <f t="shared" si="282"/>
        <v>SR18-S0</v>
      </c>
      <c r="Y645" s="82" t="str">
        <f t="shared" si="282"/>
        <v>SR19-S0</v>
      </c>
      <c r="Z645" s="82" t="str">
        <f t="shared" si="282"/>
        <v>SR20-S0</v>
      </c>
      <c r="AA645" s="82" t="str">
        <f t="shared" si="282"/>
        <v>SR21-S0</v>
      </c>
      <c r="AB645" s="82" t="str">
        <f t="shared" si="282"/>
        <v>SR22-S0</v>
      </c>
      <c r="AC645" s="82" t="str">
        <f t="shared" si="282"/>
        <v>SR23-S0</v>
      </c>
      <c r="AD645" s="82" t="str">
        <f t="shared" si="282"/>
        <v>SR24-S0</v>
      </c>
      <c r="AE645" s="82" t="str">
        <f t="shared" si="282"/>
        <v>SR25-S0</v>
      </c>
      <c r="AF645" s="82" t="str">
        <f t="shared" si="282"/>
        <v>SR26-S0</v>
      </c>
      <c r="AG645" s="82" t="str">
        <f t="shared" si="282"/>
        <v>SR27-S0</v>
      </c>
      <c r="AH645" s="82" t="str">
        <f t="shared" si="282"/>
        <v>SR28-S0</v>
      </c>
      <c r="AI645" s="82" t="str">
        <f t="shared" si="282"/>
        <v>SR29-S0</v>
      </c>
      <c r="AJ645" s="82" t="str">
        <f t="shared" si="282"/>
        <v>SR30-S0</v>
      </c>
      <c r="AK645" s="82" t="str">
        <f t="shared" si="282"/>
        <v>SR31-S0</v>
      </c>
      <c r="AL645" s="82" t="str">
        <f t="shared" si="282"/>
        <v>SR32-S0</v>
      </c>
      <c r="AM645" s="82" t="str">
        <f t="shared" si="282"/>
        <v>SR33-S0</v>
      </c>
      <c r="AN645" s="82" t="str">
        <f t="shared" si="282"/>
        <v>SR34-S0</v>
      </c>
      <c r="AO645" s="82" t="str">
        <f t="shared" si="282"/>
        <v>SR35-S0</v>
      </c>
      <c r="AP645" s="82" t="str">
        <f t="shared" si="282"/>
        <v>SR36-S0</v>
      </c>
      <c r="AQ645" s="82" t="str">
        <f t="shared" si="282"/>
        <v>SR37-S0</v>
      </c>
      <c r="AR645" s="82" t="str">
        <f t="shared" si="282"/>
        <v>SR38-S0</v>
      </c>
      <c r="AS645" s="82" t="str">
        <f t="shared" si="282"/>
        <v>SR39-S0</v>
      </c>
      <c r="AT645" s="82" t="str">
        <f t="shared" si="282"/>
        <v>SR40-S0</v>
      </c>
      <c r="AU645" s="82" t="str">
        <f t="shared" si="282"/>
        <v>SR41-S0</v>
      </c>
      <c r="AV645" s="82" t="str">
        <f t="shared" si="282"/>
        <v>SR42-S0</v>
      </c>
      <c r="AW645" s="82" t="str">
        <f t="shared" si="282"/>
        <v>SR43-S0</v>
      </c>
      <c r="AX645" s="82" t="str">
        <f t="shared" si="282"/>
        <v>SR44-S0</v>
      </c>
      <c r="AY645" s="82" t="str">
        <f t="shared" si="282"/>
        <v>SR45-S0</v>
      </c>
      <c r="AZ645" s="82" t="str">
        <f t="shared" si="282"/>
        <v>SR46-S0</v>
      </c>
      <c r="BA645" s="82" t="str">
        <f t="shared" si="282"/>
        <v>SR47-S0</v>
      </c>
      <c r="BB645" s="82" t="str">
        <f t="shared" si="282"/>
        <v>SR48-S0</v>
      </c>
      <c r="BC645" s="82" t="str">
        <f t="shared" si="282"/>
        <v>SR49-S0</v>
      </c>
      <c r="BD645" s="82" t="str">
        <f t="shared" si="282"/>
        <v>SR50-S0</v>
      </c>
      <c r="BE645" s="82" t="str">
        <f t="shared" si="282"/>
        <v>SR51-S0</v>
      </c>
      <c r="BF645" s="82" t="str">
        <f t="shared" si="282"/>
        <v>SR52-S0</v>
      </c>
      <c r="BG645" s="82" t="str">
        <f t="shared" si="282"/>
        <v>SR53-S0</v>
      </c>
      <c r="BH645" s="82" t="str">
        <f t="shared" si="282"/>
        <v>SR54-S0</v>
      </c>
      <c r="BI645" s="82" t="str">
        <f t="shared" si="282"/>
        <v>SR55-S0</v>
      </c>
      <c r="BJ645" s="82" t="str">
        <f t="shared" si="282"/>
        <v>SR56-S0</v>
      </c>
      <c r="BK645" s="82" t="str">
        <f t="shared" si="282"/>
        <v>SR57-S0</v>
      </c>
      <c r="BL645" s="82" t="str">
        <f t="shared" si="282"/>
        <v>SR58-S0</v>
      </c>
      <c r="BM645" s="82" t="str">
        <f t="shared" si="282"/>
        <v>SR59-S0</v>
      </c>
      <c r="BN645" s="82" t="str">
        <f t="shared" si="282"/>
        <v>SR60-S0</v>
      </c>
      <c r="BO645" s="82" t="str">
        <f t="shared" si="282"/>
        <v>SR61-S0</v>
      </c>
      <c r="BP645" s="82" t="str">
        <f t="shared" si="282"/>
        <v>SR62-S0</v>
      </c>
      <c r="BQ645" s="82" t="str">
        <f t="shared" si="282"/>
        <v>SR63-S0</v>
      </c>
      <c r="BR645" s="82" t="str">
        <f t="shared" si="282"/>
        <v>SR64-S0</v>
      </c>
      <c r="BS645" s="82" t="str">
        <f t="shared" si="282"/>
        <v>SR65-S0</v>
      </c>
      <c r="BT645" s="82" t="str">
        <f t="shared" ref="BT645:DB645" si="283">BT6&amp;"-S"&amp;SUM($D$644)</f>
        <v>SR66-S0</v>
      </c>
      <c r="BU645" s="82" t="str">
        <f t="shared" si="283"/>
        <v>SR67-S0</v>
      </c>
      <c r="BV645" s="82" t="str">
        <f t="shared" si="283"/>
        <v>SR68-S0</v>
      </c>
      <c r="BW645" s="82" t="str">
        <f t="shared" si="283"/>
        <v>SR69-S0</v>
      </c>
      <c r="BX645" s="82" t="str">
        <f t="shared" si="283"/>
        <v>SR70-S0</v>
      </c>
      <c r="BY645" s="82" t="str">
        <f t="shared" si="283"/>
        <v>SR71-S0</v>
      </c>
      <c r="BZ645" s="82" t="str">
        <f t="shared" si="283"/>
        <v>SR72-S0</v>
      </c>
      <c r="CA645" s="82" t="str">
        <f t="shared" si="283"/>
        <v>SR73-S0</v>
      </c>
      <c r="CB645" s="82" t="str">
        <f t="shared" si="283"/>
        <v>SR74-S0</v>
      </c>
      <c r="CC645" s="82" t="str">
        <f t="shared" si="283"/>
        <v>SR75-S0</v>
      </c>
      <c r="CD645" s="82" t="str">
        <f t="shared" si="283"/>
        <v>SR76-S0</v>
      </c>
      <c r="CE645" s="82" t="str">
        <f t="shared" si="283"/>
        <v>SR77-S0</v>
      </c>
      <c r="CF645" s="82" t="str">
        <f t="shared" si="283"/>
        <v>SR78-S0</v>
      </c>
      <c r="CG645" s="82" t="str">
        <f t="shared" si="283"/>
        <v>SR79-S0</v>
      </c>
      <c r="CH645" s="82" t="str">
        <f t="shared" si="283"/>
        <v>SR80-S0</v>
      </c>
      <c r="CI645" s="82" t="str">
        <f t="shared" si="283"/>
        <v>SR81-S0</v>
      </c>
      <c r="CJ645" s="82" t="str">
        <f t="shared" si="283"/>
        <v>SR82-S0</v>
      </c>
      <c r="CK645" s="82" t="str">
        <f t="shared" si="283"/>
        <v>SR83-S0</v>
      </c>
      <c r="CL645" s="82" t="str">
        <f t="shared" si="283"/>
        <v>SR84-S0</v>
      </c>
      <c r="CM645" s="82" t="str">
        <f t="shared" si="283"/>
        <v>SR85-S0</v>
      </c>
      <c r="CN645" s="82" t="str">
        <f t="shared" si="283"/>
        <v>SR86-S0</v>
      </c>
      <c r="CO645" s="82" t="str">
        <f t="shared" si="283"/>
        <v>SR87-S0</v>
      </c>
      <c r="CP645" s="82" t="str">
        <f t="shared" si="283"/>
        <v>SR88-S0</v>
      </c>
      <c r="CQ645" s="82" t="str">
        <f t="shared" si="283"/>
        <v>SR89-S0</v>
      </c>
      <c r="CR645" s="82" t="str">
        <f t="shared" si="283"/>
        <v>SR90-S0</v>
      </c>
      <c r="CS645" s="82" t="str">
        <f t="shared" si="283"/>
        <v>SR91-S0</v>
      </c>
      <c r="CT645" s="82" t="str">
        <f t="shared" si="283"/>
        <v>SR92-S0</v>
      </c>
      <c r="CU645" s="82" t="str">
        <f t="shared" si="283"/>
        <v>SR93-S0</v>
      </c>
      <c r="CV645" s="82" t="str">
        <f t="shared" si="283"/>
        <v>SR94-S0</v>
      </c>
      <c r="CW645" s="82" t="str">
        <f t="shared" si="283"/>
        <v>SR95-S0</v>
      </c>
      <c r="CX645" s="82" t="str">
        <f t="shared" si="283"/>
        <v>SR96-S0</v>
      </c>
      <c r="CY645" s="82" t="str">
        <f t="shared" si="283"/>
        <v>SR97-S0</v>
      </c>
      <c r="CZ645" s="82" t="str">
        <f t="shared" si="283"/>
        <v>SR98-S0</v>
      </c>
      <c r="DA645" s="82" t="str">
        <f t="shared" si="283"/>
        <v>SR99-S0</v>
      </c>
      <c r="DB645" s="82" t="str">
        <f t="shared" si="283"/>
        <v>SR100-S0</v>
      </c>
    </row>
    <row r="646" spans="1:106" ht="15" customHeight="1" x14ac:dyDescent="0.25">
      <c r="A646" s="83">
        <v>1</v>
      </c>
      <c r="B646" s="104"/>
      <c r="C646" s="104"/>
      <c r="D646" s="86" t="str">
        <f t="shared" ref="D646:D685" si="284">IF($D601="","",D601)</f>
        <v/>
      </c>
      <c r="E646" s="87" t="str">
        <f t="shared" ref="E646:E685" si="285">IF($E601="","",E601)</f>
        <v>TEST1</v>
      </c>
      <c r="F646" s="88">
        <f t="shared" ref="F646:F685" si="286">SUM(G646:DB646)</f>
        <v>0</v>
      </c>
      <c r="G646" s="90"/>
      <c r="H646" s="90"/>
      <c r="I646" s="90"/>
      <c r="J646" s="90"/>
      <c r="K646" s="90"/>
      <c r="L646" s="90"/>
      <c r="M646" s="90"/>
      <c r="N646" s="90"/>
      <c r="O646" s="90"/>
      <c r="P646" s="90"/>
      <c r="Q646" s="90"/>
      <c r="R646" s="90"/>
      <c r="S646" s="90"/>
      <c r="T646" s="90"/>
      <c r="U646" s="90"/>
      <c r="V646" s="90"/>
      <c r="W646" s="90"/>
      <c r="X646" s="90"/>
      <c r="Y646" s="90"/>
      <c r="Z646" s="105"/>
      <c r="AA646" s="106"/>
      <c r="AB646" s="106"/>
      <c r="AC646" s="106"/>
      <c r="AD646" s="106"/>
      <c r="AE646" s="106"/>
      <c r="AF646" s="106"/>
      <c r="AG646" s="106"/>
      <c r="AH646" s="106"/>
      <c r="AI646" s="106"/>
      <c r="AJ646" s="106"/>
      <c r="AK646" s="106"/>
      <c r="AL646" s="106"/>
      <c r="AM646" s="106"/>
      <c r="AN646" s="106"/>
      <c r="AO646" s="106"/>
      <c r="AP646" s="106"/>
      <c r="AQ646" s="106"/>
      <c r="AR646" s="106"/>
      <c r="AS646" s="106"/>
      <c r="AT646" s="106"/>
      <c r="AU646" s="106"/>
      <c r="AV646" s="106"/>
      <c r="AW646" s="106"/>
      <c r="AX646" s="106"/>
      <c r="AY646" s="106"/>
      <c r="AZ646" s="106"/>
      <c r="BA646" s="106"/>
      <c r="BB646" s="106"/>
      <c r="BC646" s="106"/>
      <c r="BD646" s="106"/>
      <c r="BE646" s="106"/>
      <c r="BF646" s="106"/>
      <c r="BG646" s="106"/>
      <c r="BH646" s="106"/>
      <c r="BI646" s="106"/>
      <c r="BJ646" s="106"/>
      <c r="BK646" s="106"/>
      <c r="BL646" s="106"/>
      <c r="BM646" s="106"/>
      <c r="BN646" s="106"/>
      <c r="BO646" s="106"/>
      <c r="BP646" s="106"/>
      <c r="BQ646" s="106"/>
      <c r="BR646" s="106"/>
      <c r="BS646" s="106"/>
      <c r="BT646" s="106"/>
      <c r="BU646" s="106"/>
      <c r="BV646" s="106"/>
      <c r="BW646" s="106"/>
      <c r="BX646" s="106"/>
      <c r="BY646" s="106"/>
      <c r="BZ646" s="106"/>
      <c r="CA646" s="106"/>
      <c r="CB646" s="106"/>
      <c r="CC646" s="106"/>
      <c r="CD646" s="106"/>
      <c r="CE646" s="106"/>
      <c r="CF646" s="106"/>
      <c r="CG646" s="106"/>
      <c r="CH646" s="106"/>
      <c r="CI646" s="106"/>
      <c r="CJ646" s="106"/>
      <c r="CK646" s="106"/>
      <c r="CL646" s="106"/>
      <c r="CM646" s="106"/>
      <c r="CN646" s="106"/>
      <c r="CO646" s="106"/>
      <c r="CP646" s="106"/>
      <c r="CQ646" s="106"/>
      <c r="CR646" s="106"/>
      <c r="CS646" s="106"/>
      <c r="CT646" s="106"/>
      <c r="CU646" s="106"/>
      <c r="CV646" s="106"/>
      <c r="CW646" s="106"/>
      <c r="CX646" s="106"/>
      <c r="CY646" s="106"/>
      <c r="CZ646" s="106"/>
      <c r="DA646" s="106"/>
      <c r="DB646" s="106"/>
    </row>
    <row r="647" spans="1:106" ht="15" customHeight="1" x14ac:dyDescent="0.25">
      <c r="A647" s="83">
        <v>2</v>
      </c>
      <c r="B647" s="104"/>
      <c r="C647" s="104"/>
      <c r="D647" s="86" t="str">
        <f t="shared" si="284"/>
        <v/>
      </c>
      <c r="E647" s="87" t="str">
        <f t="shared" si="285"/>
        <v>TEST2</v>
      </c>
      <c r="F647" s="88">
        <f t="shared" si="286"/>
        <v>0</v>
      </c>
      <c r="G647" s="90"/>
      <c r="H647" s="90"/>
      <c r="I647" s="90"/>
      <c r="J647" s="90"/>
      <c r="K647" s="90"/>
      <c r="L647" s="90"/>
      <c r="M647" s="90"/>
      <c r="N647" s="90"/>
      <c r="O647" s="90"/>
      <c r="P647" s="90"/>
      <c r="Q647" s="90"/>
      <c r="R647" s="90"/>
      <c r="S647" s="90"/>
      <c r="T647" s="90"/>
      <c r="U647" s="90"/>
      <c r="V647" s="90"/>
      <c r="W647" s="90"/>
      <c r="X647" s="90"/>
      <c r="Y647" s="90"/>
      <c r="Z647" s="105"/>
      <c r="AA647" s="106"/>
      <c r="AB647" s="106"/>
      <c r="AC647" s="106"/>
      <c r="AD647" s="106"/>
      <c r="AE647" s="106"/>
      <c r="AF647" s="106"/>
      <c r="AG647" s="106"/>
      <c r="AH647" s="106"/>
      <c r="AI647" s="106"/>
      <c r="AJ647" s="106"/>
      <c r="AK647" s="106"/>
      <c r="AL647" s="106"/>
      <c r="AM647" s="106"/>
      <c r="AN647" s="106"/>
      <c r="AO647" s="106"/>
      <c r="AP647" s="106"/>
      <c r="AQ647" s="106"/>
      <c r="AR647" s="106"/>
      <c r="AS647" s="106"/>
      <c r="AT647" s="106"/>
      <c r="AU647" s="106"/>
      <c r="AV647" s="106"/>
      <c r="AW647" s="106"/>
      <c r="AX647" s="106"/>
      <c r="AY647" s="106"/>
      <c r="AZ647" s="106"/>
      <c r="BA647" s="106"/>
      <c r="BB647" s="106"/>
      <c r="BC647" s="106"/>
      <c r="BD647" s="106"/>
      <c r="BE647" s="106"/>
      <c r="BF647" s="106"/>
      <c r="BG647" s="106"/>
      <c r="BH647" s="106"/>
      <c r="BI647" s="106"/>
      <c r="BJ647" s="106"/>
      <c r="BK647" s="106"/>
      <c r="BL647" s="106"/>
      <c r="BM647" s="106"/>
      <c r="BN647" s="106"/>
      <c r="BO647" s="106"/>
      <c r="BP647" s="106"/>
      <c r="BQ647" s="106"/>
      <c r="BR647" s="106"/>
      <c r="BS647" s="106"/>
      <c r="BT647" s="106"/>
      <c r="BU647" s="106"/>
      <c r="BV647" s="106"/>
      <c r="BW647" s="106"/>
      <c r="BX647" s="106"/>
      <c r="BY647" s="106"/>
      <c r="BZ647" s="106"/>
      <c r="CA647" s="106"/>
      <c r="CB647" s="106"/>
      <c r="CC647" s="106"/>
      <c r="CD647" s="106"/>
      <c r="CE647" s="106"/>
      <c r="CF647" s="106"/>
      <c r="CG647" s="106"/>
      <c r="CH647" s="106"/>
      <c r="CI647" s="106"/>
      <c r="CJ647" s="106"/>
      <c r="CK647" s="106"/>
      <c r="CL647" s="106"/>
      <c r="CM647" s="106"/>
      <c r="CN647" s="106"/>
      <c r="CO647" s="106"/>
      <c r="CP647" s="106"/>
      <c r="CQ647" s="106"/>
      <c r="CR647" s="106"/>
      <c r="CS647" s="106"/>
      <c r="CT647" s="106"/>
      <c r="CU647" s="106"/>
      <c r="CV647" s="106"/>
      <c r="CW647" s="106"/>
      <c r="CX647" s="106"/>
      <c r="CY647" s="106"/>
      <c r="CZ647" s="106"/>
      <c r="DA647" s="106"/>
      <c r="DB647" s="106"/>
    </row>
    <row r="648" spans="1:106" ht="15" customHeight="1" x14ac:dyDescent="0.25">
      <c r="A648" s="83">
        <v>3</v>
      </c>
      <c r="B648" s="104"/>
      <c r="C648" s="104"/>
      <c r="D648" s="86" t="str">
        <f t="shared" si="284"/>
        <v/>
      </c>
      <c r="E648" s="87" t="str">
        <f t="shared" si="285"/>
        <v>TEST3</v>
      </c>
      <c r="F648" s="88">
        <f t="shared" si="286"/>
        <v>0</v>
      </c>
      <c r="G648" s="90"/>
      <c r="H648" s="90"/>
      <c r="I648" s="90"/>
      <c r="J648" s="90"/>
      <c r="K648" s="90"/>
      <c r="L648" s="90"/>
      <c r="M648" s="90"/>
      <c r="N648" s="90"/>
      <c r="O648" s="90"/>
      <c r="P648" s="90"/>
      <c r="Q648" s="90"/>
      <c r="R648" s="90"/>
      <c r="S648" s="90"/>
      <c r="T648" s="90"/>
      <c r="U648" s="90"/>
      <c r="V648" s="90"/>
      <c r="W648" s="90"/>
      <c r="X648" s="90"/>
      <c r="Y648" s="90"/>
      <c r="Z648" s="105"/>
      <c r="AA648" s="106"/>
      <c r="AB648" s="106"/>
      <c r="AC648" s="106"/>
      <c r="AD648" s="106"/>
      <c r="AE648" s="106"/>
      <c r="AF648" s="106"/>
      <c r="AG648" s="106"/>
      <c r="AH648" s="106"/>
      <c r="AI648" s="106"/>
      <c r="AJ648" s="106"/>
      <c r="AK648" s="106"/>
      <c r="AL648" s="106"/>
      <c r="AM648" s="106"/>
      <c r="AN648" s="106"/>
      <c r="AO648" s="106"/>
      <c r="AP648" s="106"/>
      <c r="AQ648" s="106"/>
      <c r="AR648" s="106"/>
      <c r="AS648" s="106"/>
      <c r="AT648" s="106"/>
      <c r="AU648" s="106"/>
      <c r="AV648" s="106"/>
      <c r="AW648" s="106"/>
      <c r="AX648" s="106"/>
      <c r="AY648" s="106"/>
      <c r="AZ648" s="106"/>
      <c r="BA648" s="106"/>
      <c r="BB648" s="106"/>
      <c r="BC648" s="106"/>
      <c r="BD648" s="106"/>
      <c r="BE648" s="106"/>
      <c r="BF648" s="106"/>
      <c r="BG648" s="106"/>
      <c r="BH648" s="106"/>
      <c r="BI648" s="106"/>
      <c r="BJ648" s="106"/>
      <c r="BK648" s="106"/>
      <c r="BL648" s="106"/>
      <c r="BM648" s="106"/>
      <c r="BN648" s="106"/>
      <c r="BO648" s="106"/>
      <c r="BP648" s="106"/>
      <c r="BQ648" s="106"/>
      <c r="BR648" s="106"/>
      <c r="BS648" s="106"/>
      <c r="BT648" s="106"/>
      <c r="BU648" s="106"/>
      <c r="BV648" s="106"/>
      <c r="BW648" s="106"/>
      <c r="BX648" s="106"/>
      <c r="BY648" s="106"/>
      <c r="BZ648" s="106"/>
      <c r="CA648" s="106"/>
      <c r="CB648" s="106"/>
      <c r="CC648" s="106"/>
      <c r="CD648" s="106"/>
      <c r="CE648" s="106"/>
      <c r="CF648" s="106"/>
      <c r="CG648" s="106"/>
      <c r="CH648" s="106"/>
      <c r="CI648" s="106"/>
      <c r="CJ648" s="106"/>
      <c r="CK648" s="106"/>
      <c r="CL648" s="106"/>
      <c r="CM648" s="106"/>
      <c r="CN648" s="106"/>
      <c r="CO648" s="106"/>
      <c r="CP648" s="106"/>
      <c r="CQ648" s="106"/>
      <c r="CR648" s="106"/>
      <c r="CS648" s="106"/>
      <c r="CT648" s="106"/>
      <c r="CU648" s="106"/>
      <c r="CV648" s="106"/>
      <c r="CW648" s="106"/>
      <c r="CX648" s="106"/>
      <c r="CY648" s="106"/>
      <c r="CZ648" s="106"/>
      <c r="DA648" s="106"/>
      <c r="DB648" s="106"/>
    </row>
    <row r="649" spans="1:106" ht="15" customHeight="1" x14ac:dyDescent="0.25">
      <c r="A649" s="83">
        <v>4</v>
      </c>
      <c r="B649" s="104"/>
      <c r="C649" s="104"/>
      <c r="D649" s="86" t="str">
        <f t="shared" si="284"/>
        <v/>
      </c>
      <c r="E649" s="87" t="str">
        <f t="shared" si="285"/>
        <v>TEST4</v>
      </c>
      <c r="F649" s="88">
        <f t="shared" si="286"/>
        <v>0</v>
      </c>
      <c r="G649" s="90"/>
      <c r="H649" s="90"/>
      <c r="I649" s="90"/>
      <c r="J649" s="90"/>
      <c r="K649" s="90"/>
      <c r="L649" s="90"/>
      <c r="M649" s="90"/>
      <c r="N649" s="90"/>
      <c r="O649" s="90"/>
      <c r="P649" s="90"/>
      <c r="Q649" s="90"/>
      <c r="R649" s="90"/>
      <c r="S649" s="90"/>
      <c r="T649" s="90"/>
      <c r="U649" s="90"/>
      <c r="V649" s="90"/>
      <c r="W649" s="90"/>
      <c r="X649" s="90"/>
      <c r="Y649" s="90"/>
      <c r="Z649" s="105"/>
      <c r="AA649" s="106"/>
      <c r="AB649" s="106"/>
      <c r="AC649" s="106"/>
      <c r="AD649" s="106"/>
      <c r="AE649" s="106"/>
      <c r="AF649" s="106"/>
      <c r="AG649" s="106"/>
      <c r="AH649" s="106"/>
      <c r="AI649" s="106"/>
      <c r="AJ649" s="106"/>
      <c r="AK649" s="106"/>
      <c r="AL649" s="106"/>
      <c r="AM649" s="106"/>
      <c r="AN649" s="106"/>
      <c r="AO649" s="106"/>
      <c r="AP649" s="106"/>
      <c r="AQ649" s="106"/>
      <c r="AR649" s="106"/>
      <c r="AS649" s="106"/>
      <c r="AT649" s="106"/>
      <c r="AU649" s="106"/>
      <c r="AV649" s="106"/>
      <c r="AW649" s="106"/>
      <c r="AX649" s="106"/>
      <c r="AY649" s="106"/>
      <c r="AZ649" s="106"/>
      <c r="BA649" s="106"/>
      <c r="BB649" s="106"/>
      <c r="BC649" s="106"/>
      <c r="BD649" s="106"/>
      <c r="BE649" s="106"/>
      <c r="BF649" s="106"/>
      <c r="BG649" s="106"/>
      <c r="BH649" s="106"/>
      <c r="BI649" s="106"/>
      <c r="BJ649" s="106"/>
      <c r="BK649" s="106"/>
      <c r="BL649" s="106"/>
      <c r="BM649" s="106"/>
      <c r="BN649" s="106"/>
      <c r="BO649" s="106"/>
      <c r="BP649" s="106"/>
      <c r="BQ649" s="106"/>
      <c r="BR649" s="106"/>
      <c r="BS649" s="106"/>
      <c r="BT649" s="106"/>
      <c r="BU649" s="106"/>
      <c r="BV649" s="106"/>
      <c r="BW649" s="106"/>
      <c r="BX649" s="106"/>
      <c r="BY649" s="106"/>
      <c r="BZ649" s="106"/>
      <c r="CA649" s="106"/>
      <c r="CB649" s="106"/>
      <c r="CC649" s="106"/>
      <c r="CD649" s="106"/>
      <c r="CE649" s="106"/>
      <c r="CF649" s="106"/>
      <c r="CG649" s="106"/>
      <c r="CH649" s="106"/>
      <c r="CI649" s="106"/>
      <c r="CJ649" s="106"/>
      <c r="CK649" s="106"/>
      <c r="CL649" s="106"/>
      <c r="CM649" s="106"/>
      <c r="CN649" s="106"/>
      <c r="CO649" s="106"/>
      <c r="CP649" s="106"/>
      <c r="CQ649" s="106"/>
      <c r="CR649" s="106"/>
      <c r="CS649" s="106"/>
      <c r="CT649" s="106"/>
      <c r="CU649" s="106"/>
      <c r="CV649" s="106"/>
      <c r="CW649" s="106"/>
      <c r="CX649" s="106"/>
      <c r="CY649" s="106"/>
      <c r="CZ649" s="106"/>
      <c r="DA649" s="106"/>
      <c r="DB649" s="106"/>
    </row>
    <row r="650" spans="1:106" ht="15" customHeight="1" x14ac:dyDescent="0.25">
      <c r="A650" s="83">
        <v>5</v>
      </c>
      <c r="B650" s="104"/>
      <c r="C650" s="104"/>
      <c r="D650" s="86" t="str">
        <f t="shared" si="284"/>
        <v/>
      </c>
      <c r="E650" s="87" t="str">
        <f t="shared" si="285"/>
        <v>TEST5</v>
      </c>
      <c r="F650" s="88">
        <f t="shared" si="286"/>
        <v>0</v>
      </c>
      <c r="G650" s="90"/>
      <c r="H650" s="90"/>
      <c r="I650" s="90"/>
      <c r="J650" s="90"/>
      <c r="K650" s="90"/>
      <c r="L650" s="90"/>
      <c r="M650" s="90"/>
      <c r="N650" s="90"/>
      <c r="O650" s="90"/>
      <c r="P650" s="90"/>
      <c r="Q650" s="90"/>
      <c r="R650" s="90"/>
      <c r="S650" s="90"/>
      <c r="T650" s="90"/>
      <c r="U650" s="90"/>
      <c r="V650" s="90"/>
      <c r="W650" s="90"/>
      <c r="X650" s="90"/>
      <c r="Y650" s="90"/>
      <c r="Z650" s="105"/>
      <c r="AA650" s="106"/>
      <c r="AB650" s="106"/>
      <c r="AC650" s="106"/>
      <c r="AD650" s="106"/>
      <c r="AE650" s="106"/>
      <c r="AF650" s="106"/>
      <c r="AG650" s="106"/>
      <c r="AH650" s="106"/>
      <c r="AI650" s="106"/>
      <c r="AJ650" s="106"/>
      <c r="AK650" s="106"/>
      <c r="AL650" s="106"/>
      <c r="AM650" s="106"/>
      <c r="AN650" s="106"/>
      <c r="AO650" s="106"/>
      <c r="AP650" s="106"/>
      <c r="AQ650" s="106"/>
      <c r="AR650" s="106"/>
      <c r="AS650" s="106"/>
      <c r="AT650" s="106"/>
      <c r="AU650" s="106"/>
      <c r="AV650" s="106"/>
      <c r="AW650" s="106"/>
      <c r="AX650" s="106"/>
      <c r="AY650" s="106"/>
      <c r="AZ650" s="106"/>
      <c r="BA650" s="106"/>
      <c r="BB650" s="106"/>
      <c r="BC650" s="106"/>
      <c r="BD650" s="106"/>
      <c r="BE650" s="106"/>
      <c r="BF650" s="106"/>
      <c r="BG650" s="106"/>
      <c r="BH650" s="106"/>
      <c r="BI650" s="106"/>
      <c r="BJ650" s="106"/>
      <c r="BK650" s="106"/>
      <c r="BL650" s="106"/>
      <c r="BM650" s="106"/>
      <c r="BN650" s="106"/>
      <c r="BO650" s="106"/>
      <c r="BP650" s="106"/>
      <c r="BQ650" s="106"/>
      <c r="BR650" s="106"/>
      <c r="BS650" s="106"/>
      <c r="BT650" s="106"/>
      <c r="BU650" s="106"/>
      <c r="BV650" s="106"/>
      <c r="BW650" s="106"/>
      <c r="BX650" s="106"/>
      <c r="BY650" s="106"/>
      <c r="BZ650" s="106"/>
      <c r="CA650" s="106"/>
      <c r="CB650" s="106"/>
      <c r="CC650" s="106"/>
      <c r="CD650" s="106"/>
      <c r="CE650" s="106"/>
      <c r="CF650" s="106"/>
      <c r="CG650" s="106"/>
      <c r="CH650" s="106"/>
      <c r="CI650" s="106"/>
      <c r="CJ650" s="106"/>
      <c r="CK650" s="106"/>
      <c r="CL650" s="106"/>
      <c r="CM650" s="106"/>
      <c r="CN650" s="106"/>
      <c r="CO650" s="106"/>
      <c r="CP650" s="106"/>
      <c r="CQ650" s="106"/>
      <c r="CR650" s="106"/>
      <c r="CS650" s="106"/>
      <c r="CT650" s="106"/>
      <c r="CU650" s="106"/>
      <c r="CV650" s="106"/>
      <c r="CW650" s="106"/>
      <c r="CX650" s="106"/>
      <c r="CY650" s="106"/>
      <c r="CZ650" s="106"/>
      <c r="DA650" s="106"/>
      <c r="DB650" s="106"/>
    </row>
    <row r="651" spans="1:106" ht="15" customHeight="1" x14ac:dyDescent="0.25">
      <c r="A651" s="83">
        <v>6</v>
      </c>
      <c r="B651" s="104"/>
      <c r="C651" s="104"/>
      <c r="D651" s="86" t="str">
        <f t="shared" si="284"/>
        <v/>
      </c>
      <c r="E651" s="87" t="str">
        <f t="shared" si="285"/>
        <v/>
      </c>
      <c r="F651" s="88">
        <f t="shared" si="286"/>
        <v>0</v>
      </c>
      <c r="G651" s="90"/>
      <c r="H651" s="90"/>
      <c r="I651" s="90"/>
      <c r="J651" s="90"/>
      <c r="K651" s="90"/>
      <c r="L651" s="90"/>
      <c r="M651" s="90"/>
      <c r="N651" s="90"/>
      <c r="O651" s="90"/>
      <c r="P651" s="90"/>
      <c r="Q651" s="90"/>
      <c r="R651" s="90"/>
      <c r="S651" s="90"/>
      <c r="T651" s="90"/>
      <c r="U651" s="90"/>
      <c r="V651" s="90"/>
      <c r="W651" s="90"/>
      <c r="X651" s="90"/>
      <c r="Y651" s="90"/>
      <c r="Z651" s="105"/>
      <c r="AA651" s="106"/>
      <c r="AB651" s="106"/>
      <c r="AC651" s="106"/>
      <c r="AD651" s="106"/>
      <c r="AE651" s="106"/>
      <c r="AF651" s="106"/>
      <c r="AG651" s="106"/>
      <c r="AH651" s="106"/>
      <c r="AI651" s="106"/>
      <c r="AJ651" s="106"/>
      <c r="AK651" s="106"/>
      <c r="AL651" s="106"/>
      <c r="AM651" s="106"/>
      <c r="AN651" s="106"/>
      <c r="AO651" s="106"/>
      <c r="AP651" s="106"/>
      <c r="AQ651" s="106"/>
      <c r="AR651" s="106"/>
      <c r="AS651" s="106"/>
      <c r="AT651" s="106"/>
      <c r="AU651" s="106"/>
      <c r="AV651" s="106"/>
      <c r="AW651" s="106"/>
      <c r="AX651" s="106"/>
      <c r="AY651" s="106"/>
      <c r="AZ651" s="106"/>
      <c r="BA651" s="106"/>
      <c r="BB651" s="106"/>
      <c r="BC651" s="106"/>
      <c r="BD651" s="106"/>
      <c r="BE651" s="106"/>
      <c r="BF651" s="106"/>
      <c r="BG651" s="106"/>
      <c r="BH651" s="106"/>
      <c r="BI651" s="106"/>
      <c r="BJ651" s="106"/>
      <c r="BK651" s="106"/>
      <c r="BL651" s="106"/>
      <c r="BM651" s="106"/>
      <c r="BN651" s="106"/>
      <c r="BO651" s="106"/>
      <c r="BP651" s="106"/>
      <c r="BQ651" s="106"/>
      <c r="BR651" s="106"/>
      <c r="BS651" s="106"/>
      <c r="BT651" s="106"/>
      <c r="BU651" s="106"/>
      <c r="BV651" s="106"/>
      <c r="BW651" s="106"/>
      <c r="BX651" s="106"/>
      <c r="BY651" s="106"/>
      <c r="BZ651" s="106"/>
      <c r="CA651" s="106"/>
      <c r="CB651" s="106"/>
      <c r="CC651" s="106"/>
      <c r="CD651" s="106"/>
      <c r="CE651" s="106"/>
      <c r="CF651" s="106"/>
      <c r="CG651" s="106"/>
      <c r="CH651" s="106"/>
      <c r="CI651" s="106"/>
      <c r="CJ651" s="106"/>
      <c r="CK651" s="106"/>
      <c r="CL651" s="106"/>
      <c r="CM651" s="106"/>
      <c r="CN651" s="106"/>
      <c r="CO651" s="106"/>
      <c r="CP651" s="106"/>
      <c r="CQ651" s="106"/>
      <c r="CR651" s="106"/>
      <c r="CS651" s="106"/>
      <c r="CT651" s="106"/>
      <c r="CU651" s="106"/>
      <c r="CV651" s="106"/>
      <c r="CW651" s="106"/>
      <c r="CX651" s="106"/>
      <c r="CY651" s="106"/>
      <c r="CZ651" s="106"/>
      <c r="DA651" s="106"/>
      <c r="DB651" s="106"/>
    </row>
    <row r="652" spans="1:106" ht="15" customHeight="1" x14ac:dyDescent="0.25">
      <c r="A652" s="83">
        <v>7</v>
      </c>
      <c r="B652" s="104"/>
      <c r="C652" s="104"/>
      <c r="D652" s="86" t="str">
        <f t="shared" si="284"/>
        <v/>
      </c>
      <c r="E652" s="87" t="str">
        <f t="shared" si="285"/>
        <v/>
      </c>
      <c r="F652" s="88">
        <f t="shared" si="286"/>
        <v>0</v>
      </c>
      <c r="G652" s="90"/>
      <c r="H652" s="90"/>
      <c r="I652" s="90"/>
      <c r="J652" s="90"/>
      <c r="K652" s="90"/>
      <c r="L652" s="90"/>
      <c r="M652" s="90"/>
      <c r="N652" s="90"/>
      <c r="O652" s="90"/>
      <c r="P652" s="90"/>
      <c r="Q652" s="90"/>
      <c r="R652" s="90"/>
      <c r="S652" s="90"/>
      <c r="T652" s="90"/>
      <c r="U652" s="90"/>
      <c r="V652" s="90"/>
      <c r="W652" s="90"/>
      <c r="X652" s="90"/>
      <c r="Y652" s="90"/>
      <c r="Z652" s="105"/>
      <c r="AA652" s="106"/>
      <c r="AB652" s="106"/>
      <c r="AC652" s="106"/>
      <c r="AD652" s="106"/>
      <c r="AE652" s="106"/>
      <c r="AF652" s="106"/>
      <c r="AG652" s="106"/>
      <c r="AH652" s="106"/>
      <c r="AI652" s="106"/>
      <c r="AJ652" s="106"/>
      <c r="AK652" s="106"/>
      <c r="AL652" s="106"/>
      <c r="AM652" s="106"/>
      <c r="AN652" s="106"/>
      <c r="AO652" s="106"/>
      <c r="AP652" s="106"/>
      <c r="AQ652" s="106"/>
      <c r="AR652" s="106"/>
      <c r="AS652" s="106"/>
      <c r="AT652" s="106"/>
      <c r="AU652" s="106"/>
      <c r="AV652" s="106"/>
      <c r="AW652" s="106"/>
      <c r="AX652" s="106"/>
      <c r="AY652" s="106"/>
      <c r="AZ652" s="106"/>
      <c r="BA652" s="106"/>
      <c r="BB652" s="106"/>
      <c r="BC652" s="106"/>
      <c r="BD652" s="106"/>
      <c r="BE652" s="106"/>
      <c r="BF652" s="106"/>
      <c r="BG652" s="106"/>
      <c r="BH652" s="106"/>
      <c r="BI652" s="106"/>
      <c r="BJ652" s="106"/>
      <c r="BK652" s="106"/>
      <c r="BL652" s="106"/>
      <c r="BM652" s="106"/>
      <c r="BN652" s="106"/>
      <c r="BO652" s="106"/>
      <c r="BP652" s="106"/>
      <c r="BQ652" s="106"/>
      <c r="BR652" s="106"/>
      <c r="BS652" s="106"/>
      <c r="BT652" s="106"/>
      <c r="BU652" s="106"/>
      <c r="BV652" s="106"/>
      <c r="BW652" s="106"/>
      <c r="BX652" s="106"/>
      <c r="BY652" s="106"/>
      <c r="BZ652" s="106"/>
      <c r="CA652" s="106"/>
      <c r="CB652" s="106"/>
      <c r="CC652" s="106"/>
      <c r="CD652" s="106"/>
      <c r="CE652" s="106"/>
      <c r="CF652" s="106"/>
      <c r="CG652" s="106"/>
      <c r="CH652" s="106"/>
      <c r="CI652" s="106"/>
      <c r="CJ652" s="106"/>
      <c r="CK652" s="106"/>
      <c r="CL652" s="106"/>
      <c r="CM652" s="106"/>
      <c r="CN652" s="106"/>
      <c r="CO652" s="106"/>
      <c r="CP652" s="106"/>
      <c r="CQ652" s="106"/>
      <c r="CR652" s="106"/>
      <c r="CS652" s="106"/>
      <c r="CT652" s="106"/>
      <c r="CU652" s="106"/>
      <c r="CV652" s="106"/>
      <c r="CW652" s="106"/>
      <c r="CX652" s="106"/>
      <c r="CY652" s="106"/>
      <c r="CZ652" s="106"/>
      <c r="DA652" s="106"/>
      <c r="DB652" s="106"/>
    </row>
    <row r="653" spans="1:106" ht="15" customHeight="1" x14ac:dyDescent="0.25">
      <c r="A653" s="83">
        <v>8</v>
      </c>
      <c r="B653" s="104"/>
      <c r="C653" s="104"/>
      <c r="D653" s="86" t="str">
        <f t="shared" si="284"/>
        <v/>
      </c>
      <c r="E653" s="87" t="str">
        <f t="shared" si="285"/>
        <v/>
      </c>
      <c r="F653" s="88">
        <f t="shared" si="286"/>
        <v>0</v>
      </c>
      <c r="G653" s="90"/>
      <c r="H653" s="90"/>
      <c r="I653" s="90"/>
      <c r="J653" s="90"/>
      <c r="K653" s="90"/>
      <c r="L653" s="90"/>
      <c r="M653" s="90"/>
      <c r="N653" s="90"/>
      <c r="O653" s="90"/>
      <c r="P653" s="90"/>
      <c r="Q653" s="90"/>
      <c r="R653" s="90"/>
      <c r="S653" s="90"/>
      <c r="T653" s="90"/>
      <c r="U653" s="90"/>
      <c r="V653" s="90"/>
      <c r="W653" s="90"/>
      <c r="X653" s="90"/>
      <c r="Y653" s="90"/>
      <c r="Z653" s="105"/>
      <c r="AA653" s="106"/>
      <c r="AB653" s="106"/>
      <c r="AC653" s="106"/>
      <c r="AD653" s="106"/>
      <c r="AE653" s="106"/>
      <c r="AF653" s="106"/>
      <c r="AG653" s="106"/>
      <c r="AH653" s="106"/>
      <c r="AI653" s="106"/>
      <c r="AJ653" s="106"/>
      <c r="AK653" s="106"/>
      <c r="AL653" s="106"/>
      <c r="AM653" s="106"/>
      <c r="AN653" s="106"/>
      <c r="AO653" s="106"/>
      <c r="AP653" s="106"/>
      <c r="AQ653" s="106"/>
      <c r="AR653" s="106"/>
      <c r="AS653" s="106"/>
      <c r="AT653" s="106"/>
      <c r="AU653" s="106"/>
      <c r="AV653" s="106"/>
      <c r="AW653" s="106"/>
      <c r="AX653" s="106"/>
      <c r="AY653" s="106"/>
      <c r="AZ653" s="106"/>
      <c r="BA653" s="106"/>
      <c r="BB653" s="106"/>
      <c r="BC653" s="106"/>
      <c r="BD653" s="106"/>
      <c r="BE653" s="106"/>
      <c r="BF653" s="106"/>
      <c r="BG653" s="106"/>
      <c r="BH653" s="106"/>
      <c r="BI653" s="106"/>
      <c r="BJ653" s="106"/>
      <c r="BK653" s="106"/>
      <c r="BL653" s="106"/>
      <c r="BM653" s="106"/>
      <c r="BN653" s="106"/>
      <c r="BO653" s="106"/>
      <c r="BP653" s="106"/>
      <c r="BQ653" s="106"/>
      <c r="BR653" s="106"/>
      <c r="BS653" s="106"/>
      <c r="BT653" s="106"/>
      <c r="BU653" s="106"/>
      <c r="BV653" s="106"/>
      <c r="BW653" s="106"/>
      <c r="BX653" s="106"/>
      <c r="BY653" s="106"/>
      <c r="BZ653" s="106"/>
      <c r="CA653" s="106"/>
      <c r="CB653" s="106"/>
      <c r="CC653" s="106"/>
      <c r="CD653" s="106"/>
      <c r="CE653" s="106"/>
      <c r="CF653" s="106"/>
      <c r="CG653" s="106"/>
      <c r="CH653" s="106"/>
      <c r="CI653" s="106"/>
      <c r="CJ653" s="106"/>
      <c r="CK653" s="106"/>
      <c r="CL653" s="106"/>
      <c r="CM653" s="106"/>
      <c r="CN653" s="106"/>
      <c r="CO653" s="106"/>
      <c r="CP653" s="106"/>
      <c r="CQ653" s="106"/>
      <c r="CR653" s="106"/>
      <c r="CS653" s="106"/>
      <c r="CT653" s="106"/>
      <c r="CU653" s="106"/>
      <c r="CV653" s="106"/>
      <c r="CW653" s="106"/>
      <c r="CX653" s="106"/>
      <c r="CY653" s="106"/>
      <c r="CZ653" s="106"/>
      <c r="DA653" s="106"/>
      <c r="DB653" s="106"/>
    </row>
    <row r="654" spans="1:106" ht="15" customHeight="1" x14ac:dyDescent="0.25">
      <c r="A654" s="83">
        <v>9</v>
      </c>
      <c r="B654" s="107" t="s">
        <v>131</v>
      </c>
      <c r="C654" s="107"/>
      <c r="D654" s="86" t="str">
        <f t="shared" si="284"/>
        <v/>
      </c>
      <c r="E654" s="87" t="str">
        <f t="shared" si="285"/>
        <v/>
      </c>
      <c r="F654" s="88">
        <f t="shared" si="286"/>
        <v>0</v>
      </c>
      <c r="G654" s="90"/>
      <c r="H654" s="90"/>
      <c r="I654" s="90"/>
      <c r="J654" s="90"/>
      <c r="K654" s="90"/>
      <c r="L654" s="90"/>
      <c r="M654" s="90"/>
      <c r="N654" s="90"/>
      <c r="O654" s="90"/>
      <c r="P654" s="90"/>
      <c r="Q654" s="90"/>
      <c r="R654" s="90"/>
      <c r="S654" s="90"/>
      <c r="T654" s="90"/>
      <c r="U654" s="90"/>
      <c r="V654" s="90"/>
      <c r="W654" s="90"/>
      <c r="X654" s="90"/>
      <c r="Y654" s="90"/>
      <c r="Z654" s="105"/>
      <c r="AA654" s="106"/>
      <c r="AB654" s="106"/>
      <c r="AC654" s="106"/>
      <c r="AD654" s="106"/>
      <c r="AE654" s="106"/>
      <c r="AF654" s="106"/>
      <c r="AG654" s="106"/>
      <c r="AH654" s="106"/>
      <c r="AI654" s="106"/>
      <c r="AJ654" s="106"/>
      <c r="AK654" s="106"/>
      <c r="AL654" s="106"/>
      <c r="AM654" s="106"/>
      <c r="AN654" s="106"/>
      <c r="AO654" s="106"/>
      <c r="AP654" s="106"/>
      <c r="AQ654" s="106"/>
      <c r="AR654" s="106"/>
      <c r="AS654" s="106"/>
      <c r="AT654" s="106"/>
      <c r="AU654" s="106"/>
      <c r="AV654" s="106"/>
      <c r="AW654" s="106"/>
      <c r="AX654" s="106"/>
      <c r="AY654" s="106"/>
      <c r="AZ654" s="106"/>
      <c r="BA654" s="106"/>
      <c r="BB654" s="106"/>
      <c r="BC654" s="106"/>
      <c r="BD654" s="106"/>
      <c r="BE654" s="106"/>
      <c r="BF654" s="106"/>
      <c r="BG654" s="106"/>
      <c r="BH654" s="106"/>
      <c r="BI654" s="106"/>
      <c r="BJ654" s="106"/>
      <c r="BK654" s="106"/>
      <c r="BL654" s="106"/>
      <c r="BM654" s="106"/>
      <c r="BN654" s="106"/>
      <c r="BO654" s="106"/>
      <c r="BP654" s="106"/>
      <c r="BQ654" s="106"/>
      <c r="BR654" s="106"/>
      <c r="BS654" s="106"/>
      <c r="BT654" s="106"/>
      <c r="BU654" s="106"/>
      <c r="BV654" s="106"/>
      <c r="BW654" s="106"/>
      <c r="BX654" s="106"/>
      <c r="BY654" s="106"/>
      <c r="BZ654" s="106"/>
      <c r="CA654" s="106"/>
      <c r="CB654" s="106"/>
      <c r="CC654" s="106"/>
      <c r="CD654" s="106"/>
      <c r="CE654" s="106"/>
      <c r="CF654" s="106"/>
      <c r="CG654" s="106"/>
      <c r="CH654" s="106"/>
      <c r="CI654" s="106"/>
      <c r="CJ654" s="106"/>
      <c r="CK654" s="106"/>
      <c r="CL654" s="106"/>
      <c r="CM654" s="106"/>
      <c r="CN654" s="106"/>
      <c r="CO654" s="106"/>
      <c r="CP654" s="106"/>
      <c r="CQ654" s="106"/>
      <c r="CR654" s="106"/>
      <c r="CS654" s="106"/>
      <c r="CT654" s="106"/>
      <c r="CU654" s="106"/>
      <c r="CV654" s="106"/>
      <c r="CW654" s="106"/>
      <c r="CX654" s="106"/>
      <c r="CY654" s="106"/>
      <c r="CZ654" s="106"/>
      <c r="DA654" s="106"/>
      <c r="DB654" s="106"/>
    </row>
    <row r="655" spans="1:106" ht="15" customHeight="1" x14ac:dyDescent="0.25">
      <c r="A655" s="83">
        <v>10</v>
      </c>
      <c r="B655" s="107"/>
      <c r="C655" s="107"/>
      <c r="D655" s="86" t="str">
        <f t="shared" si="284"/>
        <v/>
      </c>
      <c r="E655" s="87" t="str">
        <f t="shared" si="285"/>
        <v/>
      </c>
      <c r="F655" s="88">
        <f t="shared" si="286"/>
        <v>0</v>
      </c>
      <c r="G655" s="90"/>
      <c r="H655" s="90"/>
      <c r="I655" s="90"/>
      <c r="J655" s="90"/>
      <c r="K655" s="90"/>
      <c r="L655" s="90"/>
      <c r="M655" s="90"/>
      <c r="N655" s="90"/>
      <c r="O655" s="90"/>
      <c r="P655" s="90"/>
      <c r="Q655" s="90"/>
      <c r="R655" s="90"/>
      <c r="S655" s="90"/>
      <c r="T655" s="90"/>
      <c r="U655" s="90"/>
      <c r="V655" s="90"/>
      <c r="W655" s="90"/>
      <c r="X655" s="90"/>
      <c r="Y655" s="90"/>
      <c r="Z655" s="105"/>
      <c r="AA655" s="106"/>
      <c r="AB655" s="106"/>
      <c r="AC655" s="106"/>
      <c r="AD655" s="106"/>
      <c r="AE655" s="106"/>
      <c r="AF655" s="106"/>
      <c r="AG655" s="106"/>
      <c r="AH655" s="106"/>
      <c r="AI655" s="106"/>
      <c r="AJ655" s="106"/>
      <c r="AK655" s="106"/>
      <c r="AL655" s="106"/>
      <c r="AM655" s="106"/>
      <c r="AN655" s="106"/>
      <c r="AO655" s="106"/>
      <c r="AP655" s="106"/>
      <c r="AQ655" s="106"/>
      <c r="AR655" s="106"/>
      <c r="AS655" s="106"/>
      <c r="AT655" s="106"/>
      <c r="AU655" s="106"/>
      <c r="AV655" s="106"/>
      <c r="AW655" s="106"/>
      <c r="AX655" s="106"/>
      <c r="AY655" s="106"/>
      <c r="AZ655" s="106"/>
      <c r="BA655" s="106"/>
      <c r="BB655" s="106"/>
      <c r="BC655" s="106"/>
      <c r="BD655" s="106"/>
      <c r="BE655" s="106"/>
      <c r="BF655" s="106"/>
      <c r="BG655" s="106"/>
      <c r="BH655" s="106"/>
      <c r="BI655" s="106"/>
      <c r="BJ655" s="106"/>
      <c r="BK655" s="106"/>
      <c r="BL655" s="106"/>
      <c r="BM655" s="106"/>
      <c r="BN655" s="106"/>
      <c r="BO655" s="106"/>
      <c r="BP655" s="106"/>
      <c r="BQ655" s="106"/>
      <c r="BR655" s="106"/>
      <c r="BS655" s="106"/>
      <c r="BT655" s="106"/>
      <c r="BU655" s="106"/>
      <c r="BV655" s="106"/>
      <c r="BW655" s="106"/>
      <c r="BX655" s="106"/>
      <c r="BY655" s="106"/>
      <c r="BZ655" s="106"/>
      <c r="CA655" s="106"/>
      <c r="CB655" s="106"/>
      <c r="CC655" s="106"/>
      <c r="CD655" s="106"/>
      <c r="CE655" s="106"/>
      <c r="CF655" s="106"/>
      <c r="CG655" s="106"/>
      <c r="CH655" s="106"/>
      <c r="CI655" s="106"/>
      <c r="CJ655" s="106"/>
      <c r="CK655" s="106"/>
      <c r="CL655" s="106"/>
      <c r="CM655" s="106"/>
      <c r="CN655" s="106"/>
      <c r="CO655" s="106"/>
      <c r="CP655" s="106"/>
      <c r="CQ655" s="106"/>
      <c r="CR655" s="106"/>
      <c r="CS655" s="106"/>
      <c r="CT655" s="106"/>
      <c r="CU655" s="106"/>
      <c r="CV655" s="106"/>
      <c r="CW655" s="106"/>
      <c r="CX655" s="106"/>
      <c r="CY655" s="106"/>
      <c r="CZ655" s="106"/>
      <c r="DA655" s="106"/>
      <c r="DB655" s="106"/>
    </row>
    <row r="656" spans="1:106" ht="15" customHeight="1" x14ac:dyDescent="0.25">
      <c r="A656" s="83">
        <v>11</v>
      </c>
      <c r="B656" s="107"/>
      <c r="C656" s="107"/>
      <c r="D656" s="86" t="str">
        <f t="shared" si="284"/>
        <v/>
      </c>
      <c r="E656" s="87" t="str">
        <f t="shared" si="285"/>
        <v/>
      </c>
      <c r="F656" s="88">
        <f t="shared" si="286"/>
        <v>0</v>
      </c>
      <c r="G656" s="90"/>
      <c r="H656" s="90"/>
      <c r="I656" s="90"/>
      <c r="J656" s="90"/>
      <c r="K656" s="90"/>
      <c r="L656" s="90"/>
      <c r="M656" s="90"/>
      <c r="N656" s="90"/>
      <c r="O656" s="90"/>
      <c r="P656" s="90"/>
      <c r="Q656" s="90"/>
      <c r="R656" s="90"/>
      <c r="S656" s="90"/>
      <c r="T656" s="90"/>
      <c r="U656" s="90"/>
      <c r="V656" s="90"/>
      <c r="W656" s="90"/>
      <c r="X656" s="90"/>
      <c r="Y656" s="90"/>
      <c r="Z656" s="105"/>
      <c r="AA656" s="106"/>
      <c r="AB656" s="106"/>
      <c r="AC656" s="106"/>
      <c r="AD656" s="106"/>
      <c r="AE656" s="106"/>
      <c r="AF656" s="106"/>
      <c r="AG656" s="106"/>
      <c r="AH656" s="106"/>
      <c r="AI656" s="106"/>
      <c r="AJ656" s="106"/>
      <c r="AK656" s="106"/>
      <c r="AL656" s="106"/>
      <c r="AM656" s="106"/>
      <c r="AN656" s="106"/>
      <c r="AO656" s="106"/>
      <c r="AP656" s="106"/>
      <c r="AQ656" s="106"/>
      <c r="AR656" s="106"/>
      <c r="AS656" s="106"/>
      <c r="AT656" s="106"/>
      <c r="AU656" s="106"/>
      <c r="AV656" s="106"/>
      <c r="AW656" s="106"/>
      <c r="AX656" s="106"/>
      <c r="AY656" s="106"/>
      <c r="AZ656" s="106"/>
      <c r="BA656" s="106"/>
      <c r="BB656" s="106"/>
      <c r="BC656" s="106"/>
      <c r="BD656" s="106"/>
      <c r="BE656" s="106"/>
      <c r="BF656" s="106"/>
      <c r="BG656" s="106"/>
      <c r="BH656" s="106"/>
      <c r="BI656" s="106"/>
      <c r="BJ656" s="106"/>
      <c r="BK656" s="106"/>
      <c r="BL656" s="106"/>
      <c r="BM656" s="106"/>
      <c r="BN656" s="106"/>
      <c r="BO656" s="106"/>
      <c r="BP656" s="106"/>
      <c r="BQ656" s="106"/>
      <c r="BR656" s="106"/>
      <c r="BS656" s="106"/>
      <c r="BT656" s="106"/>
      <c r="BU656" s="106"/>
      <c r="BV656" s="106"/>
      <c r="BW656" s="106"/>
      <c r="BX656" s="106"/>
      <c r="BY656" s="106"/>
      <c r="BZ656" s="106"/>
      <c r="CA656" s="106"/>
      <c r="CB656" s="106"/>
      <c r="CC656" s="106"/>
      <c r="CD656" s="106"/>
      <c r="CE656" s="106"/>
      <c r="CF656" s="106"/>
      <c r="CG656" s="106"/>
      <c r="CH656" s="106"/>
      <c r="CI656" s="106"/>
      <c r="CJ656" s="106"/>
      <c r="CK656" s="106"/>
      <c r="CL656" s="106"/>
      <c r="CM656" s="106"/>
      <c r="CN656" s="106"/>
      <c r="CO656" s="106"/>
      <c r="CP656" s="106"/>
      <c r="CQ656" s="106"/>
      <c r="CR656" s="106"/>
      <c r="CS656" s="106"/>
      <c r="CT656" s="106"/>
      <c r="CU656" s="106"/>
      <c r="CV656" s="106"/>
      <c r="CW656" s="106"/>
      <c r="CX656" s="106"/>
      <c r="CY656" s="106"/>
      <c r="CZ656" s="106"/>
      <c r="DA656" s="106"/>
      <c r="DB656" s="106"/>
    </row>
    <row r="657" spans="1:106" ht="15" customHeight="1" x14ac:dyDescent="0.25">
      <c r="A657" s="83">
        <v>12</v>
      </c>
      <c r="B657" s="107"/>
      <c r="C657" s="107"/>
      <c r="D657" s="86" t="str">
        <f t="shared" si="284"/>
        <v/>
      </c>
      <c r="E657" s="87" t="str">
        <f t="shared" si="285"/>
        <v/>
      </c>
      <c r="F657" s="88">
        <f t="shared" si="286"/>
        <v>0</v>
      </c>
      <c r="G657" s="90"/>
      <c r="H657" s="90"/>
      <c r="I657" s="90"/>
      <c r="J657" s="90"/>
      <c r="K657" s="90"/>
      <c r="L657" s="90"/>
      <c r="M657" s="90"/>
      <c r="N657" s="90"/>
      <c r="O657" s="90"/>
      <c r="P657" s="90"/>
      <c r="Q657" s="90"/>
      <c r="R657" s="90"/>
      <c r="S657" s="90"/>
      <c r="T657" s="90"/>
      <c r="U657" s="90"/>
      <c r="V657" s="90"/>
      <c r="W657" s="90"/>
      <c r="X657" s="90"/>
      <c r="Y657" s="90"/>
      <c r="Z657" s="105"/>
      <c r="AA657" s="106"/>
      <c r="AB657" s="106"/>
      <c r="AC657" s="106"/>
      <c r="AD657" s="106"/>
      <c r="AE657" s="106"/>
      <c r="AF657" s="106"/>
      <c r="AG657" s="106"/>
      <c r="AH657" s="106"/>
      <c r="AI657" s="106"/>
      <c r="AJ657" s="106"/>
      <c r="AK657" s="106"/>
      <c r="AL657" s="106"/>
      <c r="AM657" s="106"/>
      <c r="AN657" s="106"/>
      <c r="AO657" s="106"/>
      <c r="AP657" s="106"/>
      <c r="AQ657" s="106"/>
      <c r="AR657" s="106"/>
      <c r="AS657" s="106"/>
      <c r="AT657" s="106"/>
      <c r="AU657" s="106"/>
      <c r="AV657" s="106"/>
      <c r="AW657" s="106"/>
      <c r="AX657" s="106"/>
      <c r="AY657" s="106"/>
      <c r="AZ657" s="106"/>
      <c r="BA657" s="106"/>
      <c r="BB657" s="106"/>
      <c r="BC657" s="106"/>
      <c r="BD657" s="106"/>
      <c r="BE657" s="106"/>
      <c r="BF657" s="106"/>
      <c r="BG657" s="106"/>
      <c r="BH657" s="106"/>
      <c r="BI657" s="106"/>
      <c r="BJ657" s="106"/>
      <c r="BK657" s="106"/>
      <c r="BL657" s="106"/>
      <c r="BM657" s="106"/>
      <c r="BN657" s="106"/>
      <c r="BO657" s="106"/>
      <c r="BP657" s="106"/>
      <c r="BQ657" s="106"/>
      <c r="BR657" s="106"/>
      <c r="BS657" s="106"/>
      <c r="BT657" s="106"/>
      <c r="BU657" s="106"/>
      <c r="BV657" s="106"/>
      <c r="BW657" s="106"/>
      <c r="BX657" s="106"/>
      <c r="BY657" s="106"/>
      <c r="BZ657" s="106"/>
      <c r="CA657" s="106"/>
      <c r="CB657" s="106"/>
      <c r="CC657" s="106"/>
      <c r="CD657" s="106"/>
      <c r="CE657" s="106"/>
      <c r="CF657" s="106"/>
      <c r="CG657" s="106"/>
      <c r="CH657" s="106"/>
      <c r="CI657" s="106"/>
      <c r="CJ657" s="106"/>
      <c r="CK657" s="106"/>
      <c r="CL657" s="106"/>
      <c r="CM657" s="106"/>
      <c r="CN657" s="106"/>
      <c r="CO657" s="106"/>
      <c r="CP657" s="106"/>
      <c r="CQ657" s="106"/>
      <c r="CR657" s="106"/>
      <c r="CS657" s="106"/>
      <c r="CT657" s="106"/>
      <c r="CU657" s="106"/>
      <c r="CV657" s="106"/>
      <c r="CW657" s="106"/>
      <c r="CX657" s="106"/>
      <c r="CY657" s="106"/>
      <c r="CZ657" s="106"/>
      <c r="DA657" s="106"/>
      <c r="DB657" s="106"/>
    </row>
    <row r="658" spans="1:106" ht="15" customHeight="1" x14ac:dyDescent="0.25">
      <c r="A658" s="83">
        <v>13</v>
      </c>
      <c r="B658" s="107"/>
      <c r="C658" s="107"/>
      <c r="D658" s="86" t="str">
        <f t="shared" si="284"/>
        <v/>
      </c>
      <c r="E658" s="87" t="str">
        <f t="shared" si="285"/>
        <v/>
      </c>
      <c r="F658" s="88">
        <f t="shared" si="286"/>
        <v>0</v>
      </c>
      <c r="G658" s="90"/>
      <c r="H658" s="90"/>
      <c r="I658" s="90"/>
      <c r="J658" s="90"/>
      <c r="K658" s="90"/>
      <c r="L658" s="90"/>
      <c r="M658" s="90"/>
      <c r="N658" s="90"/>
      <c r="O658" s="90"/>
      <c r="P658" s="90"/>
      <c r="Q658" s="90"/>
      <c r="R658" s="90"/>
      <c r="S658" s="90"/>
      <c r="T658" s="90"/>
      <c r="U658" s="90"/>
      <c r="V658" s="90"/>
      <c r="W658" s="90"/>
      <c r="X658" s="90"/>
      <c r="Y658" s="90"/>
      <c r="Z658" s="105"/>
      <c r="AA658" s="106"/>
      <c r="AB658" s="106"/>
      <c r="AC658" s="106"/>
      <c r="AD658" s="106"/>
      <c r="AE658" s="106"/>
      <c r="AF658" s="106"/>
      <c r="AG658" s="106"/>
      <c r="AH658" s="106"/>
      <c r="AI658" s="106"/>
      <c r="AJ658" s="106"/>
      <c r="AK658" s="106"/>
      <c r="AL658" s="106"/>
      <c r="AM658" s="106"/>
      <c r="AN658" s="106"/>
      <c r="AO658" s="106"/>
      <c r="AP658" s="106"/>
      <c r="AQ658" s="106"/>
      <c r="AR658" s="106"/>
      <c r="AS658" s="106"/>
      <c r="AT658" s="106"/>
      <c r="AU658" s="106"/>
      <c r="AV658" s="106"/>
      <c r="AW658" s="106"/>
      <c r="AX658" s="106"/>
      <c r="AY658" s="106"/>
      <c r="AZ658" s="106"/>
      <c r="BA658" s="106"/>
      <c r="BB658" s="106"/>
      <c r="BC658" s="106"/>
      <c r="BD658" s="106"/>
      <c r="BE658" s="106"/>
      <c r="BF658" s="106"/>
      <c r="BG658" s="106"/>
      <c r="BH658" s="106"/>
      <c r="BI658" s="106"/>
      <c r="BJ658" s="106"/>
      <c r="BK658" s="106"/>
      <c r="BL658" s="106"/>
      <c r="BM658" s="106"/>
      <c r="BN658" s="106"/>
      <c r="BO658" s="106"/>
      <c r="BP658" s="106"/>
      <c r="BQ658" s="106"/>
      <c r="BR658" s="106"/>
      <c r="BS658" s="106"/>
      <c r="BT658" s="106"/>
      <c r="BU658" s="106"/>
      <c r="BV658" s="106"/>
      <c r="BW658" s="106"/>
      <c r="BX658" s="106"/>
      <c r="BY658" s="106"/>
      <c r="BZ658" s="106"/>
      <c r="CA658" s="106"/>
      <c r="CB658" s="106"/>
      <c r="CC658" s="106"/>
      <c r="CD658" s="106"/>
      <c r="CE658" s="106"/>
      <c r="CF658" s="106"/>
      <c r="CG658" s="106"/>
      <c r="CH658" s="106"/>
      <c r="CI658" s="106"/>
      <c r="CJ658" s="106"/>
      <c r="CK658" s="106"/>
      <c r="CL658" s="106"/>
      <c r="CM658" s="106"/>
      <c r="CN658" s="106"/>
      <c r="CO658" s="106"/>
      <c r="CP658" s="106"/>
      <c r="CQ658" s="106"/>
      <c r="CR658" s="106"/>
      <c r="CS658" s="106"/>
      <c r="CT658" s="106"/>
      <c r="CU658" s="106"/>
      <c r="CV658" s="106"/>
      <c r="CW658" s="106"/>
      <c r="CX658" s="106"/>
      <c r="CY658" s="106"/>
      <c r="CZ658" s="106"/>
      <c r="DA658" s="106"/>
      <c r="DB658" s="106"/>
    </row>
    <row r="659" spans="1:106" ht="15" customHeight="1" x14ac:dyDescent="0.25">
      <c r="A659" s="83">
        <v>14</v>
      </c>
      <c r="B659" s="107"/>
      <c r="C659" s="107"/>
      <c r="D659" s="86" t="str">
        <f t="shared" si="284"/>
        <v/>
      </c>
      <c r="E659" s="87" t="str">
        <f t="shared" si="285"/>
        <v/>
      </c>
      <c r="F659" s="88">
        <f t="shared" si="286"/>
        <v>0</v>
      </c>
      <c r="G659" s="90"/>
      <c r="H659" s="90"/>
      <c r="I659" s="90"/>
      <c r="J659" s="90"/>
      <c r="K659" s="90"/>
      <c r="L659" s="90"/>
      <c r="M659" s="90"/>
      <c r="N659" s="90"/>
      <c r="O659" s="90"/>
      <c r="P659" s="90"/>
      <c r="Q659" s="90"/>
      <c r="R659" s="90"/>
      <c r="S659" s="90"/>
      <c r="T659" s="90"/>
      <c r="U659" s="90"/>
      <c r="V659" s="90"/>
      <c r="W659" s="90"/>
      <c r="X659" s="90"/>
      <c r="Y659" s="90"/>
      <c r="Z659" s="105"/>
      <c r="AA659" s="106"/>
      <c r="AB659" s="106"/>
      <c r="AC659" s="106"/>
      <c r="AD659" s="106"/>
      <c r="AE659" s="106"/>
      <c r="AF659" s="106"/>
      <c r="AG659" s="106"/>
      <c r="AH659" s="106"/>
      <c r="AI659" s="106"/>
      <c r="AJ659" s="106"/>
      <c r="AK659" s="106"/>
      <c r="AL659" s="106"/>
      <c r="AM659" s="106"/>
      <c r="AN659" s="106"/>
      <c r="AO659" s="106"/>
      <c r="AP659" s="106"/>
      <c r="AQ659" s="106"/>
      <c r="AR659" s="106"/>
      <c r="AS659" s="106"/>
      <c r="AT659" s="106"/>
      <c r="AU659" s="106"/>
      <c r="AV659" s="106"/>
      <c r="AW659" s="106"/>
      <c r="AX659" s="106"/>
      <c r="AY659" s="106"/>
      <c r="AZ659" s="106"/>
      <c r="BA659" s="106"/>
      <c r="BB659" s="106"/>
      <c r="BC659" s="106"/>
      <c r="BD659" s="106"/>
      <c r="BE659" s="106"/>
      <c r="BF659" s="106"/>
      <c r="BG659" s="106"/>
      <c r="BH659" s="106"/>
      <c r="BI659" s="106"/>
      <c r="BJ659" s="106"/>
      <c r="BK659" s="106"/>
      <c r="BL659" s="106"/>
      <c r="BM659" s="106"/>
      <c r="BN659" s="106"/>
      <c r="BO659" s="106"/>
      <c r="BP659" s="106"/>
      <c r="BQ659" s="106"/>
      <c r="BR659" s="106"/>
      <c r="BS659" s="106"/>
      <c r="BT659" s="106"/>
      <c r="BU659" s="106"/>
      <c r="BV659" s="106"/>
      <c r="BW659" s="106"/>
      <c r="BX659" s="106"/>
      <c r="BY659" s="106"/>
      <c r="BZ659" s="106"/>
      <c r="CA659" s="106"/>
      <c r="CB659" s="106"/>
      <c r="CC659" s="106"/>
      <c r="CD659" s="106"/>
      <c r="CE659" s="106"/>
      <c r="CF659" s="106"/>
      <c r="CG659" s="106"/>
      <c r="CH659" s="106"/>
      <c r="CI659" s="106"/>
      <c r="CJ659" s="106"/>
      <c r="CK659" s="106"/>
      <c r="CL659" s="106"/>
      <c r="CM659" s="106"/>
      <c r="CN659" s="106"/>
      <c r="CO659" s="106"/>
      <c r="CP659" s="106"/>
      <c r="CQ659" s="106"/>
      <c r="CR659" s="106"/>
      <c r="CS659" s="106"/>
      <c r="CT659" s="106"/>
      <c r="CU659" s="106"/>
      <c r="CV659" s="106"/>
      <c r="CW659" s="106"/>
      <c r="CX659" s="106"/>
      <c r="CY659" s="106"/>
      <c r="CZ659" s="106"/>
      <c r="DA659" s="106"/>
      <c r="DB659" s="106"/>
    </row>
    <row r="660" spans="1:106" ht="15" customHeight="1" x14ac:dyDescent="0.25">
      <c r="A660" s="83">
        <v>15</v>
      </c>
      <c r="B660" s="107"/>
      <c r="C660" s="107"/>
      <c r="D660" s="86" t="str">
        <f t="shared" si="284"/>
        <v/>
      </c>
      <c r="E660" s="87" t="str">
        <f t="shared" si="285"/>
        <v/>
      </c>
      <c r="F660" s="88">
        <f t="shared" si="286"/>
        <v>0</v>
      </c>
      <c r="G660" s="90"/>
      <c r="H660" s="90"/>
      <c r="I660" s="90"/>
      <c r="J660" s="90"/>
      <c r="K660" s="90"/>
      <c r="L660" s="90"/>
      <c r="M660" s="90"/>
      <c r="N660" s="90"/>
      <c r="O660" s="90"/>
      <c r="P660" s="90"/>
      <c r="Q660" s="90"/>
      <c r="R660" s="90"/>
      <c r="S660" s="90"/>
      <c r="T660" s="90"/>
      <c r="U660" s="90"/>
      <c r="V660" s="90"/>
      <c r="W660" s="90"/>
      <c r="X660" s="90"/>
      <c r="Y660" s="90"/>
      <c r="Z660" s="105"/>
      <c r="AA660" s="106"/>
      <c r="AB660" s="106"/>
      <c r="AC660" s="106"/>
      <c r="AD660" s="106"/>
      <c r="AE660" s="106"/>
      <c r="AF660" s="106"/>
      <c r="AG660" s="106"/>
      <c r="AH660" s="106"/>
      <c r="AI660" s="106"/>
      <c r="AJ660" s="106"/>
      <c r="AK660" s="106"/>
      <c r="AL660" s="106"/>
      <c r="AM660" s="106"/>
      <c r="AN660" s="106"/>
      <c r="AO660" s="106"/>
      <c r="AP660" s="106"/>
      <c r="AQ660" s="106"/>
      <c r="AR660" s="106"/>
      <c r="AS660" s="106"/>
      <c r="AT660" s="106"/>
      <c r="AU660" s="106"/>
      <c r="AV660" s="106"/>
      <c r="AW660" s="106"/>
      <c r="AX660" s="106"/>
      <c r="AY660" s="106"/>
      <c r="AZ660" s="106"/>
      <c r="BA660" s="106"/>
      <c r="BB660" s="106"/>
      <c r="BC660" s="106"/>
      <c r="BD660" s="106"/>
      <c r="BE660" s="106"/>
      <c r="BF660" s="106"/>
      <c r="BG660" s="106"/>
      <c r="BH660" s="106"/>
      <c r="BI660" s="106"/>
      <c r="BJ660" s="106"/>
      <c r="BK660" s="106"/>
      <c r="BL660" s="106"/>
      <c r="BM660" s="106"/>
      <c r="BN660" s="106"/>
      <c r="BO660" s="106"/>
      <c r="BP660" s="106"/>
      <c r="BQ660" s="106"/>
      <c r="BR660" s="106"/>
      <c r="BS660" s="106"/>
      <c r="BT660" s="106"/>
      <c r="BU660" s="106"/>
      <c r="BV660" s="106"/>
      <c r="BW660" s="106"/>
      <c r="BX660" s="106"/>
      <c r="BY660" s="106"/>
      <c r="BZ660" s="106"/>
      <c r="CA660" s="106"/>
      <c r="CB660" s="106"/>
      <c r="CC660" s="106"/>
      <c r="CD660" s="106"/>
      <c r="CE660" s="106"/>
      <c r="CF660" s="106"/>
      <c r="CG660" s="106"/>
      <c r="CH660" s="106"/>
      <c r="CI660" s="106"/>
      <c r="CJ660" s="106"/>
      <c r="CK660" s="106"/>
      <c r="CL660" s="106"/>
      <c r="CM660" s="106"/>
      <c r="CN660" s="106"/>
      <c r="CO660" s="106"/>
      <c r="CP660" s="106"/>
      <c r="CQ660" s="106"/>
      <c r="CR660" s="106"/>
      <c r="CS660" s="106"/>
      <c r="CT660" s="106"/>
      <c r="CU660" s="106"/>
      <c r="CV660" s="106"/>
      <c r="CW660" s="106"/>
      <c r="CX660" s="106"/>
      <c r="CY660" s="106"/>
      <c r="CZ660" s="106"/>
      <c r="DA660" s="106"/>
      <c r="DB660" s="106"/>
    </row>
    <row r="661" spans="1:106" ht="15" customHeight="1" x14ac:dyDescent="0.25">
      <c r="A661" s="83">
        <v>16</v>
      </c>
      <c r="B661" s="107"/>
      <c r="C661" s="107"/>
      <c r="D661" s="86" t="str">
        <f t="shared" si="284"/>
        <v/>
      </c>
      <c r="E661" s="87" t="str">
        <f t="shared" si="285"/>
        <v/>
      </c>
      <c r="F661" s="88">
        <f t="shared" si="286"/>
        <v>0</v>
      </c>
      <c r="G661" s="90"/>
      <c r="H661" s="90"/>
      <c r="I661" s="90"/>
      <c r="J661" s="90"/>
      <c r="K661" s="90"/>
      <c r="L661" s="90"/>
      <c r="M661" s="90"/>
      <c r="N661" s="90"/>
      <c r="O661" s="90"/>
      <c r="P661" s="90"/>
      <c r="Q661" s="90"/>
      <c r="R661" s="90"/>
      <c r="S661" s="90"/>
      <c r="T661" s="90"/>
      <c r="U661" s="90"/>
      <c r="V661" s="90"/>
      <c r="W661" s="90"/>
      <c r="X661" s="90"/>
      <c r="Y661" s="90"/>
      <c r="Z661" s="105"/>
      <c r="AA661" s="106"/>
      <c r="AB661" s="106"/>
      <c r="AC661" s="106"/>
      <c r="AD661" s="106"/>
      <c r="AE661" s="106"/>
      <c r="AF661" s="106"/>
      <c r="AG661" s="106"/>
      <c r="AH661" s="106"/>
      <c r="AI661" s="106"/>
      <c r="AJ661" s="106"/>
      <c r="AK661" s="106"/>
      <c r="AL661" s="106"/>
      <c r="AM661" s="106"/>
      <c r="AN661" s="106"/>
      <c r="AO661" s="106"/>
      <c r="AP661" s="106"/>
      <c r="AQ661" s="106"/>
      <c r="AR661" s="106"/>
      <c r="AS661" s="106"/>
      <c r="AT661" s="106"/>
      <c r="AU661" s="106"/>
      <c r="AV661" s="106"/>
      <c r="AW661" s="106"/>
      <c r="AX661" s="106"/>
      <c r="AY661" s="106"/>
      <c r="AZ661" s="106"/>
      <c r="BA661" s="106"/>
      <c r="BB661" s="106"/>
      <c r="BC661" s="106"/>
      <c r="BD661" s="106"/>
      <c r="BE661" s="106"/>
      <c r="BF661" s="106"/>
      <c r="BG661" s="106"/>
      <c r="BH661" s="106"/>
      <c r="BI661" s="106"/>
      <c r="BJ661" s="106"/>
      <c r="BK661" s="106"/>
      <c r="BL661" s="106"/>
      <c r="BM661" s="106"/>
      <c r="BN661" s="106"/>
      <c r="BO661" s="106"/>
      <c r="BP661" s="106"/>
      <c r="BQ661" s="106"/>
      <c r="BR661" s="106"/>
      <c r="BS661" s="106"/>
      <c r="BT661" s="106"/>
      <c r="BU661" s="106"/>
      <c r="BV661" s="106"/>
      <c r="BW661" s="106"/>
      <c r="BX661" s="106"/>
      <c r="BY661" s="106"/>
      <c r="BZ661" s="106"/>
      <c r="CA661" s="106"/>
      <c r="CB661" s="106"/>
      <c r="CC661" s="106"/>
      <c r="CD661" s="106"/>
      <c r="CE661" s="106"/>
      <c r="CF661" s="106"/>
      <c r="CG661" s="106"/>
      <c r="CH661" s="106"/>
      <c r="CI661" s="106"/>
      <c r="CJ661" s="106"/>
      <c r="CK661" s="106"/>
      <c r="CL661" s="106"/>
      <c r="CM661" s="106"/>
      <c r="CN661" s="106"/>
      <c r="CO661" s="106"/>
      <c r="CP661" s="106"/>
      <c r="CQ661" s="106"/>
      <c r="CR661" s="106"/>
      <c r="CS661" s="106"/>
      <c r="CT661" s="106"/>
      <c r="CU661" s="106"/>
      <c r="CV661" s="106"/>
      <c r="CW661" s="106"/>
      <c r="CX661" s="106"/>
      <c r="CY661" s="106"/>
      <c r="CZ661" s="106"/>
      <c r="DA661" s="106"/>
      <c r="DB661" s="106"/>
    </row>
    <row r="662" spans="1:106" ht="15" customHeight="1" x14ac:dyDescent="0.25">
      <c r="A662" s="83">
        <v>17</v>
      </c>
      <c r="B662" s="107"/>
      <c r="C662" s="107"/>
      <c r="D662" s="86" t="str">
        <f t="shared" si="284"/>
        <v/>
      </c>
      <c r="E662" s="87" t="str">
        <f t="shared" si="285"/>
        <v/>
      </c>
      <c r="F662" s="88">
        <f t="shared" si="286"/>
        <v>0</v>
      </c>
      <c r="G662" s="90"/>
      <c r="H662" s="90"/>
      <c r="I662" s="90"/>
      <c r="J662" s="90"/>
      <c r="K662" s="90"/>
      <c r="L662" s="90"/>
      <c r="M662" s="90"/>
      <c r="N662" s="90"/>
      <c r="O662" s="90"/>
      <c r="P662" s="90"/>
      <c r="Q662" s="90"/>
      <c r="R662" s="90"/>
      <c r="S662" s="90"/>
      <c r="T662" s="90"/>
      <c r="U662" s="90"/>
      <c r="V662" s="90"/>
      <c r="W662" s="90"/>
      <c r="X662" s="90"/>
      <c r="Y662" s="90"/>
      <c r="Z662" s="105"/>
      <c r="AA662" s="106"/>
      <c r="AB662" s="106"/>
      <c r="AC662" s="106"/>
      <c r="AD662" s="106"/>
      <c r="AE662" s="106"/>
      <c r="AF662" s="106"/>
      <c r="AG662" s="106"/>
      <c r="AH662" s="106"/>
      <c r="AI662" s="106"/>
      <c r="AJ662" s="106"/>
      <c r="AK662" s="106"/>
      <c r="AL662" s="106"/>
      <c r="AM662" s="106"/>
      <c r="AN662" s="106"/>
      <c r="AO662" s="106"/>
      <c r="AP662" s="106"/>
      <c r="AQ662" s="106"/>
      <c r="AR662" s="106"/>
      <c r="AS662" s="106"/>
      <c r="AT662" s="106"/>
      <c r="AU662" s="106"/>
      <c r="AV662" s="106"/>
      <c r="AW662" s="106"/>
      <c r="AX662" s="106"/>
      <c r="AY662" s="106"/>
      <c r="AZ662" s="106"/>
      <c r="BA662" s="106"/>
      <c r="BB662" s="106"/>
      <c r="BC662" s="106"/>
      <c r="BD662" s="106"/>
      <c r="BE662" s="106"/>
      <c r="BF662" s="106"/>
      <c r="BG662" s="106"/>
      <c r="BH662" s="106"/>
      <c r="BI662" s="106"/>
      <c r="BJ662" s="106"/>
      <c r="BK662" s="106"/>
      <c r="BL662" s="106"/>
      <c r="BM662" s="106"/>
      <c r="BN662" s="106"/>
      <c r="BO662" s="106"/>
      <c r="BP662" s="106"/>
      <c r="BQ662" s="106"/>
      <c r="BR662" s="106"/>
      <c r="BS662" s="106"/>
      <c r="BT662" s="106"/>
      <c r="BU662" s="106"/>
      <c r="BV662" s="106"/>
      <c r="BW662" s="106"/>
      <c r="BX662" s="106"/>
      <c r="BY662" s="106"/>
      <c r="BZ662" s="106"/>
      <c r="CA662" s="106"/>
      <c r="CB662" s="106"/>
      <c r="CC662" s="106"/>
      <c r="CD662" s="106"/>
      <c r="CE662" s="106"/>
      <c r="CF662" s="106"/>
      <c r="CG662" s="106"/>
      <c r="CH662" s="106"/>
      <c r="CI662" s="106"/>
      <c r="CJ662" s="106"/>
      <c r="CK662" s="106"/>
      <c r="CL662" s="106"/>
      <c r="CM662" s="106"/>
      <c r="CN662" s="106"/>
      <c r="CO662" s="106"/>
      <c r="CP662" s="106"/>
      <c r="CQ662" s="106"/>
      <c r="CR662" s="106"/>
      <c r="CS662" s="106"/>
      <c r="CT662" s="106"/>
      <c r="CU662" s="106"/>
      <c r="CV662" s="106"/>
      <c r="CW662" s="106"/>
      <c r="CX662" s="106"/>
      <c r="CY662" s="106"/>
      <c r="CZ662" s="106"/>
      <c r="DA662" s="106"/>
      <c r="DB662" s="106"/>
    </row>
    <row r="663" spans="1:106" ht="15" customHeight="1" x14ac:dyDescent="0.25">
      <c r="A663" s="83">
        <v>18</v>
      </c>
      <c r="B663" s="107"/>
      <c r="C663" s="107"/>
      <c r="D663" s="86" t="str">
        <f t="shared" si="284"/>
        <v/>
      </c>
      <c r="E663" s="87" t="str">
        <f t="shared" si="285"/>
        <v/>
      </c>
      <c r="F663" s="88">
        <f t="shared" si="286"/>
        <v>0</v>
      </c>
      <c r="G663" s="90"/>
      <c r="H663" s="90"/>
      <c r="I663" s="90"/>
      <c r="J663" s="90"/>
      <c r="K663" s="90"/>
      <c r="L663" s="90"/>
      <c r="M663" s="90"/>
      <c r="N663" s="90"/>
      <c r="O663" s="90"/>
      <c r="P663" s="90"/>
      <c r="Q663" s="90"/>
      <c r="R663" s="90"/>
      <c r="S663" s="90"/>
      <c r="T663" s="90"/>
      <c r="U663" s="90"/>
      <c r="V663" s="90"/>
      <c r="W663" s="90"/>
      <c r="X663" s="90"/>
      <c r="Y663" s="90"/>
      <c r="Z663" s="105"/>
      <c r="AA663" s="106"/>
      <c r="AB663" s="106"/>
      <c r="AC663" s="106"/>
      <c r="AD663" s="106"/>
      <c r="AE663" s="106"/>
      <c r="AF663" s="106"/>
      <c r="AG663" s="106"/>
      <c r="AH663" s="106"/>
      <c r="AI663" s="106"/>
      <c r="AJ663" s="106"/>
      <c r="AK663" s="106"/>
      <c r="AL663" s="106"/>
      <c r="AM663" s="106"/>
      <c r="AN663" s="106"/>
      <c r="AO663" s="106"/>
      <c r="AP663" s="106"/>
      <c r="AQ663" s="106"/>
      <c r="AR663" s="106"/>
      <c r="AS663" s="106"/>
      <c r="AT663" s="106"/>
      <c r="AU663" s="106"/>
      <c r="AV663" s="106"/>
      <c r="AW663" s="106"/>
      <c r="AX663" s="106"/>
      <c r="AY663" s="106"/>
      <c r="AZ663" s="106"/>
      <c r="BA663" s="106"/>
      <c r="BB663" s="106"/>
      <c r="BC663" s="106"/>
      <c r="BD663" s="106"/>
      <c r="BE663" s="106"/>
      <c r="BF663" s="106"/>
      <c r="BG663" s="106"/>
      <c r="BH663" s="106"/>
      <c r="BI663" s="106"/>
      <c r="BJ663" s="106"/>
      <c r="BK663" s="106"/>
      <c r="BL663" s="106"/>
      <c r="BM663" s="106"/>
      <c r="BN663" s="106"/>
      <c r="BO663" s="106"/>
      <c r="BP663" s="106"/>
      <c r="BQ663" s="106"/>
      <c r="BR663" s="106"/>
      <c r="BS663" s="106"/>
      <c r="BT663" s="106"/>
      <c r="BU663" s="106"/>
      <c r="BV663" s="106"/>
      <c r="BW663" s="106"/>
      <c r="BX663" s="106"/>
      <c r="BY663" s="106"/>
      <c r="BZ663" s="106"/>
      <c r="CA663" s="106"/>
      <c r="CB663" s="106"/>
      <c r="CC663" s="106"/>
      <c r="CD663" s="106"/>
      <c r="CE663" s="106"/>
      <c r="CF663" s="106"/>
      <c r="CG663" s="106"/>
      <c r="CH663" s="106"/>
      <c r="CI663" s="106"/>
      <c r="CJ663" s="106"/>
      <c r="CK663" s="106"/>
      <c r="CL663" s="106"/>
      <c r="CM663" s="106"/>
      <c r="CN663" s="106"/>
      <c r="CO663" s="106"/>
      <c r="CP663" s="106"/>
      <c r="CQ663" s="106"/>
      <c r="CR663" s="106"/>
      <c r="CS663" s="106"/>
      <c r="CT663" s="106"/>
      <c r="CU663" s="106"/>
      <c r="CV663" s="106"/>
      <c r="CW663" s="106"/>
      <c r="CX663" s="106"/>
      <c r="CY663" s="106"/>
      <c r="CZ663" s="106"/>
      <c r="DA663" s="106"/>
      <c r="DB663" s="106"/>
    </row>
    <row r="664" spans="1:106" ht="15" customHeight="1" x14ac:dyDescent="0.25">
      <c r="A664" s="83">
        <v>19</v>
      </c>
      <c r="B664" s="107"/>
      <c r="C664" s="107"/>
      <c r="D664" s="86" t="str">
        <f t="shared" si="284"/>
        <v/>
      </c>
      <c r="E664" s="87" t="str">
        <f t="shared" si="285"/>
        <v/>
      </c>
      <c r="F664" s="88">
        <f t="shared" si="286"/>
        <v>0</v>
      </c>
      <c r="G664" s="90"/>
      <c r="H664" s="90"/>
      <c r="I664" s="90"/>
      <c r="J664" s="90"/>
      <c r="K664" s="90"/>
      <c r="L664" s="90"/>
      <c r="M664" s="90"/>
      <c r="N664" s="90"/>
      <c r="O664" s="90"/>
      <c r="P664" s="90"/>
      <c r="Q664" s="90"/>
      <c r="R664" s="90"/>
      <c r="S664" s="90"/>
      <c r="T664" s="90"/>
      <c r="U664" s="90"/>
      <c r="V664" s="90"/>
      <c r="W664" s="90"/>
      <c r="X664" s="90"/>
      <c r="Y664" s="90"/>
      <c r="Z664" s="105"/>
      <c r="AA664" s="106"/>
      <c r="AB664" s="106"/>
      <c r="AC664" s="106"/>
      <c r="AD664" s="106"/>
      <c r="AE664" s="106"/>
      <c r="AF664" s="106"/>
      <c r="AG664" s="106"/>
      <c r="AH664" s="106"/>
      <c r="AI664" s="106"/>
      <c r="AJ664" s="106"/>
      <c r="AK664" s="106"/>
      <c r="AL664" s="106"/>
      <c r="AM664" s="106"/>
      <c r="AN664" s="106"/>
      <c r="AO664" s="106"/>
      <c r="AP664" s="106"/>
      <c r="AQ664" s="106"/>
      <c r="AR664" s="106"/>
      <c r="AS664" s="106"/>
      <c r="AT664" s="106"/>
      <c r="AU664" s="106"/>
      <c r="AV664" s="106"/>
      <c r="AW664" s="106"/>
      <c r="AX664" s="106"/>
      <c r="AY664" s="106"/>
      <c r="AZ664" s="106"/>
      <c r="BA664" s="106"/>
      <c r="BB664" s="106"/>
      <c r="BC664" s="106"/>
      <c r="BD664" s="106"/>
      <c r="BE664" s="106"/>
      <c r="BF664" s="106"/>
      <c r="BG664" s="106"/>
      <c r="BH664" s="106"/>
      <c r="BI664" s="106"/>
      <c r="BJ664" s="106"/>
      <c r="BK664" s="106"/>
      <c r="BL664" s="106"/>
      <c r="BM664" s="106"/>
      <c r="BN664" s="106"/>
      <c r="BO664" s="106"/>
      <c r="BP664" s="106"/>
      <c r="BQ664" s="106"/>
      <c r="BR664" s="106"/>
      <c r="BS664" s="106"/>
      <c r="BT664" s="106"/>
      <c r="BU664" s="106"/>
      <c r="BV664" s="106"/>
      <c r="BW664" s="106"/>
      <c r="BX664" s="106"/>
      <c r="BY664" s="106"/>
      <c r="BZ664" s="106"/>
      <c r="CA664" s="106"/>
      <c r="CB664" s="106"/>
      <c r="CC664" s="106"/>
      <c r="CD664" s="106"/>
      <c r="CE664" s="106"/>
      <c r="CF664" s="106"/>
      <c r="CG664" s="106"/>
      <c r="CH664" s="106"/>
      <c r="CI664" s="106"/>
      <c r="CJ664" s="106"/>
      <c r="CK664" s="106"/>
      <c r="CL664" s="106"/>
      <c r="CM664" s="106"/>
      <c r="CN664" s="106"/>
      <c r="CO664" s="106"/>
      <c r="CP664" s="106"/>
      <c r="CQ664" s="106"/>
      <c r="CR664" s="106"/>
      <c r="CS664" s="106"/>
      <c r="CT664" s="106"/>
      <c r="CU664" s="106"/>
      <c r="CV664" s="106"/>
      <c r="CW664" s="106"/>
      <c r="CX664" s="106"/>
      <c r="CY664" s="106"/>
      <c r="CZ664" s="106"/>
      <c r="DA664" s="106"/>
      <c r="DB664" s="106"/>
    </row>
    <row r="665" spans="1:106" ht="15" customHeight="1" x14ac:dyDescent="0.25">
      <c r="A665" s="83">
        <v>20</v>
      </c>
      <c r="B665" s="108"/>
      <c r="C665" s="108"/>
      <c r="D665" s="86" t="str">
        <f t="shared" si="284"/>
        <v/>
      </c>
      <c r="E665" s="87" t="str">
        <f t="shared" si="285"/>
        <v/>
      </c>
      <c r="F665" s="88">
        <f t="shared" si="286"/>
        <v>0</v>
      </c>
      <c r="G665" s="90"/>
      <c r="H665" s="90"/>
      <c r="I665" s="90"/>
      <c r="J665" s="90"/>
      <c r="K665" s="90"/>
      <c r="L665" s="90"/>
      <c r="M665" s="90"/>
      <c r="N665" s="90"/>
      <c r="O665" s="90"/>
      <c r="P665" s="90"/>
      <c r="Q665" s="90"/>
      <c r="R665" s="90"/>
      <c r="S665" s="90"/>
      <c r="T665" s="90"/>
      <c r="U665" s="90"/>
      <c r="V665" s="90"/>
      <c r="W665" s="90"/>
      <c r="X665" s="90"/>
      <c r="Y665" s="90"/>
      <c r="Z665" s="105"/>
      <c r="AA665" s="106"/>
      <c r="AB665" s="106"/>
      <c r="AC665" s="106"/>
      <c r="AD665" s="106"/>
      <c r="AE665" s="106"/>
      <c r="AF665" s="106"/>
      <c r="AG665" s="106"/>
      <c r="AH665" s="106"/>
      <c r="AI665" s="106"/>
      <c r="AJ665" s="106"/>
      <c r="AK665" s="106"/>
      <c r="AL665" s="106"/>
      <c r="AM665" s="106"/>
      <c r="AN665" s="106"/>
      <c r="AO665" s="106"/>
      <c r="AP665" s="106"/>
      <c r="AQ665" s="106"/>
      <c r="AR665" s="106"/>
      <c r="AS665" s="106"/>
      <c r="AT665" s="106"/>
      <c r="AU665" s="106"/>
      <c r="AV665" s="106"/>
      <c r="AW665" s="106"/>
      <c r="AX665" s="106"/>
      <c r="AY665" s="106"/>
      <c r="AZ665" s="106"/>
      <c r="BA665" s="106"/>
      <c r="BB665" s="106"/>
      <c r="BC665" s="106"/>
      <c r="BD665" s="106"/>
      <c r="BE665" s="106"/>
      <c r="BF665" s="106"/>
      <c r="BG665" s="106"/>
      <c r="BH665" s="106"/>
      <c r="BI665" s="106"/>
      <c r="BJ665" s="106"/>
      <c r="BK665" s="106"/>
      <c r="BL665" s="106"/>
      <c r="BM665" s="106"/>
      <c r="BN665" s="106"/>
      <c r="BO665" s="106"/>
      <c r="BP665" s="106"/>
      <c r="BQ665" s="106"/>
      <c r="BR665" s="106"/>
      <c r="BS665" s="106"/>
      <c r="BT665" s="106"/>
      <c r="BU665" s="106"/>
      <c r="BV665" s="106"/>
      <c r="BW665" s="106"/>
      <c r="BX665" s="106"/>
      <c r="BY665" s="106"/>
      <c r="BZ665" s="106"/>
      <c r="CA665" s="106"/>
      <c r="CB665" s="106"/>
      <c r="CC665" s="106"/>
      <c r="CD665" s="106"/>
      <c r="CE665" s="106"/>
      <c r="CF665" s="106"/>
      <c r="CG665" s="106"/>
      <c r="CH665" s="106"/>
      <c r="CI665" s="106"/>
      <c r="CJ665" s="106"/>
      <c r="CK665" s="106"/>
      <c r="CL665" s="106"/>
      <c r="CM665" s="106"/>
      <c r="CN665" s="106"/>
      <c r="CO665" s="106"/>
      <c r="CP665" s="106"/>
      <c r="CQ665" s="106"/>
      <c r="CR665" s="106"/>
      <c r="CS665" s="106"/>
      <c r="CT665" s="106"/>
      <c r="CU665" s="106"/>
      <c r="CV665" s="106"/>
      <c r="CW665" s="106"/>
      <c r="CX665" s="106"/>
      <c r="CY665" s="106"/>
      <c r="CZ665" s="106"/>
      <c r="DA665" s="106"/>
      <c r="DB665" s="106"/>
    </row>
    <row r="666" spans="1:106" ht="15" customHeight="1" x14ac:dyDescent="0.25">
      <c r="A666" s="83">
        <v>21</v>
      </c>
      <c r="B666" s="108"/>
      <c r="C666" s="108"/>
      <c r="D666" s="86" t="str">
        <f t="shared" si="284"/>
        <v/>
      </c>
      <c r="E666" s="87" t="str">
        <f t="shared" si="285"/>
        <v/>
      </c>
      <c r="F666" s="88">
        <f t="shared" si="286"/>
        <v>0</v>
      </c>
      <c r="G666" s="90"/>
      <c r="H666" s="90"/>
      <c r="I666" s="90"/>
      <c r="J666" s="90"/>
      <c r="K666" s="90"/>
      <c r="L666" s="90"/>
      <c r="M666" s="90"/>
      <c r="N666" s="90"/>
      <c r="O666" s="90"/>
      <c r="P666" s="90"/>
      <c r="Q666" s="90"/>
      <c r="R666" s="90"/>
      <c r="S666" s="90"/>
      <c r="T666" s="90"/>
      <c r="U666" s="90"/>
      <c r="V666" s="90"/>
      <c r="W666" s="90"/>
      <c r="X666" s="90"/>
      <c r="Y666" s="90"/>
      <c r="Z666" s="105"/>
      <c r="AA666" s="106"/>
      <c r="AB666" s="106"/>
      <c r="AC666" s="106"/>
      <c r="AD666" s="106"/>
      <c r="AE666" s="106"/>
      <c r="AF666" s="106"/>
      <c r="AG666" s="106"/>
      <c r="AH666" s="106"/>
      <c r="AI666" s="106"/>
      <c r="AJ666" s="106"/>
      <c r="AK666" s="106"/>
      <c r="AL666" s="106"/>
      <c r="AM666" s="106"/>
      <c r="AN666" s="106"/>
      <c r="AO666" s="106"/>
      <c r="AP666" s="106"/>
      <c r="AQ666" s="106"/>
      <c r="AR666" s="106"/>
      <c r="AS666" s="106"/>
      <c r="AT666" s="106"/>
      <c r="AU666" s="106"/>
      <c r="AV666" s="106"/>
      <c r="AW666" s="106"/>
      <c r="AX666" s="106"/>
      <c r="AY666" s="106"/>
      <c r="AZ666" s="106"/>
      <c r="BA666" s="106"/>
      <c r="BB666" s="106"/>
      <c r="BC666" s="106"/>
      <c r="BD666" s="106"/>
      <c r="BE666" s="106"/>
      <c r="BF666" s="106"/>
      <c r="BG666" s="106"/>
      <c r="BH666" s="106"/>
      <c r="BI666" s="106"/>
      <c r="BJ666" s="106"/>
      <c r="BK666" s="106"/>
      <c r="BL666" s="106"/>
      <c r="BM666" s="106"/>
      <c r="BN666" s="106"/>
      <c r="BO666" s="106"/>
      <c r="BP666" s="106"/>
      <c r="BQ666" s="106"/>
      <c r="BR666" s="106"/>
      <c r="BS666" s="106"/>
      <c r="BT666" s="106"/>
      <c r="BU666" s="106"/>
      <c r="BV666" s="106"/>
      <c r="BW666" s="106"/>
      <c r="BX666" s="106"/>
      <c r="BY666" s="106"/>
      <c r="BZ666" s="106"/>
      <c r="CA666" s="106"/>
      <c r="CB666" s="106"/>
      <c r="CC666" s="106"/>
      <c r="CD666" s="106"/>
      <c r="CE666" s="106"/>
      <c r="CF666" s="106"/>
      <c r="CG666" s="106"/>
      <c r="CH666" s="106"/>
      <c r="CI666" s="106"/>
      <c r="CJ666" s="106"/>
      <c r="CK666" s="106"/>
      <c r="CL666" s="106"/>
      <c r="CM666" s="106"/>
      <c r="CN666" s="106"/>
      <c r="CO666" s="106"/>
      <c r="CP666" s="106"/>
      <c r="CQ666" s="106"/>
      <c r="CR666" s="106"/>
      <c r="CS666" s="106"/>
      <c r="CT666" s="106"/>
      <c r="CU666" s="106"/>
      <c r="CV666" s="106"/>
      <c r="CW666" s="106"/>
      <c r="CX666" s="106"/>
      <c r="CY666" s="106"/>
      <c r="CZ666" s="106"/>
      <c r="DA666" s="106"/>
      <c r="DB666" s="106"/>
    </row>
    <row r="667" spans="1:106" ht="15" customHeight="1" x14ac:dyDescent="0.25">
      <c r="A667" s="83">
        <v>22</v>
      </c>
      <c r="B667" s="108"/>
      <c r="C667" s="108"/>
      <c r="D667" s="86" t="str">
        <f t="shared" si="284"/>
        <v/>
      </c>
      <c r="E667" s="87" t="str">
        <f t="shared" si="285"/>
        <v/>
      </c>
      <c r="F667" s="88">
        <f t="shared" si="286"/>
        <v>0</v>
      </c>
      <c r="G667" s="90"/>
      <c r="H667" s="90"/>
      <c r="I667" s="90"/>
      <c r="J667" s="90"/>
      <c r="K667" s="90"/>
      <c r="L667" s="90"/>
      <c r="M667" s="90"/>
      <c r="N667" s="90"/>
      <c r="O667" s="90"/>
      <c r="P667" s="90"/>
      <c r="Q667" s="90"/>
      <c r="R667" s="90"/>
      <c r="S667" s="90"/>
      <c r="T667" s="90"/>
      <c r="U667" s="90"/>
      <c r="V667" s="90"/>
      <c r="W667" s="90"/>
      <c r="X667" s="90"/>
      <c r="Y667" s="90"/>
      <c r="Z667" s="105"/>
      <c r="AA667" s="106"/>
      <c r="AB667" s="106"/>
      <c r="AC667" s="106"/>
      <c r="AD667" s="106"/>
      <c r="AE667" s="106"/>
      <c r="AF667" s="106"/>
      <c r="AG667" s="106"/>
      <c r="AH667" s="106"/>
      <c r="AI667" s="106"/>
      <c r="AJ667" s="106"/>
      <c r="AK667" s="106"/>
      <c r="AL667" s="106"/>
      <c r="AM667" s="106"/>
      <c r="AN667" s="106"/>
      <c r="AO667" s="106"/>
      <c r="AP667" s="106"/>
      <c r="AQ667" s="106"/>
      <c r="AR667" s="106"/>
      <c r="AS667" s="106"/>
      <c r="AT667" s="106"/>
      <c r="AU667" s="106"/>
      <c r="AV667" s="106"/>
      <c r="AW667" s="106"/>
      <c r="AX667" s="106"/>
      <c r="AY667" s="106"/>
      <c r="AZ667" s="106"/>
      <c r="BA667" s="106"/>
      <c r="BB667" s="106"/>
      <c r="BC667" s="106"/>
      <c r="BD667" s="106"/>
      <c r="BE667" s="106"/>
      <c r="BF667" s="106"/>
      <c r="BG667" s="106"/>
      <c r="BH667" s="106"/>
      <c r="BI667" s="106"/>
      <c r="BJ667" s="106"/>
      <c r="BK667" s="106"/>
      <c r="BL667" s="106"/>
      <c r="BM667" s="106"/>
      <c r="BN667" s="106"/>
      <c r="BO667" s="106"/>
      <c r="BP667" s="106"/>
      <c r="BQ667" s="106"/>
      <c r="BR667" s="106"/>
      <c r="BS667" s="106"/>
      <c r="BT667" s="106"/>
      <c r="BU667" s="106"/>
      <c r="BV667" s="106"/>
      <c r="BW667" s="106"/>
      <c r="BX667" s="106"/>
      <c r="BY667" s="106"/>
      <c r="BZ667" s="106"/>
      <c r="CA667" s="106"/>
      <c r="CB667" s="106"/>
      <c r="CC667" s="106"/>
      <c r="CD667" s="106"/>
      <c r="CE667" s="106"/>
      <c r="CF667" s="106"/>
      <c r="CG667" s="106"/>
      <c r="CH667" s="106"/>
      <c r="CI667" s="106"/>
      <c r="CJ667" s="106"/>
      <c r="CK667" s="106"/>
      <c r="CL667" s="106"/>
      <c r="CM667" s="106"/>
      <c r="CN667" s="106"/>
      <c r="CO667" s="106"/>
      <c r="CP667" s="106"/>
      <c r="CQ667" s="106"/>
      <c r="CR667" s="106"/>
      <c r="CS667" s="106"/>
      <c r="CT667" s="106"/>
      <c r="CU667" s="106"/>
      <c r="CV667" s="106"/>
      <c r="CW667" s="106"/>
      <c r="CX667" s="106"/>
      <c r="CY667" s="106"/>
      <c r="CZ667" s="106"/>
      <c r="DA667" s="106"/>
      <c r="DB667" s="106"/>
    </row>
    <row r="668" spans="1:106" ht="15" customHeight="1" x14ac:dyDescent="0.25">
      <c r="A668" s="83">
        <v>23</v>
      </c>
      <c r="B668" s="108"/>
      <c r="C668" s="108"/>
      <c r="D668" s="86" t="str">
        <f t="shared" si="284"/>
        <v/>
      </c>
      <c r="E668" s="87" t="str">
        <f t="shared" si="285"/>
        <v/>
      </c>
      <c r="F668" s="88">
        <f t="shared" si="286"/>
        <v>0</v>
      </c>
      <c r="G668" s="90"/>
      <c r="H668" s="90"/>
      <c r="I668" s="90"/>
      <c r="J668" s="90"/>
      <c r="K668" s="90"/>
      <c r="L668" s="90"/>
      <c r="M668" s="90"/>
      <c r="N668" s="90"/>
      <c r="O668" s="90"/>
      <c r="P668" s="90"/>
      <c r="Q668" s="90"/>
      <c r="R668" s="90"/>
      <c r="S668" s="90"/>
      <c r="T668" s="90"/>
      <c r="U668" s="90"/>
      <c r="V668" s="90"/>
      <c r="W668" s="90"/>
      <c r="X668" s="90"/>
      <c r="Y668" s="90"/>
      <c r="Z668" s="105"/>
      <c r="AA668" s="106"/>
      <c r="AB668" s="106"/>
      <c r="AC668" s="106"/>
      <c r="AD668" s="106"/>
      <c r="AE668" s="106"/>
      <c r="AF668" s="106"/>
      <c r="AG668" s="106"/>
      <c r="AH668" s="106"/>
      <c r="AI668" s="106"/>
      <c r="AJ668" s="106"/>
      <c r="AK668" s="106"/>
      <c r="AL668" s="106"/>
      <c r="AM668" s="106"/>
      <c r="AN668" s="106"/>
      <c r="AO668" s="106"/>
      <c r="AP668" s="106"/>
      <c r="AQ668" s="106"/>
      <c r="AR668" s="106"/>
      <c r="AS668" s="106"/>
      <c r="AT668" s="106"/>
      <c r="AU668" s="106"/>
      <c r="AV668" s="106"/>
      <c r="AW668" s="106"/>
      <c r="AX668" s="106"/>
      <c r="AY668" s="106"/>
      <c r="AZ668" s="106"/>
      <c r="BA668" s="106"/>
      <c r="BB668" s="106"/>
      <c r="BC668" s="106"/>
      <c r="BD668" s="106"/>
      <c r="BE668" s="106"/>
      <c r="BF668" s="106"/>
      <c r="BG668" s="106"/>
      <c r="BH668" s="106"/>
      <c r="BI668" s="106"/>
      <c r="BJ668" s="106"/>
      <c r="BK668" s="106"/>
      <c r="BL668" s="106"/>
      <c r="BM668" s="106"/>
      <c r="BN668" s="106"/>
      <c r="BO668" s="106"/>
      <c r="BP668" s="106"/>
      <c r="BQ668" s="106"/>
      <c r="BR668" s="106"/>
      <c r="BS668" s="106"/>
      <c r="BT668" s="106"/>
      <c r="BU668" s="106"/>
      <c r="BV668" s="106"/>
      <c r="BW668" s="106"/>
      <c r="BX668" s="106"/>
      <c r="BY668" s="106"/>
      <c r="BZ668" s="106"/>
      <c r="CA668" s="106"/>
      <c r="CB668" s="106"/>
      <c r="CC668" s="106"/>
      <c r="CD668" s="106"/>
      <c r="CE668" s="106"/>
      <c r="CF668" s="106"/>
      <c r="CG668" s="106"/>
      <c r="CH668" s="106"/>
      <c r="CI668" s="106"/>
      <c r="CJ668" s="106"/>
      <c r="CK668" s="106"/>
      <c r="CL668" s="106"/>
      <c r="CM668" s="106"/>
      <c r="CN668" s="106"/>
      <c r="CO668" s="106"/>
      <c r="CP668" s="106"/>
      <c r="CQ668" s="106"/>
      <c r="CR668" s="106"/>
      <c r="CS668" s="106"/>
      <c r="CT668" s="106"/>
      <c r="CU668" s="106"/>
      <c r="CV668" s="106"/>
      <c r="CW668" s="106"/>
      <c r="CX668" s="106"/>
      <c r="CY668" s="106"/>
      <c r="CZ668" s="106"/>
      <c r="DA668" s="106"/>
      <c r="DB668" s="106"/>
    </row>
    <row r="669" spans="1:106" ht="15" customHeight="1" x14ac:dyDescent="0.25">
      <c r="A669" s="83">
        <v>24</v>
      </c>
      <c r="B669" s="108"/>
      <c r="C669" s="108"/>
      <c r="D669" s="86" t="str">
        <f t="shared" si="284"/>
        <v/>
      </c>
      <c r="E669" s="87" t="str">
        <f t="shared" si="285"/>
        <v/>
      </c>
      <c r="F669" s="88">
        <f t="shared" si="286"/>
        <v>0</v>
      </c>
      <c r="G669" s="90"/>
      <c r="H669" s="90"/>
      <c r="I669" s="90"/>
      <c r="J669" s="90"/>
      <c r="K669" s="90"/>
      <c r="L669" s="90"/>
      <c r="M669" s="90"/>
      <c r="N669" s="90"/>
      <c r="O669" s="90"/>
      <c r="P669" s="90"/>
      <c r="Q669" s="90"/>
      <c r="R669" s="90"/>
      <c r="S669" s="90"/>
      <c r="T669" s="90"/>
      <c r="U669" s="90"/>
      <c r="V669" s="90"/>
      <c r="W669" s="90"/>
      <c r="X669" s="90"/>
      <c r="Y669" s="90"/>
      <c r="Z669" s="105"/>
      <c r="AA669" s="106"/>
      <c r="AB669" s="106"/>
      <c r="AC669" s="106"/>
      <c r="AD669" s="106"/>
      <c r="AE669" s="106"/>
      <c r="AF669" s="106"/>
      <c r="AG669" s="106"/>
      <c r="AH669" s="106"/>
      <c r="AI669" s="106"/>
      <c r="AJ669" s="106"/>
      <c r="AK669" s="106"/>
      <c r="AL669" s="106"/>
      <c r="AM669" s="106"/>
      <c r="AN669" s="106"/>
      <c r="AO669" s="106"/>
      <c r="AP669" s="106"/>
      <c r="AQ669" s="106"/>
      <c r="AR669" s="106"/>
      <c r="AS669" s="106"/>
      <c r="AT669" s="106"/>
      <c r="AU669" s="106"/>
      <c r="AV669" s="106"/>
      <c r="AW669" s="106"/>
      <c r="AX669" s="106"/>
      <c r="AY669" s="106"/>
      <c r="AZ669" s="106"/>
      <c r="BA669" s="106"/>
      <c r="BB669" s="106"/>
      <c r="BC669" s="106"/>
      <c r="BD669" s="106"/>
      <c r="BE669" s="106"/>
      <c r="BF669" s="106"/>
      <c r="BG669" s="106"/>
      <c r="BH669" s="106"/>
      <c r="BI669" s="106"/>
      <c r="BJ669" s="106"/>
      <c r="BK669" s="106"/>
      <c r="BL669" s="106"/>
      <c r="BM669" s="106"/>
      <c r="BN669" s="106"/>
      <c r="BO669" s="106"/>
      <c r="BP669" s="106"/>
      <c r="BQ669" s="106"/>
      <c r="BR669" s="106"/>
      <c r="BS669" s="106"/>
      <c r="BT669" s="106"/>
      <c r="BU669" s="106"/>
      <c r="BV669" s="106"/>
      <c r="BW669" s="106"/>
      <c r="BX669" s="106"/>
      <c r="BY669" s="106"/>
      <c r="BZ669" s="106"/>
      <c r="CA669" s="106"/>
      <c r="CB669" s="106"/>
      <c r="CC669" s="106"/>
      <c r="CD669" s="106"/>
      <c r="CE669" s="106"/>
      <c r="CF669" s="106"/>
      <c r="CG669" s="106"/>
      <c r="CH669" s="106"/>
      <c r="CI669" s="106"/>
      <c r="CJ669" s="106"/>
      <c r="CK669" s="106"/>
      <c r="CL669" s="106"/>
      <c r="CM669" s="106"/>
      <c r="CN669" s="106"/>
      <c r="CO669" s="106"/>
      <c r="CP669" s="106"/>
      <c r="CQ669" s="106"/>
      <c r="CR669" s="106"/>
      <c r="CS669" s="106"/>
      <c r="CT669" s="106"/>
      <c r="CU669" s="106"/>
      <c r="CV669" s="106"/>
      <c r="CW669" s="106"/>
      <c r="CX669" s="106"/>
      <c r="CY669" s="106"/>
      <c r="CZ669" s="106"/>
      <c r="DA669" s="106"/>
      <c r="DB669" s="106"/>
    </row>
    <row r="670" spans="1:106" ht="15" customHeight="1" x14ac:dyDescent="0.25">
      <c r="A670" s="83">
        <v>25</v>
      </c>
      <c r="B670" s="108"/>
      <c r="C670" s="108"/>
      <c r="D670" s="86" t="str">
        <f t="shared" si="284"/>
        <v/>
      </c>
      <c r="E670" s="87" t="str">
        <f t="shared" si="285"/>
        <v/>
      </c>
      <c r="F670" s="88">
        <f t="shared" si="286"/>
        <v>0</v>
      </c>
      <c r="G670" s="90"/>
      <c r="H670" s="90"/>
      <c r="I670" s="90"/>
      <c r="J670" s="90"/>
      <c r="K670" s="90"/>
      <c r="L670" s="90"/>
      <c r="M670" s="90"/>
      <c r="N670" s="90"/>
      <c r="O670" s="90"/>
      <c r="P670" s="90"/>
      <c r="Q670" s="90"/>
      <c r="R670" s="90"/>
      <c r="S670" s="90"/>
      <c r="T670" s="90"/>
      <c r="U670" s="90"/>
      <c r="V670" s="90"/>
      <c r="W670" s="90"/>
      <c r="X670" s="90"/>
      <c r="Y670" s="90"/>
      <c r="Z670" s="105"/>
      <c r="AA670" s="106"/>
      <c r="AB670" s="106"/>
      <c r="AC670" s="106"/>
      <c r="AD670" s="106"/>
      <c r="AE670" s="106"/>
      <c r="AF670" s="106"/>
      <c r="AG670" s="106"/>
      <c r="AH670" s="106"/>
      <c r="AI670" s="106"/>
      <c r="AJ670" s="106"/>
      <c r="AK670" s="106"/>
      <c r="AL670" s="106"/>
      <c r="AM670" s="106"/>
      <c r="AN670" s="106"/>
      <c r="AO670" s="106"/>
      <c r="AP670" s="106"/>
      <c r="AQ670" s="106"/>
      <c r="AR670" s="106"/>
      <c r="AS670" s="106"/>
      <c r="AT670" s="106"/>
      <c r="AU670" s="106"/>
      <c r="AV670" s="106"/>
      <c r="AW670" s="106"/>
      <c r="AX670" s="106"/>
      <c r="AY670" s="106"/>
      <c r="AZ670" s="106"/>
      <c r="BA670" s="106"/>
      <c r="BB670" s="106"/>
      <c r="BC670" s="106"/>
      <c r="BD670" s="106"/>
      <c r="BE670" s="106"/>
      <c r="BF670" s="106"/>
      <c r="BG670" s="106"/>
      <c r="BH670" s="106"/>
      <c r="BI670" s="106"/>
      <c r="BJ670" s="106"/>
      <c r="BK670" s="106"/>
      <c r="BL670" s="106"/>
      <c r="BM670" s="106"/>
      <c r="BN670" s="106"/>
      <c r="BO670" s="106"/>
      <c r="BP670" s="106"/>
      <c r="BQ670" s="106"/>
      <c r="BR670" s="106"/>
      <c r="BS670" s="106"/>
      <c r="BT670" s="106"/>
      <c r="BU670" s="106"/>
      <c r="BV670" s="106"/>
      <c r="BW670" s="106"/>
      <c r="BX670" s="106"/>
      <c r="BY670" s="106"/>
      <c r="BZ670" s="106"/>
      <c r="CA670" s="106"/>
      <c r="CB670" s="106"/>
      <c r="CC670" s="106"/>
      <c r="CD670" s="106"/>
      <c r="CE670" s="106"/>
      <c r="CF670" s="106"/>
      <c r="CG670" s="106"/>
      <c r="CH670" s="106"/>
      <c r="CI670" s="106"/>
      <c r="CJ670" s="106"/>
      <c r="CK670" s="106"/>
      <c r="CL670" s="106"/>
      <c r="CM670" s="106"/>
      <c r="CN670" s="106"/>
      <c r="CO670" s="106"/>
      <c r="CP670" s="106"/>
      <c r="CQ670" s="106"/>
      <c r="CR670" s="106"/>
      <c r="CS670" s="106"/>
      <c r="CT670" s="106"/>
      <c r="CU670" s="106"/>
      <c r="CV670" s="106"/>
      <c r="CW670" s="106"/>
      <c r="CX670" s="106"/>
      <c r="CY670" s="106"/>
      <c r="CZ670" s="106"/>
      <c r="DA670" s="106"/>
      <c r="DB670" s="106"/>
    </row>
    <row r="671" spans="1:106" ht="15" customHeight="1" x14ac:dyDescent="0.25">
      <c r="A671" s="83">
        <v>26</v>
      </c>
      <c r="B671" s="108"/>
      <c r="C671" s="108"/>
      <c r="D671" s="86" t="str">
        <f t="shared" si="284"/>
        <v/>
      </c>
      <c r="E671" s="87" t="str">
        <f t="shared" si="285"/>
        <v/>
      </c>
      <c r="F671" s="88">
        <f t="shared" si="286"/>
        <v>0</v>
      </c>
      <c r="G671" s="90"/>
      <c r="H671" s="90"/>
      <c r="I671" s="90"/>
      <c r="J671" s="90"/>
      <c r="K671" s="90"/>
      <c r="L671" s="90"/>
      <c r="M671" s="90"/>
      <c r="N671" s="90"/>
      <c r="O671" s="90"/>
      <c r="P671" s="90"/>
      <c r="Q671" s="90"/>
      <c r="R671" s="90"/>
      <c r="S671" s="90"/>
      <c r="T671" s="90"/>
      <c r="U671" s="90"/>
      <c r="V671" s="90"/>
      <c r="W671" s="90"/>
      <c r="X671" s="90"/>
      <c r="Y671" s="90"/>
      <c r="Z671" s="105"/>
      <c r="AA671" s="106"/>
      <c r="AB671" s="106"/>
      <c r="AC671" s="106"/>
      <c r="AD671" s="106"/>
      <c r="AE671" s="106"/>
      <c r="AF671" s="106"/>
      <c r="AG671" s="106"/>
      <c r="AH671" s="106"/>
      <c r="AI671" s="106"/>
      <c r="AJ671" s="106"/>
      <c r="AK671" s="106"/>
      <c r="AL671" s="106"/>
      <c r="AM671" s="106"/>
      <c r="AN671" s="106"/>
      <c r="AO671" s="106"/>
      <c r="AP671" s="106"/>
      <c r="AQ671" s="106"/>
      <c r="AR671" s="106"/>
      <c r="AS671" s="106"/>
      <c r="AT671" s="106"/>
      <c r="AU671" s="106"/>
      <c r="AV671" s="106"/>
      <c r="AW671" s="106"/>
      <c r="AX671" s="106"/>
      <c r="AY671" s="106"/>
      <c r="AZ671" s="106"/>
      <c r="BA671" s="106"/>
      <c r="BB671" s="106"/>
      <c r="BC671" s="106"/>
      <c r="BD671" s="106"/>
      <c r="BE671" s="106"/>
      <c r="BF671" s="106"/>
      <c r="BG671" s="106"/>
      <c r="BH671" s="106"/>
      <c r="BI671" s="106"/>
      <c r="BJ671" s="106"/>
      <c r="BK671" s="106"/>
      <c r="BL671" s="106"/>
      <c r="BM671" s="106"/>
      <c r="BN671" s="106"/>
      <c r="BO671" s="106"/>
      <c r="BP671" s="106"/>
      <c r="BQ671" s="106"/>
      <c r="BR671" s="106"/>
      <c r="BS671" s="106"/>
      <c r="BT671" s="106"/>
      <c r="BU671" s="106"/>
      <c r="BV671" s="106"/>
      <c r="BW671" s="106"/>
      <c r="BX671" s="106"/>
      <c r="BY671" s="106"/>
      <c r="BZ671" s="106"/>
      <c r="CA671" s="106"/>
      <c r="CB671" s="106"/>
      <c r="CC671" s="106"/>
      <c r="CD671" s="106"/>
      <c r="CE671" s="106"/>
      <c r="CF671" s="106"/>
      <c r="CG671" s="106"/>
      <c r="CH671" s="106"/>
      <c r="CI671" s="106"/>
      <c r="CJ671" s="106"/>
      <c r="CK671" s="106"/>
      <c r="CL671" s="106"/>
      <c r="CM671" s="106"/>
      <c r="CN671" s="106"/>
      <c r="CO671" s="106"/>
      <c r="CP671" s="106"/>
      <c r="CQ671" s="106"/>
      <c r="CR671" s="106"/>
      <c r="CS671" s="106"/>
      <c r="CT671" s="106"/>
      <c r="CU671" s="106"/>
      <c r="CV671" s="106"/>
      <c r="CW671" s="106"/>
      <c r="CX671" s="106"/>
      <c r="CY671" s="106"/>
      <c r="CZ671" s="106"/>
      <c r="DA671" s="106"/>
      <c r="DB671" s="106"/>
    </row>
    <row r="672" spans="1:106" ht="15" customHeight="1" x14ac:dyDescent="0.25">
      <c r="A672" s="83">
        <v>27</v>
      </c>
      <c r="B672" s="108"/>
      <c r="C672" s="108"/>
      <c r="D672" s="86" t="str">
        <f t="shared" si="284"/>
        <v/>
      </c>
      <c r="E672" s="87" t="str">
        <f t="shared" si="285"/>
        <v/>
      </c>
      <c r="F672" s="88">
        <f t="shared" si="286"/>
        <v>0</v>
      </c>
      <c r="G672" s="90"/>
      <c r="H672" s="90"/>
      <c r="I672" s="90"/>
      <c r="J672" s="90"/>
      <c r="K672" s="90"/>
      <c r="L672" s="90"/>
      <c r="M672" s="90"/>
      <c r="N672" s="90"/>
      <c r="O672" s="90"/>
      <c r="P672" s="90"/>
      <c r="Q672" s="90"/>
      <c r="R672" s="90"/>
      <c r="S672" s="90"/>
      <c r="T672" s="90"/>
      <c r="U672" s="90"/>
      <c r="V672" s="90"/>
      <c r="W672" s="90"/>
      <c r="X672" s="90"/>
      <c r="Y672" s="90"/>
      <c r="Z672" s="105"/>
      <c r="AA672" s="106"/>
      <c r="AB672" s="106"/>
      <c r="AC672" s="106"/>
      <c r="AD672" s="106"/>
      <c r="AE672" s="106"/>
      <c r="AF672" s="106"/>
      <c r="AG672" s="106"/>
      <c r="AH672" s="106"/>
      <c r="AI672" s="106"/>
      <c r="AJ672" s="106"/>
      <c r="AK672" s="106"/>
      <c r="AL672" s="106"/>
      <c r="AM672" s="106"/>
      <c r="AN672" s="106"/>
      <c r="AO672" s="106"/>
      <c r="AP672" s="106"/>
      <c r="AQ672" s="106"/>
      <c r="AR672" s="106"/>
      <c r="AS672" s="106"/>
      <c r="AT672" s="106"/>
      <c r="AU672" s="106"/>
      <c r="AV672" s="106"/>
      <c r="AW672" s="106"/>
      <c r="AX672" s="106"/>
      <c r="AY672" s="106"/>
      <c r="AZ672" s="106"/>
      <c r="BA672" s="106"/>
      <c r="BB672" s="106"/>
      <c r="BC672" s="106"/>
      <c r="BD672" s="106"/>
      <c r="BE672" s="106"/>
      <c r="BF672" s="106"/>
      <c r="BG672" s="106"/>
      <c r="BH672" s="106"/>
      <c r="BI672" s="106"/>
      <c r="BJ672" s="106"/>
      <c r="BK672" s="106"/>
      <c r="BL672" s="106"/>
      <c r="BM672" s="106"/>
      <c r="BN672" s="106"/>
      <c r="BO672" s="106"/>
      <c r="BP672" s="106"/>
      <c r="BQ672" s="106"/>
      <c r="BR672" s="106"/>
      <c r="BS672" s="106"/>
      <c r="BT672" s="106"/>
      <c r="BU672" s="106"/>
      <c r="BV672" s="106"/>
      <c r="BW672" s="106"/>
      <c r="BX672" s="106"/>
      <c r="BY672" s="106"/>
      <c r="BZ672" s="106"/>
      <c r="CA672" s="106"/>
      <c r="CB672" s="106"/>
      <c r="CC672" s="106"/>
      <c r="CD672" s="106"/>
      <c r="CE672" s="106"/>
      <c r="CF672" s="106"/>
      <c r="CG672" s="106"/>
      <c r="CH672" s="106"/>
      <c r="CI672" s="106"/>
      <c r="CJ672" s="106"/>
      <c r="CK672" s="106"/>
      <c r="CL672" s="106"/>
      <c r="CM672" s="106"/>
      <c r="CN672" s="106"/>
      <c r="CO672" s="106"/>
      <c r="CP672" s="106"/>
      <c r="CQ672" s="106"/>
      <c r="CR672" s="106"/>
      <c r="CS672" s="106"/>
      <c r="CT672" s="106"/>
      <c r="CU672" s="106"/>
      <c r="CV672" s="106"/>
      <c r="CW672" s="106"/>
      <c r="CX672" s="106"/>
      <c r="CY672" s="106"/>
      <c r="CZ672" s="106"/>
      <c r="DA672" s="106"/>
      <c r="DB672" s="106"/>
    </row>
    <row r="673" spans="1:106" ht="15" customHeight="1" x14ac:dyDescent="0.25">
      <c r="A673" s="83">
        <v>28</v>
      </c>
      <c r="B673" s="108"/>
      <c r="C673" s="108"/>
      <c r="D673" s="86" t="str">
        <f t="shared" si="284"/>
        <v/>
      </c>
      <c r="E673" s="87" t="str">
        <f t="shared" si="285"/>
        <v/>
      </c>
      <c r="F673" s="88">
        <f t="shared" si="286"/>
        <v>0</v>
      </c>
      <c r="G673" s="90"/>
      <c r="H673" s="90"/>
      <c r="I673" s="90"/>
      <c r="J673" s="90"/>
      <c r="K673" s="90"/>
      <c r="L673" s="90"/>
      <c r="M673" s="90"/>
      <c r="N673" s="90"/>
      <c r="O673" s="90"/>
      <c r="P673" s="90"/>
      <c r="Q673" s="90"/>
      <c r="R673" s="90"/>
      <c r="S673" s="90"/>
      <c r="T673" s="90"/>
      <c r="U673" s="90"/>
      <c r="V673" s="90"/>
      <c r="W673" s="90"/>
      <c r="X673" s="90"/>
      <c r="Y673" s="90"/>
      <c r="Z673" s="105"/>
      <c r="AA673" s="106"/>
      <c r="AB673" s="106"/>
      <c r="AC673" s="106"/>
      <c r="AD673" s="106"/>
      <c r="AE673" s="106"/>
      <c r="AF673" s="106"/>
      <c r="AG673" s="106"/>
      <c r="AH673" s="106"/>
      <c r="AI673" s="106"/>
      <c r="AJ673" s="106"/>
      <c r="AK673" s="106"/>
      <c r="AL673" s="106"/>
      <c r="AM673" s="106"/>
      <c r="AN673" s="106"/>
      <c r="AO673" s="106"/>
      <c r="AP673" s="106"/>
      <c r="AQ673" s="106"/>
      <c r="AR673" s="106"/>
      <c r="AS673" s="106"/>
      <c r="AT673" s="106"/>
      <c r="AU673" s="106"/>
      <c r="AV673" s="106"/>
      <c r="AW673" s="106"/>
      <c r="AX673" s="106"/>
      <c r="AY673" s="106"/>
      <c r="AZ673" s="106"/>
      <c r="BA673" s="106"/>
      <c r="BB673" s="106"/>
      <c r="BC673" s="106"/>
      <c r="BD673" s="106"/>
      <c r="BE673" s="106"/>
      <c r="BF673" s="106"/>
      <c r="BG673" s="106"/>
      <c r="BH673" s="106"/>
      <c r="BI673" s="106"/>
      <c r="BJ673" s="106"/>
      <c r="BK673" s="106"/>
      <c r="BL673" s="106"/>
      <c r="BM673" s="106"/>
      <c r="BN673" s="106"/>
      <c r="BO673" s="106"/>
      <c r="BP673" s="106"/>
      <c r="BQ673" s="106"/>
      <c r="BR673" s="106"/>
      <c r="BS673" s="106"/>
      <c r="BT673" s="106"/>
      <c r="BU673" s="106"/>
      <c r="BV673" s="106"/>
      <c r="BW673" s="106"/>
      <c r="BX673" s="106"/>
      <c r="BY673" s="106"/>
      <c r="BZ673" s="106"/>
      <c r="CA673" s="106"/>
      <c r="CB673" s="106"/>
      <c r="CC673" s="106"/>
      <c r="CD673" s="106"/>
      <c r="CE673" s="106"/>
      <c r="CF673" s="106"/>
      <c r="CG673" s="106"/>
      <c r="CH673" s="106"/>
      <c r="CI673" s="106"/>
      <c r="CJ673" s="106"/>
      <c r="CK673" s="106"/>
      <c r="CL673" s="106"/>
      <c r="CM673" s="106"/>
      <c r="CN673" s="106"/>
      <c r="CO673" s="106"/>
      <c r="CP673" s="106"/>
      <c r="CQ673" s="106"/>
      <c r="CR673" s="106"/>
      <c r="CS673" s="106"/>
      <c r="CT673" s="106"/>
      <c r="CU673" s="106"/>
      <c r="CV673" s="106"/>
      <c r="CW673" s="106"/>
      <c r="CX673" s="106"/>
      <c r="CY673" s="106"/>
      <c r="CZ673" s="106"/>
      <c r="DA673" s="106"/>
      <c r="DB673" s="106"/>
    </row>
    <row r="674" spans="1:106" ht="15" customHeight="1" x14ac:dyDescent="0.25">
      <c r="A674" s="83">
        <v>29</v>
      </c>
      <c r="B674" s="108"/>
      <c r="C674" s="108"/>
      <c r="D674" s="86" t="str">
        <f t="shared" si="284"/>
        <v/>
      </c>
      <c r="E674" s="87" t="str">
        <f t="shared" si="285"/>
        <v/>
      </c>
      <c r="F674" s="88">
        <f t="shared" si="286"/>
        <v>0</v>
      </c>
      <c r="G674" s="90"/>
      <c r="H674" s="90"/>
      <c r="I674" s="90"/>
      <c r="J674" s="90"/>
      <c r="K674" s="90"/>
      <c r="L674" s="90"/>
      <c r="M674" s="90"/>
      <c r="N674" s="90"/>
      <c r="O674" s="90"/>
      <c r="P674" s="90"/>
      <c r="Q674" s="90"/>
      <c r="R674" s="90"/>
      <c r="S674" s="90"/>
      <c r="T674" s="90"/>
      <c r="U674" s="90"/>
      <c r="V674" s="90"/>
      <c r="W674" s="90"/>
      <c r="X674" s="90"/>
      <c r="Y674" s="90"/>
      <c r="Z674" s="105"/>
      <c r="AA674" s="106"/>
      <c r="AB674" s="106"/>
      <c r="AC674" s="106"/>
      <c r="AD674" s="106"/>
      <c r="AE674" s="106"/>
      <c r="AF674" s="106"/>
      <c r="AG674" s="106"/>
      <c r="AH674" s="106"/>
      <c r="AI674" s="106"/>
      <c r="AJ674" s="106"/>
      <c r="AK674" s="106"/>
      <c r="AL674" s="106"/>
      <c r="AM674" s="106"/>
      <c r="AN674" s="106"/>
      <c r="AO674" s="106"/>
      <c r="AP674" s="106"/>
      <c r="AQ674" s="106"/>
      <c r="AR674" s="106"/>
      <c r="AS674" s="106"/>
      <c r="AT674" s="106"/>
      <c r="AU674" s="106"/>
      <c r="AV674" s="106"/>
      <c r="AW674" s="106"/>
      <c r="AX674" s="106"/>
      <c r="AY674" s="106"/>
      <c r="AZ674" s="106"/>
      <c r="BA674" s="106"/>
      <c r="BB674" s="106"/>
      <c r="BC674" s="106"/>
      <c r="BD674" s="106"/>
      <c r="BE674" s="106"/>
      <c r="BF674" s="106"/>
      <c r="BG674" s="106"/>
      <c r="BH674" s="106"/>
      <c r="BI674" s="106"/>
      <c r="BJ674" s="106"/>
      <c r="BK674" s="106"/>
      <c r="BL674" s="106"/>
      <c r="BM674" s="106"/>
      <c r="BN674" s="106"/>
      <c r="BO674" s="106"/>
      <c r="BP674" s="106"/>
      <c r="BQ674" s="106"/>
      <c r="BR674" s="106"/>
      <c r="BS674" s="106"/>
      <c r="BT674" s="106"/>
      <c r="BU674" s="106"/>
      <c r="BV674" s="106"/>
      <c r="BW674" s="106"/>
      <c r="BX674" s="106"/>
      <c r="BY674" s="106"/>
      <c r="BZ674" s="106"/>
      <c r="CA674" s="106"/>
      <c r="CB674" s="106"/>
      <c r="CC674" s="106"/>
      <c r="CD674" s="106"/>
      <c r="CE674" s="106"/>
      <c r="CF674" s="106"/>
      <c r="CG674" s="106"/>
      <c r="CH674" s="106"/>
      <c r="CI674" s="106"/>
      <c r="CJ674" s="106"/>
      <c r="CK674" s="106"/>
      <c r="CL674" s="106"/>
      <c r="CM674" s="106"/>
      <c r="CN674" s="106"/>
      <c r="CO674" s="106"/>
      <c r="CP674" s="106"/>
      <c r="CQ674" s="106"/>
      <c r="CR674" s="106"/>
      <c r="CS674" s="106"/>
      <c r="CT674" s="106"/>
      <c r="CU674" s="106"/>
      <c r="CV674" s="106"/>
      <c r="CW674" s="106"/>
      <c r="CX674" s="106"/>
      <c r="CY674" s="106"/>
      <c r="CZ674" s="106"/>
      <c r="DA674" s="106"/>
      <c r="DB674" s="106"/>
    </row>
    <row r="675" spans="1:106" ht="15" customHeight="1" x14ac:dyDescent="0.25">
      <c r="A675" s="83">
        <v>30</v>
      </c>
      <c r="B675" s="108"/>
      <c r="C675" s="108"/>
      <c r="D675" s="86" t="str">
        <f t="shared" si="284"/>
        <v/>
      </c>
      <c r="E675" s="87" t="str">
        <f t="shared" si="285"/>
        <v/>
      </c>
      <c r="F675" s="88">
        <f t="shared" si="286"/>
        <v>0</v>
      </c>
      <c r="G675" s="90"/>
      <c r="H675" s="90"/>
      <c r="I675" s="90"/>
      <c r="J675" s="90"/>
      <c r="K675" s="90"/>
      <c r="L675" s="90"/>
      <c r="M675" s="90"/>
      <c r="N675" s="90"/>
      <c r="O675" s="90"/>
      <c r="P675" s="90"/>
      <c r="Q675" s="90"/>
      <c r="R675" s="90"/>
      <c r="S675" s="90"/>
      <c r="T675" s="90"/>
      <c r="U675" s="90"/>
      <c r="V675" s="90"/>
      <c r="W675" s="90"/>
      <c r="X675" s="90"/>
      <c r="Y675" s="90"/>
      <c r="Z675" s="105"/>
      <c r="AA675" s="106"/>
      <c r="AB675" s="106"/>
      <c r="AC675" s="106"/>
      <c r="AD675" s="106"/>
      <c r="AE675" s="106"/>
      <c r="AF675" s="106"/>
      <c r="AG675" s="106"/>
      <c r="AH675" s="106"/>
      <c r="AI675" s="106"/>
      <c r="AJ675" s="106"/>
      <c r="AK675" s="106"/>
      <c r="AL675" s="106"/>
      <c r="AM675" s="106"/>
      <c r="AN675" s="106"/>
      <c r="AO675" s="106"/>
      <c r="AP675" s="106"/>
      <c r="AQ675" s="106"/>
      <c r="AR675" s="106"/>
      <c r="AS675" s="106"/>
      <c r="AT675" s="106"/>
      <c r="AU675" s="106"/>
      <c r="AV675" s="106"/>
      <c r="AW675" s="106"/>
      <c r="AX675" s="106"/>
      <c r="AY675" s="106"/>
      <c r="AZ675" s="106"/>
      <c r="BA675" s="106"/>
      <c r="BB675" s="106"/>
      <c r="BC675" s="106"/>
      <c r="BD675" s="106"/>
      <c r="BE675" s="106"/>
      <c r="BF675" s="106"/>
      <c r="BG675" s="106"/>
      <c r="BH675" s="106"/>
      <c r="BI675" s="106"/>
      <c r="BJ675" s="106"/>
      <c r="BK675" s="106"/>
      <c r="BL675" s="106"/>
      <c r="BM675" s="106"/>
      <c r="BN675" s="106"/>
      <c r="BO675" s="106"/>
      <c r="BP675" s="106"/>
      <c r="BQ675" s="106"/>
      <c r="BR675" s="106"/>
      <c r="BS675" s="106"/>
      <c r="BT675" s="106"/>
      <c r="BU675" s="106"/>
      <c r="BV675" s="106"/>
      <c r="BW675" s="106"/>
      <c r="BX675" s="106"/>
      <c r="BY675" s="106"/>
      <c r="BZ675" s="106"/>
      <c r="CA675" s="106"/>
      <c r="CB675" s="106"/>
      <c r="CC675" s="106"/>
      <c r="CD675" s="106"/>
      <c r="CE675" s="106"/>
      <c r="CF675" s="106"/>
      <c r="CG675" s="106"/>
      <c r="CH675" s="106"/>
      <c r="CI675" s="106"/>
      <c r="CJ675" s="106"/>
      <c r="CK675" s="106"/>
      <c r="CL675" s="106"/>
      <c r="CM675" s="106"/>
      <c r="CN675" s="106"/>
      <c r="CO675" s="106"/>
      <c r="CP675" s="106"/>
      <c r="CQ675" s="106"/>
      <c r="CR675" s="106"/>
      <c r="CS675" s="106"/>
      <c r="CT675" s="106"/>
      <c r="CU675" s="106"/>
      <c r="CV675" s="106"/>
      <c r="CW675" s="106"/>
      <c r="CX675" s="106"/>
      <c r="CY675" s="106"/>
      <c r="CZ675" s="106"/>
      <c r="DA675" s="106"/>
      <c r="DB675" s="106"/>
    </row>
    <row r="676" spans="1:106" ht="15" customHeight="1" x14ac:dyDescent="0.25">
      <c r="A676" s="83">
        <v>31</v>
      </c>
      <c r="B676" s="108"/>
      <c r="C676" s="108"/>
      <c r="D676" s="86" t="str">
        <f t="shared" si="284"/>
        <v/>
      </c>
      <c r="E676" s="87" t="str">
        <f t="shared" si="285"/>
        <v/>
      </c>
      <c r="F676" s="88">
        <f t="shared" si="286"/>
        <v>0</v>
      </c>
      <c r="G676" s="90"/>
      <c r="H676" s="90"/>
      <c r="I676" s="90"/>
      <c r="J676" s="90"/>
      <c r="K676" s="90"/>
      <c r="L676" s="90"/>
      <c r="M676" s="90"/>
      <c r="N676" s="90"/>
      <c r="O676" s="90"/>
      <c r="P676" s="90"/>
      <c r="Q676" s="90"/>
      <c r="R676" s="90"/>
      <c r="S676" s="90"/>
      <c r="T676" s="90"/>
      <c r="U676" s="90"/>
      <c r="V676" s="90"/>
      <c r="W676" s="90"/>
      <c r="X676" s="90"/>
      <c r="Y676" s="90"/>
      <c r="Z676" s="105"/>
      <c r="AA676" s="106"/>
      <c r="AB676" s="106"/>
      <c r="AC676" s="106"/>
      <c r="AD676" s="106"/>
      <c r="AE676" s="106"/>
      <c r="AF676" s="106"/>
      <c r="AG676" s="106"/>
      <c r="AH676" s="106"/>
      <c r="AI676" s="106"/>
      <c r="AJ676" s="106"/>
      <c r="AK676" s="106"/>
      <c r="AL676" s="106"/>
      <c r="AM676" s="106"/>
      <c r="AN676" s="106"/>
      <c r="AO676" s="106"/>
      <c r="AP676" s="106"/>
      <c r="AQ676" s="106"/>
      <c r="AR676" s="106"/>
      <c r="AS676" s="106"/>
      <c r="AT676" s="106"/>
      <c r="AU676" s="106"/>
      <c r="AV676" s="106"/>
      <c r="AW676" s="106"/>
      <c r="AX676" s="106"/>
      <c r="AY676" s="106"/>
      <c r="AZ676" s="106"/>
      <c r="BA676" s="106"/>
      <c r="BB676" s="106"/>
      <c r="BC676" s="106"/>
      <c r="BD676" s="106"/>
      <c r="BE676" s="106"/>
      <c r="BF676" s="106"/>
      <c r="BG676" s="106"/>
      <c r="BH676" s="106"/>
      <c r="BI676" s="106"/>
      <c r="BJ676" s="106"/>
      <c r="BK676" s="106"/>
      <c r="BL676" s="106"/>
      <c r="BM676" s="106"/>
      <c r="BN676" s="106"/>
      <c r="BO676" s="106"/>
      <c r="BP676" s="106"/>
      <c r="BQ676" s="106"/>
      <c r="BR676" s="106"/>
      <c r="BS676" s="106"/>
      <c r="BT676" s="106"/>
      <c r="BU676" s="106"/>
      <c r="BV676" s="106"/>
      <c r="BW676" s="106"/>
      <c r="BX676" s="106"/>
      <c r="BY676" s="106"/>
      <c r="BZ676" s="106"/>
      <c r="CA676" s="106"/>
      <c r="CB676" s="106"/>
      <c r="CC676" s="106"/>
      <c r="CD676" s="106"/>
      <c r="CE676" s="106"/>
      <c r="CF676" s="106"/>
      <c r="CG676" s="106"/>
      <c r="CH676" s="106"/>
      <c r="CI676" s="106"/>
      <c r="CJ676" s="106"/>
      <c r="CK676" s="106"/>
      <c r="CL676" s="106"/>
      <c r="CM676" s="106"/>
      <c r="CN676" s="106"/>
      <c r="CO676" s="106"/>
      <c r="CP676" s="106"/>
      <c r="CQ676" s="106"/>
      <c r="CR676" s="106"/>
      <c r="CS676" s="106"/>
      <c r="CT676" s="106"/>
      <c r="CU676" s="106"/>
      <c r="CV676" s="106"/>
      <c r="CW676" s="106"/>
      <c r="CX676" s="106"/>
      <c r="CY676" s="106"/>
      <c r="CZ676" s="106"/>
      <c r="DA676" s="106"/>
      <c r="DB676" s="106"/>
    </row>
    <row r="677" spans="1:106" ht="15" customHeight="1" x14ac:dyDescent="0.25">
      <c r="A677" s="83">
        <v>32</v>
      </c>
      <c r="B677" s="108"/>
      <c r="C677" s="108"/>
      <c r="D677" s="86" t="str">
        <f t="shared" si="284"/>
        <v/>
      </c>
      <c r="E677" s="87" t="str">
        <f t="shared" si="285"/>
        <v/>
      </c>
      <c r="F677" s="88">
        <f t="shared" si="286"/>
        <v>0</v>
      </c>
      <c r="G677" s="90"/>
      <c r="H677" s="90"/>
      <c r="I677" s="90"/>
      <c r="J677" s="90"/>
      <c r="K677" s="90"/>
      <c r="L677" s="90"/>
      <c r="M677" s="90"/>
      <c r="N677" s="90"/>
      <c r="O677" s="90"/>
      <c r="P677" s="90"/>
      <c r="Q677" s="90"/>
      <c r="R677" s="90"/>
      <c r="S677" s="90"/>
      <c r="T677" s="90"/>
      <c r="U677" s="90"/>
      <c r="V677" s="90"/>
      <c r="W677" s="90"/>
      <c r="X677" s="90"/>
      <c r="Y677" s="90"/>
      <c r="Z677" s="105"/>
      <c r="AA677" s="106"/>
      <c r="AB677" s="106"/>
      <c r="AC677" s="106"/>
      <c r="AD677" s="106"/>
      <c r="AE677" s="106"/>
      <c r="AF677" s="106"/>
      <c r="AG677" s="106"/>
      <c r="AH677" s="106"/>
      <c r="AI677" s="106"/>
      <c r="AJ677" s="106"/>
      <c r="AK677" s="106"/>
      <c r="AL677" s="106"/>
      <c r="AM677" s="106"/>
      <c r="AN677" s="106"/>
      <c r="AO677" s="106"/>
      <c r="AP677" s="106"/>
      <c r="AQ677" s="106"/>
      <c r="AR677" s="106"/>
      <c r="AS677" s="106"/>
      <c r="AT677" s="106"/>
      <c r="AU677" s="106"/>
      <c r="AV677" s="106"/>
      <c r="AW677" s="106"/>
      <c r="AX677" s="106"/>
      <c r="AY677" s="106"/>
      <c r="AZ677" s="106"/>
      <c r="BA677" s="106"/>
      <c r="BB677" s="106"/>
      <c r="BC677" s="106"/>
      <c r="BD677" s="106"/>
      <c r="BE677" s="106"/>
      <c r="BF677" s="106"/>
      <c r="BG677" s="106"/>
      <c r="BH677" s="106"/>
      <c r="BI677" s="106"/>
      <c r="BJ677" s="106"/>
      <c r="BK677" s="106"/>
      <c r="BL677" s="106"/>
      <c r="BM677" s="106"/>
      <c r="BN677" s="106"/>
      <c r="BO677" s="106"/>
      <c r="BP677" s="106"/>
      <c r="BQ677" s="106"/>
      <c r="BR677" s="106"/>
      <c r="BS677" s="106"/>
      <c r="BT677" s="106"/>
      <c r="BU677" s="106"/>
      <c r="BV677" s="106"/>
      <c r="BW677" s="106"/>
      <c r="BX677" s="106"/>
      <c r="BY677" s="106"/>
      <c r="BZ677" s="106"/>
      <c r="CA677" s="106"/>
      <c r="CB677" s="106"/>
      <c r="CC677" s="106"/>
      <c r="CD677" s="106"/>
      <c r="CE677" s="106"/>
      <c r="CF677" s="106"/>
      <c r="CG677" s="106"/>
      <c r="CH677" s="106"/>
      <c r="CI677" s="106"/>
      <c r="CJ677" s="106"/>
      <c r="CK677" s="106"/>
      <c r="CL677" s="106"/>
      <c r="CM677" s="106"/>
      <c r="CN677" s="106"/>
      <c r="CO677" s="106"/>
      <c r="CP677" s="106"/>
      <c r="CQ677" s="106"/>
      <c r="CR677" s="106"/>
      <c r="CS677" s="106"/>
      <c r="CT677" s="106"/>
      <c r="CU677" s="106"/>
      <c r="CV677" s="106"/>
      <c r="CW677" s="106"/>
      <c r="CX677" s="106"/>
      <c r="CY677" s="106"/>
      <c r="CZ677" s="106"/>
      <c r="DA677" s="106"/>
      <c r="DB677" s="106"/>
    </row>
    <row r="678" spans="1:106" ht="15" customHeight="1" x14ac:dyDescent="0.25">
      <c r="A678" s="83">
        <v>33</v>
      </c>
      <c r="B678" s="108"/>
      <c r="C678" s="108"/>
      <c r="D678" s="86" t="str">
        <f t="shared" si="284"/>
        <v/>
      </c>
      <c r="E678" s="87" t="str">
        <f t="shared" si="285"/>
        <v/>
      </c>
      <c r="F678" s="88">
        <f t="shared" si="286"/>
        <v>0</v>
      </c>
      <c r="G678" s="90"/>
      <c r="H678" s="90"/>
      <c r="I678" s="90"/>
      <c r="J678" s="90"/>
      <c r="K678" s="90"/>
      <c r="L678" s="90"/>
      <c r="M678" s="90"/>
      <c r="N678" s="90"/>
      <c r="O678" s="90"/>
      <c r="P678" s="90"/>
      <c r="Q678" s="90"/>
      <c r="R678" s="90"/>
      <c r="S678" s="90"/>
      <c r="T678" s="90"/>
      <c r="U678" s="90"/>
      <c r="V678" s="90"/>
      <c r="W678" s="90"/>
      <c r="X678" s="90"/>
      <c r="Y678" s="90"/>
      <c r="Z678" s="105"/>
      <c r="AA678" s="106"/>
      <c r="AB678" s="106"/>
      <c r="AC678" s="106"/>
      <c r="AD678" s="106"/>
      <c r="AE678" s="106"/>
      <c r="AF678" s="106"/>
      <c r="AG678" s="106"/>
      <c r="AH678" s="106"/>
      <c r="AI678" s="106"/>
      <c r="AJ678" s="106"/>
      <c r="AK678" s="106"/>
      <c r="AL678" s="106"/>
      <c r="AM678" s="106"/>
      <c r="AN678" s="106"/>
      <c r="AO678" s="106"/>
      <c r="AP678" s="106"/>
      <c r="AQ678" s="106"/>
      <c r="AR678" s="106"/>
      <c r="AS678" s="106"/>
      <c r="AT678" s="106"/>
      <c r="AU678" s="106"/>
      <c r="AV678" s="106"/>
      <c r="AW678" s="106"/>
      <c r="AX678" s="106"/>
      <c r="AY678" s="106"/>
      <c r="AZ678" s="106"/>
      <c r="BA678" s="106"/>
      <c r="BB678" s="106"/>
      <c r="BC678" s="106"/>
      <c r="BD678" s="106"/>
      <c r="BE678" s="106"/>
      <c r="BF678" s="106"/>
      <c r="BG678" s="106"/>
      <c r="BH678" s="106"/>
      <c r="BI678" s="106"/>
      <c r="BJ678" s="106"/>
      <c r="BK678" s="106"/>
      <c r="BL678" s="106"/>
      <c r="BM678" s="106"/>
      <c r="BN678" s="106"/>
      <c r="BO678" s="106"/>
      <c r="BP678" s="106"/>
      <c r="BQ678" s="106"/>
      <c r="BR678" s="106"/>
      <c r="BS678" s="106"/>
      <c r="BT678" s="106"/>
      <c r="BU678" s="106"/>
      <c r="BV678" s="106"/>
      <c r="BW678" s="106"/>
      <c r="BX678" s="106"/>
      <c r="BY678" s="106"/>
      <c r="BZ678" s="106"/>
      <c r="CA678" s="106"/>
      <c r="CB678" s="106"/>
      <c r="CC678" s="106"/>
      <c r="CD678" s="106"/>
      <c r="CE678" s="106"/>
      <c r="CF678" s="106"/>
      <c r="CG678" s="106"/>
      <c r="CH678" s="106"/>
      <c r="CI678" s="106"/>
      <c r="CJ678" s="106"/>
      <c r="CK678" s="106"/>
      <c r="CL678" s="106"/>
      <c r="CM678" s="106"/>
      <c r="CN678" s="106"/>
      <c r="CO678" s="106"/>
      <c r="CP678" s="106"/>
      <c r="CQ678" s="106"/>
      <c r="CR678" s="106"/>
      <c r="CS678" s="106"/>
      <c r="CT678" s="106"/>
      <c r="CU678" s="106"/>
      <c r="CV678" s="106"/>
      <c r="CW678" s="106"/>
      <c r="CX678" s="106"/>
      <c r="CY678" s="106"/>
      <c r="CZ678" s="106"/>
      <c r="DA678" s="106"/>
      <c r="DB678" s="106"/>
    </row>
    <row r="679" spans="1:106" ht="15" customHeight="1" x14ac:dyDescent="0.25">
      <c r="A679" s="83">
        <v>34</v>
      </c>
      <c r="B679" s="108"/>
      <c r="C679" s="108"/>
      <c r="D679" s="86" t="str">
        <f t="shared" si="284"/>
        <v/>
      </c>
      <c r="E679" s="87" t="str">
        <f t="shared" si="285"/>
        <v/>
      </c>
      <c r="F679" s="88">
        <f t="shared" si="286"/>
        <v>0</v>
      </c>
      <c r="G679" s="90"/>
      <c r="H679" s="90"/>
      <c r="I679" s="90"/>
      <c r="J679" s="90"/>
      <c r="K679" s="90"/>
      <c r="L679" s="90"/>
      <c r="M679" s="90"/>
      <c r="N679" s="90"/>
      <c r="O679" s="90"/>
      <c r="P679" s="90"/>
      <c r="Q679" s="90"/>
      <c r="R679" s="90"/>
      <c r="S679" s="90"/>
      <c r="T679" s="90"/>
      <c r="U679" s="90"/>
      <c r="V679" s="90"/>
      <c r="W679" s="90"/>
      <c r="X679" s="90"/>
      <c r="Y679" s="90"/>
      <c r="Z679" s="105"/>
      <c r="AA679" s="106"/>
      <c r="AB679" s="106"/>
      <c r="AC679" s="106"/>
      <c r="AD679" s="106"/>
      <c r="AE679" s="106"/>
      <c r="AF679" s="106"/>
      <c r="AG679" s="106"/>
      <c r="AH679" s="106"/>
      <c r="AI679" s="106"/>
      <c r="AJ679" s="106"/>
      <c r="AK679" s="106"/>
      <c r="AL679" s="106"/>
      <c r="AM679" s="106"/>
      <c r="AN679" s="106"/>
      <c r="AO679" s="106"/>
      <c r="AP679" s="106"/>
      <c r="AQ679" s="106"/>
      <c r="AR679" s="106"/>
      <c r="AS679" s="106"/>
      <c r="AT679" s="106"/>
      <c r="AU679" s="106"/>
      <c r="AV679" s="106"/>
      <c r="AW679" s="106"/>
      <c r="AX679" s="106"/>
      <c r="AY679" s="106"/>
      <c r="AZ679" s="106"/>
      <c r="BA679" s="106"/>
      <c r="BB679" s="106"/>
      <c r="BC679" s="106"/>
      <c r="BD679" s="106"/>
      <c r="BE679" s="106"/>
      <c r="BF679" s="106"/>
      <c r="BG679" s="106"/>
      <c r="BH679" s="106"/>
      <c r="BI679" s="106"/>
      <c r="BJ679" s="106"/>
      <c r="BK679" s="106"/>
      <c r="BL679" s="106"/>
      <c r="BM679" s="106"/>
      <c r="BN679" s="106"/>
      <c r="BO679" s="106"/>
      <c r="BP679" s="106"/>
      <c r="BQ679" s="106"/>
      <c r="BR679" s="106"/>
      <c r="BS679" s="106"/>
      <c r="BT679" s="106"/>
      <c r="BU679" s="106"/>
      <c r="BV679" s="106"/>
      <c r="BW679" s="106"/>
      <c r="BX679" s="106"/>
      <c r="BY679" s="106"/>
      <c r="BZ679" s="106"/>
      <c r="CA679" s="106"/>
      <c r="CB679" s="106"/>
      <c r="CC679" s="106"/>
      <c r="CD679" s="106"/>
      <c r="CE679" s="106"/>
      <c r="CF679" s="106"/>
      <c r="CG679" s="106"/>
      <c r="CH679" s="106"/>
      <c r="CI679" s="106"/>
      <c r="CJ679" s="106"/>
      <c r="CK679" s="106"/>
      <c r="CL679" s="106"/>
      <c r="CM679" s="106"/>
      <c r="CN679" s="106"/>
      <c r="CO679" s="106"/>
      <c r="CP679" s="106"/>
      <c r="CQ679" s="106"/>
      <c r="CR679" s="106"/>
      <c r="CS679" s="106"/>
      <c r="CT679" s="106"/>
      <c r="CU679" s="106"/>
      <c r="CV679" s="106"/>
      <c r="CW679" s="106"/>
      <c r="CX679" s="106"/>
      <c r="CY679" s="106"/>
      <c r="CZ679" s="106"/>
      <c r="DA679" s="106"/>
      <c r="DB679" s="106"/>
    </row>
    <row r="680" spans="1:106" ht="15" customHeight="1" x14ac:dyDescent="0.25">
      <c r="A680" s="83">
        <v>35</v>
      </c>
      <c r="B680" s="108"/>
      <c r="C680" s="108"/>
      <c r="D680" s="86" t="str">
        <f t="shared" si="284"/>
        <v/>
      </c>
      <c r="E680" s="87" t="str">
        <f t="shared" si="285"/>
        <v/>
      </c>
      <c r="F680" s="88">
        <f t="shared" si="286"/>
        <v>0</v>
      </c>
      <c r="G680" s="90"/>
      <c r="H680" s="90"/>
      <c r="I680" s="90"/>
      <c r="J680" s="90"/>
      <c r="K680" s="90"/>
      <c r="L680" s="90"/>
      <c r="M680" s="90"/>
      <c r="N680" s="90"/>
      <c r="O680" s="90"/>
      <c r="P680" s="90"/>
      <c r="Q680" s="90"/>
      <c r="R680" s="90"/>
      <c r="S680" s="90"/>
      <c r="T680" s="90"/>
      <c r="U680" s="90"/>
      <c r="V680" s="90"/>
      <c r="W680" s="90"/>
      <c r="X680" s="90"/>
      <c r="Y680" s="90"/>
      <c r="Z680" s="105"/>
      <c r="AA680" s="106"/>
      <c r="AB680" s="106"/>
      <c r="AC680" s="106"/>
      <c r="AD680" s="106"/>
      <c r="AE680" s="106"/>
      <c r="AF680" s="106"/>
      <c r="AG680" s="106"/>
      <c r="AH680" s="106"/>
      <c r="AI680" s="106"/>
      <c r="AJ680" s="106"/>
      <c r="AK680" s="106"/>
      <c r="AL680" s="106"/>
      <c r="AM680" s="106"/>
      <c r="AN680" s="106"/>
      <c r="AO680" s="106"/>
      <c r="AP680" s="106"/>
      <c r="AQ680" s="106"/>
      <c r="AR680" s="106"/>
      <c r="AS680" s="106"/>
      <c r="AT680" s="106"/>
      <c r="AU680" s="106"/>
      <c r="AV680" s="106"/>
      <c r="AW680" s="106"/>
      <c r="AX680" s="106"/>
      <c r="AY680" s="106"/>
      <c r="AZ680" s="106"/>
      <c r="BA680" s="106"/>
      <c r="BB680" s="106"/>
      <c r="BC680" s="106"/>
      <c r="BD680" s="106"/>
      <c r="BE680" s="106"/>
      <c r="BF680" s="106"/>
      <c r="BG680" s="106"/>
      <c r="BH680" s="106"/>
      <c r="BI680" s="106"/>
      <c r="BJ680" s="106"/>
      <c r="BK680" s="106"/>
      <c r="BL680" s="106"/>
      <c r="BM680" s="106"/>
      <c r="BN680" s="106"/>
      <c r="BO680" s="106"/>
      <c r="BP680" s="106"/>
      <c r="BQ680" s="106"/>
      <c r="BR680" s="106"/>
      <c r="BS680" s="106"/>
      <c r="BT680" s="106"/>
      <c r="BU680" s="106"/>
      <c r="BV680" s="106"/>
      <c r="BW680" s="106"/>
      <c r="BX680" s="106"/>
      <c r="BY680" s="106"/>
      <c r="BZ680" s="106"/>
      <c r="CA680" s="106"/>
      <c r="CB680" s="106"/>
      <c r="CC680" s="106"/>
      <c r="CD680" s="106"/>
      <c r="CE680" s="106"/>
      <c r="CF680" s="106"/>
      <c r="CG680" s="106"/>
      <c r="CH680" s="106"/>
      <c r="CI680" s="106"/>
      <c r="CJ680" s="106"/>
      <c r="CK680" s="106"/>
      <c r="CL680" s="106"/>
      <c r="CM680" s="106"/>
      <c r="CN680" s="106"/>
      <c r="CO680" s="106"/>
      <c r="CP680" s="106"/>
      <c r="CQ680" s="106"/>
      <c r="CR680" s="106"/>
      <c r="CS680" s="106"/>
      <c r="CT680" s="106"/>
      <c r="CU680" s="106"/>
      <c r="CV680" s="106"/>
      <c r="CW680" s="106"/>
      <c r="CX680" s="106"/>
      <c r="CY680" s="106"/>
      <c r="CZ680" s="106"/>
      <c r="DA680" s="106"/>
      <c r="DB680" s="106"/>
    </row>
    <row r="681" spans="1:106" ht="15" customHeight="1" x14ac:dyDescent="0.25">
      <c r="A681" s="83">
        <v>36</v>
      </c>
      <c r="B681" s="108"/>
      <c r="C681" s="108"/>
      <c r="D681" s="86" t="str">
        <f t="shared" si="284"/>
        <v/>
      </c>
      <c r="E681" s="87" t="str">
        <f t="shared" si="285"/>
        <v/>
      </c>
      <c r="F681" s="88">
        <f t="shared" si="286"/>
        <v>0</v>
      </c>
      <c r="G681" s="90"/>
      <c r="H681" s="90"/>
      <c r="I681" s="90"/>
      <c r="J681" s="90"/>
      <c r="K681" s="90"/>
      <c r="L681" s="90"/>
      <c r="M681" s="90"/>
      <c r="N681" s="90"/>
      <c r="O681" s="90"/>
      <c r="P681" s="90"/>
      <c r="Q681" s="90"/>
      <c r="R681" s="90"/>
      <c r="S681" s="90"/>
      <c r="T681" s="90"/>
      <c r="U681" s="90"/>
      <c r="V681" s="90"/>
      <c r="W681" s="90"/>
      <c r="X681" s="90"/>
      <c r="Y681" s="90"/>
      <c r="Z681" s="105"/>
      <c r="AA681" s="106"/>
      <c r="AB681" s="106"/>
      <c r="AC681" s="106"/>
      <c r="AD681" s="106"/>
      <c r="AE681" s="106"/>
      <c r="AF681" s="106"/>
      <c r="AG681" s="106"/>
      <c r="AH681" s="106"/>
      <c r="AI681" s="106"/>
      <c r="AJ681" s="106"/>
      <c r="AK681" s="106"/>
      <c r="AL681" s="106"/>
      <c r="AM681" s="106"/>
      <c r="AN681" s="106"/>
      <c r="AO681" s="106"/>
      <c r="AP681" s="106"/>
      <c r="AQ681" s="106"/>
      <c r="AR681" s="106"/>
      <c r="AS681" s="106"/>
      <c r="AT681" s="106"/>
      <c r="AU681" s="106"/>
      <c r="AV681" s="106"/>
      <c r="AW681" s="106"/>
      <c r="AX681" s="106"/>
      <c r="AY681" s="106"/>
      <c r="AZ681" s="106"/>
      <c r="BA681" s="106"/>
      <c r="BB681" s="106"/>
      <c r="BC681" s="106"/>
      <c r="BD681" s="106"/>
      <c r="BE681" s="106"/>
      <c r="BF681" s="106"/>
      <c r="BG681" s="106"/>
      <c r="BH681" s="106"/>
      <c r="BI681" s="106"/>
      <c r="BJ681" s="106"/>
      <c r="BK681" s="106"/>
      <c r="BL681" s="106"/>
      <c r="BM681" s="106"/>
      <c r="BN681" s="106"/>
      <c r="BO681" s="106"/>
      <c r="BP681" s="106"/>
      <c r="BQ681" s="106"/>
      <c r="BR681" s="106"/>
      <c r="BS681" s="106"/>
      <c r="BT681" s="106"/>
      <c r="BU681" s="106"/>
      <c r="BV681" s="106"/>
      <c r="BW681" s="106"/>
      <c r="BX681" s="106"/>
      <c r="BY681" s="106"/>
      <c r="BZ681" s="106"/>
      <c r="CA681" s="106"/>
      <c r="CB681" s="106"/>
      <c r="CC681" s="106"/>
      <c r="CD681" s="106"/>
      <c r="CE681" s="106"/>
      <c r="CF681" s="106"/>
      <c r="CG681" s="106"/>
      <c r="CH681" s="106"/>
      <c r="CI681" s="106"/>
      <c r="CJ681" s="106"/>
      <c r="CK681" s="106"/>
      <c r="CL681" s="106"/>
      <c r="CM681" s="106"/>
      <c r="CN681" s="106"/>
      <c r="CO681" s="106"/>
      <c r="CP681" s="106"/>
      <c r="CQ681" s="106"/>
      <c r="CR681" s="106"/>
      <c r="CS681" s="106"/>
      <c r="CT681" s="106"/>
      <c r="CU681" s="106"/>
      <c r="CV681" s="106"/>
      <c r="CW681" s="106"/>
      <c r="CX681" s="106"/>
      <c r="CY681" s="106"/>
      <c r="CZ681" s="106"/>
      <c r="DA681" s="106"/>
      <c r="DB681" s="106"/>
    </row>
    <row r="682" spans="1:106" ht="15" customHeight="1" x14ac:dyDescent="0.25">
      <c r="A682" s="83">
        <v>37</v>
      </c>
      <c r="B682" s="108"/>
      <c r="C682" s="108"/>
      <c r="D682" s="86" t="str">
        <f t="shared" si="284"/>
        <v/>
      </c>
      <c r="E682" s="87" t="str">
        <f t="shared" si="285"/>
        <v/>
      </c>
      <c r="F682" s="88">
        <f t="shared" si="286"/>
        <v>0</v>
      </c>
      <c r="G682" s="90"/>
      <c r="H682" s="90"/>
      <c r="I682" s="90"/>
      <c r="J682" s="90"/>
      <c r="K682" s="90"/>
      <c r="L682" s="90"/>
      <c r="M682" s="90"/>
      <c r="N682" s="90"/>
      <c r="O682" s="90"/>
      <c r="P682" s="90"/>
      <c r="Q682" s="90"/>
      <c r="R682" s="90"/>
      <c r="S682" s="90"/>
      <c r="T682" s="90"/>
      <c r="U682" s="90"/>
      <c r="V682" s="90"/>
      <c r="W682" s="90"/>
      <c r="X682" s="90"/>
      <c r="Y682" s="90"/>
      <c r="Z682" s="105"/>
      <c r="AA682" s="106"/>
      <c r="AB682" s="106"/>
      <c r="AC682" s="106"/>
      <c r="AD682" s="106"/>
      <c r="AE682" s="106"/>
      <c r="AF682" s="106"/>
      <c r="AG682" s="106"/>
      <c r="AH682" s="106"/>
      <c r="AI682" s="106"/>
      <c r="AJ682" s="106"/>
      <c r="AK682" s="106"/>
      <c r="AL682" s="106"/>
      <c r="AM682" s="106"/>
      <c r="AN682" s="106"/>
      <c r="AO682" s="106"/>
      <c r="AP682" s="106"/>
      <c r="AQ682" s="106"/>
      <c r="AR682" s="106"/>
      <c r="AS682" s="106"/>
      <c r="AT682" s="106"/>
      <c r="AU682" s="106"/>
      <c r="AV682" s="106"/>
      <c r="AW682" s="106"/>
      <c r="AX682" s="106"/>
      <c r="AY682" s="106"/>
      <c r="AZ682" s="106"/>
      <c r="BA682" s="106"/>
      <c r="BB682" s="106"/>
      <c r="BC682" s="106"/>
      <c r="BD682" s="106"/>
      <c r="BE682" s="106"/>
      <c r="BF682" s="106"/>
      <c r="BG682" s="106"/>
      <c r="BH682" s="106"/>
      <c r="BI682" s="106"/>
      <c r="BJ682" s="106"/>
      <c r="BK682" s="106"/>
      <c r="BL682" s="106"/>
      <c r="BM682" s="106"/>
      <c r="BN682" s="106"/>
      <c r="BO682" s="106"/>
      <c r="BP682" s="106"/>
      <c r="BQ682" s="106"/>
      <c r="BR682" s="106"/>
      <c r="BS682" s="106"/>
      <c r="BT682" s="106"/>
      <c r="BU682" s="106"/>
      <c r="BV682" s="106"/>
      <c r="BW682" s="106"/>
      <c r="BX682" s="106"/>
      <c r="BY682" s="106"/>
      <c r="BZ682" s="106"/>
      <c r="CA682" s="106"/>
      <c r="CB682" s="106"/>
      <c r="CC682" s="106"/>
      <c r="CD682" s="106"/>
      <c r="CE682" s="106"/>
      <c r="CF682" s="106"/>
      <c r="CG682" s="106"/>
      <c r="CH682" s="106"/>
      <c r="CI682" s="106"/>
      <c r="CJ682" s="106"/>
      <c r="CK682" s="106"/>
      <c r="CL682" s="106"/>
      <c r="CM682" s="106"/>
      <c r="CN682" s="106"/>
      <c r="CO682" s="106"/>
      <c r="CP682" s="106"/>
      <c r="CQ682" s="106"/>
      <c r="CR682" s="106"/>
      <c r="CS682" s="106"/>
      <c r="CT682" s="106"/>
      <c r="CU682" s="106"/>
      <c r="CV682" s="106"/>
      <c r="CW682" s="106"/>
      <c r="CX682" s="106"/>
      <c r="CY682" s="106"/>
      <c r="CZ682" s="106"/>
      <c r="DA682" s="106"/>
      <c r="DB682" s="106"/>
    </row>
    <row r="683" spans="1:106" ht="15" customHeight="1" x14ac:dyDescent="0.25">
      <c r="A683" s="83">
        <v>38</v>
      </c>
      <c r="B683" s="108"/>
      <c r="C683" s="108"/>
      <c r="D683" s="86" t="str">
        <f t="shared" si="284"/>
        <v/>
      </c>
      <c r="E683" s="87" t="str">
        <f t="shared" si="285"/>
        <v/>
      </c>
      <c r="F683" s="88">
        <f t="shared" si="286"/>
        <v>0</v>
      </c>
      <c r="G683" s="90"/>
      <c r="H683" s="90"/>
      <c r="I683" s="90"/>
      <c r="J683" s="90"/>
      <c r="K683" s="90"/>
      <c r="L683" s="90"/>
      <c r="M683" s="90"/>
      <c r="N683" s="90"/>
      <c r="O683" s="90"/>
      <c r="P683" s="90"/>
      <c r="Q683" s="90"/>
      <c r="R683" s="90"/>
      <c r="S683" s="90"/>
      <c r="T683" s="90"/>
      <c r="U683" s="90"/>
      <c r="V683" s="90"/>
      <c r="W683" s="90"/>
      <c r="X683" s="90"/>
      <c r="Y683" s="90"/>
      <c r="Z683" s="105"/>
      <c r="AA683" s="106"/>
      <c r="AB683" s="106"/>
      <c r="AC683" s="106"/>
      <c r="AD683" s="106"/>
      <c r="AE683" s="106"/>
      <c r="AF683" s="106"/>
      <c r="AG683" s="106"/>
      <c r="AH683" s="106"/>
      <c r="AI683" s="106"/>
      <c r="AJ683" s="106"/>
      <c r="AK683" s="106"/>
      <c r="AL683" s="106"/>
      <c r="AM683" s="106"/>
      <c r="AN683" s="106"/>
      <c r="AO683" s="106"/>
      <c r="AP683" s="106"/>
      <c r="AQ683" s="106"/>
      <c r="AR683" s="106"/>
      <c r="AS683" s="106"/>
      <c r="AT683" s="106"/>
      <c r="AU683" s="106"/>
      <c r="AV683" s="106"/>
      <c r="AW683" s="106"/>
      <c r="AX683" s="106"/>
      <c r="AY683" s="106"/>
      <c r="AZ683" s="106"/>
      <c r="BA683" s="106"/>
      <c r="BB683" s="106"/>
      <c r="BC683" s="106"/>
      <c r="BD683" s="106"/>
      <c r="BE683" s="106"/>
      <c r="BF683" s="106"/>
      <c r="BG683" s="106"/>
      <c r="BH683" s="106"/>
      <c r="BI683" s="106"/>
      <c r="BJ683" s="106"/>
      <c r="BK683" s="106"/>
      <c r="BL683" s="106"/>
      <c r="BM683" s="106"/>
      <c r="BN683" s="106"/>
      <c r="BO683" s="106"/>
      <c r="BP683" s="106"/>
      <c r="BQ683" s="106"/>
      <c r="BR683" s="106"/>
      <c r="BS683" s="106"/>
      <c r="BT683" s="106"/>
      <c r="BU683" s="106"/>
      <c r="BV683" s="106"/>
      <c r="BW683" s="106"/>
      <c r="BX683" s="106"/>
      <c r="BY683" s="106"/>
      <c r="BZ683" s="106"/>
      <c r="CA683" s="106"/>
      <c r="CB683" s="106"/>
      <c r="CC683" s="106"/>
      <c r="CD683" s="106"/>
      <c r="CE683" s="106"/>
      <c r="CF683" s="106"/>
      <c r="CG683" s="106"/>
      <c r="CH683" s="106"/>
      <c r="CI683" s="106"/>
      <c r="CJ683" s="106"/>
      <c r="CK683" s="106"/>
      <c r="CL683" s="106"/>
      <c r="CM683" s="106"/>
      <c r="CN683" s="106"/>
      <c r="CO683" s="106"/>
      <c r="CP683" s="106"/>
      <c r="CQ683" s="106"/>
      <c r="CR683" s="106"/>
      <c r="CS683" s="106"/>
      <c r="CT683" s="106"/>
      <c r="CU683" s="106"/>
      <c r="CV683" s="106"/>
      <c r="CW683" s="106"/>
      <c r="CX683" s="106"/>
      <c r="CY683" s="106"/>
      <c r="CZ683" s="106"/>
      <c r="DA683" s="106"/>
      <c r="DB683" s="106"/>
    </row>
    <row r="684" spans="1:106" ht="15" customHeight="1" x14ac:dyDescent="0.25">
      <c r="A684" s="83">
        <v>39</v>
      </c>
      <c r="B684" s="108"/>
      <c r="C684" s="108"/>
      <c r="D684" s="86" t="str">
        <f t="shared" si="284"/>
        <v/>
      </c>
      <c r="E684" s="87" t="str">
        <f t="shared" si="285"/>
        <v/>
      </c>
      <c r="F684" s="88">
        <f t="shared" si="286"/>
        <v>0</v>
      </c>
      <c r="G684" s="90"/>
      <c r="H684" s="90"/>
      <c r="I684" s="90"/>
      <c r="J684" s="90"/>
      <c r="K684" s="90"/>
      <c r="L684" s="90"/>
      <c r="M684" s="90"/>
      <c r="N684" s="90"/>
      <c r="O684" s="90"/>
      <c r="P684" s="90"/>
      <c r="Q684" s="90"/>
      <c r="R684" s="90"/>
      <c r="S684" s="90"/>
      <c r="T684" s="90"/>
      <c r="U684" s="90"/>
      <c r="V684" s="90"/>
      <c r="W684" s="90"/>
      <c r="X684" s="90"/>
      <c r="Y684" s="90"/>
      <c r="Z684" s="105"/>
      <c r="AA684" s="106"/>
      <c r="AB684" s="106"/>
      <c r="AC684" s="106"/>
      <c r="AD684" s="106"/>
      <c r="AE684" s="106"/>
      <c r="AF684" s="106"/>
      <c r="AG684" s="106"/>
      <c r="AH684" s="106"/>
      <c r="AI684" s="106"/>
      <c r="AJ684" s="106"/>
      <c r="AK684" s="106"/>
      <c r="AL684" s="106"/>
      <c r="AM684" s="106"/>
      <c r="AN684" s="106"/>
      <c r="AO684" s="106"/>
      <c r="AP684" s="106"/>
      <c r="AQ684" s="106"/>
      <c r="AR684" s="106"/>
      <c r="AS684" s="106"/>
      <c r="AT684" s="106"/>
      <c r="AU684" s="106"/>
      <c r="AV684" s="106"/>
      <c r="AW684" s="106"/>
      <c r="AX684" s="106"/>
      <c r="AY684" s="106"/>
      <c r="AZ684" s="106"/>
      <c r="BA684" s="106"/>
      <c r="BB684" s="106"/>
      <c r="BC684" s="106"/>
      <c r="BD684" s="106"/>
      <c r="BE684" s="106"/>
      <c r="BF684" s="106"/>
      <c r="BG684" s="106"/>
      <c r="BH684" s="106"/>
      <c r="BI684" s="106"/>
      <c r="BJ684" s="106"/>
      <c r="BK684" s="106"/>
      <c r="BL684" s="106"/>
      <c r="BM684" s="106"/>
      <c r="BN684" s="106"/>
      <c r="BO684" s="106"/>
      <c r="BP684" s="106"/>
      <c r="BQ684" s="106"/>
      <c r="BR684" s="106"/>
      <c r="BS684" s="106"/>
      <c r="BT684" s="106"/>
      <c r="BU684" s="106"/>
      <c r="BV684" s="106"/>
      <c r="BW684" s="106"/>
      <c r="BX684" s="106"/>
      <c r="BY684" s="106"/>
      <c r="BZ684" s="106"/>
      <c r="CA684" s="106"/>
      <c r="CB684" s="106"/>
      <c r="CC684" s="106"/>
      <c r="CD684" s="106"/>
      <c r="CE684" s="106"/>
      <c r="CF684" s="106"/>
      <c r="CG684" s="106"/>
      <c r="CH684" s="106"/>
      <c r="CI684" s="106"/>
      <c r="CJ684" s="106"/>
      <c r="CK684" s="106"/>
      <c r="CL684" s="106"/>
      <c r="CM684" s="106"/>
      <c r="CN684" s="106"/>
      <c r="CO684" s="106"/>
      <c r="CP684" s="106"/>
      <c r="CQ684" s="106"/>
      <c r="CR684" s="106"/>
      <c r="CS684" s="106"/>
      <c r="CT684" s="106"/>
      <c r="CU684" s="106"/>
      <c r="CV684" s="106"/>
      <c r="CW684" s="106"/>
      <c r="CX684" s="106"/>
      <c r="CY684" s="106"/>
      <c r="CZ684" s="106"/>
      <c r="DA684" s="106"/>
      <c r="DB684" s="106"/>
    </row>
    <row r="685" spans="1:106" ht="15" customHeight="1" x14ac:dyDescent="0.25">
      <c r="A685" s="83">
        <v>40</v>
      </c>
      <c r="B685" s="108"/>
      <c r="C685" s="108"/>
      <c r="D685" s="86" t="str">
        <f t="shared" si="284"/>
        <v/>
      </c>
      <c r="E685" s="87" t="str">
        <f t="shared" si="285"/>
        <v/>
      </c>
      <c r="F685" s="88">
        <f t="shared" si="286"/>
        <v>0</v>
      </c>
      <c r="G685" s="90"/>
      <c r="H685" s="90"/>
      <c r="I685" s="90"/>
      <c r="J685" s="90"/>
      <c r="K685" s="90"/>
      <c r="L685" s="90"/>
      <c r="M685" s="90"/>
      <c r="N685" s="90"/>
      <c r="O685" s="90"/>
      <c r="P685" s="90"/>
      <c r="Q685" s="90"/>
      <c r="R685" s="90"/>
      <c r="S685" s="90"/>
      <c r="T685" s="90"/>
      <c r="U685" s="90"/>
      <c r="V685" s="90"/>
      <c r="W685" s="90"/>
      <c r="X685" s="90"/>
      <c r="Y685" s="90"/>
      <c r="Z685" s="105"/>
      <c r="AA685" s="106"/>
      <c r="AB685" s="106"/>
      <c r="AC685" s="106"/>
      <c r="AD685" s="106"/>
      <c r="AE685" s="106"/>
      <c r="AF685" s="106"/>
      <c r="AG685" s="106"/>
      <c r="AH685" s="106"/>
      <c r="AI685" s="106"/>
      <c r="AJ685" s="106"/>
      <c r="AK685" s="106"/>
      <c r="AL685" s="106"/>
      <c r="AM685" s="106"/>
      <c r="AN685" s="106"/>
      <c r="AO685" s="106"/>
      <c r="AP685" s="106"/>
      <c r="AQ685" s="106"/>
      <c r="AR685" s="106"/>
      <c r="AS685" s="106"/>
      <c r="AT685" s="106"/>
      <c r="AU685" s="106"/>
      <c r="AV685" s="106"/>
      <c r="AW685" s="106"/>
      <c r="AX685" s="106"/>
      <c r="AY685" s="106"/>
      <c r="AZ685" s="106"/>
      <c r="BA685" s="106"/>
      <c r="BB685" s="106"/>
      <c r="BC685" s="106"/>
      <c r="BD685" s="106"/>
      <c r="BE685" s="106"/>
      <c r="BF685" s="106"/>
      <c r="BG685" s="106"/>
      <c r="BH685" s="106"/>
      <c r="BI685" s="106"/>
      <c r="BJ685" s="106"/>
      <c r="BK685" s="106"/>
      <c r="BL685" s="106"/>
      <c r="BM685" s="106"/>
      <c r="BN685" s="106"/>
      <c r="BO685" s="106"/>
      <c r="BP685" s="106"/>
      <c r="BQ685" s="106"/>
      <c r="BR685" s="106"/>
      <c r="BS685" s="106"/>
      <c r="BT685" s="106"/>
      <c r="BU685" s="106"/>
      <c r="BV685" s="106"/>
      <c r="BW685" s="106"/>
      <c r="BX685" s="106"/>
      <c r="BY685" s="106"/>
      <c r="BZ685" s="106"/>
      <c r="CA685" s="106"/>
      <c r="CB685" s="106"/>
      <c r="CC685" s="106"/>
      <c r="CD685" s="106"/>
      <c r="CE685" s="106"/>
      <c r="CF685" s="106"/>
      <c r="CG685" s="106"/>
      <c r="CH685" s="106"/>
      <c r="CI685" s="106"/>
      <c r="CJ685" s="106"/>
      <c r="CK685" s="106"/>
      <c r="CL685" s="106"/>
      <c r="CM685" s="106"/>
      <c r="CN685" s="106"/>
      <c r="CO685" s="106"/>
      <c r="CP685" s="106"/>
      <c r="CQ685" s="106"/>
      <c r="CR685" s="106"/>
      <c r="CS685" s="106"/>
      <c r="CT685" s="106"/>
      <c r="CU685" s="106"/>
      <c r="CV685" s="106"/>
      <c r="CW685" s="106"/>
      <c r="CX685" s="106"/>
      <c r="CY685" s="106"/>
      <c r="CZ685" s="106"/>
      <c r="DA685" s="106"/>
      <c r="DB685" s="106"/>
    </row>
    <row r="686" spans="1:106" ht="15.75" x14ac:dyDescent="0.25">
      <c r="B686" s="91"/>
      <c r="C686" s="109"/>
      <c r="D686" s="93"/>
      <c r="E686" s="94"/>
      <c r="F686" s="95" t="s">
        <v>125</v>
      </c>
      <c r="G686" s="96">
        <f>(IF($C$16="YES",G646,0))+(IF($C$17="YES",G647,0))+(IF($C$18="YES",G648,0))+(IF($C$19="YES",G649,0))+(IF($C$20="YES",G650,0))+(IF($C$21="YES",G651,0))+(IF($C$22="YES",G652,0))+(IF($C$23="YES",G653,0))+(IF($C$24="YES",G654,0))+(IF($C$25="YES",G655,0))+(IF($C$26="YES",G656,0))+(IF($C$27="YES",G657,0))+(IF($C$28="YES",G658,0))+(IF($C$29="YES",G659,0))+(IF($C$30="YES",G660,0))+(IF($C$31="YES",G661,0))+(IF($C$32="YES",G662,0))+(IF($C$33="YES",G663,0))+(IF($C$34="YES",G664,0))+(IF($C$35="YES",G665,0))+(IF($C$36="YES",G666,0))+(IF($C$37="YES",G667,0))+(IF($C$38="YES",G668,0))+(IF($C$39="YES",G669,0))+(IF($C$40="YES",G670,0))+(IF($C$41="YES",G671,0))+(IF($C$42="YES",G672,0))+(IF($C$43="YES",G673,0))+(IF($C$44="YES",G674,0))+(IF($C$45="YES",G675,0))+(IF($C$46="YES",G676,0))+(IF($C$47="YES",G677,0))+(IF($C$48="YES",G678,0))+(IF($C$49="YES",G679,0))+(IF($C$50="YES",G680,0))+(IF($C$51="YES",G681,0))+(IF($C$52="YES",G682,0))+(IF($C$53="YES",G683,0))+(IF($C$54="YES",G684,0))+(IF($C$55="YES",G685,0))</f>
        <v>0</v>
      </c>
      <c r="H686" s="96">
        <f t="shared" ref="H686:BS686" si="287">(IF($C$16="YES",H646,0))+(IF($C$17="YES",H647,0))+(IF($C$18="YES",H648,0))+(IF($C$19="YES",H649,0))+(IF($C$20="YES",H650,0))+(IF($C$21="YES",H651,0))+(IF($C$22="YES",H652,0))+(IF($C$23="YES",H653,0))+(IF($C$24="YES",H654,0))+(IF($C$25="YES",H655,0))+(IF($C$26="YES",H656,0))+(IF($C$27="YES",H657,0))+(IF($C$28="YES",H658,0))+(IF($C$29="YES",H659,0))+(IF($C$30="YES",H660,0))+(IF($C$31="YES",H661,0))+(IF($C$32="YES",H662,0))+(IF($C$33="YES",H663,0))+(IF($C$34="YES",H664,0))+(IF($C$35="YES",H665,0))+(IF($C$36="YES",H666,0))+(IF($C$37="YES",H667,0))+(IF($C$38="YES",H668,0))+(IF($C$39="YES",H669,0))+(IF($C$40="YES",H670,0))+(IF($C$41="YES",H671,0))+(IF($C$42="YES",H672,0))+(IF($C$43="YES",H673,0))+(IF($C$44="YES",H674,0))+(IF($C$45="YES",H675,0))+(IF($C$46="YES",H676,0))+(IF($C$47="YES",H677,0))+(IF($C$48="YES",H678,0))+(IF($C$49="YES",H679,0))+(IF($C$50="YES",H680,0))+(IF($C$51="YES",H681,0))+(IF($C$52="YES",H682,0))+(IF($C$53="YES",H683,0))+(IF($C$54="YES",H684,0))+(IF($C$55="YES",H685,0))</f>
        <v>0</v>
      </c>
      <c r="I686" s="96">
        <f t="shared" si="287"/>
        <v>0</v>
      </c>
      <c r="J686" s="96">
        <f t="shared" si="287"/>
        <v>0</v>
      </c>
      <c r="K686" s="96">
        <f t="shared" si="287"/>
        <v>0</v>
      </c>
      <c r="L686" s="96">
        <f t="shared" si="287"/>
        <v>0</v>
      </c>
      <c r="M686" s="96">
        <f t="shared" si="287"/>
        <v>0</v>
      </c>
      <c r="N686" s="96">
        <f t="shared" si="287"/>
        <v>0</v>
      </c>
      <c r="O686" s="96">
        <f t="shared" si="287"/>
        <v>0</v>
      </c>
      <c r="P686" s="96">
        <f t="shared" si="287"/>
        <v>0</v>
      </c>
      <c r="Q686" s="96">
        <f t="shared" si="287"/>
        <v>0</v>
      </c>
      <c r="R686" s="96">
        <f t="shared" si="287"/>
        <v>0</v>
      </c>
      <c r="S686" s="96">
        <f t="shared" si="287"/>
        <v>0</v>
      </c>
      <c r="T686" s="96">
        <f t="shared" si="287"/>
        <v>0</v>
      </c>
      <c r="U686" s="96">
        <f t="shared" si="287"/>
        <v>0</v>
      </c>
      <c r="V686" s="96">
        <f t="shared" si="287"/>
        <v>0</v>
      </c>
      <c r="W686" s="96">
        <f t="shared" si="287"/>
        <v>0</v>
      </c>
      <c r="X686" s="96">
        <f t="shared" si="287"/>
        <v>0</v>
      </c>
      <c r="Y686" s="96">
        <f t="shared" si="287"/>
        <v>0</v>
      </c>
      <c r="Z686" s="96">
        <f t="shared" si="287"/>
        <v>0</v>
      </c>
      <c r="AA686" s="96">
        <f t="shared" si="287"/>
        <v>0</v>
      </c>
      <c r="AB686" s="96">
        <f t="shared" si="287"/>
        <v>0</v>
      </c>
      <c r="AC686" s="96">
        <f t="shared" si="287"/>
        <v>0</v>
      </c>
      <c r="AD686" s="96">
        <f t="shared" si="287"/>
        <v>0</v>
      </c>
      <c r="AE686" s="96">
        <f t="shared" si="287"/>
        <v>0</v>
      </c>
      <c r="AF686" s="96">
        <f t="shared" si="287"/>
        <v>0</v>
      </c>
      <c r="AG686" s="96">
        <f t="shared" si="287"/>
        <v>0</v>
      </c>
      <c r="AH686" s="96">
        <f t="shared" si="287"/>
        <v>0</v>
      </c>
      <c r="AI686" s="96">
        <f t="shared" si="287"/>
        <v>0</v>
      </c>
      <c r="AJ686" s="96">
        <f t="shared" si="287"/>
        <v>0</v>
      </c>
      <c r="AK686" s="96">
        <f t="shared" si="287"/>
        <v>0</v>
      </c>
      <c r="AL686" s="96">
        <f t="shared" si="287"/>
        <v>0</v>
      </c>
      <c r="AM686" s="96">
        <f t="shared" si="287"/>
        <v>0</v>
      </c>
      <c r="AN686" s="96">
        <f t="shared" si="287"/>
        <v>0</v>
      </c>
      <c r="AO686" s="96">
        <f t="shared" si="287"/>
        <v>0</v>
      </c>
      <c r="AP686" s="96">
        <f t="shared" si="287"/>
        <v>0</v>
      </c>
      <c r="AQ686" s="96">
        <f t="shared" si="287"/>
        <v>0</v>
      </c>
      <c r="AR686" s="96">
        <f t="shared" si="287"/>
        <v>0</v>
      </c>
      <c r="AS686" s="96">
        <f t="shared" si="287"/>
        <v>0</v>
      </c>
      <c r="AT686" s="96">
        <f t="shared" si="287"/>
        <v>0</v>
      </c>
      <c r="AU686" s="96">
        <f t="shared" si="287"/>
        <v>0</v>
      </c>
      <c r="AV686" s="96">
        <f t="shared" si="287"/>
        <v>0</v>
      </c>
      <c r="AW686" s="96">
        <f t="shared" si="287"/>
        <v>0</v>
      </c>
      <c r="AX686" s="96">
        <f t="shared" si="287"/>
        <v>0</v>
      </c>
      <c r="AY686" s="96">
        <f t="shared" si="287"/>
        <v>0</v>
      </c>
      <c r="AZ686" s="96">
        <f t="shared" si="287"/>
        <v>0</v>
      </c>
      <c r="BA686" s="96">
        <f t="shared" si="287"/>
        <v>0</v>
      </c>
      <c r="BB686" s="96">
        <f t="shared" si="287"/>
        <v>0</v>
      </c>
      <c r="BC686" s="96">
        <f t="shared" si="287"/>
        <v>0</v>
      </c>
      <c r="BD686" s="96">
        <f t="shared" si="287"/>
        <v>0</v>
      </c>
      <c r="BE686" s="96">
        <f t="shared" si="287"/>
        <v>0</v>
      </c>
      <c r="BF686" s="96">
        <f t="shared" si="287"/>
        <v>0</v>
      </c>
      <c r="BG686" s="96">
        <f t="shared" si="287"/>
        <v>0</v>
      </c>
      <c r="BH686" s="96">
        <f t="shared" si="287"/>
        <v>0</v>
      </c>
      <c r="BI686" s="96">
        <f t="shared" si="287"/>
        <v>0</v>
      </c>
      <c r="BJ686" s="96">
        <f t="shared" si="287"/>
        <v>0</v>
      </c>
      <c r="BK686" s="96">
        <f t="shared" si="287"/>
        <v>0</v>
      </c>
      <c r="BL686" s="96">
        <f t="shared" si="287"/>
        <v>0</v>
      </c>
      <c r="BM686" s="96">
        <f t="shared" si="287"/>
        <v>0</v>
      </c>
      <c r="BN686" s="96">
        <f t="shared" si="287"/>
        <v>0</v>
      </c>
      <c r="BO686" s="96">
        <f t="shared" si="287"/>
        <v>0</v>
      </c>
      <c r="BP686" s="96">
        <f t="shared" si="287"/>
        <v>0</v>
      </c>
      <c r="BQ686" s="96">
        <f t="shared" si="287"/>
        <v>0</v>
      </c>
      <c r="BR686" s="96">
        <f t="shared" si="287"/>
        <v>0</v>
      </c>
      <c r="BS686" s="96">
        <f t="shared" si="287"/>
        <v>0</v>
      </c>
      <c r="BT686" s="96">
        <f t="shared" ref="BT686:DB686" si="288">(IF($C$16="YES",BT646,0))+(IF($C$17="YES",BT647,0))+(IF($C$18="YES",BT648,0))+(IF($C$19="YES",BT649,0))+(IF($C$20="YES",BT650,0))+(IF($C$21="YES",BT651,0))+(IF($C$22="YES",BT652,0))+(IF($C$23="YES",BT653,0))+(IF($C$24="YES",BT654,0))+(IF($C$25="YES",BT655,0))+(IF($C$26="YES",BT656,0))+(IF($C$27="YES",BT657,0))+(IF($C$28="YES",BT658,0))+(IF($C$29="YES",BT659,0))+(IF($C$30="YES",BT660,0))+(IF($C$31="YES",BT661,0))+(IF($C$32="YES",BT662,0))+(IF($C$33="YES",BT663,0))+(IF($C$34="YES",BT664,0))+(IF($C$35="YES",BT665,0))+(IF($C$36="YES",BT666,0))+(IF($C$37="YES",BT667,0))+(IF($C$38="YES",BT668,0))+(IF($C$39="YES",BT669,0))+(IF($C$40="YES",BT670,0))+(IF($C$41="YES",BT671,0))+(IF($C$42="YES",BT672,0))+(IF($C$43="YES",BT673,0))+(IF($C$44="YES",BT674,0))+(IF($C$45="YES",BT675,0))+(IF($C$46="YES",BT676,0))+(IF($C$47="YES",BT677,0))+(IF($C$48="YES",BT678,0))+(IF($C$49="YES",BT679,0))+(IF($C$50="YES",BT680,0))+(IF($C$51="YES",BT681,0))+(IF($C$52="YES",BT682,0))+(IF($C$53="YES",BT683,0))+(IF($C$54="YES",BT684,0))+(IF($C$55="YES",BT685,0))</f>
        <v>0</v>
      </c>
      <c r="BU686" s="96">
        <f t="shared" si="288"/>
        <v>0</v>
      </c>
      <c r="BV686" s="96">
        <f t="shared" si="288"/>
        <v>0</v>
      </c>
      <c r="BW686" s="96">
        <f t="shared" si="288"/>
        <v>0</v>
      </c>
      <c r="BX686" s="96">
        <f t="shared" si="288"/>
        <v>0</v>
      </c>
      <c r="BY686" s="96">
        <f t="shared" si="288"/>
        <v>0</v>
      </c>
      <c r="BZ686" s="96">
        <f t="shared" si="288"/>
        <v>0</v>
      </c>
      <c r="CA686" s="96">
        <f t="shared" si="288"/>
        <v>0</v>
      </c>
      <c r="CB686" s="96">
        <f t="shared" si="288"/>
        <v>0</v>
      </c>
      <c r="CC686" s="96">
        <f t="shared" si="288"/>
        <v>0</v>
      </c>
      <c r="CD686" s="96">
        <f t="shared" si="288"/>
        <v>0</v>
      </c>
      <c r="CE686" s="96">
        <f t="shared" si="288"/>
        <v>0</v>
      </c>
      <c r="CF686" s="96">
        <f t="shared" si="288"/>
        <v>0</v>
      </c>
      <c r="CG686" s="96">
        <f t="shared" si="288"/>
        <v>0</v>
      </c>
      <c r="CH686" s="96">
        <f t="shared" si="288"/>
        <v>0</v>
      </c>
      <c r="CI686" s="96">
        <f t="shared" si="288"/>
        <v>0</v>
      </c>
      <c r="CJ686" s="96">
        <f t="shared" si="288"/>
        <v>0</v>
      </c>
      <c r="CK686" s="96">
        <f t="shared" si="288"/>
        <v>0</v>
      </c>
      <c r="CL686" s="96">
        <f t="shared" si="288"/>
        <v>0</v>
      </c>
      <c r="CM686" s="96">
        <f t="shared" si="288"/>
        <v>0</v>
      </c>
      <c r="CN686" s="96">
        <f t="shared" si="288"/>
        <v>0</v>
      </c>
      <c r="CO686" s="96">
        <f t="shared" si="288"/>
        <v>0</v>
      </c>
      <c r="CP686" s="96">
        <f t="shared" si="288"/>
        <v>0</v>
      </c>
      <c r="CQ686" s="96">
        <f t="shared" si="288"/>
        <v>0</v>
      </c>
      <c r="CR686" s="96">
        <f t="shared" si="288"/>
        <v>0</v>
      </c>
      <c r="CS686" s="96">
        <f t="shared" si="288"/>
        <v>0</v>
      </c>
      <c r="CT686" s="96">
        <f t="shared" si="288"/>
        <v>0</v>
      </c>
      <c r="CU686" s="96">
        <f t="shared" si="288"/>
        <v>0</v>
      </c>
      <c r="CV686" s="96">
        <f t="shared" si="288"/>
        <v>0</v>
      </c>
      <c r="CW686" s="96">
        <f t="shared" si="288"/>
        <v>0</v>
      </c>
      <c r="CX686" s="96">
        <f t="shared" si="288"/>
        <v>0</v>
      </c>
      <c r="CY686" s="96">
        <f t="shared" si="288"/>
        <v>0</v>
      </c>
      <c r="CZ686" s="96">
        <f t="shared" si="288"/>
        <v>0</v>
      </c>
      <c r="DA686" s="96">
        <f t="shared" si="288"/>
        <v>0</v>
      </c>
      <c r="DB686" s="96">
        <f t="shared" si="288"/>
        <v>0</v>
      </c>
    </row>
    <row r="720" spans="7:76" x14ac:dyDescent="0.25">
      <c r="G720" s="110" t="e">
        <f>SUM(#REF!,#REF!,#REF!,#REF!,#REF!,#REF!,#REF!,G13)*G8</f>
        <v>#REF!</v>
      </c>
      <c r="H720" s="110" t="e">
        <f>SUM(#REF!,#REF!,#REF!,#REF!,#REF!,#REF!,#REF!,H13)*H8</f>
        <v>#REF!</v>
      </c>
      <c r="I720" s="110" t="e">
        <f>SUM(#REF!,#REF!,#REF!,#REF!,#REF!,#REF!,#REF!,I13)*I8</f>
        <v>#REF!</v>
      </c>
      <c r="J720" s="110" t="e">
        <f>SUM(#REF!,#REF!,#REF!,#REF!,#REF!,#REF!,#REF!,J13)*J8</f>
        <v>#REF!</v>
      </c>
      <c r="K720" s="110" t="e">
        <f>SUM(#REF!,#REF!,#REF!,#REF!,#REF!,#REF!,#REF!,K13)*K8</f>
        <v>#REF!</v>
      </c>
      <c r="L720" s="110" t="e">
        <f>SUM(#REF!,#REF!,#REF!,#REF!,#REF!,#REF!,#REF!,L13)*L8</f>
        <v>#REF!</v>
      </c>
      <c r="M720" s="110" t="e">
        <f>SUM(#REF!,#REF!,#REF!,#REF!,#REF!,#REF!,#REF!,M13)*M8</f>
        <v>#REF!</v>
      </c>
      <c r="N720" s="110" t="e">
        <f>SUM(#REF!,#REF!,#REF!,#REF!,#REF!,#REF!,#REF!,N13)*N8</f>
        <v>#REF!</v>
      </c>
      <c r="O720" s="110" t="e">
        <f>SUM(#REF!,#REF!,#REF!,#REF!,#REF!,#REF!,#REF!,O13)*O8</f>
        <v>#REF!</v>
      </c>
      <c r="P720" s="110" t="e">
        <f>SUM(#REF!,#REF!,#REF!,#REF!,#REF!,#REF!,#REF!,P13)*P8</f>
        <v>#REF!</v>
      </c>
      <c r="Q720" s="110" t="e">
        <f>SUM(#REF!,#REF!,#REF!,#REF!,#REF!,#REF!,#REF!,Q13)*Q8</f>
        <v>#REF!</v>
      </c>
      <c r="R720" s="110" t="e">
        <f>SUM(#REF!,#REF!,#REF!,#REF!,#REF!,#REF!,#REF!,R13)*R8</f>
        <v>#REF!</v>
      </c>
      <c r="S720" s="110" t="e">
        <f>SUM(#REF!,#REF!,#REF!,#REF!,#REF!,#REF!,#REF!,S13)*S8</f>
        <v>#REF!</v>
      </c>
      <c r="T720" s="110" t="e">
        <f>SUM(#REF!,#REF!,#REF!,#REF!,#REF!,#REF!,#REF!,T13)*T8</f>
        <v>#REF!</v>
      </c>
      <c r="U720" s="110" t="e">
        <f>SUM(#REF!,#REF!,#REF!,#REF!,#REF!,#REF!,#REF!,U13)*U8</f>
        <v>#REF!</v>
      </c>
      <c r="V720" s="110" t="e">
        <f>SUM(#REF!,#REF!,#REF!,#REF!,#REF!,#REF!,#REF!,V13)*V8</f>
        <v>#REF!</v>
      </c>
      <c r="W720" s="110" t="e">
        <f>SUM(#REF!,#REF!,#REF!,#REF!,#REF!,#REF!,#REF!,W13)*W8</f>
        <v>#REF!</v>
      </c>
      <c r="X720" s="110" t="e">
        <f>SUM(#REF!,#REF!,#REF!,#REF!,#REF!,#REF!,#REF!,X13)*X8</f>
        <v>#REF!</v>
      </c>
      <c r="Y720" s="110" t="e">
        <f>SUM(#REF!,#REF!,#REF!,#REF!,#REF!,#REF!,#REF!,Y13)*Y8</f>
        <v>#REF!</v>
      </c>
      <c r="Z720" s="110" t="e">
        <f>SUM(#REF!,#REF!,#REF!,#REF!,#REF!,#REF!,#REF!,Z13)*Z8</f>
        <v>#REF!</v>
      </c>
      <c r="AA720" s="110" t="e">
        <f>SUM(#REF!,#REF!,#REF!,#REF!,#REF!,#REF!,#REF!,AA13)*AA8</f>
        <v>#REF!</v>
      </c>
      <c r="AB720" s="110" t="e">
        <f>SUM(#REF!,#REF!,#REF!,#REF!,#REF!,#REF!,#REF!,AB13)*AB8</f>
        <v>#REF!</v>
      </c>
      <c r="AC720" s="110" t="e">
        <f>SUM(#REF!,#REF!,#REF!,#REF!,#REF!,#REF!,#REF!,AC13)*AC8</f>
        <v>#REF!</v>
      </c>
      <c r="AD720" s="110" t="e">
        <f>SUM(#REF!,#REF!,#REF!,#REF!,#REF!,#REF!,#REF!,AD13)*AD8</f>
        <v>#REF!</v>
      </c>
      <c r="AE720" s="110" t="e">
        <f>SUM(#REF!,#REF!,#REF!,#REF!,#REF!,#REF!,#REF!,AE13)*AE8</f>
        <v>#REF!</v>
      </c>
      <c r="AF720" s="110" t="e">
        <f>SUM(#REF!,#REF!,#REF!,#REF!,#REF!,#REF!,#REF!,AF13)*AF8</f>
        <v>#REF!</v>
      </c>
      <c r="AG720" s="110" t="e">
        <f>SUM(#REF!,#REF!,#REF!,#REF!,#REF!,#REF!,#REF!,AG13)*AG8</f>
        <v>#REF!</v>
      </c>
      <c r="AH720" s="110" t="e">
        <f>SUM(#REF!,#REF!,#REF!,#REF!,#REF!,#REF!,#REF!,AH13)*AH8</f>
        <v>#REF!</v>
      </c>
      <c r="AI720" s="110" t="e">
        <f>SUM(#REF!,#REF!,#REF!,#REF!,#REF!,#REF!,#REF!,AI13)*AI8</f>
        <v>#REF!</v>
      </c>
      <c r="AJ720" s="110" t="e">
        <f>SUM(#REF!,#REF!,#REF!,#REF!,#REF!,#REF!,#REF!,AJ13)*AJ8</f>
        <v>#REF!</v>
      </c>
      <c r="AK720" s="110" t="e">
        <f>SUM(#REF!,#REF!,#REF!,#REF!,#REF!,#REF!,#REF!,AK13)*AK8</f>
        <v>#REF!</v>
      </c>
      <c r="AL720" s="110" t="e">
        <f>SUM(#REF!,#REF!,#REF!,#REF!,#REF!,#REF!,#REF!,AL13)*AL8</f>
        <v>#REF!</v>
      </c>
      <c r="AM720" s="110" t="e">
        <f>SUM(#REF!,#REF!,#REF!,#REF!,#REF!,#REF!,#REF!,AM13)*AM8</f>
        <v>#REF!</v>
      </c>
      <c r="AN720" s="110" t="e">
        <f>SUM(#REF!,#REF!,#REF!,#REF!,#REF!,#REF!,#REF!,AN13)*AN8</f>
        <v>#REF!</v>
      </c>
      <c r="AO720" s="110" t="e">
        <f>SUM(#REF!,#REF!,#REF!,#REF!,#REF!,#REF!,#REF!,AO13)*AO8</f>
        <v>#REF!</v>
      </c>
      <c r="AP720" s="110" t="e">
        <f>SUM(#REF!,#REF!,#REF!,#REF!,#REF!,#REF!,#REF!,AP13)*AP8</f>
        <v>#REF!</v>
      </c>
      <c r="AQ720" s="110" t="e">
        <f>SUM(#REF!,#REF!,#REF!,#REF!,#REF!,#REF!,#REF!,AQ13)*AQ8</f>
        <v>#REF!</v>
      </c>
      <c r="AR720" s="110" t="e">
        <f>SUM(#REF!,#REF!,#REF!,#REF!,#REF!,#REF!,#REF!,AR13)*AR8</f>
        <v>#REF!</v>
      </c>
      <c r="AS720" s="110" t="e">
        <f>SUM(#REF!,#REF!,#REF!,#REF!,#REF!,#REF!,#REF!,AS13)*AS8</f>
        <v>#REF!</v>
      </c>
      <c r="AT720" s="110" t="e">
        <f>SUM(#REF!,#REF!,#REF!,#REF!,#REF!,#REF!,#REF!,AT13)*AT8</f>
        <v>#REF!</v>
      </c>
      <c r="AU720" s="110" t="e">
        <f>SUM(#REF!,#REF!,#REF!,#REF!,#REF!,#REF!,#REF!,AU13)*AU8</f>
        <v>#REF!</v>
      </c>
      <c r="AV720" s="110" t="e">
        <f>SUM(#REF!,#REF!,#REF!,#REF!,#REF!,#REF!,#REF!,AV13)*AV8</f>
        <v>#REF!</v>
      </c>
      <c r="AW720" s="110" t="e">
        <f>SUM(#REF!,#REF!,#REF!,#REF!,#REF!,#REF!,#REF!,AW13)*AW8</f>
        <v>#REF!</v>
      </c>
      <c r="AX720" s="110" t="e">
        <f>SUM(#REF!,#REF!,#REF!,#REF!,#REF!,#REF!,#REF!,AX13)*AX8</f>
        <v>#REF!</v>
      </c>
      <c r="AY720" s="110" t="e">
        <f>SUM(#REF!,#REF!,#REF!,#REF!,#REF!,#REF!,#REF!,AY13)*AY8</f>
        <v>#REF!</v>
      </c>
      <c r="AZ720" s="110" t="e">
        <f>SUM(#REF!,#REF!,#REF!,#REF!,#REF!,#REF!,#REF!,AZ13)*AZ8</f>
        <v>#REF!</v>
      </c>
      <c r="BA720" s="110" t="e">
        <f>SUM(#REF!,#REF!,#REF!,#REF!,#REF!,#REF!,#REF!,BA13)*BA8</f>
        <v>#REF!</v>
      </c>
      <c r="BB720" s="110" t="e">
        <f>SUM(#REF!,#REF!,#REF!,#REF!,#REF!,#REF!,#REF!,BB13)*BB8</f>
        <v>#REF!</v>
      </c>
      <c r="BC720" s="110" t="e">
        <f>SUM(#REF!,#REF!,#REF!,#REF!,#REF!,#REF!,#REF!,BC13)*BC8</f>
        <v>#REF!</v>
      </c>
      <c r="BD720" s="110" t="e">
        <f>SUM(#REF!,#REF!,#REF!,#REF!,#REF!,#REF!,#REF!,BD13)*BD8</f>
        <v>#REF!</v>
      </c>
      <c r="BE720" s="110" t="e">
        <f>SUM(#REF!,#REF!,#REF!,#REF!,#REF!,#REF!,#REF!,BE13)*BE8</f>
        <v>#REF!</v>
      </c>
      <c r="BF720" s="110" t="e">
        <f>SUM(#REF!,#REF!,#REF!,#REF!,#REF!,#REF!,#REF!,BF13)*BF8</f>
        <v>#REF!</v>
      </c>
      <c r="BG720" s="110" t="e">
        <f>SUM(#REF!,#REF!,#REF!,#REF!,#REF!,#REF!,#REF!,BG13)*BG8</f>
        <v>#REF!</v>
      </c>
      <c r="BH720" s="110" t="e">
        <f>SUM(#REF!,#REF!,#REF!,#REF!,#REF!,#REF!,#REF!,BH13)*BH8</f>
        <v>#REF!</v>
      </c>
      <c r="BI720" s="110" t="e">
        <f>SUM(#REF!,#REF!,#REF!,#REF!,#REF!,#REF!,#REF!,BI13)*BI8</f>
        <v>#REF!</v>
      </c>
      <c r="BJ720" s="110" t="e">
        <f>SUM(#REF!,#REF!,#REF!,#REF!,#REF!,#REF!,#REF!,BJ13)*BJ8</f>
        <v>#REF!</v>
      </c>
      <c r="BK720" s="110" t="e">
        <f>SUM(#REF!,#REF!,#REF!,#REF!,#REF!,#REF!,#REF!,BK13)*BK8</f>
        <v>#REF!</v>
      </c>
      <c r="BL720" s="110" t="e">
        <f>SUM(#REF!,#REF!,#REF!,#REF!,#REF!,#REF!,#REF!,BL13)*BL8</f>
        <v>#REF!</v>
      </c>
      <c r="BM720" s="110" t="e">
        <f>SUM(#REF!,#REF!,#REF!,#REF!,#REF!,#REF!,#REF!,BM13)*BM8</f>
        <v>#REF!</v>
      </c>
      <c r="BN720" s="110" t="e">
        <f>SUM(#REF!,#REF!,#REF!,#REF!,#REF!,#REF!,#REF!,BN13)*BN8</f>
        <v>#REF!</v>
      </c>
      <c r="BO720" s="110" t="e">
        <f>SUM(#REF!,#REF!,#REF!,#REF!,#REF!,#REF!,#REF!,BO13)*BO8</f>
        <v>#REF!</v>
      </c>
      <c r="BP720" s="110" t="e">
        <f>SUM(#REF!,#REF!,#REF!,#REF!,#REF!,#REF!,#REF!,BP13)*BP8</f>
        <v>#REF!</v>
      </c>
      <c r="BQ720" s="110" t="e">
        <f>SUM(#REF!,#REF!,#REF!,#REF!,#REF!,#REF!,#REF!,BQ13)*BQ8</f>
        <v>#REF!</v>
      </c>
      <c r="BR720" s="110" t="e">
        <f>SUM(#REF!,#REF!,#REF!,#REF!,#REF!,#REF!,#REF!,BR13)*BR8</f>
        <v>#REF!</v>
      </c>
      <c r="BS720" s="110" t="e">
        <f>SUM(#REF!,#REF!,#REF!,#REF!,#REF!,#REF!,#REF!,BS13)*BS8</f>
        <v>#REF!</v>
      </c>
      <c r="BT720" s="110" t="e">
        <f>SUM(#REF!,#REF!,#REF!,#REF!,#REF!,#REF!,#REF!,BT13)*BT8</f>
        <v>#REF!</v>
      </c>
      <c r="BU720" s="110" t="e">
        <f>SUM(#REF!,#REF!,#REF!,#REF!,#REF!,#REF!,#REF!,BU13)*BU8</f>
        <v>#REF!</v>
      </c>
      <c r="BV720" s="110" t="e">
        <f>SUM(#REF!,#REF!,#REF!,#REF!,#REF!,#REF!,#REF!,BV13)*BV8</f>
        <v>#REF!</v>
      </c>
      <c r="BW720" s="110" t="e">
        <f>SUM(#REF!,#REF!,#REF!,#REF!,#REF!,#REF!,#REF!,BW13)*BW8</f>
        <v>#REF!</v>
      </c>
      <c r="BX720" s="110" t="e">
        <f>SUM(#REF!,#REF!,#REF!,#REF!,#REF!,#REF!,#REF!,BX13)*BX8</f>
        <v>#REF!</v>
      </c>
    </row>
    <row r="722" spans="5:76" x14ac:dyDescent="0.25">
      <c r="E722" s="111"/>
    </row>
    <row r="723" spans="5:76" x14ac:dyDescent="0.25">
      <c r="E723" s="112"/>
    </row>
    <row r="724" spans="5:76" x14ac:dyDescent="0.25">
      <c r="E724" s="112"/>
    </row>
    <row r="725" spans="5:76" x14ac:dyDescent="0.25">
      <c r="E725" s="113"/>
    </row>
    <row r="726" spans="5:76" ht="18.75" x14ac:dyDescent="0.25">
      <c r="E726" s="114" t="s">
        <v>132</v>
      </c>
      <c r="F726" s="115" t="s">
        <v>133</v>
      </c>
      <c r="G726" s="82" t="e">
        <f>TableA[[#Headers],[SR-1]]</f>
        <v>#REF!</v>
      </c>
      <c r="H726" s="82" t="e">
        <f>TableA[[#Headers],[SR-2]]</f>
        <v>#REF!</v>
      </c>
      <c r="I726" s="82" t="e">
        <f>TableA[[#Headers],[SR-3]]</f>
        <v>#REF!</v>
      </c>
      <c r="J726" s="82" t="e">
        <f>TableA[[#Headers],[SR-4]]</f>
        <v>#REF!</v>
      </c>
      <c r="K726" s="82" t="e">
        <f>TableA[[#Headers],[SR-5]]</f>
        <v>#REF!</v>
      </c>
      <c r="L726" s="82" t="e">
        <f>TableA[[#Headers],[SR-6]]</f>
        <v>#REF!</v>
      </c>
      <c r="M726" s="82" t="e">
        <f>TableA[[#Headers],[SR-7]]</f>
        <v>#REF!</v>
      </c>
      <c r="N726" s="82" t="e">
        <f>TableA[[#Headers],[SR-8]]</f>
        <v>#REF!</v>
      </c>
      <c r="O726" s="82" t="e">
        <f>TableA[[#Headers],[SR-9]]</f>
        <v>#REF!</v>
      </c>
      <c r="P726" s="82" t="e">
        <f>TableA[[#Headers],[SR-10]]</f>
        <v>#REF!</v>
      </c>
      <c r="Q726" s="82" t="e">
        <f>TableA[[#Headers],[SR-11]]</f>
        <v>#REF!</v>
      </c>
      <c r="R726" s="82" t="e">
        <f>TableA[[#Headers],[SR-12]]</f>
        <v>#REF!</v>
      </c>
      <c r="S726" s="82" t="e">
        <f>TableA[[#Headers],[SR-13]]</f>
        <v>#REF!</v>
      </c>
      <c r="T726" s="82" t="e">
        <f>TableA[[#Headers],[SR-14]]</f>
        <v>#REF!</v>
      </c>
      <c r="U726" s="82" t="e">
        <f>TableA[[#Headers],[SR-15]]</f>
        <v>#REF!</v>
      </c>
      <c r="V726" s="82" t="e">
        <f>TableA[[#Headers],[SR-16]]</f>
        <v>#REF!</v>
      </c>
      <c r="W726" s="82" t="e">
        <f>TableA[[#Headers],[SR-17]]</f>
        <v>#REF!</v>
      </c>
      <c r="X726" s="82" t="e">
        <f>TableA[[#Headers],[SR-18]]</f>
        <v>#REF!</v>
      </c>
      <c r="Y726" s="82" t="e">
        <f>TableA[[#Headers],[SR-19]]</f>
        <v>#REF!</v>
      </c>
      <c r="Z726" s="82" t="e">
        <f>TableA[[#Headers],[SR-20]]</f>
        <v>#REF!</v>
      </c>
      <c r="AA726" s="82" t="e">
        <f>TableA[[#Headers],[SR-21]]</f>
        <v>#REF!</v>
      </c>
      <c r="AB726" s="82" t="e">
        <f>TableA[[#Headers],[SR-22]]</f>
        <v>#REF!</v>
      </c>
      <c r="AC726" s="82" t="e">
        <f>TableA[[#Headers],[SR-23]]</f>
        <v>#REF!</v>
      </c>
      <c r="AD726" s="82" t="e">
        <f>TableA[[#Headers],[SR-24]]</f>
        <v>#REF!</v>
      </c>
      <c r="AE726" s="82" t="e">
        <f>TableA[[#Headers],[SR-25]]</f>
        <v>#REF!</v>
      </c>
      <c r="AF726" s="82" t="e">
        <f>TableA[[#Headers],[SR-26]]</f>
        <v>#REF!</v>
      </c>
      <c r="AG726" s="82" t="e">
        <f>TableA[[#Headers],[SR-27]]</f>
        <v>#REF!</v>
      </c>
      <c r="AH726" s="82" t="e">
        <f>TableA[[#Headers],[SR-28]]</f>
        <v>#REF!</v>
      </c>
      <c r="AI726" s="82" t="e">
        <f>TableA[[#Headers],[SR-29]]</f>
        <v>#REF!</v>
      </c>
      <c r="AJ726" s="82" t="e">
        <f>TableA[[#Headers],[SR-30]]</f>
        <v>#REF!</v>
      </c>
      <c r="AK726" s="82" t="e">
        <f>TableA[[#Headers],[SR-31]]</f>
        <v>#REF!</v>
      </c>
      <c r="AL726" s="82" t="e">
        <f>TableA[[#Headers],[SR-32]]</f>
        <v>#REF!</v>
      </c>
      <c r="AM726" s="82" t="e">
        <f>TableA[[#Headers],[SR-33]]</f>
        <v>#REF!</v>
      </c>
      <c r="AN726" s="82" t="e">
        <f>TableA[[#Headers],[SR-34]]</f>
        <v>#REF!</v>
      </c>
      <c r="AO726" s="82" t="e">
        <f>TableA[[#Headers],[SR-35]]</f>
        <v>#REF!</v>
      </c>
      <c r="AP726" s="82" t="e">
        <f>TableA[[#Headers],[SR-36]]</f>
        <v>#REF!</v>
      </c>
      <c r="AQ726" s="82" t="e">
        <f>TableA[[#Headers],[SR-37]]</f>
        <v>#REF!</v>
      </c>
      <c r="AR726" s="82" t="e">
        <f>TableA[[#Headers],[SR-38]]</f>
        <v>#REF!</v>
      </c>
      <c r="AS726" s="82" t="e">
        <f>TableA[[#Headers],[SR-39]]</f>
        <v>#REF!</v>
      </c>
      <c r="AT726" s="82" t="e">
        <f>TableA[[#Headers],[SR-40]]</f>
        <v>#REF!</v>
      </c>
      <c r="AU726" s="82" t="e">
        <f>TableA[[#Headers],[SR-41]]</f>
        <v>#REF!</v>
      </c>
      <c r="AV726" s="82" t="e">
        <f>TableA[[#Headers],[SR-42]]</f>
        <v>#REF!</v>
      </c>
      <c r="AW726" s="82" t="e">
        <f>TableA[[#Headers],[SR-43]]</f>
        <v>#REF!</v>
      </c>
      <c r="AX726" s="82" t="e">
        <f>TableA[[#Headers],[SR-44]]</f>
        <v>#REF!</v>
      </c>
      <c r="AY726" s="82" t="e">
        <f>TableA[[#Headers],[SR-45]]</f>
        <v>#REF!</v>
      </c>
      <c r="AZ726" s="82" t="e">
        <f>TableA[[#Headers],[SR-46]]</f>
        <v>#REF!</v>
      </c>
      <c r="BA726" s="82" t="e">
        <f>TableA[[#Headers],[SR-47]]</f>
        <v>#REF!</v>
      </c>
      <c r="BB726" s="82" t="e">
        <f>TableA[[#Headers],[SR-48]]</f>
        <v>#REF!</v>
      </c>
      <c r="BC726" s="82" t="e">
        <f>TableA[[#Headers],[SR-49]]</f>
        <v>#REF!</v>
      </c>
      <c r="BD726" s="82" t="e">
        <f>TableA[[#Headers],[SR-50]]</f>
        <v>#REF!</v>
      </c>
      <c r="BE726" s="82" t="e">
        <f>TableA[[#Headers],[SR-51]]</f>
        <v>#REF!</v>
      </c>
      <c r="BF726" s="82" t="e">
        <f>TableA[[#Headers],[SR-52]]</f>
        <v>#REF!</v>
      </c>
      <c r="BG726" s="82" t="e">
        <f>TableA[[#Headers],[SR-53]]</f>
        <v>#REF!</v>
      </c>
      <c r="BH726" s="82" t="e">
        <f>TableA[[#Headers],[SR-54]]</f>
        <v>#REF!</v>
      </c>
      <c r="BI726" s="82" t="e">
        <f>TableA[[#Headers],[SR-55]]</f>
        <v>#REF!</v>
      </c>
      <c r="BJ726" s="82" t="e">
        <f>TableA[[#Headers],[SR-56]]</f>
        <v>#REF!</v>
      </c>
      <c r="BK726" s="82" t="e">
        <f>TableA[[#Headers],[SR-57]]</f>
        <v>#REF!</v>
      </c>
      <c r="BL726" s="82" t="e">
        <f>TableA[[#Headers],[SR-58]]</f>
        <v>#REF!</v>
      </c>
      <c r="BM726" s="82" t="e">
        <f>TableA[[#Headers],[SR-59]]</f>
        <v>#REF!</v>
      </c>
      <c r="BN726" s="82" t="e">
        <f>TableA[[#Headers],[SR-60]]</f>
        <v>#REF!</v>
      </c>
      <c r="BO726" s="82" t="e">
        <f>TableA[[#Headers],[SR-61]]</f>
        <v>#REF!</v>
      </c>
      <c r="BP726" s="82" t="e">
        <f>TableA[[#Headers],[SR-62]]</f>
        <v>#REF!</v>
      </c>
      <c r="BQ726" s="82" t="e">
        <f>TableA[[#Headers],[SR-63]]</f>
        <v>#REF!</v>
      </c>
      <c r="BR726" s="82" t="e">
        <f>TableA[[#Headers],[SR-64]]</f>
        <v>#REF!</v>
      </c>
      <c r="BS726" s="82" t="e">
        <f>TableA[[#Headers],[SR-65]]</f>
        <v>#REF!</v>
      </c>
      <c r="BT726" s="82" t="e">
        <f>TableA[[#Headers],[SR-66]]</f>
        <v>#REF!</v>
      </c>
      <c r="BU726" s="82" t="e">
        <f>TableA[[#Headers],[SR-67]]</f>
        <v>#REF!</v>
      </c>
      <c r="BV726" s="82" t="e">
        <f>TableA[[#Headers],[SR-68]]</f>
        <v>#REF!</v>
      </c>
      <c r="BW726" s="82" t="e">
        <f>TableA[[#Headers],[SR-69]]</f>
        <v>#REF!</v>
      </c>
      <c r="BX726" s="82" t="e">
        <f>TableA[[#Headers],[SR-70]]</f>
        <v>#REF!</v>
      </c>
    </row>
    <row r="727" spans="5:76" x14ac:dyDescent="0.25">
      <c r="E727" s="116" t="str">
        <f t="shared" ref="E727:E746" si="289">IF(E16=0,"",E16)</f>
        <v>TEST1</v>
      </c>
      <c r="F727" s="116" t="e">
        <f>SUM(F16,#REF!,#REF!,#REF!,#REF!,#REF!,#REF!,#REF!)</f>
        <v>#REF!</v>
      </c>
      <c r="G727" s="117" t="e">
        <f>IF(G16+#REF!+#REF!+#REF!+#REF!+#REF!+#REF!+#REF!=0,"",G16+#REF!+#REF!+#REF!+#REF!+#REF!+#REF!+#REF!)</f>
        <v>#REF!</v>
      </c>
      <c r="H727" s="117" t="e">
        <f>IF(H16+#REF!+#REF!+#REF!+#REF!+#REF!+#REF!+#REF!=0,"",H16+#REF!+#REF!+#REF!+#REF!+#REF!+#REF!+#REF!)</f>
        <v>#REF!</v>
      </c>
      <c r="I727" s="117" t="e">
        <f>IF(I16+#REF!+#REF!+#REF!+#REF!+#REF!+#REF!+#REF!=0,"",I16+#REF!+#REF!+#REF!+#REF!+#REF!+#REF!+#REF!)</f>
        <v>#REF!</v>
      </c>
      <c r="J727" s="117" t="e">
        <f>IF(J16+#REF!+#REF!+#REF!+#REF!+#REF!+#REF!+#REF!=0,"",J16+#REF!+#REF!+#REF!+#REF!+#REF!+#REF!+#REF!)</f>
        <v>#VALUE!</v>
      </c>
      <c r="K727" s="117" t="e">
        <f>IF(K16+#REF!+#REF!+#REF!+#REF!+#REF!+#REF!+#REF!=0,"",K16+#REF!+#REF!+#REF!+#REF!+#REF!+#REF!+#REF!)</f>
        <v>#VALUE!</v>
      </c>
      <c r="L727" s="117" t="e">
        <f>IF(L16+#REF!+#REF!+#REF!+#REF!+#REF!+#REF!+#REF!=0,"",L16+#REF!+#REF!+#REF!+#REF!+#REF!+#REF!+#REF!)</f>
        <v>#VALUE!</v>
      </c>
      <c r="M727" s="117" t="e">
        <f>IF(M16+#REF!+#REF!+#REF!+#REF!+#REF!+#REF!+#REF!=0,"",M16+#REF!+#REF!+#REF!+#REF!+#REF!+#REF!+#REF!)</f>
        <v>#VALUE!</v>
      </c>
      <c r="N727" s="117" t="e">
        <f>IF(N16+#REF!+#REF!+#REF!+#REF!+#REF!+#REF!+#REF!=0,"",N16+#REF!+#REF!+#REF!+#REF!+#REF!+#REF!+#REF!)</f>
        <v>#VALUE!</v>
      </c>
      <c r="O727" s="117" t="e">
        <f>IF(O16+#REF!+#REF!+#REF!+#REF!+#REF!+#REF!+#REF!=0,"",O16+#REF!+#REF!+#REF!+#REF!+#REF!+#REF!+#REF!)</f>
        <v>#VALUE!</v>
      </c>
      <c r="P727" s="117" t="e">
        <f>IF(P16+#REF!+#REF!+#REF!+#REF!+#REF!+#REF!+#REF!=0,"",P16+#REF!+#REF!+#REF!+#REF!+#REF!+#REF!+#REF!)</f>
        <v>#VALUE!</v>
      </c>
      <c r="Q727" s="117" t="e">
        <f>IF(Q16+#REF!+#REF!+#REF!+#REF!+#REF!+#REF!+#REF!=0,"",Q16+#REF!+#REF!+#REF!+#REF!+#REF!+#REF!+#REF!)</f>
        <v>#VALUE!</v>
      </c>
      <c r="R727" s="117" t="e">
        <f>IF(R16+#REF!+#REF!+#REF!+#REF!+#REF!+#REF!+#REF!=0,"",R16+#REF!+#REF!+#REF!+#REF!+#REF!+#REF!+#REF!)</f>
        <v>#VALUE!</v>
      </c>
      <c r="S727" s="117" t="e">
        <f>IF(S16+#REF!+#REF!+#REF!+#REF!+#REF!+#REF!+#REF!=0,"",S16+#REF!+#REF!+#REF!+#REF!+#REF!+#REF!+#REF!)</f>
        <v>#VALUE!</v>
      </c>
      <c r="T727" s="117" t="e">
        <f>IF(T16+#REF!+#REF!+#REF!+#REF!+#REF!+#REF!+#REF!=0,"",T16+#REF!+#REF!+#REF!+#REF!+#REF!+#REF!+#REF!)</f>
        <v>#VALUE!</v>
      </c>
      <c r="U727" s="117" t="e">
        <f>IF(U16+#REF!+#REF!+#REF!+#REF!+#REF!+#REF!+#REF!=0,"",U16+#REF!+#REF!+#REF!+#REF!+#REF!+#REF!+#REF!)</f>
        <v>#VALUE!</v>
      </c>
      <c r="V727" s="117" t="e">
        <f>IF(V16+#REF!+#REF!+#REF!+#REF!+#REF!+#REF!+#REF!=0,"",V16+#REF!+#REF!+#REF!+#REF!+#REF!+#REF!+#REF!)</f>
        <v>#VALUE!</v>
      </c>
      <c r="W727" s="117" t="e">
        <f>IF(W16+#REF!+#REF!+#REF!+#REF!+#REF!+#REF!+#REF!=0,"",W16+#REF!+#REF!+#REF!+#REF!+#REF!+#REF!+#REF!)</f>
        <v>#VALUE!</v>
      </c>
      <c r="X727" s="117" t="e">
        <f>IF(X16+#REF!+#REF!+#REF!+#REF!+#REF!+#REF!+#REF!=0,"",X16+#REF!+#REF!+#REF!+#REF!+#REF!+#REF!+#REF!)</f>
        <v>#VALUE!</v>
      </c>
      <c r="Y727" s="117" t="e">
        <f>IF(Y16+#REF!+#REF!+#REF!+#REF!+#REF!+#REF!+#REF!=0,"",Y16+#REF!+#REF!+#REF!+#REF!+#REF!+#REF!+#REF!)</f>
        <v>#VALUE!</v>
      </c>
      <c r="Z727" s="117" t="e">
        <f>IF(Z16+#REF!+#REF!+#REF!+#REF!+#REF!+#REF!+#REF!=0,"",Z16+#REF!+#REF!+#REF!+#REF!+#REF!+#REF!+#REF!)</f>
        <v>#VALUE!</v>
      </c>
      <c r="AA727" s="117" t="e">
        <f>IF(AA16+#REF!+#REF!+#REF!+#REF!+#REF!+#REF!+#REF!=0,"",AA16+#REF!+#REF!+#REF!+#REF!+#REF!+#REF!+#REF!)</f>
        <v>#VALUE!</v>
      </c>
      <c r="AB727" s="117" t="e">
        <f>IF(AB16+#REF!+#REF!+#REF!+#REF!+#REF!+#REF!+#REF!=0,"",AB16+#REF!+#REF!+#REF!+#REF!+#REF!+#REF!+#REF!)</f>
        <v>#VALUE!</v>
      </c>
      <c r="AC727" s="117" t="e">
        <f>IF(AC16+#REF!+#REF!+#REF!+#REF!+#REF!+#REF!+#REF!=0,"",AC16+#REF!+#REF!+#REF!+#REF!+#REF!+#REF!+#REF!)</f>
        <v>#VALUE!</v>
      </c>
      <c r="AD727" s="117" t="e">
        <f>IF(AD16+#REF!+#REF!+#REF!+#REF!+#REF!+#REF!+#REF!=0,"",AD16+#REF!+#REF!+#REF!+#REF!+#REF!+#REF!+#REF!)</f>
        <v>#VALUE!</v>
      </c>
      <c r="AE727" s="117" t="e">
        <f>IF(AE16+#REF!+#REF!+#REF!+#REF!+#REF!+#REF!+#REF!=0,"",AE16+#REF!+#REF!+#REF!+#REF!+#REF!+#REF!+#REF!)</f>
        <v>#VALUE!</v>
      </c>
      <c r="AF727" s="117" t="e">
        <f>IF(AF16+#REF!+#REF!+#REF!+#REF!+#REF!+#REF!+#REF!=0,"",AF16+#REF!+#REF!+#REF!+#REF!+#REF!+#REF!+#REF!)</f>
        <v>#VALUE!</v>
      </c>
      <c r="AG727" s="117" t="e">
        <f>IF(AG16+#REF!+#REF!+#REF!+#REF!+#REF!+#REF!+#REF!=0,"",AG16+#REF!+#REF!+#REF!+#REF!+#REF!+#REF!+#REF!)</f>
        <v>#VALUE!</v>
      </c>
      <c r="AH727" s="117" t="e">
        <f>IF(AH16+#REF!+#REF!+#REF!+#REF!+#REF!+#REF!+#REF!=0,"",AH16+#REF!+#REF!+#REF!+#REF!+#REF!+#REF!+#REF!)</f>
        <v>#VALUE!</v>
      </c>
      <c r="AI727" s="117" t="e">
        <f>IF(AI16+#REF!+#REF!+#REF!+#REF!+#REF!+#REF!+#REF!=0,"",AI16+#REF!+#REF!+#REF!+#REF!+#REF!+#REF!+#REF!)</f>
        <v>#VALUE!</v>
      </c>
      <c r="AJ727" s="117" t="e">
        <f>IF(AJ16+#REF!+#REF!+#REF!+#REF!+#REF!+#REF!+#REF!=0,"",AJ16+#REF!+#REF!+#REF!+#REF!+#REF!+#REF!+#REF!)</f>
        <v>#VALUE!</v>
      </c>
      <c r="AK727" s="117" t="e">
        <f>IF(AK16+#REF!+#REF!+#REF!+#REF!+#REF!+#REF!+#REF!=0,"",AK16+#REF!+#REF!+#REF!+#REF!+#REF!+#REF!+#REF!)</f>
        <v>#VALUE!</v>
      </c>
      <c r="AL727" s="117" t="e">
        <f>IF(AL16+#REF!+#REF!+#REF!+#REF!+#REF!+#REF!+#REF!=0,"",AL16+#REF!+#REF!+#REF!+#REF!+#REF!+#REF!+#REF!)</f>
        <v>#VALUE!</v>
      </c>
      <c r="AM727" s="117" t="e">
        <f>IF(AM16+#REF!+#REF!+#REF!+#REF!+#REF!+#REF!+#REF!=0,"",AM16+#REF!+#REF!+#REF!+#REF!+#REF!+#REF!+#REF!)</f>
        <v>#VALUE!</v>
      </c>
      <c r="AN727" s="117" t="e">
        <f>IF(AN16+#REF!+#REF!+#REF!+#REF!+#REF!+#REF!+#REF!=0,"",AN16+#REF!+#REF!+#REF!+#REF!+#REF!+#REF!+#REF!)</f>
        <v>#VALUE!</v>
      </c>
      <c r="AO727" s="117" t="e">
        <f>IF(AO16+#REF!+#REF!+#REF!+#REF!+#REF!+#REF!+#REF!=0,"",AO16+#REF!+#REF!+#REF!+#REF!+#REF!+#REF!+#REF!)</f>
        <v>#VALUE!</v>
      </c>
      <c r="AP727" s="117" t="e">
        <f>IF(AP16+#REF!+#REF!+#REF!+#REF!+#REF!+#REF!+#REF!=0,"",AP16+#REF!+#REF!+#REF!+#REF!+#REF!+#REF!+#REF!)</f>
        <v>#VALUE!</v>
      </c>
      <c r="AQ727" s="117" t="e">
        <f>IF(AQ16+#REF!+#REF!+#REF!+#REF!+#REF!+#REF!+#REF!=0,"",AQ16+#REF!+#REF!+#REF!+#REF!+#REF!+#REF!+#REF!)</f>
        <v>#VALUE!</v>
      </c>
      <c r="AR727" s="117" t="e">
        <f>IF(AR16+#REF!+#REF!+#REF!+#REF!+#REF!+#REF!+#REF!=0,"",AR16+#REF!+#REF!+#REF!+#REF!+#REF!+#REF!+#REF!)</f>
        <v>#VALUE!</v>
      </c>
      <c r="AS727" s="117" t="e">
        <f>IF(AS16+#REF!+#REF!+#REF!+#REF!+#REF!+#REF!+#REF!=0,"",AS16+#REF!+#REF!+#REF!+#REF!+#REF!+#REF!+#REF!)</f>
        <v>#VALUE!</v>
      </c>
      <c r="AT727" s="117" t="e">
        <f>IF(AT16+#REF!+#REF!+#REF!+#REF!+#REF!+#REF!+#REF!=0,"",AT16+#REF!+#REF!+#REF!+#REF!+#REF!+#REF!+#REF!)</f>
        <v>#VALUE!</v>
      </c>
      <c r="AU727" s="117" t="e">
        <f>IF(AU16+#REF!+#REF!+#REF!+#REF!+#REF!+#REF!+#REF!=0,"",AU16+#REF!+#REF!+#REF!+#REF!+#REF!+#REF!+#REF!)</f>
        <v>#VALUE!</v>
      </c>
      <c r="AV727" s="117" t="e">
        <f>IF(AV16+#REF!+#REF!+#REF!+#REF!+#REF!+#REF!+#REF!=0,"",AV16+#REF!+#REF!+#REF!+#REF!+#REF!+#REF!+#REF!)</f>
        <v>#VALUE!</v>
      </c>
      <c r="AW727" s="117" t="e">
        <f>IF(AW16+#REF!+#REF!+#REF!+#REF!+#REF!+#REF!+#REF!=0,"",AW16+#REF!+#REF!+#REF!+#REF!+#REF!+#REF!+#REF!)</f>
        <v>#VALUE!</v>
      </c>
      <c r="AX727" s="117" t="e">
        <f>IF(AX16+#REF!+#REF!+#REF!+#REF!+#REF!+#REF!+#REF!=0,"",AX16+#REF!+#REF!+#REF!+#REF!+#REF!+#REF!+#REF!)</f>
        <v>#VALUE!</v>
      </c>
      <c r="AY727" s="117" t="e">
        <f>IF(AY16+#REF!+#REF!+#REF!+#REF!+#REF!+#REF!+#REF!=0,"",AY16+#REF!+#REF!+#REF!+#REF!+#REF!+#REF!+#REF!)</f>
        <v>#VALUE!</v>
      </c>
      <c r="AZ727" s="117" t="e">
        <f>IF(AZ16+#REF!+#REF!+#REF!+#REF!+#REF!+#REF!+#REF!=0,"",AZ16+#REF!+#REF!+#REF!+#REF!+#REF!+#REF!+#REF!)</f>
        <v>#VALUE!</v>
      </c>
      <c r="BA727" s="117" t="e">
        <f>IF(BA16+#REF!+#REF!+#REF!+#REF!+#REF!+#REF!+#REF!=0,"",BA16+#REF!+#REF!+#REF!+#REF!+#REF!+#REF!+#REF!)</f>
        <v>#VALUE!</v>
      </c>
      <c r="BB727" s="117" t="e">
        <f>IF(BB16+#REF!+#REF!+#REF!+#REF!+#REF!+#REF!+#REF!=0,"",BB16+#REF!+#REF!+#REF!+#REF!+#REF!+#REF!+#REF!)</f>
        <v>#VALUE!</v>
      </c>
      <c r="BC727" s="117" t="e">
        <f>IF(BC16+#REF!+#REF!+#REF!+#REF!+#REF!+#REF!+#REF!=0,"",BC16+#REF!+#REF!+#REF!+#REF!+#REF!+#REF!+#REF!)</f>
        <v>#VALUE!</v>
      </c>
      <c r="BD727" s="117" t="e">
        <f>IF(BD16+#REF!+#REF!+#REF!+#REF!+#REF!+#REF!+#REF!=0,"",BD16+#REF!+#REF!+#REF!+#REF!+#REF!+#REF!+#REF!)</f>
        <v>#VALUE!</v>
      </c>
      <c r="BE727" s="117" t="e">
        <f>IF(BE16+#REF!+#REF!+#REF!+#REF!+#REF!+#REF!+#REF!=0,"",BE16+#REF!+#REF!+#REF!+#REF!+#REF!+#REF!+#REF!)</f>
        <v>#VALUE!</v>
      </c>
      <c r="BF727" s="117" t="e">
        <f>IF(BF16+#REF!+#REF!+#REF!+#REF!+#REF!+#REF!+#REF!=0,"",BF16+#REF!+#REF!+#REF!+#REF!+#REF!+#REF!+#REF!)</f>
        <v>#VALUE!</v>
      </c>
      <c r="BG727" s="117" t="e">
        <f>IF(BG16+#REF!+#REF!+#REF!+#REF!+#REF!+#REF!+#REF!=0,"",BG16+#REF!+#REF!+#REF!+#REF!+#REF!+#REF!+#REF!)</f>
        <v>#VALUE!</v>
      </c>
      <c r="BH727" s="117" t="e">
        <f>IF(BH16+#REF!+#REF!+#REF!+#REF!+#REF!+#REF!+#REF!=0,"",BH16+#REF!+#REF!+#REF!+#REF!+#REF!+#REF!+#REF!)</f>
        <v>#VALUE!</v>
      </c>
      <c r="BI727" s="117" t="e">
        <f>IF(BI16+#REF!+#REF!+#REF!+#REF!+#REF!+#REF!+#REF!=0,"",BI16+#REF!+#REF!+#REF!+#REF!+#REF!+#REF!+#REF!)</f>
        <v>#VALUE!</v>
      </c>
      <c r="BJ727" s="117" t="e">
        <f>IF(BJ16+#REF!+#REF!+#REF!+#REF!+#REF!+#REF!+#REF!=0,"",BJ16+#REF!+#REF!+#REF!+#REF!+#REF!+#REF!+#REF!)</f>
        <v>#VALUE!</v>
      </c>
      <c r="BK727" s="117" t="e">
        <f>IF(BK16+#REF!+#REF!+#REF!+#REF!+#REF!+#REF!+#REF!=0,"",BK16+#REF!+#REF!+#REF!+#REF!+#REF!+#REF!+#REF!)</f>
        <v>#VALUE!</v>
      </c>
      <c r="BL727" s="117" t="e">
        <f>IF(BL16+#REF!+#REF!+#REF!+#REF!+#REF!+#REF!+#REF!=0,"",BL16+#REF!+#REF!+#REF!+#REF!+#REF!+#REF!+#REF!)</f>
        <v>#VALUE!</v>
      </c>
      <c r="BM727" s="117" t="e">
        <f>IF(BM16+#REF!+#REF!+#REF!+#REF!+#REF!+#REF!+#REF!=0,"",BM16+#REF!+#REF!+#REF!+#REF!+#REF!+#REF!+#REF!)</f>
        <v>#VALUE!</v>
      </c>
      <c r="BN727" s="117" t="e">
        <f>IF(BN16+#REF!+#REF!+#REF!+#REF!+#REF!+#REF!+#REF!=0,"",BN16+#REF!+#REF!+#REF!+#REF!+#REF!+#REF!+#REF!)</f>
        <v>#VALUE!</v>
      </c>
      <c r="BO727" s="117" t="e">
        <f>IF(BO16+#REF!+#REF!+#REF!+#REF!+#REF!+#REF!+#REF!=0,"",BO16+#REF!+#REF!+#REF!+#REF!+#REF!+#REF!+#REF!)</f>
        <v>#VALUE!</v>
      </c>
      <c r="BP727" s="117" t="e">
        <f>IF(BP16+#REF!+#REF!+#REF!+#REF!+#REF!+#REF!+#REF!=0,"",BP16+#REF!+#REF!+#REF!+#REF!+#REF!+#REF!+#REF!)</f>
        <v>#VALUE!</v>
      </c>
      <c r="BQ727" s="117" t="e">
        <f>IF(BQ16+#REF!+#REF!+#REF!+#REF!+#REF!+#REF!+#REF!=0,"",BQ16+#REF!+#REF!+#REF!+#REF!+#REF!+#REF!+#REF!)</f>
        <v>#VALUE!</v>
      </c>
      <c r="BR727" s="117" t="e">
        <f>IF(BR16+#REF!+#REF!+#REF!+#REF!+#REF!+#REF!+#REF!=0,"",BR16+#REF!+#REF!+#REF!+#REF!+#REF!+#REF!+#REF!)</f>
        <v>#VALUE!</v>
      </c>
      <c r="BS727" s="117" t="e">
        <f>IF(BS16+#REF!+#REF!+#REF!+#REF!+#REF!+#REF!+#REF!=0,"",BS16+#REF!+#REF!+#REF!+#REF!+#REF!+#REF!+#REF!)</f>
        <v>#VALUE!</v>
      </c>
      <c r="BT727" s="117" t="e">
        <f>IF(BT16+#REF!+#REF!+#REF!+#REF!+#REF!+#REF!+#REF!=0,"",BT16+#REF!+#REF!+#REF!+#REF!+#REF!+#REF!+#REF!)</f>
        <v>#VALUE!</v>
      </c>
      <c r="BU727" s="117" t="e">
        <f>IF(BU16+#REF!+#REF!+#REF!+#REF!+#REF!+#REF!+#REF!=0,"",BU16+#REF!+#REF!+#REF!+#REF!+#REF!+#REF!+#REF!)</f>
        <v>#VALUE!</v>
      </c>
      <c r="BV727" s="117" t="e">
        <f>IF(BV16+#REF!+#REF!+#REF!+#REF!+#REF!+#REF!+#REF!=0,"",BV16+#REF!+#REF!+#REF!+#REF!+#REF!+#REF!+#REF!)</f>
        <v>#VALUE!</v>
      </c>
      <c r="BW727" s="117" t="e">
        <f>IF(BW16+#REF!+#REF!+#REF!+#REF!+#REF!+#REF!+#REF!=0,"",BW16+#REF!+#REF!+#REF!+#REF!+#REF!+#REF!+#REF!)</f>
        <v>#VALUE!</v>
      </c>
      <c r="BX727" s="117" t="e">
        <f>IF(BX16+#REF!+#REF!+#REF!+#REF!+#REF!+#REF!+#REF!=0,"",BX16+#REF!+#REF!+#REF!+#REF!+#REF!+#REF!+#REF!)</f>
        <v>#VALUE!</v>
      </c>
    </row>
    <row r="728" spans="5:76" x14ac:dyDescent="0.25">
      <c r="E728" s="118" t="str">
        <f t="shared" si="289"/>
        <v>TEST2</v>
      </c>
      <c r="F728" s="118" t="e">
        <f>SUM(F17,#REF!,#REF!,#REF!,#REF!,#REF!,#REF!,#REF!)</f>
        <v>#REF!</v>
      </c>
      <c r="G728" s="119" t="e">
        <f>IF(G17+#REF!+#REF!+#REF!+#REF!+#REF!+#REF!+#REF!=0,"",G17+#REF!+#REF!+#REF!+#REF!+#REF!+#REF!+#REF!)</f>
        <v>#REF!</v>
      </c>
      <c r="H728" s="119" t="e">
        <f>IF(H17+#REF!+#REF!+#REF!+#REF!+#REF!+#REF!+#REF!=0,"",H17+#REF!+#REF!+#REF!+#REF!+#REF!+#REF!+#REF!)</f>
        <v>#REF!</v>
      </c>
      <c r="I728" s="119" t="e">
        <f>IF(I17+#REF!+#REF!+#REF!+#REF!+#REF!+#REF!+#REF!=0,"",I17+#REF!+#REF!+#REF!+#REF!+#REF!+#REF!+#REF!)</f>
        <v>#VALUE!</v>
      </c>
      <c r="J728" s="119" t="e">
        <f>IF(J17+#REF!+#REF!+#REF!+#REF!+#REF!+#REF!+#REF!=0,"",J17+#REF!+#REF!+#REF!+#REF!+#REF!+#REF!+#REF!)</f>
        <v>#VALUE!</v>
      </c>
      <c r="K728" s="119" t="e">
        <f>IF(K17+#REF!+#REF!+#REF!+#REF!+#REF!+#REF!+#REF!=0,"",K17+#REF!+#REF!+#REF!+#REF!+#REF!+#REF!+#REF!)</f>
        <v>#VALUE!</v>
      </c>
      <c r="L728" s="119" t="e">
        <f>IF(L17+#REF!+#REF!+#REF!+#REF!+#REF!+#REF!+#REF!=0,"",L17+#REF!+#REF!+#REF!+#REF!+#REF!+#REF!+#REF!)</f>
        <v>#VALUE!</v>
      </c>
      <c r="M728" s="119" t="e">
        <f>IF(M17+#REF!+#REF!+#REF!+#REF!+#REF!+#REF!+#REF!=0,"",M17+#REF!+#REF!+#REF!+#REF!+#REF!+#REF!+#REF!)</f>
        <v>#VALUE!</v>
      </c>
      <c r="N728" s="119" t="e">
        <f>IF(N17+#REF!+#REF!+#REF!+#REF!+#REF!+#REF!+#REF!=0,"",N17+#REF!+#REF!+#REF!+#REF!+#REF!+#REF!+#REF!)</f>
        <v>#VALUE!</v>
      </c>
      <c r="O728" s="119" t="e">
        <f>IF(O17+#REF!+#REF!+#REF!+#REF!+#REF!+#REF!+#REF!=0,"",O17+#REF!+#REF!+#REF!+#REF!+#REF!+#REF!+#REF!)</f>
        <v>#VALUE!</v>
      </c>
      <c r="P728" s="119" t="e">
        <f>IF(P17+#REF!+#REF!+#REF!+#REF!+#REF!+#REF!+#REF!=0,"",P17+#REF!+#REF!+#REF!+#REF!+#REF!+#REF!+#REF!)</f>
        <v>#VALUE!</v>
      </c>
      <c r="Q728" s="119" t="e">
        <f>IF(Q17+#REF!+#REF!+#REF!+#REF!+#REF!+#REF!+#REF!=0,"",Q17+#REF!+#REF!+#REF!+#REF!+#REF!+#REF!+#REF!)</f>
        <v>#VALUE!</v>
      </c>
      <c r="R728" s="119" t="e">
        <f>IF(R17+#REF!+#REF!+#REF!+#REF!+#REF!+#REF!+#REF!=0,"",R17+#REF!+#REF!+#REF!+#REF!+#REF!+#REF!+#REF!)</f>
        <v>#VALUE!</v>
      </c>
      <c r="S728" s="119" t="e">
        <f>IF(S17+#REF!+#REF!+#REF!+#REF!+#REF!+#REF!+#REF!=0,"",S17+#REF!+#REF!+#REF!+#REF!+#REF!+#REF!+#REF!)</f>
        <v>#VALUE!</v>
      </c>
      <c r="T728" s="119" t="e">
        <f>IF(T17+#REF!+#REF!+#REF!+#REF!+#REF!+#REF!+#REF!=0,"",T17+#REF!+#REF!+#REF!+#REF!+#REF!+#REF!+#REF!)</f>
        <v>#VALUE!</v>
      </c>
      <c r="U728" s="119" t="e">
        <f>IF(U17+#REF!+#REF!+#REF!+#REF!+#REF!+#REF!+#REF!=0,"",U17+#REF!+#REF!+#REF!+#REF!+#REF!+#REF!+#REF!)</f>
        <v>#VALUE!</v>
      </c>
      <c r="V728" s="119" t="e">
        <f>IF(V17+#REF!+#REF!+#REF!+#REF!+#REF!+#REF!+#REF!=0,"",V17+#REF!+#REF!+#REF!+#REF!+#REF!+#REF!+#REF!)</f>
        <v>#VALUE!</v>
      </c>
      <c r="W728" s="119" t="e">
        <f>IF(W17+#REF!+#REF!+#REF!+#REF!+#REF!+#REF!+#REF!=0,"",W17+#REF!+#REF!+#REF!+#REF!+#REF!+#REF!+#REF!)</f>
        <v>#VALUE!</v>
      </c>
      <c r="X728" s="119" t="e">
        <f>IF(X17+#REF!+#REF!+#REF!+#REF!+#REF!+#REF!+#REF!=0,"",X17+#REF!+#REF!+#REF!+#REF!+#REF!+#REF!+#REF!)</f>
        <v>#VALUE!</v>
      </c>
      <c r="Y728" s="119" t="e">
        <f>IF(Y17+#REF!+#REF!+#REF!+#REF!+#REF!+#REF!+#REF!=0,"",Y17+#REF!+#REF!+#REF!+#REF!+#REF!+#REF!+#REF!)</f>
        <v>#VALUE!</v>
      </c>
      <c r="Z728" s="119" t="e">
        <f>IF(Z17+#REF!+#REF!+#REF!+#REF!+#REF!+#REF!+#REF!=0,"",Z17+#REF!+#REF!+#REF!+#REF!+#REF!+#REF!+#REF!)</f>
        <v>#VALUE!</v>
      </c>
      <c r="AA728" s="119" t="e">
        <f>IF(AA17+#REF!+#REF!+#REF!+#REF!+#REF!+#REF!+#REF!=0,"",AA17+#REF!+#REF!+#REF!+#REF!+#REF!+#REF!+#REF!)</f>
        <v>#VALUE!</v>
      </c>
      <c r="AB728" s="119" t="e">
        <f>IF(AB17+#REF!+#REF!+#REF!+#REF!+#REF!+#REF!+#REF!=0,"",AB17+#REF!+#REF!+#REF!+#REF!+#REF!+#REF!+#REF!)</f>
        <v>#VALUE!</v>
      </c>
      <c r="AC728" s="119" t="e">
        <f>IF(AC17+#REF!+#REF!+#REF!+#REF!+#REF!+#REF!+#REF!=0,"",AC17+#REF!+#REF!+#REF!+#REF!+#REF!+#REF!+#REF!)</f>
        <v>#VALUE!</v>
      </c>
      <c r="AD728" s="119" t="e">
        <f>IF(AD17+#REF!+#REF!+#REF!+#REF!+#REF!+#REF!+#REF!=0,"",AD17+#REF!+#REF!+#REF!+#REF!+#REF!+#REF!+#REF!)</f>
        <v>#VALUE!</v>
      </c>
      <c r="AE728" s="119" t="e">
        <f>IF(AE17+#REF!+#REF!+#REF!+#REF!+#REF!+#REF!+#REF!=0,"",AE17+#REF!+#REF!+#REF!+#REF!+#REF!+#REF!+#REF!)</f>
        <v>#VALUE!</v>
      </c>
      <c r="AF728" s="119" t="e">
        <f>IF(AF17+#REF!+#REF!+#REF!+#REF!+#REF!+#REF!+#REF!=0,"",AF17+#REF!+#REF!+#REF!+#REF!+#REF!+#REF!+#REF!)</f>
        <v>#VALUE!</v>
      </c>
      <c r="AG728" s="119" t="e">
        <f>IF(AG17+#REF!+#REF!+#REF!+#REF!+#REF!+#REF!+#REF!=0,"",AG17+#REF!+#REF!+#REF!+#REF!+#REF!+#REF!+#REF!)</f>
        <v>#VALUE!</v>
      </c>
      <c r="AH728" s="119" t="e">
        <f>IF(AH17+#REF!+#REF!+#REF!+#REF!+#REF!+#REF!+#REF!=0,"",AH17+#REF!+#REF!+#REF!+#REF!+#REF!+#REF!+#REF!)</f>
        <v>#VALUE!</v>
      </c>
      <c r="AI728" s="119" t="e">
        <f>IF(AI17+#REF!+#REF!+#REF!+#REF!+#REF!+#REF!+#REF!=0,"",AI17+#REF!+#REF!+#REF!+#REF!+#REF!+#REF!+#REF!)</f>
        <v>#VALUE!</v>
      </c>
      <c r="AJ728" s="119" t="e">
        <f>IF(AJ17+#REF!+#REF!+#REF!+#REF!+#REF!+#REF!+#REF!=0,"",AJ17+#REF!+#REF!+#REF!+#REF!+#REF!+#REF!+#REF!)</f>
        <v>#VALUE!</v>
      </c>
      <c r="AK728" s="119" t="e">
        <f>IF(AK17+#REF!+#REF!+#REF!+#REF!+#REF!+#REF!+#REF!=0,"",AK17+#REF!+#REF!+#REF!+#REF!+#REF!+#REF!+#REF!)</f>
        <v>#VALUE!</v>
      </c>
      <c r="AL728" s="119" t="e">
        <f>IF(AL17+#REF!+#REF!+#REF!+#REF!+#REF!+#REF!+#REF!=0,"",AL17+#REF!+#REF!+#REF!+#REF!+#REF!+#REF!+#REF!)</f>
        <v>#VALUE!</v>
      </c>
      <c r="AM728" s="119" t="e">
        <f>IF(AM17+#REF!+#REF!+#REF!+#REF!+#REF!+#REF!+#REF!=0,"",AM17+#REF!+#REF!+#REF!+#REF!+#REF!+#REF!+#REF!)</f>
        <v>#VALUE!</v>
      </c>
      <c r="AN728" s="119" t="e">
        <f>IF(AN17+#REF!+#REF!+#REF!+#REF!+#REF!+#REF!+#REF!=0,"",AN17+#REF!+#REF!+#REF!+#REF!+#REF!+#REF!+#REF!)</f>
        <v>#VALUE!</v>
      </c>
      <c r="AO728" s="119" t="e">
        <f>IF(AO17+#REF!+#REF!+#REF!+#REF!+#REF!+#REF!+#REF!=0,"",AO17+#REF!+#REF!+#REF!+#REF!+#REF!+#REF!+#REF!)</f>
        <v>#VALUE!</v>
      </c>
      <c r="AP728" s="119" t="e">
        <f>IF(AP17+#REF!+#REF!+#REF!+#REF!+#REF!+#REF!+#REF!=0,"",AP17+#REF!+#REF!+#REF!+#REF!+#REF!+#REF!+#REF!)</f>
        <v>#VALUE!</v>
      </c>
      <c r="AQ728" s="119" t="e">
        <f>IF(AQ17+#REF!+#REF!+#REF!+#REF!+#REF!+#REF!+#REF!=0,"",AQ17+#REF!+#REF!+#REF!+#REF!+#REF!+#REF!+#REF!)</f>
        <v>#VALUE!</v>
      </c>
      <c r="AR728" s="119" t="e">
        <f>IF(AR17+#REF!+#REF!+#REF!+#REF!+#REF!+#REF!+#REF!=0,"",AR17+#REF!+#REF!+#REF!+#REF!+#REF!+#REF!+#REF!)</f>
        <v>#VALUE!</v>
      </c>
      <c r="AS728" s="119" t="e">
        <f>IF(AS17+#REF!+#REF!+#REF!+#REF!+#REF!+#REF!+#REF!=0,"",AS17+#REF!+#REF!+#REF!+#REF!+#REF!+#REF!+#REF!)</f>
        <v>#VALUE!</v>
      </c>
      <c r="AT728" s="119" t="e">
        <f>IF(AT17+#REF!+#REF!+#REF!+#REF!+#REF!+#REF!+#REF!=0,"",AT17+#REF!+#REF!+#REF!+#REF!+#REF!+#REF!+#REF!)</f>
        <v>#VALUE!</v>
      </c>
      <c r="AU728" s="119" t="e">
        <f>IF(AU17+#REF!+#REF!+#REF!+#REF!+#REF!+#REF!+#REF!=0,"",AU17+#REF!+#REF!+#REF!+#REF!+#REF!+#REF!+#REF!)</f>
        <v>#VALUE!</v>
      </c>
      <c r="AV728" s="119" t="e">
        <f>IF(AV17+#REF!+#REF!+#REF!+#REF!+#REF!+#REF!+#REF!=0,"",AV17+#REF!+#REF!+#REF!+#REF!+#REF!+#REF!+#REF!)</f>
        <v>#VALUE!</v>
      </c>
      <c r="AW728" s="119" t="e">
        <f>IF(AW17+#REF!+#REF!+#REF!+#REF!+#REF!+#REF!+#REF!=0,"",AW17+#REF!+#REF!+#REF!+#REF!+#REF!+#REF!+#REF!)</f>
        <v>#VALUE!</v>
      </c>
      <c r="AX728" s="119" t="e">
        <f>IF(AX17+#REF!+#REF!+#REF!+#REF!+#REF!+#REF!+#REF!=0,"",AX17+#REF!+#REF!+#REF!+#REF!+#REF!+#REF!+#REF!)</f>
        <v>#VALUE!</v>
      </c>
      <c r="AY728" s="119" t="e">
        <f>IF(AY17+#REF!+#REF!+#REF!+#REF!+#REF!+#REF!+#REF!=0,"",AY17+#REF!+#REF!+#REF!+#REF!+#REF!+#REF!+#REF!)</f>
        <v>#VALUE!</v>
      </c>
      <c r="AZ728" s="119" t="e">
        <f>IF(AZ17+#REF!+#REF!+#REF!+#REF!+#REF!+#REF!+#REF!=0,"",AZ17+#REF!+#REF!+#REF!+#REF!+#REF!+#REF!+#REF!)</f>
        <v>#VALUE!</v>
      </c>
      <c r="BA728" s="119" t="e">
        <f>IF(BA17+#REF!+#REF!+#REF!+#REF!+#REF!+#REF!+#REF!=0,"",BA17+#REF!+#REF!+#REF!+#REF!+#REF!+#REF!+#REF!)</f>
        <v>#VALUE!</v>
      </c>
      <c r="BB728" s="119" t="e">
        <f>IF(BB17+#REF!+#REF!+#REF!+#REF!+#REF!+#REF!+#REF!=0,"",BB17+#REF!+#REF!+#REF!+#REF!+#REF!+#REF!+#REF!)</f>
        <v>#VALUE!</v>
      </c>
      <c r="BC728" s="119" t="e">
        <f>IF(BC17+#REF!+#REF!+#REF!+#REF!+#REF!+#REF!+#REF!=0,"",BC17+#REF!+#REF!+#REF!+#REF!+#REF!+#REF!+#REF!)</f>
        <v>#VALUE!</v>
      </c>
      <c r="BD728" s="119" t="e">
        <f>IF(BD17+#REF!+#REF!+#REF!+#REF!+#REF!+#REF!+#REF!=0,"",BD17+#REF!+#REF!+#REF!+#REF!+#REF!+#REF!+#REF!)</f>
        <v>#VALUE!</v>
      </c>
      <c r="BE728" s="119" t="e">
        <f>IF(BE17+#REF!+#REF!+#REF!+#REF!+#REF!+#REF!+#REF!=0,"",BE17+#REF!+#REF!+#REF!+#REF!+#REF!+#REF!+#REF!)</f>
        <v>#VALUE!</v>
      </c>
      <c r="BF728" s="119" t="e">
        <f>IF(BF17+#REF!+#REF!+#REF!+#REF!+#REF!+#REF!+#REF!=0,"",BF17+#REF!+#REF!+#REF!+#REF!+#REF!+#REF!+#REF!)</f>
        <v>#VALUE!</v>
      </c>
      <c r="BG728" s="119" t="e">
        <f>IF(BG17+#REF!+#REF!+#REF!+#REF!+#REF!+#REF!+#REF!=0,"",BG17+#REF!+#REF!+#REF!+#REF!+#REF!+#REF!+#REF!)</f>
        <v>#VALUE!</v>
      </c>
      <c r="BH728" s="119" t="e">
        <f>IF(BH17+#REF!+#REF!+#REF!+#REF!+#REF!+#REF!+#REF!=0,"",BH17+#REF!+#REF!+#REF!+#REF!+#REF!+#REF!+#REF!)</f>
        <v>#VALUE!</v>
      </c>
      <c r="BI728" s="119" t="e">
        <f>IF(BI17+#REF!+#REF!+#REF!+#REF!+#REF!+#REF!+#REF!=0,"",BI17+#REF!+#REF!+#REF!+#REF!+#REF!+#REF!+#REF!)</f>
        <v>#VALUE!</v>
      </c>
      <c r="BJ728" s="119" t="e">
        <f>IF(BJ17+#REF!+#REF!+#REF!+#REF!+#REF!+#REF!+#REF!=0,"",BJ17+#REF!+#REF!+#REF!+#REF!+#REF!+#REF!+#REF!)</f>
        <v>#VALUE!</v>
      </c>
      <c r="BK728" s="119" t="e">
        <f>IF(BK17+#REF!+#REF!+#REF!+#REF!+#REF!+#REF!+#REF!=0,"",BK17+#REF!+#REF!+#REF!+#REF!+#REF!+#REF!+#REF!)</f>
        <v>#VALUE!</v>
      </c>
      <c r="BL728" s="119" t="e">
        <f>IF(BL17+#REF!+#REF!+#REF!+#REF!+#REF!+#REF!+#REF!=0,"",BL17+#REF!+#REF!+#REF!+#REF!+#REF!+#REF!+#REF!)</f>
        <v>#VALUE!</v>
      </c>
      <c r="BM728" s="119" t="e">
        <f>IF(BM17+#REF!+#REF!+#REF!+#REF!+#REF!+#REF!+#REF!=0,"",BM17+#REF!+#REF!+#REF!+#REF!+#REF!+#REF!+#REF!)</f>
        <v>#VALUE!</v>
      </c>
      <c r="BN728" s="119" t="e">
        <f>IF(BN17+#REF!+#REF!+#REF!+#REF!+#REF!+#REF!+#REF!=0,"",BN17+#REF!+#REF!+#REF!+#REF!+#REF!+#REF!+#REF!)</f>
        <v>#VALUE!</v>
      </c>
      <c r="BO728" s="119" t="e">
        <f>IF(BO17+#REF!+#REF!+#REF!+#REF!+#REF!+#REF!+#REF!=0,"",BO17+#REF!+#REF!+#REF!+#REF!+#REF!+#REF!+#REF!)</f>
        <v>#VALUE!</v>
      </c>
      <c r="BP728" s="119" t="e">
        <f>IF(BP17+#REF!+#REF!+#REF!+#REF!+#REF!+#REF!+#REF!=0,"",BP17+#REF!+#REF!+#REF!+#REF!+#REF!+#REF!+#REF!)</f>
        <v>#VALUE!</v>
      </c>
      <c r="BQ728" s="119" t="e">
        <f>IF(BQ17+#REF!+#REF!+#REF!+#REF!+#REF!+#REF!+#REF!=0,"",BQ17+#REF!+#REF!+#REF!+#REF!+#REF!+#REF!+#REF!)</f>
        <v>#VALUE!</v>
      </c>
      <c r="BR728" s="119" t="e">
        <f>IF(BR17+#REF!+#REF!+#REF!+#REF!+#REF!+#REF!+#REF!=0,"",BR17+#REF!+#REF!+#REF!+#REF!+#REF!+#REF!+#REF!)</f>
        <v>#VALUE!</v>
      </c>
      <c r="BS728" s="119" t="e">
        <f>IF(BS17+#REF!+#REF!+#REF!+#REF!+#REF!+#REF!+#REF!=0,"",BS17+#REF!+#REF!+#REF!+#REF!+#REF!+#REF!+#REF!)</f>
        <v>#VALUE!</v>
      </c>
      <c r="BT728" s="119" t="e">
        <f>IF(BT17+#REF!+#REF!+#REF!+#REF!+#REF!+#REF!+#REF!=0,"",BT17+#REF!+#REF!+#REF!+#REF!+#REF!+#REF!+#REF!)</f>
        <v>#VALUE!</v>
      </c>
      <c r="BU728" s="119" t="e">
        <f>IF(BU17+#REF!+#REF!+#REF!+#REF!+#REF!+#REF!+#REF!=0,"",BU17+#REF!+#REF!+#REF!+#REF!+#REF!+#REF!+#REF!)</f>
        <v>#VALUE!</v>
      </c>
      <c r="BV728" s="119" t="e">
        <f>IF(BV17+#REF!+#REF!+#REF!+#REF!+#REF!+#REF!+#REF!=0,"",BV17+#REF!+#REF!+#REF!+#REF!+#REF!+#REF!+#REF!)</f>
        <v>#VALUE!</v>
      </c>
      <c r="BW728" s="119" t="e">
        <f>IF(BW17+#REF!+#REF!+#REF!+#REF!+#REF!+#REF!+#REF!=0,"",BW17+#REF!+#REF!+#REF!+#REF!+#REF!+#REF!+#REF!)</f>
        <v>#VALUE!</v>
      </c>
      <c r="BX728" s="119" t="e">
        <f>IF(BX17+#REF!+#REF!+#REF!+#REF!+#REF!+#REF!+#REF!=0,"",BX17+#REF!+#REF!+#REF!+#REF!+#REF!+#REF!+#REF!)</f>
        <v>#VALUE!</v>
      </c>
    </row>
    <row r="729" spans="5:76" x14ac:dyDescent="0.25">
      <c r="E729" s="116" t="str">
        <f t="shared" si="289"/>
        <v>TEST3</v>
      </c>
      <c r="F729" s="116" t="e">
        <f>SUM(F18,#REF!,#REF!,#REF!,#REF!,#REF!,#REF!,#REF!)</f>
        <v>#REF!</v>
      </c>
      <c r="G729" s="117" t="e">
        <f>IF(G18+#REF!+#REF!+#REF!+#REF!+#REF!+#REF!+#REF!=0,"",G18+#REF!+#REF!+#REF!+#REF!+#REF!+#REF!+#REF!)</f>
        <v>#VALUE!</v>
      </c>
      <c r="H729" s="117" t="e">
        <f>IF(H18+#REF!+#REF!+#REF!+#REF!+#REF!+#REF!+#REF!=0,"",H18+#REF!+#REF!+#REF!+#REF!+#REF!+#REF!+#REF!)</f>
        <v>#VALUE!</v>
      </c>
      <c r="I729" s="117" t="e">
        <f>IF(I18+#REF!+#REF!+#REF!+#REF!+#REF!+#REF!+#REF!=0,"",I18+#REF!+#REF!+#REF!+#REF!+#REF!+#REF!+#REF!)</f>
        <v>#REF!</v>
      </c>
      <c r="J729" s="117" t="e">
        <f>IF(J18+#REF!+#REF!+#REF!+#REF!+#REF!+#REF!+#REF!=0,"",J18+#REF!+#REF!+#REF!+#REF!+#REF!+#REF!+#REF!)</f>
        <v>#VALUE!</v>
      </c>
      <c r="K729" s="117" t="e">
        <f>IF(K18+#REF!+#REF!+#REF!+#REF!+#REF!+#REF!+#REF!=0,"",K18+#REF!+#REF!+#REF!+#REF!+#REF!+#REF!+#REF!)</f>
        <v>#VALUE!</v>
      </c>
      <c r="L729" s="117" t="e">
        <f>IF(L18+#REF!+#REF!+#REF!+#REF!+#REF!+#REF!+#REF!=0,"",L18+#REF!+#REF!+#REF!+#REF!+#REF!+#REF!+#REF!)</f>
        <v>#VALUE!</v>
      </c>
      <c r="M729" s="117" t="e">
        <f>IF(M18+#REF!+#REF!+#REF!+#REF!+#REF!+#REF!+#REF!=0,"",M18+#REF!+#REF!+#REF!+#REF!+#REF!+#REF!+#REF!)</f>
        <v>#VALUE!</v>
      </c>
      <c r="N729" s="117" t="e">
        <f>IF(N18+#REF!+#REF!+#REF!+#REF!+#REF!+#REF!+#REF!=0,"",N18+#REF!+#REF!+#REF!+#REF!+#REF!+#REF!+#REF!)</f>
        <v>#VALUE!</v>
      </c>
      <c r="O729" s="117" t="e">
        <f>IF(O18+#REF!+#REF!+#REF!+#REF!+#REF!+#REF!+#REF!=0,"",O18+#REF!+#REF!+#REF!+#REF!+#REF!+#REF!+#REF!)</f>
        <v>#VALUE!</v>
      </c>
      <c r="P729" s="117" t="e">
        <f>IF(P18+#REF!+#REF!+#REF!+#REF!+#REF!+#REF!+#REF!=0,"",P18+#REF!+#REF!+#REF!+#REF!+#REF!+#REF!+#REF!)</f>
        <v>#VALUE!</v>
      </c>
      <c r="Q729" s="117" t="e">
        <f>IF(Q18+#REF!+#REF!+#REF!+#REF!+#REF!+#REF!+#REF!=0,"",Q18+#REF!+#REF!+#REF!+#REF!+#REF!+#REF!+#REF!)</f>
        <v>#VALUE!</v>
      </c>
      <c r="R729" s="117" t="e">
        <f>IF(R18+#REF!+#REF!+#REF!+#REF!+#REF!+#REF!+#REF!=0,"",R18+#REF!+#REF!+#REF!+#REF!+#REF!+#REF!+#REF!)</f>
        <v>#VALUE!</v>
      </c>
      <c r="S729" s="117" t="e">
        <f>IF(S18+#REF!+#REF!+#REF!+#REF!+#REF!+#REF!+#REF!=0,"",S18+#REF!+#REF!+#REF!+#REF!+#REF!+#REF!+#REF!)</f>
        <v>#VALUE!</v>
      </c>
      <c r="T729" s="117" t="e">
        <f>IF(T18+#REF!+#REF!+#REF!+#REF!+#REF!+#REF!+#REF!=0,"",T18+#REF!+#REF!+#REF!+#REF!+#REF!+#REF!+#REF!)</f>
        <v>#VALUE!</v>
      </c>
      <c r="U729" s="117" t="e">
        <f>IF(U18+#REF!+#REF!+#REF!+#REF!+#REF!+#REF!+#REF!=0,"",U18+#REF!+#REF!+#REF!+#REF!+#REF!+#REF!+#REF!)</f>
        <v>#VALUE!</v>
      </c>
      <c r="V729" s="117" t="e">
        <f>IF(V18+#REF!+#REF!+#REF!+#REF!+#REF!+#REF!+#REF!=0,"",V18+#REF!+#REF!+#REF!+#REF!+#REF!+#REF!+#REF!)</f>
        <v>#VALUE!</v>
      </c>
      <c r="W729" s="117" t="e">
        <f>IF(W18+#REF!+#REF!+#REF!+#REF!+#REF!+#REF!+#REF!=0,"",W18+#REF!+#REF!+#REF!+#REF!+#REF!+#REF!+#REF!)</f>
        <v>#VALUE!</v>
      </c>
      <c r="X729" s="117" t="e">
        <f>IF(X18+#REF!+#REF!+#REF!+#REF!+#REF!+#REF!+#REF!=0,"",X18+#REF!+#REF!+#REF!+#REF!+#REF!+#REF!+#REF!)</f>
        <v>#VALUE!</v>
      </c>
      <c r="Y729" s="117" t="e">
        <f>IF(Y18+#REF!+#REF!+#REF!+#REF!+#REF!+#REF!+#REF!=0,"",Y18+#REF!+#REF!+#REF!+#REF!+#REF!+#REF!+#REF!)</f>
        <v>#VALUE!</v>
      </c>
      <c r="Z729" s="117" t="e">
        <f>IF(Z18+#REF!+#REF!+#REF!+#REF!+#REF!+#REF!+#REF!=0,"",Z18+#REF!+#REF!+#REF!+#REF!+#REF!+#REF!+#REF!)</f>
        <v>#VALUE!</v>
      </c>
      <c r="AA729" s="117" t="e">
        <f>IF(AA18+#REF!+#REF!+#REF!+#REF!+#REF!+#REF!+#REF!=0,"",AA18+#REF!+#REF!+#REF!+#REF!+#REF!+#REF!+#REF!)</f>
        <v>#VALUE!</v>
      </c>
      <c r="AB729" s="117" t="e">
        <f>IF(AB18+#REF!+#REF!+#REF!+#REF!+#REF!+#REF!+#REF!=0,"",AB18+#REF!+#REF!+#REF!+#REF!+#REF!+#REF!+#REF!)</f>
        <v>#VALUE!</v>
      </c>
      <c r="AC729" s="117" t="e">
        <f>IF(AC18+#REF!+#REF!+#REF!+#REF!+#REF!+#REF!+#REF!=0,"",AC18+#REF!+#REF!+#REF!+#REF!+#REF!+#REF!+#REF!)</f>
        <v>#VALUE!</v>
      </c>
      <c r="AD729" s="117" t="e">
        <f>IF(AD18+#REF!+#REF!+#REF!+#REF!+#REF!+#REF!+#REF!=0,"",AD18+#REF!+#REF!+#REF!+#REF!+#REF!+#REF!+#REF!)</f>
        <v>#VALUE!</v>
      </c>
      <c r="AE729" s="117" t="e">
        <f>IF(AE18+#REF!+#REF!+#REF!+#REF!+#REF!+#REF!+#REF!=0,"",AE18+#REF!+#REF!+#REF!+#REF!+#REF!+#REF!+#REF!)</f>
        <v>#VALUE!</v>
      </c>
      <c r="AF729" s="117" t="e">
        <f>IF(AF18+#REF!+#REF!+#REF!+#REF!+#REF!+#REF!+#REF!=0,"",AF18+#REF!+#REF!+#REF!+#REF!+#REF!+#REF!+#REF!)</f>
        <v>#VALUE!</v>
      </c>
      <c r="AG729" s="117" t="e">
        <f>IF(AG18+#REF!+#REF!+#REF!+#REF!+#REF!+#REF!+#REF!=0,"",AG18+#REF!+#REF!+#REF!+#REF!+#REF!+#REF!+#REF!)</f>
        <v>#VALUE!</v>
      </c>
      <c r="AH729" s="117" t="e">
        <f>IF(AH18+#REF!+#REF!+#REF!+#REF!+#REF!+#REF!+#REF!=0,"",AH18+#REF!+#REF!+#REF!+#REF!+#REF!+#REF!+#REF!)</f>
        <v>#VALUE!</v>
      </c>
      <c r="AI729" s="117" t="e">
        <f>IF(AI18+#REF!+#REF!+#REF!+#REF!+#REF!+#REF!+#REF!=0,"",AI18+#REF!+#REF!+#REF!+#REF!+#REF!+#REF!+#REF!)</f>
        <v>#VALUE!</v>
      </c>
      <c r="AJ729" s="117" t="e">
        <f>IF(AJ18+#REF!+#REF!+#REF!+#REF!+#REF!+#REF!+#REF!=0,"",AJ18+#REF!+#REF!+#REF!+#REF!+#REF!+#REF!+#REF!)</f>
        <v>#VALUE!</v>
      </c>
      <c r="AK729" s="117" t="e">
        <f>IF(AK18+#REF!+#REF!+#REF!+#REF!+#REF!+#REF!+#REF!=0,"",AK18+#REF!+#REF!+#REF!+#REF!+#REF!+#REF!+#REF!)</f>
        <v>#VALUE!</v>
      </c>
      <c r="AL729" s="117" t="e">
        <f>IF(AL18+#REF!+#REF!+#REF!+#REF!+#REF!+#REF!+#REF!=0,"",AL18+#REF!+#REF!+#REF!+#REF!+#REF!+#REF!+#REF!)</f>
        <v>#VALUE!</v>
      </c>
      <c r="AM729" s="117" t="e">
        <f>IF(AM18+#REF!+#REF!+#REF!+#REF!+#REF!+#REF!+#REF!=0,"",AM18+#REF!+#REF!+#REF!+#REF!+#REF!+#REF!+#REF!)</f>
        <v>#VALUE!</v>
      </c>
      <c r="AN729" s="117" t="e">
        <f>IF(AN18+#REF!+#REF!+#REF!+#REF!+#REF!+#REF!+#REF!=0,"",AN18+#REF!+#REF!+#REF!+#REF!+#REF!+#REF!+#REF!)</f>
        <v>#VALUE!</v>
      </c>
      <c r="AO729" s="117" t="e">
        <f>IF(AO18+#REF!+#REF!+#REF!+#REF!+#REF!+#REF!+#REF!=0,"",AO18+#REF!+#REF!+#REF!+#REF!+#REF!+#REF!+#REF!)</f>
        <v>#VALUE!</v>
      </c>
      <c r="AP729" s="117" t="e">
        <f>IF(AP18+#REF!+#REF!+#REF!+#REF!+#REF!+#REF!+#REF!=0,"",AP18+#REF!+#REF!+#REF!+#REF!+#REF!+#REF!+#REF!)</f>
        <v>#VALUE!</v>
      </c>
      <c r="AQ729" s="117" t="e">
        <f>IF(AQ18+#REF!+#REF!+#REF!+#REF!+#REF!+#REF!+#REF!=0,"",AQ18+#REF!+#REF!+#REF!+#REF!+#REF!+#REF!+#REF!)</f>
        <v>#VALUE!</v>
      </c>
      <c r="AR729" s="117" t="e">
        <f>IF(AR18+#REF!+#REF!+#REF!+#REF!+#REF!+#REF!+#REF!=0,"",AR18+#REF!+#REF!+#REF!+#REF!+#REF!+#REF!+#REF!)</f>
        <v>#VALUE!</v>
      </c>
      <c r="AS729" s="117" t="e">
        <f>IF(AS18+#REF!+#REF!+#REF!+#REF!+#REF!+#REF!+#REF!=0,"",AS18+#REF!+#REF!+#REF!+#REF!+#REF!+#REF!+#REF!)</f>
        <v>#VALUE!</v>
      </c>
      <c r="AT729" s="117" t="e">
        <f>IF(AT18+#REF!+#REF!+#REF!+#REF!+#REF!+#REF!+#REF!=0,"",AT18+#REF!+#REF!+#REF!+#REF!+#REF!+#REF!+#REF!)</f>
        <v>#VALUE!</v>
      </c>
      <c r="AU729" s="117" t="e">
        <f>IF(AU18+#REF!+#REF!+#REF!+#REF!+#REF!+#REF!+#REF!=0,"",AU18+#REF!+#REF!+#REF!+#REF!+#REF!+#REF!+#REF!)</f>
        <v>#VALUE!</v>
      </c>
      <c r="AV729" s="117" t="e">
        <f>IF(AV18+#REF!+#REF!+#REF!+#REF!+#REF!+#REF!+#REF!=0,"",AV18+#REF!+#REF!+#REF!+#REF!+#REF!+#REF!+#REF!)</f>
        <v>#VALUE!</v>
      </c>
      <c r="AW729" s="117" t="e">
        <f>IF(AW18+#REF!+#REF!+#REF!+#REF!+#REF!+#REF!+#REF!=0,"",AW18+#REF!+#REF!+#REF!+#REF!+#REF!+#REF!+#REF!)</f>
        <v>#VALUE!</v>
      </c>
      <c r="AX729" s="117" t="e">
        <f>IF(AX18+#REF!+#REF!+#REF!+#REF!+#REF!+#REF!+#REF!=0,"",AX18+#REF!+#REF!+#REF!+#REF!+#REF!+#REF!+#REF!)</f>
        <v>#VALUE!</v>
      </c>
      <c r="AY729" s="117" t="e">
        <f>IF(AY18+#REF!+#REF!+#REF!+#REF!+#REF!+#REF!+#REF!=0,"",AY18+#REF!+#REF!+#REF!+#REF!+#REF!+#REF!+#REF!)</f>
        <v>#VALUE!</v>
      </c>
      <c r="AZ729" s="117" t="e">
        <f>IF(AZ18+#REF!+#REF!+#REF!+#REF!+#REF!+#REF!+#REF!=0,"",AZ18+#REF!+#REF!+#REF!+#REF!+#REF!+#REF!+#REF!)</f>
        <v>#VALUE!</v>
      </c>
      <c r="BA729" s="117" t="e">
        <f>IF(BA18+#REF!+#REF!+#REF!+#REF!+#REF!+#REF!+#REF!=0,"",BA18+#REF!+#REF!+#REF!+#REF!+#REF!+#REF!+#REF!)</f>
        <v>#VALUE!</v>
      </c>
      <c r="BB729" s="117" t="e">
        <f>IF(BB18+#REF!+#REF!+#REF!+#REF!+#REF!+#REF!+#REF!=0,"",BB18+#REF!+#REF!+#REF!+#REF!+#REF!+#REF!+#REF!)</f>
        <v>#VALUE!</v>
      </c>
      <c r="BC729" s="117" t="e">
        <f>IF(BC18+#REF!+#REF!+#REF!+#REF!+#REF!+#REF!+#REF!=0,"",BC18+#REF!+#REF!+#REF!+#REF!+#REF!+#REF!+#REF!)</f>
        <v>#VALUE!</v>
      </c>
      <c r="BD729" s="117" t="e">
        <f>IF(BD18+#REF!+#REF!+#REF!+#REF!+#REF!+#REF!+#REF!=0,"",BD18+#REF!+#REF!+#REF!+#REF!+#REF!+#REF!+#REF!)</f>
        <v>#VALUE!</v>
      </c>
      <c r="BE729" s="117" t="e">
        <f>IF(BE18+#REF!+#REF!+#REF!+#REF!+#REF!+#REF!+#REF!=0,"",BE18+#REF!+#REF!+#REF!+#REF!+#REF!+#REF!+#REF!)</f>
        <v>#VALUE!</v>
      </c>
      <c r="BF729" s="117" t="e">
        <f>IF(BF18+#REF!+#REF!+#REF!+#REF!+#REF!+#REF!+#REF!=0,"",BF18+#REF!+#REF!+#REF!+#REF!+#REF!+#REF!+#REF!)</f>
        <v>#VALUE!</v>
      </c>
      <c r="BG729" s="117" t="e">
        <f>IF(BG18+#REF!+#REF!+#REF!+#REF!+#REF!+#REF!+#REF!=0,"",BG18+#REF!+#REF!+#REF!+#REF!+#REF!+#REF!+#REF!)</f>
        <v>#VALUE!</v>
      </c>
      <c r="BH729" s="117" t="e">
        <f>IF(BH18+#REF!+#REF!+#REF!+#REF!+#REF!+#REF!+#REF!=0,"",BH18+#REF!+#REF!+#REF!+#REF!+#REF!+#REF!+#REF!)</f>
        <v>#VALUE!</v>
      </c>
      <c r="BI729" s="117" t="e">
        <f>IF(BI18+#REF!+#REF!+#REF!+#REF!+#REF!+#REF!+#REF!=0,"",BI18+#REF!+#REF!+#REF!+#REF!+#REF!+#REF!+#REF!)</f>
        <v>#VALUE!</v>
      </c>
      <c r="BJ729" s="117" t="e">
        <f>IF(BJ18+#REF!+#REF!+#REF!+#REF!+#REF!+#REF!+#REF!=0,"",BJ18+#REF!+#REF!+#REF!+#REF!+#REF!+#REF!+#REF!)</f>
        <v>#VALUE!</v>
      </c>
      <c r="BK729" s="117" t="e">
        <f>IF(BK18+#REF!+#REF!+#REF!+#REF!+#REF!+#REF!+#REF!=0,"",BK18+#REF!+#REF!+#REF!+#REF!+#REF!+#REF!+#REF!)</f>
        <v>#VALUE!</v>
      </c>
      <c r="BL729" s="117" t="e">
        <f>IF(BL18+#REF!+#REF!+#REF!+#REF!+#REF!+#REF!+#REF!=0,"",BL18+#REF!+#REF!+#REF!+#REF!+#REF!+#REF!+#REF!)</f>
        <v>#VALUE!</v>
      </c>
      <c r="BM729" s="117" t="e">
        <f>IF(BM18+#REF!+#REF!+#REF!+#REF!+#REF!+#REF!+#REF!=0,"",BM18+#REF!+#REF!+#REF!+#REF!+#REF!+#REF!+#REF!)</f>
        <v>#VALUE!</v>
      </c>
      <c r="BN729" s="117" t="e">
        <f>IF(BN18+#REF!+#REF!+#REF!+#REF!+#REF!+#REF!+#REF!=0,"",BN18+#REF!+#REF!+#REF!+#REF!+#REF!+#REF!+#REF!)</f>
        <v>#VALUE!</v>
      </c>
      <c r="BO729" s="117" t="e">
        <f>IF(BO18+#REF!+#REF!+#REF!+#REF!+#REF!+#REF!+#REF!=0,"",BO18+#REF!+#REF!+#REF!+#REF!+#REF!+#REF!+#REF!)</f>
        <v>#VALUE!</v>
      </c>
      <c r="BP729" s="117" t="e">
        <f>IF(BP18+#REF!+#REF!+#REF!+#REF!+#REF!+#REF!+#REF!=0,"",BP18+#REF!+#REF!+#REF!+#REF!+#REF!+#REF!+#REF!)</f>
        <v>#VALUE!</v>
      </c>
      <c r="BQ729" s="117" t="e">
        <f>IF(BQ18+#REF!+#REF!+#REF!+#REF!+#REF!+#REF!+#REF!=0,"",BQ18+#REF!+#REF!+#REF!+#REF!+#REF!+#REF!+#REF!)</f>
        <v>#VALUE!</v>
      </c>
      <c r="BR729" s="117" t="e">
        <f>IF(BR18+#REF!+#REF!+#REF!+#REF!+#REF!+#REF!+#REF!=0,"",BR18+#REF!+#REF!+#REF!+#REF!+#REF!+#REF!+#REF!)</f>
        <v>#VALUE!</v>
      </c>
      <c r="BS729" s="117" t="e">
        <f>IF(BS18+#REF!+#REF!+#REF!+#REF!+#REF!+#REF!+#REF!=0,"",BS18+#REF!+#REF!+#REF!+#REF!+#REF!+#REF!+#REF!)</f>
        <v>#VALUE!</v>
      </c>
      <c r="BT729" s="117" t="e">
        <f>IF(BT18+#REF!+#REF!+#REF!+#REF!+#REF!+#REF!+#REF!=0,"",BT18+#REF!+#REF!+#REF!+#REF!+#REF!+#REF!+#REF!)</f>
        <v>#VALUE!</v>
      </c>
      <c r="BU729" s="117" t="e">
        <f>IF(BU18+#REF!+#REF!+#REF!+#REF!+#REF!+#REF!+#REF!=0,"",BU18+#REF!+#REF!+#REF!+#REF!+#REF!+#REF!+#REF!)</f>
        <v>#VALUE!</v>
      </c>
      <c r="BV729" s="117" t="e">
        <f>IF(BV18+#REF!+#REF!+#REF!+#REF!+#REF!+#REF!+#REF!=0,"",BV18+#REF!+#REF!+#REF!+#REF!+#REF!+#REF!+#REF!)</f>
        <v>#VALUE!</v>
      </c>
      <c r="BW729" s="117" t="e">
        <f>IF(BW18+#REF!+#REF!+#REF!+#REF!+#REF!+#REF!+#REF!=0,"",BW18+#REF!+#REF!+#REF!+#REF!+#REF!+#REF!+#REF!)</f>
        <v>#VALUE!</v>
      </c>
      <c r="BX729" s="117" t="e">
        <f>IF(BX18+#REF!+#REF!+#REF!+#REF!+#REF!+#REF!+#REF!=0,"",BX18+#REF!+#REF!+#REF!+#REF!+#REF!+#REF!+#REF!)</f>
        <v>#VALUE!</v>
      </c>
    </row>
    <row r="730" spans="5:76" x14ac:dyDescent="0.25">
      <c r="E730" s="118" t="str">
        <f t="shared" si="289"/>
        <v>TEST4</v>
      </c>
      <c r="F730" s="118" t="e">
        <f>SUM(F19,#REF!,#REF!,#REF!,#REF!,#REF!,#REF!,#REF!)</f>
        <v>#REF!</v>
      </c>
      <c r="G730" s="119" t="e">
        <f>IF(G19+#REF!+#REF!+#REF!+#REF!+#REF!+#REF!+#REF!=0,"",G19+#REF!+#REF!+#REF!+#REF!+#REF!+#REF!+#REF!)</f>
        <v>#VALUE!</v>
      </c>
      <c r="H730" s="119" t="e">
        <f>IF(H19+#REF!+#REF!+#REF!+#REF!+#REF!+#REF!+#REF!=0,"",H19+#REF!+#REF!+#REF!+#REF!+#REF!+#REF!+#REF!)</f>
        <v>#VALUE!</v>
      </c>
      <c r="I730" s="119" t="e">
        <f>IF(I19+#REF!+#REF!+#REF!+#REF!+#REF!+#REF!+#REF!=0,"",I19+#REF!+#REF!+#REF!+#REF!+#REF!+#REF!+#REF!)</f>
        <v>#VALUE!</v>
      </c>
      <c r="J730" s="119" t="e">
        <f>IF(J19+#REF!+#REF!+#REF!+#REF!+#REF!+#REF!+#REF!=0,"",J19+#REF!+#REF!+#REF!+#REF!+#REF!+#REF!+#REF!)</f>
        <v>#VALUE!</v>
      </c>
      <c r="K730" s="119" t="e">
        <f>IF(K19+#REF!+#REF!+#REF!+#REF!+#REF!+#REF!+#REF!=0,"",K19+#REF!+#REF!+#REF!+#REF!+#REF!+#REF!+#REF!)</f>
        <v>#VALUE!</v>
      </c>
      <c r="L730" s="119" t="e">
        <f>IF(L19+#REF!+#REF!+#REF!+#REF!+#REF!+#REF!+#REF!=0,"",L19+#REF!+#REF!+#REF!+#REF!+#REF!+#REF!+#REF!)</f>
        <v>#VALUE!</v>
      </c>
      <c r="M730" s="119" t="e">
        <f>IF(M19+#REF!+#REF!+#REF!+#REF!+#REF!+#REF!+#REF!=0,"",M19+#REF!+#REF!+#REF!+#REF!+#REF!+#REF!+#REF!)</f>
        <v>#VALUE!</v>
      </c>
      <c r="N730" s="119" t="e">
        <f>IF(N19+#REF!+#REF!+#REF!+#REF!+#REF!+#REF!+#REF!=0,"",N19+#REF!+#REF!+#REF!+#REF!+#REF!+#REF!+#REF!)</f>
        <v>#VALUE!</v>
      </c>
      <c r="O730" s="119" t="e">
        <f>IF(O19+#REF!+#REF!+#REF!+#REF!+#REF!+#REF!+#REF!=0,"",O19+#REF!+#REF!+#REF!+#REF!+#REF!+#REF!+#REF!)</f>
        <v>#VALUE!</v>
      </c>
      <c r="P730" s="119" t="e">
        <f>IF(P19+#REF!+#REF!+#REF!+#REF!+#REF!+#REF!+#REF!=0,"",P19+#REF!+#REF!+#REF!+#REF!+#REF!+#REF!+#REF!)</f>
        <v>#VALUE!</v>
      </c>
      <c r="Q730" s="119" t="e">
        <f>IF(Q19+#REF!+#REF!+#REF!+#REF!+#REF!+#REF!+#REF!=0,"",Q19+#REF!+#REF!+#REF!+#REF!+#REF!+#REF!+#REF!)</f>
        <v>#VALUE!</v>
      </c>
      <c r="R730" s="119" t="e">
        <f>IF(R19+#REF!+#REF!+#REF!+#REF!+#REF!+#REF!+#REF!=0,"",R19+#REF!+#REF!+#REF!+#REF!+#REF!+#REF!+#REF!)</f>
        <v>#VALUE!</v>
      </c>
      <c r="S730" s="119" t="e">
        <f>IF(S19+#REF!+#REF!+#REF!+#REF!+#REF!+#REF!+#REF!=0,"",S19+#REF!+#REF!+#REF!+#REF!+#REF!+#REF!+#REF!)</f>
        <v>#VALUE!</v>
      </c>
      <c r="T730" s="119" t="e">
        <f>IF(T19+#REF!+#REF!+#REF!+#REF!+#REF!+#REF!+#REF!=0,"",T19+#REF!+#REF!+#REF!+#REF!+#REF!+#REF!+#REF!)</f>
        <v>#VALUE!</v>
      </c>
      <c r="U730" s="119" t="e">
        <f>IF(U19+#REF!+#REF!+#REF!+#REF!+#REF!+#REF!+#REF!=0,"",U19+#REF!+#REF!+#REF!+#REF!+#REF!+#REF!+#REF!)</f>
        <v>#VALUE!</v>
      </c>
      <c r="V730" s="119" t="e">
        <f>IF(V19+#REF!+#REF!+#REF!+#REF!+#REF!+#REF!+#REF!=0,"",V19+#REF!+#REF!+#REF!+#REF!+#REF!+#REF!+#REF!)</f>
        <v>#VALUE!</v>
      </c>
      <c r="W730" s="119" t="e">
        <f>IF(W19+#REF!+#REF!+#REF!+#REF!+#REF!+#REF!+#REF!=0,"",W19+#REF!+#REF!+#REF!+#REF!+#REF!+#REF!+#REF!)</f>
        <v>#VALUE!</v>
      </c>
      <c r="X730" s="119" t="e">
        <f>IF(X19+#REF!+#REF!+#REF!+#REF!+#REF!+#REF!+#REF!=0,"",X19+#REF!+#REF!+#REF!+#REF!+#REF!+#REF!+#REF!)</f>
        <v>#VALUE!</v>
      </c>
      <c r="Y730" s="119" t="e">
        <f>IF(Y19+#REF!+#REF!+#REF!+#REF!+#REF!+#REF!+#REF!=0,"",Y19+#REF!+#REF!+#REF!+#REF!+#REF!+#REF!+#REF!)</f>
        <v>#VALUE!</v>
      </c>
      <c r="Z730" s="119" t="e">
        <f>IF(Z19+#REF!+#REF!+#REF!+#REF!+#REF!+#REF!+#REF!=0,"",Z19+#REF!+#REF!+#REF!+#REF!+#REF!+#REF!+#REF!)</f>
        <v>#VALUE!</v>
      </c>
      <c r="AA730" s="119" t="e">
        <f>IF(AA19+#REF!+#REF!+#REF!+#REF!+#REF!+#REF!+#REF!=0,"",AA19+#REF!+#REF!+#REF!+#REF!+#REF!+#REF!+#REF!)</f>
        <v>#VALUE!</v>
      </c>
      <c r="AB730" s="119" t="e">
        <f>IF(AB19+#REF!+#REF!+#REF!+#REF!+#REF!+#REF!+#REF!=0,"",AB19+#REF!+#REF!+#REF!+#REF!+#REF!+#REF!+#REF!)</f>
        <v>#VALUE!</v>
      </c>
      <c r="AC730" s="119" t="e">
        <f>IF(AC19+#REF!+#REF!+#REF!+#REF!+#REF!+#REF!+#REF!=0,"",AC19+#REF!+#REF!+#REF!+#REF!+#REF!+#REF!+#REF!)</f>
        <v>#VALUE!</v>
      </c>
      <c r="AD730" s="119" t="e">
        <f>IF(AD19+#REF!+#REF!+#REF!+#REF!+#REF!+#REF!+#REF!=0,"",AD19+#REF!+#REF!+#REF!+#REF!+#REF!+#REF!+#REF!)</f>
        <v>#VALUE!</v>
      </c>
      <c r="AE730" s="119" t="e">
        <f>IF(AE19+#REF!+#REF!+#REF!+#REF!+#REF!+#REF!+#REF!=0,"",AE19+#REF!+#REF!+#REF!+#REF!+#REF!+#REF!+#REF!)</f>
        <v>#VALUE!</v>
      </c>
      <c r="AF730" s="119" t="e">
        <f>IF(AF19+#REF!+#REF!+#REF!+#REF!+#REF!+#REF!+#REF!=0,"",AF19+#REF!+#REF!+#REF!+#REF!+#REF!+#REF!+#REF!)</f>
        <v>#VALUE!</v>
      </c>
      <c r="AG730" s="119" t="e">
        <f>IF(AG19+#REF!+#REF!+#REF!+#REF!+#REF!+#REF!+#REF!=0,"",AG19+#REF!+#REF!+#REF!+#REF!+#REF!+#REF!+#REF!)</f>
        <v>#VALUE!</v>
      </c>
      <c r="AH730" s="119" t="e">
        <f>IF(AH19+#REF!+#REF!+#REF!+#REF!+#REF!+#REF!+#REF!=0,"",AH19+#REF!+#REF!+#REF!+#REF!+#REF!+#REF!+#REF!)</f>
        <v>#VALUE!</v>
      </c>
      <c r="AI730" s="119" t="e">
        <f>IF(AI19+#REF!+#REF!+#REF!+#REF!+#REF!+#REF!+#REF!=0,"",AI19+#REF!+#REF!+#REF!+#REF!+#REF!+#REF!+#REF!)</f>
        <v>#VALUE!</v>
      </c>
      <c r="AJ730" s="119" t="e">
        <f>IF(AJ19+#REF!+#REF!+#REF!+#REF!+#REF!+#REF!+#REF!=0,"",AJ19+#REF!+#REF!+#REF!+#REF!+#REF!+#REF!+#REF!)</f>
        <v>#VALUE!</v>
      </c>
      <c r="AK730" s="119" t="e">
        <f>IF(AK19+#REF!+#REF!+#REF!+#REF!+#REF!+#REF!+#REF!=0,"",AK19+#REF!+#REF!+#REF!+#REF!+#REF!+#REF!+#REF!)</f>
        <v>#VALUE!</v>
      </c>
      <c r="AL730" s="119" t="e">
        <f>IF(AL19+#REF!+#REF!+#REF!+#REF!+#REF!+#REF!+#REF!=0,"",AL19+#REF!+#REF!+#REF!+#REF!+#REF!+#REF!+#REF!)</f>
        <v>#VALUE!</v>
      </c>
      <c r="AM730" s="119" t="e">
        <f>IF(AM19+#REF!+#REF!+#REF!+#REF!+#REF!+#REF!+#REF!=0,"",AM19+#REF!+#REF!+#REF!+#REF!+#REF!+#REF!+#REF!)</f>
        <v>#VALUE!</v>
      </c>
      <c r="AN730" s="119" t="e">
        <f>IF(AN19+#REF!+#REF!+#REF!+#REF!+#REF!+#REF!+#REF!=0,"",AN19+#REF!+#REF!+#REF!+#REF!+#REF!+#REF!+#REF!)</f>
        <v>#VALUE!</v>
      </c>
      <c r="AO730" s="119" t="e">
        <f>IF(AO19+#REF!+#REF!+#REF!+#REF!+#REF!+#REF!+#REF!=0,"",AO19+#REF!+#REF!+#REF!+#REF!+#REF!+#REF!+#REF!)</f>
        <v>#VALUE!</v>
      </c>
      <c r="AP730" s="119" t="e">
        <f>IF(AP19+#REF!+#REF!+#REF!+#REF!+#REF!+#REF!+#REF!=0,"",AP19+#REF!+#REF!+#REF!+#REF!+#REF!+#REF!+#REF!)</f>
        <v>#VALUE!</v>
      </c>
      <c r="AQ730" s="119" t="e">
        <f>IF(AQ19+#REF!+#REF!+#REF!+#REF!+#REF!+#REF!+#REF!=0,"",AQ19+#REF!+#REF!+#REF!+#REF!+#REF!+#REF!+#REF!)</f>
        <v>#VALUE!</v>
      </c>
      <c r="AR730" s="119" t="e">
        <f>IF(AR19+#REF!+#REF!+#REF!+#REF!+#REF!+#REF!+#REF!=0,"",AR19+#REF!+#REF!+#REF!+#REF!+#REF!+#REF!+#REF!)</f>
        <v>#VALUE!</v>
      </c>
      <c r="AS730" s="119" t="e">
        <f>IF(AS19+#REF!+#REF!+#REF!+#REF!+#REF!+#REF!+#REF!=0,"",AS19+#REF!+#REF!+#REF!+#REF!+#REF!+#REF!+#REF!)</f>
        <v>#VALUE!</v>
      </c>
      <c r="AT730" s="119" t="e">
        <f>IF(AT19+#REF!+#REF!+#REF!+#REF!+#REF!+#REF!+#REF!=0,"",AT19+#REF!+#REF!+#REF!+#REF!+#REF!+#REF!+#REF!)</f>
        <v>#VALUE!</v>
      </c>
      <c r="AU730" s="119" t="e">
        <f>IF(AU19+#REF!+#REF!+#REF!+#REF!+#REF!+#REF!+#REF!=0,"",AU19+#REF!+#REF!+#REF!+#REF!+#REF!+#REF!+#REF!)</f>
        <v>#VALUE!</v>
      </c>
      <c r="AV730" s="119" t="e">
        <f>IF(AV19+#REF!+#REF!+#REF!+#REF!+#REF!+#REF!+#REF!=0,"",AV19+#REF!+#REF!+#REF!+#REF!+#REF!+#REF!+#REF!)</f>
        <v>#VALUE!</v>
      </c>
      <c r="AW730" s="119" t="e">
        <f>IF(AW19+#REF!+#REF!+#REF!+#REF!+#REF!+#REF!+#REF!=0,"",AW19+#REF!+#REF!+#REF!+#REF!+#REF!+#REF!+#REF!)</f>
        <v>#VALUE!</v>
      </c>
      <c r="AX730" s="119" t="e">
        <f>IF(AX19+#REF!+#REF!+#REF!+#REF!+#REF!+#REF!+#REF!=0,"",AX19+#REF!+#REF!+#REF!+#REF!+#REF!+#REF!+#REF!)</f>
        <v>#VALUE!</v>
      </c>
      <c r="AY730" s="119" t="e">
        <f>IF(AY19+#REF!+#REF!+#REF!+#REF!+#REF!+#REF!+#REF!=0,"",AY19+#REF!+#REF!+#REF!+#REF!+#REF!+#REF!+#REF!)</f>
        <v>#VALUE!</v>
      </c>
      <c r="AZ730" s="119" t="e">
        <f>IF(AZ19+#REF!+#REF!+#REF!+#REF!+#REF!+#REF!+#REF!=0,"",AZ19+#REF!+#REF!+#REF!+#REF!+#REF!+#REF!+#REF!)</f>
        <v>#VALUE!</v>
      </c>
      <c r="BA730" s="119" t="e">
        <f>IF(BA19+#REF!+#REF!+#REF!+#REF!+#REF!+#REF!+#REF!=0,"",BA19+#REF!+#REF!+#REF!+#REF!+#REF!+#REF!+#REF!)</f>
        <v>#VALUE!</v>
      </c>
      <c r="BB730" s="119" t="e">
        <f>IF(BB19+#REF!+#REF!+#REF!+#REF!+#REF!+#REF!+#REF!=0,"",BB19+#REF!+#REF!+#REF!+#REF!+#REF!+#REF!+#REF!)</f>
        <v>#VALUE!</v>
      </c>
      <c r="BC730" s="119" t="e">
        <f>IF(BC19+#REF!+#REF!+#REF!+#REF!+#REF!+#REF!+#REF!=0,"",BC19+#REF!+#REF!+#REF!+#REF!+#REF!+#REF!+#REF!)</f>
        <v>#VALUE!</v>
      </c>
      <c r="BD730" s="119" t="e">
        <f>IF(BD19+#REF!+#REF!+#REF!+#REF!+#REF!+#REF!+#REF!=0,"",BD19+#REF!+#REF!+#REF!+#REF!+#REF!+#REF!+#REF!)</f>
        <v>#VALUE!</v>
      </c>
      <c r="BE730" s="119" t="e">
        <f>IF(BE19+#REF!+#REF!+#REF!+#REF!+#REF!+#REF!+#REF!=0,"",BE19+#REF!+#REF!+#REF!+#REF!+#REF!+#REF!+#REF!)</f>
        <v>#VALUE!</v>
      </c>
      <c r="BF730" s="119" t="e">
        <f>IF(BF19+#REF!+#REF!+#REF!+#REF!+#REF!+#REF!+#REF!=0,"",BF19+#REF!+#REF!+#REF!+#REF!+#REF!+#REF!+#REF!)</f>
        <v>#VALUE!</v>
      </c>
      <c r="BG730" s="119" t="e">
        <f>IF(BG19+#REF!+#REF!+#REF!+#REF!+#REF!+#REF!+#REF!=0,"",BG19+#REF!+#REF!+#REF!+#REF!+#REF!+#REF!+#REF!)</f>
        <v>#VALUE!</v>
      </c>
      <c r="BH730" s="119" t="e">
        <f>IF(BH19+#REF!+#REF!+#REF!+#REF!+#REF!+#REF!+#REF!=0,"",BH19+#REF!+#REF!+#REF!+#REF!+#REF!+#REF!+#REF!)</f>
        <v>#VALUE!</v>
      </c>
      <c r="BI730" s="119" t="e">
        <f>IF(BI19+#REF!+#REF!+#REF!+#REF!+#REF!+#REF!+#REF!=0,"",BI19+#REF!+#REF!+#REF!+#REF!+#REF!+#REF!+#REF!)</f>
        <v>#VALUE!</v>
      </c>
      <c r="BJ730" s="119" t="e">
        <f>IF(BJ19+#REF!+#REF!+#REF!+#REF!+#REF!+#REF!+#REF!=0,"",BJ19+#REF!+#REF!+#REF!+#REF!+#REF!+#REF!+#REF!)</f>
        <v>#VALUE!</v>
      </c>
      <c r="BK730" s="119" t="e">
        <f>IF(BK19+#REF!+#REF!+#REF!+#REF!+#REF!+#REF!+#REF!=0,"",BK19+#REF!+#REF!+#REF!+#REF!+#REF!+#REF!+#REF!)</f>
        <v>#VALUE!</v>
      </c>
      <c r="BL730" s="119" t="e">
        <f>IF(BL19+#REF!+#REF!+#REF!+#REF!+#REF!+#REF!+#REF!=0,"",BL19+#REF!+#REF!+#REF!+#REF!+#REF!+#REF!+#REF!)</f>
        <v>#VALUE!</v>
      </c>
      <c r="BM730" s="119" t="e">
        <f>IF(BM19+#REF!+#REF!+#REF!+#REF!+#REF!+#REF!+#REF!=0,"",BM19+#REF!+#REF!+#REF!+#REF!+#REF!+#REF!+#REF!)</f>
        <v>#VALUE!</v>
      </c>
      <c r="BN730" s="119" t="e">
        <f>IF(BN19+#REF!+#REF!+#REF!+#REF!+#REF!+#REF!+#REF!=0,"",BN19+#REF!+#REF!+#REF!+#REF!+#REF!+#REF!+#REF!)</f>
        <v>#VALUE!</v>
      </c>
      <c r="BO730" s="119" t="e">
        <f>IF(BO19+#REF!+#REF!+#REF!+#REF!+#REF!+#REF!+#REF!=0,"",BO19+#REF!+#REF!+#REF!+#REF!+#REF!+#REF!+#REF!)</f>
        <v>#VALUE!</v>
      </c>
      <c r="BP730" s="119" t="e">
        <f>IF(BP19+#REF!+#REF!+#REF!+#REF!+#REF!+#REF!+#REF!=0,"",BP19+#REF!+#REF!+#REF!+#REF!+#REF!+#REF!+#REF!)</f>
        <v>#VALUE!</v>
      </c>
      <c r="BQ730" s="119" t="e">
        <f>IF(BQ19+#REF!+#REF!+#REF!+#REF!+#REF!+#REF!+#REF!=0,"",BQ19+#REF!+#REF!+#REF!+#REF!+#REF!+#REF!+#REF!)</f>
        <v>#VALUE!</v>
      </c>
      <c r="BR730" s="119" t="e">
        <f>IF(BR19+#REF!+#REF!+#REF!+#REF!+#REF!+#REF!+#REF!=0,"",BR19+#REF!+#REF!+#REF!+#REF!+#REF!+#REF!+#REF!)</f>
        <v>#VALUE!</v>
      </c>
      <c r="BS730" s="119" t="e">
        <f>IF(BS19+#REF!+#REF!+#REF!+#REF!+#REF!+#REF!+#REF!=0,"",BS19+#REF!+#REF!+#REF!+#REF!+#REF!+#REF!+#REF!)</f>
        <v>#VALUE!</v>
      </c>
      <c r="BT730" s="119" t="e">
        <f>IF(BT19+#REF!+#REF!+#REF!+#REF!+#REF!+#REF!+#REF!=0,"",BT19+#REF!+#REF!+#REF!+#REF!+#REF!+#REF!+#REF!)</f>
        <v>#VALUE!</v>
      </c>
      <c r="BU730" s="119" t="e">
        <f>IF(BU19+#REF!+#REF!+#REF!+#REF!+#REF!+#REF!+#REF!=0,"",BU19+#REF!+#REF!+#REF!+#REF!+#REF!+#REF!+#REF!)</f>
        <v>#VALUE!</v>
      </c>
      <c r="BV730" s="119" t="e">
        <f>IF(BV19+#REF!+#REF!+#REF!+#REF!+#REF!+#REF!+#REF!=0,"",BV19+#REF!+#REF!+#REF!+#REF!+#REF!+#REF!+#REF!)</f>
        <v>#VALUE!</v>
      </c>
      <c r="BW730" s="119" t="e">
        <f>IF(BW19+#REF!+#REF!+#REF!+#REF!+#REF!+#REF!+#REF!=0,"",BW19+#REF!+#REF!+#REF!+#REF!+#REF!+#REF!+#REF!)</f>
        <v>#VALUE!</v>
      </c>
      <c r="BX730" s="119" t="e">
        <f>IF(BX19+#REF!+#REF!+#REF!+#REF!+#REF!+#REF!+#REF!=0,"",BX19+#REF!+#REF!+#REF!+#REF!+#REF!+#REF!+#REF!)</f>
        <v>#VALUE!</v>
      </c>
    </row>
    <row r="731" spans="5:76" x14ac:dyDescent="0.25">
      <c r="E731" s="116" t="str">
        <f t="shared" si="289"/>
        <v>TEST5</v>
      </c>
      <c r="F731" s="116" t="e">
        <f>SUM(F20,#REF!,#REF!,#REF!,#REF!,#REF!,#REF!,#REF!)</f>
        <v>#REF!</v>
      </c>
      <c r="G731" s="117" t="e">
        <f>IF(G20+#REF!+#REF!+#REF!+#REF!+#REF!+#REF!+#REF!=0,"",G20+#REF!+#REF!+#REF!+#REF!+#REF!+#REF!+#REF!)</f>
        <v>#VALUE!</v>
      </c>
      <c r="H731" s="117" t="e">
        <f>IF(H20+#REF!+#REF!+#REF!+#REF!+#REF!+#REF!+#REF!=0,"",H20+#REF!+#REF!+#REF!+#REF!+#REF!+#REF!+#REF!)</f>
        <v>#VALUE!</v>
      </c>
      <c r="I731" s="117" t="e">
        <f>IF(I20+#REF!+#REF!+#REF!+#REF!+#REF!+#REF!+#REF!=0,"",I20+#REF!+#REF!+#REF!+#REF!+#REF!+#REF!+#REF!)</f>
        <v>#VALUE!</v>
      </c>
      <c r="J731" s="117" t="e">
        <f>IF(J20+#REF!+#REF!+#REF!+#REF!+#REF!+#REF!+#REF!=0,"",J20+#REF!+#REF!+#REF!+#REF!+#REF!+#REF!+#REF!)</f>
        <v>#VALUE!</v>
      </c>
      <c r="K731" s="117" t="e">
        <f>IF(K20+#REF!+#REF!+#REF!+#REF!+#REF!+#REF!+#REF!=0,"",K20+#REF!+#REF!+#REF!+#REF!+#REF!+#REF!+#REF!)</f>
        <v>#VALUE!</v>
      </c>
      <c r="L731" s="117" t="e">
        <f>IF(L20+#REF!+#REF!+#REF!+#REF!+#REF!+#REF!+#REF!=0,"",L20+#REF!+#REF!+#REF!+#REF!+#REF!+#REF!+#REF!)</f>
        <v>#VALUE!</v>
      </c>
      <c r="M731" s="117" t="e">
        <f>IF(M20+#REF!+#REF!+#REF!+#REF!+#REF!+#REF!+#REF!=0,"",M20+#REF!+#REF!+#REF!+#REF!+#REF!+#REF!+#REF!)</f>
        <v>#VALUE!</v>
      </c>
      <c r="N731" s="117" t="e">
        <f>IF(N20+#REF!+#REF!+#REF!+#REF!+#REF!+#REF!+#REF!=0,"",N20+#REF!+#REF!+#REF!+#REF!+#REF!+#REF!+#REF!)</f>
        <v>#VALUE!</v>
      </c>
      <c r="O731" s="117" t="e">
        <f>IF(O20+#REF!+#REF!+#REF!+#REF!+#REF!+#REF!+#REF!=0,"",O20+#REF!+#REF!+#REF!+#REF!+#REF!+#REF!+#REF!)</f>
        <v>#VALUE!</v>
      </c>
      <c r="P731" s="117" t="e">
        <f>IF(P20+#REF!+#REF!+#REF!+#REF!+#REF!+#REF!+#REF!=0,"",P20+#REF!+#REF!+#REF!+#REF!+#REF!+#REF!+#REF!)</f>
        <v>#VALUE!</v>
      </c>
      <c r="Q731" s="117" t="e">
        <f>IF(Q20+#REF!+#REF!+#REF!+#REF!+#REF!+#REF!+#REF!=0,"",Q20+#REF!+#REF!+#REF!+#REF!+#REF!+#REF!+#REF!)</f>
        <v>#VALUE!</v>
      </c>
      <c r="R731" s="117" t="e">
        <f>IF(R20+#REF!+#REF!+#REF!+#REF!+#REF!+#REF!+#REF!=0,"",R20+#REF!+#REF!+#REF!+#REF!+#REF!+#REF!+#REF!)</f>
        <v>#VALUE!</v>
      </c>
      <c r="S731" s="117" t="e">
        <f>IF(S20+#REF!+#REF!+#REF!+#REF!+#REF!+#REF!+#REF!=0,"",S20+#REF!+#REF!+#REF!+#REF!+#REF!+#REF!+#REF!)</f>
        <v>#VALUE!</v>
      </c>
      <c r="T731" s="117" t="e">
        <f>IF(T20+#REF!+#REF!+#REF!+#REF!+#REF!+#REF!+#REF!=0,"",T20+#REF!+#REF!+#REF!+#REF!+#REF!+#REF!+#REF!)</f>
        <v>#VALUE!</v>
      </c>
      <c r="U731" s="117" t="e">
        <f>IF(U20+#REF!+#REF!+#REF!+#REF!+#REF!+#REF!+#REF!=0,"",U20+#REF!+#REF!+#REF!+#REF!+#REF!+#REF!+#REF!)</f>
        <v>#VALUE!</v>
      </c>
      <c r="V731" s="117" t="e">
        <f>IF(V20+#REF!+#REF!+#REF!+#REF!+#REF!+#REF!+#REF!=0,"",V20+#REF!+#REF!+#REF!+#REF!+#REF!+#REF!+#REF!)</f>
        <v>#VALUE!</v>
      </c>
      <c r="W731" s="117" t="e">
        <f>IF(W20+#REF!+#REF!+#REF!+#REF!+#REF!+#REF!+#REF!=0,"",W20+#REF!+#REF!+#REF!+#REF!+#REF!+#REF!+#REF!)</f>
        <v>#VALUE!</v>
      </c>
      <c r="X731" s="117" t="e">
        <f>IF(X20+#REF!+#REF!+#REF!+#REF!+#REF!+#REF!+#REF!=0,"",X20+#REF!+#REF!+#REF!+#REF!+#REF!+#REF!+#REF!)</f>
        <v>#VALUE!</v>
      </c>
      <c r="Y731" s="117" t="e">
        <f>IF(Y20+#REF!+#REF!+#REF!+#REF!+#REF!+#REF!+#REF!=0,"",Y20+#REF!+#REF!+#REF!+#REF!+#REF!+#REF!+#REF!)</f>
        <v>#VALUE!</v>
      </c>
      <c r="Z731" s="117" t="e">
        <f>IF(Z20+#REF!+#REF!+#REF!+#REF!+#REF!+#REF!+#REF!=0,"",Z20+#REF!+#REF!+#REF!+#REF!+#REF!+#REF!+#REF!)</f>
        <v>#VALUE!</v>
      </c>
      <c r="AA731" s="117" t="e">
        <f>IF(AA20+#REF!+#REF!+#REF!+#REF!+#REF!+#REF!+#REF!=0,"",AA20+#REF!+#REF!+#REF!+#REF!+#REF!+#REF!+#REF!)</f>
        <v>#VALUE!</v>
      </c>
      <c r="AB731" s="117" t="e">
        <f>IF(AB20+#REF!+#REF!+#REF!+#REF!+#REF!+#REF!+#REF!=0,"",AB20+#REF!+#REF!+#REF!+#REF!+#REF!+#REF!+#REF!)</f>
        <v>#VALUE!</v>
      </c>
      <c r="AC731" s="117" t="e">
        <f>IF(AC20+#REF!+#REF!+#REF!+#REF!+#REF!+#REF!+#REF!=0,"",AC20+#REF!+#REF!+#REF!+#REF!+#REF!+#REF!+#REF!)</f>
        <v>#VALUE!</v>
      </c>
      <c r="AD731" s="117" t="e">
        <f>IF(AD20+#REF!+#REF!+#REF!+#REF!+#REF!+#REF!+#REF!=0,"",AD20+#REF!+#REF!+#REF!+#REF!+#REF!+#REF!+#REF!)</f>
        <v>#VALUE!</v>
      </c>
      <c r="AE731" s="117" t="e">
        <f>IF(AE20+#REF!+#REF!+#REF!+#REF!+#REF!+#REF!+#REF!=0,"",AE20+#REF!+#REF!+#REF!+#REF!+#REF!+#REF!+#REF!)</f>
        <v>#VALUE!</v>
      </c>
      <c r="AF731" s="117" t="e">
        <f>IF(AF20+#REF!+#REF!+#REF!+#REF!+#REF!+#REF!+#REF!=0,"",AF20+#REF!+#REF!+#REF!+#REF!+#REF!+#REF!+#REF!)</f>
        <v>#VALUE!</v>
      </c>
      <c r="AG731" s="117" t="e">
        <f>IF(AG20+#REF!+#REF!+#REF!+#REF!+#REF!+#REF!+#REF!=0,"",AG20+#REF!+#REF!+#REF!+#REF!+#REF!+#REF!+#REF!)</f>
        <v>#VALUE!</v>
      </c>
      <c r="AH731" s="117" t="e">
        <f>IF(AH20+#REF!+#REF!+#REF!+#REF!+#REF!+#REF!+#REF!=0,"",AH20+#REF!+#REF!+#REF!+#REF!+#REF!+#REF!+#REF!)</f>
        <v>#VALUE!</v>
      </c>
      <c r="AI731" s="117" t="e">
        <f>IF(AI20+#REF!+#REF!+#REF!+#REF!+#REF!+#REF!+#REF!=0,"",AI20+#REF!+#REF!+#REF!+#REF!+#REF!+#REF!+#REF!)</f>
        <v>#VALUE!</v>
      </c>
      <c r="AJ731" s="117" t="e">
        <f>IF(AJ20+#REF!+#REF!+#REF!+#REF!+#REF!+#REF!+#REF!=0,"",AJ20+#REF!+#REF!+#REF!+#REF!+#REF!+#REF!+#REF!)</f>
        <v>#VALUE!</v>
      </c>
      <c r="AK731" s="117" t="e">
        <f>IF(AK20+#REF!+#REF!+#REF!+#REF!+#REF!+#REF!+#REF!=0,"",AK20+#REF!+#REF!+#REF!+#REF!+#REF!+#REF!+#REF!)</f>
        <v>#VALUE!</v>
      </c>
      <c r="AL731" s="117" t="e">
        <f>IF(AL20+#REF!+#REF!+#REF!+#REF!+#REF!+#REF!+#REF!=0,"",AL20+#REF!+#REF!+#REF!+#REF!+#REF!+#REF!+#REF!)</f>
        <v>#VALUE!</v>
      </c>
      <c r="AM731" s="117" t="e">
        <f>IF(AM20+#REF!+#REF!+#REF!+#REF!+#REF!+#REF!+#REF!=0,"",AM20+#REF!+#REF!+#REF!+#REF!+#REF!+#REF!+#REF!)</f>
        <v>#VALUE!</v>
      </c>
      <c r="AN731" s="117" t="e">
        <f>IF(AN20+#REF!+#REF!+#REF!+#REF!+#REF!+#REF!+#REF!=0,"",AN20+#REF!+#REF!+#REF!+#REF!+#REF!+#REF!+#REF!)</f>
        <v>#VALUE!</v>
      </c>
      <c r="AO731" s="117" t="e">
        <f>IF(AO20+#REF!+#REF!+#REF!+#REF!+#REF!+#REF!+#REF!=0,"",AO20+#REF!+#REF!+#REF!+#REF!+#REF!+#REF!+#REF!)</f>
        <v>#VALUE!</v>
      </c>
      <c r="AP731" s="117" t="e">
        <f>IF(AP20+#REF!+#REF!+#REF!+#REF!+#REF!+#REF!+#REF!=0,"",AP20+#REF!+#REF!+#REF!+#REF!+#REF!+#REF!+#REF!)</f>
        <v>#VALUE!</v>
      </c>
      <c r="AQ731" s="117" t="e">
        <f>IF(AQ20+#REF!+#REF!+#REF!+#REF!+#REF!+#REF!+#REF!=0,"",AQ20+#REF!+#REF!+#REF!+#REF!+#REF!+#REF!+#REF!)</f>
        <v>#VALUE!</v>
      </c>
      <c r="AR731" s="117" t="e">
        <f>IF(AR20+#REF!+#REF!+#REF!+#REF!+#REF!+#REF!+#REF!=0,"",AR20+#REF!+#REF!+#REF!+#REF!+#REF!+#REF!+#REF!)</f>
        <v>#VALUE!</v>
      </c>
      <c r="AS731" s="117" t="e">
        <f>IF(AS20+#REF!+#REF!+#REF!+#REF!+#REF!+#REF!+#REF!=0,"",AS20+#REF!+#REF!+#REF!+#REF!+#REF!+#REF!+#REF!)</f>
        <v>#VALUE!</v>
      </c>
      <c r="AT731" s="117" t="e">
        <f>IF(AT20+#REF!+#REF!+#REF!+#REF!+#REF!+#REF!+#REF!=0,"",AT20+#REF!+#REF!+#REF!+#REF!+#REF!+#REF!+#REF!)</f>
        <v>#VALUE!</v>
      </c>
      <c r="AU731" s="117" t="e">
        <f>IF(AU20+#REF!+#REF!+#REF!+#REF!+#REF!+#REF!+#REF!=0,"",AU20+#REF!+#REF!+#REF!+#REF!+#REF!+#REF!+#REF!)</f>
        <v>#VALUE!</v>
      </c>
      <c r="AV731" s="117" t="e">
        <f>IF(AV20+#REF!+#REF!+#REF!+#REF!+#REF!+#REF!+#REF!=0,"",AV20+#REF!+#REF!+#REF!+#REF!+#REF!+#REF!+#REF!)</f>
        <v>#VALUE!</v>
      </c>
      <c r="AW731" s="117" t="e">
        <f>IF(AW20+#REF!+#REF!+#REF!+#REF!+#REF!+#REF!+#REF!=0,"",AW20+#REF!+#REF!+#REF!+#REF!+#REF!+#REF!+#REF!)</f>
        <v>#VALUE!</v>
      </c>
      <c r="AX731" s="117" t="e">
        <f>IF(AX20+#REF!+#REF!+#REF!+#REF!+#REF!+#REF!+#REF!=0,"",AX20+#REF!+#REF!+#REF!+#REF!+#REF!+#REF!+#REF!)</f>
        <v>#VALUE!</v>
      </c>
      <c r="AY731" s="117" t="e">
        <f>IF(AY20+#REF!+#REF!+#REF!+#REF!+#REF!+#REF!+#REF!=0,"",AY20+#REF!+#REF!+#REF!+#REF!+#REF!+#REF!+#REF!)</f>
        <v>#VALUE!</v>
      </c>
      <c r="AZ731" s="117" t="e">
        <f>IF(AZ20+#REF!+#REF!+#REF!+#REF!+#REF!+#REF!+#REF!=0,"",AZ20+#REF!+#REF!+#REF!+#REF!+#REF!+#REF!+#REF!)</f>
        <v>#VALUE!</v>
      </c>
      <c r="BA731" s="117" t="e">
        <f>IF(BA20+#REF!+#REF!+#REF!+#REF!+#REF!+#REF!+#REF!=0,"",BA20+#REF!+#REF!+#REF!+#REF!+#REF!+#REF!+#REF!)</f>
        <v>#VALUE!</v>
      </c>
      <c r="BB731" s="117" t="e">
        <f>IF(BB20+#REF!+#REF!+#REF!+#REF!+#REF!+#REF!+#REF!=0,"",BB20+#REF!+#REF!+#REF!+#REF!+#REF!+#REF!+#REF!)</f>
        <v>#VALUE!</v>
      </c>
      <c r="BC731" s="117" t="e">
        <f>IF(BC20+#REF!+#REF!+#REF!+#REF!+#REF!+#REF!+#REF!=0,"",BC20+#REF!+#REF!+#REF!+#REF!+#REF!+#REF!+#REF!)</f>
        <v>#VALUE!</v>
      </c>
      <c r="BD731" s="117" t="e">
        <f>IF(BD20+#REF!+#REF!+#REF!+#REF!+#REF!+#REF!+#REF!=0,"",BD20+#REF!+#REF!+#REF!+#REF!+#REF!+#REF!+#REF!)</f>
        <v>#VALUE!</v>
      </c>
      <c r="BE731" s="117" t="e">
        <f>IF(BE20+#REF!+#REF!+#REF!+#REF!+#REF!+#REF!+#REF!=0,"",BE20+#REF!+#REF!+#REF!+#REF!+#REF!+#REF!+#REF!)</f>
        <v>#VALUE!</v>
      </c>
      <c r="BF731" s="117" t="e">
        <f>IF(BF20+#REF!+#REF!+#REF!+#REF!+#REF!+#REF!+#REF!=0,"",BF20+#REF!+#REF!+#REF!+#REF!+#REF!+#REF!+#REF!)</f>
        <v>#VALUE!</v>
      </c>
      <c r="BG731" s="117" t="e">
        <f>IF(BG20+#REF!+#REF!+#REF!+#REF!+#REF!+#REF!+#REF!=0,"",BG20+#REF!+#REF!+#REF!+#REF!+#REF!+#REF!+#REF!)</f>
        <v>#VALUE!</v>
      </c>
      <c r="BH731" s="117" t="e">
        <f>IF(BH20+#REF!+#REF!+#REF!+#REF!+#REF!+#REF!+#REF!=0,"",BH20+#REF!+#REF!+#REF!+#REF!+#REF!+#REF!+#REF!)</f>
        <v>#VALUE!</v>
      </c>
      <c r="BI731" s="117" t="e">
        <f>IF(BI20+#REF!+#REF!+#REF!+#REF!+#REF!+#REF!+#REF!=0,"",BI20+#REF!+#REF!+#REF!+#REF!+#REF!+#REF!+#REF!)</f>
        <v>#VALUE!</v>
      </c>
      <c r="BJ731" s="117" t="e">
        <f>IF(BJ20+#REF!+#REF!+#REF!+#REF!+#REF!+#REF!+#REF!=0,"",BJ20+#REF!+#REF!+#REF!+#REF!+#REF!+#REF!+#REF!)</f>
        <v>#VALUE!</v>
      </c>
      <c r="BK731" s="117" t="e">
        <f>IF(BK20+#REF!+#REF!+#REF!+#REF!+#REF!+#REF!+#REF!=0,"",BK20+#REF!+#REF!+#REF!+#REF!+#REF!+#REF!+#REF!)</f>
        <v>#VALUE!</v>
      </c>
      <c r="BL731" s="117" t="e">
        <f>IF(BL20+#REF!+#REF!+#REF!+#REF!+#REF!+#REF!+#REF!=0,"",BL20+#REF!+#REF!+#REF!+#REF!+#REF!+#REF!+#REF!)</f>
        <v>#VALUE!</v>
      </c>
      <c r="BM731" s="117" t="e">
        <f>IF(BM20+#REF!+#REF!+#REF!+#REF!+#REF!+#REF!+#REF!=0,"",BM20+#REF!+#REF!+#REF!+#REF!+#REF!+#REF!+#REF!)</f>
        <v>#VALUE!</v>
      </c>
      <c r="BN731" s="117" t="e">
        <f>IF(BN20+#REF!+#REF!+#REF!+#REF!+#REF!+#REF!+#REF!=0,"",BN20+#REF!+#REF!+#REF!+#REF!+#REF!+#REF!+#REF!)</f>
        <v>#VALUE!</v>
      </c>
      <c r="BO731" s="117" t="e">
        <f>IF(BO20+#REF!+#REF!+#REF!+#REF!+#REF!+#REF!+#REF!=0,"",BO20+#REF!+#REF!+#REF!+#REF!+#REF!+#REF!+#REF!)</f>
        <v>#VALUE!</v>
      </c>
      <c r="BP731" s="117" t="e">
        <f>IF(BP20+#REF!+#REF!+#REF!+#REF!+#REF!+#REF!+#REF!=0,"",BP20+#REF!+#REF!+#REF!+#REF!+#REF!+#REF!+#REF!)</f>
        <v>#VALUE!</v>
      </c>
      <c r="BQ731" s="117" t="e">
        <f>IF(BQ20+#REF!+#REF!+#REF!+#REF!+#REF!+#REF!+#REF!=0,"",BQ20+#REF!+#REF!+#REF!+#REF!+#REF!+#REF!+#REF!)</f>
        <v>#VALUE!</v>
      </c>
      <c r="BR731" s="117" t="e">
        <f>IF(BR20+#REF!+#REF!+#REF!+#REF!+#REF!+#REF!+#REF!=0,"",BR20+#REF!+#REF!+#REF!+#REF!+#REF!+#REF!+#REF!)</f>
        <v>#VALUE!</v>
      </c>
      <c r="BS731" s="117" t="e">
        <f>IF(BS20+#REF!+#REF!+#REF!+#REF!+#REF!+#REF!+#REF!=0,"",BS20+#REF!+#REF!+#REF!+#REF!+#REF!+#REF!+#REF!)</f>
        <v>#VALUE!</v>
      </c>
      <c r="BT731" s="117" t="e">
        <f>IF(BT20+#REF!+#REF!+#REF!+#REF!+#REF!+#REF!+#REF!=0,"",BT20+#REF!+#REF!+#REF!+#REF!+#REF!+#REF!+#REF!)</f>
        <v>#VALUE!</v>
      </c>
      <c r="BU731" s="117" t="e">
        <f>IF(BU20+#REF!+#REF!+#REF!+#REF!+#REF!+#REF!+#REF!=0,"",BU20+#REF!+#REF!+#REF!+#REF!+#REF!+#REF!+#REF!)</f>
        <v>#VALUE!</v>
      </c>
      <c r="BV731" s="117" t="e">
        <f>IF(BV20+#REF!+#REF!+#REF!+#REF!+#REF!+#REF!+#REF!=0,"",BV20+#REF!+#REF!+#REF!+#REF!+#REF!+#REF!+#REF!)</f>
        <v>#VALUE!</v>
      </c>
      <c r="BW731" s="117" t="e">
        <f>IF(BW20+#REF!+#REF!+#REF!+#REF!+#REF!+#REF!+#REF!=0,"",BW20+#REF!+#REF!+#REF!+#REF!+#REF!+#REF!+#REF!)</f>
        <v>#VALUE!</v>
      </c>
      <c r="BX731" s="117" t="e">
        <f>IF(BX20+#REF!+#REF!+#REF!+#REF!+#REF!+#REF!+#REF!=0,"",BX20+#REF!+#REF!+#REF!+#REF!+#REF!+#REF!+#REF!)</f>
        <v>#VALUE!</v>
      </c>
    </row>
    <row r="732" spans="5:76" x14ac:dyDescent="0.25">
      <c r="E732" s="118" t="str">
        <f t="shared" si="289"/>
        <v/>
      </c>
      <c r="F732" s="118" t="e">
        <f>SUM(F21,#REF!,#REF!,#REF!,#REF!,#REF!,#REF!,#REF!)</f>
        <v>#REF!</v>
      </c>
      <c r="G732" s="119" t="e">
        <f>IF(G21+#REF!+#REF!+#REF!+#REF!+#REF!+#REF!+#REF!=0,"",G21+#REF!+#REF!+#REF!+#REF!+#REF!+#REF!+#REF!)</f>
        <v>#VALUE!</v>
      </c>
      <c r="H732" s="119" t="e">
        <f>IF(H21+#REF!+#REF!+#REF!+#REF!+#REF!+#REF!+#REF!=0,"",H21+#REF!+#REF!+#REF!+#REF!+#REF!+#REF!+#REF!)</f>
        <v>#VALUE!</v>
      </c>
      <c r="I732" s="119" t="e">
        <f>IF(I21+#REF!+#REF!+#REF!+#REF!+#REF!+#REF!+#REF!=0,"",I21+#REF!+#REF!+#REF!+#REF!+#REF!+#REF!+#REF!)</f>
        <v>#VALUE!</v>
      </c>
      <c r="J732" s="119" t="e">
        <f>IF(J21+#REF!+#REF!+#REF!+#REF!+#REF!+#REF!+#REF!=0,"",J21+#REF!+#REF!+#REF!+#REF!+#REF!+#REF!+#REF!)</f>
        <v>#VALUE!</v>
      </c>
      <c r="K732" s="119" t="e">
        <f>IF(K21+#REF!+#REF!+#REF!+#REF!+#REF!+#REF!+#REF!=0,"",K21+#REF!+#REF!+#REF!+#REF!+#REF!+#REF!+#REF!)</f>
        <v>#VALUE!</v>
      </c>
      <c r="L732" s="119" t="e">
        <f>IF(L21+#REF!+#REF!+#REF!+#REF!+#REF!+#REF!+#REF!=0,"",L21+#REF!+#REF!+#REF!+#REF!+#REF!+#REF!+#REF!)</f>
        <v>#VALUE!</v>
      </c>
      <c r="M732" s="119" t="e">
        <f>IF(M21+#REF!+#REF!+#REF!+#REF!+#REF!+#REF!+#REF!=0,"",M21+#REF!+#REF!+#REF!+#REF!+#REF!+#REF!+#REF!)</f>
        <v>#VALUE!</v>
      </c>
      <c r="N732" s="119" t="e">
        <f>IF(N21+#REF!+#REF!+#REF!+#REF!+#REF!+#REF!+#REF!=0,"",N21+#REF!+#REF!+#REF!+#REF!+#REF!+#REF!+#REF!)</f>
        <v>#VALUE!</v>
      </c>
      <c r="O732" s="119" t="e">
        <f>IF(O21+#REF!+#REF!+#REF!+#REF!+#REF!+#REF!+#REF!=0,"",O21+#REF!+#REF!+#REF!+#REF!+#REF!+#REF!+#REF!)</f>
        <v>#VALUE!</v>
      </c>
      <c r="P732" s="119" t="e">
        <f>IF(P21+#REF!+#REF!+#REF!+#REF!+#REF!+#REF!+#REF!=0,"",P21+#REF!+#REF!+#REF!+#REF!+#REF!+#REF!+#REF!)</f>
        <v>#VALUE!</v>
      </c>
      <c r="Q732" s="119" t="e">
        <f>IF(Q21+#REF!+#REF!+#REF!+#REF!+#REF!+#REF!+#REF!=0,"",Q21+#REF!+#REF!+#REF!+#REF!+#REF!+#REF!+#REF!)</f>
        <v>#VALUE!</v>
      </c>
      <c r="R732" s="119" t="e">
        <f>IF(R21+#REF!+#REF!+#REF!+#REF!+#REF!+#REF!+#REF!=0,"",R21+#REF!+#REF!+#REF!+#REF!+#REF!+#REF!+#REF!)</f>
        <v>#VALUE!</v>
      </c>
      <c r="S732" s="119" t="e">
        <f>IF(S21+#REF!+#REF!+#REF!+#REF!+#REF!+#REF!+#REF!=0,"",S21+#REF!+#REF!+#REF!+#REF!+#REF!+#REF!+#REF!)</f>
        <v>#VALUE!</v>
      </c>
      <c r="T732" s="119" t="e">
        <f>IF(T21+#REF!+#REF!+#REF!+#REF!+#REF!+#REF!+#REF!=0,"",T21+#REF!+#REF!+#REF!+#REF!+#REF!+#REF!+#REF!)</f>
        <v>#VALUE!</v>
      </c>
      <c r="U732" s="119" t="e">
        <f>IF(U21+#REF!+#REF!+#REF!+#REF!+#REF!+#REF!+#REF!=0,"",U21+#REF!+#REF!+#REF!+#REF!+#REF!+#REF!+#REF!)</f>
        <v>#VALUE!</v>
      </c>
      <c r="V732" s="119" t="e">
        <f>IF(V21+#REF!+#REF!+#REF!+#REF!+#REF!+#REF!+#REF!=0,"",V21+#REF!+#REF!+#REF!+#REF!+#REF!+#REF!+#REF!)</f>
        <v>#VALUE!</v>
      </c>
      <c r="W732" s="119" t="e">
        <f>IF(W21+#REF!+#REF!+#REF!+#REF!+#REF!+#REF!+#REF!=0,"",W21+#REF!+#REF!+#REF!+#REF!+#REF!+#REF!+#REF!)</f>
        <v>#VALUE!</v>
      </c>
      <c r="X732" s="119" t="e">
        <f>IF(X21+#REF!+#REF!+#REF!+#REF!+#REF!+#REF!+#REF!=0,"",X21+#REF!+#REF!+#REF!+#REF!+#REF!+#REF!+#REF!)</f>
        <v>#VALUE!</v>
      </c>
      <c r="Y732" s="119" t="e">
        <f>IF(Y21+#REF!+#REF!+#REF!+#REF!+#REF!+#REF!+#REF!=0,"",Y21+#REF!+#REF!+#REF!+#REF!+#REF!+#REF!+#REF!)</f>
        <v>#VALUE!</v>
      </c>
      <c r="Z732" s="119" t="e">
        <f>IF(Z21+#REF!+#REF!+#REF!+#REF!+#REF!+#REF!+#REF!=0,"",Z21+#REF!+#REF!+#REF!+#REF!+#REF!+#REF!+#REF!)</f>
        <v>#VALUE!</v>
      </c>
      <c r="AA732" s="119" t="e">
        <f>IF(AA21+#REF!+#REF!+#REF!+#REF!+#REF!+#REF!+#REF!=0,"",AA21+#REF!+#REF!+#REF!+#REF!+#REF!+#REF!+#REF!)</f>
        <v>#VALUE!</v>
      </c>
      <c r="AB732" s="119" t="e">
        <f>IF(AB21+#REF!+#REF!+#REF!+#REF!+#REF!+#REF!+#REF!=0,"",AB21+#REF!+#REF!+#REF!+#REF!+#REF!+#REF!+#REF!)</f>
        <v>#VALUE!</v>
      </c>
      <c r="AC732" s="119" t="e">
        <f>IF(AC21+#REF!+#REF!+#REF!+#REF!+#REF!+#REF!+#REF!=0,"",AC21+#REF!+#REF!+#REF!+#REF!+#REF!+#REF!+#REF!)</f>
        <v>#VALUE!</v>
      </c>
      <c r="AD732" s="119" t="e">
        <f>IF(AD21+#REF!+#REF!+#REF!+#REF!+#REF!+#REF!+#REF!=0,"",AD21+#REF!+#REF!+#REF!+#REF!+#REF!+#REF!+#REF!)</f>
        <v>#VALUE!</v>
      </c>
      <c r="AE732" s="119" t="e">
        <f>IF(AE21+#REF!+#REF!+#REF!+#REF!+#REF!+#REF!+#REF!=0,"",AE21+#REF!+#REF!+#REF!+#REF!+#REF!+#REF!+#REF!)</f>
        <v>#VALUE!</v>
      </c>
      <c r="AF732" s="119" t="e">
        <f>IF(AF21+#REF!+#REF!+#REF!+#REF!+#REF!+#REF!+#REF!=0,"",AF21+#REF!+#REF!+#REF!+#REF!+#REF!+#REF!+#REF!)</f>
        <v>#VALUE!</v>
      </c>
      <c r="AG732" s="119" t="e">
        <f>IF(AG21+#REF!+#REF!+#REF!+#REF!+#REF!+#REF!+#REF!=0,"",AG21+#REF!+#REF!+#REF!+#REF!+#REF!+#REF!+#REF!)</f>
        <v>#VALUE!</v>
      </c>
      <c r="AH732" s="119" t="e">
        <f>IF(AH21+#REF!+#REF!+#REF!+#REF!+#REF!+#REF!+#REF!=0,"",AH21+#REF!+#REF!+#REF!+#REF!+#REF!+#REF!+#REF!)</f>
        <v>#VALUE!</v>
      </c>
      <c r="AI732" s="119" t="e">
        <f>IF(AI21+#REF!+#REF!+#REF!+#REF!+#REF!+#REF!+#REF!=0,"",AI21+#REF!+#REF!+#REF!+#REF!+#REF!+#REF!+#REF!)</f>
        <v>#VALUE!</v>
      </c>
      <c r="AJ732" s="119" t="e">
        <f>IF(AJ21+#REF!+#REF!+#REF!+#REF!+#REF!+#REF!+#REF!=0,"",AJ21+#REF!+#REF!+#REF!+#REF!+#REF!+#REF!+#REF!)</f>
        <v>#VALUE!</v>
      </c>
      <c r="AK732" s="119" t="e">
        <f>IF(AK21+#REF!+#REF!+#REF!+#REF!+#REF!+#REF!+#REF!=0,"",AK21+#REF!+#REF!+#REF!+#REF!+#REF!+#REF!+#REF!)</f>
        <v>#VALUE!</v>
      </c>
      <c r="AL732" s="119" t="e">
        <f>IF(AL21+#REF!+#REF!+#REF!+#REF!+#REF!+#REF!+#REF!=0,"",AL21+#REF!+#REF!+#REF!+#REF!+#REF!+#REF!+#REF!)</f>
        <v>#VALUE!</v>
      </c>
      <c r="AM732" s="119" t="e">
        <f>IF(AM21+#REF!+#REF!+#REF!+#REF!+#REF!+#REF!+#REF!=0,"",AM21+#REF!+#REF!+#REF!+#REF!+#REF!+#REF!+#REF!)</f>
        <v>#VALUE!</v>
      </c>
      <c r="AN732" s="119" t="e">
        <f>IF(AN21+#REF!+#REF!+#REF!+#REF!+#REF!+#REF!+#REF!=0,"",AN21+#REF!+#REF!+#REF!+#REF!+#REF!+#REF!+#REF!)</f>
        <v>#VALUE!</v>
      </c>
      <c r="AO732" s="119" t="e">
        <f>IF(AO21+#REF!+#REF!+#REF!+#REF!+#REF!+#REF!+#REF!=0,"",AO21+#REF!+#REF!+#REF!+#REF!+#REF!+#REF!+#REF!)</f>
        <v>#VALUE!</v>
      </c>
      <c r="AP732" s="119" t="e">
        <f>IF(AP21+#REF!+#REF!+#REF!+#REF!+#REF!+#REF!+#REF!=0,"",AP21+#REF!+#REF!+#REF!+#REF!+#REF!+#REF!+#REF!)</f>
        <v>#VALUE!</v>
      </c>
      <c r="AQ732" s="119" t="e">
        <f>IF(AQ21+#REF!+#REF!+#REF!+#REF!+#REF!+#REF!+#REF!=0,"",AQ21+#REF!+#REF!+#REF!+#REF!+#REF!+#REF!+#REF!)</f>
        <v>#VALUE!</v>
      </c>
      <c r="AR732" s="119" t="e">
        <f>IF(AR21+#REF!+#REF!+#REF!+#REF!+#REF!+#REF!+#REF!=0,"",AR21+#REF!+#REF!+#REF!+#REF!+#REF!+#REF!+#REF!)</f>
        <v>#VALUE!</v>
      </c>
      <c r="AS732" s="119" t="e">
        <f>IF(AS21+#REF!+#REF!+#REF!+#REF!+#REF!+#REF!+#REF!=0,"",AS21+#REF!+#REF!+#REF!+#REF!+#REF!+#REF!+#REF!)</f>
        <v>#VALUE!</v>
      </c>
      <c r="AT732" s="119" t="e">
        <f>IF(AT21+#REF!+#REF!+#REF!+#REF!+#REF!+#REF!+#REF!=0,"",AT21+#REF!+#REF!+#REF!+#REF!+#REF!+#REF!+#REF!)</f>
        <v>#VALUE!</v>
      </c>
      <c r="AU732" s="119" t="e">
        <f>IF(AU21+#REF!+#REF!+#REF!+#REF!+#REF!+#REF!+#REF!=0,"",AU21+#REF!+#REF!+#REF!+#REF!+#REF!+#REF!+#REF!)</f>
        <v>#VALUE!</v>
      </c>
      <c r="AV732" s="119" t="e">
        <f>IF(AV21+#REF!+#REF!+#REF!+#REF!+#REF!+#REF!+#REF!=0,"",AV21+#REF!+#REF!+#REF!+#REF!+#REF!+#REF!+#REF!)</f>
        <v>#VALUE!</v>
      </c>
      <c r="AW732" s="119" t="e">
        <f>IF(AW21+#REF!+#REF!+#REF!+#REF!+#REF!+#REF!+#REF!=0,"",AW21+#REF!+#REF!+#REF!+#REF!+#REF!+#REF!+#REF!)</f>
        <v>#VALUE!</v>
      </c>
      <c r="AX732" s="119" t="e">
        <f>IF(AX21+#REF!+#REF!+#REF!+#REF!+#REF!+#REF!+#REF!=0,"",AX21+#REF!+#REF!+#REF!+#REF!+#REF!+#REF!+#REF!)</f>
        <v>#VALUE!</v>
      </c>
      <c r="AY732" s="119" t="e">
        <f>IF(AY21+#REF!+#REF!+#REF!+#REF!+#REF!+#REF!+#REF!=0,"",AY21+#REF!+#REF!+#REF!+#REF!+#REF!+#REF!+#REF!)</f>
        <v>#VALUE!</v>
      </c>
      <c r="AZ732" s="119" t="e">
        <f>IF(AZ21+#REF!+#REF!+#REF!+#REF!+#REF!+#REF!+#REF!=0,"",AZ21+#REF!+#REF!+#REF!+#REF!+#REF!+#REF!+#REF!)</f>
        <v>#VALUE!</v>
      </c>
      <c r="BA732" s="119" t="e">
        <f>IF(BA21+#REF!+#REF!+#REF!+#REF!+#REF!+#REF!+#REF!=0,"",BA21+#REF!+#REF!+#REF!+#REF!+#REF!+#REF!+#REF!)</f>
        <v>#VALUE!</v>
      </c>
      <c r="BB732" s="119" t="e">
        <f>IF(BB21+#REF!+#REF!+#REF!+#REF!+#REF!+#REF!+#REF!=0,"",BB21+#REF!+#REF!+#REF!+#REF!+#REF!+#REF!+#REF!)</f>
        <v>#VALUE!</v>
      </c>
      <c r="BC732" s="119" t="e">
        <f>IF(BC21+#REF!+#REF!+#REF!+#REF!+#REF!+#REF!+#REF!=0,"",BC21+#REF!+#REF!+#REF!+#REF!+#REF!+#REF!+#REF!)</f>
        <v>#VALUE!</v>
      </c>
      <c r="BD732" s="119" t="e">
        <f>IF(BD21+#REF!+#REF!+#REF!+#REF!+#REF!+#REF!+#REF!=0,"",BD21+#REF!+#REF!+#REF!+#REF!+#REF!+#REF!+#REF!)</f>
        <v>#VALUE!</v>
      </c>
      <c r="BE732" s="119" t="e">
        <f>IF(BE21+#REF!+#REF!+#REF!+#REF!+#REF!+#REF!+#REF!=0,"",BE21+#REF!+#REF!+#REF!+#REF!+#REF!+#REF!+#REF!)</f>
        <v>#VALUE!</v>
      </c>
      <c r="BF732" s="119" t="e">
        <f>IF(BF21+#REF!+#REF!+#REF!+#REF!+#REF!+#REF!+#REF!=0,"",BF21+#REF!+#REF!+#REF!+#REF!+#REF!+#REF!+#REF!)</f>
        <v>#VALUE!</v>
      </c>
      <c r="BG732" s="119" t="e">
        <f>IF(BG21+#REF!+#REF!+#REF!+#REF!+#REF!+#REF!+#REF!=0,"",BG21+#REF!+#REF!+#REF!+#REF!+#REF!+#REF!+#REF!)</f>
        <v>#VALUE!</v>
      </c>
      <c r="BH732" s="119" t="e">
        <f>IF(BH21+#REF!+#REF!+#REF!+#REF!+#REF!+#REF!+#REF!=0,"",BH21+#REF!+#REF!+#REF!+#REF!+#REF!+#REF!+#REF!)</f>
        <v>#VALUE!</v>
      </c>
      <c r="BI732" s="119" t="e">
        <f>IF(BI21+#REF!+#REF!+#REF!+#REF!+#REF!+#REF!+#REF!=0,"",BI21+#REF!+#REF!+#REF!+#REF!+#REF!+#REF!+#REF!)</f>
        <v>#VALUE!</v>
      </c>
      <c r="BJ732" s="119" t="e">
        <f>IF(BJ21+#REF!+#REF!+#REF!+#REF!+#REF!+#REF!+#REF!=0,"",BJ21+#REF!+#REF!+#REF!+#REF!+#REF!+#REF!+#REF!)</f>
        <v>#VALUE!</v>
      </c>
      <c r="BK732" s="119" t="e">
        <f>IF(BK21+#REF!+#REF!+#REF!+#REF!+#REF!+#REF!+#REF!=0,"",BK21+#REF!+#REF!+#REF!+#REF!+#REF!+#REF!+#REF!)</f>
        <v>#VALUE!</v>
      </c>
      <c r="BL732" s="119" t="e">
        <f>IF(BL21+#REF!+#REF!+#REF!+#REF!+#REF!+#REF!+#REF!=0,"",BL21+#REF!+#REF!+#REF!+#REF!+#REF!+#REF!+#REF!)</f>
        <v>#VALUE!</v>
      </c>
      <c r="BM732" s="119" t="e">
        <f>IF(BM21+#REF!+#REF!+#REF!+#REF!+#REF!+#REF!+#REF!=0,"",BM21+#REF!+#REF!+#REF!+#REF!+#REF!+#REF!+#REF!)</f>
        <v>#VALUE!</v>
      </c>
      <c r="BN732" s="119" t="e">
        <f>IF(BN21+#REF!+#REF!+#REF!+#REF!+#REF!+#REF!+#REF!=0,"",BN21+#REF!+#REF!+#REF!+#REF!+#REF!+#REF!+#REF!)</f>
        <v>#VALUE!</v>
      </c>
      <c r="BO732" s="119" t="e">
        <f>IF(BO21+#REF!+#REF!+#REF!+#REF!+#REF!+#REF!+#REF!=0,"",BO21+#REF!+#REF!+#REF!+#REF!+#REF!+#REF!+#REF!)</f>
        <v>#VALUE!</v>
      </c>
      <c r="BP732" s="119" t="e">
        <f>IF(BP21+#REF!+#REF!+#REF!+#REF!+#REF!+#REF!+#REF!=0,"",BP21+#REF!+#REF!+#REF!+#REF!+#REF!+#REF!+#REF!)</f>
        <v>#VALUE!</v>
      </c>
      <c r="BQ732" s="119" t="e">
        <f>IF(BQ21+#REF!+#REF!+#REF!+#REF!+#REF!+#REF!+#REF!=0,"",BQ21+#REF!+#REF!+#REF!+#REF!+#REF!+#REF!+#REF!)</f>
        <v>#VALUE!</v>
      </c>
      <c r="BR732" s="119" t="e">
        <f>IF(BR21+#REF!+#REF!+#REF!+#REF!+#REF!+#REF!+#REF!=0,"",BR21+#REF!+#REF!+#REF!+#REF!+#REF!+#REF!+#REF!)</f>
        <v>#VALUE!</v>
      </c>
      <c r="BS732" s="119" t="e">
        <f>IF(BS21+#REF!+#REF!+#REF!+#REF!+#REF!+#REF!+#REF!=0,"",BS21+#REF!+#REF!+#REF!+#REF!+#REF!+#REF!+#REF!)</f>
        <v>#VALUE!</v>
      </c>
      <c r="BT732" s="119" t="e">
        <f>IF(BT21+#REF!+#REF!+#REF!+#REF!+#REF!+#REF!+#REF!=0,"",BT21+#REF!+#REF!+#REF!+#REF!+#REF!+#REF!+#REF!)</f>
        <v>#VALUE!</v>
      </c>
      <c r="BU732" s="119" t="e">
        <f>IF(BU21+#REF!+#REF!+#REF!+#REF!+#REF!+#REF!+#REF!=0,"",BU21+#REF!+#REF!+#REF!+#REF!+#REF!+#REF!+#REF!)</f>
        <v>#VALUE!</v>
      </c>
      <c r="BV732" s="119" t="e">
        <f>IF(BV21+#REF!+#REF!+#REF!+#REF!+#REF!+#REF!+#REF!=0,"",BV21+#REF!+#REF!+#REF!+#REF!+#REF!+#REF!+#REF!)</f>
        <v>#VALUE!</v>
      </c>
      <c r="BW732" s="119" t="e">
        <f>IF(BW21+#REF!+#REF!+#REF!+#REF!+#REF!+#REF!+#REF!=0,"",BW21+#REF!+#REF!+#REF!+#REF!+#REF!+#REF!+#REF!)</f>
        <v>#VALUE!</v>
      </c>
      <c r="BX732" s="119" t="e">
        <f>IF(BX21+#REF!+#REF!+#REF!+#REF!+#REF!+#REF!+#REF!=0,"",BX21+#REF!+#REF!+#REF!+#REF!+#REF!+#REF!+#REF!)</f>
        <v>#VALUE!</v>
      </c>
    </row>
    <row r="733" spans="5:76" x14ac:dyDescent="0.25">
      <c r="E733" s="116" t="str">
        <f t="shared" si="289"/>
        <v/>
      </c>
      <c r="F733" s="116" t="e">
        <f>SUM(F22,#REF!,#REF!,#REF!,#REF!,#REF!,#REF!,#REF!)</f>
        <v>#REF!</v>
      </c>
      <c r="G733" s="117" t="e">
        <f>IF(G22+#REF!+#REF!+#REF!+#REF!+#REF!+#REF!+#REF!=0,"",G22+#REF!+#REF!+#REF!+#REF!+#REF!+#REF!+#REF!)</f>
        <v>#VALUE!</v>
      </c>
      <c r="H733" s="117" t="e">
        <f>IF(H22+#REF!+#REF!+#REF!+#REF!+#REF!+#REF!+#REF!=0,"",H22+#REF!+#REF!+#REF!+#REF!+#REF!+#REF!+#REF!)</f>
        <v>#VALUE!</v>
      </c>
      <c r="I733" s="117" t="e">
        <f>IF(I22+#REF!+#REF!+#REF!+#REF!+#REF!+#REF!+#REF!=0,"",I22+#REF!+#REF!+#REF!+#REF!+#REF!+#REF!+#REF!)</f>
        <v>#VALUE!</v>
      </c>
      <c r="J733" s="117" t="e">
        <f>IF(J22+#REF!+#REF!+#REF!+#REF!+#REF!+#REF!+#REF!=0,"",J22+#REF!+#REF!+#REF!+#REF!+#REF!+#REF!+#REF!)</f>
        <v>#VALUE!</v>
      </c>
      <c r="K733" s="117" t="e">
        <f>IF(K22+#REF!+#REF!+#REF!+#REF!+#REF!+#REF!+#REF!=0,"",K22+#REF!+#REF!+#REF!+#REF!+#REF!+#REF!+#REF!)</f>
        <v>#VALUE!</v>
      </c>
      <c r="L733" s="117" t="e">
        <f>IF(L22+#REF!+#REF!+#REF!+#REF!+#REF!+#REF!+#REF!=0,"",L22+#REF!+#REF!+#REF!+#REF!+#REF!+#REF!+#REF!)</f>
        <v>#VALUE!</v>
      </c>
      <c r="M733" s="117" t="e">
        <f>IF(M22+#REF!+#REF!+#REF!+#REF!+#REF!+#REF!+#REF!=0,"",M22+#REF!+#REF!+#REF!+#REF!+#REF!+#REF!+#REF!)</f>
        <v>#VALUE!</v>
      </c>
      <c r="N733" s="117" t="e">
        <f>IF(N22+#REF!+#REF!+#REF!+#REF!+#REF!+#REF!+#REF!=0,"",N22+#REF!+#REF!+#REF!+#REF!+#REF!+#REF!+#REF!)</f>
        <v>#VALUE!</v>
      </c>
      <c r="O733" s="117" t="e">
        <f>IF(O22+#REF!+#REF!+#REF!+#REF!+#REF!+#REF!+#REF!=0,"",O22+#REF!+#REF!+#REF!+#REF!+#REF!+#REF!+#REF!)</f>
        <v>#VALUE!</v>
      </c>
      <c r="P733" s="117" t="e">
        <f>IF(P22+#REF!+#REF!+#REF!+#REF!+#REF!+#REF!+#REF!=0,"",P22+#REF!+#REF!+#REF!+#REF!+#REF!+#REF!+#REF!)</f>
        <v>#VALUE!</v>
      </c>
      <c r="Q733" s="117" t="e">
        <f>IF(Q22+#REF!+#REF!+#REF!+#REF!+#REF!+#REF!+#REF!=0,"",Q22+#REF!+#REF!+#REF!+#REF!+#REF!+#REF!+#REF!)</f>
        <v>#VALUE!</v>
      </c>
      <c r="R733" s="117" t="e">
        <f>IF(R22+#REF!+#REF!+#REF!+#REF!+#REF!+#REF!+#REF!=0,"",R22+#REF!+#REF!+#REF!+#REF!+#REF!+#REF!+#REF!)</f>
        <v>#VALUE!</v>
      </c>
      <c r="S733" s="117" t="e">
        <f>IF(S22+#REF!+#REF!+#REF!+#REF!+#REF!+#REF!+#REF!=0,"",S22+#REF!+#REF!+#REF!+#REF!+#REF!+#REF!+#REF!)</f>
        <v>#VALUE!</v>
      </c>
      <c r="T733" s="117" t="e">
        <f>IF(T22+#REF!+#REF!+#REF!+#REF!+#REF!+#REF!+#REF!=0,"",T22+#REF!+#REF!+#REF!+#REF!+#REF!+#REF!+#REF!)</f>
        <v>#VALUE!</v>
      </c>
      <c r="U733" s="117" t="e">
        <f>IF(U22+#REF!+#REF!+#REF!+#REF!+#REF!+#REF!+#REF!=0,"",U22+#REF!+#REF!+#REF!+#REF!+#REF!+#REF!+#REF!)</f>
        <v>#VALUE!</v>
      </c>
      <c r="V733" s="117" t="e">
        <f>IF(V22+#REF!+#REF!+#REF!+#REF!+#REF!+#REF!+#REF!=0,"",V22+#REF!+#REF!+#REF!+#REF!+#REF!+#REF!+#REF!)</f>
        <v>#VALUE!</v>
      </c>
      <c r="W733" s="117" t="e">
        <f>IF(W22+#REF!+#REF!+#REF!+#REF!+#REF!+#REF!+#REF!=0,"",W22+#REF!+#REF!+#REF!+#REF!+#REF!+#REF!+#REF!)</f>
        <v>#VALUE!</v>
      </c>
      <c r="X733" s="117" t="e">
        <f>IF(X22+#REF!+#REF!+#REF!+#REF!+#REF!+#REF!+#REF!=0,"",X22+#REF!+#REF!+#REF!+#REF!+#REF!+#REF!+#REF!)</f>
        <v>#VALUE!</v>
      </c>
      <c r="Y733" s="117" t="e">
        <f>IF(Y22+#REF!+#REF!+#REF!+#REF!+#REF!+#REF!+#REF!=0,"",Y22+#REF!+#REF!+#REF!+#REF!+#REF!+#REF!+#REF!)</f>
        <v>#VALUE!</v>
      </c>
      <c r="Z733" s="117" t="e">
        <f>IF(Z22+#REF!+#REF!+#REF!+#REF!+#REF!+#REF!+#REF!=0,"",Z22+#REF!+#REF!+#REF!+#REF!+#REF!+#REF!+#REF!)</f>
        <v>#VALUE!</v>
      </c>
      <c r="AA733" s="117" t="e">
        <f>IF(AA22+#REF!+#REF!+#REF!+#REF!+#REF!+#REF!+#REF!=0,"",AA22+#REF!+#REF!+#REF!+#REF!+#REF!+#REF!+#REF!)</f>
        <v>#VALUE!</v>
      </c>
      <c r="AB733" s="117" t="e">
        <f>IF(AB22+#REF!+#REF!+#REF!+#REF!+#REF!+#REF!+#REF!=0,"",AB22+#REF!+#REF!+#REF!+#REF!+#REF!+#REF!+#REF!)</f>
        <v>#VALUE!</v>
      </c>
      <c r="AC733" s="117" t="e">
        <f>IF(AC22+#REF!+#REF!+#REF!+#REF!+#REF!+#REF!+#REF!=0,"",AC22+#REF!+#REF!+#REF!+#REF!+#REF!+#REF!+#REF!)</f>
        <v>#VALUE!</v>
      </c>
      <c r="AD733" s="117" t="e">
        <f>IF(AD22+#REF!+#REF!+#REF!+#REF!+#REF!+#REF!+#REF!=0,"",AD22+#REF!+#REF!+#REF!+#REF!+#REF!+#REF!+#REF!)</f>
        <v>#VALUE!</v>
      </c>
      <c r="AE733" s="117" t="e">
        <f>IF(AE22+#REF!+#REF!+#REF!+#REF!+#REF!+#REF!+#REF!=0,"",AE22+#REF!+#REF!+#REF!+#REF!+#REF!+#REF!+#REF!)</f>
        <v>#VALUE!</v>
      </c>
      <c r="AF733" s="117" t="e">
        <f>IF(AF22+#REF!+#REF!+#REF!+#REF!+#REF!+#REF!+#REF!=0,"",AF22+#REF!+#REF!+#REF!+#REF!+#REF!+#REF!+#REF!)</f>
        <v>#VALUE!</v>
      </c>
      <c r="AG733" s="117" t="e">
        <f>IF(AG22+#REF!+#REF!+#REF!+#REF!+#REF!+#REF!+#REF!=0,"",AG22+#REF!+#REF!+#REF!+#REF!+#REF!+#REF!+#REF!)</f>
        <v>#VALUE!</v>
      </c>
      <c r="AH733" s="117" t="e">
        <f>IF(AH22+#REF!+#REF!+#REF!+#REF!+#REF!+#REF!+#REF!=0,"",AH22+#REF!+#REF!+#REF!+#REF!+#REF!+#REF!+#REF!)</f>
        <v>#VALUE!</v>
      </c>
      <c r="AI733" s="117" t="e">
        <f>IF(AI22+#REF!+#REF!+#REF!+#REF!+#REF!+#REF!+#REF!=0,"",AI22+#REF!+#REF!+#REF!+#REF!+#REF!+#REF!+#REF!)</f>
        <v>#VALUE!</v>
      </c>
      <c r="AJ733" s="117" t="e">
        <f>IF(AJ22+#REF!+#REF!+#REF!+#REF!+#REF!+#REF!+#REF!=0,"",AJ22+#REF!+#REF!+#REF!+#REF!+#REF!+#REF!+#REF!)</f>
        <v>#VALUE!</v>
      </c>
      <c r="AK733" s="117" t="e">
        <f>IF(AK22+#REF!+#REF!+#REF!+#REF!+#REF!+#REF!+#REF!=0,"",AK22+#REF!+#REF!+#REF!+#REF!+#REF!+#REF!+#REF!)</f>
        <v>#VALUE!</v>
      </c>
      <c r="AL733" s="117" t="e">
        <f>IF(AL22+#REF!+#REF!+#REF!+#REF!+#REF!+#REF!+#REF!=0,"",AL22+#REF!+#REF!+#REF!+#REF!+#REF!+#REF!+#REF!)</f>
        <v>#VALUE!</v>
      </c>
      <c r="AM733" s="117" t="e">
        <f>IF(AM22+#REF!+#REF!+#REF!+#REF!+#REF!+#REF!+#REF!=0,"",AM22+#REF!+#REF!+#REF!+#REF!+#REF!+#REF!+#REF!)</f>
        <v>#VALUE!</v>
      </c>
      <c r="AN733" s="117" t="e">
        <f>IF(AN22+#REF!+#REF!+#REF!+#REF!+#REF!+#REF!+#REF!=0,"",AN22+#REF!+#REF!+#REF!+#REF!+#REF!+#REF!+#REF!)</f>
        <v>#VALUE!</v>
      </c>
      <c r="AO733" s="117" t="e">
        <f>IF(AO22+#REF!+#REF!+#REF!+#REF!+#REF!+#REF!+#REF!=0,"",AO22+#REF!+#REF!+#REF!+#REF!+#REF!+#REF!+#REF!)</f>
        <v>#VALUE!</v>
      </c>
      <c r="AP733" s="117" t="e">
        <f>IF(AP22+#REF!+#REF!+#REF!+#REF!+#REF!+#REF!+#REF!=0,"",AP22+#REF!+#REF!+#REF!+#REF!+#REF!+#REF!+#REF!)</f>
        <v>#VALUE!</v>
      </c>
      <c r="AQ733" s="117" t="e">
        <f>IF(AQ22+#REF!+#REF!+#REF!+#REF!+#REF!+#REF!+#REF!=0,"",AQ22+#REF!+#REF!+#REF!+#REF!+#REF!+#REF!+#REF!)</f>
        <v>#VALUE!</v>
      </c>
      <c r="AR733" s="117" t="e">
        <f>IF(AR22+#REF!+#REF!+#REF!+#REF!+#REF!+#REF!+#REF!=0,"",AR22+#REF!+#REF!+#REF!+#REF!+#REF!+#REF!+#REF!)</f>
        <v>#VALUE!</v>
      </c>
      <c r="AS733" s="117" t="e">
        <f>IF(AS22+#REF!+#REF!+#REF!+#REF!+#REF!+#REF!+#REF!=0,"",AS22+#REF!+#REF!+#REF!+#REF!+#REF!+#REF!+#REF!)</f>
        <v>#VALUE!</v>
      </c>
      <c r="AT733" s="117" t="e">
        <f>IF(AT22+#REF!+#REF!+#REF!+#REF!+#REF!+#REF!+#REF!=0,"",AT22+#REF!+#REF!+#REF!+#REF!+#REF!+#REF!+#REF!)</f>
        <v>#VALUE!</v>
      </c>
      <c r="AU733" s="117" t="e">
        <f>IF(AU22+#REF!+#REF!+#REF!+#REF!+#REF!+#REF!+#REF!=0,"",AU22+#REF!+#REF!+#REF!+#REF!+#REF!+#REF!+#REF!)</f>
        <v>#VALUE!</v>
      </c>
      <c r="AV733" s="117" t="e">
        <f>IF(AV22+#REF!+#REF!+#REF!+#REF!+#REF!+#REF!+#REF!=0,"",AV22+#REF!+#REF!+#REF!+#REF!+#REF!+#REF!+#REF!)</f>
        <v>#VALUE!</v>
      </c>
      <c r="AW733" s="117" t="e">
        <f>IF(AW22+#REF!+#REF!+#REF!+#REF!+#REF!+#REF!+#REF!=0,"",AW22+#REF!+#REF!+#REF!+#REF!+#REF!+#REF!+#REF!)</f>
        <v>#VALUE!</v>
      </c>
      <c r="AX733" s="117" t="e">
        <f>IF(AX22+#REF!+#REF!+#REF!+#REF!+#REF!+#REF!+#REF!=0,"",AX22+#REF!+#REF!+#REF!+#REF!+#REF!+#REF!+#REF!)</f>
        <v>#VALUE!</v>
      </c>
      <c r="AY733" s="117" t="e">
        <f>IF(AY22+#REF!+#REF!+#REF!+#REF!+#REF!+#REF!+#REF!=0,"",AY22+#REF!+#REF!+#REF!+#REF!+#REF!+#REF!+#REF!)</f>
        <v>#VALUE!</v>
      </c>
      <c r="AZ733" s="117" t="e">
        <f>IF(AZ22+#REF!+#REF!+#REF!+#REF!+#REF!+#REF!+#REF!=0,"",AZ22+#REF!+#REF!+#REF!+#REF!+#REF!+#REF!+#REF!)</f>
        <v>#VALUE!</v>
      </c>
      <c r="BA733" s="117" t="e">
        <f>IF(BA22+#REF!+#REF!+#REF!+#REF!+#REF!+#REF!+#REF!=0,"",BA22+#REF!+#REF!+#REF!+#REF!+#REF!+#REF!+#REF!)</f>
        <v>#VALUE!</v>
      </c>
      <c r="BB733" s="117" t="e">
        <f>IF(BB22+#REF!+#REF!+#REF!+#REF!+#REF!+#REF!+#REF!=0,"",BB22+#REF!+#REF!+#REF!+#REF!+#REF!+#REF!+#REF!)</f>
        <v>#VALUE!</v>
      </c>
      <c r="BC733" s="117" t="e">
        <f>IF(BC22+#REF!+#REF!+#REF!+#REF!+#REF!+#REF!+#REF!=0,"",BC22+#REF!+#REF!+#REF!+#REF!+#REF!+#REF!+#REF!)</f>
        <v>#VALUE!</v>
      </c>
      <c r="BD733" s="117" t="e">
        <f>IF(BD22+#REF!+#REF!+#REF!+#REF!+#REF!+#REF!+#REF!=0,"",BD22+#REF!+#REF!+#REF!+#REF!+#REF!+#REF!+#REF!)</f>
        <v>#VALUE!</v>
      </c>
      <c r="BE733" s="117" t="e">
        <f>IF(BE22+#REF!+#REF!+#REF!+#REF!+#REF!+#REF!+#REF!=0,"",BE22+#REF!+#REF!+#REF!+#REF!+#REF!+#REF!+#REF!)</f>
        <v>#VALUE!</v>
      </c>
      <c r="BF733" s="117" t="e">
        <f>IF(BF22+#REF!+#REF!+#REF!+#REF!+#REF!+#REF!+#REF!=0,"",BF22+#REF!+#REF!+#REF!+#REF!+#REF!+#REF!+#REF!)</f>
        <v>#VALUE!</v>
      </c>
      <c r="BG733" s="117" t="e">
        <f>IF(BG22+#REF!+#REF!+#REF!+#REF!+#REF!+#REF!+#REF!=0,"",BG22+#REF!+#REF!+#REF!+#REF!+#REF!+#REF!+#REF!)</f>
        <v>#VALUE!</v>
      </c>
      <c r="BH733" s="117" t="e">
        <f>IF(BH22+#REF!+#REF!+#REF!+#REF!+#REF!+#REF!+#REF!=0,"",BH22+#REF!+#REF!+#REF!+#REF!+#REF!+#REF!+#REF!)</f>
        <v>#VALUE!</v>
      </c>
      <c r="BI733" s="117" t="e">
        <f>IF(BI22+#REF!+#REF!+#REF!+#REF!+#REF!+#REF!+#REF!=0,"",BI22+#REF!+#REF!+#REF!+#REF!+#REF!+#REF!+#REF!)</f>
        <v>#VALUE!</v>
      </c>
      <c r="BJ733" s="117" t="e">
        <f>IF(BJ22+#REF!+#REF!+#REF!+#REF!+#REF!+#REF!+#REF!=0,"",BJ22+#REF!+#REF!+#REF!+#REF!+#REF!+#REF!+#REF!)</f>
        <v>#VALUE!</v>
      </c>
      <c r="BK733" s="117" t="e">
        <f>IF(BK22+#REF!+#REF!+#REF!+#REF!+#REF!+#REF!+#REF!=0,"",BK22+#REF!+#REF!+#REF!+#REF!+#REF!+#REF!+#REF!)</f>
        <v>#VALUE!</v>
      </c>
      <c r="BL733" s="117" t="e">
        <f>IF(BL22+#REF!+#REF!+#REF!+#REF!+#REF!+#REF!+#REF!=0,"",BL22+#REF!+#REF!+#REF!+#REF!+#REF!+#REF!+#REF!)</f>
        <v>#VALUE!</v>
      </c>
      <c r="BM733" s="117" t="e">
        <f>IF(BM22+#REF!+#REF!+#REF!+#REF!+#REF!+#REF!+#REF!=0,"",BM22+#REF!+#REF!+#REF!+#REF!+#REF!+#REF!+#REF!)</f>
        <v>#VALUE!</v>
      </c>
      <c r="BN733" s="117" t="e">
        <f>IF(BN22+#REF!+#REF!+#REF!+#REF!+#REF!+#REF!+#REF!=0,"",BN22+#REF!+#REF!+#REF!+#REF!+#REF!+#REF!+#REF!)</f>
        <v>#VALUE!</v>
      </c>
      <c r="BO733" s="117" t="e">
        <f>IF(BO22+#REF!+#REF!+#REF!+#REF!+#REF!+#REF!+#REF!=0,"",BO22+#REF!+#REF!+#REF!+#REF!+#REF!+#REF!+#REF!)</f>
        <v>#VALUE!</v>
      </c>
      <c r="BP733" s="117" t="e">
        <f>IF(BP22+#REF!+#REF!+#REF!+#REF!+#REF!+#REF!+#REF!=0,"",BP22+#REF!+#REF!+#REF!+#REF!+#REF!+#REF!+#REF!)</f>
        <v>#VALUE!</v>
      </c>
      <c r="BQ733" s="117" t="e">
        <f>IF(BQ22+#REF!+#REF!+#REF!+#REF!+#REF!+#REF!+#REF!=0,"",BQ22+#REF!+#REF!+#REF!+#REF!+#REF!+#REF!+#REF!)</f>
        <v>#VALUE!</v>
      </c>
      <c r="BR733" s="117" t="e">
        <f>IF(BR22+#REF!+#REF!+#REF!+#REF!+#REF!+#REF!+#REF!=0,"",BR22+#REF!+#REF!+#REF!+#REF!+#REF!+#REF!+#REF!)</f>
        <v>#VALUE!</v>
      </c>
      <c r="BS733" s="117" t="e">
        <f>IF(BS22+#REF!+#REF!+#REF!+#REF!+#REF!+#REF!+#REF!=0,"",BS22+#REF!+#REF!+#REF!+#REF!+#REF!+#REF!+#REF!)</f>
        <v>#VALUE!</v>
      </c>
      <c r="BT733" s="117" t="e">
        <f>IF(BT22+#REF!+#REF!+#REF!+#REF!+#REF!+#REF!+#REF!=0,"",BT22+#REF!+#REF!+#REF!+#REF!+#REF!+#REF!+#REF!)</f>
        <v>#VALUE!</v>
      </c>
      <c r="BU733" s="117" t="e">
        <f>IF(BU22+#REF!+#REF!+#REF!+#REF!+#REF!+#REF!+#REF!=0,"",BU22+#REF!+#REF!+#REF!+#REF!+#REF!+#REF!+#REF!)</f>
        <v>#VALUE!</v>
      </c>
      <c r="BV733" s="117" t="e">
        <f>IF(BV22+#REF!+#REF!+#REF!+#REF!+#REF!+#REF!+#REF!=0,"",BV22+#REF!+#REF!+#REF!+#REF!+#REF!+#REF!+#REF!)</f>
        <v>#VALUE!</v>
      </c>
      <c r="BW733" s="117" t="e">
        <f>IF(BW22+#REF!+#REF!+#REF!+#REF!+#REF!+#REF!+#REF!=0,"",BW22+#REF!+#REF!+#REF!+#REF!+#REF!+#REF!+#REF!)</f>
        <v>#VALUE!</v>
      </c>
      <c r="BX733" s="117" t="e">
        <f>IF(BX22+#REF!+#REF!+#REF!+#REF!+#REF!+#REF!+#REF!=0,"",BX22+#REF!+#REF!+#REF!+#REF!+#REF!+#REF!+#REF!)</f>
        <v>#VALUE!</v>
      </c>
    </row>
    <row r="734" spans="5:76" x14ac:dyDescent="0.25">
      <c r="E734" s="118" t="str">
        <f t="shared" si="289"/>
        <v/>
      </c>
      <c r="F734" s="118" t="e">
        <f>SUM(F23,#REF!,#REF!,#REF!,#REF!,#REF!,#REF!,#REF!)</f>
        <v>#REF!</v>
      </c>
      <c r="G734" s="119" t="e">
        <f>IF(G23+#REF!+#REF!+#REF!+#REF!+#REF!+#REF!+#REF!=0,"",G23+#REF!+#REF!+#REF!+#REF!+#REF!+#REF!+#REF!)</f>
        <v>#VALUE!</v>
      </c>
      <c r="H734" s="119" t="e">
        <f>IF(H23+#REF!+#REF!+#REF!+#REF!+#REF!+#REF!+#REF!=0,"",H23+#REF!+#REF!+#REF!+#REF!+#REF!+#REF!+#REF!)</f>
        <v>#VALUE!</v>
      </c>
      <c r="I734" s="119" t="e">
        <f>IF(I23+#REF!+#REF!+#REF!+#REF!+#REF!+#REF!+#REF!=0,"",I23+#REF!+#REF!+#REF!+#REF!+#REF!+#REF!+#REF!)</f>
        <v>#VALUE!</v>
      </c>
      <c r="J734" s="119" t="e">
        <f>IF(J23+#REF!+#REF!+#REF!+#REF!+#REF!+#REF!+#REF!=0,"",J23+#REF!+#REF!+#REF!+#REF!+#REF!+#REF!+#REF!)</f>
        <v>#VALUE!</v>
      </c>
      <c r="K734" s="119" t="e">
        <f>IF(K23+#REF!+#REF!+#REF!+#REF!+#REF!+#REF!+#REF!=0,"",K23+#REF!+#REF!+#REF!+#REF!+#REF!+#REF!+#REF!)</f>
        <v>#VALUE!</v>
      </c>
      <c r="L734" s="119" t="e">
        <f>IF(L23+#REF!+#REF!+#REF!+#REF!+#REF!+#REF!+#REF!=0,"",L23+#REF!+#REF!+#REF!+#REF!+#REF!+#REF!+#REF!)</f>
        <v>#VALUE!</v>
      </c>
      <c r="M734" s="119" t="e">
        <f>IF(M23+#REF!+#REF!+#REF!+#REF!+#REF!+#REF!+#REF!=0,"",M23+#REF!+#REF!+#REF!+#REF!+#REF!+#REF!+#REF!)</f>
        <v>#VALUE!</v>
      </c>
      <c r="N734" s="119" t="e">
        <f>IF(N23+#REF!+#REF!+#REF!+#REF!+#REF!+#REF!+#REF!=0,"",N23+#REF!+#REF!+#REF!+#REF!+#REF!+#REF!+#REF!)</f>
        <v>#VALUE!</v>
      </c>
      <c r="O734" s="119" t="e">
        <f>IF(O23+#REF!+#REF!+#REF!+#REF!+#REF!+#REF!+#REF!=0,"",O23+#REF!+#REF!+#REF!+#REF!+#REF!+#REF!+#REF!)</f>
        <v>#VALUE!</v>
      </c>
      <c r="P734" s="119" t="e">
        <f>IF(P23+#REF!+#REF!+#REF!+#REF!+#REF!+#REF!+#REF!=0,"",P23+#REF!+#REF!+#REF!+#REF!+#REF!+#REF!+#REF!)</f>
        <v>#VALUE!</v>
      </c>
      <c r="Q734" s="119" t="e">
        <f>IF(Q23+#REF!+#REF!+#REF!+#REF!+#REF!+#REF!+#REF!=0,"",Q23+#REF!+#REF!+#REF!+#REF!+#REF!+#REF!+#REF!)</f>
        <v>#VALUE!</v>
      </c>
      <c r="R734" s="119" t="e">
        <f>IF(R23+#REF!+#REF!+#REF!+#REF!+#REF!+#REF!+#REF!=0,"",R23+#REF!+#REF!+#REF!+#REF!+#REF!+#REF!+#REF!)</f>
        <v>#VALUE!</v>
      </c>
      <c r="S734" s="119" t="e">
        <f>IF(S23+#REF!+#REF!+#REF!+#REF!+#REF!+#REF!+#REF!=0,"",S23+#REF!+#REF!+#REF!+#REF!+#REF!+#REF!+#REF!)</f>
        <v>#VALUE!</v>
      </c>
      <c r="T734" s="119" t="e">
        <f>IF(T23+#REF!+#REF!+#REF!+#REF!+#REF!+#REF!+#REF!=0,"",T23+#REF!+#REF!+#REF!+#REF!+#REF!+#REF!+#REF!)</f>
        <v>#VALUE!</v>
      </c>
      <c r="U734" s="119" t="e">
        <f>IF(U23+#REF!+#REF!+#REF!+#REF!+#REF!+#REF!+#REF!=0,"",U23+#REF!+#REF!+#REF!+#REF!+#REF!+#REF!+#REF!)</f>
        <v>#VALUE!</v>
      </c>
      <c r="V734" s="119" t="e">
        <f>IF(V23+#REF!+#REF!+#REF!+#REF!+#REF!+#REF!+#REF!=0,"",V23+#REF!+#REF!+#REF!+#REF!+#REF!+#REF!+#REF!)</f>
        <v>#VALUE!</v>
      </c>
      <c r="W734" s="119" t="e">
        <f>IF(W23+#REF!+#REF!+#REF!+#REF!+#REF!+#REF!+#REF!=0,"",W23+#REF!+#REF!+#REF!+#REF!+#REF!+#REF!+#REF!)</f>
        <v>#VALUE!</v>
      </c>
      <c r="X734" s="119" t="e">
        <f>IF(X23+#REF!+#REF!+#REF!+#REF!+#REF!+#REF!+#REF!=0,"",X23+#REF!+#REF!+#REF!+#REF!+#REF!+#REF!+#REF!)</f>
        <v>#VALUE!</v>
      </c>
      <c r="Y734" s="119" t="e">
        <f>IF(Y23+#REF!+#REF!+#REF!+#REF!+#REF!+#REF!+#REF!=0,"",Y23+#REF!+#REF!+#REF!+#REF!+#REF!+#REF!+#REF!)</f>
        <v>#VALUE!</v>
      </c>
      <c r="Z734" s="119" t="e">
        <f>IF(Z23+#REF!+#REF!+#REF!+#REF!+#REF!+#REF!+#REF!=0,"",Z23+#REF!+#REF!+#REF!+#REF!+#REF!+#REF!+#REF!)</f>
        <v>#VALUE!</v>
      </c>
      <c r="AA734" s="119" t="e">
        <f>IF(AA23+#REF!+#REF!+#REF!+#REF!+#REF!+#REF!+#REF!=0,"",AA23+#REF!+#REF!+#REF!+#REF!+#REF!+#REF!+#REF!)</f>
        <v>#VALUE!</v>
      </c>
      <c r="AB734" s="119" t="e">
        <f>IF(AB23+#REF!+#REF!+#REF!+#REF!+#REF!+#REF!+#REF!=0,"",AB23+#REF!+#REF!+#REF!+#REF!+#REF!+#REF!+#REF!)</f>
        <v>#VALUE!</v>
      </c>
      <c r="AC734" s="119" t="e">
        <f>IF(AC23+#REF!+#REF!+#REF!+#REF!+#REF!+#REF!+#REF!=0,"",AC23+#REF!+#REF!+#REF!+#REF!+#REF!+#REF!+#REF!)</f>
        <v>#VALUE!</v>
      </c>
      <c r="AD734" s="119" t="e">
        <f>IF(AD23+#REF!+#REF!+#REF!+#REF!+#REF!+#REF!+#REF!=0,"",AD23+#REF!+#REF!+#REF!+#REF!+#REF!+#REF!+#REF!)</f>
        <v>#VALUE!</v>
      </c>
      <c r="AE734" s="119" t="e">
        <f>IF(AE23+#REF!+#REF!+#REF!+#REF!+#REF!+#REF!+#REF!=0,"",AE23+#REF!+#REF!+#REF!+#REF!+#REF!+#REF!+#REF!)</f>
        <v>#VALUE!</v>
      </c>
      <c r="AF734" s="119" t="e">
        <f>IF(AF23+#REF!+#REF!+#REF!+#REF!+#REF!+#REF!+#REF!=0,"",AF23+#REF!+#REF!+#REF!+#REF!+#REF!+#REF!+#REF!)</f>
        <v>#VALUE!</v>
      </c>
      <c r="AG734" s="119" t="e">
        <f>IF(AG23+#REF!+#REF!+#REF!+#REF!+#REF!+#REF!+#REF!=0,"",AG23+#REF!+#REF!+#REF!+#REF!+#REF!+#REF!+#REF!)</f>
        <v>#VALUE!</v>
      </c>
      <c r="AH734" s="119" t="e">
        <f>IF(AH23+#REF!+#REF!+#REF!+#REF!+#REF!+#REF!+#REF!=0,"",AH23+#REF!+#REF!+#REF!+#REF!+#REF!+#REF!+#REF!)</f>
        <v>#VALUE!</v>
      </c>
      <c r="AI734" s="119" t="e">
        <f>IF(AI23+#REF!+#REF!+#REF!+#REF!+#REF!+#REF!+#REF!=0,"",AI23+#REF!+#REF!+#REF!+#REF!+#REF!+#REF!+#REF!)</f>
        <v>#VALUE!</v>
      </c>
      <c r="AJ734" s="119" t="e">
        <f>IF(AJ23+#REF!+#REF!+#REF!+#REF!+#REF!+#REF!+#REF!=0,"",AJ23+#REF!+#REF!+#REF!+#REF!+#REF!+#REF!+#REF!)</f>
        <v>#VALUE!</v>
      </c>
      <c r="AK734" s="119" t="e">
        <f>IF(AK23+#REF!+#REF!+#REF!+#REF!+#REF!+#REF!+#REF!=0,"",AK23+#REF!+#REF!+#REF!+#REF!+#REF!+#REF!+#REF!)</f>
        <v>#VALUE!</v>
      </c>
      <c r="AL734" s="119" t="e">
        <f>IF(AL23+#REF!+#REF!+#REF!+#REF!+#REF!+#REF!+#REF!=0,"",AL23+#REF!+#REF!+#REF!+#REF!+#REF!+#REF!+#REF!)</f>
        <v>#VALUE!</v>
      </c>
      <c r="AM734" s="119" t="e">
        <f>IF(AM23+#REF!+#REF!+#REF!+#REF!+#REF!+#REF!+#REF!=0,"",AM23+#REF!+#REF!+#REF!+#REF!+#REF!+#REF!+#REF!)</f>
        <v>#VALUE!</v>
      </c>
      <c r="AN734" s="119" t="e">
        <f>IF(AN23+#REF!+#REF!+#REF!+#REF!+#REF!+#REF!+#REF!=0,"",AN23+#REF!+#REF!+#REF!+#REF!+#REF!+#REF!+#REF!)</f>
        <v>#VALUE!</v>
      </c>
      <c r="AO734" s="119" t="e">
        <f>IF(AO23+#REF!+#REF!+#REF!+#REF!+#REF!+#REF!+#REF!=0,"",AO23+#REF!+#REF!+#REF!+#REF!+#REF!+#REF!+#REF!)</f>
        <v>#VALUE!</v>
      </c>
      <c r="AP734" s="119" t="e">
        <f>IF(AP23+#REF!+#REF!+#REF!+#REF!+#REF!+#REF!+#REF!=0,"",AP23+#REF!+#REF!+#REF!+#REF!+#REF!+#REF!+#REF!)</f>
        <v>#VALUE!</v>
      </c>
      <c r="AQ734" s="119" t="e">
        <f>IF(AQ23+#REF!+#REF!+#REF!+#REF!+#REF!+#REF!+#REF!=0,"",AQ23+#REF!+#REF!+#REF!+#REF!+#REF!+#REF!+#REF!)</f>
        <v>#VALUE!</v>
      </c>
      <c r="AR734" s="119" t="e">
        <f>IF(AR23+#REF!+#REF!+#REF!+#REF!+#REF!+#REF!+#REF!=0,"",AR23+#REF!+#REF!+#REF!+#REF!+#REF!+#REF!+#REF!)</f>
        <v>#VALUE!</v>
      </c>
      <c r="AS734" s="119" t="e">
        <f>IF(AS23+#REF!+#REF!+#REF!+#REF!+#REF!+#REF!+#REF!=0,"",AS23+#REF!+#REF!+#REF!+#REF!+#REF!+#REF!+#REF!)</f>
        <v>#VALUE!</v>
      </c>
      <c r="AT734" s="119" t="e">
        <f>IF(AT23+#REF!+#REF!+#REF!+#REF!+#REF!+#REF!+#REF!=0,"",AT23+#REF!+#REF!+#REF!+#REF!+#REF!+#REF!+#REF!)</f>
        <v>#VALUE!</v>
      </c>
      <c r="AU734" s="119" t="e">
        <f>IF(AU23+#REF!+#REF!+#REF!+#REF!+#REF!+#REF!+#REF!=0,"",AU23+#REF!+#REF!+#REF!+#REF!+#REF!+#REF!+#REF!)</f>
        <v>#VALUE!</v>
      </c>
      <c r="AV734" s="119" t="e">
        <f>IF(AV23+#REF!+#REF!+#REF!+#REF!+#REF!+#REF!+#REF!=0,"",AV23+#REF!+#REF!+#REF!+#REF!+#REF!+#REF!+#REF!)</f>
        <v>#VALUE!</v>
      </c>
      <c r="AW734" s="119" t="e">
        <f>IF(AW23+#REF!+#REF!+#REF!+#REF!+#REF!+#REF!+#REF!=0,"",AW23+#REF!+#REF!+#REF!+#REF!+#REF!+#REF!+#REF!)</f>
        <v>#VALUE!</v>
      </c>
      <c r="AX734" s="119" t="e">
        <f>IF(AX23+#REF!+#REF!+#REF!+#REF!+#REF!+#REF!+#REF!=0,"",AX23+#REF!+#REF!+#REF!+#REF!+#REF!+#REF!+#REF!)</f>
        <v>#VALUE!</v>
      </c>
      <c r="AY734" s="119" t="e">
        <f>IF(AY23+#REF!+#REF!+#REF!+#REF!+#REF!+#REF!+#REF!=0,"",AY23+#REF!+#REF!+#REF!+#REF!+#REF!+#REF!+#REF!)</f>
        <v>#VALUE!</v>
      </c>
      <c r="AZ734" s="119" t="e">
        <f>IF(AZ23+#REF!+#REF!+#REF!+#REF!+#REF!+#REF!+#REF!=0,"",AZ23+#REF!+#REF!+#REF!+#REF!+#REF!+#REF!+#REF!)</f>
        <v>#VALUE!</v>
      </c>
      <c r="BA734" s="119" t="e">
        <f>IF(BA23+#REF!+#REF!+#REF!+#REF!+#REF!+#REF!+#REF!=0,"",BA23+#REF!+#REF!+#REF!+#REF!+#REF!+#REF!+#REF!)</f>
        <v>#VALUE!</v>
      </c>
      <c r="BB734" s="119" t="e">
        <f>IF(BB23+#REF!+#REF!+#REF!+#REF!+#REF!+#REF!+#REF!=0,"",BB23+#REF!+#REF!+#REF!+#REF!+#REF!+#REF!+#REF!)</f>
        <v>#VALUE!</v>
      </c>
      <c r="BC734" s="119" t="e">
        <f>IF(BC23+#REF!+#REF!+#REF!+#REF!+#REF!+#REF!+#REF!=0,"",BC23+#REF!+#REF!+#REF!+#REF!+#REF!+#REF!+#REF!)</f>
        <v>#VALUE!</v>
      </c>
      <c r="BD734" s="119" t="e">
        <f>IF(BD23+#REF!+#REF!+#REF!+#REF!+#REF!+#REF!+#REF!=0,"",BD23+#REF!+#REF!+#REF!+#REF!+#REF!+#REF!+#REF!)</f>
        <v>#VALUE!</v>
      </c>
      <c r="BE734" s="119" t="e">
        <f>IF(BE23+#REF!+#REF!+#REF!+#REF!+#REF!+#REF!+#REF!=0,"",BE23+#REF!+#REF!+#REF!+#REF!+#REF!+#REF!+#REF!)</f>
        <v>#VALUE!</v>
      </c>
      <c r="BF734" s="119" t="e">
        <f>IF(BF23+#REF!+#REF!+#REF!+#REF!+#REF!+#REF!+#REF!=0,"",BF23+#REF!+#REF!+#REF!+#REF!+#REF!+#REF!+#REF!)</f>
        <v>#VALUE!</v>
      </c>
      <c r="BG734" s="119" t="e">
        <f>IF(BG23+#REF!+#REF!+#REF!+#REF!+#REF!+#REF!+#REF!=0,"",BG23+#REF!+#REF!+#REF!+#REF!+#REF!+#REF!+#REF!)</f>
        <v>#VALUE!</v>
      </c>
      <c r="BH734" s="119" t="e">
        <f>IF(BH23+#REF!+#REF!+#REF!+#REF!+#REF!+#REF!+#REF!=0,"",BH23+#REF!+#REF!+#REF!+#REF!+#REF!+#REF!+#REF!)</f>
        <v>#VALUE!</v>
      </c>
      <c r="BI734" s="119" t="e">
        <f>IF(BI23+#REF!+#REF!+#REF!+#REF!+#REF!+#REF!+#REF!=0,"",BI23+#REF!+#REF!+#REF!+#REF!+#REF!+#REF!+#REF!)</f>
        <v>#VALUE!</v>
      </c>
      <c r="BJ734" s="119" t="e">
        <f>IF(BJ23+#REF!+#REF!+#REF!+#REF!+#REF!+#REF!+#REF!=0,"",BJ23+#REF!+#REF!+#REF!+#REF!+#REF!+#REF!+#REF!)</f>
        <v>#VALUE!</v>
      </c>
      <c r="BK734" s="119" t="e">
        <f>IF(BK23+#REF!+#REF!+#REF!+#REF!+#REF!+#REF!+#REF!=0,"",BK23+#REF!+#REF!+#REF!+#REF!+#REF!+#REF!+#REF!)</f>
        <v>#VALUE!</v>
      </c>
      <c r="BL734" s="119" t="e">
        <f>IF(BL23+#REF!+#REF!+#REF!+#REF!+#REF!+#REF!+#REF!=0,"",BL23+#REF!+#REF!+#REF!+#REF!+#REF!+#REF!+#REF!)</f>
        <v>#VALUE!</v>
      </c>
      <c r="BM734" s="119" t="e">
        <f>IF(BM23+#REF!+#REF!+#REF!+#REF!+#REF!+#REF!+#REF!=0,"",BM23+#REF!+#REF!+#REF!+#REF!+#REF!+#REF!+#REF!)</f>
        <v>#VALUE!</v>
      </c>
      <c r="BN734" s="119" t="e">
        <f>IF(BN23+#REF!+#REF!+#REF!+#REF!+#REF!+#REF!+#REF!=0,"",BN23+#REF!+#REF!+#REF!+#REF!+#REF!+#REF!+#REF!)</f>
        <v>#VALUE!</v>
      </c>
      <c r="BO734" s="119" t="e">
        <f>IF(BO23+#REF!+#REF!+#REF!+#REF!+#REF!+#REF!+#REF!=0,"",BO23+#REF!+#REF!+#REF!+#REF!+#REF!+#REF!+#REF!)</f>
        <v>#VALUE!</v>
      </c>
      <c r="BP734" s="119" t="e">
        <f>IF(BP23+#REF!+#REF!+#REF!+#REF!+#REF!+#REF!+#REF!=0,"",BP23+#REF!+#REF!+#REF!+#REF!+#REF!+#REF!+#REF!)</f>
        <v>#VALUE!</v>
      </c>
      <c r="BQ734" s="119" t="e">
        <f>IF(BQ23+#REF!+#REF!+#REF!+#REF!+#REF!+#REF!+#REF!=0,"",BQ23+#REF!+#REF!+#REF!+#REF!+#REF!+#REF!+#REF!)</f>
        <v>#VALUE!</v>
      </c>
      <c r="BR734" s="119" t="e">
        <f>IF(BR23+#REF!+#REF!+#REF!+#REF!+#REF!+#REF!+#REF!=0,"",BR23+#REF!+#REF!+#REF!+#REF!+#REF!+#REF!+#REF!)</f>
        <v>#VALUE!</v>
      </c>
      <c r="BS734" s="119" t="e">
        <f>IF(BS23+#REF!+#REF!+#REF!+#REF!+#REF!+#REF!+#REF!=0,"",BS23+#REF!+#REF!+#REF!+#REF!+#REF!+#REF!+#REF!)</f>
        <v>#VALUE!</v>
      </c>
      <c r="BT734" s="119" t="e">
        <f>IF(BT23+#REF!+#REF!+#REF!+#REF!+#REF!+#REF!+#REF!=0,"",BT23+#REF!+#REF!+#REF!+#REF!+#REF!+#REF!+#REF!)</f>
        <v>#VALUE!</v>
      </c>
      <c r="BU734" s="119" t="e">
        <f>IF(BU23+#REF!+#REF!+#REF!+#REF!+#REF!+#REF!+#REF!=0,"",BU23+#REF!+#REF!+#REF!+#REF!+#REF!+#REF!+#REF!)</f>
        <v>#VALUE!</v>
      </c>
      <c r="BV734" s="119" t="e">
        <f>IF(BV23+#REF!+#REF!+#REF!+#REF!+#REF!+#REF!+#REF!=0,"",BV23+#REF!+#REF!+#REF!+#REF!+#REF!+#REF!+#REF!)</f>
        <v>#VALUE!</v>
      </c>
      <c r="BW734" s="119" t="e">
        <f>IF(BW23+#REF!+#REF!+#REF!+#REF!+#REF!+#REF!+#REF!=0,"",BW23+#REF!+#REF!+#REF!+#REF!+#REF!+#REF!+#REF!)</f>
        <v>#VALUE!</v>
      </c>
      <c r="BX734" s="119" t="e">
        <f>IF(BX23+#REF!+#REF!+#REF!+#REF!+#REF!+#REF!+#REF!=0,"",BX23+#REF!+#REF!+#REF!+#REF!+#REF!+#REF!+#REF!)</f>
        <v>#VALUE!</v>
      </c>
    </row>
    <row r="735" spans="5:76" x14ac:dyDescent="0.25">
      <c r="E735" s="116" t="str">
        <f t="shared" si="289"/>
        <v/>
      </c>
      <c r="F735" s="116" t="e">
        <f>SUM(F24,#REF!,#REF!,#REF!,#REF!,#REF!,#REF!,#REF!)</f>
        <v>#REF!</v>
      </c>
      <c r="G735" s="117" t="e">
        <f>IF(G24+#REF!+#REF!+#REF!+#REF!+#REF!+#REF!+#REF!=0,"",G24+#REF!+#REF!+#REF!+#REF!+#REF!+#REF!+#REF!)</f>
        <v>#VALUE!</v>
      </c>
      <c r="H735" s="117" t="e">
        <f>IF(H24+#REF!+#REF!+#REF!+#REF!+#REF!+#REF!+#REF!=0,"",H24+#REF!+#REF!+#REF!+#REF!+#REF!+#REF!+#REF!)</f>
        <v>#VALUE!</v>
      </c>
      <c r="I735" s="117" t="e">
        <f>IF(I24+#REF!+#REF!+#REF!+#REF!+#REF!+#REF!+#REF!=0,"",I24+#REF!+#REF!+#REF!+#REF!+#REF!+#REF!+#REF!)</f>
        <v>#VALUE!</v>
      </c>
      <c r="J735" s="117" t="e">
        <f>IF(J24+#REF!+#REF!+#REF!+#REF!+#REF!+#REF!+#REF!=0,"",J24+#REF!+#REF!+#REF!+#REF!+#REF!+#REF!+#REF!)</f>
        <v>#VALUE!</v>
      </c>
      <c r="K735" s="117" t="e">
        <f>IF(K24+#REF!+#REF!+#REF!+#REF!+#REF!+#REF!+#REF!=0,"",K24+#REF!+#REF!+#REF!+#REF!+#REF!+#REF!+#REF!)</f>
        <v>#VALUE!</v>
      </c>
      <c r="L735" s="117" t="e">
        <f>IF(L24+#REF!+#REF!+#REF!+#REF!+#REF!+#REF!+#REF!=0,"",L24+#REF!+#REF!+#REF!+#REF!+#REF!+#REF!+#REF!)</f>
        <v>#VALUE!</v>
      </c>
      <c r="M735" s="117" t="e">
        <f>IF(M24+#REF!+#REF!+#REF!+#REF!+#REF!+#REF!+#REF!=0,"",M24+#REF!+#REF!+#REF!+#REF!+#REF!+#REF!+#REF!)</f>
        <v>#VALUE!</v>
      </c>
      <c r="N735" s="117" t="e">
        <f>IF(N24+#REF!+#REF!+#REF!+#REF!+#REF!+#REF!+#REF!=0,"",N24+#REF!+#REF!+#REF!+#REF!+#REF!+#REF!+#REF!)</f>
        <v>#VALUE!</v>
      </c>
      <c r="O735" s="117" t="e">
        <f>IF(O24+#REF!+#REF!+#REF!+#REF!+#REF!+#REF!+#REF!=0,"",O24+#REF!+#REF!+#REF!+#REF!+#REF!+#REF!+#REF!)</f>
        <v>#VALUE!</v>
      </c>
      <c r="P735" s="117" t="e">
        <f>IF(P24+#REF!+#REF!+#REF!+#REF!+#REF!+#REF!+#REF!=0,"",P24+#REF!+#REF!+#REF!+#REF!+#REF!+#REF!+#REF!)</f>
        <v>#VALUE!</v>
      </c>
      <c r="Q735" s="117" t="e">
        <f>IF(Q24+#REF!+#REF!+#REF!+#REF!+#REF!+#REF!+#REF!=0,"",Q24+#REF!+#REF!+#REF!+#REF!+#REF!+#REF!+#REF!)</f>
        <v>#VALUE!</v>
      </c>
      <c r="R735" s="117" t="e">
        <f>IF(R24+#REF!+#REF!+#REF!+#REF!+#REF!+#REF!+#REF!=0,"",R24+#REF!+#REF!+#REF!+#REF!+#REF!+#REF!+#REF!)</f>
        <v>#VALUE!</v>
      </c>
      <c r="S735" s="117" t="e">
        <f>IF(S24+#REF!+#REF!+#REF!+#REF!+#REF!+#REF!+#REF!=0,"",S24+#REF!+#REF!+#REF!+#REF!+#REF!+#REF!+#REF!)</f>
        <v>#VALUE!</v>
      </c>
      <c r="T735" s="117" t="e">
        <f>IF(T24+#REF!+#REF!+#REF!+#REF!+#REF!+#REF!+#REF!=0,"",T24+#REF!+#REF!+#REF!+#REF!+#REF!+#REF!+#REF!)</f>
        <v>#VALUE!</v>
      </c>
      <c r="U735" s="117" t="e">
        <f>IF(U24+#REF!+#REF!+#REF!+#REF!+#REF!+#REF!+#REF!=0,"",U24+#REF!+#REF!+#REF!+#REF!+#REF!+#REF!+#REF!)</f>
        <v>#VALUE!</v>
      </c>
      <c r="V735" s="117" t="e">
        <f>IF(V24+#REF!+#REF!+#REF!+#REF!+#REF!+#REF!+#REF!=0,"",V24+#REF!+#REF!+#REF!+#REF!+#REF!+#REF!+#REF!)</f>
        <v>#VALUE!</v>
      </c>
      <c r="W735" s="117" t="e">
        <f>IF(W24+#REF!+#REF!+#REF!+#REF!+#REF!+#REF!+#REF!=0,"",W24+#REF!+#REF!+#REF!+#REF!+#REF!+#REF!+#REF!)</f>
        <v>#VALUE!</v>
      </c>
      <c r="X735" s="117" t="e">
        <f>IF(X24+#REF!+#REF!+#REF!+#REF!+#REF!+#REF!+#REF!=0,"",X24+#REF!+#REF!+#REF!+#REF!+#REF!+#REF!+#REF!)</f>
        <v>#VALUE!</v>
      </c>
      <c r="Y735" s="117" t="e">
        <f>IF(Y24+#REF!+#REF!+#REF!+#REF!+#REF!+#REF!+#REF!=0,"",Y24+#REF!+#REF!+#REF!+#REF!+#REF!+#REF!+#REF!)</f>
        <v>#VALUE!</v>
      </c>
      <c r="Z735" s="117" t="e">
        <f>IF(Z24+#REF!+#REF!+#REF!+#REF!+#REF!+#REF!+#REF!=0,"",Z24+#REF!+#REF!+#REF!+#REF!+#REF!+#REF!+#REF!)</f>
        <v>#VALUE!</v>
      </c>
      <c r="AA735" s="117" t="e">
        <f>IF(AA24+#REF!+#REF!+#REF!+#REF!+#REF!+#REF!+#REF!=0,"",AA24+#REF!+#REF!+#REF!+#REF!+#REF!+#REF!+#REF!)</f>
        <v>#VALUE!</v>
      </c>
      <c r="AB735" s="117" t="e">
        <f>IF(AB24+#REF!+#REF!+#REF!+#REF!+#REF!+#REF!+#REF!=0,"",AB24+#REF!+#REF!+#REF!+#REF!+#REF!+#REF!+#REF!)</f>
        <v>#VALUE!</v>
      </c>
      <c r="AC735" s="117" t="e">
        <f>IF(AC24+#REF!+#REF!+#REF!+#REF!+#REF!+#REF!+#REF!=0,"",AC24+#REF!+#REF!+#REF!+#REF!+#REF!+#REF!+#REF!)</f>
        <v>#VALUE!</v>
      </c>
      <c r="AD735" s="117" t="e">
        <f>IF(AD24+#REF!+#REF!+#REF!+#REF!+#REF!+#REF!+#REF!=0,"",AD24+#REF!+#REF!+#REF!+#REF!+#REF!+#REF!+#REF!)</f>
        <v>#VALUE!</v>
      </c>
      <c r="AE735" s="117" t="e">
        <f>IF(AE24+#REF!+#REF!+#REF!+#REF!+#REF!+#REF!+#REF!=0,"",AE24+#REF!+#REF!+#REF!+#REF!+#REF!+#REF!+#REF!)</f>
        <v>#VALUE!</v>
      </c>
      <c r="AF735" s="117" t="e">
        <f>IF(AF24+#REF!+#REF!+#REF!+#REF!+#REF!+#REF!+#REF!=0,"",AF24+#REF!+#REF!+#REF!+#REF!+#REF!+#REF!+#REF!)</f>
        <v>#VALUE!</v>
      </c>
      <c r="AG735" s="117" t="e">
        <f>IF(AG24+#REF!+#REF!+#REF!+#REF!+#REF!+#REF!+#REF!=0,"",AG24+#REF!+#REF!+#REF!+#REF!+#REF!+#REF!+#REF!)</f>
        <v>#VALUE!</v>
      </c>
      <c r="AH735" s="117" t="e">
        <f>IF(AH24+#REF!+#REF!+#REF!+#REF!+#REF!+#REF!+#REF!=0,"",AH24+#REF!+#REF!+#REF!+#REF!+#REF!+#REF!+#REF!)</f>
        <v>#VALUE!</v>
      </c>
      <c r="AI735" s="117" t="e">
        <f>IF(AI24+#REF!+#REF!+#REF!+#REF!+#REF!+#REF!+#REF!=0,"",AI24+#REF!+#REF!+#REF!+#REF!+#REF!+#REF!+#REF!)</f>
        <v>#VALUE!</v>
      </c>
      <c r="AJ735" s="117" t="e">
        <f>IF(AJ24+#REF!+#REF!+#REF!+#REF!+#REF!+#REF!+#REF!=0,"",AJ24+#REF!+#REF!+#REF!+#REF!+#REF!+#REF!+#REF!)</f>
        <v>#VALUE!</v>
      </c>
      <c r="AK735" s="117" t="e">
        <f>IF(AK24+#REF!+#REF!+#REF!+#REF!+#REF!+#REF!+#REF!=0,"",AK24+#REF!+#REF!+#REF!+#REF!+#REF!+#REF!+#REF!)</f>
        <v>#VALUE!</v>
      </c>
      <c r="AL735" s="117" t="e">
        <f>IF(AL24+#REF!+#REF!+#REF!+#REF!+#REF!+#REF!+#REF!=0,"",AL24+#REF!+#REF!+#REF!+#REF!+#REF!+#REF!+#REF!)</f>
        <v>#VALUE!</v>
      </c>
      <c r="AM735" s="117" t="e">
        <f>IF(AM24+#REF!+#REF!+#REF!+#REF!+#REF!+#REF!+#REF!=0,"",AM24+#REF!+#REF!+#REF!+#REF!+#REF!+#REF!+#REF!)</f>
        <v>#VALUE!</v>
      </c>
      <c r="AN735" s="117" t="e">
        <f>IF(AN24+#REF!+#REF!+#REF!+#REF!+#REF!+#REF!+#REF!=0,"",AN24+#REF!+#REF!+#REF!+#REF!+#REF!+#REF!+#REF!)</f>
        <v>#VALUE!</v>
      </c>
      <c r="AO735" s="117" t="e">
        <f>IF(AO24+#REF!+#REF!+#REF!+#REF!+#REF!+#REF!+#REF!=0,"",AO24+#REF!+#REF!+#REF!+#REF!+#REF!+#REF!+#REF!)</f>
        <v>#VALUE!</v>
      </c>
      <c r="AP735" s="117" t="e">
        <f>IF(AP24+#REF!+#REF!+#REF!+#REF!+#REF!+#REF!+#REF!=0,"",AP24+#REF!+#REF!+#REF!+#REF!+#REF!+#REF!+#REF!)</f>
        <v>#VALUE!</v>
      </c>
      <c r="AQ735" s="117" t="e">
        <f>IF(AQ24+#REF!+#REF!+#REF!+#REF!+#REF!+#REF!+#REF!=0,"",AQ24+#REF!+#REF!+#REF!+#REF!+#REF!+#REF!+#REF!)</f>
        <v>#VALUE!</v>
      </c>
      <c r="AR735" s="117" t="e">
        <f>IF(AR24+#REF!+#REF!+#REF!+#REF!+#REF!+#REF!+#REF!=0,"",AR24+#REF!+#REF!+#REF!+#REF!+#REF!+#REF!+#REF!)</f>
        <v>#VALUE!</v>
      </c>
      <c r="AS735" s="117" t="e">
        <f>IF(AS24+#REF!+#REF!+#REF!+#REF!+#REF!+#REF!+#REF!=0,"",AS24+#REF!+#REF!+#REF!+#REF!+#REF!+#REF!+#REF!)</f>
        <v>#VALUE!</v>
      </c>
      <c r="AT735" s="117" t="e">
        <f>IF(AT24+#REF!+#REF!+#REF!+#REF!+#REF!+#REF!+#REF!=0,"",AT24+#REF!+#REF!+#REF!+#REF!+#REF!+#REF!+#REF!)</f>
        <v>#VALUE!</v>
      </c>
      <c r="AU735" s="117" t="e">
        <f>IF(AU24+#REF!+#REF!+#REF!+#REF!+#REF!+#REF!+#REF!=0,"",AU24+#REF!+#REF!+#REF!+#REF!+#REF!+#REF!+#REF!)</f>
        <v>#VALUE!</v>
      </c>
      <c r="AV735" s="117" t="e">
        <f>IF(AV24+#REF!+#REF!+#REF!+#REF!+#REF!+#REF!+#REF!=0,"",AV24+#REF!+#REF!+#REF!+#REF!+#REF!+#REF!+#REF!)</f>
        <v>#VALUE!</v>
      </c>
      <c r="AW735" s="117" t="e">
        <f>IF(AW24+#REF!+#REF!+#REF!+#REF!+#REF!+#REF!+#REF!=0,"",AW24+#REF!+#REF!+#REF!+#REF!+#REF!+#REF!+#REF!)</f>
        <v>#VALUE!</v>
      </c>
      <c r="AX735" s="117" t="e">
        <f>IF(AX24+#REF!+#REF!+#REF!+#REF!+#REF!+#REF!+#REF!=0,"",AX24+#REF!+#REF!+#REF!+#REF!+#REF!+#REF!+#REF!)</f>
        <v>#VALUE!</v>
      </c>
      <c r="AY735" s="117" t="e">
        <f>IF(AY24+#REF!+#REF!+#REF!+#REF!+#REF!+#REF!+#REF!=0,"",AY24+#REF!+#REF!+#REF!+#REF!+#REF!+#REF!+#REF!)</f>
        <v>#VALUE!</v>
      </c>
      <c r="AZ735" s="117" t="e">
        <f>IF(AZ24+#REF!+#REF!+#REF!+#REF!+#REF!+#REF!+#REF!=0,"",AZ24+#REF!+#REF!+#REF!+#REF!+#REF!+#REF!+#REF!)</f>
        <v>#VALUE!</v>
      </c>
      <c r="BA735" s="117" t="e">
        <f>IF(BA24+#REF!+#REF!+#REF!+#REF!+#REF!+#REF!+#REF!=0,"",BA24+#REF!+#REF!+#REF!+#REF!+#REF!+#REF!+#REF!)</f>
        <v>#VALUE!</v>
      </c>
      <c r="BB735" s="117" t="e">
        <f>IF(BB24+#REF!+#REF!+#REF!+#REF!+#REF!+#REF!+#REF!=0,"",BB24+#REF!+#REF!+#REF!+#REF!+#REF!+#REF!+#REF!)</f>
        <v>#VALUE!</v>
      </c>
      <c r="BC735" s="117" t="e">
        <f>IF(BC24+#REF!+#REF!+#REF!+#REF!+#REF!+#REF!+#REF!=0,"",BC24+#REF!+#REF!+#REF!+#REF!+#REF!+#REF!+#REF!)</f>
        <v>#VALUE!</v>
      </c>
      <c r="BD735" s="117" t="e">
        <f>IF(BD24+#REF!+#REF!+#REF!+#REF!+#REF!+#REF!+#REF!=0,"",BD24+#REF!+#REF!+#REF!+#REF!+#REF!+#REF!+#REF!)</f>
        <v>#VALUE!</v>
      </c>
      <c r="BE735" s="117" t="e">
        <f>IF(BE24+#REF!+#REF!+#REF!+#REF!+#REF!+#REF!+#REF!=0,"",BE24+#REF!+#REF!+#REF!+#REF!+#REF!+#REF!+#REF!)</f>
        <v>#VALUE!</v>
      </c>
      <c r="BF735" s="117" t="e">
        <f>IF(BF24+#REF!+#REF!+#REF!+#REF!+#REF!+#REF!+#REF!=0,"",BF24+#REF!+#REF!+#REF!+#REF!+#REF!+#REF!+#REF!)</f>
        <v>#VALUE!</v>
      </c>
      <c r="BG735" s="117" t="e">
        <f>IF(BG24+#REF!+#REF!+#REF!+#REF!+#REF!+#REF!+#REF!=0,"",BG24+#REF!+#REF!+#REF!+#REF!+#REF!+#REF!+#REF!)</f>
        <v>#VALUE!</v>
      </c>
      <c r="BH735" s="117" t="e">
        <f>IF(BH24+#REF!+#REF!+#REF!+#REF!+#REF!+#REF!+#REF!=0,"",BH24+#REF!+#REF!+#REF!+#REF!+#REF!+#REF!+#REF!)</f>
        <v>#VALUE!</v>
      </c>
      <c r="BI735" s="117" t="e">
        <f>IF(BI24+#REF!+#REF!+#REF!+#REF!+#REF!+#REF!+#REF!=0,"",BI24+#REF!+#REF!+#REF!+#REF!+#REF!+#REF!+#REF!)</f>
        <v>#VALUE!</v>
      </c>
      <c r="BJ735" s="117" t="e">
        <f>IF(BJ24+#REF!+#REF!+#REF!+#REF!+#REF!+#REF!+#REF!=0,"",BJ24+#REF!+#REF!+#REF!+#REF!+#REF!+#REF!+#REF!)</f>
        <v>#VALUE!</v>
      </c>
      <c r="BK735" s="117" t="e">
        <f>IF(BK24+#REF!+#REF!+#REF!+#REF!+#REF!+#REF!+#REF!=0,"",BK24+#REF!+#REF!+#REF!+#REF!+#REF!+#REF!+#REF!)</f>
        <v>#VALUE!</v>
      </c>
      <c r="BL735" s="117" t="e">
        <f>IF(BL24+#REF!+#REF!+#REF!+#REF!+#REF!+#REF!+#REF!=0,"",BL24+#REF!+#REF!+#REF!+#REF!+#REF!+#REF!+#REF!)</f>
        <v>#VALUE!</v>
      </c>
      <c r="BM735" s="117" t="e">
        <f>IF(BM24+#REF!+#REF!+#REF!+#REF!+#REF!+#REF!+#REF!=0,"",BM24+#REF!+#REF!+#REF!+#REF!+#REF!+#REF!+#REF!)</f>
        <v>#VALUE!</v>
      </c>
      <c r="BN735" s="117" t="e">
        <f>IF(BN24+#REF!+#REF!+#REF!+#REF!+#REF!+#REF!+#REF!=0,"",BN24+#REF!+#REF!+#REF!+#REF!+#REF!+#REF!+#REF!)</f>
        <v>#VALUE!</v>
      </c>
      <c r="BO735" s="117" t="e">
        <f>IF(BO24+#REF!+#REF!+#REF!+#REF!+#REF!+#REF!+#REF!=0,"",BO24+#REF!+#REF!+#REF!+#REF!+#REF!+#REF!+#REF!)</f>
        <v>#VALUE!</v>
      </c>
      <c r="BP735" s="117" t="e">
        <f>IF(BP24+#REF!+#REF!+#REF!+#REF!+#REF!+#REF!+#REF!=0,"",BP24+#REF!+#REF!+#REF!+#REF!+#REF!+#REF!+#REF!)</f>
        <v>#VALUE!</v>
      </c>
      <c r="BQ735" s="117" t="e">
        <f>IF(BQ24+#REF!+#REF!+#REF!+#REF!+#REF!+#REF!+#REF!=0,"",BQ24+#REF!+#REF!+#REF!+#REF!+#REF!+#REF!+#REF!)</f>
        <v>#VALUE!</v>
      </c>
      <c r="BR735" s="117" t="e">
        <f>IF(BR24+#REF!+#REF!+#REF!+#REF!+#REF!+#REF!+#REF!=0,"",BR24+#REF!+#REF!+#REF!+#REF!+#REF!+#REF!+#REF!)</f>
        <v>#VALUE!</v>
      </c>
      <c r="BS735" s="117" t="e">
        <f>IF(BS24+#REF!+#REF!+#REF!+#REF!+#REF!+#REF!+#REF!=0,"",BS24+#REF!+#REF!+#REF!+#REF!+#REF!+#REF!+#REF!)</f>
        <v>#VALUE!</v>
      </c>
      <c r="BT735" s="117" t="e">
        <f>IF(BT24+#REF!+#REF!+#REF!+#REF!+#REF!+#REF!+#REF!=0,"",BT24+#REF!+#REF!+#REF!+#REF!+#REF!+#REF!+#REF!)</f>
        <v>#VALUE!</v>
      </c>
      <c r="BU735" s="117" t="e">
        <f>IF(BU24+#REF!+#REF!+#REF!+#REF!+#REF!+#REF!+#REF!=0,"",BU24+#REF!+#REF!+#REF!+#REF!+#REF!+#REF!+#REF!)</f>
        <v>#VALUE!</v>
      </c>
      <c r="BV735" s="117" t="e">
        <f>IF(BV24+#REF!+#REF!+#REF!+#REF!+#REF!+#REF!+#REF!=0,"",BV24+#REF!+#REF!+#REF!+#REF!+#REF!+#REF!+#REF!)</f>
        <v>#VALUE!</v>
      </c>
      <c r="BW735" s="117" t="e">
        <f>IF(BW24+#REF!+#REF!+#REF!+#REF!+#REF!+#REF!+#REF!=0,"",BW24+#REF!+#REF!+#REF!+#REF!+#REF!+#REF!+#REF!)</f>
        <v>#VALUE!</v>
      </c>
      <c r="BX735" s="117" t="e">
        <f>IF(BX24+#REF!+#REF!+#REF!+#REF!+#REF!+#REF!+#REF!=0,"",BX24+#REF!+#REF!+#REF!+#REF!+#REF!+#REF!+#REF!)</f>
        <v>#VALUE!</v>
      </c>
    </row>
    <row r="736" spans="5:76" x14ac:dyDescent="0.25">
      <c r="E736" s="118" t="str">
        <f t="shared" si="289"/>
        <v/>
      </c>
      <c r="F736" s="118" t="e">
        <f>SUM(F25,#REF!,#REF!,#REF!,#REF!,#REF!,#REF!,#REF!)</f>
        <v>#REF!</v>
      </c>
      <c r="G736" s="119" t="e">
        <f>IF(G25+#REF!+#REF!+#REF!+#REF!+#REF!+#REF!+#REF!=0,"",G25+#REF!+#REF!+#REF!+#REF!+#REF!+#REF!+#REF!)</f>
        <v>#VALUE!</v>
      </c>
      <c r="H736" s="119" t="e">
        <f>IF(H25+#REF!+#REF!+#REF!+#REF!+#REF!+#REF!+#REF!=0,"",H25+#REF!+#REF!+#REF!+#REF!+#REF!+#REF!+#REF!)</f>
        <v>#VALUE!</v>
      </c>
      <c r="I736" s="119" t="e">
        <f>IF(I25+#REF!+#REF!+#REF!+#REF!+#REF!+#REF!+#REF!=0,"",I25+#REF!+#REF!+#REF!+#REF!+#REF!+#REF!+#REF!)</f>
        <v>#VALUE!</v>
      </c>
      <c r="J736" s="119" t="e">
        <f>IF(J25+#REF!+#REF!+#REF!+#REF!+#REF!+#REF!+#REF!=0,"",J25+#REF!+#REF!+#REF!+#REF!+#REF!+#REF!+#REF!)</f>
        <v>#VALUE!</v>
      </c>
      <c r="K736" s="119" t="e">
        <f>IF(K25+#REF!+#REF!+#REF!+#REF!+#REF!+#REF!+#REF!=0,"",K25+#REF!+#REF!+#REF!+#REF!+#REF!+#REF!+#REF!)</f>
        <v>#VALUE!</v>
      </c>
      <c r="L736" s="119" t="e">
        <f>IF(L25+#REF!+#REF!+#REF!+#REF!+#REF!+#REF!+#REF!=0,"",L25+#REF!+#REF!+#REF!+#REF!+#REF!+#REF!+#REF!)</f>
        <v>#VALUE!</v>
      </c>
      <c r="M736" s="119" t="e">
        <f>IF(M25+#REF!+#REF!+#REF!+#REF!+#REF!+#REF!+#REF!=0,"",M25+#REF!+#REF!+#REF!+#REF!+#REF!+#REF!+#REF!)</f>
        <v>#VALUE!</v>
      </c>
      <c r="N736" s="119" t="e">
        <f>IF(N25+#REF!+#REF!+#REF!+#REF!+#REF!+#REF!+#REF!=0,"",N25+#REF!+#REF!+#REF!+#REF!+#REF!+#REF!+#REF!)</f>
        <v>#VALUE!</v>
      </c>
      <c r="O736" s="119" t="e">
        <f>IF(O25+#REF!+#REF!+#REF!+#REF!+#REF!+#REF!+#REF!=0,"",O25+#REF!+#REF!+#REF!+#REF!+#REF!+#REF!+#REF!)</f>
        <v>#VALUE!</v>
      </c>
      <c r="P736" s="119" t="e">
        <f>IF(P25+#REF!+#REF!+#REF!+#REF!+#REF!+#REF!+#REF!=0,"",P25+#REF!+#REF!+#REF!+#REF!+#REF!+#REF!+#REF!)</f>
        <v>#VALUE!</v>
      </c>
      <c r="Q736" s="119" t="e">
        <f>IF(Q25+#REF!+#REF!+#REF!+#REF!+#REF!+#REF!+#REF!=0,"",Q25+#REF!+#REF!+#REF!+#REF!+#REF!+#REF!+#REF!)</f>
        <v>#VALUE!</v>
      </c>
      <c r="R736" s="119" t="e">
        <f>IF(R25+#REF!+#REF!+#REF!+#REF!+#REF!+#REF!+#REF!=0,"",R25+#REF!+#REF!+#REF!+#REF!+#REF!+#REF!+#REF!)</f>
        <v>#VALUE!</v>
      </c>
      <c r="S736" s="119" t="e">
        <f>IF(S25+#REF!+#REF!+#REF!+#REF!+#REF!+#REF!+#REF!=0,"",S25+#REF!+#REF!+#REF!+#REF!+#REF!+#REF!+#REF!)</f>
        <v>#VALUE!</v>
      </c>
      <c r="T736" s="119" t="e">
        <f>IF(T25+#REF!+#REF!+#REF!+#REF!+#REF!+#REF!+#REF!=0,"",T25+#REF!+#REF!+#REF!+#REF!+#REF!+#REF!+#REF!)</f>
        <v>#VALUE!</v>
      </c>
      <c r="U736" s="119" t="e">
        <f>IF(U25+#REF!+#REF!+#REF!+#REF!+#REF!+#REF!+#REF!=0,"",U25+#REF!+#REF!+#REF!+#REF!+#REF!+#REF!+#REF!)</f>
        <v>#VALUE!</v>
      </c>
      <c r="V736" s="119" t="e">
        <f>IF(V25+#REF!+#REF!+#REF!+#REF!+#REF!+#REF!+#REF!=0,"",V25+#REF!+#REF!+#REF!+#REF!+#REF!+#REF!+#REF!)</f>
        <v>#VALUE!</v>
      </c>
      <c r="W736" s="119" t="e">
        <f>IF(W25+#REF!+#REF!+#REF!+#REF!+#REF!+#REF!+#REF!=0,"",W25+#REF!+#REF!+#REF!+#REF!+#REF!+#REF!+#REF!)</f>
        <v>#VALUE!</v>
      </c>
      <c r="X736" s="119" t="e">
        <f>IF(X25+#REF!+#REF!+#REF!+#REF!+#REF!+#REF!+#REF!=0,"",X25+#REF!+#REF!+#REF!+#REF!+#REF!+#REF!+#REF!)</f>
        <v>#VALUE!</v>
      </c>
      <c r="Y736" s="119" t="e">
        <f>IF(Y25+#REF!+#REF!+#REF!+#REF!+#REF!+#REF!+#REF!=0,"",Y25+#REF!+#REF!+#REF!+#REF!+#REF!+#REF!+#REF!)</f>
        <v>#VALUE!</v>
      </c>
      <c r="Z736" s="119" t="e">
        <f>IF(Z25+#REF!+#REF!+#REF!+#REF!+#REF!+#REF!+#REF!=0,"",Z25+#REF!+#REF!+#REF!+#REF!+#REF!+#REF!+#REF!)</f>
        <v>#VALUE!</v>
      </c>
      <c r="AA736" s="119" t="e">
        <f>IF(AA25+#REF!+#REF!+#REF!+#REF!+#REF!+#REF!+#REF!=0,"",AA25+#REF!+#REF!+#REF!+#REF!+#REF!+#REF!+#REF!)</f>
        <v>#VALUE!</v>
      </c>
      <c r="AB736" s="119" t="e">
        <f>IF(AB25+#REF!+#REF!+#REF!+#REF!+#REF!+#REF!+#REF!=0,"",AB25+#REF!+#REF!+#REF!+#REF!+#REF!+#REF!+#REF!)</f>
        <v>#VALUE!</v>
      </c>
      <c r="AC736" s="119" t="e">
        <f>IF(AC25+#REF!+#REF!+#REF!+#REF!+#REF!+#REF!+#REF!=0,"",AC25+#REF!+#REF!+#REF!+#REF!+#REF!+#REF!+#REF!)</f>
        <v>#VALUE!</v>
      </c>
      <c r="AD736" s="119" t="e">
        <f>IF(AD25+#REF!+#REF!+#REF!+#REF!+#REF!+#REF!+#REF!=0,"",AD25+#REF!+#REF!+#REF!+#REF!+#REF!+#REF!+#REF!)</f>
        <v>#VALUE!</v>
      </c>
      <c r="AE736" s="119" t="e">
        <f>IF(AE25+#REF!+#REF!+#REF!+#REF!+#REF!+#REF!+#REF!=0,"",AE25+#REF!+#REF!+#REF!+#REF!+#REF!+#REF!+#REF!)</f>
        <v>#VALUE!</v>
      </c>
      <c r="AF736" s="119" t="e">
        <f>IF(AF25+#REF!+#REF!+#REF!+#REF!+#REF!+#REF!+#REF!=0,"",AF25+#REF!+#REF!+#REF!+#REF!+#REF!+#REF!+#REF!)</f>
        <v>#VALUE!</v>
      </c>
      <c r="AG736" s="119" t="e">
        <f>IF(AG25+#REF!+#REF!+#REF!+#REF!+#REF!+#REF!+#REF!=0,"",AG25+#REF!+#REF!+#REF!+#REF!+#REF!+#REF!+#REF!)</f>
        <v>#VALUE!</v>
      </c>
      <c r="AH736" s="119" t="e">
        <f>IF(AH25+#REF!+#REF!+#REF!+#REF!+#REF!+#REF!+#REF!=0,"",AH25+#REF!+#REF!+#REF!+#REF!+#REF!+#REF!+#REF!)</f>
        <v>#VALUE!</v>
      </c>
      <c r="AI736" s="119" t="e">
        <f>IF(AI25+#REF!+#REF!+#REF!+#REF!+#REF!+#REF!+#REF!=0,"",AI25+#REF!+#REF!+#REF!+#REF!+#REF!+#REF!+#REF!)</f>
        <v>#VALUE!</v>
      </c>
      <c r="AJ736" s="119" t="e">
        <f>IF(AJ25+#REF!+#REF!+#REF!+#REF!+#REF!+#REF!+#REF!=0,"",AJ25+#REF!+#REF!+#REF!+#REF!+#REF!+#REF!+#REF!)</f>
        <v>#VALUE!</v>
      </c>
      <c r="AK736" s="119" t="e">
        <f>IF(AK25+#REF!+#REF!+#REF!+#REF!+#REF!+#REF!+#REF!=0,"",AK25+#REF!+#REF!+#REF!+#REF!+#REF!+#REF!+#REF!)</f>
        <v>#VALUE!</v>
      </c>
      <c r="AL736" s="119" t="e">
        <f>IF(AL25+#REF!+#REF!+#REF!+#REF!+#REF!+#REF!+#REF!=0,"",AL25+#REF!+#REF!+#REF!+#REF!+#REF!+#REF!+#REF!)</f>
        <v>#VALUE!</v>
      </c>
      <c r="AM736" s="119" t="e">
        <f>IF(AM25+#REF!+#REF!+#REF!+#REF!+#REF!+#REF!+#REF!=0,"",AM25+#REF!+#REF!+#REF!+#REF!+#REF!+#REF!+#REF!)</f>
        <v>#VALUE!</v>
      </c>
      <c r="AN736" s="119" t="e">
        <f>IF(AN25+#REF!+#REF!+#REF!+#REF!+#REF!+#REF!+#REF!=0,"",AN25+#REF!+#REF!+#REF!+#REF!+#REF!+#REF!+#REF!)</f>
        <v>#VALUE!</v>
      </c>
      <c r="AO736" s="119" t="e">
        <f>IF(AO25+#REF!+#REF!+#REF!+#REF!+#REF!+#REF!+#REF!=0,"",AO25+#REF!+#REF!+#REF!+#REF!+#REF!+#REF!+#REF!)</f>
        <v>#VALUE!</v>
      </c>
      <c r="AP736" s="119" t="e">
        <f>IF(AP25+#REF!+#REF!+#REF!+#REF!+#REF!+#REF!+#REF!=0,"",AP25+#REF!+#REF!+#REF!+#REF!+#REF!+#REF!+#REF!)</f>
        <v>#VALUE!</v>
      </c>
      <c r="AQ736" s="119" t="e">
        <f>IF(AQ25+#REF!+#REF!+#REF!+#REF!+#REF!+#REF!+#REF!=0,"",AQ25+#REF!+#REF!+#REF!+#REF!+#REF!+#REF!+#REF!)</f>
        <v>#VALUE!</v>
      </c>
      <c r="AR736" s="119" t="e">
        <f>IF(AR25+#REF!+#REF!+#REF!+#REF!+#REF!+#REF!+#REF!=0,"",AR25+#REF!+#REF!+#REF!+#REF!+#REF!+#REF!+#REF!)</f>
        <v>#VALUE!</v>
      </c>
      <c r="AS736" s="119" t="e">
        <f>IF(AS25+#REF!+#REF!+#REF!+#REF!+#REF!+#REF!+#REF!=0,"",AS25+#REF!+#REF!+#REF!+#REF!+#REF!+#REF!+#REF!)</f>
        <v>#VALUE!</v>
      </c>
      <c r="AT736" s="119" t="e">
        <f>IF(AT25+#REF!+#REF!+#REF!+#REF!+#REF!+#REF!+#REF!=0,"",AT25+#REF!+#REF!+#REF!+#REF!+#REF!+#REF!+#REF!)</f>
        <v>#VALUE!</v>
      </c>
      <c r="AU736" s="119" t="e">
        <f>IF(AU25+#REF!+#REF!+#REF!+#REF!+#REF!+#REF!+#REF!=0,"",AU25+#REF!+#REF!+#REF!+#REF!+#REF!+#REF!+#REF!)</f>
        <v>#VALUE!</v>
      </c>
      <c r="AV736" s="119" t="e">
        <f>IF(AV25+#REF!+#REF!+#REF!+#REF!+#REF!+#REF!+#REF!=0,"",AV25+#REF!+#REF!+#REF!+#REF!+#REF!+#REF!+#REF!)</f>
        <v>#VALUE!</v>
      </c>
      <c r="AW736" s="119" t="e">
        <f>IF(AW25+#REF!+#REF!+#REF!+#REF!+#REF!+#REF!+#REF!=0,"",AW25+#REF!+#REF!+#REF!+#REF!+#REF!+#REF!+#REF!)</f>
        <v>#VALUE!</v>
      </c>
      <c r="AX736" s="119" t="e">
        <f>IF(AX25+#REF!+#REF!+#REF!+#REF!+#REF!+#REF!+#REF!=0,"",AX25+#REF!+#REF!+#REF!+#REF!+#REF!+#REF!+#REF!)</f>
        <v>#VALUE!</v>
      </c>
      <c r="AY736" s="119" t="e">
        <f>IF(AY25+#REF!+#REF!+#REF!+#REF!+#REF!+#REF!+#REF!=0,"",AY25+#REF!+#REF!+#REF!+#REF!+#REF!+#REF!+#REF!)</f>
        <v>#VALUE!</v>
      </c>
      <c r="AZ736" s="119" t="e">
        <f>IF(AZ25+#REF!+#REF!+#REF!+#REF!+#REF!+#REF!+#REF!=0,"",AZ25+#REF!+#REF!+#REF!+#REF!+#REF!+#REF!+#REF!)</f>
        <v>#VALUE!</v>
      </c>
      <c r="BA736" s="119" t="e">
        <f>IF(BA25+#REF!+#REF!+#REF!+#REF!+#REF!+#REF!+#REF!=0,"",BA25+#REF!+#REF!+#REF!+#REF!+#REF!+#REF!+#REF!)</f>
        <v>#VALUE!</v>
      </c>
      <c r="BB736" s="119" t="e">
        <f>IF(BB25+#REF!+#REF!+#REF!+#REF!+#REF!+#REF!+#REF!=0,"",BB25+#REF!+#REF!+#REF!+#REF!+#REF!+#REF!+#REF!)</f>
        <v>#VALUE!</v>
      </c>
      <c r="BC736" s="119" t="e">
        <f>IF(BC25+#REF!+#REF!+#REF!+#REF!+#REF!+#REF!+#REF!=0,"",BC25+#REF!+#REF!+#REF!+#REF!+#REF!+#REF!+#REF!)</f>
        <v>#VALUE!</v>
      </c>
      <c r="BD736" s="119" t="e">
        <f>IF(BD25+#REF!+#REF!+#REF!+#REF!+#REF!+#REF!+#REF!=0,"",BD25+#REF!+#REF!+#REF!+#REF!+#REF!+#REF!+#REF!)</f>
        <v>#VALUE!</v>
      </c>
      <c r="BE736" s="119" t="e">
        <f>IF(BE25+#REF!+#REF!+#REF!+#REF!+#REF!+#REF!+#REF!=0,"",BE25+#REF!+#REF!+#REF!+#REF!+#REF!+#REF!+#REF!)</f>
        <v>#VALUE!</v>
      </c>
      <c r="BF736" s="119" t="e">
        <f>IF(BF25+#REF!+#REF!+#REF!+#REF!+#REF!+#REF!+#REF!=0,"",BF25+#REF!+#REF!+#REF!+#REF!+#REF!+#REF!+#REF!)</f>
        <v>#VALUE!</v>
      </c>
      <c r="BG736" s="119" t="e">
        <f>IF(BG25+#REF!+#REF!+#REF!+#REF!+#REF!+#REF!+#REF!=0,"",BG25+#REF!+#REF!+#REF!+#REF!+#REF!+#REF!+#REF!)</f>
        <v>#VALUE!</v>
      </c>
      <c r="BH736" s="119" t="e">
        <f>IF(BH25+#REF!+#REF!+#REF!+#REF!+#REF!+#REF!+#REF!=0,"",BH25+#REF!+#REF!+#REF!+#REF!+#REF!+#REF!+#REF!)</f>
        <v>#VALUE!</v>
      </c>
      <c r="BI736" s="119" t="e">
        <f>IF(BI25+#REF!+#REF!+#REF!+#REF!+#REF!+#REF!+#REF!=0,"",BI25+#REF!+#REF!+#REF!+#REF!+#REF!+#REF!+#REF!)</f>
        <v>#VALUE!</v>
      </c>
      <c r="BJ736" s="119" t="e">
        <f>IF(BJ25+#REF!+#REF!+#REF!+#REF!+#REF!+#REF!+#REF!=0,"",BJ25+#REF!+#REF!+#REF!+#REF!+#REF!+#REF!+#REF!)</f>
        <v>#VALUE!</v>
      </c>
      <c r="BK736" s="119" t="e">
        <f>IF(BK25+#REF!+#REF!+#REF!+#REF!+#REF!+#REF!+#REF!=0,"",BK25+#REF!+#REF!+#REF!+#REF!+#REF!+#REF!+#REF!)</f>
        <v>#VALUE!</v>
      </c>
      <c r="BL736" s="119" t="e">
        <f>IF(BL25+#REF!+#REF!+#REF!+#REF!+#REF!+#REF!+#REF!=0,"",BL25+#REF!+#REF!+#REF!+#REF!+#REF!+#REF!+#REF!)</f>
        <v>#VALUE!</v>
      </c>
      <c r="BM736" s="119" t="e">
        <f>IF(BM25+#REF!+#REF!+#REF!+#REF!+#REF!+#REF!+#REF!=0,"",BM25+#REF!+#REF!+#REF!+#REF!+#REF!+#REF!+#REF!)</f>
        <v>#VALUE!</v>
      </c>
      <c r="BN736" s="119" t="e">
        <f>IF(BN25+#REF!+#REF!+#REF!+#REF!+#REF!+#REF!+#REF!=0,"",BN25+#REF!+#REF!+#REF!+#REF!+#REF!+#REF!+#REF!)</f>
        <v>#VALUE!</v>
      </c>
      <c r="BO736" s="119" t="e">
        <f>IF(BO25+#REF!+#REF!+#REF!+#REF!+#REF!+#REF!+#REF!=0,"",BO25+#REF!+#REF!+#REF!+#REF!+#REF!+#REF!+#REF!)</f>
        <v>#VALUE!</v>
      </c>
      <c r="BP736" s="119" t="e">
        <f>IF(BP25+#REF!+#REF!+#REF!+#REF!+#REF!+#REF!+#REF!=0,"",BP25+#REF!+#REF!+#REF!+#REF!+#REF!+#REF!+#REF!)</f>
        <v>#VALUE!</v>
      </c>
      <c r="BQ736" s="119" t="e">
        <f>IF(BQ25+#REF!+#REF!+#REF!+#REF!+#REF!+#REF!+#REF!=0,"",BQ25+#REF!+#REF!+#REF!+#REF!+#REF!+#REF!+#REF!)</f>
        <v>#VALUE!</v>
      </c>
      <c r="BR736" s="119" t="e">
        <f>IF(BR25+#REF!+#REF!+#REF!+#REF!+#REF!+#REF!+#REF!=0,"",BR25+#REF!+#REF!+#REF!+#REF!+#REF!+#REF!+#REF!)</f>
        <v>#VALUE!</v>
      </c>
      <c r="BS736" s="119" t="e">
        <f>IF(BS25+#REF!+#REF!+#REF!+#REF!+#REF!+#REF!+#REF!=0,"",BS25+#REF!+#REF!+#REF!+#REF!+#REF!+#REF!+#REF!)</f>
        <v>#VALUE!</v>
      </c>
      <c r="BT736" s="119" t="e">
        <f>IF(BT25+#REF!+#REF!+#REF!+#REF!+#REF!+#REF!+#REF!=0,"",BT25+#REF!+#REF!+#REF!+#REF!+#REF!+#REF!+#REF!)</f>
        <v>#VALUE!</v>
      </c>
      <c r="BU736" s="119" t="e">
        <f>IF(BU25+#REF!+#REF!+#REF!+#REF!+#REF!+#REF!+#REF!=0,"",BU25+#REF!+#REF!+#REF!+#REF!+#REF!+#REF!+#REF!)</f>
        <v>#VALUE!</v>
      </c>
      <c r="BV736" s="119" t="e">
        <f>IF(BV25+#REF!+#REF!+#REF!+#REF!+#REF!+#REF!+#REF!=0,"",BV25+#REF!+#REF!+#REF!+#REF!+#REF!+#REF!+#REF!)</f>
        <v>#VALUE!</v>
      </c>
      <c r="BW736" s="119" t="e">
        <f>IF(BW25+#REF!+#REF!+#REF!+#REF!+#REF!+#REF!+#REF!=0,"",BW25+#REF!+#REF!+#REF!+#REF!+#REF!+#REF!+#REF!)</f>
        <v>#VALUE!</v>
      </c>
      <c r="BX736" s="119" t="e">
        <f>IF(BX25+#REF!+#REF!+#REF!+#REF!+#REF!+#REF!+#REF!=0,"",BX25+#REF!+#REF!+#REF!+#REF!+#REF!+#REF!+#REF!)</f>
        <v>#VALUE!</v>
      </c>
    </row>
    <row r="737" spans="4:106" x14ac:dyDescent="0.25">
      <c r="E737" s="116" t="str">
        <f t="shared" si="289"/>
        <v/>
      </c>
      <c r="F737" s="116" t="e">
        <f>SUM(F26,#REF!,#REF!,#REF!,#REF!,#REF!,#REF!,#REF!)</f>
        <v>#REF!</v>
      </c>
      <c r="G737" s="117" t="e">
        <f>IF(G26+#REF!+#REF!+#REF!+#REF!+#REF!+#REF!+#REF!=0,"",G26+#REF!+#REF!+#REF!+#REF!+#REF!+#REF!+#REF!)</f>
        <v>#VALUE!</v>
      </c>
      <c r="H737" s="117" t="e">
        <f>IF(H26+#REF!+#REF!+#REF!+#REF!+#REF!+#REF!+#REF!=0,"",H26+#REF!+#REF!+#REF!+#REF!+#REF!+#REF!+#REF!)</f>
        <v>#VALUE!</v>
      </c>
      <c r="I737" s="117" t="e">
        <f>IF(I26+#REF!+#REF!+#REF!+#REF!+#REF!+#REF!+#REF!=0,"",I26+#REF!+#REF!+#REF!+#REF!+#REF!+#REF!+#REF!)</f>
        <v>#VALUE!</v>
      </c>
      <c r="J737" s="117" t="e">
        <f>IF(J26+#REF!+#REF!+#REF!+#REF!+#REF!+#REF!+#REF!=0,"",J26+#REF!+#REF!+#REF!+#REF!+#REF!+#REF!+#REF!)</f>
        <v>#VALUE!</v>
      </c>
      <c r="K737" s="117" t="e">
        <f>IF(K26+#REF!+#REF!+#REF!+#REF!+#REF!+#REF!+#REF!=0,"",K26+#REF!+#REF!+#REF!+#REF!+#REF!+#REF!+#REF!)</f>
        <v>#VALUE!</v>
      </c>
      <c r="L737" s="117" t="e">
        <f>IF(L26+#REF!+#REF!+#REF!+#REF!+#REF!+#REF!+#REF!=0,"",L26+#REF!+#REF!+#REF!+#REF!+#REF!+#REF!+#REF!)</f>
        <v>#VALUE!</v>
      </c>
      <c r="M737" s="117" t="e">
        <f>IF(M26+#REF!+#REF!+#REF!+#REF!+#REF!+#REF!+#REF!=0,"",M26+#REF!+#REF!+#REF!+#REF!+#REF!+#REF!+#REF!)</f>
        <v>#VALUE!</v>
      </c>
      <c r="N737" s="117" t="e">
        <f>IF(N26+#REF!+#REF!+#REF!+#REF!+#REF!+#REF!+#REF!=0,"",N26+#REF!+#REF!+#REF!+#REF!+#REF!+#REF!+#REF!)</f>
        <v>#VALUE!</v>
      </c>
      <c r="O737" s="117" t="e">
        <f>IF(O26+#REF!+#REF!+#REF!+#REF!+#REF!+#REF!+#REF!=0,"",O26+#REF!+#REF!+#REF!+#REF!+#REF!+#REF!+#REF!)</f>
        <v>#VALUE!</v>
      </c>
      <c r="P737" s="117" t="e">
        <f>IF(P26+#REF!+#REF!+#REF!+#REF!+#REF!+#REF!+#REF!=0,"",P26+#REF!+#REF!+#REF!+#REF!+#REF!+#REF!+#REF!)</f>
        <v>#VALUE!</v>
      </c>
      <c r="Q737" s="117" t="e">
        <f>IF(Q26+#REF!+#REF!+#REF!+#REF!+#REF!+#REF!+#REF!=0,"",Q26+#REF!+#REF!+#REF!+#REF!+#REF!+#REF!+#REF!)</f>
        <v>#VALUE!</v>
      </c>
      <c r="R737" s="117" t="e">
        <f>IF(R26+#REF!+#REF!+#REF!+#REF!+#REF!+#REF!+#REF!=0,"",R26+#REF!+#REF!+#REF!+#REF!+#REF!+#REF!+#REF!)</f>
        <v>#VALUE!</v>
      </c>
      <c r="S737" s="117" t="e">
        <f>IF(S26+#REF!+#REF!+#REF!+#REF!+#REF!+#REF!+#REF!=0,"",S26+#REF!+#REF!+#REF!+#REF!+#REF!+#REF!+#REF!)</f>
        <v>#VALUE!</v>
      </c>
      <c r="T737" s="117" t="e">
        <f>IF(T26+#REF!+#REF!+#REF!+#REF!+#REF!+#REF!+#REF!=0,"",T26+#REF!+#REF!+#REF!+#REF!+#REF!+#REF!+#REF!)</f>
        <v>#VALUE!</v>
      </c>
      <c r="U737" s="117" t="e">
        <f>IF(U26+#REF!+#REF!+#REF!+#REF!+#REF!+#REF!+#REF!=0,"",U26+#REF!+#REF!+#REF!+#REF!+#REF!+#REF!+#REF!)</f>
        <v>#VALUE!</v>
      </c>
      <c r="V737" s="117" t="e">
        <f>IF(V26+#REF!+#REF!+#REF!+#REF!+#REF!+#REF!+#REF!=0,"",V26+#REF!+#REF!+#REF!+#REF!+#REF!+#REF!+#REF!)</f>
        <v>#VALUE!</v>
      </c>
      <c r="W737" s="117" t="e">
        <f>IF(W26+#REF!+#REF!+#REF!+#REF!+#REF!+#REF!+#REF!=0,"",W26+#REF!+#REF!+#REF!+#REF!+#REF!+#REF!+#REF!)</f>
        <v>#VALUE!</v>
      </c>
      <c r="X737" s="117" t="e">
        <f>IF(X26+#REF!+#REF!+#REF!+#REF!+#REF!+#REF!+#REF!=0,"",X26+#REF!+#REF!+#REF!+#REF!+#REF!+#REF!+#REF!)</f>
        <v>#VALUE!</v>
      </c>
      <c r="Y737" s="117" t="e">
        <f>IF(Y26+#REF!+#REF!+#REF!+#REF!+#REF!+#REF!+#REF!=0,"",Y26+#REF!+#REF!+#REF!+#REF!+#REF!+#REF!+#REF!)</f>
        <v>#VALUE!</v>
      </c>
      <c r="Z737" s="117" t="e">
        <f>IF(Z26+#REF!+#REF!+#REF!+#REF!+#REF!+#REF!+#REF!=0,"",Z26+#REF!+#REF!+#REF!+#REF!+#REF!+#REF!+#REF!)</f>
        <v>#VALUE!</v>
      </c>
      <c r="AA737" s="117" t="e">
        <f>IF(AA26+#REF!+#REF!+#REF!+#REF!+#REF!+#REF!+#REF!=0,"",AA26+#REF!+#REF!+#REF!+#REF!+#REF!+#REF!+#REF!)</f>
        <v>#VALUE!</v>
      </c>
      <c r="AB737" s="117" t="e">
        <f>IF(AB26+#REF!+#REF!+#REF!+#REF!+#REF!+#REF!+#REF!=0,"",AB26+#REF!+#REF!+#REF!+#REF!+#REF!+#REF!+#REF!)</f>
        <v>#VALUE!</v>
      </c>
      <c r="AC737" s="117" t="e">
        <f>IF(AC26+#REF!+#REF!+#REF!+#REF!+#REF!+#REF!+#REF!=0,"",AC26+#REF!+#REF!+#REF!+#REF!+#REF!+#REF!+#REF!)</f>
        <v>#VALUE!</v>
      </c>
      <c r="AD737" s="117" t="e">
        <f>IF(AD26+#REF!+#REF!+#REF!+#REF!+#REF!+#REF!+#REF!=0,"",AD26+#REF!+#REF!+#REF!+#REF!+#REF!+#REF!+#REF!)</f>
        <v>#VALUE!</v>
      </c>
      <c r="AE737" s="117" t="e">
        <f>IF(AE26+#REF!+#REF!+#REF!+#REF!+#REF!+#REF!+#REF!=0,"",AE26+#REF!+#REF!+#REF!+#REF!+#REF!+#REF!+#REF!)</f>
        <v>#VALUE!</v>
      </c>
      <c r="AF737" s="117" t="e">
        <f>IF(AF26+#REF!+#REF!+#REF!+#REF!+#REF!+#REF!+#REF!=0,"",AF26+#REF!+#REF!+#REF!+#REF!+#REF!+#REF!+#REF!)</f>
        <v>#VALUE!</v>
      </c>
      <c r="AG737" s="117" t="e">
        <f>IF(AG26+#REF!+#REF!+#REF!+#REF!+#REF!+#REF!+#REF!=0,"",AG26+#REF!+#REF!+#REF!+#REF!+#REF!+#REF!+#REF!)</f>
        <v>#VALUE!</v>
      </c>
      <c r="AH737" s="117" t="e">
        <f>IF(AH26+#REF!+#REF!+#REF!+#REF!+#REF!+#REF!+#REF!=0,"",AH26+#REF!+#REF!+#REF!+#REF!+#REF!+#REF!+#REF!)</f>
        <v>#VALUE!</v>
      </c>
      <c r="AI737" s="117" t="e">
        <f>IF(AI26+#REF!+#REF!+#REF!+#REF!+#REF!+#REF!+#REF!=0,"",AI26+#REF!+#REF!+#REF!+#REF!+#REF!+#REF!+#REF!)</f>
        <v>#VALUE!</v>
      </c>
      <c r="AJ737" s="117" t="e">
        <f>IF(AJ26+#REF!+#REF!+#REF!+#REF!+#REF!+#REF!+#REF!=0,"",AJ26+#REF!+#REF!+#REF!+#REF!+#REF!+#REF!+#REF!)</f>
        <v>#VALUE!</v>
      </c>
      <c r="AK737" s="117" t="e">
        <f>IF(AK26+#REF!+#REF!+#REF!+#REF!+#REF!+#REF!+#REF!=0,"",AK26+#REF!+#REF!+#REF!+#REF!+#REF!+#REF!+#REF!)</f>
        <v>#VALUE!</v>
      </c>
      <c r="AL737" s="117" t="e">
        <f>IF(AL26+#REF!+#REF!+#REF!+#REF!+#REF!+#REF!+#REF!=0,"",AL26+#REF!+#REF!+#REF!+#REF!+#REF!+#REF!+#REF!)</f>
        <v>#VALUE!</v>
      </c>
      <c r="AM737" s="117" t="e">
        <f>IF(AM26+#REF!+#REF!+#REF!+#REF!+#REF!+#REF!+#REF!=0,"",AM26+#REF!+#REF!+#REF!+#REF!+#REF!+#REF!+#REF!)</f>
        <v>#VALUE!</v>
      </c>
      <c r="AN737" s="117" t="e">
        <f>IF(AN26+#REF!+#REF!+#REF!+#REF!+#REF!+#REF!+#REF!=0,"",AN26+#REF!+#REF!+#REF!+#REF!+#REF!+#REF!+#REF!)</f>
        <v>#VALUE!</v>
      </c>
      <c r="AO737" s="117" t="e">
        <f>IF(AO26+#REF!+#REF!+#REF!+#REF!+#REF!+#REF!+#REF!=0,"",AO26+#REF!+#REF!+#REF!+#REF!+#REF!+#REF!+#REF!)</f>
        <v>#VALUE!</v>
      </c>
      <c r="AP737" s="117" t="e">
        <f>IF(AP26+#REF!+#REF!+#REF!+#REF!+#REF!+#REF!+#REF!=0,"",AP26+#REF!+#REF!+#REF!+#REF!+#REF!+#REF!+#REF!)</f>
        <v>#VALUE!</v>
      </c>
      <c r="AQ737" s="117" t="e">
        <f>IF(AQ26+#REF!+#REF!+#REF!+#REF!+#REF!+#REF!+#REF!=0,"",AQ26+#REF!+#REF!+#REF!+#REF!+#REF!+#REF!+#REF!)</f>
        <v>#VALUE!</v>
      </c>
      <c r="AR737" s="117" t="e">
        <f>IF(AR26+#REF!+#REF!+#REF!+#REF!+#REF!+#REF!+#REF!=0,"",AR26+#REF!+#REF!+#REF!+#REF!+#REF!+#REF!+#REF!)</f>
        <v>#VALUE!</v>
      </c>
      <c r="AS737" s="117" t="e">
        <f>IF(AS26+#REF!+#REF!+#REF!+#REF!+#REF!+#REF!+#REF!=0,"",AS26+#REF!+#REF!+#REF!+#REF!+#REF!+#REF!+#REF!)</f>
        <v>#VALUE!</v>
      </c>
      <c r="AT737" s="117" t="e">
        <f>IF(AT26+#REF!+#REF!+#REF!+#REF!+#REF!+#REF!+#REF!=0,"",AT26+#REF!+#REF!+#REF!+#REF!+#REF!+#REF!+#REF!)</f>
        <v>#VALUE!</v>
      </c>
      <c r="AU737" s="117" t="e">
        <f>IF(AU26+#REF!+#REF!+#REF!+#REF!+#REF!+#REF!+#REF!=0,"",AU26+#REF!+#REF!+#REF!+#REF!+#REF!+#REF!+#REF!)</f>
        <v>#VALUE!</v>
      </c>
      <c r="AV737" s="117" t="e">
        <f>IF(AV26+#REF!+#REF!+#REF!+#REF!+#REF!+#REF!+#REF!=0,"",AV26+#REF!+#REF!+#REF!+#REF!+#REF!+#REF!+#REF!)</f>
        <v>#VALUE!</v>
      </c>
      <c r="AW737" s="117" t="e">
        <f>IF(AW26+#REF!+#REF!+#REF!+#REF!+#REF!+#REF!+#REF!=0,"",AW26+#REF!+#REF!+#REF!+#REF!+#REF!+#REF!+#REF!)</f>
        <v>#VALUE!</v>
      </c>
      <c r="AX737" s="117" t="e">
        <f>IF(AX26+#REF!+#REF!+#REF!+#REF!+#REF!+#REF!+#REF!=0,"",AX26+#REF!+#REF!+#REF!+#REF!+#REF!+#REF!+#REF!)</f>
        <v>#VALUE!</v>
      </c>
      <c r="AY737" s="117" t="e">
        <f>IF(AY26+#REF!+#REF!+#REF!+#REF!+#REF!+#REF!+#REF!=0,"",AY26+#REF!+#REF!+#REF!+#REF!+#REF!+#REF!+#REF!)</f>
        <v>#VALUE!</v>
      </c>
      <c r="AZ737" s="117" t="e">
        <f>IF(AZ26+#REF!+#REF!+#REF!+#REF!+#REF!+#REF!+#REF!=0,"",AZ26+#REF!+#REF!+#REF!+#REF!+#REF!+#REF!+#REF!)</f>
        <v>#VALUE!</v>
      </c>
      <c r="BA737" s="117" t="e">
        <f>IF(BA26+#REF!+#REF!+#REF!+#REF!+#REF!+#REF!+#REF!=0,"",BA26+#REF!+#REF!+#REF!+#REF!+#REF!+#REF!+#REF!)</f>
        <v>#VALUE!</v>
      </c>
      <c r="BB737" s="117" t="e">
        <f>IF(BB26+#REF!+#REF!+#REF!+#REF!+#REF!+#REF!+#REF!=0,"",BB26+#REF!+#REF!+#REF!+#REF!+#REF!+#REF!+#REF!)</f>
        <v>#VALUE!</v>
      </c>
      <c r="BC737" s="117" t="e">
        <f>IF(BC26+#REF!+#REF!+#REF!+#REF!+#REF!+#REF!+#REF!=0,"",BC26+#REF!+#REF!+#REF!+#REF!+#REF!+#REF!+#REF!)</f>
        <v>#VALUE!</v>
      </c>
      <c r="BD737" s="117" t="e">
        <f>IF(BD26+#REF!+#REF!+#REF!+#REF!+#REF!+#REF!+#REF!=0,"",BD26+#REF!+#REF!+#REF!+#REF!+#REF!+#REF!+#REF!)</f>
        <v>#VALUE!</v>
      </c>
      <c r="BE737" s="117" t="e">
        <f>IF(BE26+#REF!+#REF!+#REF!+#REF!+#REF!+#REF!+#REF!=0,"",BE26+#REF!+#REF!+#REF!+#REF!+#REF!+#REF!+#REF!)</f>
        <v>#VALUE!</v>
      </c>
      <c r="BF737" s="117" t="e">
        <f>IF(BF26+#REF!+#REF!+#REF!+#REF!+#REF!+#REF!+#REF!=0,"",BF26+#REF!+#REF!+#REF!+#REF!+#REF!+#REF!+#REF!)</f>
        <v>#VALUE!</v>
      </c>
      <c r="BG737" s="117" t="e">
        <f>IF(BG26+#REF!+#REF!+#REF!+#REF!+#REF!+#REF!+#REF!=0,"",BG26+#REF!+#REF!+#REF!+#REF!+#REF!+#REF!+#REF!)</f>
        <v>#VALUE!</v>
      </c>
      <c r="BH737" s="117" t="e">
        <f>IF(BH26+#REF!+#REF!+#REF!+#REF!+#REF!+#REF!+#REF!=0,"",BH26+#REF!+#REF!+#REF!+#REF!+#REF!+#REF!+#REF!)</f>
        <v>#VALUE!</v>
      </c>
      <c r="BI737" s="117" t="e">
        <f>IF(BI26+#REF!+#REF!+#REF!+#REF!+#REF!+#REF!+#REF!=0,"",BI26+#REF!+#REF!+#REF!+#REF!+#REF!+#REF!+#REF!)</f>
        <v>#VALUE!</v>
      </c>
      <c r="BJ737" s="117" t="e">
        <f>IF(BJ26+#REF!+#REF!+#REF!+#REF!+#REF!+#REF!+#REF!=0,"",BJ26+#REF!+#REF!+#REF!+#REF!+#REF!+#REF!+#REF!)</f>
        <v>#VALUE!</v>
      </c>
      <c r="BK737" s="117" t="e">
        <f>IF(BK26+#REF!+#REF!+#REF!+#REF!+#REF!+#REF!+#REF!=0,"",BK26+#REF!+#REF!+#REF!+#REF!+#REF!+#REF!+#REF!)</f>
        <v>#VALUE!</v>
      </c>
      <c r="BL737" s="117" t="e">
        <f>IF(BL26+#REF!+#REF!+#REF!+#REF!+#REF!+#REF!+#REF!=0,"",BL26+#REF!+#REF!+#REF!+#REF!+#REF!+#REF!+#REF!)</f>
        <v>#VALUE!</v>
      </c>
      <c r="BM737" s="117" t="e">
        <f>IF(BM26+#REF!+#REF!+#REF!+#REF!+#REF!+#REF!+#REF!=0,"",BM26+#REF!+#REF!+#REF!+#REF!+#REF!+#REF!+#REF!)</f>
        <v>#VALUE!</v>
      </c>
      <c r="BN737" s="117" t="e">
        <f>IF(BN26+#REF!+#REF!+#REF!+#REF!+#REF!+#REF!+#REF!=0,"",BN26+#REF!+#REF!+#REF!+#REF!+#REF!+#REF!+#REF!)</f>
        <v>#VALUE!</v>
      </c>
      <c r="BO737" s="117" t="e">
        <f>IF(BO26+#REF!+#REF!+#REF!+#REF!+#REF!+#REF!+#REF!=0,"",BO26+#REF!+#REF!+#REF!+#REF!+#REF!+#REF!+#REF!)</f>
        <v>#VALUE!</v>
      </c>
      <c r="BP737" s="117" t="e">
        <f>IF(BP26+#REF!+#REF!+#REF!+#REF!+#REF!+#REF!+#REF!=0,"",BP26+#REF!+#REF!+#REF!+#REF!+#REF!+#REF!+#REF!)</f>
        <v>#VALUE!</v>
      </c>
      <c r="BQ737" s="117" t="e">
        <f>IF(BQ26+#REF!+#REF!+#REF!+#REF!+#REF!+#REF!+#REF!=0,"",BQ26+#REF!+#REF!+#REF!+#REF!+#REF!+#REF!+#REF!)</f>
        <v>#VALUE!</v>
      </c>
      <c r="BR737" s="117" t="e">
        <f>IF(BR26+#REF!+#REF!+#REF!+#REF!+#REF!+#REF!+#REF!=0,"",BR26+#REF!+#REF!+#REF!+#REF!+#REF!+#REF!+#REF!)</f>
        <v>#VALUE!</v>
      </c>
      <c r="BS737" s="117" t="e">
        <f>IF(BS26+#REF!+#REF!+#REF!+#REF!+#REF!+#REF!+#REF!=0,"",BS26+#REF!+#REF!+#REF!+#REF!+#REF!+#REF!+#REF!)</f>
        <v>#VALUE!</v>
      </c>
      <c r="BT737" s="117" t="e">
        <f>IF(BT26+#REF!+#REF!+#REF!+#REF!+#REF!+#REF!+#REF!=0,"",BT26+#REF!+#REF!+#REF!+#REF!+#REF!+#REF!+#REF!)</f>
        <v>#VALUE!</v>
      </c>
      <c r="BU737" s="117" t="e">
        <f>IF(BU26+#REF!+#REF!+#REF!+#REF!+#REF!+#REF!+#REF!=0,"",BU26+#REF!+#REF!+#REF!+#REF!+#REF!+#REF!+#REF!)</f>
        <v>#VALUE!</v>
      </c>
      <c r="BV737" s="117" t="e">
        <f>IF(BV26+#REF!+#REF!+#REF!+#REF!+#REF!+#REF!+#REF!=0,"",BV26+#REF!+#REF!+#REF!+#REF!+#REF!+#REF!+#REF!)</f>
        <v>#VALUE!</v>
      </c>
      <c r="BW737" s="117" t="e">
        <f>IF(BW26+#REF!+#REF!+#REF!+#REF!+#REF!+#REF!+#REF!=0,"",BW26+#REF!+#REF!+#REF!+#REF!+#REF!+#REF!+#REF!)</f>
        <v>#VALUE!</v>
      </c>
      <c r="BX737" s="117" t="e">
        <f>IF(BX26+#REF!+#REF!+#REF!+#REF!+#REF!+#REF!+#REF!=0,"",BX26+#REF!+#REF!+#REF!+#REF!+#REF!+#REF!+#REF!)</f>
        <v>#VALUE!</v>
      </c>
    </row>
    <row r="738" spans="4:106" x14ac:dyDescent="0.25">
      <c r="E738" s="118" t="str">
        <f t="shared" si="289"/>
        <v/>
      </c>
      <c r="F738" s="118" t="e">
        <f>SUM(F27,#REF!,#REF!,#REF!,#REF!,#REF!,#REF!,#REF!)</f>
        <v>#REF!</v>
      </c>
      <c r="G738" s="119" t="e">
        <f>IF(G27+#REF!+#REF!+#REF!+#REF!+#REF!+#REF!+#REF!=0,"",G27+#REF!+#REF!+#REF!+#REF!+#REF!+#REF!+#REF!)</f>
        <v>#VALUE!</v>
      </c>
      <c r="H738" s="119" t="e">
        <f>IF(H27+#REF!+#REF!+#REF!+#REF!+#REF!+#REF!+#REF!=0,"",H27+#REF!+#REF!+#REF!+#REF!+#REF!+#REF!+#REF!)</f>
        <v>#VALUE!</v>
      </c>
      <c r="I738" s="119" t="e">
        <f>IF(I27+#REF!+#REF!+#REF!+#REF!+#REF!+#REF!+#REF!=0,"",I27+#REF!+#REF!+#REF!+#REF!+#REF!+#REF!+#REF!)</f>
        <v>#VALUE!</v>
      </c>
      <c r="J738" s="119" t="e">
        <f>IF(J27+#REF!+#REF!+#REF!+#REF!+#REF!+#REF!+#REF!=0,"",J27+#REF!+#REF!+#REF!+#REF!+#REF!+#REF!+#REF!)</f>
        <v>#VALUE!</v>
      </c>
      <c r="K738" s="119" t="e">
        <f>IF(K27+#REF!+#REF!+#REF!+#REF!+#REF!+#REF!+#REF!=0,"",K27+#REF!+#REF!+#REF!+#REF!+#REF!+#REF!+#REF!)</f>
        <v>#VALUE!</v>
      </c>
      <c r="L738" s="119" t="e">
        <f>IF(L27+#REF!+#REF!+#REF!+#REF!+#REF!+#REF!+#REF!=0,"",L27+#REF!+#REF!+#REF!+#REF!+#REF!+#REF!+#REF!)</f>
        <v>#VALUE!</v>
      </c>
      <c r="M738" s="119" t="e">
        <f>IF(M27+#REF!+#REF!+#REF!+#REF!+#REF!+#REF!+#REF!=0,"",M27+#REF!+#REF!+#REF!+#REF!+#REF!+#REF!+#REF!)</f>
        <v>#VALUE!</v>
      </c>
      <c r="N738" s="119" t="e">
        <f>IF(N27+#REF!+#REF!+#REF!+#REF!+#REF!+#REF!+#REF!=0,"",N27+#REF!+#REF!+#REF!+#REF!+#REF!+#REF!+#REF!)</f>
        <v>#VALUE!</v>
      </c>
      <c r="O738" s="119" t="e">
        <f>IF(O27+#REF!+#REF!+#REF!+#REF!+#REF!+#REF!+#REF!=0,"",O27+#REF!+#REF!+#REF!+#REF!+#REF!+#REF!+#REF!)</f>
        <v>#VALUE!</v>
      </c>
      <c r="P738" s="119" t="e">
        <f>IF(P27+#REF!+#REF!+#REF!+#REF!+#REF!+#REF!+#REF!=0,"",P27+#REF!+#REF!+#REF!+#REF!+#REF!+#REF!+#REF!)</f>
        <v>#VALUE!</v>
      </c>
      <c r="Q738" s="119" t="e">
        <f>IF(Q27+#REF!+#REF!+#REF!+#REF!+#REF!+#REF!+#REF!=0,"",Q27+#REF!+#REF!+#REF!+#REF!+#REF!+#REF!+#REF!)</f>
        <v>#VALUE!</v>
      </c>
      <c r="R738" s="119" t="e">
        <f>IF(R27+#REF!+#REF!+#REF!+#REF!+#REF!+#REF!+#REF!=0,"",R27+#REF!+#REF!+#REF!+#REF!+#REF!+#REF!+#REF!)</f>
        <v>#VALUE!</v>
      </c>
      <c r="S738" s="119" t="e">
        <f>IF(S27+#REF!+#REF!+#REF!+#REF!+#REF!+#REF!+#REF!=0,"",S27+#REF!+#REF!+#REF!+#REF!+#REF!+#REF!+#REF!)</f>
        <v>#VALUE!</v>
      </c>
      <c r="T738" s="119" t="e">
        <f>IF(T27+#REF!+#REF!+#REF!+#REF!+#REF!+#REF!+#REF!=0,"",T27+#REF!+#REF!+#REF!+#REF!+#REF!+#REF!+#REF!)</f>
        <v>#VALUE!</v>
      </c>
      <c r="U738" s="119" t="e">
        <f>IF(U27+#REF!+#REF!+#REF!+#REF!+#REF!+#REF!+#REF!=0,"",U27+#REF!+#REF!+#REF!+#REF!+#REF!+#REF!+#REF!)</f>
        <v>#VALUE!</v>
      </c>
      <c r="V738" s="119" t="e">
        <f>IF(V27+#REF!+#REF!+#REF!+#REF!+#REF!+#REF!+#REF!=0,"",V27+#REF!+#REF!+#REF!+#REF!+#REF!+#REF!+#REF!)</f>
        <v>#VALUE!</v>
      </c>
      <c r="W738" s="119" t="e">
        <f>IF(W27+#REF!+#REF!+#REF!+#REF!+#REF!+#REF!+#REF!=0,"",W27+#REF!+#REF!+#REF!+#REF!+#REF!+#REF!+#REF!)</f>
        <v>#VALUE!</v>
      </c>
      <c r="X738" s="119" t="e">
        <f>IF(X27+#REF!+#REF!+#REF!+#REF!+#REF!+#REF!+#REF!=0,"",X27+#REF!+#REF!+#REF!+#REF!+#REF!+#REF!+#REF!)</f>
        <v>#VALUE!</v>
      </c>
      <c r="Y738" s="119" t="e">
        <f>IF(Y27+#REF!+#REF!+#REF!+#REF!+#REF!+#REF!+#REF!=0,"",Y27+#REF!+#REF!+#REF!+#REF!+#REF!+#REF!+#REF!)</f>
        <v>#VALUE!</v>
      </c>
      <c r="Z738" s="119" t="e">
        <f>IF(Z27+#REF!+#REF!+#REF!+#REF!+#REF!+#REF!+#REF!=0,"",Z27+#REF!+#REF!+#REF!+#REF!+#REF!+#REF!+#REF!)</f>
        <v>#VALUE!</v>
      </c>
      <c r="AA738" s="119" t="e">
        <f>IF(AA27+#REF!+#REF!+#REF!+#REF!+#REF!+#REF!+#REF!=0,"",AA27+#REF!+#REF!+#REF!+#REF!+#REF!+#REF!+#REF!)</f>
        <v>#VALUE!</v>
      </c>
      <c r="AB738" s="119" t="e">
        <f>IF(AB27+#REF!+#REF!+#REF!+#REF!+#REF!+#REF!+#REF!=0,"",AB27+#REF!+#REF!+#REF!+#REF!+#REF!+#REF!+#REF!)</f>
        <v>#VALUE!</v>
      </c>
      <c r="AC738" s="119" t="e">
        <f>IF(AC27+#REF!+#REF!+#REF!+#REF!+#REF!+#REF!+#REF!=0,"",AC27+#REF!+#REF!+#REF!+#REF!+#REF!+#REF!+#REF!)</f>
        <v>#VALUE!</v>
      </c>
      <c r="AD738" s="119" t="e">
        <f>IF(AD27+#REF!+#REF!+#REF!+#REF!+#REF!+#REF!+#REF!=0,"",AD27+#REF!+#REF!+#REF!+#REF!+#REF!+#REF!+#REF!)</f>
        <v>#VALUE!</v>
      </c>
      <c r="AE738" s="119" t="e">
        <f>IF(AE27+#REF!+#REF!+#REF!+#REF!+#REF!+#REF!+#REF!=0,"",AE27+#REF!+#REF!+#REF!+#REF!+#REF!+#REF!+#REF!)</f>
        <v>#VALUE!</v>
      </c>
      <c r="AF738" s="119" t="e">
        <f>IF(AF27+#REF!+#REF!+#REF!+#REF!+#REF!+#REF!+#REF!=0,"",AF27+#REF!+#REF!+#REF!+#REF!+#REF!+#REF!+#REF!)</f>
        <v>#VALUE!</v>
      </c>
      <c r="AG738" s="119" t="e">
        <f>IF(AG27+#REF!+#REF!+#REF!+#REF!+#REF!+#REF!+#REF!=0,"",AG27+#REF!+#REF!+#REF!+#REF!+#REF!+#REF!+#REF!)</f>
        <v>#VALUE!</v>
      </c>
      <c r="AH738" s="119" t="e">
        <f>IF(AH27+#REF!+#REF!+#REF!+#REF!+#REF!+#REF!+#REF!=0,"",AH27+#REF!+#REF!+#REF!+#REF!+#REF!+#REF!+#REF!)</f>
        <v>#VALUE!</v>
      </c>
      <c r="AI738" s="119" t="e">
        <f>IF(AI27+#REF!+#REF!+#REF!+#REF!+#REF!+#REF!+#REF!=0,"",AI27+#REF!+#REF!+#REF!+#REF!+#REF!+#REF!+#REF!)</f>
        <v>#VALUE!</v>
      </c>
      <c r="AJ738" s="119" t="e">
        <f>IF(AJ27+#REF!+#REF!+#REF!+#REF!+#REF!+#REF!+#REF!=0,"",AJ27+#REF!+#REF!+#REF!+#REF!+#REF!+#REF!+#REF!)</f>
        <v>#VALUE!</v>
      </c>
      <c r="AK738" s="119" t="e">
        <f>IF(AK27+#REF!+#REF!+#REF!+#REF!+#REF!+#REF!+#REF!=0,"",AK27+#REF!+#REF!+#REF!+#REF!+#REF!+#REF!+#REF!)</f>
        <v>#VALUE!</v>
      </c>
      <c r="AL738" s="119" t="e">
        <f>IF(AL27+#REF!+#REF!+#REF!+#REF!+#REF!+#REF!+#REF!=0,"",AL27+#REF!+#REF!+#REF!+#REF!+#REF!+#REF!+#REF!)</f>
        <v>#VALUE!</v>
      </c>
      <c r="AM738" s="119" t="e">
        <f>IF(AM27+#REF!+#REF!+#REF!+#REF!+#REF!+#REF!+#REF!=0,"",AM27+#REF!+#REF!+#REF!+#REF!+#REF!+#REF!+#REF!)</f>
        <v>#VALUE!</v>
      </c>
      <c r="AN738" s="119" t="e">
        <f>IF(AN27+#REF!+#REF!+#REF!+#REF!+#REF!+#REF!+#REF!=0,"",AN27+#REF!+#REF!+#REF!+#REF!+#REF!+#REF!+#REF!)</f>
        <v>#VALUE!</v>
      </c>
      <c r="AO738" s="119" t="e">
        <f>IF(AO27+#REF!+#REF!+#REF!+#REF!+#REF!+#REF!+#REF!=0,"",AO27+#REF!+#REF!+#REF!+#REF!+#REF!+#REF!+#REF!)</f>
        <v>#VALUE!</v>
      </c>
      <c r="AP738" s="119" t="e">
        <f>IF(AP27+#REF!+#REF!+#REF!+#REF!+#REF!+#REF!+#REF!=0,"",AP27+#REF!+#REF!+#REF!+#REF!+#REF!+#REF!+#REF!)</f>
        <v>#VALUE!</v>
      </c>
      <c r="AQ738" s="119" t="e">
        <f>IF(AQ27+#REF!+#REF!+#REF!+#REF!+#REF!+#REF!+#REF!=0,"",AQ27+#REF!+#REF!+#REF!+#REF!+#REF!+#REF!+#REF!)</f>
        <v>#VALUE!</v>
      </c>
      <c r="AR738" s="119" t="e">
        <f>IF(AR27+#REF!+#REF!+#REF!+#REF!+#REF!+#REF!+#REF!=0,"",AR27+#REF!+#REF!+#REF!+#REF!+#REF!+#REF!+#REF!)</f>
        <v>#VALUE!</v>
      </c>
      <c r="AS738" s="119" t="e">
        <f>IF(AS27+#REF!+#REF!+#REF!+#REF!+#REF!+#REF!+#REF!=0,"",AS27+#REF!+#REF!+#REF!+#REF!+#REF!+#REF!+#REF!)</f>
        <v>#VALUE!</v>
      </c>
      <c r="AT738" s="119" t="e">
        <f>IF(AT27+#REF!+#REF!+#REF!+#REF!+#REF!+#REF!+#REF!=0,"",AT27+#REF!+#REF!+#REF!+#REF!+#REF!+#REF!+#REF!)</f>
        <v>#VALUE!</v>
      </c>
      <c r="AU738" s="119" t="e">
        <f>IF(AU27+#REF!+#REF!+#REF!+#REF!+#REF!+#REF!+#REF!=0,"",AU27+#REF!+#REF!+#REF!+#REF!+#REF!+#REF!+#REF!)</f>
        <v>#VALUE!</v>
      </c>
      <c r="AV738" s="119" t="e">
        <f>IF(AV27+#REF!+#REF!+#REF!+#REF!+#REF!+#REF!+#REF!=0,"",AV27+#REF!+#REF!+#REF!+#REF!+#REF!+#REF!+#REF!)</f>
        <v>#VALUE!</v>
      </c>
      <c r="AW738" s="119" t="e">
        <f>IF(AW27+#REF!+#REF!+#REF!+#REF!+#REF!+#REF!+#REF!=0,"",AW27+#REF!+#REF!+#REF!+#REF!+#REF!+#REF!+#REF!)</f>
        <v>#VALUE!</v>
      </c>
      <c r="AX738" s="119" t="e">
        <f>IF(AX27+#REF!+#REF!+#REF!+#REF!+#REF!+#REF!+#REF!=0,"",AX27+#REF!+#REF!+#REF!+#REF!+#REF!+#REF!+#REF!)</f>
        <v>#VALUE!</v>
      </c>
      <c r="AY738" s="119" t="e">
        <f>IF(AY27+#REF!+#REF!+#REF!+#REF!+#REF!+#REF!+#REF!=0,"",AY27+#REF!+#REF!+#REF!+#REF!+#REF!+#REF!+#REF!)</f>
        <v>#VALUE!</v>
      </c>
      <c r="AZ738" s="119" t="e">
        <f>IF(AZ27+#REF!+#REF!+#REF!+#REF!+#REF!+#REF!+#REF!=0,"",AZ27+#REF!+#REF!+#REF!+#REF!+#REF!+#REF!+#REF!)</f>
        <v>#VALUE!</v>
      </c>
      <c r="BA738" s="119" t="e">
        <f>IF(BA27+#REF!+#REF!+#REF!+#REF!+#REF!+#REF!+#REF!=0,"",BA27+#REF!+#REF!+#REF!+#REF!+#REF!+#REF!+#REF!)</f>
        <v>#VALUE!</v>
      </c>
      <c r="BB738" s="119" t="e">
        <f>IF(BB27+#REF!+#REF!+#REF!+#REF!+#REF!+#REF!+#REF!=0,"",BB27+#REF!+#REF!+#REF!+#REF!+#REF!+#REF!+#REF!)</f>
        <v>#VALUE!</v>
      </c>
      <c r="BC738" s="119" t="e">
        <f>IF(BC27+#REF!+#REF!+#REF!+#REF!+#REF!+#REF!+#REF!=0,"",BC27+#REF!+#REF!+#REF!+#REF!+#REF!+#REF!+#REF!)</f>
        <v>#VALUE!</v>
      </c>
      <c r="BD738" s="119" t="e">
        <f>IF(BD27+#REF!+#REF!+#REF!+#REF!+#REF!+#REF!+#REF!=0,"",BD27+#REF!+#REF!+#REF!+#REF!+#REF!+#REF!+#REF!)</f>
        <v>#VALUE!</v>
      </c>
      <c r="BE738" s="119" t="e">
        <f>IF(BE27+#REF!+#REF!+#REF!+#REF!+#REF!+#REF!+#REF!=0,"",BE27+#REF!+#REF!+#REF!+#REF!+#REF!+#REF!+#REF!)</f>
        <v>#VALUE!</v>
      </c>
      <c r="BF738" s="119" t="e">
        <f>IF(BF27+#REF!+#REF!+#REF!+#REF!+#REF!+#REF!+#REF!=0,"",BF27+#REF!+#REF!+#REF!+#REF!+#REF!+#REF!+#REF!)</f>
        <v>#VALUE!</v>
      </c>
      <c r="BG738" s="119" t="e">
        <f>IF(BG27+#REF!+#REF!+#REF!+#REF!+#REF!+#REF!+#REF!=0,"",BG27+#REF!+#REF!+#REF!+#REF!+#REF!+#REF!+#REF!)</f>
        <v>#VALUE!</v>
      </c>
      <c r="BH738" s="119" t="e">
        <f>IF(BH27+#REF!+#REF!+#REF!+#REF!+#REF!+#REF!+#REF!=0,"",BH27+#REF!+#REF!+#REF!+#REF!+#REF!+#REF!+#REF!)</f>
        <v>#VALUE!</v>
      </c>
      <c r="BI738" s="119" t="e">
        <f>IF(BI27+#REF!+#REF!+#REF!+#REF!+#REF!+#REF!+#REF!=0,"",BI27+#REF!+#REF!+#REF!+#REF!+#REF!+#REF!+#REF!)</f>
        <v>#VALUE!</v>
      </c>
      <c r="BJ738" s="119" t="e">
        <f>IF(BJ27+#REF!+#REF!+#REF!+#REF!+#REF!+#REF!+#REF!=0,"",BJ27+#REF!+#REF!+#REF!+#REF!+#REF!+#REF!+#REF!)</f>
        <v>#VALUE!</v>
      </c>
      <c r="BK738" s="119" t="e">
        <f>IF(BK27+#REF!+#REF!+#REF!+#REF!+#REF!+#REF!+#REF!=0,"",BK27+#REF!+#REF!+#REF!+#REF!+#REF!+#REF!+#REF!)</f>
        <v>#VALUE!</v>
      </c>
      <c r="BL738" s="119" t="e">
        <f>IF(BL27+#REF!+#REF!+#REF!+#REF!+#REF!+#REF!+#REF!=0,"",BL27+#REF!+#REF!+#REF!+#REF!+#REF!+#REF!+#REF!)</f>
        <v>#VALUE!</v>
      </c>
      <c r="BM738" s="119" t="e">
        <f>IF(BM27+#REF!+#REF!+#REF!+#REF!+#REF!+#REF!+#REF!=0,"",BM27+#REF!+#REF!+#REF!+#REF!+#REF!+#REF!+#REF!)</f>
        <v>#VALUE!</v>
      </c>
      <c r="BN738" s="119" t="e">
        <f>IF(BN27+#REF!+#REF!+#REF!+#REF!+#REF!+#REF!+#REF!=0,"",BN27+#REF!+#REF!+#REF!+#REF!+#REF!+#REF!+#REF!)</f>
        <v>#VALUE!</v>
      </c>
      <c r="BO738" s="119" t="e">
        <f>IF(BO27+#REF!+#REF!+#REF!+#REF!+#REF!+#REF!+#REF!=0,"",BO27+#REF!+#REF!+#REF!+#REF!+#REF!+#REF!+#REF!)</f>
        <v>#VALUE!</v>
      </c>
      <c r="BP738" s="119" t="e">
        <f>IF(BP27+#REF!+#REF!+#REF!+#REF!+#REF!+#REF!+#REF!=0,"",BP27+#REF!+#REF!+#REF!+#REF!+#REF!+#REF!+#REF!)</f>
        <v>#VALUE!</v>
      </c>
      <c r="BQ738" s="119" t="e">
        <f>IF(BQ27+#REF!+#REF!+#REF!+#REF!+#REF!+#REF!+#REF!=0,"",BQ27+#REF!+#REF!+#REF!+#REF!+#REF!+#REF!+#REF!)</f>
        <v>#VALUE!</v>
      </c>
      <c r="BR738" s="119" t="e">
        <f>IF(BR27+#REF!+#REF!+#REF!+#REF!+#REF!+#REF!+#REF!=0,"",BR27+#REF!+#REF!+#REF!+#REF!+#REF!+#REF!+#REF!)</f>
        <v>#VALUE!</v>
      </c>
      <c r="BS738" s="119" t="e">
        <f>IF(BS27+#REF!+#REF!+#REF!+#REF!+#REF!+#REF!+#REF!=0,"",BS27+#REF!+#REF!+#REF!+#REF!+#REF!+#REF!+#REF!)</f>
        <v>#VALUE!</v>
      </c>
      <c r="BT738" s="119" t="e">
        <f>IF(BT27+#REF!+#REF!+#REF!+#REF!+#REF!+#REF!+#REF!=0,"",BT27+#REF!+#REF!+#REF!+#REF!+#REF!+#REF!+#REF!)</f>
        <v>#VALUE!</v>
      </c>
      <c r="BU738" s="119" t="e">
        <f>IF(BU27+#REF!+#REF!+#REF!+#REF!+#REF!+#REF!+#REF!=0,"",BU27+#REF!+#REF!+#REF!+#REF!+#REF!+#REF!+#REF!)</f>
        <v>#VALUE!</v>
      </c>
      <c r="BV738" s="119" t="e">
        <f>IF(BV27+#REF!+#REF!+#REF!+#REF!+#REF!+#REF!+#REF!=0,"",BV27+#REF!+#REF!+#REF!+#REF!+#REF!+#REF!+#REF!)</f>
        <v>#VALUE!</v>
      </c>
      <c r="BW738" s="119" t="e">
        <f>IF(BW27+#REF!+#REF!+#REF!+#REF!+#REF!+#REF!+#REF!=0,"",BW27+#REF!+#REF!+#REF!+#REF!+#REF!+#REF!+#REF!)</f>
        <v>#VALUE!</v>
      </c>
      <c r="BX738" s="119" t="e">
        <f>IF(BX27+#REF!+#REF!+#REF!+#REF!+#REF!+#REF!+#REF!=0,"",BX27+#REF!+#REF!+#REF!+#REF!+#REF!+#REF!+#REF!)</f>
        <v>#VALUE!</v>
      </c>
    </row>
    <row r="739" spans="4:106" x14ac:dyDescent="0.25">
      <c r="E739" s="116" t="str">
        <f t="shared" si="289"/>
        <v/>
      </c>
      <c r="F739" s="116" t="e">
        <f>SUM(F28,#REF!,#REF!,#REF!,#REF!,#REF!,#REF!,#REF!)</f>
        <v>#REF!</v>
      </c>
      <c r="G739" s="117" t="e">
        <f>IF(G28+#REF!+#REF!+#REF!+#REF!+#REF!+#REF!+#REF!=0,"",G28+#REF!+#REF!+#REF!+#REF!+#REF!+#REF!+#REF!)</f>
        <v>#VALUE!</v>
      </c>
      <c r="H739" s="117" t="e">
        <f>IF(H28+#REF!+#REF!+#REF!+#REF!+#REF!+#REF!+#REF!=0,"",H28+#REF!+#REF!+#REF!+#REF!+#REF!+#REF!+#REF!)</f>
        <v>#VALUE!</v>
      </c>
      <c r="I739" s="117" t="e">
        <f>IF(I28+#REF!+#REF!+#REF!+#REF!+#REF!+#REF!+#REF!=0,"",I28+#REF!+#REF!+#REF!+#REF!+#REF!+#REF!+#REF!)</f>
        <v>#VALUE!</v>
      </c>
      <c r="J739" s="117" t="e">
        <f>IF(J28+#REF!+#REF!+#REF!+#REF!+#REF!+#REF!+#REF!=0,"",J28+#REF!+#REF!+#REF!+#REF!+#REF!+#REF!+#REF!)</f>
        <v>#VALUE!</v>
      </c>
      <c r="K739" s="117" t="e">
        <f>IF(K28+#REF!+#REF!+#REF!+#REF!+#REF!+#REF!+#REF!=0,"",K28+#REF!+#REF!+#REF!+#REF!+#REF!+#REF!+#REF!)</f>
        <v>#VALUE!</v>
      </c>
      <c r="L739" s="117" t="e">
        <f>IF(L28+#REF!+#REF!+#REF!+#REF!+#REF!+#REF!+#REF!=0,"",L28+#REF!+#REF!+#REF!+#REF!+#REF!+#REF!+#REF!)</f>
        <v>#VALUE!</v>
      </c>
      <c r="M739" s="117" t="e">
        <f>IF(M28+#REF!+#REF!+#REF!+#REF!+#REF!+#REF!+#REF!=0,"",M28+#REF!+#REF!+#REF!+#REF!+#REF!+#REF!+#REF!)</f>
        <v>#VALUE!</v>
      </c>
      <c r="N739" s="117" t="e">
        <f>IF(N28+#REF!+#REF!+#REF!+#REF!+#REF!+#REF!+#REF!=0,"",N28+#REF!+#REF!+#REF!+#REF!+#REF!+#REF!+#REF!)</f>
        <v>#VALUE!</v>
      </c>
      <c r="O739" s="117" t="e">
        <f>IF(O28+#REF!+#REF!+#REF!+#REF!+#REF!+#REF!+#REF!=0,"",O28+#REF!+#REF!+#REF!+#REF!+#REF!+#REF!+#REF!)</f>
        <v>#VALUE!</v>
      </c>
      <c r="P739" s="117" t="e">
        <f>IF(P28+#REF!+#REF!+#REF!+#REF!+#REF!+#REF!+#REF!=0,"",P28+#REF!+#REF!+#REF!+#REF!+#REF!+#REF!+#REF!)</f>
        <v>#VALUE!</v>
      </c>
      <c r="Q739" s="117" t="e">
        <f>IF(Q28+#REF!+#REF!+#REF!+#REF!+#REF!+#REF!+#REF!=0,"",Q28+#REF!+#REF!+#REF!+#REF!+#REF!+#REF!+#REF!)</f>
        <v>#VALUE!</v>
      </c>
      <c r="R739" s="117" t="e">
        <f>IF(R28+#REF!+#REF!+#REF!+#REF!+#REF!+#REF!+#REF!=0,"",R28+#REF!+#REF!+#REF!+#REF!+#REF!+#REF!+#REF!)</f>
        <v>#VALUE!</v>
      </c>
      <c r="S739" s="117" t="e">
        <f>IF(S28+#REF!+#REF!+#REF!+#REF!+#REF!+#REF!+#REF!=0,"",S28+#REF!+#REF!+#REF!+#REF!+#REF!+#REF!+#REF!)</f>
        <v>#VALUE!</v>
      </c>
      <c r="T739" s="117" t="e">
        <f>IF(T28+#REF!+#REF!+#REF!+#REF!+#REF!+#REF!+#REF!=0,"",T28+#REF!+#REF!+#REF!+#REF!+#REF!+#REF!+#REF!)</f>
        <v>#VALUE!</v>
      </c>
      <c r="U739" s="117" t="e">
        <f>IF(U28+#REF!+#REF!+#REF!+#REF!+#REF!+#REF!+#REF!=0,"",U28+#REF!+#REF!+#REF!+#REF!+#REF!+#REF!+#REF!)</f>
        <v>#VALUE!</v>
      </c>
      <c r="V739" s="117" t="e">
        <f>IF(V28+#REF!+#REF!+#REF!+#REF!+#REF!+#REF!+#REF!=0,"",V28+#REF!+#REF!+#REF!+#REF!+#REF!+#REF!+#REF!)</f>
        <v>#VALUE!</v>
      </c>
      <c r="W739" s="117" t="e">
        <f>IF(W28+#REF!+#REF!+#REF!+#REF!+#REF!+#REF!+#REF!=0,"",W28+#REF!+#REF!+#REF!+#REF!+#REF!+#REF!+#REF!)</f>
        <v>#VALUE!</v>
      </c>
      <c r="X739" s="117" t="e">
        <f>IF(X28+#REF!+#REF!+#REF!+#REF!+#REF!+#REF!+#REF!=0,"",X28+#REF!+#REF!+#REF!+#REF!+#REF!+#REF!+#REF!)</f>
        <v>#VALUE!</v>
      </c>
      <c r="Y739" s="117" t="e">
        <f>IF(Y28+#REF!+#REF!+#REF!+#REF!+#REF!+#REF!+#REF!=0,"",Y28+#REF!+#REF!+#REF!+#REF!+#REF!+#REF!+#REF!)</f>
        <v>#VALUE!</v>
      </c>
      <c r="Z739" s="117" t="e">
        <f>IF(Z28+#REF!+#REF!+#REF!+#REF!+#REF!+#REF!+#REF!=0,"",Z28+#REF!+#REF!+#REF!+#REF!+#REF!+#REF!+#REF!)</f>
        <v>#VALUE!</v>
      </c>
      <c r="AA739" s="117" t="e">
        <f>IF(AA28+#REF!+#REF!+#REF!+#REF!+#REF!+#REF!+#REF!=0,"",AA28+#REF!+#REF!+#REF!+#REF!+#REF!+#REF!+#REF!)</f>
        <v>#VALUE!</v>
      </c>
      <c r="AB739" s="117" t="e">
        <f>IF(AB28+#REF!+#REF!+#REF!+#REF!+#REF!+#REF!+#REF!=0,"",AB28+#REF!+#REF!+#REF!+#REF!+#REF!+#REF!+#REF!)</f>
        <v>#VALUE!</v>
      </c>
      <c r="AC739" s="117" t="e">
        <f>IF(AC28+#REF!+#REF!+#REF!+#REF!+#REF!+#REF!+#REF!=0,"",AC28+#REF!+#REF!+#REF!+#REF!+#REF!+#REF!+#REF!)</f>
        <v>#VALUE!</v>
      </c>
      <c r="AD739" s="117" t="e">
        <f>IF(AD28+#REF!+#REF!+#REF!+#REF!+#REF!+#REF!+#REF!=0,"",AD28+#REF!+#REF!+#REF!+#REF!+#REF!+#REF!+#REF!)</f>
        <v>#VALUE!</v>
      </c>
      <c r="AE739" s="117" t="e">
        <f>IF(AE28+#REF!+#REF!+#REF!+#REF!+#REF!+#REF!+#REF!=0,"",AE28+#REF!+#REF!+#REF!+#REF!+#REF!+#REF!+#REF!)</f>
        <v>#VALUE!</v>
      </c>
      <c r="AF739" s="117" t="e">
        <f>IF(AF28+#REF!+#REF!+#REF!+#REF!+#REF!+#REF!+#REF!=0,"",AF28+#REF!+#REF!+#REF!+#REF!+#REF!+#REF!+#REF!)</f>
        <v>#VALUE!</v>
      </c>
      <c r="AG739" s="117" t="e">
        <f>IF(AG28+#REF!+#REF!+#REF!+#REF!+#REF!+#REF!+#REF!=0,"",AG28+#REF!+#REF!+#REF!+#REF!+#REF!+#REF!+#REF!)</f>
        <v>#VALUE!</v>
      </c>
      <c r="AH739" s="117" t="e">
        <f>IF(AH28+#REF!+#REF!+#REF!+#REF!+#REF!+#REF!+#REF!=0,"",AH28+#REF!+#REF!+#REF!+#REF!+#REF!+#REF!+#REF!)</f>
        <v>#VALUE!</v>
      </c>
      <c r="AI739" s="117" t="e">
        <f>IF(AI28+#REF!+#REF!+#REF!+#REF!+#REF!+#REF!+#REF!=0,"",AI28+#REF!+#REF!+#REF!+#REF!+#REF!+#REF!+#REF!)</f>
        <v>#VALUE!</v>
      </c>
      <c r="AJ739" s="117" t="e">
        <f>IF(AJ28+#REF!+#REF!+#REF!+#REF!+#REF!+#REF!+#REF!=0,"",AJ28+#REF!+#REF!+#REF!+#REF!+#REF!+#REF!+#REF!)</f>
        <v>#VALUE!</v>
      </c>
      <c r="AK739" s="117" t="e">
        <f>IF(AK28+#REF!+#REF!+#REF!+#REF!+#REF!+#REF!+#REF!=0,"",AK28+#REF!+#REF!+#REF!+#REF!+#REF!+#REF!+#REF!)</f>
        <v>#VALUE!</v>
      </c>
      <c r="AL739" s="117" t="e">
        <f>IF(AL28+#REF!+#REF!+#REF!+#REF!+#REF!+#REF!+#REF!=0,"",AL28+#REF!+#REF!+#REF!+#REF!+#REF!+#REF!+#REF!)</f>
        <v>#VALUE!</v>
      </c>
      <c r="AM739" s="117" t="e">
        <f>IF(AM28+#REF!+#REF!+#REF!+#REF!+#REF!+#REF!+#REF!=0,"",AM28+#REF!+#REF!+#REF!+#REF!+#REF!+#REF!+#REF!)</f>
        <v>#VALUE!</v>
      </c>
      <c r="AN739" s="117" t="e">
        <f>IF(AN28+#REF!+#REF!+#REF!+#REF!+#REF!+#REF!+#REF!=0,"",AN28+#REF!+#REF!+#REF!+#REF!+#REF!+#REF!+#REF!)</f>
        <v>#VALUE!</v>
      </c>
      <c r="AO739" s="117" t="e">
        <f>IF(AO28+#REF!+#REF!+#REF!+#REF!+#REF!+#REF!+#REF!=0,"",AO28+#REF!+#REF!+#REF!+#REF!+#REF!+#REF!+#REF!)</f>
        <v>#VALUE!</v>
      </c>
      <c r="AP739" s="117" t="e">
        <f>IF(AP28+#REF!+#REF!+#REF!+#REF!+#REF!+#REF!+#REF!=0,"",AP28+#REF!+#REF!+#REF!+#REF!+#REF!+#REF!+#REF!)</f>
        <v>#VALUE!</v>
      </c>
      <c r="AQ739" s="117" t="e">
        <f>IF(AQ28+#REF!+#REF!+#REF!+#REF!+#REF!+#REF!+#REF!=0,"",AQ28+#REF!+#REF!+#REF!+#REF!+#REF!+#REF!+#REF!)</f>
        <v>#VALUE!</v>
      </c>
      <c r="AR739" s="117" t="e">
        <f>IF(AR28+#REF!+#REF!+#REF!+#REF!+#REF!+#REF!+#REF!=0,"",AR28+#REF!+#REF!+#REF!+#REF!+#REF!+#REF!+#REF!)</f>
        <v>#VALUE!</v>
      </c>
      <c r="AS739" s="117" t="e">
        <f>IF(AS28+#REF!+#REF!+#REF!+#REF!+#REF!+#REF!+#REF!=0,"",AS28+#REF!+#REF!+#REF!+#REF!+#REF!+#REF!+#REF!)</f>
        <v>#VALUE!</v>
      </c>
      <c r="AT739" s="117" t="e">
        <f>IF(AT28+#REF!+#REF!+#REF!+#REF!+#REF!+#REF!+#REF!=0,"",AT28+#REF!+#REF!+#REF!+#REF!+#REF!+#REF!+#REF!)</f>
        <v>#VALUE!</v>
      </c>
      <c r="AU739" s="117" t="e">
        <f>IF(AU28+#REF!+#REF!+#REF!+#REF!+#REF!+#REF!+#REF!=0,"",AU28+#REF!+#REF!+#REF!+#REF!+#REF!+#REF!+#REF!)</f>
        <v>#VALUE!</v>
      </c>
      <c r="AV739" s="117" t="e">
        <f>IF(AV28+#REF!+#REF!+#REF!+#REF!+#REF!+#REF!+#REF!=0,"",AV28+#REF!+#REF!+#REF!+#REF!+#REF!+#REF!+#REF!)</f>
        <v>#VALUE!</v>
      </c>
      <c r="AW739" s="117" t="e">
        <f>IF(AW28+#REF!+#REF!+#REF!+#REF!+#REF!+#REF!+#REF!=0,"",AW28+#REF!+#REF!+#REF!+#REF!+#REF!+#REF!+#REF!)</f>
        <v>#VALUE!</v>
      </c>
      <c r="AX739" s="117" t="e">
        <f>IF(AX28+#REF!+#REF!+#REF!+#REF!+#REF!+#REF!+#REF!=0,"",AX28+#REF!+#REF!+#REF!+#REF!+#REF!+#REF!+#REF!)</f>
        <v>#VALUE!</v>
      </c>
      <c r="AY739" s="117" t="e">
        <f>IF(AY28+#REF!+#REF!+#REF!+#REF!+#REF!+#REF!+#REF!=0,"",AY28+#REF!+#REF!+#REF!+#REF!+#REF!+#REF!+#REF!)</f>
        <v>#VALUE!</v>
      </c>
      <c r="AZ739" s="117" t="e">
        <f>IF(AZ28+#REF!+#REF!+#REF!+#REF!+#REF!+#REF!+#REF!=0,"",AZ28+#REF!+#REF!+#REF!+#REF!+#REF!+#REF!+#REF!)</f>
        <v>#VALUE!</v>
      </c>
      <c r="BA739" s="117" t="e">
        <f>IF(BA28+#REF!+#REF!+#REF!+#REF!+#REF!+#REF!+#REF!=0,"",BA28+#REF!+#REF!+#REF!+#REF!+#REF!+#REF!+#REF!)</f>
        <v>#VALUE!</v>
      </c>
      <c r="BB739" s="117" t="e">
        <f>IF(BB28+#REF!+#REF!+#REF!+#REF!+#REF!+#REF!+#REF!=0,"",BB28+#REF!+#REF!+#REF!+#REF!+#REF!+#REF!+#REF!)</f>
        <v>#VALUE!</v>
      </c>
      <c r="BC739" s="117" t="e">
        <f>IF(BC28+#REF!+#REF!+#REF!+#REF!+#REF!+#REF!+#REF!=0,"",BC28+#REF!+#REF!+#REF!+#REF!+#REF!+#REF!+#REF!)</f>
        <v>#VALUE!</v>
      </c>
      <c r="BD739" s="117" t="e">
        <f>IF(BD28+#REF!+#REF!+#REF!+#REF!+#REF!+#REF!+#REF!=0,"",BD28+#REF!+#REF!+#REF!+#REF!+#REF!+#REF!+#REF!)</f>
        <v>#VALUE!</v>
      </c>
      <c r="BE739" s="117" t="e">
        <f>IF(BE28+#REF!+#REF!+#REF!+#REF!+#REF!+#REF!+#REF!=0,"",BE28+#REF!+#REF!+#REF!+#REF!+#REF!+#REF!+#REF!)</f>
        <v>#VALUE!</v>
      </c>
      <c r="BF739" s="117" t="e">
        <f>IF(BF28+#REF!+#REF!+#REF!+#REF!+#REF!+#REF!+#REF!=0,"",BF28+#REF!+#REF!+#REF!+#REF!+#REF!+#REF!+#REF!)</f>
        <v>#VALUE!</v>
      </c>
      <c r="BG739" s="117" t="e">
        <f>IF(BG28+#REF!+#REF!+#REF!+#REF!+#REF!+#REF!+#REF!=0,"",BG28+#REF!+#REF!+#REF!+#REF!+#REF!+#REF!+#REF!)</f>
        <v>#VALUE!</v>
      </c>
      <c r="BH739" s="117" t="e">
        <f>IF(BH28+#REF!+#REF!+#REF!+#REF!+#REF!+#REF!+#REF!=0,"",BH28+#REF!+#REF!+#REF!+#REF!+#REF!+#REF!+#REF!)</f>
        <v>#VALUE!</v>
      </c>
      <c r="BI739" s="117" t="e">
        <f>IF(BI28+#REF!+#REF!+#REF!+#REF!+#REF!+#REF!+#REF!=0,"",BI28+#REF!+#REF!+#REF!+#REF!+#REF!+#REF!+#REF!)</f>
        <v>#VALUE!</v>
      </c>
      <c r="BJ739" s="117" t="e">
        <f>IF(BJ28+#REF!+#REF!+#REF!+#REF!+#REF!+#REF!+#REF!=0,"",BJ28+#REF!+#REF!+#REF!+#REF!+#REF!+#REF!+#REF!)</f>
        <v>#VALUE!</v>
      </c>
      <c r="BK739" s="117" t="e">
        <f>IF(BK28+#REF!+#REF!+#REF!+#REF!+#REF!+#REF!+#REF!=0,"",BK28+#REF!+#REF!+#REF!+#REF!+#REF!+#REF!+#REF!)</f>
        <v>#VALUE!</v>
      </c>
      <c r="BL739" s="117" t="e">
        <f>IF(BL28+#REF!+#REF!+#REF!+#REF!+#REF!+#REF!+#REF!=0,"",BL28+#REF!+#REF!+#REF!+#REF!+#REF!+#REF!+#REF!)</f>
        <v>#VALUE!</v>
      </c>
      <c r="BM739" s="117" t="e">
        <f>IF(BM28+#REF!+#REF!+#REF!+#REF!+#REF!+#REF!+#REF!=0,"",BM28+#REF!+#REF!+#REF!+#REF!+#REF!+#REF!+#REF!)</f>
        <v>#VALUE!</v>
      </c>
      <c r="BN739" s="117" t="e">
        <f>IF(BN28+#REF!+#REF!+#REF!+#REF!+#REF!+#REF!+#REF!=0,"",BN28+#REF!+#REF!+#REF!+#REF!+#REF!+#REF!+#REF!)</f>
        <v>#VALUE!</v>
      </c>
      <c r="BO739" s="117" t="e">
        <f>IF(BO28+#REF!+#REF!+#REF!+#REF!+#REF!+#REF!+#REF!=0,"",BO28+#REF!+#REF!+#REF!+#REF!+#REF!+#REF!+#REF!)</f>
        <v>#VALUE!</v>
      </c>
      <c r="BP739" s="117" t="e">
        <f>IF(BP28+#REF!+#REF!+#REF!+#REF!+#REF!+#REF!+#REF!=0,"",BP28+#REF!+#REF!+#REF!+#REF!+#REF!+#REF!+#REF!)</f>
        <v>#VALUE!</v>
      </c>
      <c r="BQ739" s="117" t="e">
        <f>IF(BQ28+#REF!+#REF!+#REF!+#REF!+#REF!+#REF!+#REF!=0,"",BQ28+#REF!+#REF!+#REF!+#REF!+#REF!+#REF!+#REF!)</f>
        <v>#VALUE!</v>
      </c>
      <c r="BR739" s="117" t="e">
        <f>IF(BR28+#REF!+#REF!+#REF!+#REF!+#REF!+#REF!+#REF!=0,"",BR28+#REF!+#REF!+#REF!+#REF!+#REF!+#REF!+#REF!)</f>
        <v>#VALUE!</v>
      </c>
      <c r="BS739" s="117" t="e">
        <f>IF(BS28+#REF!+#REF!+#REF!+#REF!+#REF!+#REF!+#REF!=0,"",BS28+#REF!+#REF!+#REF!+#REF!+#REF!+#REF!+#REF!)</f>
        <v>#VALUE!</v>
      </c>
      <c r="BT739" s="117" t="e">
        <f>IF(BT28+#REF!+#REF!+#REF!+#REF!+#REF!+#REF!+#REF!=0,"",BT28+#REF!+#REF!+#REF!+#REF!+#REF!+#REF!+#REF!)</f>
        <v>#VALUE!</v>
      </c>
      <c r="BU739" s="117" t="e">
        <f>IF(BU28+#REF!+#REF!+#REF!+#REF!+#REF!+#REF!+#REF!=0,"",BU28+#REF!+#REF!+#REF!+#REF!+#REF!+#REF!+#REF!)</f>
        <v>#VALUE!</v>
      </c>
      <c r="BV739" s="117" t="e">
        <f>IF(BV28+#REF!+#REF!+#REF!+#REF!+#REF!+#REF!+#REF!=0,"",BV28+#REF!+#REF!+#REF!+#REF!+#REF!+#REF!+#REF!)</f>
        <v>#VALUE!</v>
      </c>
      <c r="BW739" s="117" t="e">
        <f>IF(BW28+#REF!+#REF!+#REF!+#REF!+#REF!+#REF!+#REF!=0,"",BW28+#REF!+#REF!+#REF!+#REF!+#REF!+#REF!+#REF!)</f>
        <v>#VALUE!</v>
      </c>
      <c r="BX739" s="117" t="e">
        <f>IF(BX28+#REF!+#REF!+#REF!+#REF!+#REF!+#REF!+#REF!=0,"",BX28+#REF!+#REF!+#REF!+#REF!+#REF!+#REF!+#REF!)</f>
        <v>#VALUE!</v>
      </c>
    </row>
    <row r="740" spans="4:106" x14ac:dyDescent="0.25">
      <c r="E740" s="118" t="str">
        <f t="shared" si="289"/>
        <v/>
      </c>
      <c r="F740" s="118" t="e">
        <f>SUM(F29,#REF!,#REF!,#REF!,#REF!,#REF!,#REF!,#REF!)</f>
        <v>#REF!</v>
      </c>
      <c r="G740" s="119" t="e">
        <f>IF(G29+#REF!+#REF!+#REF!+#REF!+#REF!+#REF!+#REF!=0,"",G29+#REF!+#REF!+#REF!+#REF!+#REF!+#REF!+#REF!)</f>
        <v>#VALUE!</v>
      </c>
      <c r="H740" s="119" t="e">
        <f>IF(H29+#REF!+#REF!+#REF!+#REF!+#REF!+#REF!+#REF!=0,"",H29+#REF!+#REF!+#REF!+#REF!+#REF!+#REF!+#REF!)</f>
        <v>#VALUE!</v>
      </c>
      <c r="I740" s="119" t="e">
        <f>IF(I29+#REF!+#REF!+#REF!+#REF!+#REF!+#REF!+#REF!=0,"",I29+#REF!+#REF!+#REF!+#REF!+#REF!+#REF!+#REF!)</f>
        <v>#VALUE!</v>
      </c>
      <c r="J740" s="119" t="e">
        <f>IF(J29+#REF!+#REF!+#REF!+#REF!+#REF!+#REF!+#REF!=0,"",J29+#REF!+#REF!+#REF!+#REF!+#REF!+#REF!+#REF!)</f>
        <v>#VALUE!</v>
      </c>
      <c r="K740" s="119" t="e">
        <f>IF(K29+#REF!+#REF!+#REF!+#REF!+#REF!+#REF!+#REF!=0,"",K29+#REF!+#REF!+#REF!+#REF!+#REF!+#REF!+#REF!)</f>
        <v>#VALUE!</v>
      </c>
      <c r="L740" s="119" t="e">
        <f>IF(L29+#REF!+#REF!+#REF!+#REF!+#REF!+#REF!+#REF!=0,"",L29+#REF!+#REF!+#REF!+#REF!+#REF!+#REF!+#REF!)</f>
        <v>#VALUE!</v>
      </c>
      <c r="M740" s="119" t="e">
        <f>IF(M29+#REF!+#REF!+#REF!+#REF!+#REF!+#REF!+#REF!=0,"",M29+#REF!+#REF!+#REF!+#REF!+#REF!+#REF!+#REF!)</f>
        <v>#VALUE!</v>
      </c>
      <c r="N740" s="119" t="e">
        <f>IF(N29+#REF!+#REF!+#REF!+#REF!+#REF!+#REF!+#REF!=0,"",N29+#REF!+#REF!+#REF!+#REF!+#REF!+#REF!+#REF!)</f>
        <v>#VALUE!</v>
      </c>
      <c r="O740" s="119" t="e">
        <f>IF(O29+#REF!+#REF!+#REF!+#REF!+#REF!+#REF!+#REF!=0,"",O29+#REF!+#REF!+#REF!+#REF!+#REF!+#REF!+#REF!)</f>
        <v>#VALUE!</v>
      </c>
      <c r="P740" s="119" t="e">
        <f>IF(P29+#REF!+#REF!+#REF!+#REF!+#REF!+#REF!+#REF!=0,"",P29+#REF!+#REF!+#REF!+#REF!+#REF!+#REF!+#REF!)</f>
        <v>#VALUE!</v>
      </c>
      <c r="Q740" s="119" t="e">
        <f>IF(Q29+#REF!+#REF!+#REF!+#REF!+#REF!+#REF!+#REF!=0,"",Q29+#REF!+#REF!+#REF!+#REF!+#REF!+#REF!+#REF!)</f>
        <v>#VALUE!</v>
      </c>
      <c r="R740" s="119" t="e">
        <f>IF(R29+#REF!+#REF!+#REF!+#REF!+#REF!+#REF!+#REF!=0,"",R29+#REF!+#REF!+#REF!+#REF!+#REF!+#REF!+#REF!)</f>
        <v>#VALUE!</v>
      </c>
      <c r="S740" s="119" t="e">
        <f>IF(S29+#REF!+#REF!+#REF!+#REF!+#REF!+#REF!+#REF!=0,"",S29+#REF!+#REF!+#REF!+#REF!+#REF!+#REF!+#REF!)</f>
        <v>#VALUE!</v>
      </c>
      <c r="T740" s="119" t="e">
        <f>IF(T29+#REF!+#REF!+#REF!+#REF!+#REF!+#REF!+#REF!=0,"",T29+#REF!+#REF!+#REF!+#REF!+#REF!+#REF!+#REF!)</f>
        <v>#VALUE!</v>
      </c>
      <c r="U740" s="119" t="e">
        <f>IF(U29+#REF!+#REF!+#REF!+#REF!+#REF!+#REF!+#REF!=0,"",U29+#REF!+#REF!+#REF!+#REF!+#REF!+#REF!+#REF!)</f>
        <v>#VALUE!</v>
      </c>
      <c r="V740" s="119" t="e">
        <f>IF(V29+#REF!+#REF!+#REF!+#REF!+#REF!+#REF!+#REF!=0,"",V29+#REF!+#REF!+#REF!+#REF!+#REF!+#REF!+#REF!)</f>
        <v>#VALUE!</v>
      </c>
      <c r="W740" s="119" t="e">
        <f>IF(W29+#REF!+#REF!+#REF!+#REF!+#REF!+#REF!+#REF!=0,"",W29+#REF!+#REF!+#REF!+#REF!+#REF!+#REF!+#REF!)</f>
        <v>#VALUE!</v>
      </c>
      <c r="X740" s="119" t="e">
        <f>IF(X29+#REF!+#REF!+#REF!+#REF!+#REF!+#REF!+#REF!=0,"",X29+#REF!+#REF!+#REF!+#REF!+#REF!+#REF!+#REF!)</f>
        <v>#VALUE!</v>
      </c>
      <c r="Y740" s="119" t="e">
        <f>IF(Y29+#REF!+#REF!+#REF!+#REF!+#REF!+#REF!+#REF!=0,"",Y29+#REF!+#REF!+#REF!+#REF!+#REF!+#REF!+#REF!)</f>
        <v>#VALUE!</v>
      </c>
      <c r="Z740" s="119" t="e">
        <f>IF(Z29+#REF!+#REF!+#REF!+#REF!+#REF!+#REF!+#REF!=0,"",Z29+#REF!+#REF!+#REF!+#REF!+#REF!+#REF!+#REF!)</f>
        <v>#VALUE!</v>
      </c>
      <c r="AA740" s="119" t="e">
        <f>IF(AA29+#REF!+#REF!+#REF!+#REF!+#REF!+#REF!+#REF!=0,"",AA29+#REF!+#REF!+#REF!+#REF!+#REF!+#REF!+#REF!)</f>
        <v>#VALUE!</v>
      </c>
      <c r="AB740" s="119" t="e">
        <f>IF(AB29+#REF!+#REF!+#REF!+#REF!+#REF!+#REF!+#REF!=0,"",AB29+#REF!+#REF!+#REF!+#REF!+#REF!+#REF!+#REF!)</f>
        <v>#VALUE!</v>
      </c>
      <c r="AC740" s="119" t="e">
        <f>IF(AC29+#REF!+#REF!+#REF!+#REF!+#REF!+#REF!+#REF!=0,"",AC29+#REF!+#REF!+#REF!+#REF!+#REF!+#REF!+#REF!)</f>
        <v>#VALUE!</v>
      </c>
      <c r="AD740" s="119" t="e">
        <f>IF(AD29+#REF!+#REF!+#REF!+#REF!+#REF!+#REF!+#REF!=0,"",AD29+#REF!+#REF!+#REF!+#REF!+#REF!+#REF!+#REF!)</f>
        <v>#VALUE!</v>
      </c>
      <c r="AE740" s="119" t="e">
        <f>IF(AE29+#REF!+#REF!+#REF!+#REF!+#REF!+#REF!+#REF!=0,"",AE29+#REF!+#REF!+#REF!+#REF!+#REF!+#REF!+#REF!)</f>
        <v>#VALUE!</v>
      </c>
      <c r="AF740" s="119" t="e">
        <f>IF(AF29+#REF!+#REF!+#REF!+#REF!+#REF!+#REF!+#REF!=0,"",AF29+#REF!+#REF!+#REF!+#REF!+#REF!+#REF!+#REF!)</f>
        <v>#VALUE!</v>
      </c>
      <c r="AG740" s="119" t="e">
        <f>IF(AG29+#REF!+#REF!+#REF!+#REF!+#REF!+#REF!+#REF!=0,"",AG29+#REF!+#REF!+#REF!+#REF!+#REF!+#REF!+#REF!)</f>
        <v>#VALUE!</v>
      </c>
      <c r="AH740" s="119" t="e">
        <f>IF(AH29+#REF!+#REF!+#REF!+#REF!+#REF!+#REF!+#REF!=0,"",AH29+#REF!+#REF!+#REF!+#REF!+#REF!+#REF!+#REF!)</f>
        <v>#VALUE!</v>
      </c>
      <c r="AI740" s="119" t="e">
        <f>IF(AI29+#REF!+#REF!+#REF!+#REF!+#REF!+#REF!+#REF!=0,"",AI29+#REF!+#REF!+#REF!+#REF!+#REF!+#REF!+#REF!)</f>
        <v>#VALUE!</v>
      </c>
      <c r="AJ740" s="119" t="e">
        <f>IF(AJ29+#REF!+#REF!+#REF!+#REF!+#REF!+#REF!+#REF!=0,"",AJ29+#REF!+#REF!+#REF!+#REF!+#REF!+#REF!+#REF!)</f>
        <v>#VALUE!</v>
      </c>
      <c r="AK740" s="119" t="e">
        <f>IF(AK29+#REF!+#REF!+#REF!+#REF!+#REF!+#REF!+#REF!=0,"",AK29+#REF!+#REF!+#REF!+#REF!+#REF!+#REF!+#REF!)</f>
        <v>#VALUE!</v>
      </c>
      <c r="AL740" s="119" t="e">
        <f>IF(AL29+#REF!+#REF!+#REF!+#REF!+#REF!+#REF!+#REF!=0,"",AL29+#REF!+#REF!+#REF!+#REF!+#REF!+#REF!+#REF!)</f>
        <v>#VALUE!</v>
      </c>
      <c r="AM740" s="119" t="e">
        <f>IF(AM29+#REF!+#REF!+#REF!+#REF!+#REF!+#REF!+#REF!=0,"",AM29+#REF!+#REF!+#REF!+#REF!+#REF!+#REF!+#REF!)</f>
        <v>#VALUE!</v>
      </c>
      <c r="AN740" s="119" t="e">
        <f>IF(AN29+#REF!+#REF!+#REF!+#REF!+#REF!+#REF!+#REF!=0,"",AN29+#REF!+#REF!+#REF!+#REF!+#REF!+#REF!+#REF!)</f>
        <v>#VALUE!</v>
      </c>
      <c r="AO740" s="119" t="e">
        <f>IF(AO29+#REF!+#REF!+#REF!+#REF!+#REF!+#REF!+#REF!=0,"",AO29+#REF!+#REF!+#REF!+#REF!+#REF!+#REF!+#REF!)</f>
        <v>#VALUE!</v>
      </c>
      <c r="AP740" s="119" t="e">
        <f>IF(AP29+#REF!+#REF!+#REF!+#REF!+#REF!+#REF!+#REF!=0,"",AP29+#REF!+#REF!+#REF!+#REF!+#REF!+#REF!+#REF!)</f>
        <v>#VALUE!</v>
      </c>
      <c r="AQ740" s="119" t="e">
        <f>IF(AQ29+#REF!+#REF!+#REF!+#REF!+#REF!+#REF!+#REF!=0,"",AQ29+#REF!+#REF!+#REF!+#REF!+#REF!+#REF!+#REF!)</f>
        <v>#VALUE!</v>
      </c>
      <c r="AR740" s="119" t="e">
        <f>IF(AR29+#REF!+#REF!+#REF!+#REF!+#REF!+#REF!+#REF!=0,"",AR29+#REF!+#REF!+#REF!+#REF!+#REF!+#REF!+#REF!)</f>
        <v>#VALUE!</v>
      </c>
      <c r="AS740" s="119" t="e">
        <f>IF(AS29+#REF!+#REF!+#REF!+#REF!+#REF!+#REF!+#REF!=0,"",AS29+#REF!+#REF!+#REF!+#REF!+#REF!+#REF!+#REF!)</f>
        <v>#VALUE!</v>
      </c>
      <c r="AT740" s="119" t="e">
        <f>IF(AT29+#REF!+#REF!+#REF!+#REF!+#REF!+#REF!+#REF!=0,"",AT29+#REF!+#REF!+#REF!+#REF!+#REF!+#REF!+#REF!)</f>
        <v>#VALUE!</v>
      </c>
      <c r="AU740" s="119" t="e">
        <f>IF(AU29+#REF!+#REF!+#REF!+#REF!+#REF!+#REF!+#REF!=0,"",AU29+#REF!+#REF!+#REF!+#REF!+#REF!+#REF!+#REF!)</f>
        <v>#VALUE!</v>
      </c>
      <c r="AV740" s="119" t="e">
        <f>IF(AV29+#REF!+#REF!+#REF!+#REF!+#REF!+#REF!+#REF!=0,"",AV29+#REF!+#REF!+#REF!+#REF!+#REF!+#REF!+#REF!)</f>
        <v>#VALUE!</v>
      </c>
      <c r="AW740" s="119" t="e">
        <f>IF(AW29+#REF!+#REF!+#REF!+#REF!+#REF!+#REF!+#REF!=0,"",AW29+#REF!+#REF!+#REF!+#REF!+#REF!+#REF!+#REF!)</f>
        <v>#VALUE!</v>
      </c>
      <c r="AX740" s="119" t="e">
        <f>IF(AX29+#REF!+#REF!+#REF!+#REF!+#REF!+#REF!+#REF!=0,"",AX29+#REF!+#REF!+#REF!+#REF!+#REF!+#REF!+#REF!)</f>
        <v>#VALUE!</v>
      </c>
      <c r="AY740" s="119" t="e">
        <f>IF(AY29+#REF!+#REF!+#REF!+#REF!+#REF!+#REF!+#REF!=0,"",AY29+#REF!+#REF!+#REF!+#REF!+#REF!+#REF!+#REF!)</f>
        <v>#VALUE!</v>
      </c>
      <c r="AZ740" s="119" t="e">
        <f>IF(AZ29+#REF!+#REF!+#REF!+#REF!+#REF!+#REF!+#REF!=0,"",AZ29+#REF!+#REF!+#REF!+#REF!+#REF!+#REF!+#REF!)</f>
        <v>#VALUE!</v>
      </c>
      <c r="BA740" s="119" t="e">
        <f>IF(BA29+#REF!+#REF!+#REF!+#REF!+#REF!+#REF!+#REF!=0,"",BA29+#REF!+#REF!+#REF!+#REF!+#REF!+#REF!+#REF!)</f>
        <v>#VALUE!</v>
      </c>
      <c r="BB740" s="119" t="e">
        <f>IF(BB29+#REF!+#REF!+#REF!+#REF!+#REF!+#REF!+#REF!=0,"",BB29+#REF!+#REF!+#REF!+#REF!+#REF!+#REF!+#REF!)</f>
        <v>#VALUE!</v>
      </c>
      <c r="BC740" s="119" t="e">
        <f>IF(BC29+#REF!+#REF!+#REF!+#REF!+#REF!+#REF!+#REF!=0,"",BC29+#REF!+#REF!+#REF!+#REF!+#REF!+#REF!+#REF!)</f>
        <v>#VALUE!</v>
      </c>
      <c r="BD740" s="119" t="e">
        <f>IF(BD29+#REF!+#REF!+#REF!+#REF!+#REF!+#REF!+#REF!=0,"",BD29+#REF!+#REF!+#REF!+#REF!+#REF!+#REF!+#REF!)</f>
        <v>#VALUE!</v>
      </c>
      <c r="BE740" s="119" t="e">
        <f>IF(BE29+#REF!+#REF!+#REF!+#REF!+#REF!+#REF!+#REF!=0,"",BE29+#REF!+#REF!+#REF!+#REF!+#REF!+#REF!+#REF!)</f>
        <v>#VALUE!</v>
      </c>
      <c r="BF740" s="119" t="e">
        <f>IF(BF29+#REF!+#REF!+#REF!+#REF!+#REF!+#REF!+#REF!=0,"",BF29+#REF!+#REF!+#REF!+#REF!+#REF!+#REF!+#REF!)</f>
        <v>#VALUE!</v>
      </c>
      <c r="BG740" s="119" t="e">
        <f>IF(BG29+#REF!+#REF!+#REF!+#REF!+#REF!+#REF!+#REF!=0,"",BG29+#REF!+#REF!+#REF!+#REF!+#REF!+#REF!+#REF!)</f>
        <v>#VALUE!</v>
      </c>
      <c r="BH740" s="119" t="e">
        <f>IF(BH29+#REF!+#REF!+#REF!+#REF!+#REF!+#REF!+#REF!=0,"",BH29+#REF!+#REF!+#REF!+#REF!+#REF!+#REF!+#REF!)</f>
        <v>#VALUE!</v>
      </c>
      <c r="BI740" s="119" t="e">
        <f>IF(BI29+#REF!+#REF!+#REF!+#REF!+#REF!+#REF!+#REF!=0,"",BI29+#REF!+#REF!+#REF!+#REF!+#REF!+#REF!+#REF!)</f>
        <v>#VALUE!</v>
      </c>
      <c r="BJ740" s="119" t="e">
        <f>IF(BJ29+#REF!+#REF!+#REF!+#REF!+#REF!+#REF!+#REF!=0,"",BJ29+#REF!+#REF!+#REF!+#REF!+#REF!+#REF!+#REF!)</f>
        <v>#VALUE!</v>
      </c>
      <c r="BK740" s="119" t="e">
        <f>IF(BK29+#REF!+#REF!+#REF!+#REF!+#REF!+#REF!+#REF!=0,"",BK29+#REF!+#REF!+#REF!+#REF!+#REF!+#REF!+#REF!)</f>
        <v>#VALUE!</v>
      </c>
      <c r="BL740" s="119" t="e">
        <f>IF(BL29+#REF!+#REF!+#REF!+#REF!+#REF!+#REF!+#REF!=0,"",BL29+#REF!+#REF!+#REF!+#REF!+#REF!+#REF!+#REF!)</f>
        <v>#VALUE!</v>
      </c>
      <c r="BM740" s="119" t="e">
        <f>IF(BM29+#REF!+#REF!+#REF!+#REF!+#REF!+#REF!+#REF!=0,"",BM29+#REF!+#REF!+#REF!+#REF!+#REF!+#REF!+#REF!)</f>
        <v>#VALUE!</v>
      </c>
      <c r="BN740" s="119" t="e">
        <f>IF(BN29+#REF!+#REF!+#REF!+#REF!+#REF!+#REF!+#REF!=0,"",BN29+#REF!+#REF!+#REF!+#REF!+#REF!+#REF!+#REF!)</f>
        <v>#VALUE!</v>
      </c>
      <c r="BO740" s="119" t="e">
        <f>IF(BO29+#REF!+#REF!+#REF!+#REF!+#REF!+#REF!+#REF!=0,"",BO29+#REF!+#REF!+#REF!+#REF!+#REF!+#REF!+#REF!)</f>
        <v>#VALUE!</v>
      </c>
      <c r="BP740" s="119" t="e">
        <f>IF(BP29+#REF!+#REF!+#REF!+#REF!+#REF!+#REF!+#REF!=0,"",BP29+#REF!+#REF!+#REF!+#REF!+#REF!+#REF!+#REF!)</f>
        <v>#VALUE!</v>
      </c>
      <c r="BQ740" s="119" t="e">
        <f>IF(BQ29+#REF!+#REF!+#REF!+#REF!+#REF!+#REF!+#REF!=0,"",BQ29+#REF!+#REF!+#REF!+#REF!+#REF!+#REF!+#REF!)</f>
        <v>#VALUE!</v>
      </c>
      <c r="BR740" s="119" t="e">
        <f>IF(BR29+#REF!+#REF!+#REF!+#REF!+#REF!+#REF!+#REF!=0,"",BR29+#REF!+#REF!+#REF!+#REF!+#REF!+#REF!+#REF!)</f>
        <v>#VALUE!</v>
      </c>
      <c r="BS740" s="119" t="e">
        <f>IF(BS29+#REF!+#REF!+#REF!+#REF!+#REF!+#REF!+#REF!=0,"",BS29+#REF!+#REF!+#REF!+#REF!+#REF!+#REF!+#REF!)</f>
        <v>#VALUE!</v>
      </c>
      <c r="BT740" s="119" t="e">
        <f>IF(BT29+#REF!+#REF!+#REF!+#REF!+#REF!+#REF!+#REF!=0,"",BT29+#REF!+#REF!+#REF!+#REF!+#REF!+#REF!+#REF!)</f>
        <v>#VALUE!</v>
      </c>
      <c r="BU740" s="119" t="e">
        <f>IF(BU29+#REF!+#REF!+#REF!+#REF!+#REF!+#REF!+#REF!=0,"",BU29+#REF!+#REF!+#REF!+#REF!+#REF!+#REF!+#REF!)</f>
        <v>#VALUE!</v>
      </c>
      <c r="BV740" s="119" t="e">
        <f>IF(BV29+#REF!+#REF!+#REF!+#REF!+#REF!+#REF!+#REF!=0,"",BV29+#REF!+#REF!+#REF!+#REF!+#REF!+#REF!+#REF!)</f>
        <v>#VALUE!</v>
      </c>
      <c r="BW740" s="119" t="e">
        <f>IF(BW29+#REF!+#REF!+#REF!+#REF!+#REF!+#REF!+#REF!=0,"",BW29+#REF!+#REF!+#REF!+#REF!+#REF!+#REF!+#REF!)</f>
        <v>#VALUE!</v>
      </c>
      <c r="BX740" s="119" t="e">
        <f>IF(BX29+#REF!+#REF!+#REF!+#REF!+#REF!+#REF!+#REF!=0,"",BX29+#REF!+#REF!+#REF!+#REF!+#REF!+#REF!+#REF!)</f>
        <v>#VALUE!</v>
      </c>
    </row>
    <row r="741" spans="4:106" x14ac:dyDescent="0.25">
      <c r="E741" s="116" t="str">
        <f t="shared" si="289"/>
        <v/>
      </c>
      <c r="F741" s="116" t="e">
        <f>SUM(F30,#REF!,#REF!,#REF!,#REF!,#REF!,#REF!,#REF!)</f>
        <v>#REF!</v>
      </c>
      <c r="G741" s="117" t="e">
        <f>IF(G30+#REF!+#REF!+#REF!+#REF!+#REF!+#REF!+#REF!=0,"",G30+#REF!+#REF!+#REF!+#REF!+#REF!+#REF!+#REF!)</f>
        <v>#VALUE!</v>
      </c>
      <c r="H741" s="117" t="e">
        <f>IF(H30+#REF!+#REF!+#REF!+#REF!+#REF!+#REF!+#REF!=0,"",H30+#REF!+#REF!+#REF!+#REF!+#REF!+#REF!+#REF!)</f>
        <v>#VALUE!</v>
      </c>
      <c r="I741" s="117" t="e">
        <f>IF(I30+#REF!+#REF!+#REF!+#REF!+#REF!+#REF!+#REF!=0,"",I30+#REF!+#REF!+#REF!+#REF!+#REF!+#REF!+#REF!)</f>
        <v>#VALUE!</v>
      </c>
      <c r="J741" s="117" t="e">
        <f>IF(J30+#REF!+#REF!+#REF!+#REF!+#REF!+#REF!+#REF!=0,"",J30+#REF!+#REF!+#REF!+#REF!+#REF!+#REF!+#REF!)</f>
        <v>#VALUE!</v>
      </c>
      <c r="K741" s="117" t="e">
        <f>IF(K30+#REF!+#REF!+#REF!+#REF!+#REF!+#REF!+#REF!=0,"",K30+#REF!+#REF!+#REF!+#REF!+#REF!+#REF!+#REF!)</f>
        <v>#VALUE!</v>
      </c>
      <c r="L741" s="117" t="e">
        <f>IF(L30+#REF!+#REF!+#REF!+#REF!+#REF!+#REF!+#REF!=0,"",L30+#REF!+#REF!+#REF!+#REF!+#REF!+#REF!+#REF!)</f>
        <v>#VALUE!</v>
      </c>
      <c r="M741" s="117" t="e">
        <f>IF(M30+#REF!+#REF!+#REF!+#REF!+#REF!+#REF!+#REF!=0,"",M30+#REF!+#REF!+#REF!+#REF!+#REF!+#REF!+#REF!)</f>
        <v>#VALUE!</v>
      </c>
      <c r="N741" s="117" t="e">
        <f>IF(N30+#REF!+#REF!+#REF!+#REF!+#REF!+#REF!+#REF!=0,"",N30+#REF!+#REF!+#REF!+#REF!+#REF!+#REF!+#REF!)</f>
        <v>#VALUE!</v>
      </c>
      <c r="O741" s="117" t="e">
        <f>IF(O30+#REF!+#REF!+#REF!+#REF!+#REF!+#REF!+#REF!=0,"",O30+#REF!+#REF!+#REF!+#REF!+#REF!+#REF!+#REF!)</f>
        <v>#VALUE!</v>
      </c>
      <c r="P741" s="117" t="e">
        <f>IF(P30+#REF!+#REF!+#REF!+#REF!+#REF!+#REF!+#REF!=0,"",P30+#REF!+#REF!+#REF!+#REF!+#REF!+#REF!+#REF!)</f>
        <v>#VALUE!</v>
      </c>
      <c r="Q741" s="117" t="e">
        <f>IF(Q30+#REF!+#REF!+#REF!+#REF!+#REF!+#REF!+#REF!=0,"",Q30+#REF!+#REF!+#REF!+#REF!+#REF!+#REF!+#REF!)</f>
        <v>#VALUE!</v>
      </c>
      <c r="R741" s="117" t="e">
        <f>IF(R30+#REF!+#REF!+#REF!+#REF!+#REF!+#REF!+#REF!=0,"",R30+#REF!+#REF!+#REF!+#REF!+#REF!+#REF!+#REF!)</f>
        <v>#VALUE!</v>
      </c>
      <c r="S741" s="117" t="e">
        <f>IF(S30+#REF!+#REF!+#REF!+#REF!+#REF!+#REF!+#REF!=0,"",S30+#REF!+#REF!+#REF!+#REF!+#REF!+#REF!+#REF!)</f>
        <v>#VALUE!</v>
      </c>
      <c r="T741" s="117" t="e">
        <f>IF(T30+#REF!+#REF!+#REF!+#REF!+#REF!+#REF!+#REF!=0,"",T30+#REF!+#REF!+#REF!+#REF!+#REF!+#REF!+#REF!)</f>
        <v>#VALUE!</v>
      </c>
      <c r="U741" s="117" t="e">
        <f>IF(U30+#REF!+#REF!+#REF!+#REF!+#REF!+#REF!+#REF!=0,"",U30+#REF!+#REF!+#REF!+#REF!+#REF!+#REF!+#REF!)</f>
        <v>#VALUE!</v>
      </c>
      <c r="V741" s="117" t="e">
        <f>IF(V30+#REF!+#REF!+#REF!+#REF!+#REF!+#REF!+#REF!=0,"",V30+#REF!+#REF!+#REF!+#REF!+#REF!+#REF!+#REF!)</f>
        <v>#VALUE!</v>
      </c>
      <c r="W741" s="117" t="e">
        <f>IF(W30+#REF!+#REF!+#REF!+#REF!+#REF!+#REF!+#REF!=0,"",W30+#REF!+#REF!+#REF!+#REF!+#REF!+#REF!+#REF!)</f>
        <v>#VALUE!</v>
      </c>
      <c r="X741" s="117" t="e">
        <f>IF(X30+#REF!+#REF!+#REF!+#REF!+#REF!+#REF!+#REF!=0,"",X30+#REF!+#REF!+#REF!+#REF!+#REF!+#REF!+#REF!)</f>
        <v>#VALUE!</v>
      </c>
      <c r="Y741" s="117" t="e">
        <f>IF(Y30+#REF!+#REF!+#REF!+#REF!+#REF!+#REF!+#REF!=0,"",Y30+#REF!+#REF!+#REF!+#REF!+#REF!+#REF!+#REF!)</f>
        <v>#VALUE!</v>
      </c>
      <c r="Z741" s="117" t="e">
        <f>IF(Z30+#REF!+#REF!+#REF!+#REF!+#REF!+#REF!+#REF!=0,"",Z30+#REF!+#REF!+#REF!+#REF!+#REF!+#REF!+#REF!)</f>
        <v>#VALUE!</v>
      </c>
      <c r="AA741" s="117" t="e">
        <f>IF(AA30+#REF!+#REF!+#REF!+#REF!+#REF!+#REF!+#REF!=0,"",AA30+#REF!+#REF!+#REF!+#REF!+#REF!+#REF!+#REF!)</f>
        <v>#VALUE!</v>
      </c>
      <c r="AB741" s="117" t="e">
        <f>IF(AB30+#REF!+#REF!+#REF!+#REF!+#REF!+#REF!+#REF!=0,"",AB30+#REF!+#REF!+#REF!+#REF!+#REF!+#REF!+#REF!)</f>
        <v>#VALUE!</v>
      </c>
      <c r="AC741" s="117" t="e">
        <f>IF(AC30+#REF!+#REF!+#REF!+#REF!+#REF!+#REF!+#REF!=0,"",AC30+#REF!+#REF!+#REF!+#REF!+#REF!+#REF!+#REF!)</f>
        <v>#VALUE!</v>
      </c>
      <c r="AD741" s="117" t="e">
        <f>IF(AD30+#REF!+#REF!+#REF!+#REF!+#REF!+#REF!+#REF!=0,"",AD30+#REF!+#REF!+#REF!+#REF!+#REF!+#REF!+#REF!)</f>
        <v>#VALUE!</v>
      </c>
      <c r="AE741" s="117" t="e">
        <f>IF(AE30+#REF!+#REF!+#REF!+#REF!+#REF!+#REF!+#REF!=0,"",AE30+#REF!+#REF!+#REF!+#REF!+#REF!+#REF!+#REF!)</f>
        <v>#VALUE!</v>
      </c>
      <c r="AF741" s="117" t="e">
        <f>IF(AF30+#REF!+#REF!+#REF!+#REF!+#REF!+#REF!+#REF!=0,"",AF30+#REF!+#REF!+#REF!+#REF!+#REF!+#REF!+#REF!)</f>
        <v>#VALUE!</v>
      </c>
      <c r="AG741" s="117" t="e">
        <f>IF(AG30+#REF!+#REF!+#REF!+#REF!+#REF!+#REF!+#REF!=0,"",AG30+#REF!+#REF!+#REF!+#REF!+#REF!+#REF!+#REF!)</f>
        <v>#VALUE!</v>
      </c>
      <c r="AH741" s="117" t="e">
        <f>IF(AH30+#REF!+#REF!+#REF!+#REF!+#REF!+#REF!+#REF!=0,"",AH30+#REF!+#REF!+#REF!+#REF!+#REF!+#REF!+#REF!)</f>
        <v>#VALUE!</v>
      </c>
      <c r="AI741" s="117" t="e">
        <f>IF(AI30+#REF!+#REF!+#REF!+#REF!+#REF!+#REF!+#REF!=0,"",AI30+#REF!+#REF!+#REF!+#REF!+#REF!+#REF!+#REF!)</f>
        <v>#VALUE!</v>
      </c>
      <c r="AJ741" s="117" t="e">
        <f>IF(AJ30+#REF!+#REF!+#REF!+#REF!+#REF!+#REF!+#REF!=0,"",AJ30+#REF!+#REF!+#REF!+#REF!+#REF!+#REF!+#REF!)</f>
        <v>#VALUE!</v>
      </c>
      <c r="AK741" s="117" t="e">
        <f>IF(AK30+#REF!+#REF!+#REF!+#REF!+#REF!+#REF!+#REF!=0,"",AK30+#REF!+#REF!+#REF!+#REF!+#REF!+#REF!+#REF!)</f>
        <v>#VALUE!</v>
      </c>
      <c r="AL741" s="117" t="e">
        <f>IF(AL30+#REF!+#REF!+#REF!+#REF!+#REF!+#REF!+#REF!=0,"",AL30+#REF!+#REF!+#REF!+#REF!+#REF!+#REF!+#REF!)</f>
        <v>#VALUE!</v>
      </c>
      <c r="AM741" s="117" t="e">
        <f>IF(AM30+#REF!+#REF!+#REF!+#REF!+#REF!+#REF!+#REF!=0,"",AM30+#REF!+#REF!+#REF!+#REF!+#REF!+#REF!+#REF!)</f>
        <v>#VALUE!</v>
      </c>
      <c r="AN741" s="117" t="e">
        <f>IF(AN30+#REF!+#REF!+#REF!+#REF!+#REF!+#REF!+#REF!=0,"",AN30+#REF!+#REF!+#REF!+#REF!+#REF!+#REF!+#REF!)</f>
        <v>#VALUE!</v>
      </c>
      <c r="AO741" s="117" t="e">
        <f>IF(AO30+#REF!+#REF!+#REF!+#REF!+#REF!+#REF!+#REF!=0,"",AO30+#REF!+#REF!+#REF!+#REF!+#REF!+#REF!+#REF!)</f>
        <v>#VALUE!</v>
      </c>
      <c r="AP741" s="117" t="e">
        <f>IF(AP30+#REF!+#REF!+#REF!+#REF!+#REF!+#REF!+#REF!=0,"",AP30+#REF!+#REF!+#REF!+#REF!+#REF!+#REF!+#REF!)</f>
        <v>#VALUE!</v>
      </c>
      <c r="AQ741" s="117" t="e">
        <f>IF(AQ30+#REF!+#REF!+#REF!+#REF!+#REF!+#REF!+#REF!=0,"",AQ30+#REF!+#REF!+#REF!+#REF!+#REF!+#REF!+#REF!)</f>
        <v>#VALUE!</v>
      </c>
      <c r="AR741" s="117" t="e">
        <f>IF(AR30+#REF!+#REF!+#REF!+#REF!+#REF!+#REF!+#REF!=0,"",AR30+#REF!+#REF!+#REF!+#REF!+#REF!+#REF!+#REF!)</f>
        <v>#VALUE!</v>
      </c>
      <c r="AS741" s="117" t="e">
        <f>IF(AS30+#REF!+#REF!+#REF!+#REF!+#REF!+#REF!+#REF!=0,"",AS30+#REF!+#REF!+#REF!+#REF!+#REF!+#REF!+#REF!)</f>
        <v>#VALUE!</v>
      </c>
      <c r="AT741" s="117" t="e">
        <f>IF(AT30+#REF!+#REF!+#REF!+#REF!+#REF!+#REF!+#REF!=0,"",AT30+#REF!+#REF!+#REF!+#REF!+#REF!+#REF!+#REF!)</f>
        <v>#VALUE!</v>
      </c>
      <c r="AU741" s="117" t="e">
        <f>IF(AU30+#REF!+#REF!+#REF!+#REF!+#REF!+#REF!+#REF!=0,"",AU30+#REF!+#REF!+#REF!+#REF!+#REF!+#REF!+#REF!)</f>
        <v>#VALUE!</v>
      </c>
      <c r="AV741" s="117" t="e">
        <f>IF(AV30+#REF!+#REF!+#REF!+#REF!+#REF!+#REF!+#REF!=0,"",AV30+#REF!+#REF!+#REF!+#REF!+#REF!+#REF!+#REF!)</f>
        <v>#VALUE!</v>
      </c>
      <c r="AW741" s="117" t="e">
        <f>IF(AW30+#REF!+#REF!+#REF!+#REF!+#REF!+#REF!+#REF!=0,"",AW30+#REF!+#REF!+#REF!+#REF!+#REF!+#REF!+#REF!)</f>
        <v>#VALUE!</v>
      </c>
      <c r="AX741" s="117" t="e">
        <f>IF(AX30+#REF!+#REF!+#REF!+#REF!+#REF!+#REF!+#REF!=0,"",AX30+#REF!+#REF!+#REF!+#REF!+#REF!+#REF!+#REF!)</f>
        <v>#VALUE!</v>
      </c>
      <c r="AY741" s="117" t="e">
        <f>IF(AY30+#REF!+#REF!+#REF!+#REF!+#REF!+#REF!+#REF!=0,"",AY30+#REF!+#REF!+#REF!+#REF!+#REF!+#REF!+#REF!)</f>
        <v>#VALUE!</v>
      </c>
      <c r="AZ741" s="117" t="e">
        <f>IF(AZ30+#REF!+#REF!+#REF!+#REF!+#REF!+#REF!+#REF!=0,"",AZ30+#REF!+#REF!+#REF!+#REF!+#REF!+#REF!+#REF!)</f>
        <v>#VALUE!</v>
      </c>
      <c r="BA741" s="117" t="e">
        <f>IF(BA30+#REF!+#REF!+#REF!+#REF!+#REF!+#REF!+#REF!=0,"",BA30+#REF!+#REF!+#REF!+#REF!+#REF!+#REF!+#REF!)</f>
        <v>#VALUE!</v>
      </c>
      <c r="BB741" s="117" t="e">
        <f>IF(BB30+#REF!+#REF!+#REF!+#REF!+#REF!+#REF!+#REF!=0,"",BB30+#REF!+#REF!+#REF!+#REF!+#REF!+#REF!+#REF!)</f>
        <v>#VALUE!</v>
      </c>
      <c r="BC741" s="117" t="e">
        <f>IF(BC30+#REF!+#REF!+#REF!+#REF!+#REF!+#REF!+#REF!=0,"",BC30+#REF!+#REF!+#REF!+#REF!+#REF!+#REF!+#REF!)</f>
        <v>#VALUE!</v>
      </c>
      <c r="BD741" s="117" t="e">
        <f>IF(BD30+#REF!+#REF!+#REF!+#REF!+#REF!+#REF!+#REF!=0,"",BD30+#REF!+#REF!+#REF!+#REF!+#REF!+#REF!+#REF!)</f>
        <v>#VALUE!</v>
      </c>
      <c r="BE741" s="117" t="e">
        <f>IF(BE30+#REF!+#REF!+#REF!+#REF!+#REF!+#REF!+#REF!=0,"",BE30+#REF!+#REF!+#REF!+#REF!+#REF!+#REF!+#REF!)</f>
        <v>#VALUE!</v>
      </c>
      <c r="BF741" s="117" t="e">
        <f>IF(BF30+#REF!+#REF!+#REF!+#REF!+#REF!+#REF!+#REF!=0,"",BF30+#REF!+#REF!+#REF!+#REF!+#REF!+#REF!+#REF!)</f>
        <v>#VALUE!</v>
      </c>
      <c r="BG741" s="117" t="e">
        <f>IF(BG30+#REF!+#REF!+#REF!+#REF!+#REF!+#REF!+#REF!=0,"",BG30+#REF!+#REF!+#REF!+#REF!+#REF!+#REF!+#REF!)</f>
        <v>#VALUE!</v>
      </c>
      <c r="BH741" s="117" t="e">
        <f>IF(BH30+#REF!+#REF!+#REF!+#REF!+#REF!+#REF!+#REF!=0,"",BH30+#REF!+#REF!+#REF!+#REF!+#REF!+#REF!+#REF!)</f>
        <v>#VALUE!</v>
      </c>
      <c r="BI741" s="117" t="e">
        <f>IF(BI30+#REF!+#REF!+#REF!+#REF!+#REF!+#REF!+#REF!=0,"",BI30+#REF!+#REF!+#REF!+#REF!+#REF!+#REF!+#REF!)</f>
        <v>#VALUE!</v>
      </c>
      <c r="BJ741" s="117" t="e">
        <f>IF(BJ30+#REF!+#REF!+#REF!+#REF!+#REF!+#REF!+#REF!=0,"",BJ30+#REF!+#REF!+#REF!+#REF!+#REF!+#REF!+#REF!)</f>
        <v>#VALUE!</v>
      </c>
      <c r="BK741" s="117" t="e">
        <f>IF(BK30+#REF!+#REF!+#REF!+#REF!+#REF!+#REF!+#REF!=0,"",BK30+#REF!+#REF!+#REF!+#REF!+#REF!+#REF!+#REF!)</f>
        <v>#VALUE!</v>
      </c>
      <c r="BL741" s="117" t="e">
        <f>IF(BL30+#REF!+#REF!+#REF!+#REF!+#REF!+#REF!+#REF!=0,"",BL30+#REF!+#REF!+#REF!+#REF!+#REF!+#REF!+#REF!)</f>
        <v>#VALUE!</v>
      </c>
      <c r="BM741" s="117" t="e">
        <f>IF(BM30+#REF!+#REF!+#REF!+#REF!+#REF!+#REF!+#REF!=0,"",BM30+#REF!+#REF!+#REF!+#REF!+#REF!+#REF!+#REF!)</f>
        <v>#VALUE!</v>
      </c>
      <c r="BN741" s="117" t="e">
        <f>IF(BN30+#REF!+#REF!+#REF!+#REF!+#REF!+#REF!+#REF!=0,"",BN30+#REF!+#REF!+#REF!+#REF!+#REF!+#REF!+#REF!)</f>
        <v>#VALUE!</v>
      </c>
      <c r="BO741" s="117" t="e">
        <f>IF(BO30+#REF!+#REF!+#REF!+#REF!+#REF!+#REF!+#REF!=0,"",BO30+#REF!+#REF!+#REF!+#REF!+#REF!+#REF!+#REF!)</f>
        <v>#VALUE!</v>
      </c>
      <c r="BP741" s="117" t="e">
        <f>IF(BP30+#REF!+#REF!+#REF!+#REF!+#REF!+#REF!+#REF!=0,"",BP30+#REF!+#REF!+#REF!+#REF!+#REF!+#REF!+#REF!)</f>
        <v>#VALUE!</v>
      </c>
      <c r="BQ741" s="117" t="e">
        <f>IF(BQ30+#REF!+#REF!+#REF!+#REF!+#REF!+#REF!+#REF!=0,"",BQ30+#REF!+#REF!+#REF!+#REF!+#REF!+#REF!+#REF!)</f>
        <v>#VALUE!</v>
      </c>
      <c r="BR741" s="117" t="e">
        <f>IF(BR30+#REF!+#REF!+#REF!+#REF!+#REF!+#REF!+#REF!=0,"",BR30+#REF!+#REF!+#REF!+#REF!+#REF!+#REF!+#REF!)</f>
        <v>#VALUE!</v>
      </c>
      <c r="BS741" s="117" t="e">
        <f>IF(BS30+#REF!+#REF!+#REF!+#REF!+#REF!+#REF!+#REF!=0,"",BS30+#REF!+#REF!+#REF!+#REF!+#REF!+#REF!+#REF!)</f>
        <v>#VALUE!</v>
      </c>
      <c r="BT741" s="117" t="e">
        <f>IF(BT30+#REF!+#REF!+#REF!+#REF!+#REF!+#REF!+#REF!=0,"",BT30+#REF!+#REF!+#REF!+#REF!+#REF!+#REF!+#REF!)</f>
        <v>#VALUE!</v>
      </c>
      <c r="BU741" s="117" t="e">
        <f>IF(BU30+#REF!+#REF!+#REF!+#REF!+#REF!+#REF!+#REF!=0,"",BU30+#REF!+#REF!+#REF!+#REF!+#REF!+#REF!+#REF!)</f>
        <v>#VALUE!</v>
      </c>
      <c r="BV741" s="117" t="e">
        <f>IF(BV30+#REF!+#REF!+#REF!+#REF!+#REF!+#REF!+#REF!=0,"",BV30+#REF!+#REF!+#REF!+#REF!+#REF!+#REF!+#REF!)</f>
        <v>#VALUE!</v>
      </c>
      <c r="BW741" s="117" t="e">
        <f>IF(BW30+#REF!+#REF!+#REF!+#REF!+#REF!+#REF!+#REF!=0,"",BW30+#REF!+#REF!+#REF!+#REF!+#REF!+#REF!+#REF!)</f>
        <v>#VALUE!</v>
      </c>
      <c r="BX741" s="117" t="e">
        <f>IF(BX30+#REF!+#REF!+#REF!+#REF!+#REF!+#REF!+#REF!=0,"",BX30+#REF!+#REF!+#REF!+#REF!+#REF!+#REF!+#REF!)</f>
        <v>#VALUE!</v>
      </c>
    </row>
    <row r="742" spans="4:106" x14ac:dyDescent="0.25">
      <c r="E742" s="118" t="str">
        <f t="shared" si="289"/>
        <v/>
      </c>
      <c r="F742" s="118" t="e">
        <f>SUM(F31,#REF!,#REF!,#REF!,#REF!,#REF!,#REF!,#REF!)</f>
        <v>#REF!</v>
      </c>
      <c r="G742" s="119" t="e">
        <f>IF(G31+#REF!+#REF!+#REF!+#REF!+#REF!+#REF!+#REF!=0,"",G31+#REF!+#REF!+#REF!+#REF!+#REF!+#REF!+#REF!)</f>
        <v>#VALUE!</v>
      </c>
      <c r="H742" s="119" t="e">
        <f>IF(H31+#REF!+#REF!+#REF!+#REF!+#REF!+#REF!+#REF!=0,"",H31+#REF!+#REF!+#REF!+#REF!+#REF!+#REF!+#REF!)</f>
        <v>#VALUE!</v>
      </c>
      <c r="I742" s="119" t="e">
        <f>IF(I31+#REF!+#REF!+#REF!+#REF!+#REF!+#REF!+#REF!=0,"",I31+#REF!+#REF!+#REF!+#REF!+#REF!+#REF!+#REF!)</f>
        <v>#VALUE!</v>
      </c>
      <c r="J742" s="119" t="e">
        <f>IF(J31+#REF!+#REF!+#REF!+#REF!+#REF!+#REF!+#REF!=0,"",J31+#REF!+#REF!+#REF!+#REF!+#REF!+#REF!+#REF!)</f>
        <v>#VALUE!</v>
      </c>
      <c r="K742" s="119" t="e">
        <f>IF(K31+#REF!+#REF!+#REF!+#REF!+#REF!+#REF!+#REF!=0,"",K31+#REF!+#REF!+#REF!+#REF!+#REF!+#REF!+#REF!)</f>
        <v>#VALUE!</v>
      </c>
      <c r="L742" s="119" t="e">
        <f>IF(L31+#REF!+#REF!+#REF!+#REF!+#REF!+#REF!+#REF!=0,"",L31+#REF!+#REF!+#REF!+#REF!+#REF!+#REF!+#REF!)</f>
        <v>#VALUE!</v>
      </c>
      <c r="M742" s="119" t="e">
        <f>IF(M31+#REF!+#REF!+#REF!+#REF!+#REF!+#REF!+#REF!=0,"",M31+#REF!+#REF!+#REF!+#REF!+#REF!+#REF!+#REF!)</f>
        <v>#VALUE!</v>
      </c>
      <c r="N742" s="119" t="e">
        <f>IF(N31+#REF!+#REF!+#REF!+#REF!+#REF!+#REF!+#REF!=0,"",N31+#REF!+#REF!+#REF!+#REF!+#REF!+#REF!+#REF!)</f>
        <v>#VALUE!</v>
      </c>
      <c r="O742" s="119" t="e">
        <f>IF(O31+#REF!+#REF!+#REF!+#REF!+#REF!+#REF!+#REF!=0,"",O31+#REF!+#REF!+#REF!+#REF!+#REF!+#REF!+#REF!)</f>
        <v>#VALUE!</v>
      </c>
      <c r="P742" s="119" t="e">
        <f>IF(P31+#REF!+#REF!+#REF!+#REF!+#REF!+#REF!+#REF!=0,"",P31+#REF!+#REF!+#REF!+#REF!+#REF!+#REF!+#REF!)</f>
        <v>#VALUE!</v>
      </c>
      <c r="Q742" s="119" t="e">
        <f>IF(Q31+#REF!+#REF!+#REF!+#REF!+#REF!+#REF!+#REF!=0,"",Q31+#REF!+#REF!+#REF!+#REF!+#REF!+#REF!+#REF!)</f>
        <v>#VALUE!</v>
      </c>
      <c r="R742" s="119" t="e">
        <f>IF(R31+#REF!+#REF!+#REF!+#REF!+#REF!+#REF!+#REF!=0,"",R31+#REF!+#REF!+#REF!+#REF!+#REF!+#REF!+#REF!)</f>
        <v>#VALUE!</v>
      </c>
      <c r="S742" s="119" t="e">
        <f>IF(S31+#REF!+#REF!+#REF!+#REF!+#REF!+#REF!+#REF!=0,"",S31+#REF!+#REF!+#REF!+#REF!+#REF!+#REF!+#REF!)</f>
        <v>#VALUE!</v>
      </c>
      <c r="T742" s="119" t="e">
        <f>IF(T31+#REF!+#REF!+#REF!+#REF!+#REF!+#REF!+#REF!=0,"",T31+#REF!+#REF!+#REF!+#REF!+#REF!+#REF!+#REF!)</f>
        <v>#VALUE!</v>
      </c>
      <c r="U742" s="119" t="e">
        <f>IF(U31+#REF!+#REF!+#REF!+#REF!+#REF!+#REF!+#REF!=0,"",U31+#REF!+#REF!+#REF!+#REF!+#REF!+#REF!+#REF!)</f>
        <v>#VALUE!</v>
      </c>
      <c r="V742" s="119" t="e">
        <f>IF(V31+#REF!+#REF!+#REF!+#REF!+#REF!+#REF!+#REF!=0,"",V31+#REF!+#REF!+#REF!+#REF!+#REF!+#REF!+#REF!)</f>
        <v>#VALUE!</v>
      </c>
      <c r="W742" s="119" t="e">
        <f>IF(W31+#REF!+#REF!+#REF!+#REF!+#REF!+#REF!+#REF!=0,"",W31+#REF!+#REF!+#REF!+#REF!+#REF!+#REF!+#REF!)</f>
        <v>#VALUE!</v>
      </c>
      <c r="X742" s="119" t="e">
        <f>IF(X31+#REF!+#REF!+#REF!+#REF!+#REF!+#REF!+#REF!=0,"",X31+#REF!+#REF!+#REF!+#REF!+#REF!+#REF!+#REF!)</f>
        <v>#VALUE!</v>
      </c>
      <c r="Y742" s="119" t="e">
        <f>IF(Y31+#REF!+#REF!+#REF!+#REF!+#REF!+#REF!+#REF!=0,"",Y31+#REF!+#REF!+#REF!+#REF!+#REF!+#REF!+#REF!)</f>
        <v>#VALUE!</v>
      </c>
      <c r="Z742" s="119" t="e">
        <f>IF(Z31+#REF!+#REF!+#REF!+#REF!+#REF!+#REF!+#REF!=0,"",Z31+#REF!+#REF!+#REF!+#REF!+#REF!+#REF!+#REF!)</f>
        <v>#VALUE!</v>
      </c>
      <c r="AA742" s="119" t="e">
        <f>IF(AA31+#REF!+#REF!+#REF!+#REF!+#REF!+#REF!+#REF!=0,"",AA31+#REF!+#REF!+#REF!+#REF!+#REF!+#REF!+#REF!)</f>
        <v>#VALUE!</v>
      </c>
      <c r="AB742" s="119" t="e">
        <f>IF(AB31+#REF!+#REF!+#REF!+#REF!+#REF!+#REF!+#REF!=0,"",AB31+#REF!+#REF!+#REF!+#REF!+#REF!+#REF!+#REF!)</f>
        <v>#VALUE!</v>
      </c>
      <c r="AC742" s="119" t="e">
        <f>IF(AC31+#REF!+#REF!+#REF!+#REF!+#REF!+#REF!+#REF!=0,"",AC31+#REF!+#REF!+#REF!+#REF!+#REF!+#REF!+#REF!)</f>
        <v>#VALUE!</v>
      </c>
      <c r="AD742" s="119" t="e">
        <f>IF(AD31+#REF!+#REF!+#REF!+#REF!+#REF!+#REF!+#REF!=0,"",AD31+#REF!+#REF!+#REF!+#REF!+#REF!+#REF!+#REF!)</f>
        <v>#VALUE!</v>
      </c>
      <c r="AE742" s="119" t="e">
        <f>IF(AE31+#REF!+#REF!+#REF!+#REF!+#REF!+#REF!+#REF!=0,"",AE31+#REF!+#REF!+#REF!+#REF!+#REF!+#REF!+#REF!)</f>
        <v>#VALUE!</v>
      </c>
      <c r="AF742" s="119" t="e">
        <f>IF(AF31+#REF!+#REF!+#REF!+#REF!+#REF!+#REF!+#REF!=0,"",AF31+#REF!+#REF!+#REF!+#REF!+#REF!+#REF!+#REF!)</f>
        <v>#VALUE!</v>
      </c>
      <c r="AG742" s="119" t="e">
        <f>IF(AG31+#REF!+#REF!+#REF!+#REF!+#REF!+#REF!+#REF!=0,"",AG31+#REF!+#REF!+#REF!+#REF!+#REF!+#REF!+#REF!)</f>
        <v>#VALUE!</v>
      </c>
      <c r="AH742" s="119" t="e">
        <f>IF(AH31+#REF!+#REF!+#REF!+#REF!+#REF!+#REF!+#REF!=0,"",AH31+#REF!+#REF!+#REF!+#REF!+#REF!+#REF!+#REF!)</f>
        <v>#VALUE!</v>
      </c>
      <c r="AI742" s="119" t="e">
        <f>IF(AI31+#REF!+#REF!+#REF!+#REF!+#REF!+#REF!+#REF!=0,"",AI31+#REF!+#REF!+#REF!+#REF!+#REF!+#REF!+#REF!)</f>
        <v>#VALUE!</v>
      </c>
      <c r="AJ742" s="119" t="e">
        <f>IF(AJ31+#REF!+#REF!+#REF!+#REF!+#REF!+#REF!+#REF!=0,"",AJ31+#REF!+#REF!+#REF!+#REF!+#REF!+#REF!+#REF!)</f>
        <v>#VALUE!</v>
      </c>
      <c r="AK742" s="119" t="e">
        <f>IF(AK31+#REF!+#REF!+#REF!+#REF!+#REF!+#REF!+#REF!=0,"",AK31+#REF!+#REF!+#REF!+#REF!+#REF!+#REF!+#REF!)</f>
        <v>#VALUE!</v>
      </c>
      <c r="AL742" s="119" t="e">
        <f>IF(AL31+#REF!+#REF!+#REF!+#REF!+#REF!+#REF!+#REF!=0,"",AL31+#REF!+#REF!+#REF!+#REF!+#REF!+#REF!+#REF!)</f>
        <v>#VALUE!</v>
      </c>
      <c r="AM742" s="119" t="e">
        <f>IF(AM31+#REF!+#REF!+#REF!+#REF!+#REF!+#REF!+#REF!=0,"",AM31+#REF!+#REF!+#REF!+#REF!+#REF!+#REF!+#REF!)</f>
        <v>#VALUE!</v>
      </c>
      <c r="AN742" s="119" t="e">
        <f>IF(AN31+#REF!+#REF!+#REF!+#REF!+#REF!+#REF!+#REF!=0,"",AN31+#REF!+#REF!+#REF!+#REF!+#REF!+#REF!+#REF!)</f>
        <v>#VALUE!</v>
      </c>
      <c r="AO742" s="119" t="e">
        <f>IF(AO31+#REF!+#REF!+#REF!+#REF!+#REF!+#REF!+#REF!=0,"",AO31+#REF!+#REF!+#REF!+#REF!+#REF!+#REF!+#REF!)</f>
        <v>#VALUE!</v>
      </c>
      <c r="AP742" s="119" t="e">
        <f>IF(AP31+#REF!+#REF!+#REF!+#REF!+#REF!+#REF!+#REF!=0,"",AP31+#REF!+#REF!+#REF!+#REF!+#REF!+#REF!+#REF!)</f>
        <v>#VALUE!</v>
      </c>
      <c r="AQ742" s="119" t="e">
        <f>IF(AQ31+#REF!+#REF!+#REF!+#REF!+#REF!+#REF!+#REF!=0,"",AQ31+#REF!+#REF!+#REF!+#REF!+#REF!+#REF!+#REF!)</f>
        <v>#VALUE!</v>
      </c>
      <c r="AR742" s="119" t="e">
        <f>IF(AR31+#REF!+#REF!+#REF!+#REF!+#REF!+#REF!+#REF!=0,"",AR31+#REF!+#REF!+#REF!+#REF!+#REF!+#REF!+#REF!)</f>
        <v>#VALUE!</v>
      </c>
      <c r="AS742" s="119" t="e">
        <f>IF(AS31+#REF!+#REF!+#REF!+#REF!+#REF!+#REF!+#REF!=0,"",AS31+#REF!+#REF!+#REF!+#REF!+#REF!+#REF!+#REF!)</f>
        <v>#VALUE!</v>
      </c>
      <c r="AT742" s="119" t="e">
        <f>IF(AT31+#REF!+#REF!+#REF!+#REF!+#REF!+#REF!+#REF!=0,"",AT31+#REF!+#REF!+#REF!+#REF!+#REF!+#REF!+#REF!)</f>
        <v>#VALUE!</v>
      </c>
      <c r="AU742" s="119" t="e">
        <f>IF(AU31+#REF!+#REF!+#REF!+#REF!+#REF!+#REF!+#REF!=0,"",AU31+#REF!+#REF!+#REF!+#REF!+#REF!+#REF!+#REF!)</f>
        <v>#VALUE!</v>
      </c>
      <c r="AV742" s="119" t="e">
        <f>IF(AV31+#REF!+#REF!+#REF!+#REF!+#REF!+#REF!+#REF!=0,"",AV31+#REF!+#REF!+#REF!+#REF!+#REF!+#REF!+#REF!)</f>
        <v>#VALUE!</v>
      </c>
      <c r="AW742" s="119" t="e">
        <f>IF(AW31+#REF!+#REF!+#REF!+#REF!+#REF!+#REF!+#REF!=0,"",AW31+#REF!+#REF!+#REF!+#REF!+#REF!+#REF!+#REF!)</f>
        <v>#VALUE!</v>
      </c>
      <c r="AX742" s="119" t="e">
        <f>IF(AX31+#REF!+#REF!+#REF!+#REF!+#REF!+#REF!+#REF!=0,"",AX31+#REF!+#REF!+#REF!+#REF!+#REF!+#REF!+#REF!)</f>
        <v>#VALUE!</v>
      </c>
      <c r="AY742" s="119" t="e">
        <f>IF(AY31+#REF!+#REF!+#REF!+#REF!+#REF!+#REF!+#REF!=0,"",AY31+#REF!+#REF!+#REF!+#REF!+#REF!+#REF!+#REF!)</f>
        <v>#VALUE!</v>
      </c>
      <c r="AZ742" s="119" t="e">
        <f>IF(AZ31+#REF!+#REF!+#REF!+#REF!+#REF!+#REF!+#REF!=0,"",AZ31+#REF!+#REF!+#REF!+#REF!+#REF!+#REF!+#REF!)</f>
        <v>#VALUE!</v>
      </c>
      <c r="BA742" s="119" t="e">
        <f>IF(BA31+#REF!+#REF!+#REF!+#REF!+#REF!+#REF!+#REF!=0,"",BA31+#REF!+#REF!+#REF!+#REF!+#REF!+#REF!+#REF!)</f>
        <v>#VALUE!</v>
      </c>
      <c r="BB742" s="119" t="e">
        <f>IF(BB31+#REF!+#REF!+#REF!+#REF!+#REF!+#REF!+#REF!=0,"",BB31+#REF!+#REF!+#REF!+#REF!+#REF!+#REF!+#REF!)</f>
        <v>#VALUE!</v>
      </c>
      <c r="BC742" s="119" t="e">
        <f>IF(BC31+#REF!+#REF!+#REF!+#REF!+#REF!+#REF!+#REF!=0,"",BC31+#REF!+#REF!+#REF!+#REF!+#REF!+#REF!+#REF!)</f>
        <v>#VALUE!</v>
      </c>
      <c r="BD742" s="119" t="e">
        <f>IF(BD31+#REF!+#REF!+#REF!+#REF!+#REF!+#REF!+#REF!=0,"",BD31+#REF!+#REF!+#REF!+#REF!+#REF!+#REF!+#REF!)</f>
        <v>#VALUE!</v>
      </c>
      <c r="BE742" s="119" t="e">
        <f>IF(BE31+#REF!+#REF!+#REF!+#REF!+#REF!+#REF!+#REF!=0,"",BE31+#REF!+#REF!+#REF!+#REF!+#REF!+#REF!+#REF!)</f>
        <v>#VALUE!</v>
      </c>
      <c r="BF742" s="119" t="e">
        <f>IF(BF31+#REF!+#REF!+#REF!+#REF!+#REF!+#REF!+#REF!=0,"",BF31+#REF!+#REF!+#REF!+#REF!+#REF!+#REF!+#REF!)</f>
        <v>#VALUE!</v>
      </c>
      <c r="BG742" s="119" t="e">
        <f>IF(BG31+#REF!+#REF!+#REF!+#REF!+#REF!+#REF!+#REF!=0,"",BG31+#REF!+#REF!+#REF!+#REF!+#REF!+#REF!+#REF!)</f>
        <v>#VALUE!</v>
      </c>
      <c r="BH742" s="119" t="e">
        <f>IF(BH31+#REF!+#REF!+#REF!+#REF!+#REF!+#REF!+#REF!=0,"",BH31+#REF!+#REF!+#REF!+#REF!+#REF!+#REF!+#REF!)</f>
        <v>#VALUE!</v>
      </c>
      <c r="BI742" s="119" t="e">
        <f>IF(BI31+#REF!+#REF!+#REF!+#REF!+#REF!+#REF!+#REF!=0,"",BI31+#REF!+#REF!+#REF!+#REF!+#REF!+#REF!+#REF!)</f>
        <v>#VALUE!</v>
      </c>
      <c r="BJ742" s="119" t="e">
        <f>IF(BJ31+#REF!+#REF!+#REF!+#REF!+#REF!+#REF!+#REF!=0,"",BJ31+#REF!+#REF!+#REF!+#REF!+#REF!+#REF!+#REF!)</f>
        <v>#VALUE!</v>
      </c>
      <c r="BK742" s="119" t="e">
        <f>IF(BK31+#REF!+#REF!+#REF!+#REF!+#REF!+#REF!+#REF!=0,"",BK31+#REF!+#REF!+#REF!+#REF!+#REF!+#REF!+#REF!)</f>
        <v>#VALUE!</v>
      </c>
      <c r="BL742" s="119" t="e">
        <f>IF(BL31+#REF!+#REF!+#REF!+#REF!+#REF!+#REF!+#REF!=0,"",BL31+#REF!+#REF!+#REF!+#REF!+#REF!+#REF!+#REF!)</f>
        <v>#VALUE!</v>
      </c>
      <c r="BM742" s="119" t="e">
        <f>IF(BM31+#REF!+#REF!+#REF!+#REF!+#REF!+#REF!+#REF!=0,"",BM31+#REF!+#REF!+#REF!+#REF!+#REF!+#REF!+#REF!)</f>
        <v>#VALUE!</v>
      </c>
      <c r="BN742" s="119" t="e">
        <f>IF(BN31+#REF!+#REF!+#REF!+#REF!+#REF!+#REF!+#REF!=0,"",BN31+#REF!+#REF!+#REF!+#REF!+#REF!+#REF!+#REF!)</f>
        <v>#VALUE!</v>
      </c>
      <c r="BO742" s="119" t="e">
        <f>IF(BO31+#REF!+#REF!+#REF!+#REF!+#REF!+#REF!+#REF!=0,"",BO31+#REF!+#REF!+#REF!+#REF!+#REF!+#REF!+#REF!)</f>
        <v>#VALUE!</v>
      </c>
      <c r="BP742" s="119" t="e">
        <f>IF(BP31+#REF!+#REF!+#REF!+#REF!+#REF!+#REF!+#REF!=0,"",BP31+#REF!+#REF!+#REF!+#REF!+#REF!+#REF!+#REF!)</f>
        <v>#VALUE!</v>
      </c>
      <c r="BQ742" s="119" t="e">
        <f>IF(BQ31+#REF!+#REF!+#REF!+#REF!+#REF!+#REF!+#REF!=0,"",BQ31+#REF!+#REF!+#REF!+#REF!+#REF!+#REF!+#REF!)</f>
        <v>#VALUE!</v>
      </c>
      <c r="BR742" s="119" t="e">
        <f>IF(BR31+#REF!+#REF!+#REF!+#REF!+#REF!+#REF!+#REF!=0,"",BR31+#REF!+#REF!+#REF!+#REF!+#REF!+#REF!+#REF!)</f>
        <v>#VALUE!</v>
      </c>
      <c r="BS742" s="119" t="e">
        <f>IF(BS31+#REF!+#REF!+#REF!+#REF!+#REF!+#REF!+#REF!=0,"",BS31+#REF!+#REF!+#REF!+#REF!+#REF!+#REF!+#REF!)</f>
        <v>#VALUE!</v>
      </c>
      <c r="BT742" s="119" t="e">
        <f>IF(BT31+#REF!+#REF!+#REF!+#REF!+#REF!+#REF!+#REF!=0,"",BT31+#REF!+#REF!+#REF!+#REF!+#REF!+#REF!+#REF!)</f>
        <v>#VALUE!</v>
      </c>
      <c r="BU742" s="119" t="e">
        <f>IF(BU31+#REF!+#REF!+#REF!+#REF!+#REF!+#REF!+#REF!=0,"",BU31+#REF!+#REF!+#REF!+#REF!+#REF!+#REF!+#REF!)</f>
        <v>#VALUE!</v>
      </c>
      <c r="BV742" s="119" t="e">
        <f>IF(BV31+#REF!+#REF!+#REF!+#REF!+#REF!+#REF!+#REF!=0,"",BV31+#REF!+#REF!+#REF!+#REF!+#REF!+#REF!+#REF!)</f>
        <v>#VALUE!</v>
      </c>
      <c r="BW742" s="119" t="e">
        <f>IF(BW31+#REF!+#REF!+#REF!+#REF!+#REF!+#REF!+#REF!=0,"",BW31+#REF!+#REF!+#REF!+#REF!+#REF!+#REF!+#REF!)</f>
        <v>#VALUE!</v>
      </c>
      <c r="BX742" s="119" t="e">
        <f>IF(BX31+#REF!+#REF!+#REF!+#REF!+#REF!+#REF!+#REF!=0,"",BX31+#REF!+#REF!+#REF!+#REF!+#REF!+#REF!+#REF!)</f>
        <v>#VALUE!</v>
      </c>
    </row>
    <row r="743" spans="4:106" x14ac:dyDescent="0.25">
      <c r="E743" s="116" t="str">
        <f t="shared" si="289"/>
        <v/>
      </c>
      <c r="F743" s="116" t="e">
        <f>SUM(F32,#REF!,#REF!,#REF!,#REF!,#REF!,#REF!,#REF!)</f>
        <v>#REF!</v>
      </c>
      <c r="G743" s="117" t="e">
        <f>IF(G32+#REF!+#REF!+#REF!+#REF!+#REF!+#REF!+#REF!=0,"",G32+#REF!+#REF!+#REF!+#REF!+#REF!+#REF!+#REF!)</f>
        <v>#VALUE!</v>
      </c>
      <c r="H743" s="117" t="e">
        <f>IF(H32+#REF!+#REF!+#REF!+#REF!+#REF!+#REF!+#REF!=0,"",H32+#REF!+#REF!+#REF!+#REF!+#REF!+#REF!+#REF!)</f>
        <v>#VALUE!</v>
      </c>
      <c r="I743" s="117" t="e">
        <f>IF(I32+#REF!+#REF!+#REF!+#REF!+#REF!+#REF!+#REF!=0,"",I32+#REF!+#REF!+#REF!+#REF!+#REF!+#REF!+#REF!)</f>
        <v>#VALUE!</v>
      </c>
      <c r="J743" s="117" t="e">
        <f>IF(J32+#REF!+#REF!+#REF!+#REF!+#REF!+#REF!+#REF!=0,"",J32+#REF!+#REF!+#REF!+#REF!+#REF!+#REF!+#REF!)</f>
        <v>#VALUE!</v>
      </c>
      <c r="K743" s="117" t="e">
        <f>IF(K32+#REF!+#REF!+#REF!+#REF!+#REF!+#REF!+#REF!=0,"",K32+#REF!+#REF!+#REF!+#REF!+#REF!+#REF!+#REF!)</f>
        <v>#VALUE!</v>
      </c>
      <c r="L743" s="117" t="e">
        <f>IF(L32+#REF!+#REF!+#REF!+#REF!+#REF!+#REF!+#REF!=0,"",L32+#REF!+#REF!+#REF!+#REF!+#REF!+#REF!+#REF!)</f>
        <v>#VALUE!</v>
      </c>
      <c r="M743" s="117" t="e">
        <f>IF(M32+#REF!+#REF!+#REF!+#REF!+#REF!+#REF!+#REF!=0,"",M32+#REF!+#REF!+#REF!+#REF!+#REF!+#REF!+#REF!)</f>
        <v>#VALUE!</v>
      </c>
      <c r="N743" s="117" t="e">
        <f>IF(N32+#REF!+#REF!+#REF!+#REF!+#REF!+#REF!+#REF!=0,"",N32+#REF!+#REF!+#REF!+#REF!+#REF!+#REF!+#REF!)</f>
        <v>#VALUE!</v>
      </c>
      <c r="O743" s="117" t="e">
        <f>IF(O32+#REF!+#REF!+#REF!+#REF!+#REF!+#REF!+#REF!=0,"",O32+#REF!+#REF!+#REF!+#REF!+#REF!+#REF!+#REF!)</f>
        <v>#VALUE!</v>
      </c>
      <c r="P743" s="117" t="e">
        <f>IF(P32+#REF!+#REF!+#REF!+#REF!+#REF!+#REF!+#REF!=0,"",P32+#REF!+#REF!+#REF!+#REF!+#REF!+#REF!+#REF!)</f>
        <v>#VALUE!</v>
      </c>
      <c r="Q743" s="117" t="e">
        <f>IF(Q32+#REF!+#REF!+#REF!+#REF!+#REF!+#REF!+#REF!=0,"",Q32+#REF!+#REF!+#REF!+#REF!+#REF!+#REF!+#REF!)</f>
        <v>#VALUE!</v>
      </c>
      <c r="R743" s="117" t="e">
        <f>IF(R32+#REF!+#REF!+#REF!+#REF!+#REF!+#REF!+#REF!=0,"",R32+#REF!+#REF!+#REF!+#REF!+#REF!+#REF!+#REF!)</f>
        <v>#VALUE!</v>
      </c>
      <c r="S743" s="117" t="e">
        <f>IF(S32+#REF!+#REF!+#REF!+#REF!+#REF!+#REF!+#REF!=0,"",S32+#REF!+#REF!+#REF!+#REF!+#REF!+#REF!+#REF!)</f>
        <v>#VALUE!</v>
      </c>
      <c r="T743" s="117" t="e">
        <f>IF(T32+#REF!+#REF!+#REF!+#REF!+#REF!+#REF!+#REF!=0,"",T32+#REF!+#REF!+#REF!+#REF!+#REF!+#REF!+#REF!)</f>
        <v>#VALUE!</v>
      </c>
      <c r="U743" s="117" t="e">
        <f>IF(U32+#REF!+#REF!+#REF!+#REF!+#REF!+#REF!+#REF!=0,"",U32+#REF!+#REF!+#REF!+#REF!+#REF!+#REF!+#REF!)</f>
        <v>#VALUE!</v>
      </c>
      <c r="V743" s="117" t="e">
        <f>IF(V32+#REF!+#REF!+#REF!+#REF!+#REF!+#REF!+#REF!=0,"",V32+#REF!+#REF!+#REF!+#REF!+#REF!+#REF!+#REF!)</f>
        <v>#VALUE!</v>
      </c>
      <c r="W743" s="117" t="e">
        <f>IF(W32+#REF!+#REF!+#REF!+#REF!+#REF!+#REF!+#REF!=0,"",W32+#REF!+#REF!+#REF!+#REF!+#REF!+#REF!+#REF!)</f>
        <v>#VALUE!</v>
      </c>
      <c r="X743" s="117" t="e">
        <f>IF(X32+#REF!+#REF!+#REF!+#REF!+#REF!+#REF!+#REF!=0,"",X32+#REF!+#REF!+#REF!+#REF!+#REF!+#REF!+#REF!)</f>
        <v>#VALUE!</v>
      </c>
      <c r="Y743" s="117" t="e">
        <f>IF(Y32+#REF!+#REF!+#REF!+#REF!+#REF!+#REF!+#REF!=0,"",Y32+#REF!+#REF!+#REF!+#REF!+#REF!+#REF!+#REF!)</f>
        <v>#VALUE!</v>
      </c>
      <c r="Z743" s="117" t="e">
        <f>IF(Z32+#REF!+#REF!+#REF!+#REF!+#REF!+#REF!+#REF!=0,"",Z32+#REF!+#REF!+#REF!+#REF!+#REF!+#REF!+#REF!)</f>
        <v>#VALUE!</v>
      </c>
      <c r="AA743" s="117" t="e">
        <f>IF(AA32+#REF!+#REF!+#REF!+#REF!+#REF!+#REF!+#REF!=0,"",AA32+#REF!+#REF!+#REF!+#REF!+#REF!+#REF!+#REF!)</f>
        <v>#VALUE!</v>
      </c>
      <c r="AB743" s="117" t="e">
        <f>IF(AB32+#REF!+#REF!+#REF!+#REF!+#REF!+#REF!+#REF!=0,"",AB32+#REF!+#REF!+#REF!+#REF!+#REF!+#REF!+#REF!)</f>
        <v>#VALUE!</v>
      </c>
      <c r="AC743" s="117" t="e">
        <f>IF(AC32+#REF!+#REF!+#REF!+#REF!+#REF!+#REF!+#REF!=0,"",AC32+#REF!+#REF!+#REF!+#REF!+#REF!+#REF!+#REF!)</f>
        <v>#VALUE!</v>
      </c>
      <c r="AD743" s="117" t="e">
        <f>IF(AD32+#REF!+#REF!+#REF!+#REF!+#REF!+#REF!+#REF!=0,"",AD32+#REF!+#REF!+#REF!+#REF!+#REF!+#REF!+#REF!)</f>
        <v>#VALUE!</v>
      </c>
      <c r="AE743" s="117" t="e">
        <f>IF(AE32+#REF!+#REF!+#REF!+#REF!+#REF!+#REF!+#REF!=0,"",AE32+#REF!+#REF!+#REF!+#REF!+#REF!+#REF!+#REF!)</f>
        <v>#VALUE!</v>
      </c>
      <c r="AF743" s="117" t="e">
        <f>IF(AF32+#REF!+#REF!+#REF!+#REF!+#REF!+#REF!+#REF!=0,"",AF32+#REF!+#REF!+#REF!+#REF!+#REF!+#REF!+#REF!)</f>
        <v>#VALUE!</v>
      </c>
      <c r="AG743" s="117" t="e">
        <f>IF(AG32+#REF!+#REF!+#REF!+#REF!+#REF!+#REF!+#REF!=0,"",AG32+#REF!+#REF!+#REF!+#REF!+#REF!+#REF!+#REF!)</f>
        <v>#VALUE!</v>
      </c>
      <c r="AH743" s="117" t="e">
        <f>IF(AH32+#REF!+#REF!+#REF!+#REF!+#REF!+#REF!+#REF!=0,"",AH32+#REF!+#REF!+#REF!+#REF!+#REF!+#REF!+#REF!)</f>
        <v>#VALUE!</v>
      </c>
      <c r="AI743" s="117" t="e">
        <f>IF(AI32+#REF!+#REF!+#REF!+#REF!+#REF!+#REF!+#REF!=0,"",AI32+#REF!+#REF!+#REF!+#REF!+#REF!+#REF!+#REF!)</f>
        <v>#VALUE!</v>
      </c>
      <c r="AJ743" s="117" t="e">
        <f>IF(AJ32+#REF!+#REF!+#REF!+#REF!+#REF!+#REF!+#REF!=0,"",AJ32+#REF!+#REF!+#REF!+#REF!+#REF!+#REF!+#REF!)</f>
        <v>#VALUE!</v>
      </c>
      <c r="AK743" s="117" t="e">
        <f>IF(AK32+#REF!+#REF!+#REF!+#REF!+#REF!+#REF!+#REF!=0,"",AK32+#REF!+#REF!+#REF!+#REF!+#REF!+#REF!+#REF!)</f>
        <v>#VALUE!</v>
      </c>
      <c r="AL743" s="117" t="e">
        <f>IF(AL32+#REF!+#REF!+#REF!+#REF!+#REF!+#REF!+#REF!=0,"",AL32+#REF!+#REF!+#REF!+#REF!+#REF!+#REF!+#REF!)</f>
        <v>#VALUE!</v>
      </c>
      <c r="AM743" s="117" t="e">
        <f>IF(AM32+#REF!+#REF!+#REF!+#REF!+#REF!+#REF!+#REF!=0,"",AM32+#REF!+#REF!+#REF!+#REF!+#REF!+#REF!+#REF!)</f>
        <v>#VALUE!</v>
      </c>
      <c r="AN743" s="117" t="e">
        <f>IF(AN32+#REF!+#REF!+#REF!+#REF!+#REF!+#REF!+#REF!=0,"",AN32+#REF!+#REF!+#REF!+#REF!+#REF!+#REF!+#REF!)</f>
        <v>#VALUE!</v>
      </c>
      <c r="AO743" s="117" t="e">
        <f>IF(AO32+#REF!+#REF!+#REF!+#REF!+#REF!+#REF!+#REF!=0,"",AO32+#REF!+#REF!+#REF!+#REF!+#REF!+#REF!+#REF!)</f>
        <v>#VALUE!</v>
      </c>
      <c r="AP743" s="117" t="e">
        <f>IF(AP32+#REF!+#REF!+#REF!+#REF!+#REF!+#REF!+#REF!=0,"",AP32+#REF!+#REF!+#REF!+#REF!+#REF!+#REF!+#REF!)</f>
        <v>#VALUE!</v>
      </c>
      <c r="AQ743" s="117" t="e">
        <f>IF(AQ32+#REF!+#REF!+#REF!+#REF!+#REF!+#REF!+#REF!=0,"",AQ32+#REF!+#REF!+#REF!+#REF!+#REF!+#REF!+#REF!)</f>
        <v>#VALUE!</v>
      </c>
      <c r="AR743" s="117" t="e">
        <f>IF(AR32+#REF!+#REF!+#REF!+#REF!+#REF!+#REF!+#REF!=0,"",AR32+#REF!+#REF!+#REF!+#REF!+#REF!+#REF!+#REF!)</f>
        <v>#VALUE!</v>
      </c>
      <c r="AS743" s="117" t="e">
        <f>IF(AS32+#REF!+#REF!+#REF!+#REF!+#REF!+#REF!+#REF!=0,"",AS32+#REF!+#REF!+#REF!+#REF!+#REF!+#REF!+#REF!)</f>
        <v>#VALUE!</v>
      </c>
      <c r="AT743" s="117" t="e">
        <f>IF(AT32+#REF!+#REF!+#REF!+#REF!+#REF!+#REF!+#REF!=0,"",AT32+#REF!+#REF!+#REF!+#REF!+#REF!+#REF!+#REF!)</f>
        <v>#VALUE!</v>
      </c>
      <c r="AU743" s="117" t="e">
        <f>IF(AU32+#REF!+#REF!+#REF!+#REF!+#REF!+#REF!+#REF!=0,"",AU32+#REF!+#REF!+#REF!+#REF!+#REF!+#REF!+#REF!)</f>
        <v>#VALUE!</v>
      </c>
      <c r="AV743" s="117" t="e">
        <f>IF(AV32+#REF!+#REF!+#REF!+#REF!+#REF!+#REF!+#REF!=0,"",AV32+#REF!+#REF!+#REF!+#REF!+#REF!+#REF!+#REF!)</f>
        <v>#VALUE!</v>
      </c>
      <c r="AW743" s="117" t="e">
        <f>IF(AW32+#REF!+#REF!+#REF!+#REF!+#REF!+#REF!+#REF!=0,"",AW32+#REF!+#REF!+#REF!+#REF!+#REF!+#REF!+#REF!)</f>
        <v>#VALUE!</v>
      </c>
      <c r="AX743" s="117" t="e">
        <f>IF(AX32+#REF!+#REF!+#REF!+#REF!+#REF!+#REF!+#REF!=0,"",AX32+#REF!+#REF!+#REF!+#REF!+#REF!+#REF!+#REF!)</f>
        <v>#VALUE!</v>
      </c>
      <c r="AY743" s="117" t="e">
        <f>IF(AY32+#REF!+#REF!+#REF!+#REF!+#REF!+#REF!+#REF!=0,"",AY32+#REF!+#REF!+#REF!+#REF!+#REF!+#REF!+#REF!)</f>
        <v>#VALUE!</v>
      </c>
      <c r="AZ743" s="117" t="e">
        <f>IF(AZ32+#REF!+#REF!+#REF!+#REF!+#REF!+#REF!+#REF!=0,"",AZ32+#REF!+#REF!+#REF!+#REF!+#REF!+#REF!+#REF!)</f>
        <v>#VALUE!</v>
      </c>
      <c r="BA743" s="117" t="e">
        <f>IF(BA32+#REF!+#REF!+#REF!+#REF!+#REF!+#REF!+#REF!=0,"",BA32+#REF!+#REF!+#REF!+#REF!+#REF!+#REF!+#REF!)</f>
        <v>#VALUE!</v>
      </c>
      <c r="BB743" s="117" t="e">
        <f>IF(BB32+#REF!+#REF!+#REF!+#REF!+#REF!+#REF!+#REF!=0,"",BB32+#REF!+#REF!+#REF!+#REF!+#REF!+#REF!+#REF!)</f>
        <v>#VALUE!</v>
      </c>
      <c r="BC743" s="117" t="e">
        <f>IF(BC32+#REF!+#REF!+#REF!+#REF!+#REF!+#REF!+#REF!=0,"",BC32+#REF!+#REF!+#REF!+#REF!+#REF!+#REF!+#REF!)</f>
        <v>#VALUE!</v>
      </c>
      <c r="BD743" s="117" t="e">
        <f>IF(BD32+#REF!+#REF!+#REF!+#REF!+#REF!+#REF!+#REF!=0,"",BD32+#REF!+#REF!+#REF!+#REF!+#REF!+#REF!+#REF!)</f>
        <v>#VALUE!</v>
      </c>
      <c r="BE743" s="117" t="e">
        <f>IF(BE32+#REF!+#REF!+#REF!+#REF!+#REF!+#REF!+#REF!=0,"",BE32+#REF!+#REF!+#REF!+#REF!+#REF!+#REF!+#REF!)</f>
        <v>#VALUE!</v>
      </c>
      <c r="BF743" s="117" t="e">
        <f>IF(BF32+#REF!+#REF!+#REF!+#REF!+#REF!+#REF!+#REF!=0,"",BF32+#REF!+#REF!+#REF!+#REF!+#REF!+#REF!+#REF!)</f>
        <v>#VALUE!</v>
      </c>
      <c r="BG743" s="117" t="e">
        <f>IF(BG32+#REF!+#REF!+#REF!+#REF!+#REF!+#REF!+#REF!=0,"",BG32+#REF!+#REF!+#REF!+#REF!+#REF!+#REF!+#REF!)</f>
        <v>#VALUE!</v>
      </c>
      <c r="BH743" s="117" t="e">
        <f>IF(BH32+#REF!+#REF!+#REF!+#REF!+#REF!+#REF!+#REF!=0,"",BH32+#REF!+#REF!+#REF!+#REF!+#REF!+#REF!+#REF!)</f>
        <v>#VALUE!</v>
      </c>
      <c r="BI743" s="117" t="e">
        <f>IF(BI32+#REF!+#REF!+#REF!+#REF!+#REF!+#REF!+#REF!=0,"",BI32+#REF!+#REF!+#REF!+#REF!+#REF!+#REF!+#REF!)</f>
        <v>#VALUE!</v>
      </c>
      <c r="BJ743" s="117" t="e">
        <f>IF(BJ32+#REF!+#REF!+#REF!+#REF!+#REF!+#REF!+#REF!=0,"",BJ32+#REF!+#REF!+#REF!+#REF!+#REF!+#REF!+#REF!)</f>
        <v>#VALUE!</v>
      </c>
      <c r="BK743" s="117" t="e">
        <f>IF(BK32+#REF!+#REF!+#REF!+#REF!+#REF!+#REF!+#REF!=0,"",BK32+#REF!+#REF!+#REF!+#REF!+#REF!+#REF!+#REF!)</f>
        <v>#VALUE!</v>
      </c>
      <c r="BL743" s="117" t="e">
        <f>IF(BL32+#REF!+#REF!+#REF!+#REF!+#REF!+#REF!+#REF!=0,"",BL32+#REF!+#REF!+#REF!+#REF!+#REF!+#REF!+#REF!)</f>
        <v>#VALUE!</v>
      </c>
      <c r="BM743" s="117" t="e">
        <f>IF(BM32+#REF!+#REF!+#REF!+#REF!+#REF!+#REF!+#REF!=0,"",BM32+#REF!+#REF!+#REF!+#REF!+#REF!+#REF!+#REF!)</f>
        <v>#VALUE!</v>
      </c>
      <c r="BN743" s="117" t="e">
        <f>IF(BN32+#REF!+#REF!+#REF!+#REF!+#REF!+#REF!+#REF!=0,"",BN32+#REF!+#REF!+#REF!+#REF!+#REF!+#REF!+#REF!)</f>
        <v>#VALUE!</v>
      </c>
      <c r="BO743" s="117" t="e">
        <f>IF(BO32+#REF!+#REF!+#REF!+#REF!+#REF!+#REF!+#REF!=0,"",BO32+#REF!+#REF!+#REF!+#REF!+#REF!+#REF!+#REF!)</f>
        <v>#VALUE!</v>
      </c>
      <c r="BP743" s="117" t="e">
        <f>IF(BP32+#REF!+#REF!+#REF!+#REF!+#REF!+#REF!+#REF!=0,"",BP32+#REF!+#REF!+#REF!+#REF!+#REF!+#REF!+#REF!)</f>
        <v>#VALUE!</v>
      </c>
      <c r="BQ743" s="117" t="e">
        <f>IF(BQ32+#REF!+#REF!+#REF!+#REF!+#REF!+#REF!+#REF!=0,"",BQ32+#REF!+#REF!+#REF!+#REF!+#REF!+#REF!+#REF!)</f>
        <v>#VALUE!</v>
      </c>
      <c r="BR743" s="117" t="e">
        <f>IF(BR32+#REF!+#REF!+#REF!+#REF!+#REF!+#REF!+#REF!=0,"",BR32+#REF!+#REF!+#REF!+#REF!+#REF!+#REF!+#REF!)</f>
        <v>#VALUE!</v>
      </c>
      <c r="BS743" s="117" t="e">
        <f>IF(BS32+#REF!+#REF!+#REF!+#REF!+#REF!+#REF!+#REF!=0,"",BS32+#REF!+#REF!+#REF!+#REF!+#REF!+#REF!+#REF!)</f>
        <v>#VALUE!</v>
      </c>
      <c r="BT743" s="117" t="e">
        <f>IF(BT32+#REF!+#REF!+#REF!+#REF!+#REF!+#REF!+#REF!=0,"",BT32+#REF!+#REF!+#REF!+#REF!+#REF!+#REF!+#REF!)</f>
        <v>#VALUE!</v>
      </c>
      <c r="BU743" s="117" t="e">
        <f>IF(BU32+#REF!+#REF!+#REF!+#REF!+#REF!+#REF!+#REF!=0,"",BU32+#REF!+#REF!+#REF!+#REF!+#REF!+#REF!+#REF!)</f>
        <v>#VALUE!</v>
      </c>
      <c r="BV743" s="117" t="e">
        <f>IF(BV32+#REF!+#REF!+#REF!+#REF!+#REF!+#REF!+#REF!=0,"",BV32+#REF!+#REF!+#REF!+#REF!+#REF!+#REF!+#REF!)</f>
        <v>#VALUE!</v>
      </c>
      <c r="BW743" s="117" t="e">
        <f>IF(BW32+#REF!+#REF!+#REF!+#REF!+#REF!+#REF!+#REF!=0,"",BW32+#REF!+#REF!+#REF!+#REF!+#REF!+#REF!+#REF!)</f>
        <v>#VALUE!</v>
      </c>
      <c r="BX743" s="117" t="e">
        <f>IF(BX32+#REF!+#REF!+#REF!+#REF!+#REF!+#REF!+#REF!=0,"",BX32+#REF!+#REF!+#REF!+#REF!+#REF!+#REF!+#REF!)</f>
        <v>#VALUE!</v>
      </c>
    </row>
    <row r="744" spans="4:106" x14ac:dyDescent="0.25">
      <c r="E744" s="118" t="str">
        <f t="shared" si="289"/>
        <v/>
      </c>
      <c r="F744" s="118" t="e">
        <f>SUM(F33,#REF!,#REF!,#REF!,#REF!,#REF!,#REF!,#REF!)</f>
        <v>#REF!</v>
      </c>
      <c r="G744" s="119" t="e">
        <f>IF(G33+#REF!+#REF!+#REF!+#REF!+#REF!+#REF!+#REF!=0,"",G33+#REF!+#REF!+#REF!+#REF!+#REF!+#REF!+#REF!)</f>
        <v>#VALUE!</v>
      </c>
      <c r="H744" s="119" t="e">
        <f>IF(H33+#REF!+#REF!+#REF!+#REF!+#REF!+#REF!+#REF!=0,"",H33+#REF!+#REF!+#REF!+#REF!+#REF!+#REF!+#REF!)</f>
        <v>#VALUE!</v>
      </c>
      <c r="I744" s="119" t="e">
        <f>IF(I33+#REF!+#REF!+#REF!+#REF!+#REF!+#REF!+#REF!=0,"",I33+#REF!+#REF!+#REF!+#REF!+#REF!+#REF!+#REF!)</f>
        <v>#VALUE!</v>
      </c>
      <c r="J744" s="119" t="e">
        <f>IF(J33+#REF!+#REF!+#REF!+#REF!+#REF!+#REF!+#REF!=0,"",J33+#REF!+#REF!+#REF!+#REF!+#REF!+#REF!+#REF!)</f>
        <v>#VALUE!</v>
      </c>
      <c r="K744" s="119" t="e">
        <f>IF(K33+#REF!+#REF!+#REF!+#REF!+#REF!+#REF!+#REF!=0,"",K33+#REF!+#REF!+#REF!+#REF!+#REF!+#REF!+#REF!)</f>
        <v>#VALUE!</v>
      </c>
      <c r="L744" s="119" t="e">
        <f>IF(L33+#REF!+#REF!+#REF!+#REF!+#REF!+#REF!+#REF!=0,"",L33+#REF!+#REF!+#REF!+#REF!+#REF!+#REF!+#REF!)</f>
        <v>#VALUE!</v>
      </c>
      <c r="M744" s="119" t="e">
        <f>IF(M33+#REF!+#REF!+#REF!+#REF!+#REF!+#REF!+#REF!=0,"",M33+#REF!+#REF!+#REF!+#REF!+#REF!+#REF!+#REF!)</f>
        <v>#VALUE!</v>
      </c>
      <c r="N744" s="119" t="e">
        <f>IF(N33+#REF!+#REF!+#REF!+#REF!+#REF!+#REF!+#REF!=0,"",N33+#REF!+#REF!+#REF!+#REF!+#REF!+#REF!+#REF!)</f>
        <v>#VALUE!</v>
      </c>
      <c r="O744" s="119" t="e">
        <f>IF(O33+#REF!+#REF!+#REF!+#REF!+#REF!+#REF!+#REF!=0,"",O33+#REF!+#REF!+#REF!+#REF!+#REF!+#REF!+#REF!)</f>
        <v>#VALUE!</v>
      </c>
      <c r="P744" s="119" t="e">
        <f>IF(P33+#REF!+#REF!+#REF!+#REF!+#REF!+#REF!+#REF!=0,"",P33+#REF!+#REF!+#REF!+#REF!+#REF!+#REF!+#REF!)</f>
        <v>#VALUE!</v>
      </c>
      <c r="Q744" s="119" t="e">
        <f>IF(Q33+#REF!+#REF!+#REF!+#REF!+#REF!+#REF!+#REF!=0,"",Q33+#REF!+#REF!+#REF!+#REF!+#REF!+#REF!+#REF!)</f>
        <v>#VALUE!</v>
      </c>
      <c r="R744" s="119" t="e">
        <f>IF(R33+#REF!+#REF!+#REF!+#REF!+#REF!+#REF!+#REF!=0,"",R33+#REF!+#REF!+#REF!+#REF!+#REF!+#REF!+#REF!)</f>
        <v>#VALUE!</v>
      </c>
      <c r="S744" s="119" t="e">
        <f>IF(S33+#REF!+#REF!+#REF!+#REF!+#REF!+#REF!+#REF!=0,"",S33+#REF!+#REF!+#REF!+#REF!+#REF!+#REF!+#REF!)</f>
        <v>#VALUE!</v>
      </c>
      <c r="T744" s="119" t="e">
        <f>IF(T33+#REF!+#REF!+#REF!+#REF!+#REF!+#REF!+#REF!=0,"",T33+#REF!+#REF!+#REF!+#REF!+#REF!+#REF!+#REF!)</f>
        <v>#VALUE!</v>
      </c>
      <c r="U744" s="119" t="e">
        <f>IF(U33+#REF!+#REF!+#REF!+#REF!+#REF!+#REF!+#REF!=0,"",U33+#REF!+#REF!+#REF!+#REF!+#REF!+#REF!+#REF!)</f>
        <v>#VALUE!</v>
      </c>
      <c r="V744" s="119" t="e">
        <f>IF(V33+#REF!+#REF!+#REF!+#REF!+#REF!+#REF!+#REF!=0,"",V33+#REF!+#REF!+#REF!+#REF!+#REF!+#REF!+#REF!)</f>
        <v>#VALUE!</v>
      </c>
      <c r="W744" s="119" t="e">
        <f>IF(W33+#REF!+#REF!+#REF!+#REF!+#REF!+#REF!+#REF!=0,"",W33+#REF!+#REF!+#REF!+#REF!+#REF!+#REF!+#REF!)</f>
        <v>#VALUE!</v>
      </c>
      <c r="X744" s="119" t="e">
        <f>IF(X33+#REF!+#REF!+#REF!+#REF!+#REF!+#REF!+#REF!=0,"",X33+#REF!+#REF!+#REF!+#REF!+#REF!+#REF!+#REF!)</f>
        <v>#VALUE!</v>
      </c>
      <c r="Y744" s="119" t="e">
        <f>IF(Y33+#REF!+#REF!+#REF!+#REF!+#REF!+#REF!+#REF!=0,"",Y33+#REF!+#REF!+#REF!+#REF!+#REF!+#REF!+#REF!)</f>
        <v>#VALUE!</v>
      </c>
      <c r="Z744" s="119" t="e">
        <f>IF(Z33+#REF!+#REF!+#REF!+#REF!+#REF!+#REF!+#REF!=0,"",Z33+#REF!+#REF!+#REF!+#REF!+#REF!+#REF!+#REF!)</f>
        <v>#VALUE!</v>
      </c>
      <c r="AA744" s="119" t="e">
        <f>IF(AA33+#REF!+#REF!+#REF!+#REF!+#REF!+#REF!+#REF!=0,"",AA33+#REF!+#REF!+#REF!+#REF!+#REF!+#REF!+#REF!)</f>
        <v>#VALUE!</v>
      </c>
      <c r="AB744" s="119" t="e">
        <f>IF(AB33+#REF!+#REF!+#REF!+#REF!+#REF!+#REF!+#REF!=0,"",AB33+#REF!+#REF!+#REF!+#REF!+#REF!+#REF!+#REF!)</f>
        <v>#VALUE!</v>
      </c>
      <c r="AC744" s="119" t="e">
        <f>IF(AC33+#REF!+#REF!+#REF!+#REF!+#REF!+#REF!+#REF!=0,"",AC33+#REF!+#REF!+#REF!+#REF!+#REF!+#REF!+#REF!)</f>
        <v>#VALUE!</v>
      </c>
      <c r="AD744" s="119" t="e">
        <f>IF(AD33+#REF!+#REF!+#REF!+#REF!+#REF!+#REF!+#REF!=0,"",AD33+#REF!+#REF!+#REF!+#REF!+#REF!+#REF!+#REF!)</f>
        <v>#VALUE!</v>
      </c>
      <c r="AE744" s="119" t="e">
        <f>IF(AE33+#REF!+#REF!+#REF!+#REF!+#REF!+#REF!+#REF!=0,"",AE33+#REF!+#REF!+#REF!+#REF!+#REF!+#REF!+#REF!)</f>
        <v>#VALUE!</v>
      </c>
      <c r="AF744" s="119" t="e">
        <f>IF(AF33+#REF!+#REF!+#REF!+#REF!+#REF!+#REF!+#REF!=0,"",AF33+#REF!+#REF!+#REF!+#REF!+#REF!+#REF!+#REF!)</f>
        <v>#VALUE!</v>
      </c>
      <c r="AG744" s="119" t="e">
        <f>IF(AG33+#REF!+#REF!+#REF!+#REF!+#REF!+#REF!+#REF!=0,"",AG33+#REF!+#REF!+#REF!+#REF!+#REF!+#REF!+#REF!)</f>
        <v>#VALUE!</v>
      </c>
      <c r="AH744" s="119" t="e">
        <f>IF(AH33+#REF!+#REF!+#REF!+#REF!+#REF!+#REF!+#REF!=0,"",AH33+#REF!+#REF!+#REF!+#REF!+#REF!+#REF!+#REF!)</f>
        <v>#VALUE!</v>
      </c>
      <c r="AI744" s="119" t="e">
        <f>IF(AI33+#REF!+#REF!+#REF!+#REF!+#REF!+#REF!+#REF!=0,"",AI33+#REF!+#REF!+#REF!+#REF!+#REF!+#REF!+#REF!)</f>
        <v>#VALUE!</v>
      </c>
      <c r="AJ744" s="119" t="e">
        <f>IF(AJ33+#REF!+#REF!+#REF!+#REF!+#REF!+#REF!+#REF!=0,"",AJ33+#REF!+#REF!+#REF!+#REF!+#REF!+#REF!+#REF!)</f>
        <v>#VALUE!</v>
      </c>
      <c r="AK744" s="119" t="e">
        <f>IF(AK33+#REF!+#REF!+#REF!+#REF!+#REF!+#REF!+#REF!=0,"",AK33+#REF!+#REF!+#REF!+#REF!+#REF!+#REF!+#REF!)</f>
        <v>#VALUE!</v>
      </c>
      <c r="AL744" s="119" t="e">
        <f>IF(AL33+#REF!+#REF!+#REF!+#REF!+#REF!+#REF!+#REF!=0,"",AL33+#REF!+#REF!+#REF!+#REF!+#REF!+#REF!+#REF!)</f>
        <v>#VALUE!</v>
      </c>
      <c r="AM744" s="119" t="e">
        <f>IF(AM33+#REF!+#REF!+#REF!+#REF!+#REF!+#REF!+#REF!=0,"",AM33+#REF!+#REF!+#REF!+#REF!+#REF!+#REF!+#REF!)</f>
        <v>#VALUE!</v>
      </c>
      <c r="AN744" s="119" t="e">
        <f>IF(AN33+#REF!+#REF!+#REF!+#REF!+#REF!+#REF!+#REF!=0,"",AN33+#REF!+#REF!+#REF!+#REF!+#REF!+#REF!+#REF!)</f>
        <v>#VALUE!</v>
      </c>
      <c r="AO744" s="119" t="e">
        <f>IF(AO33+#REF!+#REF!+#REF!+#REF!+#REF!+#REF!+#REF!=0,"",AO33+#REF!+#REF!+#REF!+#REF!+#REF!+#REF!+#REF!)</f>
        <v>#VALUE!</v>
      </c>
      <c r="AP744" s="119" t="e">
        <f>IF(AP33+#REF!+#REF!+#REF!+#REF!+#REF!+#REF!+#REF!=0,"",AP33+#REF!+#REF!+#REF!+#REF!+#REF!+#REF!+#REF!)</f>
        <v>#VALUE!</v>
      </c>
      <c r="AQ744" s="119" t="e">
        <f>IF(AQ33+#REF!+#REF!+#REF!+#REF!+#REF!+#REF!+#REF!=0,"",AQ33+#REF!+#REF!+#REF!+#REF!+#REF!+#REF!+#REF!)</f>
        <v>#VALUE!</v>
      </c>
      <c r="AR744" s="119" t="e">
        <f>IF(AR33+#REF!+#REF!+#REF!+#REF!+#REF!+#REF!+#REF!=0,"",AR33+#REF!+#REF!+#REF!+#REF!+#REF!+#REF!+#REF!)</f>
        <v>#VALUE!</v>
      </c>
      <c r="AS744" s="119" t="e">
        <f>IF(AS33+#REF!+#REF!+#REF!+#REF!+#REF!+#REF!+#REF!=0,"",AS33+#REF!+#REF!+#REF!+#REF!+#REF!+#REF!+#REF!)</f>
        <v>#VALUE!</v>
      </c>
      <c r="AT744" s="119" t="e">
        <f>IF(AT33+#REF!+#REF!+#REF!+#REF!+#REF!+#REF!+#REF!=0,"",AT33+#REF!+#REF!+#REF!+#REF!+#REF!+#REF!+#REF!)</f>
        <v>#VALUE!</v>
      </c>
      <c r="AU744" s="119" t="e">
        <f>IF(AU33+#REF!+#REF!+#REF!+#REF!+#REF!+#REF!+#REF!=0,"",AU33+#REF!+#REF!+#REF!+#REF!+#REF!+#REF!+#REF!)</f>
        <v>#VALUE!</v>
      </c>
      <c r="AV744" s="119" t="e">
        <f>IF(AV33+#REF!+#REF!+#REF!+#REF!+#REF!+#REF!+#REF!=0,"",AV33+#REF!+#REF!+#REF!+#REF!+#REF!+#REF!+#REF!)</f>
        <v>#VALUE!</v>
      </c>
      <c r="AW744" s="119" t="e">
        <f>IF(AW33+#REF!+#REF!+#REF!+#REF!+#REF!+#REF!+#REF!=0,"",AW33+#REF!+#REF!+#REF!+#REF!+#REF!+#REF!+#REF!)</f>
        <v>#VALUE!</v>
      </c>
      <c r="AX744" s="119" t="e">
        <f>IF(AX33+#REF!+#REF!+#REF!+#REF!+#REF!+#REF!+#REF!=0,"",AX33+#REF!+#REF!+#REF!+#REF!+#REF!+#REF!+#REF!)</f>
        <v>#VALUE!</v>
      </c>
      <c r="AY744" s="119" t="e">
        <f>IF(AY33+#REF!+#REF!+#REF!+#REF!+#REF!+#REF!+#REF!=0,"",AY33+#REF!+#REF!+#REF!+#REF!+#REF!+#REF!+#REF!)</f>
        <v>#VALUE!</v>
      </c>
      <c r="AZ744" s="119" t="e">
        <f>IF(AZ33+#REF!+#REF!+#REF!+#REF!+#REF!+#REF!+#REF!=0,"",AZ33+#REF!+#REF!+#REF!+#REF!+#REF!+#REF!+#REF!)</f>
        <v>#VALUE!</v>
      </c>
      <c r="BA744" s="119" t="e">
        <f>IF(BA33+#REF!+#REF!+#REF!+#REF!+#REF!+#REF!+#REF!=0,"",BA33+#REF!+#REF!+#REF!+#REF!+#REF!+#REF!+#REF!)</f>
        <v>#VALUE!</v>
      </c>
      <c r="BB744" s="119" t="e">
        <f>IF(BB33+#REF!+#REF!+#REF!+#REF!+#REF!+#REF!+#REF!=0,"",BB33+#REF!+#REF!+#REF!+#REF!+#REF!+#REF!+#REF!)</f>
        <v>#VALUE!</v>
      </c>
      <c r="BC744" s="119" t="e">
        <f>IF(BC33+#REF!+#REF!+#REF!+#REF!+#REF!+#REF!+#REF!=0,"",BC33+#REF!+#REF!+#REF!+#REF!+#REF!+#REF!+#REF!)</f>
        <v>#VALUE!</v>
      </c>
      <c r="BD744" s="119" t="e">
        <f>IF(BD33+#REF!+#REF!+#REF!+#REF!+#REF!+#REF!+#REF!=0,"",BD33+#REF!+#REF!+#REF!+#REF!+#REF!+#REF!+#REF!)</f>
        <v>#VALUE!</v>
      </c>
      <c r="BE744" s="119" t="e">
        <f>IF(BE33+#REF!+#REF!+#REF!+#REF!+#REF!+#REF!+#REF!=0,"",BE33+#REF!+#REF!+#REF!+#REF!+#REF!+#REF!+#REF!)</f>
        <v>#VALUE!</v>
      </c>
      <c r="BF744" s="119" t="e">
        <f>IF(BF33+#REF!+#REF!+#REF!+#REF!+#REF!+#REF!+#REF!=0,"",BF33+#REF!+#REF!+#REF!+#REF!+#REF!+#REF!+#REF!)</f>
        <v>#VALUE!</v>
      </c>
      <c r="BG744" s="119" t="e">
        <f>IF(BG33+#REF!+#REF!+#REF!+#REF!+#REF!+#REF!+#REF!=0,"",BG33+#REF!+#REF!+#REF!+#REF!+#REF!+#REF!+#REF!)</f>
        <v>#VALUE!</v>
      </c>
      <c r="BH744" s="119" t="e">
        <f>IF(BH33+#REF!+#REF!+#REF!+#REF!+#REF!+#REF!+#REF!=0,"",BH33+#REF!+#REF!+#REF!+#REF!+#REF!+#REF!+#REF!)</f>
        <v>#VALUE!</v>
      </c>
      <c r="BI744" s="119" t="e">
        <f>IF(BI33+#REF!+#REF!+#REF!+#REF!+#REF!+#REF!+#REF!=0,"",BI33+#REF!+#REF!+#REF!+#REF!+#REF!+#REF!+#REF!)</f>
        <v>#VALUE!</v>
      </c>
      <c r="BJ744" s="119" t="e">
        <f>IF(BJ33+#REF!+#REF!+#REF!+#REF!+#REF!+#REF!+#REF!=0,"",BJ33+#REF!+#REF!+#REF!+#REF!+#REF!+#REF!+#REF!)</f>
        <v>#VALUE!</v>
      </c>
      <c r="BK744" s="119" t="e">
        <f>IF(BK33+#REF!+#REF!+#REF!+#REF!+#REF!+#REF!+#REF!=0,"",BK33+#REF!+#REF!+#REF!+#REF!+#REF!+#REF!+#REF!)</f>
        <v>#VALUE!</v>
      </c>
      <c r="BL744" s="119" t="e">
        <f>IF(BL33+#REF!+#REF!+#REF!+#REF!+#REF!+#REF!+#REF!=0,"",BL33+#REF!+#REF!+#REF!+#REF!+#REF!+#REF!+#REF!)</f>
        <v>#VALUE!</v>
      </c>
      <c r="BM744" s="119" t="e">
        <f>IF(BM33+#REF!+#REF!+#REF!+#REF!+#REF!+#REF!+#REF!=0,"",BM33+#REF!+#REF!+#REF!+#REF!+#REF!+#REF!+#REF!)</f>
        <v>#VALUE!</v>
      </c>
      <c r="BN744" s="119" t="e">
        <f>IF(BN33+#REF!+#REF!+#REF!+#REF!+#REF!+#REF!+#REF!=0,"",BN33+#REF!+#REF!+#REF!+#REF!+#REF!+#REF!+#REF!)</f>
        <v>#VALUE!</v>
      </c>
      <c r="BO744" s="119" t="e">
        <f>IF(BO33+#REF!+#REF!+#REF!+#REF!+#REF!+#REF!+#REF!=0,"",BO33+#REF!+#REF!+#REF!+#REF!+#REF!+#REF!+#REF!)</f>
        <v>#VALUE!</v>
      </c>
      <c r="BP744" s="119" t="e">
        <f>IF(BP33+#REF!+#REF!+#REF!+#REF!+#REF!+#REF!+#REF!=0,"",BP33+#REF!+#REF!+#REF!+#REF!+#REF!+#REF!+#REF!)</f>
        <v>#VALUE!</v>
      </c>
      <c r="BQ744" s="119" t="e">
        <f>IF(BQ33+#REF!+#REF!+#REF!+#REF!+#REF!+#REF!+#REF!=0,"",BQ33+#REF!+#REF!+#REF!+#REF!+#REF!+#REF!+#REF!)</f>
        <v>#VALUE!</v>
      </c>
      <c r="BR744" s="119" t="e">
        <f>IF(BR33+#REF!+#REF!+#REF!+#REF!+#REF!+#REF!+#REF!=0,"",BR33+#REF!+#REF!+#REF!+#REF!+#REF!+#REF!+#REF!)</f>
        <v>#VALUE!</v>
      </c>
      <c r="BS744" s="119" t="e">
        <f>IF(BS33+#REF!+#REF!+#REF!+#REF!+#REF!+#REF!+#REF!=0,"",BS33+#REF!+#REF!+#REF!+#REF!+#REF!+#REF!+#REF!)</f>
        <v>#VALUE!</v>
      </c>
      <c r="BT744" s="119" t="e">
        <f>IF(BT33+#REF!+#REF!+#REF!+#REF!+#REF!+#REF!+#REF!=0,"",BT33+#REF!+#REF!+#REF!+#REF!+#REF!+#REF!+#REF!)</f>
        <v>#VALUE!</v>
      </c>
      <c r="BU744" s="119" t="e">
        <f>IF(BU33+#REF!+#REF!+#REF!+#REF!+#REF!+#REF!+#REF!=0,"",BU33+#REF!+#REF!+#REF!+#REF!+#REF!+#REF!+#REF!)</f>
        <v>#VALUE!</v>
      </c>
      <c r="BV744" s="119" t="e">
        <f>IF(BV33+#REF!+#REF!+#REF!+#REF!+#REF!+#REF!+#REF!=0,"",BV33+#REF!+#REF!+#REF!+#REF!+#REF!+#REF!+#REF!)</f>
        <v>#VALUE!</v>
      </c>
      <c r="BW744" s="119" t="e">
        <f>IF(BW33+#REF!+#REF!+#REF!+#REF!+#REF!+#REF!+#REF!=0,"",BW33+#REF!+#REF!+#REF!+#REF!+#REF!+#REF!+#REF!)</f>
        <v>#VALUE!</v>
      </c>
      <c r="BX744" s="119" t="e">
        <f>IF(BX33+#REF!+#REF!+#REF!+#REF!+#REF!+#REF!+#REF!=0,"",BX33+#REF!+#REF!+#REF!+#REF!+#REF!+#REF!+#REF!)</f>
        <v>#VALUE!</v>
      </c>
    </row>
    <row r="745" spans="4:106" x14ac:dyDescent="0.25">
      <c r="E745" s="116" t="str">
        <f t="shared" si="289"/>
        <v/>
      </c>
      <c r="F745" s="116" t="e">
        <f>SUM(F34,#REF!,#REF!,#REF!,#REF!,#REF!,#REF!,#REF!)</f>
        <v>#REF!</v>
      </c>
      <c r="G745" s="117" t="e">
        <f>IF(G34+#REF!+#REF!+#REF!+#REF!+#REF!+#REF!+#REF!=0,"",G34+#REF!+#REF!+#REF!+#REF!+#REF!+#REF!+#REF!)</f>
        <v>#VALUE!</v>
      </c>
      <c r="H745" s="117" t="e">
        <f>IF(H34+#REF!+#REF!+#REF!+#REF!+#REF!+#REF!+#REF!=0,"",H34+#REF!+#REF!+#REF!+#REF!+#REF!+#REF!+#REF!)</f>
        <v>#VALUE!</v>
      </c>
      <c r="I745" s="117" t="e">
        <f>IF(I34+#REF!+#REF!+#REF!+#REF!+#REF!+#REF!+#REF!=0,"",I34+#REF!+#REF!+#REF!+#REF!+#REF!+#REF!+#REF!)</f>
        <v>#VALUE!</v>
      </c>
      <c r="J745" s="117" t="e">
        <f>IF(J34+#REF!+#REF!+#REF!+#REF!+#REF!+#REF!+#REF!=0,"",J34+#REF!+#REF!+#REF!+#REF!+#REF!+#REF!+#REF!)</f>
        <v>#VALUE!</v>
      </c>
      <c r="K745" s="117" t="e">
        <f>IF(K34+#REF!+#REF!+#REF!+#REF!+#REF!+#REF!+#REF!=0,"",K34+#REF!+#REF!+#REF!+#REF!+#REF!+#REF!+#REF!)</f>
        <v>#VALUE!</v>
      </c>
      <c r="L745" s="117" t="e">
        <f>IF(L34+#REF!+#REF!+#REF!+#REF!+#REF!+#REF!+#REF!=0,"",L34+#REF!+#REF!+#REF!+#REF!+#REF!+#REF!+#REF!)</f>
        <v>#VALUE!</v>
      </c>
      <c r="M745" s="117" t="e">
        <f>IF(M34+#REF!+#REF!+#REF!+#REF!+#REF!+#REF!+#REF!=0,"",M34+#REF!+#REF!+#REF!+#REF!+#REF!+#REF!+#REF!)</f>
        <v>#VALUE!</v>
      </c>
      <c r="N745" s="117" t="e">
        <f>IF(N34+#REF!+#REF!+#REF!+#REF!+#REF!+#REF!+#REF!=0,"",N34+#REF!+#REF!+#REF!+#REF!+#REF!+#REF!+#REF!)</f>
        <v>#VALUE!</v>
      </c>
      <c r="O745" s="117" t="e">
        <f>IF(O34+#REF!+#REF!+#REF!+#REF!+#REF!+#REF!+#REF!=0,"",O34+#REF!+#REF!+#REF!+#REF!+#REF!+#REF!+#REF!)</f>
        <v>#VALUE!</v>
      </c>
      <c r="P745" s="117" t="e">
        <f>IF(P34+#REF!+#REF!+#REF!+#REF!+#REF!+#REF!+#REF!=0,"",P34+#REF!+#REF!+#REF!+#REF!+#REF!+#REF!+#REF!)</f>
        <v>#VALUE!</v>
      </c>
      <c r="Q745" s="117" t="e">
        <f>IF(Q34+#REF!+#REF!+#REF!+#REF!+#REF!+#REF!+#REF!=0,"",Q34+#REF!+#REF!+#REF!+#REF!+#REF!+#REF!+#REF!)</f>
        <v>#VALUE!</v>
      </c>
      <c r="R745" s="117" t="e">
        <f>IF(R34+#REF!+#REF!+#REF!+#REF!+#REF!+#REF!+#REF!=0,"",R34+#REF!+#REF!+#REF!+#REF!+#REF!+#REF!+#REF!)</f>
        <v>#VALUE!</v>
      </c>
      <c r="S745" s="117" t="e">
        <f>IF(S34+#REF!+#REF!+#REF!+#REF!+#REF!+#REF!+#REF!=0,"",S34+#REF!+#REF!+#REF!+#REF!+#REF!+#REF!+#REF!)</f>
        <v>#VALUE!</v>
      </c>
      <c r="T745" s="117" t="e">
        <f>IF(T34+#REF!+#REF!+#REF!+#REF!+#REF!+#REF!+#REF!=0,"",T34+#REF!+#REF!+#REF!+#REF!+#REF!+#REF!+#REF!)</f>
        <v>#VALUE!</v>
      </c>
      <c r="U745" s="117" t="e">
        <f>IF(U34+#REF!+#REF!+#REF!+#REF!+#REF!+#REF!+#REF!=0,"",U34+#REF!+#REF!+#REF!+#REF!+#REF!+#REF!+#REF!)</f>
        <v>#VALUE!</v>
      </c>
      <c r="V745" s="117" t="e">
        <f>IF(V34+#REF!+#REF!+#REF!+#REF!+#REF!+#REF!+#REF!=0,"",V34+#REF!+#REF!+#REF!+#REF!+#REF!+#REF!+#REF!)</f>
        <v>#VALUE!</v>
      </c>
      <c r="W745" s="117" t="e">
        <f>IF(W34+#REF!+#REF!+#REF!+#REF!+#REF!+#REF!+#REF!=0,"",W34+#REF!+#REF!+#REF!+#REF!+#REF!+#REF!+#REF!)</f>
        <v>#VALUE!</v>
      </c>
      <c r="X745" s="117" t="e">
        <f>IF(X34+#REF!+#REF!+#REF!+#REF!+#REF!+#REF!+#REF!=0,"",X34+#REF!+#REF!+#REF!+#REF!+#REF!+#REF!+#REF!)</f>
        <v>#VALUE!</v>
      </c>
      <c r="Y745" s="117" t="e">
        <f>IF(Y34+#REF!+#REF!+#REF!+#REF!+#REF!+#REF!+#REF!=0,"",Y34+#REF!+#REF!+#REF!+#REF!+#REF!+#REF!+#REF!)</f>
        <v>#VALUE!</v>
      </c>
      <c r="Z745" s="117" t="e">
        <f>IF(Z34+#REF!+#REF!+#REF!+#REF!+#REF!+#REF!+#REF!=0,"",Z34+#REF!+#REF!+#REF!+#REF!+#REF!+#REF!+#REF!)</f>
        <v>#VALUE!</v>
      </c>
      <c r="AA745" s="117" t="e">
        <f>IF(AA34+#REF!+#REF!+#REF!+#REF!+#REF!+#REF!+#REF!=0,"",AA34+#REF!+#REF!+#REF!+#REF!+#REF!+#REF!+#REF!)</f>
        <v>#VALUE!</v>
      </c>
      <c r="AB745" s="117" t="e">
        <f>IF(AB34+#REF!+#REF!+#REF!+#REF!+#REF!+#REF!+#REF!=0,"",AB34+#REF!+#REF!+#REF!+#REF!+#REF!+#REF!+#REF!)</f>
        <v>#VALUE!</v>
      </c>
      <c r="AC745" s="117" t="e">
        <f>IF(AC34+#REF!+#REF!+#REF!+#REF!+#REF!+#REF!+#REF!=0,"",AC34+#REF!+#REF!+#REF!+#REF!+#REF!+#REF!+#REF!)</f>
        <v>#VALUE!</v>
      </c>
      <c r="AD745" s="117" t="e">
        <f>IF(AD34+#REF!+#REF!+#REF!+#REF!+#REF!+#REF!+#REF!=0,"",AD34+#REF!+#REF!+#REF!+#REF!+#REF!+#REF!+#REF!)</f>
        <v>#VALUE!</v>
      </c>
      <c r="AE745" s="117" t="e">
        <f>IF(AE34+#REF!+#REF!+#REF!+#REF!+#REF!+#REF!+#REF!=0,"",AE34+#REF!+#REF!+#REF!+#REF!+#REF!+#REF!+#REF!)</f>
        <v>#VALUE!</v>
      </c>
      <c r="AF745" s="117" t="e">
        <f>IF(AF34+#REF!+#REF!+#REF!+#REF!+#REF!+#REF!+#REF!=0,"",AF34+#REF!+#REF!+#REF!+#REF!+#REF!+#REF!+#REF!)</f>
        <v>#VALUE!</v>
      </c>
      <c r="AG745" s="117" t="e">
        <f>IF(AG34+#REF!+#REF!+#REF!+#REF!+#REF!+#REF!+#REF!=0,"",AG34+#REF!+#REF!+#REF!+#REF!+#REF!+#REF!+#REF!)</f>
        <v>#VALUE!</v>
      </c>
      <c r="AH745" s="117" t="e">
        <f>IF(AH34+#REF!+#REF!+#REF!+#REF!+#REF!+#REF!+#REF!=0,"",AH34+#REF!+#REF!+#REF!+#REF!+#REF!+#REF!+#REF!)</f>
        <v>#VALUE!</v>
      </c>
      <c r="AI745" s="117" t="e">
        <f>IF(AI34+#REF!+#REF!+#REF!+#REF!+#REF!+#REF!+#REF!=0,"",AI34+#REF!+#REF!+#REF!+#REF!+#REF!+#REF!+#REF!)</f>
        <v>#VALUE!</v>
      </c>
      <c r="AJ745" s="117" t="e">
        <f>IF(AJ34+#REF!+#REF!+#REF!+#REF!+#REF!+#REF!+#REF!=0,"",AJ34+#REF!+#REF!+#REF!+#REF!+#REF!+#REF!+#REF!)</f>
        <v>#VALUE!</v>
      </c>
      <c r="AK745" s="117" t="e">
        <f>IF(AK34+#REF!+#REF!+#REF!+#REF!+#REF!+#REF!+#REF!=0,"",AK34+#REF!+#REF!+#REF!+#REF!+#REF!+#REF!+#REF!)</f>
        <v>#VALUE!</v>
      </c>
      <c r="AL745" s="117" t="e">
        <f>IF(AL34+#REF!+#REF!+#REF!+#REF!+#REF!+#REF!+#REF!=0,"",AL34+#REF!+#REF!+#REF!+#REF!+#REF!+#REF!+#REF!)</f>
        <v>#VALUE!</v>
      </c>
      <c r="AM745" s="117" t="e">
        <f>IF(AM34+#REF!+#REF!+#REF!+#REF!+#REF!+#REF!+#REF!=0,"",AM34+#REF!+#REF!+#REF!+#REF!+#REF!+#REF!+#REF!)</f>
        <v>#VALUE!</v>
      </c>
      <c r="AN745" s="117" t="e">
        <f>IF(AN34+#REF!+#REF!+#REF!+#REF!+#REF!+#REF!+#REF!=0,"",AN34+#REF!+#REF!+#REF!+#REF!+#REF!+#REF!+#REF!)</f>
        <v>#VALUE!</v>
      </c>
      <c r="AO745" s="117" t="e">
        <f>IF(AO34+#REF!+#REF!+#REF!+#REF!+#REF!+#REF!+#REF!=0,"",AO34+#REF!+#REF!+#REF!+#REF!+#REF!+#REF!+#REF!)</f>
        <v>#VALUE!</v>
      </c>
      <c r="AP745" s="117" t="e">
        <f>IF(AP34+#REF!+#REF!+#REF!+#REF!+#REF!+#REF!+#REF!=0,"",AP34+#REF!+#REF!+#REF!+#REF!+#REF!+#REF!+#REF!)</f>
        <v>#VALUE!</v>
      </c>
      <c r="AQ745" s="117" t="e">
        <f>IF(AQ34+#REF!+#REF!+#REF!+#REF!+#REF!+#REF!+#REF!=0,"",AQ34+#REF!+#REF!+#REF!+#REF!+#REF!+#REF!+#REF!)</f>
        <v>#VALUE!</v>
      </c>
      <c r="AR745" s="117" t="e">
        <f>IF(AR34+#REF!+#REF!+#REF!+#REF!+#REF!+#REF!+#REF!=0,"",AR34+#REF!+#REF!+#REF!+#REF!+#REF!+#REF!+#REF!)</f>
        <v>#VALUE!</v>
      </c>
      <c r="AS745" s="117" t="e">
        <f>IF(AS34+#REF!+#REF!+#REF!+#REF!+#REF!+#REF!+#REF!=0,"",AS34+#REF!+#REF!+#REF!+#REF!+#REF!+#REF!+#REF!)</f>
        <v>#VALUE!</v>
      </c>
      <c r="AT745" s="117" t="e">
        <f>IF(AT34+#REF!+#REF!+#REF!+#REF!+#REF!+#REF!+#REF!=0,"",AT34+#REF!+#REF!+#REF!+#REF!+#REF!+#REF!+#REF!)</f>
        <v>#VALUE!</v>
      </c>
      <c r="AU745" s="117" t="e">
        <f>IF(AU34+#REF!+#REF!+#REF!+#REF!+#REF!+#REF!+#REF!=0,"",AU34+#REF!+#REF!+#REF!+#REF!+#REF!+#REF!+#REF!)</f>
        <v>#VALUE!</v>
      </c>
      <c r="AV745" s="117" t="e">
        <f>IF(AV34+#REF!+#REF!+#REF!+#REF!+#REF!+#REF!+#REF!=0,"",AV34+#REF!+#REF!+#REF!+#REF!+#REF!+#REF!+#REF!)</f>
        <v>#VALUE!</v>
      </c>
      <c r="AW745" s="117" t="e">
        <f>IF(AW34+#REF!+#REF!+#REF!+#REF!+#REF!+#REF!+#REF!=0,"",AW34+#REF!+#REF!+#REF!+#REF!+#REF!+#REF!+#REF!)</f>
        <v>#VALUE!</v>
      </c>
      <c r="AX745" s="117" t="e">
        <f>IF(AX34+#REF!+#REF!+#REF!+#REF!+#REF!+#REF!+#REF!=0,"",AX34+#REF!+#REF!+#REF!+#REF!+#REF!+#REF!+#REF!)</f>
        <v>#VALUE!</v>
      </c>
      <c r="AY745" s="117" t="e">
        <f>IF(AY34+#REF!+#REF!+#REF!+#REF!+#REF!+#REF!+#REF!=0,"",AY34+#REF!+#REF!+#REF!+#REF!+#REF!+#REF!+#REF!)</f>
        <v>#VALUE!</v>
      </c>
      <c r="AZ745" s="117" t="e">
        <f>IF(AZ34+#REF!+#REF!+#REF!+#REF!+#REF!+#REF!+#REF!=0,"",AZ34+#REF!+#REF!+#REF!+#REF!+#REF!+#REF!+#REF!)</f>
        <v>#VALUE!</v>
      </c>
      <c r="BA745" s="117" t="e">
        <f>IF(BA34+#REF!+#REF!+#REF!+#REF!+#REF!+#REF!+#REF!=0,"",BA34+#REF!+#REF!+#REF!+#REF!+#REF!+#REF!+#REF!)</f>
        <v>#VALUE!</v>
      </c>
      <c r="BB745" s="117" t="e">
        <f>IF(BB34+#REF!+#REF!+#REF!+#REF!+#REF!+#REF!+#REF!=0,"",BB34+#REF!+#REF!+#REF!+#REF!+#REF!+#REF!+#REF!)</f>
        <v>#VALUE!</v>
      </c>
      <c r="BC745" s="117" t="e">
        <f>IF(BC34+#REF!+#REF!+#REF!+#REF!+#REF!+#REF!+#REF!=0,"",BC34+#REF!+#REF!+#REF!+#REF!+#REF!+#REF!+#REF!)</f>
        <v>#VALUE!</v>
      </c>
      <c r="BD745" s="117" t="e">
        <f>IF(BD34+#REF!+#REF!+#REF!+#REF!+#REF!+#REF!+#REF!=0,"",BD34+#REF!+#REF!+#REF!+#REF!+#REF!+#REF!+#REF!)</f>
        <v>#VALUE!</v>
      </c>
      <c r="BE745" s="117" t="e">
        <f>IF(BE34+#REF!+#REF!+#REF!+#REF!+#REF!+#REF!+#REF!=0,"",BE34+#REF!+#REF!+#REF!+#REF!+#REF!+#REF!+#REF!)</f>
        <v>#VALUE!</v>
      </c>
      <c r="BF745" s="117" t="e">
        <f>IF(BF34+#REF!+#REF!+#REF!+#REF!+#REF!+#REF!+#REF!=0,"",BF34+#REF!+#REF!+#REF!+#REF!+#REF!+#REF!+#REF!)</f>
        <v>#VALUE!</v>
      </c>
      <c r="BG745" s="117" t="e">
        <f>IF(BG34+#REF!+#REF!+#REF!+#REF!+#REF!+#REF!+#REF!=0,"",BG34+#REF!+#REF!+#REF!+#REF!+#REF!+#REF!+#REF!)</f>
        <v>#VALUE!</v>
      </c>
      <c r="BH745" s="117" t="e">
        <f>IF(BH34+#REF!+#REF!+#REF!+#REF!+#REF!+#REF!+#REF!=0,"",BH34+#REF!+#REF!+#REF!+#REF!+#REF!+#REF!+#REF!)</f>
        <v>#VALUE!</v>
      </c>
      <c r="BI745" s="117" t="e">
        <f>IF(BI34+#REF!+#REF!+#REF!+#REF!+#REF!+#REF!+#REF!=0,"",BI34+#REF!+#REF!+#REF!+#REF!+#REF!+#REF!+#REF!)</f>
        <v>#VALUE!</v>
      </c>
      <c r="BJ745" s="117" t="e">
        <f>IF(BJ34+#REF!+#REF!+#REF!+#REF!+#REF!+#REF!+#REF!=0,"",BJ34+#REF!+#REF!+#REF!+#REF!+#REF!+#REF!+#REF!)</f>
        <v>#VALUE!</v>
      </c>
      <c r="BK745" s="117" t="e">
        <f>IF(BK34+#REF!+#REF!+#REF!+#REF!+#REF!+#REF!+#REF!=0,"",BK34+#REF!+#REF!+#REF!+#REF!+#REF!+#REF!+#REF!)</f>
        <v>#VALUE!</v>
      </c>
      <c r="BL745" s="117" t="e">
        <f>IF(BL34+#REF!+#REF!+#REF!+#REF!+#REF!+#REF!+#REF!=0,"",BL34+#REF!+#REF!+#REF!+#REF!+#REF!+#REF!+#REF!)</f>
        <v>#VALUE!</v>
      </c>
      <c r="BM745" s="117" t="e">
        <f>IF(BM34+#REF!+#REF!+#REF!+#REF!+#REF!+#REF!+#REF!=0,"",BM34+#REF!+#REF!+#REF!+#REF!+#REF!+#REF!+#REF!)</f>
        <v>#VALUE!</v>
      </c>
      <c r="BN745" s="117" t="e">
        <f>IF(BN34+#REF!+#REF!+#REF!+#REF!+#REF!+#REF!+#REF!=0,"",BN34+#REF!+#REF!+#REF!+#REF!+#REF!+#REF!+#REF!)</f>
        <v>#VALUE!</v>
      </c>
      <c r="BO745" s="117" t="e">
        <f>IF(BO34+#REF!+#REF!+#REF!+#REF!+#REF!+#REF!+#REF!=0,"",BO34+#REF!+#REF!+#REF!+#REF!+#REF!+#REF!+#REF!)</f>
        <v>#VALUE!</v>
      </c>
      <c r="BP745" s="117" t="e">
        <f>IF(BP34+#REF!+#REF!+#REF!+#REF!+#REF!+#REF!+#REF!=0,"",BP34+#REF!+#REF!+#REF!+#REF!+#REF!+#REF!+#REF!)</f>
        <v>#VALUE!</v>
      </c>
      <c r="BQ745" s="117" t="e">
        <f>IF(BQ34+#REF!+#REF!+#REF!+#REF!+#REF!+#REF!+#REF!=0,"",BQ34+#REF!+#REF!+#REF!+#REF!+#REF!+#REF!+#REF!)</f>
        <v>#VALUE!</v>
      </c>
      <c r="BR745" s="117" t="e">
        <f>IF(BR34+#REF!+#REF!+#REF!+#REF!+#REF!+#REF!+#REF!=0,"",BR34+#REF!+#REF!+#REF!+#REF!+#REF!+#REF!+#REF!)</f>
        <v>#VALUE!</v>
      </c>
      <c r="BS745" s="117" t="e">
        <f>IF(BS34+#REF!+#REF!+#REF!+#REF!+#REF!+#REF!+#REF!=0,"",BS34+#REF!+#REF!+#REF!+#REF!+#REF!+#REF!+#REF!)</f>
        <v>#VALUE!</v>
      </c>
      <c r="BT745" s="117" t="e">
        <f>IF(BT34+#REF!+#REF!+#REF!+#REF!+#REF!+#REF!+#REF!=0,"",BT34+#REF!+#REF!+#REF!+#REF!+#REF!+#REF!+#REF!)</f>
        <v>#VALUE!</v>
      </c>
      <c r="BU745" s="117" t="e">
        <f>IF(BU34+#REF!+#REF!+#REF!+#REF!+#REF!+#REF!+#REF!=0,"",BU34+#REF!+#REF!+#REF!+#REF!+#REF!+#REF!+#REF!)</f>
        <v>#VALUE!</v>
      </c>
      <c r="BV745" s="117" t="e">
        <f>IF(BV34+#REF!+#REF!+#REF!+#REF!+#REF!+#REF!+#REF!=0,"",BV34+#REF!+#REF!+#REF!+#REF!+#REF!+#REF!+#REF!)</f>
        <v>#VALUE!</v>
      </c>
      <c r="BW745" s="117" t="e">
        <f>IF(BW34+#REF!+#REF!+#REF!+#REF!+#REF!+#REF!+#REF!=0,"",BW34+#REF!+#REF!+#REF!+#REF!+#REF!+#REF!+#REF!)</f>
        <v>#VALUE!</v>
      </c>
      <c r="BX745" s="117" t="e">
        <f>IF(BX34+#REF!+#REF!+#REF!+#REF!+#REF!+#REF!+#REF!=0,"",BX34+#REF!+#REF!+#REF!+#REF!+#REF!+#REF!+#REF!)</f>
        <v>#VALUE!</v>
      </c>
    </row>
    <row r="746" spans="4:106" x14ac:dyDescent="0.25">
      <c r="E746" s="118" t="str">
        <f t="shared" si="289"/>
        <v/>
      </c>
      <c r="F746" s="118" t="e">
        <f>SUM(F35,#REF!,#REF!,#REF!,#REF!,#REF!,#REF!,#REF!)</f>
        <v>#REF!</v>
      </c>
      <c r="G746" s="119" t="e">
        <f>IF(G35+#REF!+#REF!+#REF!+#REF!+#REF!+#REF!+#REF!=0,"",G35+#REF!+#REF!+#REF!+#REF!+#REF!+#REF!+#REF!)</f>
        <v>#VALUE!</v>
      </c>
      <c r="H746" s="119" t="e">
        <f>IF(H35+#REF!+#REF!+#REF!+#REF!+#REF!+#REF!+#REF!=0,"",H35+#REF!+#REF!+#REF!+#REF!+#REF!+#REF!+#REF!)</f>
        <v>#VALUE!</v>
      </c>
      <c r="I746" s="119" t="e">
        <f>IF(I35+#REF!+#REF!+#REF!+#REF!+#REF!+#REF!+#REF!=0,"",I35+#REF!+#REF!+#REF!+#REF!+#REF!+#REF!+#REF!)</f>
        <v>#VALUE!</v>
      </c>
      <c r="J746" s="119" t="e">
        <f>IF(J35+#REF!+#REF!+#REF!+#REF!+#REF!+#REF!+#REF!=0,"",J35+#REF!+#REF!+#REF!+#REF!+#REF!+#REF!+#REF!)</f>
        <v>#VALUE!</v>
      </c>
      <c r="K746" s="119" t="e">
        <f>IF(K35+#REF!+#REF!+#REF!+#REF!+#REF!+#REF!+#REF!=0,"",K35+#REF!+#REF!+#REF!+#REF!+#REF!+#REF!+#REF!)</f>
        <v>#VALUE!</v>
      </c>
      <c r="L746" s="119" t="e">
        <f>IF(L35+#REF!+#REF!+#REF!+#REF!+#REF!+#REF!+#REF!=0,"",L35+#REF!+#REF!+#REF!+#REF!+#REF!+#REF!+#REF!)</f>
        <v>#VALUE!</v>
      </c>
      <c r="M746" s="119" t="e">
        <f>IF(M35+#REF!+#REF!+#REF!+#REF!+#REF!+#REF!+#REF!=0,"",M35+#REF!+#REF!+#REF!+#REF!+#REF!+#REF!+#REF!)</f>
        <v>#VALUE!</v>
      </c>
      <c r="N746" s="119" t="e">
        <f>IF(N35+#REF!+#REF!+#REF!+#REF!+#REF!+#REF!+#REF!=0,"",N35+#REF!+#REF!+#REF!+#REF!+#REF!+#REF!+#REF!)</f>
        <v>#VALUE!</v>
      </c>
      <c r="O746" s="119" t="e">
        <f>IF(O35+#REF!+#REF!+#REF!+#REF!+#REF!+#REF!+#REF!=0,"",O35+#REF!+#REF!+#REF!+#REF!+#REF!+#REF!+#REF!)</f>
        <v>#VALUE!</v>
      </c>
      <c r="P746" s="119" t="e">
        <f>IF(P35+#REF!+#REF!+#REF!+#REF!+#REF!+#REF!+#REF!=0,"",P35+#REF!+#REF!+#REF!+#REF!+#REF!+#REF!+#REF!)</f>
        <v>#VALUE!</v>
      </c>
      <c r="Q746" s="119" t="e">
        <f>IF(Q35+#REF!+#REF!+#REF!+#REF!+#REF!+#REF!+#REF!=0,"",Q35+#REF!+#REF!+#REF!+#REF!+#REF!+#REF!+#REF!)</f>
        <v>#VALUE!</v>
      </c>
      <c r="R746" s="119" t="e">
        <f>IF(R35+#REF!+#REF!+#REF!+#REF!+#REF!+#REF!+#REF!=0,"",R35+#REF!+#REF!+#REF!+#REF!+#REF!+#REF!+#REF!)</f>
        <v>#VALUE!</v>
      </c>
      <c r="S746" s="119" t="e">
        <f>IF(S35+#REF!+#REF!+#REF!+#REF!+#REF!+#REF!+#REF!=0,"",S35+#REF!+#REF!+#REF!+#REF!+#REF!+#REF!+#REF!)</f>
        <v>#VALUE!</v>
      </c>
      <c r="T746" s="119" t="e">
        <f>IF(T35+#REF!+#REF!+#REF!+#REF!+#REF!+#REF!+#REF!=0,"",T35+#REF!+#REF!+#REF!+#REF!+#REF!+#REF!+#REF!)</f>
        <v>#VALUE!</v>
      </c>
      <c r="U746" s="119" t="e">
        <f>IF(U35+#REF!+#REF!+#REF!+#REF!+#REF!+#REF!+#REF!=0,"",U35+#REF!+#REF!+#REF!+#REF!+#REF!+#REF!+#REF!)</f>
        <v>#VALUE!</v>
      </c>
      <c r="V746" s="119" t="e">
        <f>IF(V35+#REF!+#REF!+#REF!+#REF!+#REF!+#REF!+#REF!=0,"",V35+#REF!+#REF!+#REF!+#REF!+#REF!+#REF!+#REF!)</f>
        <v>#VALUE!</v>
      </c>
      <c r="W746" s="119" t="e">
        <f>IF(W35+#REF!+#REF!+#REF!+#REF!+#REF!+#REF!+#REF!=0,"",W35+#REF!+#REF!+#REF!+#REF!+#REF!+#REF!+#REF!)</f>
        <v>#VALUE!</v>
      </c>
      <c r="X746" s="119" t="e">
        <f>IF(X35+#REF!+#REF!+#REF!+#REF!+#REF!+#REF!+#REF!=0,"",X35+#REF!+#REF!+#REF!+#REF!+#REF!+#REF!+#REF!)</f>
        <v>#VALUE!</v>
      </c>
      <c r="Y746" s="119" t="e">
        <f>IF(Y35+#REF!+#REF!+#REF!+#REF!+#REF!+#REF!+#REF!=0,"",Y35+#REF!+#REF!+#REF!+#REF!+#REF!+#REF!+#REF!)</f>
        <v>#VALUE!</v>
      </c>
      <c r="Z746" s="119" t="e">
        <f>IF(Z35+#REF!+#REF!+#REF!+#REF!+#REF!+#REF!+#REF!=0,"",Z35+#REF!+#REF!+#REF!+#REF!+#REF!+#REF!+#REF!)</f>
        <v>#VALUE!</v>
      </c>
      <c r="AA746" s="119" t="e">
        <f>IF(AA35+#REF!+#REF!+#REF!+#REF!+#REF!+#REF!+#REF!=0,"",AA35+#REF!+#REF!+#REF!+#REF!+#REF!+#REF!+#REF!)</f>
        <v>#VALUE!</v>
      </c>
      <c r="AB746" s="119" t="e">
        <f>IF(AB35+#REF!+#REF!+#REF!+#REF!+#REF!+#REF!+#REF!=0,"",AB35+#REF!+#REF!+#REF!+#REF!+#REF!+#REF!+#REF!)</f>
        <v>#VALUE!</v>
      </c>
      <c r="AC746" s="119" t="e">
        <f>IF(AC35+#REF!+#REF!+#REF!+#REF!+#REF!+#REF!+#REF!=0,"",AC35+#REF!+#REF!+#REF!+#REF!+#REF!+#REF!+#REF!)</f>
        <v>#VALUE!</v>
      </c>
      <c r="AD746" s="119" t="e">
        <f>IF(AD35+#REF!+#REF!+#REF!+#REF!+#REF!+#REF!+#REF!=0,"",AD35+#REF!+#REF!+#REF!+#REF!+#REF!+#REF!+#REF!)</f>
        <v>#VALUE!</v>
      </c>
      <c r="AE746" s="119" t="e">
        <f>IF(AE35+#REF!+#REF!+#REF!+#REF!+#REF!+#REF!+#REF!=0,"",AE35+#REF!+#REF!+#REF!+#REF!+#REF!+#REF!+#REF!)</f>
        <v>#VALUE!</v>
      </c>
      <c r="AF746" s="119" t="e">
        <f>IF(AF35+#REF!+#REF!+#REF!+#REF!+#REF!+#REF!+#REF!=0,"",AF35+#REF!+#REF!+#REF!+#REF!+#REF!+#REF!+#REF!)</f>
        <v>#VALUE!</v>
      </c>
      <c r="AG746" s="119" t="e">
        <f>IF(AG35+#REF!+#REF!+#REF!+#REF!+#REF!+#REF!+#REF!=0,"",AG35+#REF!+#REF!+#REF!+#REF!+#REF!+#REF!+#REF!)</f>
        <v>#VALUE!</v>
      </c>
      <c r="AH746" s="119" t="e">
        <f>IF(AH35+#REF!+#REF!+#REF!+#REF!+#REF!+#REF!+#REF!=0,"",AH35+#REF!+#REF!+#REF!+#REF!+#REF!+#REF!+#REF!)</f>
        <v>#VALUE!</v>
      </c>
      <c r="AI746" s="119" t="e">
        <f>IF(AI35+#REF!+#REF!+#REF!+#REF!+#REF!+#REF!+#REF!=0,"",AI35+#REF!+#REF!+#REF!+#REF!+#REF!+#REF!+#REF!)</f>
        <v>#VALUE!</v>
      </c>
      <c r="AJ746" s="119" t="e">
        <f>IF(AJ35+#REF!+#REF!+#REF!+#REF!+#REF!+#REF!+#REF!=0,"",AJ35+#REF!+#REF!+#REF!+#REF!+#REF!+#REF!+#REF!)</f>
        <v>#VALUE!</v>
      </c>
      <c r="AK746" s="119" t="e">
        <f>IF(AK35+#REF!+#REF!+#REF!+#REF!+#REF!+#REF!+#REF!=0,"",AK35+#REF!+#REF!+#REF!+#REF!+#REF!+#REF!+#REF!)</f>
        <v>#VALUE!</v>
      </c>
      <c r="AL746" s="119" t="e">
        <f>IF(AL35+#REF!+#REF!+#REF!+#REF!+#REF!+#REF!+#REF!=0,"",AL35+#REF!+#REF!+#REF!+#REF!+#REF!+#REF!+#REF!)</f>
        <v>#VALUE!</v>
      </c>
      <c r="AM746" s="119" t="e">
        <f>IF(AM35+#REF!+#REF!+#REF!+#REF!+#REF!+#REF!+#REF!=0,"",AM35+#REF!+#REF!+#REF!+#REF!+#REF!+#REF!+#REF!)</f>
        <v>#VALUE!</v>
      </c>
      <c r="AN746" s="119" t="e">
        <f>IF(AN35+#REF!+#REF!+#REF!+#REF!+#REF!+#REF!+#REF!=0,"",AN35+#REF!+#REF!+#REF!+#REF!+#REF!+#REF!+#REF!)</f>
        <v>#VALUE!</v>
      </c>
      <c r="AO746" s="119" t="e">
        <f>IF(AO35+#REF!+#REF!+#REF!+#REF!+#REF!+#REF!+#REF!=0,"",AO35+#REF!+#REF!+#REF!+#REF!+#REF!+#REF!+#REF!)</f>
        <v>#VALUE!</v>
      </c>
      <c r="AP746" s="119" t="e">
        <f>IF(AP35+#REF!+#REF!+#REF!+#REF!+#REF!+#REF!+#REF!=0,"",AP35+#REF!+#REF!+#REF!+#REF!+#REF!+#REF!+#REF!)</f>
        <v>#VALUE!</v>
      </c>
      <c r="AQ746" s="119" t="e">
        <f>IF(AQ35+#REF!+#REF!+#REF!+#REF!+#REF!+#REF!+#REF!=0,"",AQ35+#REF!+#REF!+#REF!+#REF!+#REF!+#REF!+#REF!)</f>
        <v>#VALUE!</v>
      </c>
      <c r="AR746" s="119" t="e">
        <f>IF(AR35+#REF!+#REF!+#REF!+#REF!+#REF!+#REF!+#REF!=0,"",AR35+#REF!+#REF!+#REF!+#REF!+#REF!+#REF!+#REF!)</f>
        <v>#VALUE!</v>
      </c>
      <c r="AS746" s="119" t="e">
        <f>IF(AS35+#REF!+#REF!+#REF!+#REF!+#REF!+#REF!+#REF!=0,"",AS35+#REF!+#REF!+#REF!+#REF!+#REF!+#REF!+#REF!)</f>
        <v>#VALUE!</v>
      </c>
      <c r="AT746" s="119" t="e">
        <f>IF(AT35+#REF!+#REF!+#REF!+#REF!+#REF!+#REF!+#REF!=0,"",AT35+#REF!+#REF!+#REF!+#REF!+#REF!+#REF!+#REF!)</f>
        <v>#VALUE!</v>
      </c>
      <c r="AU746" s="119" t="e">
        <f>IF(AU35+#REF!+#REF!+#REF!+#REF!+#REF!+#REF!+#REF!=0,"",AU35+#REF!+#REF!+#REF!+#REF!+#REF!+#REF!+#REF!)</f>
        <v>#VALUE!</v>
      </c>
      <c r="AV746" s="119" t="e">
        <f>IF(AV35+#REF!+#REF!+#REF!+#REF!+#REF!+#REF!+#REF!=0,"",AV35+#REF!+#REF!+#REF!+#REF!+#REF!+#REF!+#REF!)</f>
        <v>#VALUE!</v>
      </c>
      <c r="AW746" s="119" t="e">
        <f>IF(AW35+#REF!+#REF!+#REF!+#REF!+#REF!+#REF!+#REF!=0,"",AW35+#REF!+#REF!+#REF!+#REF!+#REF!+#REF!+#REF!)</f>
        <v>#VALUE!</v>
      </c>
      <c r="AX746" s="119" t="e">
        <f>IF(AX35+#REF!+#REF!+#REF!+#REF!+#REF!+#REF!+#REF!=0,"",AX35+#REF!+#REF!+#REF!+#REF!+#REF!+#REF!+#REF!)</f>
        <v>#VALUE!</v>
      </c>
      <c r="AY746" s="119" t="e">
        <f>IF(AY35+#REF!+#REF!+#REF!+#REF!+#REF!+#REF!+#REF!=0,"",AY35+#REF!+#REF!+#REF!+#REF!+#REF!+#REF!+#REF!)</f>
        <v>#VALUE!</v>
      </c>
      <c r="AZ746" s="119" t="e">
        <f>IF(AZ35+#REF!+#REF!+#REF!+#REF!+#REF!+#REF!+#REF!=0,"",AZ35+#REF!+#REF!+#REF!+#REF!+#REF!+#REF!+#REF!)</f>
        <v>#VALUE!</v>
      </c>
      <c r="BA746" s="119" t="e">
        <f>IF(BA35+#REF!+#REF!+#REF!+#REF!+#REF!+#REF!+#REF!=0,"",BA35+#REF!+#REF!+#REF!+#REF!+#REF!+#REF!+#REF!)</f>
        <v>#VALUE!</v>
      </c>
      <c r="BB746" s="119" t="e">
        <f>IF(BB35+#REF!+#REF!+#REF!+#REF!+#REF!+#REF!+#REF!=0,"",BB35+#REF!+#REF!+#REF!+#REF!+#REF!+#REF!+#REF!)</f>
        <v>#VALUE!</v>
      </c>
      <c r="BC746" s="119" t="e">
        <f>IF(BC35+#REF!+#REF!+#REF!+#REF!+#REF!+#REF!+#REF!=0,"",BC35+#REF!+#REF!+#REF!+#REF!+#REF!+#REF!+#REF!)</f>
        <v>#VALUE!</v>
      </c>
      <c r="BD746" s="119" t="e">
        <f>IF(BD35+#REF!+#REF!+#REF!+#REF!+#REF!+#REF!+#REF!=0,"",BD35+#REF!+#REF!+#REF!+#REF!+#REF!+#REF!+#REF!)</f>
        <v>#VALUE!</v>
      </c>
      <c r="BE746" s="119" t="e">
        <f>IF(BE35+#REF!+#REF!+#REF!+#REF!+#REF!+#REF!+#REF!=0,"",BE35+#REF!+#REF!+#REF!+#REF!+#REF!+#REF!+#REF!)</f>
        <v>#VALUE!</v>
      </c>
      <c r="BF746" s="119" t="e">
        <f>IF(BF35+#REF!+#REF!+#REF!+#REF!+#REF!+#REF!+#REF!=0,"",BF35+#REF!+#REF!+#REF!+#REF!+#REF!+#REF!+#REF!)</f>
        <v>#VALUE!</v>
      </c>
      <c r="BG746" s="119" t="e">
        <f>IF(BG35+#REF!+#REF!+#REF!+#REF!+#REF!+#REF!+#REF!=0,"",BG35+#REF!+#REF!+#REF!+#REF!+#REF!+#REF!+#REF!)</f>
        <v>#VALUE!</v>
      </c>
      <c r="BH746" s="119" t="e">
        <f>IF(BH35+#REF!+#REF!+#REF!+#REF!+#REF!+#REF!+#REF!=0,"",BH35+#REF!+#REF!+#REF!+#REF!+#REF!+#REF!+#REF!)</f>
        <v>#VALUE!</v>
      </c>
      <c r="BI746" s="119" t="e">
        <f>IF(BI35+#REF!+#REF!+#REF!+#REF!+#REF!+#REF!+#REF!=0,"",BI35+#REF!+#REF!+#REF!+#REF!+#REF!+#REF!+#REF!)</f>
        <v>#VALUE!</v>
      </c>
      <c r="BJ746" s="119" t="e">
        <f>IF(BJ35+#REF!+#REF!+#REF!+#REF!+#REF!+#REF!+#REF!=0,"",BJ35+#REF!+#REF!+#REF!+#REF!+#REF!+#REF!+#REF!)</f>
        <v>#VALUE!</v>
      </c>
      <c r="BK746" s="119" t="e">
        <f>IF(BK35+#REF!+#REF!+#REF!+#REF!+#REF!+#REF!+#REF!=0,"",BK35+#REF!+#REF!+#REF!+#REF!+#REF!+#REF!+#REF!)</f>
        <v>#VALUE!</v>
      </c>
      <c r="BL746" s="119" t="e">
        <f>IF(BL35+#REF!+#REF!+#REF!+#REF!+#REF!+#REF!+#REF!=0,"",BL35+#REF!+#REF!+#REF!+#REF!+#REF!+#REF!+#REF!)</f>
        <v>#VALUE!</v>
      </c>
      <c r="BM746" s="119" t="e">
        <f>IF(BM35+#REF!+#REF!+#REF!+#REF!+#REF!+#REF!+#REF!=0,"",BM35+#REF!+#REF!+#REF!+#REF!+#REF!+#REF!+#REF!)</f>
        <v>#VALUE!</v>
      </c>
      <c r="BN746" s="119" t="e">
        <f>IF(BN35+#REF!+#REF!+#REF!+#REF!+#REF!+#REF!+#REF!=0,"",BN35+#REF!+#REF!+#REF!+#REF!+#REF!+#REF!+#REF!)</f>
        <v>#VALUE!</v>
      </c>
      <c r="BO746" s="119" t="e">
        <f>IF(BO35+#REF!+#REF!+#REF!+#REF!+#REF!+#REF!+#REF!=0,"",BO35+#REF!+#REF!+#REF!+#REF!+#REF!+#REF!+#REF!)</f>
        <v>#VALUE!</v>
      </c>
      <c r="BP746" s="119" t="e">
        <f>IF(BP35+#REF!+#REF!+#REF!+#REF!+#REF!+#REF!+#REF!=0,"",BP35+#REF!+#REF!+#REF!+#REF!+#REF!+#REF!+#REF!)</f>
        <v>#VALUE!</v>
      </c>
      <c r="BQ746" s="119" t="e">
        <f>IF(BQ35+#REF!+#REF!+#REF!+#REF!+#REF!+#REF!+#REF!=0,"",BQ35+#REF!+#REF!+#REF!+#REF!+#REF!+#REF!+#REF!)</f>
        <v>#VALUE!</v>
      </c>
      <c r="BR746" s="119" t="e">
        <f>IF(BR35+#REF!+#REF!+#REF!+#REF!+#REF!+#REF!+#REF!=0,"",BR35+#REF!+#REF!+#REF!+#REF!+#REF!+#REF!+#REF!)</f>
        <v>#VALUE!</v>
      </c>
      <c r="BS746" s="119" t="e">
        <f>IF(BS35+#REF!+#REF!+#REF!+#REF!+#REF!+#REF!+#REF!=0,"",BS35+#REF!+#REF!+#REF!+#REF!+#REF!+#REF!+#REF!)</f>
        <v>#VALUE!</v>
      </c>
      <c r="BT746" s="119" t="e">
        <f>IF(BT35+#REF!+#REF!+#REF!+#REF!+#REF!+#REF!+#REF!=0,"",BT35+#REF!+#REF!+#REF!+#REF!+#REF!+#REF!+#REF!)</f>
        <v>#VALUE!</v>
      </c>
      <c r="BU746" s="119" t="e">
        <f>IF(BU35+#REF!+#REF!+#REF!+#REF!+#REF!+#REF!+#REF!=0,"",BU35+#REF!+#REF!+#REF!+#REF!+#REF!+#REF!+#REF!)</f>
        <v>#VALUE!</v>
      </c>
      <c r="BV746" s="119" t="e">
        <f>IF(BV35+#REF!+#REF!+#REF!+#REF!+#REF!+#REF!+#REF!=0,"",BV35+#REF!+#REF!+#REF!+#REF!+#REF!+#REF!+#REF!)</f>
        <v>#VALUE!</v>
      </c>
      <c r="BW746" s="119" t="e">
        <f>IF(BW35+#REF!+#REF!+#REF!+#REF!+#REF!+#REF!+#REF!=0,"",BW35+#REF!+#REF!+#REF!+#REF!+#REF!+#REF!+#REF!)</f>
        <v>#VALUE!</v>
      </c>
      <c r="BX746" s="119" t="e">
        <f>IF(BX35+#REF!+#REF!+#REF!+#REF!+#REF!+#REF!+#REF!=0,"",BX35+#REF!+#REF!+#REF!+#REF!+#REF!+#REF!+#REF!)</f>
        <v>#VALUE!</v>
      </c>
    </row>
    <row r="747" spans="4:106" x14ac:dyDescent="0.25">
      <c r="E747" s="83"/>
      <c r="F747" s="120" t="e">
        <f t="shared" ref="F747:BQ747" si="290">SUM(F727:F746)</f>
        <v>#REF!</v>
      </c>
      <c r="G747" s="96" t="e">
        <f t="shared" si="290"/>
        <v>#REF!</v>
      </c>
      <c r="H747" s="96" t="e">
        <f t="shared" si="290"/>
        <v>#REF!</v>
      </c>
      <c r="I747" s="96" t="e">
        <f t="shared" si="290"/>
        <v>#REF!</v>
      </c>
      <c r="J747" s="96" t="e">
        <f t="shared" si="290"/>
        <v>#VALUE!</v>
      </c>
      <c r="K747" s="96" t="e">
        <f t="shared" si="290"/>
        <v>#VALUE!</v>
      </c>
      <c r="L747" s="96" t="e">
        <f t="shared" si="290"/>
        <v>#VALUE!</v>
      </c>
      <c r="M747" s="96" t="e">
        <f t="shared" si="290"/>
        <v>#VALUE!</v>
      </c>
      <c r="N747" s="96" t="e">
        <f t="shared" si="290"/>
        <v>#VALUE!</v>
      </c>
      <c r="O747" s="96" t="e">
        <f t="shared" si="290"/>
        <v>#VALUE!</v>
      </c>
      <c r="P747" s="96" t="e">
        <f t="shared" si="290"/>
        <v>#VALUE!</v>
      </c>
      <c r="Q747" s="96" t="e">
        <f t="shared" si="290"/>
        <v>#VALUE!</v>
      </c>
      <c r="R747" s="96" t="e">
        <f t="shared" si="290"/>
        <v>#VALUE!</v>
      </c>
      <c r="S747" s="96" t="e">
        <f t="shared" si="290"/>
        <v>#VALUE!</v>
      </c>
      <c r="T747" s="96" t="e">
        <f t="shared" si="290"/>
        <v>#VALUE!</v>
      </c>
      <c r="U747" s="96" t="e">
        <f t="shared" si="290"/>
        <v>#VALUE!</v>
      </c>
      <c r="V747" s="96" t="e">
        <f t="shared" si="290"/>
        <v>#VALUE!</v>
      </c>
      <c r="W747" s="96" t="e">
        <f t="shared" si="290"/>
        <v>#VALUE!</v>
      </c>
      <c r="X747" s="96" t="e">
        <f t="shared" si="290"/>
        <v>#VALUE!</v>
      </c>
      <c r="Y747" s="96" t="e">
        <f t="shared" si="290"/>
        <v>#VALUE!</v>
      </c>
      <c r="Z747" s="96" t="e">
        <f t="shared" si="290"/>
        <v>#VALUE!</v>
      </c>
      <c r="AA747" s="96" t="e">
        <f t="shared" si="290"/>
        <v>#VALUE!</v>
      </c>
      <c r="AB747" s="96" t="e">
        <f t="shared" si="290"/>
        <v>#VALUE!</v>
      </c>
      <c r="AC747" s="96" t="e">
        <f t="shared" si="290"/>
        <v>#VALUE!</v>
      </c>
      <c r="AD747" s="96" t="e">
        <f t="shared" si="290"/>
        <v>#VALUE!</v>
      </c>
      <c r="AE747" s="96" t="e">
        <f t="shared" si="290"/>
        <v>#VALUE!</v>
      </c>
      <c r="AF747" s="96" t="e">
        <f t="shared" si="290"/>
        <v>#VALUE!</v>
      </c>
      <c r="AG747" s="96" t="e">
        <f t="shared" si="290"/>
        <v>#VALUE!</v>
      </c>
      <c r="AH747" s="96" t="e">
        <f t="shared" si="290"/>
        <v>#VALUE!</v>
      </c>
      <c r="AI747" s="96" t="e">
        <f t="shared" si="290"/>
        <v>#VALUE!</v>
      </c>
      <c r="AJ747" s="96" t="e">
        <f t="shared" si="290"/>
        <v>#VALUE!</v>
      </c>
      <c r="AK747" s="96" t="e">
        <f t="shared" si="290"/>
        <v>#VALUE!</v>
      </c>
      <c r="AL747" s="96" t="e">
        <f t="shared" si="290"/>
        <v>#VALUE!</v>
      </c>
      <c r="AM747" s="96" t="e">
        <f t="shared" si="290"/>
        <v>#VALUE!</v>
      </c>
      <c r="AN747" s="96" t="e">
        <f t="shared" si="290"/>
        <v>#VALUE!</v>
      </c>
      <c r="AO747" s="96" t="e">
        <f t="shared" si="290"/>
        <v>#VALUE!</v>
      </c>
      <c r="AP747" s="96" t="e">
        <f t="shared" si="290"/>
        <v>#VALUE!</v>
      </c>
      <c r="AQ747" s="96" t="e">
        <f t="shared" si="290"/>
        <v>#VALUE!</v>
      </c>
      <c r="AR747" s="96" t="e">
        <f t="shared" si="290"/>
        <v>#VALUE!</v>
      </c>
      <c r="AS747" s="96" t="e">
        <f t="shared" si="290"/>
        <v>#VALUE!</v>
      </c>
      <c r="AT747" s="96" t="e">
        <f t="shared" si="290"/>
        <v>#VALUE!</v>
      </c>
      <c r="AU747" s="96" t="e">
        <f t="shared" si="290"/>
        <v>#VALUE!</v>
      </c>
      <c r="AV747" s="96" t="e">
        <f t="shared" si="290"/>
        <v>#VALUE!</v>
      </c>
      <c r="AW747" s="96" t="e">
        <f t="shared" si="290"/>
        <v>#VALUE!</v>
      </c>
      <c r="AX747" s="96" t="e">
        <f t="shared" si="290"/>
        <v>#VALUE!</v>
      </c>
      <c r="AY747" s="96" t="e">
        <f t="shared" si="290"/>
        <v>#VALUE!</v>
      </c>
      <c r="AZ747" s="96" t="e">
        <f t="shared" si="290"/>
        <v>#VALUE!</v>
      </c>
      <c r="BA747" s="96" t="e">
        <f t="shared" si="290"/>
        <v>#VALUE!</v>
      </c>
      <c r="BB747" s="96" t="e">
        <f t="shared" si="290"/>
        <v>#VALUE!</v>
      </c>
      <c r="BC747" s="96" t="e">
        <f t="shared" si="290"/>
        <v>#VALUE!</v>
      </c>
      <c r="BD747" s="96" t="e">
        <f t="shared" si="290"/>
        <v>#VALUE!</v>
      </c>
      <c r="BE747" s="96" t="e">
        <f t="shared" si="290"/>
        <v>#VALUE!</v>
      </c>
      <c r="BF747" s="96" t="e">
        <f t="shared" si="290"/>
        <v>#VALUE!</v>
      </c>
      <c r="BG747" s="96" t="e">
        <f t="shared" si="290"/>
        <v>#VALUE!</v>
      </c>
      <c r="BH747" s="96" t="e">
        <f t="shared" si="290"/>
        <v>#VALUE!</v>
      </c>
      <c r="BI747" s="96" t="e">
        <f t="shared" si="290"/>
        <v>#VALUE!</v>
      </c>
      <c r="BJ747" s="96" t="e">
        <f t="shared" si="290"/>
        <v>#VALUE!</v>
      </c>
      <c r="BK747" s="96" t="e">
        <f t="shared" si="290"/>
        <v>#VALUE!</v>
      </c>
      <c r="BL747" s="96" t="e">
        <f t="shared" si="290"/>
        <v>#VALUE!</v>
      </c>
      <c r="BM747" s="96" t="e">
        <f t="shared" si="290"/>
        <v>#VALUE!</v>
      </c>
      <c r="BN747" s="96" t="e">
        <f t="shared" si="290"/>
        <v>#VALUE!</v>
      </c>
      <c r="BO747" s="96" t="e">
        <f t="shared" si="290"/>
        <v>#VALUE!</v>
      </c>
      <c r="BP747" s="96" t="e">
        <f t="shared" si="290"/>
        <v>#VALUE!</v>
      </c>
      <c r="BQ747" s="96" t="e">
        <f t="shared" si="290"/>
        <v>#VALUE!</v>
      </c>
      <c r="BR747" s="96" t="e">
        <f t="shared" ref="BR747:BX747" si="291">SUM(BR727:BR746)</f>
        <v>#VALUE!</v>
      </c>
      <c r="BS747" s="96" t="e">
        <f t="shared" si="291"/>
        <v>#VALUE!</v>
      </c>
      <c r="BT747" s="96" t="e">
        <f t="shared" si="291"/>
        <v>#VALUE!</v>
      </c>
      <c r="BU747" s="96" t="e">
        <f t="shared" si="291"/>
        <v>#VALUE!</v>
      </c>
      <c r="BV747" s="96" t="e">
        <f t="shared" si="291"/>
        <v>#VALUE!</v>
      </c>
      <c r="BW747" s="96" t="e">
        <f t="shared" si="291"/>
        <v>#VALUE!</v>
      </c>
      <c r="BX747" s="96" t="e">
        <f t="shared" si="291"/>
        <v>#VALUE!</v>
      </c>
    </row>
    <row r="748" spans="4:106" x14ac:dyDescent="0.25">
      <c r="E748" s="83"/>
    </row>
    <row r="749" spans="4:106" x14ac:dyDescent="0.25">
      <c r="E749" s="83"/>
    </row>
    <row r="750" spans="4:106" x14ac:dyDescent="0.25">
      <c r="D750" s="83"/>
      <c r="E750" s="83" t="str">
        <f>IF($E16="","",E16)</f>
        <v>TEST1</v>
      </c>
      <c r="G750" s="83">
        <f t="shared" ref="G750:BR753" si="292">SUM(G61,G106,G151,G196,G241,G286,G331,G376,G421,G466,G511,G556,G601,G646)</f>
        <v>10</v>
      </c>
      <c r="H750" s="83">
        <f t="shared" si="292"/>
        <v>20</v>
      </c>
      <c r="I750" s="83">
        <f t="shared" si="292"/>
        <v>5</v>
      </c>
      <c r="J750" s="83">
        <f t="shared" si="292"/>
        <v>0</v>
      </c>
      <c r="K750" s="83">
        <f t="shared" si="292"/>
        <v>0</v>
      </c>
      <c r="L750" s="83">
        <f t="shared" si="292"/>
        <v>0</v>
      </c>
      <c r="M750" s="83">
        <f t="shared" si="292"/>
        <v>0</v>
      </c>
      <c r="N750" s="83">
        <f t="shared" si="292"/>
        <v>0</v>
      </c>
      <c r="O750" s="83">
        <f t="shared" si="292"/>
        <v>0</v>
      </c>
      <c r="P750" s="83">
        <f t="shared" si="292"/>
        <v>0</v>
      </c>
      <c r="Q750" s="83">
        <f t="shared" si="292"/>
        <v>0</v>
      </c>
      <c r="R750" s="83">
        <f t="shared" si="292"/>
        <v>0</v>
      </c>
      <c r="S750" s="83">
        <f t="shared" si="292"/>
        <v>0</v>
      </c>
      <c r="T750" s="83">
        <f t="shared" si="292"/>
        <v>0</v>
      </c>
      <c r="U750" s="83">
        <f t="shared" si="292"/>
        <v>0</v>
      </c>
      <c r="V750" s="83">
        <f t="shared" si="292"/>
        <v>0</v>
      </c>
      <c r="W750" s="83">
        <f t="shared" si="292"/>
        <v>0</v>
      </c>
      <c r="X750" s="83">
        <f t="shared" si="292"/>
        <v>0</v>
      </c>
      <c r="Y750" s="83">
        <f t="shared" si="292"/>
        <v>0</v>
      </c>
      <c r="Z750" s="83">
        <f t="shared" si="292"/>
        <v>0</v>
      </c>
      <c r="AA750" s="83">
        <f t="shared" si="292"/>
        <v>0</v>
      </c>
      <c r="AB750" s="83">
        <f t="shared" si="292"/>
        <v>0</v>
      </c>
      <c r="AC750" s="83">
        <f t="shared" si="292"/>
        <v>0</v>
      </c>
      <c r="AD750" s="83">
        <f t="shared" si="292"/>
        <v>0</v>
      </c>
      <c r="AE750" s="83">
        <f t="shared" si="292"/>
        <v>0</v>
      </c>
      <c r="AF750" s="83">
        <f t="shared" si="292"/>
        <v>0</v>
      </c>
      <c r="AG750" s="83">
        <f t="shared" si="292"/>
        <v>0</v>
      </c>
      <c r="AH750" s="83">
        <f t="shared" si="292"/>
        <v>0</v>
      </c>
      <c r="AI750" s="83">
        <f t="shared" si="292"/>
        <v>0</v>
      </c>
      <c r="AJ750" s="83">
        <f t="shared" si="292"/>
        <v>0</v>
      </c>
      <c r="AK750" s="83">
        <f t="shared" si="292"/>
        <v>0</v>
      </c>
      <c r="AL750" s="83">
        <f t="shared" si="292"/>
        <v>0</v>
      </c>
      <c r="AM750" s="83">
        <f t="shared" si="292"/>
        <v>0</v>
      </c>
      <c r="AN750" s="83">
        <f t="shared" si="292"/>
        <v>0</v>
      </c>
      <c r="AO750" s="83">
        <f t="shared" si="292"/>
        <v>0</v>
      </c>
      <c r="AP750" s="83">
        <f t="shared" si="292"/>
        <v>0</v>
      </c>
      <c r="AQ750" s="83">
        <f t="shared" si="292"/>
        <v>0</v>
      </c>
      <c r="AR750" s="83">
        <f t="shared" si="292"/>
        <v>0</v>
      </c>
      <c r="AS750" s="83">
        <f t="shared" si="292"/>
        <v>0</v>
      </c>
      <c r="AT750" s="83">
        <f t="shared" si="292"/>
        <v>0</v>
      </c>
      <c r="AU750" s="83">
        <f t="shared" si="292"/>
        <v>0</v>
      </c>
      <c r="AV750" s="83">
        <f t="shared" si="292"/>
        <v>0</v>
      </c>
      <c r="AW750" s="83">
        <f t="shared" si="292"/>
        <v>0</v>
      </c>
      <c r="AX750" s="83">
        <f t="shared" si="292"/>
        <v>0</v>
      </c>
      <c r="AY750" s="83">
        <f t="shared" si="292"/>
        <v>0</v>
      </c>
      <c r="AZ750" s="83">
        <f t="shared" si="292"/>
        <v>0</v>
      </c>
      <c r="BA750" s="83">
        <f t="shared" si="292"/>
        <v>0</v>
      </c>
      <c r="BB750" s="83">
        <f t="shared" si="292"/>
        <v>0</v>
      </c>
      <c r="BC750" s="83">
        <f t="shared" si="292"/>
        <v>0</v>
      </c>
      <c r="BD750" s="83">
        <f t="shared" si="292"/>
        <v>0</v>
      </c>
      <c r="BE750" s="83">
        <f t="shared" si="292"/>
        <v>0</v>
      </c>
      <c r="BF750" s="83">
        <f t="shared" si="292"/>
        <v>0</v>
      </c>
      <c r="BG750" s="83">
        <f t="shared" si="292"/>
        <v>0</v>
      </c>
      <c r="BH750" s="83">
        <f t="shared" si="292"/>
        <v>0</v>
      </c>
      <c r="BI750" s="83">
        <f t="shared" si="292"/>
        <v>0</v>
      </c>
      <c r="BJ750" s="83">
        <f t="shared" si="292"/>
        <v>0</v>
      </c>
      <c r="BK750" s="83">
        <f t="shared" si="292"/>
        <v>0</v>
      </c>
      <c r="BL750" s="83">
        <f t="shared" si="292"/>
        <v>0</v>
      </c>
      <c r="BM750" s="83">
        <f t="shared" si="292"/>
        <v>0</v>
      </c>
      <c r="BN750" s="83">
        <f t="shared" si="292"/>
        <v>0</v>
      </c>
      <c r="BO750" s="83">
        <f t="shared" si="292"/>
        <v>0</v>
      </c>
      <c r="BP750" s="83">
        <f t="shared" si="292"/>
        <v>0</v>
      </c>
      <c r="BQ750" s="83">
        <f t="shared" si="292"/>
        <v>0</v>
      </c>
      <c r="BR750" s="83">
        <f t="shared" si="292"/>
        <v>0</v>
      </c>
      <c r="BS750" s="83">
        <f t="shared" ref="BS750:ED753" si="293">SUM(BS61,BS106,BS151,BS196,BS241,BS286,BS331,BS376,BS421,BS466,BS511,BS556,BS601,BS646)</f>
        <v>0</v>
      </c>
      <c r="BT750" s="83">
        <f t="shared" si="293"/>
        <v>0</v>
      </c>
      <c r="BU750" s="83">
        <f t="shared" si="293"/>
        <v>0</v>
      </c>
      <c r="BV750" s="83">
        <f t="shared" si="293"/>
        <v>0</v>
      </c>
      <c r="BW750" s="83">
        <f t="shared" si="293"/>
        <v>0</v>
      </c>
      <c r="BX750" s="83">
        <f t="shared" si="293"/>
        <v>0</v>
      </c>
      <c r="BY750" s="83">
        <f t="shared" si="293"/>
        <v>0</v>
      </c>
      <c r="BZ750" s="83">
        <f t="shared" si="293"/>
        <v>0</v>
      </c>
      <c r="CA750" s="83">
        <f t="shared" si="293"/>
        <v>0</v>
      </c>
      <c r="CB750" s="83">
        <f t="shared" si="293"/>
        <v>0</v>
      </c>
      <c r="CC750" s="83">
        <f t="shared" si="293"/>
        <v>0</v>
      </c>
      <c r="CD750" s="83">
        <f t="shared" si="293"/>
        <v>0</v>
      </c>
      <c r="CE750" s="83">
        <f t="shared" si="293"/>
        <v>0</v>
      </c>
      <c r="CF750" s="83">
        <f t="shared" si="293"/>
        <v>0</v>
      </c>
      <c r="CG750" s="83">
        <f t="shared" si="293"/>
        <v>0</v>
      </c>
      <c r="CH750" s="83">
        <f t="shared" si="293"/>
        <v>0</v>
      </c>
      <c r="CI750" s="83">
        <f t="shared" si="293"/>
        <v>0</v>
      </c>
      <c r="CJ750" s="83">
        <f t="shared" si="293"/>
        <v>0</v>
      </c>
      <c r="CK750" s="83">
        <f t="shared" si="293"/>
        <v>0</v>
      </c>
      <c r="CL750" s="83">
        <f t="shared" si="293"/>
        <v>0</v>
      </c>
      <c r="CM750" s="83">
        <f t="shared" si="293"/>
        <v>0</v>
      </c>
      <c r="CN750" s="83">
        <f t="shared" si="293"/>
        <v>0</v>
      </c>
      <c r="CO750" s="83">
        <f t="shared" si="293"/>
        <v>0</v>
      </c>
      <c r="CP750" s="83">
        <f t="shared" si="293"/>
        <v>0</v>
      </c>
      <c r="CQ750" s="83">
        <f t="shared" si="293"/>
        <v>0</v>
      </c>
      <c r="CR750" s="83">
        <f t="shared" si="293"/>
        <v>0</v>
      </c>
      <c r="CS750" s="83">
        <f t="shared" si="293"/>
        <v>0</v>
      </c>
      <c r="CT750" s="83">
        <f t="shared" si="293"/>
        <v>0</v>
      </c>
      <c r="CU750" s="83">
        <f t="shared" si="293"/>
        <v>0</v>
      </c>
      <c r="CV750" s="83">
        <f t="shared" si="293"/>
        <v>0</v>
      </c>
      <c r="CW750" s="83">
        <f t="shared" si="293"/>
        <v>0</v>
      </c>
      <c r="CX750" s="83">
        <f t="shared" si="293"/>
        <v>0</v>
      </c>
      <c r="CY750" s="83">
        <f t="shared" si="293"/>
        <v>0</v>
      </c>
      <c r="CZ750" s="83">
        <f t="shared" si="293"/>
        <v>0</v>
      </c>
      <c r="DA750" s="83">
        <f t="shared" si="293"/>
        <v>0</v>
      </c>
      <c r="DB750" s="83">
        <f t="shared" si="293"/>
        <v>0</v>
      </c>
    </row>
    <row r="751" spans="4:106" x14ac:dyDescent="0.25">
      <c r="E751" s="83" t="str">
        <f t="shared" ref="E751:E789" si="294">E17</f>
        <v>TEST2</v>
      </c>
      <c r="G751" s="83">
        <f t="shared" si="292"/>
        <v>5</v>
      </c>
      <c r="H751" s="83">
        <f t="shared" si="292"/>
        <v>2</v>
      </c>
      <c r="I751" s="83">
        <f t="shared" si="292"/>
        <v>0</v>
      </c>
      <c r="J751" s="83">
        <f t="shared" si="292"/>
        <v>0</v>
      </c>
      <c r="K751" s="83">
        <f t="shared" si="292"/>
        <v>0</v>
      </c>
      <c r="L751" s="83">
        <f t="shared" si="292"/>
        <v>0</v>
      </c>
      <c r="M751" s="83">
        <f t="shared" si="292"/>
        <v>0</v>
      </c>
      <c r="N751" s="83">
        <f t="shared" si="292"/>
        <v>0</v>
      </c>
      <c r="O751" s="83">
        <f t="shared" si="292"/>
        <v>0</v>
      </c>
      <c r="P751" s="83">
        <f t="shared" si="292"/>
        <v>0</v>
      </c>
      <c r="Q751" s="83">
        <f t="shared" si="292"/>
        <v>0</v>
      </c>
      <c r="R751" s="83">
        <f t="shared" si="292"/>
        <v>0</v>
      </c>
      <c r="S751" s="83">
        <f t="shared" si="292"/>
        <v>0</v>
      </c>
      <c r="T751" s="83">
        <f t="shared" si="292"/>
        <v>0</v>
      </c>
      <c r="U751" s="83">
        <f t="shared" si="292"/>
        <v>0</v>
      </c>
      <c r="V751" s="83">
        <f t="shared" si="292"/>
        <v>0</v>
      </c>
      <c r="W751" s="83">
        <f t="shared" si="292"/>
        <v>0</v>
      </c>
      <c r="X751" s="83">
        <f t="shared" si="292"/>
        <v>0</v>
      </c>
      <c r="Y751" s="83">
        <f t="shared" si="292"/>
        <v>0</v>
      </c>
      <c r="Z751" s="83">
        <f t="shared" si="292"/>
        <v>0</v>
      </c>
      <c r="AA751" s="83">
        <f t="shared" si="292"/>
        <v>0</v>
      </c>
      <c r="AB751" s="83">
        <f t="shared" si="292"/>
        <v>0</v>
      </c>
      <c r="AC751" s="83">
        <f t="shared" si="292"/>
        <v>0</v>
      </c>
      <c r="AD751" s="83">
        <f t="shared" si="292"/>
        <v>0</v>
      </c>
      <c r="AE751" s="83">
        <f t="shared" si="292"/>
        <v>0</v>
      </c>
      <c r="AF751" s="83">
        <f t="shared" si="292"/>
        <v>0</v>
      </c>
      <c r="AG751" s="83">
        <f t="shared" si="292"/>
        <v>0</v>
      </c>
      <c r="AH751" s="83">
        <f t="shared" si="292"/>
        <v>0</v>
      </c>
      <c r="AI751" s="83">
        <f t="shared" si="292"/>
        <v>0</v>
      </c>
      <c r="AJ751" s="83">
        <f t="shared" si="292"/>
        <v>0</v>
      </c>
      <c r="AK751" s="83">
        <f t="shared" si="292"/>
        <v>0</v>
      </c>
      <c r="AL751" s="83">
        <f t="shared" si="292"/>
        <v>0</v>
      </c>
      <c r="AM751" s="83">
        <f t="shared" si="292"/>
        <v>0</v>
      </c>
      <c r="AN751" s="83">
        <f t="shared" si="292"/>
        <v>0</v>
      </c>
      <c r="AO751" s="83">
        <f t="shared" si="292"/>
        <v>0</v>
      </c>
      <c r="AP751" s="83">
        <f t="shared" si="292"/>
        <v>0</v>
      </c>
      <c r="AQ751" s="83">
        <f t="shared" si="292"/>
        <v>0</v>
      </c>
      <c r="AR751" s="83">
        <f t="shared" si="292"/>
        <v>0</v>
      </c>
      <c r="AS751" s="83">
        <f t="shared" si="292"/>
        <v>0</v>
      </c>
      <c r="AT751" s="83">
        <f t="shared" si="292"/>
        <v>0</v>
      </c>
      <c r="AU751" s="83">
        <f t="shared" si="292"/>
        <v>0</v>
      </c>
      <c r="AV751" s="83">
        <f t="shared" si="292"/>
        <v>0</v>
      </c>
      <c r="AW751" s="83">
        <f t="shared" si="292"/>
        <v>0</v>
      </c>
      <c r="AX751" s="83">
        <f t="shared" si="292"/>
        <v>0</v>
      </c>
      <c r="AY751" s="83">
        <f t="shared" si="292"/>
        <v>0</v>
      </c>
      <c r="AZ751" s="83">
        <f t="shared" si="292"/>
        <v>0</v>
      </c>
      <c r="BA751" s="83">
        <f t="shared" si="292"/>
        <v>0</v>
      </c>
      <c r="BB751" s="83">
        <f t="shared" si="292"/>
        <v>0</v>
      </c>
      <c r="BC751" s="83">
        <f t="shared" si="292"/>
        <v>0</v>
      </c>
      <c r="BD751" s="83">
        <f t="shared" si="292"/>
        <v>0</v>
      </c>
      <c r="BE751" s="83">
        <f t="shared" si="292"/>
        <v>0</v>
      </c>
      <c r="BF751" s="83">
        <f t="shared" si="292"/>
        <v>0</v>
      </c>
      <c r="BG751" s="83">
        <f t="shared" si="292"/>
        <v>0</v>
      </c>
      <c r="BH751" s="83">
        <f t="shared" si="292"/>
        <v>0</v>
      </c>
      <c r="BI751" s="83">
        <f t="shared" si="292"/>
        <v>0</v>
      </c>
      <c r="BJ751" s="83">
        <f t="shared" si="292"/>
        <v>0</v>
      </c>
      <c r="BK751" s="83">
        <f t="shared" si="292"/>
        <v>0</v>
      </c>
      <c r="BL751" s="83">
        <f t="shared" si="292"/>
        <v>0</v>
      </c>
      <c r="BM751" s="83">
        <f t="shared" si="292"/>
        <v>0</v>
      </c>
      <c r="BN751" s="83">
        <f t="shared" si="292"/>
        <v>0</v>
      </c>
      <c r="BO751" s="83">
        <f t="shared" si="292"/>
        <v>0</v>
      </c>
      <c r="BP751" s="83">
        <f t="shared" si="292"/>
        <v>0</v>
      </c>
      <c r="BQ751" s="83">
        <f t="shared" si="292"/>
        <v>0</v>
      </c>
      <c r="BR751" s="83">
        <f t="shared" si="292"/>
        <v>0</v>
      </c>
      <c r="BS751" s="83">
        <f t="shared" si="293"/>
        <v>0</v>
      </c>
      <c r="BT751" s="83">
        <f t="shared" si="293"/>
        <v>0</v>
      </c>
      <c r="BU751" s="83">
        <f t="shared" si="293"/>
        <v>0</v>
      </c>
      <c r="BV751" s="83">
        <f t="shared" si="293"/>
        <v>0</v>
      </c>
      <c r="BW751" s="83">
        <f t="shared" si="293"/>
        <v>0</v>
      </c>
      <c r="BX751" s="83">
        <f t="shared" si="293"/>
        <v>0</v>
      </c>
      <c r="BY751" s="83">
        <f t="shared" si="293"/>
        <v>0</v>
      </c>
      <c r="BZ751" s="83">
        <f t="shared" si="293"/>
        <v>0</v>
      </c>
      <c r="CA751" s="83">
        <f t="shared" si="293"/>
        <v>0</v>
      </c>
      <c r="CB751" s="83">
        <f t="shared" si="293"/>
        <v>0</v>
      </c>
      <c r="CC751" s="83">
        <f t="shared" si="293"/>
        <v>0</v>
      </c>
      <c r="CD751" s="83">
        <f t="shared" si="293"/>
        <v>0</v>
      </c>
      <c r="CE751" s="83">
        <f t="shared" si="293"/>
        <v>0</v>
      </c>
      <c r="CF751" s="83">
        <f t="shared" si="293"/>
        <v>0</v>
      </c>
      <c r="CG751" s="83">
        <f t="shared" si="293"/>
        <v>0</v>
      </c>
      <c r="CH751" s="83">
        <f t="shared" si="293"/>
        <v>0</v>
      </c>
      <c r="CI751" s="83">
        <f t="shared" si="293"/>
        <v>0</v>
      </c>
      <c r="CJ751" s="83">
        <f t="shared" si="293"/>
        <v>0</v>
      </c>
      <c r="CK751" s="83">
        <f t="shared" si="293"/>
        <v>0</v>
      </c>
      <c r="CL751" s="83">
        <f t="shared" si="293"/>
        <v>0</v>
      </c>
      <c r="CM751" s="83">
        <f t="shared" si="293"/>
        <v>0</v>
      </c>
      <c r="CN751" s="83">
        <f t="shared" si="293"/>
        <v>0</v>
      </c>
      <c r="CO751" s="83">
        <f t="shared" si="293"/>
        <v>0</v>
      </c>
      <c r="CP751" s="83">
        <f t="shared" si="293"/>
        <v>0</v>
      </c>
      <c r="CQ751" s="83">
        <f t="shared" si="293"/>
        <v>0</v>
      </c>
      <c r="CR751" s="83">
        <f t="shared" si="293"/>
        <v>0</v>
      </c>
      <c r="CS751" s="83">
        <f t="shared" si="293"/>
        <v>0</v>
      </c>
      <c r="CT751" s="83">
        <f t="shared" si="293"/>
        <v>0</v>
      </c>
      <c r="CU751" s="83">
        <f t="shared" si="293"/>
        <v>0</v>
      </c>
      <c r="CV751" s="83">
        <f t="shared" si="293"/>
        <v>0</v>
      </c>
      <c r="CW751" s="83">
        <f t="shared" si="293"/>
        <v>0</v>
      </c>
      <c r="CX751" s="83">
        <f t="shared" si="293"/>
        <v>0</v>
      </c>
      <c r="CY751" s="83">
        <f t="shared" si="293"/>
        <v>0</v>
      </c>
      <c r="CZ751" s="83">
        <f t="shared" si="293"/>
        <v>0</v>
      </c>
      <c r="DA751" s="83">
        <f t="shared" si="293"/>
        <v>0</v>
      </c>
      <c r="DB751" s="83">
        <f t="shared" si="293"/>
        <v>0</v>
      </c>
    </row>
    <row r="752" spans="4:106" x14ac:dyDescent="0.25">
      <c r="E752" s="83" t="str">
        <f t="shared" si="294"/>
        <v>TEST3</v>
      </c>
      <c r="G752" s="83">
        <f t="shared" si="292"/>
        <v>0</v>
      </c>
      <c r="H752" s="83">
        <f t="shared" si="292"/>
        <v>0</v>
      </c>
      <c r="I752" s="83">
        <f t="shared" si="292"/>
        <v>2</v>
      </c>
      <c r="J752" s="83">
        <f t="shared" si="292"/>
        <v>0</v>
      </c>
      <c r="K752" s="83">
        <f t="shared" si="292"/>
        <v>0</v>
      </c>
      <c r="L752" s="83">
        <f t="shared" si="292"/>
        <v>0</v>
      </c>
      <c r="M752" s="83">
        <f t="shared" si="292"/>
        <v>0</v>
      </c>
      <c r="N752" s="83">
        <f t="shared" si="292"/>
        <v>0</v>
      </c>
      <c r="O752" s="83">
        <f t="shared" si="292"/>
        <v>0</v>
      </c>
      <c r="P752" s="83">
        <f t="shared" si="292"/>
        <v>0</v>
      </c>
      <c r="Q752" s="83">
        <f t="shared" si="292"/>
        <v>0</v>
      </c>
      <c r="R752" s="83">
        <f t="shared" si="292"/>
        <v>0</v>
      </c>
      <c r="S752" s="83">
        <f t="shared" si="292"/>
        <v>0</v>
      </c>
      <c r="T752" s="83">
        <f t="shared" si="292"/>
        <v>0</v>
      </c>
      <c r="U752" s="83">
        <f t="shared" si="292"/>
        <v>0</v>
      </c>
      <c r="V752" s="83">
        <f t="shared" si="292"/>
        <v>0</v>
      </c>
      <c r="W752" s="83">
        <f t="shared" si="292"/>
        <v>0</v>
      </c>
      <c r="X752" s="83">
        <f t="shared" si="292"/>
        <v>0</v>
      </c>
      <c r="Y752" s="83">
        <f t="shared" si="292"/>
        <v>0</v>
      </c>
      <c r="Z752" s="83">
        <f t="shared" si="292"/>
        <v>0</v>
      </c>
      <c r="AA752" s="83">
        <f t="shared" si="292"/>
        <v>0</v>
      </c>
      <c r="AB752" s="83">
        <f t="shared" si="292"/>
        <v>0</v>
      </c>
      <c r="AC752" s="83">
        <f t="shared" si="292"/>
        <v>0</v>
      </c>
      <c r="AD752" s="83">
        <f t="shared" si="292"/>
        <v>0</v>
      </c>
      <c r="AE752" s="83">
        <f t="shared" si="292"/>
        <v>0</v>
      </c>
      <c r="AF752" s="83">
        <f t="shared" si="292"/>
        <v>0</v>
      </c>
      <c r="AG752" s="83">
        <f t="shared" si="292"/>
        <v>0</v>
      </c>
      <c r="AH752" s="83">
        <f t="shared" si="292"/>
        <v>0</v>
      </c>
      <c r="AI752" s="83">
        <f t="shared" si="292"/>
        <v>0</v>
      </c>
      <c r="AJ752" s="83">
        <f t="shared" si="292"/>
        <v>0</v>
      </c>
      <c r="AK752" s="83">
        <f t="shared" si="292"/>
        <v>0</v>
      </c>
      <c r="AL752" s="83">
        <f t="shared" si="292"/>
        <v>0</v>
      </c>
      <c r="AM752" s="83">
        <f t="shared" si="292"/>
        <v>0</v>
      </c>
      <c r="AN752" s="83">
        <f t="shared" si="292"/>
        <v>0</v>
      </c>
      <c r="AO752" s="83">
        <f t="shared" si="292"/>
        <v>0</v>
      </c>
      <c r="AP752" s="83">
        <f t="shared" si="292"/>
        <v>0</v>
      </c>
      <c r="AQ752" s="83">
        <f t="shared" si="292"/>
        <v>0</v>
      </c>
      <c r="AR752" s="83">
        <f t="shared" si="292"/>
        <v>0</v>
      </c>
      <c r="AS752" s="83">
        <f t="shared" si="292"/>
        <v>0</v>
      </c>
      <c r="AT752" s="83">
        <f t="shared" si="292"/>
        <v>0</v>
      </c>
      <c r="AU752" s="83">
        <f t="shared" si="292"/>
        <v>0</v>
      </c>
      <c r="AV752" s="83">
        <f t="shared" si="292"/>
        <v>0</v>
      </c>
      <c r="AW752" s="83">
        <f t="shared" si="292"/>
        <v>0</v>
      </c>
      <c r="AX752" s="83">
        <f t="shared" si="292"/>
        <v>0</v>
      </c>
      <c r="AY752" s="83">
        <f t="shared" si="292"/>
        <v>0</v>
      </c>
      <c r="AZ752" s="83">
        <f t="shared" si="292"/>
        <v>0</v>
      </c>
      <c r="BA752" s="83">
        <f t="shared" si="292"/>
        <v>0</v>
      </c>
      <c r="BB752" s="83">
        <f t="shared" si="292"/>
        <v>0</v>
      </c>
      <c r="BC752" s="83">
        <f t="shared" si="292"/>
        <v>0</v>
      </c>
      <c r="BD752" s="83">
        <f t="shared" si="292"/>
        <v>0</v>
      </c>
      <c r="BE752" s="83">
        <f t="shared" si="292"/>
        <v>0</v>
      </c>
      <c r="BF752" s="83">
        <f t="shared" si="292"/>
        <v>0</v>
      </c>
      <c r="BG752" s="83">
        <f t="shared" si="292"/>
        <v>0</v>
      </c>
      <c r="BH752" s="83">
        <f t="shared" si="292"/>
        <v>0</v>
      </c>
      <c r="BI752" s="83">
        <f t="shared" si="292"/>
        <v>0</v>
      </c>
      <c r="BJ752" s="83">
        <f t="shared" si="292"/>
        <v>0</v>
      </c>
      <c r="BK752" s="83">
        <f t="shared" si="292"/>
        <v>0</v>
      </c>
      <c r="BL752" s="83">
        <f t="shared" si="292"/>
        <v>0</v>
      </c>
      <c r="BM752" s="83">
        <f t="shared" si="292"/>
        <v>0</v>
      </c>
      <c r="BN752" s="83">
        <f t="shared" si="292"/>
        <v>0</v>
      </c>
      <c r="BO752" s="83">
        <f t="shared" si="292"/>
        <v>0</v>
      </c>
      <c r="BP752" s="83">
        <f t="shared" si="292"/>
        <v>0</v>
      </c>
      <c r="BQ752" s="83">
        <f t="shared" si="292"/>
        <v>0</v>
      </c>
      <c r="BR752" s="83">
        <f t="shared" si="292"/>
        <v>0</v>
      </c>
      <c r="BS752" s="83">
        <f t="shared" si="293"/>
        <v>0</v>
      </c>
      <c r="BT752" s="83">
        <f t="shared" si="293"/>
        <v>0</v>
      </c>
      <c r="BU752" s="83">
        <f t="shared" si="293"/>
        <v>0</v>
      </c>
      <c r="BV752" s="83">
        <f t="shared" si="293"/>
        <v>0</v>
      </c>
      <c r="BW752" s="83">
        <f t="shared" si="293"/>
        <v>0</v>
      </c>
      <c r="BX752" s="83">
        <f t="shared" si="293"/>
        <v>0</v>
      </c>
      <c r="BY752" s="83">
        <f t="shared" si="293"/>
        <v>0</v>
      </c>
      <c r="BZ752" s="83">
        <f t="shared" si="293"/>
        <v>0</v>
      </c>
      <c r="CA752" s="83">
        <f t="shared" si="293"/>
        <v>0</v>
      </c>
      <c r="CB752" s="83">
        <f t="shared" si="293"/>
        <v>0</v>
      </c>
      <c r="CC752" s="83">
        <f t="shared" si="293"/>
        <v>0</v>
      </c>
      <c r="CD752" s="83">
        <f t="shared" si="293"/>
        <v>0</v>
      </c>
      <c r="CE752" s="83">
        <f t="shared" si="293"/>
        <v>0</v>
      </c>
      <c r="CF752" s="83">
        <f t="shared" si="293"/>
        <v>0</v>
      </c>
      <c r="CG752" s="83">
        <f t="shared" si="293"/>
        <v>0</v>
      </c>
      <c r="CH752" s="83">
        <f t="shared" si="293"/>
        <v>0</v>
      </c>
      <c r="CI752" s="83">
        <f t="shared" si="293"/>
        <v>0</v>
      </c>
      <c r="CJ752" s="83">
        <f t="shared" si="293"/>
        <v>0</v>
      </c>
      <c r="CK752" s="83">
        <f t="shared" si="293"/>
        <v>0</v>
      </c>
      <c r="CL752" s="83">
        <f t="shared" si="293"/>
        <v>0</v>
      </c>
      <c r="CM752" s="83">
        <f t="shared" si="293"/>
        <v>0</v>
      </c>
      <c r="CN752" s="83">
        <f t="shared" si="293"/>
        <v>0</v>
      </c>
      <c r="CO752" s="83">
        <f t="shared" si="293"/>
        <v>0</v>
      </c>
      <c r="CP752" s="83">
        <f t="shared" si="293"/>
        <v>0</v>
      </c>
      <c r="CQ752" s="83">
        <f t="shared" si="293"/>
        <v>0</v>
      </c>
      <c r="CR752" s="83">
        <f t="shared" si="293"/>
        <v>0</v>
      </c>
      <c r="CS752" s="83">
        <f t="shared" si="293"/>
        <v>0</v>
      </c>
      <c r="CT752" s="83">
        <f t="shared" si="293"/>
        <v>0</v>
      </c>
      <c r="CU752" s="83">
        <f t="shared" si="293"/>
        <v>0</v>
      </c>
      <c r="CV752" s="83">
        <f t="shared" si="293"/>
        <v>0</v>
      </c>
      <c r="CW752" s="83">
        <f t="shared" si="293"/>
        <v>0</v>
      </c>
      <c r="CX752" s="83">
        <f t="shared" si="293"/>
        <v>0</v>
      </c>
      <c r="CY752" s="83">
        <f t="shared" si="293"/>
        <v>0</v>
      </c>
      <c r="CZ752" s="83">
        <f t="shared" si="293"/>
        <v>0</v>
      </c>
      <c r="DA752" s="83">
        <f t="shared" si="293"/>
        <v>0</v>
      </c>
      <c r="DB752" s="83">
        <f t="shared" si="293"/>
        <v>0</v>
      </c>
    </row>
    <row r="753" spans="5:106" x14ac:dyDescent="0.25">
      <c r="E753" s="83" t="str">
        <f t="shared" si="294"/>
        <v>TEST4</v>
      </c>
      <c r="G753" s="83">
        <f t="shared" si="292"/>
        <v>0</v>
      </c>
      <c r="H753" s="83">
        <f t="shared" si="292"/>
        <v>0</v>
      </c>
      <c r="I753" s="83">
        <f t="shared" si="292"/>
        <v>0</v>
      </c>
      <c r="J753" s="83">
        <f t="shared" si="292"/>
        <v>0</v>
      </c>
      <c r="K753" s="83">
        <f t="shared" si="292"/>
        <v>0</v>
      </c>
      <c r="L753" s="83">
        <f t="shared" si="292"/>
        <v>0</v>
      </c>
      <c r="M753" s="83">
        <f t="shared" si="292"/>
        <v>0</v>
      </c>
      <c r="N753" s="83">
        <f t="shared" si="292"/>
        <v>0</v>
      </c>
      <c r="O753" s="83">
        <f t="shared" si="292"/>
        <v>0</v>
      </c>
      <c r="P753" s="83">
        <f t="shared" si="292"/>
        <v>0</v>
      </c>
      <c r="Q753" s="83">
        <f t="shared" si="292"/>
        <v>0</v>
      </c>
      <c r="R753" s="83">
        <f t="shared" si="292"/>
        <v>0</v>
      </c>
      <c r="S753" s="83">
        <f t="shared" si="292"/>
        <v>0</v>
      </c>
      <c r="T753" s="83">
        <f t="shared" si="292"/>
        <v>0</v>
      </c>
      <c r="U753" s="83">
        <f t="shared" si="292"/>
        <v>0</v>
      </c>
      <c r="V753" s="83">
        <f t="shared" si="292"/>
        <v>0</v>
      </c>
      <c r="W753" s="83">
        <f t="shared" si="292"/>
        <v>0</v>
      </c>
      <c r="X753" s="83">
        <f t="shared" si="292"/>
        <v>0</v>
      </c>
      <c r="Y753" s="83">
        <f t="shared" si="292"/>
        <v>0</v>
      </c>
      <c r="Z753" s="83">
        <f t="shared" si="292"/>
        <v>0</v>
      </c>
      <c r="AA753" s="83">
        <f t="shared" si="292"/>
        <v>0</v>
      </c>
      <c r="AB753" s="83">
        <f t="shared" si="292"/>
        <v>0</v>
      </c>
      <c r="AC753" s="83">
        <f t="shared" si="292"/>
        <v>0</v>
      </c>
      <c r="AD753" s="83">
        <f t="shared" si="292"/>
        <v>0</v>
      </c>
      <c r="AE753" s="83">
        <f t="shared" si="292"/>
        <v>0</v>
      </c>
      <c r="AF753" s="83">
        <f t="shared" si="292"/>
        <v>0</v>
      </c>
      <c r="AG753" s="83">
        <f t="shared" si="292"/>
        <v>0</v>
      </c>
      <c r="AH753" s="83">
        <f t="shared" si="292"/>
        <v>0</v>
      </c>
      <c r="AI753" s="83">
        <f t="shared" si="292"/>
        <v>0</v>
      </c>
      <c r="AJ753" s="83">
        <f t="shared" si="292"/>
        <v>0</v>
      </c>
      <c r="AK753" s="83">
        <f t="shared" si="292"/>
        <v>0</v>
      </c>
      <c r="AL753" s="83">
        <f t="shared" si="292"/>
        <v>0</v>
      </c>
      <c r="AM753" s="83">
        <f t="shared" si="292"/>
        <v>0</v>
      </c>
      <c r="AN753" s="83">
        <f t="shared" si="292"/>
        <v>0</v>
      </c>
      <c r="AO753" s="83">
        <f t="shared" si="292"/>
        <v>0</v>
      </c>
      <c r="AP753" s="83">
        <f t="shared" si="292"/>
        <v>0</v>
      </c>
      <c r="AQ753" s="83">
        <f t="shared" si="292"/>
        <v>0</v>
      </c>
      <c r="AR753" s="83">
        <f t="shared" si="292"/>
        <v>0</v>
      </c>
      <c r="AS753" s="83">
        <f t="shared" si="292"/>
        <v>0</v>
      </c>
      <c r="AT753" s="83">
        <f t="shared" si="292"/>
        <v>0</v>
      </c>
      <c r="AU753" s="83">
        <f t="shared" si="292"/>
        <v>0</v>
      </c>
      <c r="AV753" s="83">
        <f t="shared" si="292"/>
        <v>0</v>
      </c>
      <c r="AW753" s="83">
        <f t="shared" si="292"/>
        <v>0</v>
      </c>
      <c r="AX753" s="83">
        <f t="shared" si="292"/>
        <v>0</v>
      </c>
      <c r="AY753" s="83">
        <f t="shared" si="292"/>
        <v>0</v>
      </c>
      <c r="AZ753" s="83">
        <f t="shared" si="292"/>
        <v>0</v>
      </c>
      <c r="BA753" s="83">
        <f t="shared" si="292"/>
        <v>0</v>
      </c>
      <c r="BB753" s="83">
        <f t="shared" si="292"/>
        <v>0</v>
      </c>
      <c r="BC753" s="83">
        <f t="shared" si="292"/>
        <v>0</v>
      </c>
      <c r="BD753" s="83">
        <f t="shared" si="292"/>
        <v>0</v>
      </c>
      <c r="BE753" s="83">
        <f t="shared" si="292"/>
        <v>0</v>
      </c>
      <c r="BF753" s="83">
        <f t="shared" si="292"/>
        <v>0</v>
      </c>
      <c r="BG753" s="83">
        <f t="shared" si="292"/>
        <v>0</v>
      </c>
      <c r="BH753" s="83">
        <f t="shared" si="292"/>
        <v>0</v>
      </c>
      <c r="BI753" s="83">
        <f t="shared" si="292"/>
        <v>0</v>
      </c>
      <c r="BJ753" s="83">
        <f t="shared" si="292"/>
        <v>0</v>
      </c>
      <c r="BK753" s="83">
        <f t="shared" si="292"/>
        <v>0</v>
      </c>
      <c r="BL753" s="83">
        <f t="shared" si="292"/>
        <v>0</v>
      </c>
      <c r="BM753" s="83">
        <f t="shared" si="292"/>
        <v>0</v>
      </c>
      <c r="BN753" s="83">
        <f t="shared" si="292"/>
        <v>0</v>
      </c>
      <c r="BO753" s="83">
        <f t="shared" si="292"/>
        <v>0</v>
      </c>
      <c r="BP753" s="83">
        <f t="shared" si="292"/>
        <v>0</v>
      </c>
      <c r="BQ753" s="83">
        <f t="shared" si="292"/>
        <v>0</v>
      </c>
      <c r="BR753" s="83">
        <f t="shared" ref="BR753:EC757" si="295">SUM(BR64,BR109,BR154,BR199,BR244,BR289,BR334,BR379,BR424,BR469,BR514,BR559,BR604,BR649)</f>
        <v>0</v>
      </c>
      <c r="BS753" s="83">
        <f t="shared" si="295"/>
        <v>0</v>
      </c>
      <c r="BT753" s="83">
        <f t="shared" si="293"/>
        <v>0</v>
      </c>
      <c r="BU753" s="83">
        <f t="shared" si="293"/>
        <v>0</v>
      </c>
      <c r="BV753" s="83">
        <f t="shared" si="293"/>
        <v>0</v>
      </c>
      <c r="BW753" s="83">
        <f t="shared" si="293"/>
        <v>0</v>
      </c>
      <c r="BX753" s="83">
        <f t="shared" si="293"/>
        <v>0</v>
      </c>
      <c r="BY753" s="83">
        <f t="shared" si="293"/>
        <v>0</v>
      </c>
      <c r="BZ753" s="83">
        <f t="shared" si="293"/>
        <v>0</v>
      </c>
      <c r="CA753" s="83">
        <f t="shared" si="293"/>
        <v>0</v>
      </c>
      <c r="CB753" s="83">
        <f t="shared" si="293"/>
        <v>0</v>
      </c>
      <c r="CC753" s="83">
        <f t="shared" si="293"/>
        <v>0</v>
      </c>
      <c r="CD753" s="83">
        <f t="shared" si="293"/>
        <v>0</v>
      </c>
      <c r="CE753" s="83">
        <f t="shared" si="293"/>
        <v>0</v>
      </c>
      <c r="CF753" s="83">
        <f t="shared" si="293"/>
        <v>0</v>
      </c>
      <c r="CG753" s="83">
        <f t="shared" si="293"/>
        <v>0</v>
      </c>
      <c r="CH753" s="83">
        <f t="shared" si="293"/>
        <v>0</v>
      </c>
      <c r="CI753" s="83">
        <f t="shared" si="293"/>
        <v>0</v>
      </c>
      <c r="CJ753" s="83">
        <f t="shared" si="293"/>
        <v>0</v>
      </c>
      <c r="CK753" s="83">
        <f t="shared" si="293"/>
        <v>0</v>
      </c>
      <c r="CL753" s="83">
        <f t="shared" si="293"/>
        <v>0</v>
      </c>
      <c r="CM753" s="83">
        <f t="shared" si="293"/>
        <v>0</v>
      </c>
      <c r="CN753" s="83">
        <f t="shared" si="293"/>
        <v>0</v>
      </c>
      <c r="CO753" s="83">
        <f t="shared" si="293"/>
        <v>0</v>
      </c>
      <c r="CP753" s="83">
        <f t="shared" si="293"/>
        <v>0</v>
      </c>
      <c r="CQ753" s="83">
        <f t="shared" si="293"/>
        <v>0</v>
      </c>
      <c r="CR753" s="83">
        <f t="shared" si="293"/>
        <v>0</v>
      </c>
      <c r="CS753" s="83">
        <f t="shared" si="293"/>
        <v>0</v>
      </c>
      <c r="CT753" s="83">
        <f t="shared" si="293"/>
        <v>0</v>
      </c>
      <c r="CU753" s="83">
        <f t="shared" si="293"/>
        <v>0</v>
      </c>
      <c r="CV753" s="83">
        <f t="shared" si="293"/>
        <v>0</v>
      </c>
      <c r="CW753" s="83">
        <f t="shared" si="293"/>
        <v>0</v>
      </c>
      <c r="CX753" s="83">
        <f t="shared" si="293"/>
        <v>0</v>
      </c>
      <c r="CY753" s="83">
        <f t="shared" si="293"/>
        <v>0</v>
      </c>
      <c r="CZ753" s="83">
        <f t="shared" si="293"/>
        <v>0</v>
      </c>
      <c r="DA753" s="83">
        <f t="shared" si="293"/>
        <v>0</v>
      </c>
      <c r="DB753" s="83">
        <f t="shared" si="293"/>
        <v>0</v>
      </c>
    </row>
    <row r="754" spans="5:106" x14ac:dyDescent="0.25">
      <c r="E754" s="83" t="str">
        <f t="shared" si="294"/>
        <v>TEST5</v>
      </c>
      <c r="G754" s="83">
        <f t="shared" ref="G754:BR757" si="296">SUM(G65,G110,G155,G200,G245,G290,G335,G380,G425,G470,G515,G560,G605,G650)</f>
        <v>0</v>
      </c>
      <c r="H754" s="83">
        <f t="shared" si="296"/>
        <v>0</v>
      </c>
      <c r="I754" s="83">
        <f t="shared" si="296"/>
        <v>0</v>
      </c>
      <c r="J754" s="83">
        <f t="shared" si="296"/>
        <v>0</v>
      </c>
      <c r="K754" s="83">
        <f t="shared" si="296"/>
        <v>0</v>
      </c>
      <c r="L754" s="83">
        <f t="shared" si="296"/>
        <v>0</v>
      </c>
      <c r="M754" s="83">
        <f t="shared" si="296"/>
        <v>0</v>
      </c>
      <c r="N754" s="83">
        <f t="shared" si="296"/>
        <v>0</v>
      </c>
      <c r="O754" s="83">
        <f t="shared" si="296"/>
        <v>0</v>
      </c>
      <c r="P754" s="83">
        <f t="shared" si="296"/>
        <v>0</v>
      </c>
      <c r="Q754" s="83">
        <f t="shared" si="296"/>
        <v>0</v>
      </c>
      <c r="R754" s="83">
        <f t="shared" si="296"/>
        <v>0</v>
      </c>
      <c r="S754" s="83">
        <f t="shared" si="296"/>
        <v>0</v>
      </c>
      <c r="T754" s="83">
        <f t="shared" si="296"/>
        <v>0</v>
      </c>
      <c r="U754" s="83">
        <f t="shared" si="296"/>
        <v>0</v>
      </c>
      <c r="V754" s="83">
        <f t="shared" si="296"/>
        <v>0</v>
      </c>
      <c r="W754" s="83">
        <f t="shared" si="296"/>
        <v>0</v>
      </c>
      <c r="X754" s="83">
        <f t="shared" si="296"/>
        <v>0</v>
      </c>
      <c r="Y754" s="83">
        <f t="shared" si="296"/>
        <v>0</v>
      </c>
      <c r="Z754" s="83">
        <f t="shared" si="296"/>
        <v>0</v>
      </c>
      <c r="AA754" s="83">
        <f t="shared" si="296"/>
        <v>0</v>
      </c>
      <c r="AB754" s="83">
        <f t="shared" si="296"/>
        <v>0</v>
      </c>
      <c r="AC754" s="83">
        <f t="shared" si="296"/>
        <v>0</v>
      </c>
      <c r="AD754" s="83">
        <f t="shared" si="296"/>
        <v>0</v>
      </c>
      <c r="AE754" s="83">
        <f t="shared" si="296"/>
        <v>0</v>
      </c>
      <c r="AF754" s="83">
        <f t="shared" si="296"/>
        <v>0</v>
      </c>
      <c r="AG754" s="83">
        <f t="shared" si="296"/>
        <v>0</v>
      </c>
      <c r="AH754" s="83">
        <f t="shared" si="296"/>
        <v>0</v>
      </c>
      <c r="AI754" s="83">
        <f t="shared" si="296"/>
        <v>0</v>
      </c>
      <c r="AJ754" s="83">
        <f t="shared" si="296"/>
        <v>0</v>
      </c>
      <c r="AK754" s="83">
        <f t="shared" si="296"/>
        <v>0</v>
      </c>
      <c r="AL754" s="83">
        <f t="shared" si="296"/>
        <v>0</v>
      </c>
      <c r="AM754" s="83">
        <f t="shared" si="296"/>
        <v>0</v>
      </c>
      <c r="AN754" s="83">
        <f t="shared" si="296"/>
        <v>0</v>
      </c>
      <c r="AO754" s="83">
        <f t="shared" si="296"/>
        <v>0</v>
      </c>
      <c r="AP754" s="83">
        <f t="shared" si="296"/>
        <v>0</v>
      </c>
      <c r="AQ754" s="83">
        <f t="shared" si="296"/>
        <v>0</v>
      </c>
      <c r="AR754" s="83">
        <f t="shared" si="296"/>
        <v>0</v>
      </c>
      <c r="AS754" s="83">
        <f t="shared" si="296"/>
        <v>0</v>
      </c>
      <c r="AT754" s="83">
        <f t="shared" si="296"/>
        <v>0</v>
      </c>
      <c r="AU754" s="83">
        <f t="shared" si="296"/>
        <v>0</v>
      </c>
      <c r="AV754" s="83">
        <f t="shared" si="296"/>
        <v>0</v>
      </c>
      <c r="AW754" s="83">
        <f t="shared" si="296"/>
        <v>0</v>
      </c>
      <c r="AX754" s="83">
        <f t="shared" si="296"/>
        <v>0</v>
      </c>
      <c r="AY754" s="83">
        <f t="shared" si="296"/>
        <v>0</v>
      </c>
      <c r="AZ754" s="83">
        <f t="shared" si="296"/>
        <v>0</v>
      </c>
      <c r="BA754" s="83">
        <f t="shared" si="296"/>
        <v>0</v>
      </c>
      <c r="BB754" s="83">
        <f t="shared" si="296"/>
        <v>0</v>
      </c>
      <c r="BC754" s="83">
        <f t="shared" si="296"/>
        <v>0</v>
      </c>
      <c r="BD754" s="83">
        <f t="shared" si="296"/>
        <v>0</v>
      </c>
      <c r="BE754" s="83">
        <f t="shared" si="296"/>
        <v>0</v>
      </c>
      <c r="BF754" s="83">
        <f t="shared" si="296"/>
        <v>0</v>
      </c>
      <c r="BG754" s="83">
        <f t="shared" si="296"/>
        <v>0</v>
      </c>
      <c r="BH754" s="83">
        <f t="shared" si="296"/>
        <v>0</v>
      </c>
      <c r="BI754" s="83">
        <f t="shared" si="296"/>
        <v>0</v>
      </c>
      <c r="BJ754" s="83">
        <f t="shared" si="296"/>
        <v>0</v>
      </c>
      <c r="BK754" s="83">
        <f t="shared" si="296"/>
        <v>0</v>
      </c>
      <c r="BL754" s="83">
        <f t="shared" si="296"/>
        <v>0</v>
      </c>
      <c r="BM754" s="83">
        <f t="shared" si="296"/>
        <v>0</v>
      </c>
      <c r="BN754" s="83">
        <f t="shared" si="296"/>
        <v>0</v>
      </c>
      <c r="BO754" s="83">
        <f t="shared" si="296"/>
        <v>0</v>
      </c>
      <c r="BP754" s="83">
        <f t="shared" si="296"/>
        <v>0</v>
      </c>
      <c r="BQ754" s="83">
        <f t="shared" si="296"/>
        <v>0</v>
      </c>
      <c r="BR754" s="83">
        <f t="shared" si="296"/>
        <v>0</v>
      </c>
      <c r="BS754" s="83">
        <f t="shared" si="295"/>
        <v>0</v>
      </c>
      <c r="BT754" s="83">
        <f t="shared" si="295"/>
        <v>0</v>
      </c>
      <c r="BU754" s="83">
        <f t="shared" si="295"/>
        <v>0</v>
      </c>
      <c r="BV754" s="83">
        <f t="shared" si="295"/>
        <v>0</v>
      </c>
      <c r="BW754" s="83">
        <f t="shared" si="295"/>
        <v>0</v>
      </c>
      <c r="BX754" s="83">
        <f t="shared" si="295"/>
        <v>0</v>
      </c>
      <c r="BY754" s="83">
        <f t="shared" si="295"/>
        <v>0</v>
      </c>
      <c r="BZ754" s="83">
        <f t="shared" si="295"/>
        <v>0</v>
      </c>
      <c r="CA754" s="83">
        <f t="shared" si="295"/>
        <v>0</v>
      </c>
      <c r="CB754" s="83">
        <f t="shared" si="295"/>
        <v>0</v>
      </c>
      <c r="CC754" s="83">
        <f t="shared" si="295"/>
        <v>0</v>
      </c>
      <c r="CD754" s="83">
        <f t="shared" si="295"/>
        <v>0</v>
      </c>
      <c r="CE754" s="83">
        <f t="shared" si="295"/>
        <v>0</v>
      </c>
      <c r="CF754" s="83">
        <f t="shared" si="295"/>
        <v>0</v>
      </c>
      <c r="CG754" s="83">
        <f t="shared" si="295"/>
        <v>0</v>
      </c>
      <c r="CH754" s="83">
        <f t="shared" si="295"/>
        <v>0</v>
      </c>
      <c r="CI754" s="83">
        <f t="shared" si="295"/>
        <v>0</v>
      </c>
      <c r="CJ754" s="83">
        <f t="shared" si="295"/>
        <v>0</v>
      </c>
      <c r="CK754" s="83">
        <f t="shared" si="295"/>
        <v>0</v>
      </c>
      <c r="CL754" s="83">
        <f t="shared" si="295"/>
        <v>0</v>
      </c>
      <c r="CM754" s="83">
        <f t="shared" si="295"/>
        <v>0</v>
      </c>
      <c r="CN754" s="83">
        <f t="shared" si="295"/>
        <v>0</v>
      </c>
      <c r="CO754" s="83">
        <f t="shared" si="295"/>
        <v>0</v>
      </c>
      <c r="CP754" s="83">
        <f t="shared" si="295"/>
        <v>0</v>
      </c>
      <c r="CQ754" s="83">
        <f t="shared" si="295"/>
        <v>0</v>
      </c>
      <c r="CR754" s="83">
        <f t="shared" si="295"/>
        <v>0</v>
      </c>
      <c r="CS754" s="83">
        <f t="shared" si="295"/>
        <v>0</v>
      </c>
      <c r="CT754" s="83">
        <f t="shared" si="295"/>
        <v>0</v>
      </c>
      <c r="CU754" s="83">
        <f t="shared" si="295"/>
        <v>0</v>
      </c>
      <c r="CV754" s="83">
        <f t="shared" si="295"/>
        <v>0</v>
      </c>
      <c r="CW754" s="83">
        <f t="shared" si="295"/>
        <v>0</v>
      </c>
      <c r="CX754" s="83">
        <f t="shared" si="295"/>
        <v>0</v>
      </c>
      <c r="CY754" s="83">
        <f t="shared" si="295"/>
        <v>0</v>
      </c>
      <c r="CZ754" s="83">
        <f t="shared" si="295"/>
        <v>0</v>
      </c>
      <c r="DA754" s="83">
        <f t="shared" si="295"/>
        <v>0</v>
      </c>
      <c r="DB754" s="83">
        <f t="shared" si="295"/>
        <v>0</v>
      </c>
    </row>
    <row r="755" spans="5:106" x14ac:dyDescent="0.25">
      <c r="E755" s="83">
        <f t="shared" si="294"/>
        <v>0</v>
      </c>
      <c r="G755" s="83">
        <f t="shared" si="296"/>
        <v>0</v>
      </c>
      <c r="H755" s="83">
        <f t="shared" si="296"/>
        <v>0</v>
      </c>
      <c r="I755" s="83">
        <f t="shared" si="296"/>
        <v>0</v>
      </c>
      <c r="J755" s="83">
        <f t="shared" si="296"/>
        <v>0</v>
      </c>
      <c r="K755" s="83">
        <f t="shared" si="296"/>
        <v>0</v>
      </c>
      <c r="L755" s="83">
        <f t="shared" si="296"/>
        <v>0</v>
      </c>
      <c r="M755" s="83">
        <f t="shared" si="296"/>
        <v>0</v>
      </c>
      <c r="N755" s="83">
        <f t="shared" si="296"/>
        <v>0</v>
      </c>
      <c r="O755" s="83">
        <f t="shared" si="296"/>
        <v>0</v>
      </c>
      <c r="P755" s="83">
        <f t="shared" si="296"/>
        <v>0</v>
      </c>
      <c r="Q755" s="83">
        <f t="shared" si="296"/>
        <v>0</v>
      </c>
      <c r="R755" s="83">
        <f t="shared" si="296"/>
        <v>0</v>
      </c>
      <c r="S755" s="83">
        <f t="shared" si="296"/>
        <v>0</v>
      </c>
      <c r="T755" s="83">
        <f t="shared" si="296"/>
        <v>0</v>
      </c>
      <c r="U755" s="83">
        <f t="shared" si="296"/>
        <v>0</v>
      </c>
      <c r="V755" s="83">
        <f t="shared" si="296"/>
        <v>0</v>
      </c>
      <c r="W755" s="83">
        <f t="shared" si="296"/>
        <v>0</v>
      </c>
      <c r="X755" s="83">
        <f t="shared" si="296"/>
        <v>0</v>
      </c>
      <c r="Y755" s="83">
        <f t="shared" si="296"/>
        <v>0</v>
      </c>
      <c r="Z755" s="83">
        <f t="shared" si="296"/>
        <v>0</v>
      </c>
      <c r="AA755" s="83">
        <f t="shared" si="296"/>
        <v>0</v>
      </c>
      <c r="AB755" s="83">
        <f t="shared" si="296"/>
        <v>0</v>
      </c>
      <c r="AC755" s="83">
        <f t="shared" si="296"/>
        <v>0</v>
      </c>
      <c r="AD755" s="83">
        <f t="shared" si="296"/>
        <v>0</v>
      </c>
      <c r="AE755" s="83">
        <f t="shared" si="296"/>
        <v>0</v>
      </c>
      <c r="AF755" s="83">
        <f t="shared" si="296"/>
        <v>0</v>
      </c>
      <c r="AG755" s="83">
        <f t="shared" si="296"/>
        <v>0</v>
      </c>
      <c r="AH755" s="83">
        <f t="shared" si="296"/>
        <v>0</v>
      </c>
      <c r="AI755" s="83">
        <f t="shared" si="296"/>
        <v>0</v>
      </c>
      <c r="AJ755" s="83">
        <f t="shared" si="296"/>
        <v>0</v>
      </c>
      <c r="AK755" s="83">
        <f t="shared" si="296"/>
        <v>0</v>
      </c>
      <c r="AL755" s="83">
        <f t="shared" si="296"/>
        <v>0</v>
      </c>
      <c r="AM755" s="83">
        <f t="shared" si="296"/>
        <v>0</v>
      </c>
      <c r="AN755" s="83">
        <f t="shared" si="296"/>
        <v>0</v>
      </c>
      <c r="AO755" s="83">
        <f t="shared" si="296"/>
        <v>0</v>
      </c>
      <c r="AP755" s="83">
        <f t="shared" si="296"/>
        <v>0</v>
      </c>
      <c r="AQ755" s="83">
        <f t="shared" si="296"/>
        <v>0</v>
      </c>
      <c r="AR755" s="83">
        <f t="shared" si="296"/>
        <v>0</v>
      </c>
      <c r="AS755" s="83">
        <f t="shared" si="296"/>
        <v>0</v>
      </c>
      <c r="AT755" s="83">
        <f t="shared" si="296"/>
        <v>0</v>
      </c>
      <c r="AU755" s="83">
        <f t="shared" si="296"/>
        <v>0</v>
      </c>
      <c r="AV755" s="83">
        <f t="shared" si="296"/>
        <v>0</v>
      </c>
      <c r="AW755" s="83">
        <f t="shared" si="296"/>
        <v>0</v>
      </c>
      <c r="AX755" s="83">
        <f t="shared" si="296"/>
        <v>0</v>
      </c>
      <c r="AY755" s="83">
        <f t="shared" si="296"/>
        <v>0</v>
      </c>
      <c r="AZ755" s="83">
        <f t="shared" si="296"/>
        <v>0</v>
      </c>
      <c r="BA755" s="83">
        <f t="shared" si="296"/>
        <v>0</v>
      </c>
      <c r="BB755" s="83">
        <f t="shared" si="296"/>
        <v>0</v>
      </c>
      <c r="BC755" s="83">
        <f t="shared" si="296"/>
        <v>0</v>
      </c>
      <c r="BD755" s="83">
        <f t="shared" si="296"/>
        <v>0</v>
      </c>
      <c r="BE755" s="83">
        <f t="shared" si="296"/>
        <v>0</v>
      </c>
      <c r="BF755" s="83">
        <f t="shared" si="296"/>
        <v>0</v>
      </c>
      <c r="BG755" s="83">
        <f t="shared" si="296"/>
        <v>0</v>
      </c>
      <c r="BH755" s="83">
        <f t="shared" si="296"/>
        <v>0</v>
      </c>
      <c r="BI755" s="83">
        <f t="shared" si="296"/>
        <v>0</v>
      </c>
      <c r="BJ755" s="83">
        <f t="shared" si="296"/>
        <v>0</v>
      </c>
      <c r="BK755" s="83">
        <f t="shared" si="296"/>
        <v>0</v>
      </c>
      <c r="BL755" s="83">
        <f t="shared" si="296"/>
        <v>0</v>
      </c>
      <c r="BM755" s="83">
        <f t="shared" si="296"/>
        <v>0</v>
      </c>
      <c r="BN755" s="83">
        <f t="shared" si="296"/>
        <v>0</v>
      </c>
      <c r="BO755" s="83">
        <f t="shared" si="296"/>
        <v>0</v>
      </c>
      <c r="BP755" s="83">
        <f t="shared" si="296"/>
        <v>0</v>
      </c>
      <c r="BQ755" s="83">
        <f t="shared" si="296"/>
        <v>0</v>
      </c>
      <c r="BR755" s="83">
        <f t="shared" si="296"/>
        <v>0</v>
      </c>
      <c r="BS755" s="83">
        <f t="shared" si="295"/>
        <v>0</v>
      </c>
      <c r="BT755" s="83">
        <f t="shared" si="295"/>
        <v>0</v>
      </c>
      <c r="BU755" s="83">
        <f t="shared" si="295"/>
        <v>0</v>
      </c>
      <c r="BV755" s="83">
        <f t="shared" si="295"/>
        <v>0</v>
      </c>
      <c r="BW755" s="83">
        <f t="shared" si="295"/>
        <v>0</v>
      </c>
      <c r="BX755" s="83">
        <f t="shared" si="295"/>
        <v>0</v>
      </c>
      <c r="BY755" s="83">
        <f t="shared" si="295"/>
        <v>0</v>
      </c>
      <c r="BZ755" s="83">
        <f t="shared" si="295"/>
        <v>0</v>
      </c>
      <c r="CA755" s="83">
        <f t="shared" si="295"/>
        <v>0</v>
      </c>
      <c r="CB755" s="83">
        <f t="shared" si="295"/>
        <v>0</v>
      </c>
      <c r="CC755" s="83">
        <f t="shared" si="295"/>
        <v>0</v>
      </c>
      <c r="CD755" s="83">
        <f t="shared" si="295"/>
        <v>0</v>
      </c>
      <c r="CE755" s="83">
        <f t="shared" si="295"/>
        <v>0</v>
      </c>
      <c r="CF755" s="83">
        <f t="shared" si="295"/>
        <v>0</v>
      </c>
      <c r="CG755" s="83">
        <f t="shared" si="295"/>
        <v>0</v>
      </c>
      <c r="CH755" s="83">
        <f t="shared" si="295"/>
        <v>0</v>
      </c>
      <c r="CI755" s="83">
        <f t="shared" si="295"/>
        <v>0</v>
      </c>
      <c r="CJ755" s="83">
        <f t="shared" si="295"/>
        <v>0</v>
      </c>
      <c r="CK755" s="83">
        <f t="shared" si="295"/>
        <v>0</v>
      </c>
      <c r="CL755" s="83">
        <f t="shared" si="295"/>
        <v>0</v>
      </c>
      <c r="CM755" s="83">
        <f t="shared" si="295"/>
        <v>0</v>
      </c>
      <c r="CN755" s="83">
        <f t="shared" si="295"/>
        <v>0</v>
      </c>
      <c r="CO755" s="83">
        <f t="shared" si="295"/>
        <v>0</v>
      </c>
      <c r="CP755" s="83">
        <f t="shared" si="295"/>
        <v>0</v>
      </c>
      <c r="CQ755" s="83">
        <f t="shared" si="295"/>
        <v>0</v>
      </c>
      <c r="CR755" s="83">
        <f t="shared" si="295"/>
        <v>0</v>
      </c>
      <c r="CS755" s="83">
        <f t="shared" si="295"/>
        <v>0</v>
      </c>
      <c r="CT755" s="83">
        <f t="shared" si="295"/>
        <v>0</v>
      </c>
      <c r="CU755" s="83">
        <f t="shared" si="295"/>
        <v>0</v>
      </c>
      <c r="CV755" s="83">
        <f t="shared" si="295"/>
        <v>0</v>
      </c>
      <c r="CW755" s="83">
        <f t="shared" si="295"/>
        <v>0</v>
      </c>
      <c r="CX755" s="83">
        <f t="shared" si="295"/>
        <v>0</v>
      </c>
      <c r="CY755" s="83">
        <f t="shared" si="295"/>
        <v>0</v>
      </c>
      <c r="CZ755" s="83">
        <f t="shared" si="295"/>
        <v>0</v>
      </c>
      <c r="DA755" s="83">
        <f t="shared" si="295"/>
        <v>0</v>
      </c>
      <c r="DB755" s="83">
        <f t="shared" si="295"/>
        <v>0</v>
      </c>
    </row>
    <row r="756" spans="5:106" x14ac:dyDescent="0.25">
      <c r="E756" s="83">
        <f t="shared" si="294"/>
        <v>0</v>
      </c>
      <c r="G756" s="83">
        <f t="shared" si="296"/>
        <v>0</v>
      </c>
      <c r="H756" s="83">
        <f t="shared" si="296"/>
        <v>0</v>
      </c>
      <c r="I756" s="83">
        <f t="shared" si="296"/>
        <v>0</v>
      </c>
      <c r="J756" s="83">
        <f t="shared" si="296"/>
        <v>0</v>
      </c>
      <c r="K756" s="83">
        <f t="shared" si="296"/>
        <v>0</v>
      </c>
      <c r="L756" s="83">
        <f t="shared" si="296"/>
        <v>0</v>
      </c>
      <c r="M756" s="83">
        <f t="shared" si="296"/>
        <v>0</v>
      </c>
      <c r="N756" s="83">
        <f t="shared" si="296"/>
        <v>0</v>
      </c>
      <c r="O756" s="83">
        <f t="shared" si="296"/>
        <v>0</v>
      </c>
      <c r="P756" s="83">
        <f t="shared" si="296"/>
        <v>0</v>
      </c>
      <c r="Q756" s="83">
        <f t="shared" si="296"/>
        <v>0</v>
      </c>
      <c r="R756" s="83">
        <f t="shared" si="296"/>
        <v>0</v>
      </c>
      <c r="S756" s="83">
        <f t="shared" si="296"/>
        <v>0</v>
      </c>
      <c r="T756" s="83">
        <f t="shared" si="296"/>
        <v>0</v>
      </c>
      <c r="U756" s="83">
        <f t="shared" si="296"/>
        <v>0</v>
      </c>
      <c r="V756" s="83">
        <f t="shared" si="296"/>
        <v>0</v>
      </c>
      <c r="W756" s="83">
        <f t="shared" si="296"/>
        <v>0</v>
      </c>
      <c r="X756" s="83">
        <f t="shared" si="296"/>
        <v>0</v>
      </c>
      <c r="Y756" s="83">
        <f t="shared" si="296"/>
        <v>0</v>
      </c>
      <c r="Z756" s="83">
        <f t="shared" si="296"/>
        <v>0</v>
      </c>
      <c r="AA756" s="83">
        <f t="shared" si="296"/>
        <v>0</v>
      </c>
      <c r="AB756" s="83">
        <f t="shared" si="296"/>
        <v>0</v>
      </c>
      <c r="AC756" s="83">
        <f t="shared" si="296"/>
        <v>0</v>
      </c>
      <c r="AD756" s="83">
        <f t="shared" si="296"/>
        <v>0</v>
      </c>
      <c r="AE756" s="83">
        <f t="shared" si="296"/>
        <v>0</v>
      </c>
      <c r="AF756" s="83">
        <f t="shared" si="296"/>
        <v>0</v>
      </c>
      <c r="AG756" s="83">
        <f t="shared" si="296"/>
        <v>0</v>
      </c>
      <c r="AH756" s="83">
        <f t="shared" si="296"/>
        <v>0</v>
      </c>
      <c r="AI756" s="83">
        <f t="shared" si="296"/>
        <v>0</v>
      </c>
      <c r="AJ756" s="83">
        <f t="shared" si="296"/>
        <v>0</v>
      </c>
      <c r="AK756" s="83">
        <f t="shared" si="296"/>
        <v>0</v>
      </c>
      <c r="AL756" s="83">
        <f t="shared" si="296"/>
        <v>0</v>
      </c>
      <c r="AM756" s="83">
        <f t="shared" si="296"/>
        <v>0</v>
      </c>
      <c r="AN756" s="83">
        <f t="shared" si="296"/>
        <v>0</v>
      </c>
      <c r="AO756" s="83">
        <f t="shared" si="296"/>
        <v>0</v>
      </c>
      <c r="AP756" s="83">
        <f t="shared" si="296"/>
        <v>0</v>
      </c>
      <c r="AQ756" s="83">
        <f t="shared" si="296"/>
        <v>0</v>
      </c>
      <c r="AR756" s="83">
        <f t="shared" si="296"/>
        <v>0</v>
      </c>
      <c r="AS756" s="83">
        <f t="shared" si="296"/>
        <v>0</v>
      </c>
      <c r="AT756" s="83">
        <f t="shared" si="296"/>
        <v>0</v>
      </c>
      <c r="AU756" s="83">
        <f t="shared" si="296"/>
        <v>0</v>
      </c>
      <c r="AV756" s="83">
        <f t="shared" si="296"/>
        <v>0</v>
      </c>
      <c r="AW756" s="83">
        <f t="shared" si="296"/>
        <v>0</v>
      </c>
      <c r="AX756" s="83">
        <f t="shared" si="296"/>
        <v>0</v>
      </c>
      <c r="AY756" s="83">
        <f t="shared" si="296"/>
        <v>0</v>
      </c>
      <c r="AZ756" s="83">
        <f t="shared" si="296"/>
        <v>0</v>
      </c>
      <c r="BA756" s="83">
        <f t="shared" si="296"/>
        <v>0</v>
      </c>
      <c r="BB756" s="83">
        <f t="shared" si="296"/>
        <v>0</v>
      </c>
      <c r="BC756" s="83">
        <f t="shared" si="296"/>
        <v>0</v>
      </c>
      <c r="BD756" s="83">
        <f t="shared" si="296"/>
        <v>0</v>
      </c>
      <c r="BE756" s="83">
        <f t="shared" si="296"/>
        <v>0</v>
      </c>
      <c r="BF756" s="83">
        <f t="shared" si="296"/>
        <v>0</v>
      </c>
      <c r="BG756" s="83">
        <f t="shared" si="296"/>
        <v>0</v>
      </c>
      <c r="BH756" s="83">
        <f t="shared" si="296"/>
        <v>0</v>
      </c>
      <c r="BI756" s="83">
        <f t="shared" si="296"/>
        <v>0</v>
      </c>
      <c r="BJ756" s="83">
        <f t="shared" si="296"/>
        <v>0</v>
      </c>
      <c r="BK756" s="83">
        <f t="shared" si="296"/>
        <v>0</v>
      </c>
      <c r="BL756" s="83">
        <f t="shared" si="296"/>
        <v>0</v>
      </c>
      <c r="BM756" s="83">
        <f t="shared" si="296"/>
        <v>0</v>
      </c>
      <c r="BN756" s="83">
        <f t="shared" si="296"/>
        <v>0</v>
      </c>
      <c r="BO756" s="83">
        <f t="shared" si="296"/>
        <v>0</v>
      </c>
      <c r="BP756" s="83">
        <f t="shared" si="296"/>
        <v>0</v>
      </c>
      <c r="BQ756" s="83">
        <f t="shared" si="296"/>
        <v>0</v>
      </c>
      <c r="BR756" s="83">
        <f t="shared" si="296"/>
        <v>0</v>
      </c>
      <c r="BS756" s="83">
        <f t="shared" si="295"/>
        <v>0</v>
      </c>
      <c r="BT756" s="83">
        <f t="shared" si="295"/>
        <v>0</v>
      </c>
      <c r="BU756" s="83">
        <f t="shared" si="295"/>
        <v>0</v>
      </c>
      <c r="BV756" s="83">
        <f t="shared" si="295"/>
        <v>0</v>
      </c>
      <c r="BW756" s="83">
        <f t="shared" si="295"/>
        <v>0</v>
      </c>
      <c r="BX756" s="83">
        <f t="shared" si="295"/>
        <v>0</v>
      </c>
      <c r="BY756" s="83">
        <f t="shared" si="295"/>
        <v>0</v>
      </c>
      <c r="BZ756" s="83">
        <f t="shared" si="295"/>
        <v>0</v>
      </c>
      <c r="CA756" s="83">
        <f t="shared" si="295"/>
        <v>0</v>
      </c>
      <c r="CB756" s="83">
        <f t="shared" si="295"/>
        <v>0</v>
      </c>
      <c r="CC756" s="83">
        <f t="shared" si="295"/>
        <v>0</v>
      </c>
      <c r="CD756" s="83">
        <f t="shared" si="295"/>
        <v>0</v>
      </c>
      <c r="CE756" s="83">
        <f t="shared" si="295"/>
        <v>0</v>
      </c>
      <c r="CF756" s="83">
        <f t="shared" si="295"/>
        <v>0</v>
      </c>
      <c r="CG756" s="83">
        <f t="shared" si="295"/>
        <v>0</v>
      </c>
      <c r="CH756" s="83">
        <f t="shared" si="295"/>
        <v>0</v>
      </c>
      <c r="CI756" s="83">
        <f t="shared" si="295"/>
        <v>0</v>
      </c>
      <c r="CJ756" s="83">
        <f t="shared" si="295"/>
        <v>0</v>
      </c>
      <c r="CK756" s="83">
        <f t="shared" si="295"/>
        <v>0</v>
      </c>
      <c r="CL756" s="83">
        <f t="shared" si="295"/>
        <v>0</v>
      </c>
      <c r="CM756" s="83">
        <f t="shared" si="295"/>
        <v>0</v>
      </c>
      <c r="CN756" s="83">
        <f t="shared" si="295"/>
        <v>0</v>
      </c>
      <c r="CO756" s="83">
        <f t="shared" si="295"/>
        <v>0</v>
      </c>
      <c r="CP756" s="83">
        <f t="shared" si="295"/>
        <v>0</v>
      </c>
      <c r="CQ756" s="83">
        <f t="shared" si="295"/>
        <v>0</v>
      </c>
      <c r="CR756" s="83">
        <f t="shared" si="295"/>
        <v>0</v>
      </c>
      <c r="CS756" s="83">
        <f t="shared" si="295"/>
        <v>0</v>
      </c>
      <c r="CT756" s="83">
        <f t="shared" si="295"/>
        <v>0</v>
      </c>
      <c r="CU756" s="83">
        <f t="shared" si="295"/>
        <v>0</v>
      </c>
      <c r="CV756" s="83">
        <f t="shared" si="295"/>
        <v>0</v>
      </c>
      <c r="CW756" s="83">
        <f t="shared" si="295"/>
        <v>0</v>
      </c>
      <c r="CX756" s="83">
        <f t="shared" si="295"/>
        <v>0</v>
      </c>
      <c r="CY756" s="83">
        <f t="shared" si="295"/>
        <v>0</v>
      </c>
      <c r="CZ756" s="83">
        <f t="shared" si="295"/>
        <v>0</v>
      </c>
      <c r="DA756" s="83">
        <f t="shared" si="295"/>
        <v>0</v>
      </c>
      <c r="DB756" s="83">
        <f t="shared" si="295"/>
        <v>0</v>
      </c>
    </row>
    <row r="757" spans="5:106" x14ac:dyDescent="0.25">
      <c r="E757" s="83">
        <f t="shared" si="294"/>
        <v>0</v>
      </c>
      <c r="G757" s="83">
        <f t="shared" si="296"/>
        <v>0</v>
      </c>
      <c r="H757" s="83">
        <f t="shared" si="296"/>
        <v>0</v>
      </c>
      <c r="I757" s="83">
        <f t="shared" si="296"/>
        <v>0</v>
      </c>
      <c r="J757" s="83">
        <f t="shared" si="296"/>
        <v>0</v>
      </c>
      <c r="K757" s="83">
        <f t="shared" si="296"/>
        <v>0</v>
      </c>
      <c r="L757" s="83">
        <f t="shared" si="296"/>
        <v>0</v>
      </c>
      <c r="M757" s="83">
        <f t="shared" si="296"/>
        <v>0</v>
      </c>
      <c r="N757" s="83">
        <f t="shared" si="296"/>
        <v>0</v>
      </c>
      <c r="O757" s="83">
        <f t="shared" si="296"/>
        <v>0</v>
      </c>
      <c r="P757" s="83">
        <f t="shared" si="296"/>
        <v>0</v>
      </c>
      <c r="Q757" s="83">
        <f t="shared" si="296"/>
        <v>0</v>
      </c>
      <c r="R757" s="83">
        <f t="shared" si="296"/>
        <v>0</v>
      </c>
      <c r="S757" s="83">
        <f t="shared" si="296"/>
        <v>0</v>
      </c>
      <c r="T757" s="83">
        <f t="shared" si="296"/>
        <v>0</v>
      </c>
      <c r="U757" s="83">
        <f t="shared" si="296"/>
        <v>0</v>
      </c>
      <c r="V757" s="83">
        <f t="shared" si="296"/>
        <v>0</v>
      </c>
      <c r="W757" s="83">
        <f t="shared" si="296"/>
        <v>0</v>
      </c>
      <c r="X757" s="83">
        <f t="shared" si="296"/>
        <v>0</v>
      </c>
      <c r="Y757" s="83">
        <f t="shared" si="296"/>
        <v>0</v>
      </c>
      <c r="Z757" s="83">
        <f t="shared" si="296"/>
        <v>0</v>
      </c>
      <c r="AA757" s="83">
        <f t="shared" si="296"/>
        <v>0</v>
      </c>
      <c r="AB757" s="83">
        <f t="shared" si="296"/>
        <v>0</v>
      </c>
      <c r="AC757" s="83">
        <f t="shared" si="296"/>
        <v>0</v>
      </c>
      <c r="AD757" s="83">
        <f t="shared" si="296"/>
        <v>0</v>
      </c>
      <c r="AE757" s="83">
        <f t="shared" si="296"/>
        <v>0</v>
      </c>
      <c r="AF757" s="83">
        <f t="shared" si="296"/>
        <v>0</v>
      </c>
      <c r="AG757" s="83">
        <f t="shared" si="296"/>
        <v>0</v>
      </c>
      <c r="AH757" s="83">
        <f t="shared" si="296"/>
        <v>0</v>
      </c>
      <c r="AI757" s="83">
        <f t="shared" si="296"/>
        <v>0</v>
      </c>
      <c r="AJ757" s="83">
        <f t="shared" si="296"/>
        <v>0</v>
      </c>
      <c r="AK757" s="83">
        <f t="shared" si="296"/>
        <v>0</v>
      </c>
      <c r="AL757" s="83">
        <f t="shared" si="296"/>
        <v>0</v>
      </c>
      <c r="AM757" s="83">
        <f t="shared" si="296"/>
        <v>0</v>
      </c>
      <c r="AN757" s="83">
        <f t="shared" si="296"/>
        <v>0</v>
      </c>
      <c r="AO757" s="83">
        <f t="shared" si="296"/>
        <v>0</v>
      </c>
      <c r="AP757" s="83">
        <f t="shared" si="296"/>
        <v>0</v>
      </c>
      <c r="AQ757" s="83">
        <f t="shared" si="296"/>
        <v>0</v>
      </c>
      <c r="AR757" s="83">
        <f t="shared" si="296"/>
        <v>0</v>
      </c>
      <c r="AS757" s="83">
        <f t="shared" si="296"/>
        <v>0</v>
      </c>
      <c r="AT757" s="83">
        <f t="shared" si="296"/>
        <v>0</v>
      </c>
      <c r="AU757" s="83">
        <f t="shared" si="296"/>
        <v>0</v>
      </c>
      <c r="AV757" s="83">
        <f t="shared" si="296"/>
        <v>0</v>
      </c>
      <c r="AW757" s="83">
        <f t="shared" si="296"/>
        <v>0</v>
      </c>
      <c r="AX757" s="83">
        <f t="shared" si="296"/>
        <v>0</v>
      </c>
      <c r="AY757" s="83">
        <f t="shared" si="296"/>
        <v>0</v>
      </c>
      <c r="AZ757" s="83">
        <f t="shared" si="296"/>
        <v>0</v>
      </c>
      <c r="BA757" s="83">
        <f t="shared" si="296"/>
        <v>0</v>
      </c>
      <c r="BB757" s="83">
        <f t="shared" si="296"/>
        <v>0</v>
      </c>
      <c r="BC757" s="83">
        <f t="shared" si="296"/>
        <v>0</v>
      </c>
      <c r="BD757" s="83">
        <f t="shared" si="296"/>
        <v>0</v>
      </c>
      <c r="BE757" s="83">
        <f t="shared" si="296"/>
        <v>0</v>
      </c>
      <c r="BF757" s="83">
        <f t="shared" si="296"/>
        <v>0</v>
      </c>
      <c r="BG757" s="83">
        <f t="shared" si="296"/>
        <v>0</v>
      </c>
      <c r="BH757" s="83">
        <f t="shared" si="296"/>
        <v>0</v>
      </c>
      <c r="BI757" s="83">
        <f t="shared" si="296"/>
        <v>0</v>
      </c>
      <c r="BJ757" s="83">
        <f t="shared" si="296"/>
        <v>0</v>
      </c>
      <c r="BK757" s="83">
        <f t="shared" si="296"/>
        <v>0</v>
      </c>
      <c r="BL757" s="83">
        <f t="shared" si="296"/>
        <v>0</v>
      </c>
      <c r="BM757" s="83">
        <f t="shared" si="296"/>
        <v>0</v>
      </c>
      <c r="BN757" s="83">
        <f t="shared" si="296"/>
        <v>0</v>
      </c>
      <c r="BO757" s="83">
        <f t="shared" si="296"/>
        <v>0</v>
      </c>
      <c r="BP757" s="83">
        <f t="shared" si="296"/>
        <v>0</v>
      </c>
      <c r="BQ757" s="83">
        <f t="shared" si="296"/>
        <v>0</v>
      </c>
      <c r="BR757" s="83">
        <f t="shared" ref="BR757:EC761" si="297">SUM(BR68,BR113,BR158,BR203,BR248,BR293,BR338,BR383,BR428,BR473,BR518,BR563,BR608,BR653)</f>
        <v>0</v>
      </c>
      <c r="BS757" s="83">
        <f t="shared" si="297"/>
        <v>0</v>
      </c>
      <c r="BT757" s="83">
        <f t="shared" si="295"/>
        <v>0</v>
      </c>
      <c r="BU757" s="83">
        <f t="shared" si="295"/>
        <v>0</v>
      </c>
      <c r="BV757" s="83">
        <f t="shared" si="295"/>
        <v>0</v>
      </c>
      <c r="BW757" s="83">
        <f t="shared" si="295"/>
        <v>0</v>
      </c>
      <c r="BX757" s="83">
        <f t="shared" si="295"/>
        <v>0</v>
      </c>
      <c r="BY757" s="83">
        <f t="shared" si="295"/>
        <v>0</v>
      </c>
      <c r="BZ757" s="83">
        <f t="shared" si="295"/>
        <v>0</v>
      </c>
      <c r="CA757" s="83">
        <f t="shared" si="295"/>
        <v>0</v>
      </c>
      <c r="CB757" s="83">
        <f t="shared" si="295"/>
        <v>0</v>
      </c>
      <c r="CC757" s="83">
        <f t="shared" si="295"/>
        <v>0</v>
      </c>
      <c r="CD757" s="83">
        <f t="shared" si="295"/>
        <v>0</v>
      </c>
      <c r="CE757" s="83">
        <f t="shared" si="295"/>
        <v>0</v>
      </c>
      <c r="CF757" s="83">
        <f t="shared" si="295"/>
        <v>0</v>
      </c>
      <c r="CG757" s="83">
        <f t="shared" si="295"/>
        <v>0</v>
      </c>
      <c r="CH757" s="83">
        <f t="shared" si="295"/>
        <v>0</v>
      </c>
      <c r="CI757" s="83">
        <f t="shared" si="295"/>
        <v>0</v>
      </c>
      <c r="CJ757" s="83">
        <f t="shared" si="295"/>
        <v>0</v>
      </c>
      <c r="CK757" s="83">
        <f t="shared" si="295"/>
        <v>0</v>
      </c>
      <c r="CL757" s="83">
        <f t="shared" si="295"/>
        <v>0</v>
      </c>
      <c r="CM757" s="83">
        <f t="shared" si="295"/>
        <v>0</v>
      </c>
      <c r="CN757" s="83">
        <f t="shared" si="295"/>
        <v>0</v>
      </c>
      <c r="CO757" s="83">
        <f t="shared" si="295"/>
        <v>0</v>
      </c>
      <c r="CP757" s="83">
        <f t="shared" si="295"/>
        <v>0</v>
      </c>
      <c r="CQ757" s="83">
        <f t="shared" si="295"/>
        <v>0</v>
      </c>
      <c r="CR757" s="83">
        <f t="shared" si="295"/>
        <v>0</v>
      </c>
      <c r="CS757" s="83">
        <f t="shared" si="295"/>
        <v>0</v>
      </c>
      <c r="CT757" s="83">
        <f t="shared" si="295"/>
        <v>0</v>
      </c>
      <c r="CU757" s="83">
        <f t="shared" si="295"/>
        <v>0</v>
      </c>
      <c r="CV757" s="83">
        <f t="shared" si="295"/>
        <v>0</v>
      </c>
      <c r="CW757" s="83">
        <f t="shared" si="295"/>
        <v>0</v>
      </c>
      <c r="CX757" s="83">
        <f t="shared" si="295"/>
        <v>0</v>
      </c>
      <c r="CY757" s="83">
        <f t="shared" si="295"/>
        <v>0</v>
      </c>
      <c r="CZ757" s="83">
        <f t="shared" si="295"/>
        <v>0</v>
      </c>
      <c r="DA757" s="83">
        <f t="shared" si="295"/>
        <v>0</v>
      </c>
      <c r="DB757" s="83">
        <f t="shared" si="295"/>
        <v>0</v>
      </c>
    </row>
    <row r="758" spans="5:106" x14ac:dyDescent="0.25">
      <c r="E758" s="83">
        <f t="shared" si="294"/>
        <v>0</v>
      </c>
      <c r="G758" s="83">
        <f t="shared" ref="G758:BR761" si="298">SUM(G69,G114,G159,G204,G249,G294,G339,G384,G429,G474,G519,G564,G609,G654)</f>
        <v>0</v>
      </c>
      <c r="H758" s="83">
        <f t="shared" si="298"/>
        <v>0</v>
      </c>
      <c r="I758" s="83">
        <f t="shared" si="298"/>
        <v>0</v>
      </c>
      <c r="J758" s="83">
        <f t="shared" si="298"/>
        <v>0</v>
      </c>
      <c r="K758" s="83">
        <f t="shared" si="298"/>
        <v>0</v>
      </c>
      <c r="L758" s="83">
        <f t="shared" si="298"/>
        <v>0</v>
      </c>
      <c r="M758" s="83">
        <f t="shared" si="298"/>
        <v>0</v>
      </c>
      <c r="N758" s="83">
        <f t="shared" si="298"/>
        <v>0</v>
      </c>
      <c r="O758" s="83">
        <f t="shared" si="298"/>
        <v>0</v>
      </c>
      <c r="P758" s="83">
        <f t="shared" si="298"/>
        <v>0</v>
      </c>
      <c r="Q758" s="83">
        <f t="shared" si="298"/>
        <v>0</v>
      </c>
      <c r="R758" s="83">
        <f t="shared" si="298"/>
        <v>0</v>
      </c>
      <c r="S758" s="83">
        <f t="shared" si="298"/>
        <v>0</v>
      </c>
      <c r="T758" s="83">
        <f t="shared" si="298"/>
        <v>0</v>
      </c>
      <c r="U758" s="83">
        <f t="shared" si="298"/>
        <v>0</v>
      </c>
      <c r="V758" s="83">
        <f t="shared" si="298"/>
        <v>0</v>
      </c>
      <c r="W758" s="83">
        <f t="shared" si="298"/>
        <v>0</v>
      </c>
      <c r="X758" s="83">
        <f t="shared" si="298"/>
        <v>0</v>
      </c>
      <c r="Y758" s="83">
        <f t="shared" si="298"/>
        <v>0</v>
      </c>
      <c r="Z758" s="83">
        <f t="shared" si="298"/>
        <v>0</v>
      </c>
      <c r="AA758" s="83">
        <f t="shared" si="298"/>
        <v>0</v>
      </c>
      <c r="AB758" s="83">
        <f t="shared" si="298"/>
        <v>0</v>
      </c>
      <c r="AC758" s="83">
        <f t="shared" si="298"/>
        <v>0</v>
      </c>
      <c r="AD758" s="83">
        <f t="shared" si="298"/>
        <v>0</v>
      </c>
      <c r="AE758" s="83">
        <f t="shared" si="298"/>
        <v>0</v>
      </c>
      <c r="AF758" s="83">
        <f t="shared" si="298"/>
        <v>0</v>
      </c>
      <c r="AG758" s="83">
        <f t="shared" si="298"/>
        <v>0</v>
      </c>
      <c r="AH758" s="83">
        <f t="shared" si="298"/>
        <v>0</v>
      </c>
      <c r="AI758" s="83">
        <f t="shared" si="298"/>
        <v>0</v>
      </c>
      <c r="AJ758" s="83">
        <f t="shared" si="298"/>
        <v>0</v>
      </c>
      <c r="AK758" s="83">
        <f t="shared" si="298"/>
        <v>0</v>
      </c>
      <c r="AL758" s="83">
        <f t="shared" si="298"/>
        <v>0</v>
      </c>
      <c r="AM758" s="83">
        <f t="shared" si="298"/>
        <v>0</v>
      </c>
      <c r="AN758" s="83">
        <f t="shared" si="298"/>
        <v>0</v>
      </c>
      <c r="AO758" s="83">
        <f t="shared" si="298"/>
        <v>0</v>
      </c>
      <c r="AP758" s="83">
        <f t="shared" si="298"/>
        <v>0</v>
      </c>
      <c r="AQ758" s="83">
        <f t="shared" si="298"/>
        <v>0</v>
      </c>
      <c r="AR758" s="83">
        <f t="shared" si="298"/>
        <v>0</v>
      </c>
      <c r="AS758" s="83">
        <f t="shared" si="298"/>
        <v>0</v>
      </c>
      <c r="AT758" s="83">
        <f t="shared" si="298"/>
        <v>0</v>
      </c>
      <c r="AU758" s="83">
        <f t="shared" si="298"/>
        <v>0</v>
      </c>
      <c r="AV758" s="83">
        <f t="shared" si="298"/>
        <v>0</v>
      </c>
      <c r="AW758" s="83">
        <f t="shared" si="298"/>
        <v>0</v>
      </c>
      <c r="AX758" s="83">
        <f t="shared" si="298"/>
        <v>0</v>
      </c>
      <c r="AY758" s="83">
        <f t="shared" si="298"/>
        <v>0</v>
      </c>
      <c r="AZ758" s="83">
        <f t="shared" si="298"/>
        <v>0</v>
      </c>
      <c r="BA758" s="83">
        <f t="shared" si="298"/>
        <v>0</v>
      </c>
      <c r="BB758" s="83">
        <f t="shared" si="298"/>
        <v>0</v>
      </c>
      <c r="BC758" s="83">
        <f t="shared" si="298"/>
        <v>0</v>
      </c>
      <c r="BD758" s="83">
        <f t="shared" si="298"/>
        <v>0</v>
      </c>
      <c r="BE758" s="83">
        <f t="shared" si="298"/>
        <v>0</v>
      </c>
      <c r="BF758" s="83">
        <f t="shared" si="298"/>
        <v>0</v>
      </c>
      <c r="BG758" s="83">
        <f t="shared" si="298"/>
        <v>0</v>
      </c>
      <c r="BH758" s="83">
        <f t="shared" si="298"/>
        <v>0</v>
      </c>
      <c r="BI758" s="83">
        <f t="shared" si="298"/>
        <v>0</v>
      </c>
      <c r="BJ758" s="83">
        <f t="shared" si="298"/>
        <v>0</v>
      </c>
      <c r="BK758" s="83">
        <f t="shared" si="298"/>
        <v>0</v>
      </c>
      <c r="BL758" s="83">
        <f t="shared" si="298"/>
        <v>0</v>
      </c>
      <c r="BM758" s="83">
        <f t="shared" si="298"/>
        <v>0</v>
      </c>
      <c r="BN758" s="83">
        <f t="shared" si="298"/>
        <v>0</v>
      </c>
      <c r="BO758" s="83">
        <f t="shared" si="298"/>
        <v>0</v>
      </c>
      <c r="BP758" s="83">
        <f t="shared" si="298"/>
        <v>0</v>
      </c>
      <c r="BQ758" s="83">
        <f t="shared" si="298"/>
        <v>0</v>
      </c>
      <c r="BR758" s="83">
        <f t="shared" si="298"/>
        <v>0</v>
      </c>
      <c r="BS758" s="83">
        <f t="shared" si="297"/>
        <v>0</v>
      </c>
      <c r="BT758" s="83">
        <f t="shared" si="297"/>
        <v>0</v>
      </c>
      <c r="BU758" s="83">
        <f t="shared" si="297"/>
        <v>0</v>
      </c>
      <c r="BV758" s="83">
        <f t="shared" si="297"/>
        <v>0</v>
      </c>
      <c r="BW758" s="83">
        <f t="shared" si="297"/>
        <v>0</v>
      </c>
      <c r="BX758" s="83">
        <f t="shared" si="297"/>
        <v>0</v>
      </c>
      <c r="BY758" s="83">
        <f t="shared" si="297"/>
        <v>0</v>
      </c>
      <c r="BZ758" s="83">
        <f t="shared" si="297"/>
        <v>0</v>
      </c>
      <c r="CA758" s="83">
        <f t="shared" si="297"/>
        <v>0</v>
      </c>
      <c r="CB758" s="83">
        <f t="shared" si="297"/>
        <v>0</v>
      </c>
      <c r="CC758" s="83">
        <f t="shared" si="297"/>
        <v>0</v>
      </c>
      <c r="CD758" s="83">
        <f t="shared" si="297"/>
        <v>0</v>
      </c>
      <c r="CE758" s="83">
        <f t="shared" si="297"/>
        <v>0</v>
      </c>
      <c r="CF758" s="83">
        <f t="shared" si="297"/>
        <v>0</v>
      </c>
      <c r="CG758" s="83">
        <f t="shared" si="297"/>
        <v>0</v>
      </c>
      <c r="CH758" s="83">
        <f t="shared" si="297"/>
        <v>0</v>
      </c>
      <c r="CI758" s="83">
        <f t="shared" si="297"/>
        <v>0</v>
      </c>
      <c r="CJ758" s="83">
        <f t="shared" si="297"/>
        <v>0</v>
      </c>
      <c r="CK758" s="83">
        <f t="shared" si="297"/>
        <v>0</v>
      </c>
      <c r="CL758" s="83">
        <f t="shared" si="297"/>
        <v>0</v>
      </c>
      <c r="CM758" s="83">
        <f t="shared" si="297"/>
        <v>0</v>
      </c>
      <c r="CN758" s="83">
        <f t="shared" si="297"/>
        <v>0</v>
      </c>
      <c r="CO758" s="83">
        <f t="shared" si="297"/>
        <v>0</v>
      </c>
      <c r="CP758" s="83">
        <f t="shared" si="297"/>
        <v>0</v>
      </c>
      <c r="CQ758" s="83">
        <f t="shared" si="297"/>
        <v>0</v>
      </c>
      <c r="CR758" s="83">
        <f t="shared" si="297"/>
        <v>0</v>
      </c>
      <c r="CS758" s="83">
        <f t="shared" si="297"/>
        <v>0</v>
      </c>
      <c r="CT758" s="83">
        <f t="shared" si="297"/>
        <v>0</v>
      </c>
      <c r="CU758" s="83">
        <f t="shared" si="297"/>
        <v>0</v>
      </c>
      <c r="CV758" s="83">
        <f t="shared" si="297"/>
        <v>0</v>
      </c>
      <c r="CW758" s="83">
        <f t="shared" si="297"/>
        <v>0</v>
      </c>
      <c r="CX758" s="83">
        <f t="shared" si="297"/>
        <v>0</v>
      </c>
      <c r="CY758" s="83">
        <f t="shared" si="297"/>
        <v>0</v>
      </c>
      <c r="CZ758" s="83">
        <f t="shared" si="297"/>
        <v>0</v>
      </c>
      <c r="DA758" s="83">
        <f t="shared" si="297"/>
        <v>0</v>
      </c>
      <c r="DB758" s="83">
        <f t="shared" si="297"/>
        <v>0</v>
      </c>
    </row>
    <row r="759" spans="5:106" x14ac:dyDescent="0.25">
      <c r="E759" s="83">
        <f t="shared" si="294"/>
        <v>0</v>
      </c>
      <c r="G759" s="83">
        <f t="shared" si="298"/>
        <v>0</v>
      </c>
      <c r="H759" s="83">
        <f t="shared" si="298"/>
        <v>0</v>
      </c>
      <c r="I759" s="83">
        <f t="shared" si="298"/>
        <v>0</v>
      </c>
      <c r="J759" s="83">
        <f t="shared" si="298"/>
        <v>0</v>
      </c>
      <c r="K759" s="83">
        <f t="shared" si="298"/>
        <v>0</v>
      </c>
      <c r="L759" s="83">
        <f t="shared" si="298"/>
        <v>0</v>
      </c>
      <c r="M759" s="83">
        <f t="shared" si="298"/>
        <v>0</v>
      </c>
      <c r="N759" s="83">
        <f t="shared" si="298"/>
        <v>0</v>
      </c>
      <c r="O759" s="83">
        <f t="shared" si="298"/>
        <v>0</v>
      </c>
      <c r="P759" s="83">
        <f t="shared" si="298"/>
        <v>0</v>
      </c>
      <c r="Q759" s="83">
        <f t="shared" si="298"/>
        <v>0</v>
      </c>
      <c r="R759" s="83">
        <f t="shared" si="298"/>
        <v>0</v>
      </c>
      <c r="S759" s="83">
        <f t="shared" si="298"/>
        <v>0</v>
      </c>
      <c r="T759" s="83">
        <f t="shared" si="298"/>
        <v>0</v>
      </c>
      <c r="U759" s="83">
        <f t="shared" si="298"/>
        <v>0</v>
      </c>
      <c r="V759" s="83">
        <f t="shared" si="298"/>
        <v>0</v>
      </c>
      <c r="W759" s="83">
        <f t="shared" si="298"/>
        <v>0</v>
      </c>
      <c r="X759" s="83">
        <f t="shared" si="298"/>
        <v>0</v>
      </c>
      <c r="Y759" s="83">
        <f t="shared" si="298"/>
        <v>0</v>
      </c>
      <c r="Z759" s="83">
        <f t="shared" si="298"/>
        <v>0</v>
      </c>
      <c r="AA759" s="83">
        <f t="shared" si="298"/>
        <v>0</v>
      </c>
      <c r="AB759" s="83">
        <f t="shared" si="298"/>
        <v>0</v>
      </c>
      <c r="AC759" s="83">
        <f t="shared" si="298"/>
        <v>0</v>
      </c>
      <c r="AD759" s="83">
        <f t="shared" si="298"/>
        <v>0</v>
      </c>
      <c r="AE759" s="83">
        <f t="shared" si="298"/>
        <v>0</v>
      </c>
      <c r="AF759" s="83">
        <f t="shared" si="298"/>
        <v>0</v>
      </c>
      <c r="AG759" s="83">
        <f t="shared" si="298"/>
        <v>0</v>
      </c>
      <c r="AH759" s="83">
        <f t="shared" si="298"/>
        <v>0</v>
      </c>
      <c r="AI759" s="83">
        <f t="shared" si="298"/>
        <v>0</v>
      </c>
      <c r="AJ759" s="83">
        <f t="shared" si="298"/>
        <v>0</v>
      </c>
      <c r="AK759" s="83">
        <f t="shared" si="298"/>
        <v>0</v>
      </c>
      <c r="AL759" s="83">
        <f t="shared" si="298"/>
        <v>0</v>
      </c>
      <c r="AM759" s="83">
        <f t="shared" si="298"/>
        <v>0</v>
      </c>
      <c r="AN759" s="83">
        <f t="shared" si="298"/>
        <v>0</v>
      </c>
      <c r="AO759" s="83">
        <f t="shared" si="298"/>
        <v>0</v>
      </c>
      <c r="AP759" s="83">
        <f t="shared" si="298"/>
        <v>0</v>
      </c>
      <c r="AQ759" s="83">
        <f t="shared" si="298"/>
        <v>0</v>
      </c>
      <c r="AR759" s="83">
        <f t="shared" si="298"/>
        <v>0</v>
      </c>
      <c r="AS759" s="83">
        <f t="shared" si="298"/>
        <v>0</v>
      </c>
      <c r="AT759" s="83">
        <f t="shared" si="298"/>
        <v>0</v>
      </c>
      <c r="AU759" s="83">
        <f t="shared" si="298"/>
        <v>0</v>
      </c>
      <c r="AV759" s="83">
        <f t="shared" si="298"/>
        <v>0</v>
      </c>
      <c r="AW759" s="83">
        <f t="shared" si="298"/>
        <v>0</v>
      </c>
      <c r="AX759" s="83">
        <f t="shared" si="298"/>
        <v>0</v>
      </c>
      <c r="AY759" s="83">
        <f t="shared" si="298"/>
        <v>0</v>
      </c>
      <c r="AZ759" s="83">
        <f t="shared" si="298"/>
        <v>0</v>
      </c>
      <c r="BA759" s="83">
        <f t="shared" si="298"/>
        <v>0</v>
      </c>
      <c r="BB759" s="83">
        <f t="shared" si="298"/>
        <v>0</v>
      </c>
      <c r="BC759" s="83">
        <f t="shared" si="298"/>
        <v>0</v>
      </c>
      <c r="BD759" s="83">
        <f t="shared" si="298"/>
        <v>0</v>
      </c>
      <c r="BE759" s="83">
        <f t="shared" si="298"/>
        <v>0</v>
      </c>
      <c r="BF759" s="83">
        <f t="shared" si="298"/>
        <v>0</v>
      </c>
      <c r="BG759" s="83">
        <f t="shared" si="298"/>
        <v>0</v>
      </c>
      <c r="BH759" s="83">
        <f t="shared" si="298"/>
        <v>0</v>
      </c>
      <c r="BI759" s="83">
        <f t="shared" si="298"/>
        <v>0</v>
      </c>
      <c r="BJ759" s="83">
        <f t="shared" si="298"/>
        <v>0</v>
      </c>
      <c r="BK759" s="83">
        <f t="shared" si="298"/>
        <v>0</v>
      </c>
      <c r="BL759" s="83">
        <f t="shared" si="298"/>
        <v>0</v>
      </c>
      <c r="BM759" s="83">
        <f t="shared" si="298"/>
        <v>0</v>
      </c>
      <c r="BN759" s="83">
        <f t="shared" si="298"/>
        <v>0</v>
      </c>
      <c r="BO759" s="83">
        <f t="shared" si="298"/>
        <v>0</v>
      </c>
      <c r="BP759" s="83">
        <f t="shared" si="298"/>
        <v>0</v>
      </c>
      <c r="BQ759" s="83">
        <f t="shared" si="298"/>
        <v>0</v>
      </c>
      <c r="BR759" s="83">
        <f t="shared" si="298"/>
        <v>0</v>
      </c>
      <c r="BS759" s="83">
        <f t="shared" si="297"/>
        <v>0</v>
      </c>
      <c r="BT759" s="83">
        <f t="shared" si="297"/>
        <v>0</v>
      </c>
      <c r="BU759" s="83">
        <f t="shared" si="297"/>
        <v>0</v>
      </c>
      <c r="BV759" s="83">
        <f t="shared" si="297"/>
        <v>0</v>
      </c>
      <c r="BW759" s="83">
        <f t="shared" si="297"/>
        <v>0</v>
      </c>
      <c r="BX759" s="83">
        <f t="shared" si="297"/>
        <v>0</v>
      </c>
      <c r="BY759" s="83">
        <f t="shared" si="297"/>
        <v>0</v>
      </c>
      <c r="BZ759" s="83">
        <f t="shared" si="297"/>
        <v>0</v>
      </c>
      <c r="CA759" s="83">
        <f t="shared" si="297"/>
        <v>0</v>
      </c>
      <c r="CB759" s="83">
        <f t="shared" si="297"/>
        <v>0</v>
      </c>
      <c r="CC759" s="83">
        <f t="shared" si="297"/>
        <v>0</v>
      </c>
      <c r="CD759" s="83">
        <f t="shared" si="297"/>
        <v>0</v>
      </c>
      <c r="CE759" s="83">
        <f t="shared" si="297"/>
        <v>0</v>
      </c>
      <c r="CF759" s="83">
        <f t="shared" si="297"/>
        <v>0</v>
      </c>
      <c r="CG759" s="83">
        <f t="shared" si="297"/>
        <v>0</v>
      </c>
      <c r="CH759" s="83">
        <f t="shared" si="297"/>
        <v>0</v>
      </c>
      <c r="CI759" s="83">
        <f t="shared" si="297"/>
        <v>0</v>
      </c>
      <c r="CJ759" s="83">
        <f t="shared" si="297"/>
        <v>0</v>
      </c>
      <c r="CK759" s="83">
        <f t="shared" si="297"/>
        <v>0</v>
      </c>
      <c r="CL759" s="83">
        <f t="shared" si="297"/>
        <v>0</v>
      </c>
      <c r="CM759" s="83">
        <f t="shared" si="297"/>
        <v>0</v>
      </c>
      <c r="CN759" s="83">
        <f t="shared" si="297"/>
        <v>0</v>
      </c>
      <c r="CO759" s="83">
        <f t="shared" si="297"/>
        <v>0</v>
      </c>
      <c r="CP759" s="83">
        <f t="shared" si="297"/>
        <v>0</v>
      </c>
      <c r="CQ759" s="83">
        <f t="shared" si="297"/>
        <v>0</v>
      </c>
      <c r="CR759" s="83">
        <f t="shared" si="297"/>
        <v>0</v>
      </c>
      <c r="CS759" s="83">
        <f t="shared" si="297"/>
        <v>0</v>
      </c>
      <c r="CT759" s="83">
        <f t="shared" si="297"/>
        <v>0</v>
      </c>
      <c r="CU759" s="83">
        <f t="shared" si="297"/>
        <v>0</v>
      </c>
      <c r="CV759" s="83">
        <f t="shared" si="297"/>
        <v>0</v>
      </c>
      <c r="CW759" s="83">
        <f t="shared" si="297"/>
        <v>0</v>
      </c>
      <c r="CX759" s="83">
        <f t="shared" si="297"/>
        <v>0</v>
      </c>
      <c r="CY759" s="83">
        <f t="shared" si="297"/>
        <v>0</v>
      </c>
      <c r="CZ759" s="83">
        <f t="shared" si="297"/>
        <v>0</v>
      </c>
      <c r="DA759" s="83">
        <f t="shared" si="297"/>
        <v>0</v>
      </c>
      <c r="DB759" s="83">
        <f t="shared" si="297"/>
        <v>0</v>
      </c>
    </row>
    <row r="760" spans="5:106" x14ac:dyDescent="0.25">
      <c r="E760" s="83">
        <f t="shared" si="294"/>
        <v>0</v>
      </c>
      <c r="G760" s="83">
        <f t="shared" si="298"/>
        <v>0</v>
      </c>
      <c r="H760" s="83">
        <f t="shared" si="298"/>
        <v>0</v>
      </c>
      <c r="I760" s="83">
        <f t="shared" si="298"/>
        <v>0</v>
      </c>
      <c r="J760" s="83">
        <f t="shared" si="298"/>
        <v>0</v>
      </c>
      <c r="K760" s="83">
        <f t="shared" si="298"/>
        <v>0</v>
      </c>
      <c r="L760" s="83">
        <f t="shared" si="298"/>
        <v>0</v>
      </c>
      <c r="M760" s="83">
        <f t="shared" si="298"/>
        <v>0</v>
      </c>
      <c r="N760" s="83">
        <f t="shared" si="298"/>
        <v>0</v>
      </c>
      <c r="O760" s="83">
        <f t="shared" si="298"/>
        <v>0</v>
      </c>
      <c r="P760" s="83">
        <f t="shared" si="298"/>
        <v>0</v>
      </c>
      <c r="Q760" s="83">
        <f t="shared" si="298"/>
        <v>0</v>
      </c>
      <c r="R760" s="83">
        <f t="shared" si="298"/>
        <v>0</v>
      </c>
      <c r="S760" s="83">
        <f t="shared" si="298"/>
        <v>0</v>
      </c>
      <c r="T760" s="83">
        <f t="shared" si="298"/>
        <v>0</v>
      </c>
      <c r="U760" s="83">
        <f t="shared" si="298"/>
        <v>0</v>
      </c>
      <c r="V760" s="83">
        <f t="shared" si="298"/>
        <v>0</v>
      </c>
      <c r="W760" s="83">
        <f t="shared" si="298"/>
        <v>0</v>
      </c>
      <c r="X760" s="83">
        <f t="shared" si="298"/>
        <v>0</v>
      </c>
      <c r="Y760" s="83">
        <f t="shared" si="298"/>
        <v>0</v>
      </c>
      <c r="Z760" s="83">
        <f t="shared" si="298"/>
        <v>0</v>
      </c>
      <c r="AA760" s="83">
        <f t="shared" si="298"/>
        <v>0</v>
      </c>
      <c r="AB760" s="83">
        <f t="shared" si="298"/>
        <v>0</v>
      </c>
      <c r="AC760" s="83">
        <f t="shared" si="298"/>
        <v>0</v>
      </c>
      <c r="AD760" s="83">
        <f t="shared" si="298"/>
        <v>0</v>
      </c>
      <c r="AE760" s="83">
        <f t="shared" si="298"/>
        <v>0</v>
      </c>
      <c r="AF760" s="83">
        <f t="shared" si="298"/>
        <v>0</v>
      </c>
      <c r="AG760" s="83">
        <f t="shared" si="298"/>
        <v>0</v>
      </c>
      <c r="AH760" s="83">
        <f t="shared" si="298"/>
        <v>0</v>
      </c>
      <c r="AI760" s="83">
        <f t="shared" si="298"/>
        <v>0</v>
      </c>
      <c r="AJ760" s="83">
        <f t="shared" si="298"/>
        <v>0</v>
      </c>
      <c r="AK760" s="83">
        <f t="shared" si="298"/>
        <v>0</v>
      </c>
      <c r="AL760" s="83">
        <f t="shared" si="298"/>
        <v>0</v>
      </c>
      <c r="AM760" s="83">
        <f t="shared" si="298"/>
        <v>0</v>
      </c>
      <c r="AN760" s="83">
        <f t="shared" si="298"/>
        <v>0</v>
      </c>
      <c r="AO760" s="83">
        <f t="shared" si="298"/>
        <v>0</v>
      </c>
      <c r="AP760" s="83">
        <f t="shared" si="298"/>
        <v>0</v>
      </c>
      <c r="AQ760" s="83">
        <f t="shared" si="298"/>
        <v>0</v>
      </c>
      <c r="AR760" s="83">
        <f t="shared" si="298"/>
        <v>0</v>
      </c>
      <c r="AS760" s="83">
        <f t="shared" si="298"/>
        <v>0</v>
      </c>
      <c r="AT760" s="83">
        <f t="shared" si="298"/>
        <v>0</v>
      </c>
      <c r="AU760" s="83">
        <f t="shared" si="298"/>
        <v>0</v>
      </c>
      <c r="AV760" s="83">
        <f t="shared" si="298"/>
        <v>0</v>
      </c>
      <c r="AW760" s="83">
        <f t="shared" si="298"/>
        <v>0</v>
      </c>
      <c r="AX760" s="83">
        <f t="shared" si="298"/>
        <v>0</v>
      </c>
      <c r="AY760" s="83">
        <f t="shared" si="298"/>
        <v>0</v>
      </c>
      <c r="AZ760" s="83">
        <f t="shared" si="298"/>
        <v>0</v>
      </c>
      <c r="BA760" s="83">
        <f t="shared" si="298"/>
        <v>0</v>
      </c>
      <c r="BB760" s="83">
        <f t="shared" si="298"/>
        <v>0</v>
      </c>
      <c r="BC760" s="83">
        <f t="shared" si="298"/>
        <v>0</v>
      </c>
      <c r="BD760" s="83">
        <f t="shared" si="298"/>
        <v>0</v>
      </c>
      <c r="BE760" s="83">
        <f t="shared" si="298"/>
        <v>0</v>
      </c>
      <c r="BF760" s="83">
        <f t="shared" si="298"/>
        <v>0</v>
      </c>
      <c r="BG760" s="83">
        <f t="shared" si="298"/>
        <v>0</v>
      </c>
      <c r="BH760" s="83">
        <f t="shared" si="298"/>
        <v>0</v>
      </c>
      <c r="BI760" s="83">
        <f t="shared" si="298"/>
        <v>0</v>
      </c>
      <c r="BJ760" s="83">
        <f t="shared" si="298"/>
        <v>0</v>
      </c>
      <c r="BK760" s="83">
        <f t="shared" si="298"/>
        <v>0</v>
      </c>
      <c r="BL760" s="83">
        <f t="shared" si="298"/>
        <v>0</v>
      </c>
      <c r="BM760" s="83">
        <f t="shared" si="298"/>
        <v>0</v>
      </c>
      <c r="BN760" s="83">
        <f t="shared" si="298"/>
        <v>0</v>
      </c>
      <c r="BO760" s="83">
        <f t="shared" si="298"/>
        <v>0</v>
      </c>
      <c r="BP760" s="83">
        <f t="shared" si="298"/>
        <v>0</v>
      </c>
      <c r="BQ760" s="83">
        <f t="shared" si="298"/>
        <v>0</v>
      </c>
      <c r="BR760" s="83">
        <f t="shared" si="298"/>
        <v>0</v>
      </c>
      <c r="BS760" s="83">
        <f t="shared" si="297"/>
        <v>0</v>
      </c>
      <c r="BT760" s="83">
        <f t="shared" si="297"/>
        <v>0</v>
      </c>
      <c r="BU760" s="83">
        <f t="shared" si="297"/>
        <v>0</v>
      </c>
      <c r="BV760" s="83">
        <f t="shared" si="297"/>
        <v>0</v>
      </c>
      <c r="BW760" s="83">
        <f t="shared" si="297"/>
        <v>0</v>
      </c>
      <c r="BX760" s="83">
        <f t="shared" si="297"/>
        <v>0</v>
      </c>
      <c r="BY760" s="83">
        <f t="shared" si="297"/>
        <v>0</v>
      </c>
      <c r="BZ760" s="83">
        <f t="shared" si="297"/>
        <v>0</v>
      </c>
      <c r="CA760" s="83">
        <f t="shared" si="297"/>
        <v>0</v>
      </c>
      <c r="CB760" s="83">
        <f t="shared" si="297"/>
        <v>0</v>
      </c>
      <c r="CC760" s="83">
        <f t="shared" si="297"/>
        <v>0</v>
      </c>
      <c r="CD760" s="83">
        <f t="shared" si="297"/>
        <v>0</v>
      </c>
      <c r="CE760" s="83">
        <f t="shared" si="297"/>
        <v>0</v>
      </c>
      <c r="CF760" s="83">
        <f t="shared" si="297"/>
        <v>0</v>
      </c>
      <c r="CG760" s="83">
        <f t="shared" si="297"/>
        <v>0</v>
      </c>
      <c r="CH760" s="83">
        <f t="shared" si="297"/>
        <v>0</v>
      </c>
      <c r="CI760" s="83">
        <f t="shared" si="297"/>
        <v>0</v>
      </c>
      <c r="CJ760" s="83">
        <f t="shared" si="297"/>
        <v>0</v>
      </c>
      <c r="CK760" s="83">
        <f t="shared" si="297"/>
        <v>0</v>
      </c>
      <c r="CL760" s="83">
        <f t="shared" si="297"/>
        <v>0</v>
      </c>
      <c r="CM760" s="83">
        <f t="shared" si="297"/>
        <v>0</v>
      </c>
      <c r="CN760" s="83">
        <f t="shared" si="297"/>
        <v>0</v>
      </c>
      <c r="CO760" s="83">
        <f t="shared" si="297"/>
        <v>0</v>
      </c>
      <c r="CP760" s="83">
        <f t="shared" si="297"/>
        <v>0</v>
      </c>
      <c r="CQ760" s="83">
        <f t="shared" si="297"/>
        <v>0</v>
      </c>
      <c r="CR760" s="83">
        <f t="shared" si="297"/>
        <v>0</v>
      </c>
      <c r="CS760" s="83">
        <f t="shared" si="297"/>
        <v>0</v>
      </c>
      <c r="CT760" s="83">
        <f t="shared" si="297"/>
        <v>0</v>
      </c>
      <c r="CU760" s="83">
        <f t="shared" si="297"/>
        <v>0</v>
      </c>
      <c r="CV760" s="83">
        <f t="shared" si="297"/>
        <v>0</v>
      </c>
      <c r="CW760" s="83">
        <f t="shared" si="297"/>
        <v>0</v>
      </c>
      <c r="CX760" s="83">
        <f t="shared" si="297"/>
        <v>0</v>
      </c>
      <c r="CY760" s="83">
        <f t="shared" si="297"/>
        <v>0</v>
      </c>
      <c r="CZ760" s="83">
        <f t="shared" si="297"/>
        <v>0</v>
      </c>
      <c r="DA760" s="83">
        <f t="shared" si="297"/>
        <v>0</v>
      </c>
      <c r="DB760" s="83">
        <f t="shared" si="297"/>
        <v>0</v>
      </c>
    </row>
    <row r="761" spans="5:106" x14ac:dyDescent="0.25">
      <c r="E761" s="83">
        <f t="shared" si="294"/>
        <v>0</v>
      </c>
      <c r="G761" s="83">
        <f t="shared" si="298"/>
        <v>0</v>
      </c>
      <c r="H761" s="83">
        <f t="shared" si="298"/>
        <v>0</v>
      </c>
      <c r="I761" s="83">
        <f t="shared" si="298"/>
        <v>0</v>
      </c>
      <c r="J761" s="83">
        <f t="shared" si="298"/>
        <v>0</v>
      </c>
      <c r="K761" s="83">
        <f t="shared" si="298"/>
        <v>0</v>
      </c>
      <c r="L761" s="83">
        <f t="shared" si="298"/>
        <v>0</v>
      </c>
      <c r="M761" s="83">
        <f t="shared" si="298"/>
        <v>0</v>
      </c>
      <c r="N761" s="83">
        <f t="shared" si="298"/>
        <v>0</v>
      </c>
      <c r="O761" s="83">
        <f t="shared" si="298"/>
        <v>0</v>
      </c>
      <c r="P761" s="83">
        <f t="shared" si="298"/>
        <v>0</v>
      </c>
      <c r="Q761" s="83">
        <f t="shared" si="298"/>
        <v>0</v>
      </c>
      <c r="R761" s="83">
        <f t="shared" si="298"/>
        <v>0</v>
      </c>
      <c r="S761" s="83">
        <f t="shared" si="298"/>
        <v>0</v>
      </c>
      <c r="T761" s="83">
        <f t="shared" si="298"/>
        <v>0</v>
      </c>
      <c r="U761" s="83">
        <f t="shared" si="298"/>
        <v>0</v>
      </c>
      <c r="V761" s="83">
        <f t="shared" si="298"/>
        <v>0</v>
      </c>
      <c r="W761" s="83">
        <f t="shared" si="298"/>
        <v>0</v>
      </c>
      <c r="X761" s="83">
        <f t="shared" si="298"/>
        <v>0</v>
      </c>
      <c r="Y761" s="83">
        <f t="shared" si="298"/>
        <v>0</v>
      </c>
      <c r="Z761" s="83">
        <f t="shared" si="298"/>
        <v>0</v>
      </c>
      <c r="AA761" s="83">
        <f t="shared" si="298"/>
        <v>0</v>
      </c>
      <c r="AB761" s="83">
        <f t="shared" si="298"/>
        <v>0</v>
      </c>
      <c r="AC761" s="83">
        <f t="shared" si="298"/>
        <v>0</v>
      </c>
      <c r="AD761" s="83">
        <f t="shared" si="298"/>
        <v>0</v>
      </c>
      <c r="AE761" s="83">
        <f t="shared" si="298"/>
        <v>0</v>
      </c>
      <c r="AF761" s="83">
        <f t="shared" si="298"/>
        <v>0</v>
      </c>
      <c r="AG761" s="83">
        <f t="shared" si="298"/>
        <v>0</v>
      </c>
      <c r="AH761" s="83">
        <f t="shared" si="298"/>
        <v>0</v>
      </c>
      <c r="AI761" s="83">
        <f t="shared" si="298"/>
        <v>0</v>
      </c>
      <c r="AJ761" s="83">
        <f t="shared" si="298"/>
        <v>0</v>
      </c>
      <c r="AK761" s="83">
        <f t="shared" si="298"/>
        <v>0</v>
      </c>
      <c r="AL761" s="83">
        <f t="shared" si="298"/>
        <v>0</v>
      </c>
      <c r="AM761" s="83">
        <f t="shared" si="298"/>
        <v>0</v>
      </c>
      <c r="AN761" s="83">
        <f t="shared" si="298"/>
        <v>0</v>
      </c>
      <c r="AO761" s="83">
        <f t="shared" si="298"/>
        <v>0</v>
      </c>
      <c r="AP761" s="83">
        <f t="shared" si="298"/>
        <v>0</v>
      </c>
      <c r="AQ761" s="83">
        <f t="shared" si="298"/>
        <v>0</v>
      </c>
      <c r="AR761" s="83">
        <f t="shared" si="298"/>
        <v>0</v>
      </c>
      <c r="AS761" s="83">
        <f t="shared" si="298"/>
        <v>0</v>
      </c>
      <c r="AT761" s="83">
        <f t="shared" si="298"/>
        <v>0</v>
      </c>
      <c r="AU761" s="83">
        <f t="shared" si="298"/>
        <v>0</v>
      </c>
      <c r="AV761" s="83">
        <f t="shared" si="298"/>
        <v>0</v>
      </c>
      <c r="AW761" s="83">
        <f t="shared" si="298"/>
        <v>0</v>
      </c>
      <c r="AX761" s="83">
        <f t="shared" si="298"/>
        <v>0</v>
      </c>
      <c r="AY761" s="83">
        <f t="shared" si="298"/>
        <v>0</v>
      </c>
      <c r="AZ761" s="83">
        <f t="shared" si="298"/>
        <v>0</v>
      </c>
      <c r="BA761" s="83">
        <f t="shared" si="298"/>
        <v>0</v>
      </c>
      <c r="BB761" s="83">
        <f t="shared" si="298"/>
        <v>0</v>
      </c>
      <c r="BC761" s="83">
        <f t="shared" si="298"/>
        <v>0</v>
      </c>
      <c r="BD761" s="83">
        <f t="shared" si="298"/>
        <v>0</v>
      </c>
      <c r="BE761" s="83">
        <f t="shared" si="298"/>
        <v>0</v>
      </c>
      <c r="BF761" s="83">
        <f t="shared" si="298"/>
        <v>0</v>
      </c>
      <c r="BG761" s="83">
        <f t="shared" si="298"/>
        <v>0</v>
      </c>
      <c r="BH761" s="83">
        <f t="shared" si="298"/>
        <v>0</v>
      </c>
      <c r="BI761" s="83">
        <f t="shared" si="298"/>
        <v>0</v>
      </c>
      <c r="BJ761" s="83">
        <f t="shared" si="298"/>
        <v>0</v>
      </c>
      <c r="BK761" s="83">
        <f t="shared" si="298"/>
        <v>0</v>
      </c>
      <c r="BL761" s="83">
        <f t="shared" si="298"/>
        <v>0</v>
      </c>
      <c r="BM761" s="83">
        <f t="shared" si="298"/>
        <v>0</v>
      </c>
      <c r="BN761" s="83">
        <f t="shared" si="298"/>
        <v>0</v>
      </c>
      <c r="BO761" s="83">
        <f t="shared" si="298"/>
        <v>0</v>
      </c>
      <c r="BP761" s="83">
        <f t="shared" si="298"/>
        <v>0</v>
      </c>
      <c r="BQ761" s="83">
        <f t="shared" si="298"/>
        <v>0</v>
      </c>
      <c r="BR761" s="83">
        <f t="shared" ref="BR761:EC765" si="299">SUM(BR72,BR117,BR162,BR207,BR252,BR297,BR342,BR387,BR432,BR477,BR522,BR567,BR612,BR657)</f>
        <v>0</v>
      </c>
      <c r="BS761" s="83">
        <f t="shared" si="299"/>
        <v>0</v>
      </c>
      <c r="BT761" s="83">
        <f t="shared" si="297"/>
        <v>0</v>
      </c>
      <c r="BU761" s="83">
        <f t="shared" si="297"/>
        <v>0</v>
      </c>
      <c r="BV761" s="83">
        <f t="shared" si="297"/>
        <v>0</v>
      </c>
      <c r="BW761" s="83">
        <f t="shared" si="297"/>
        <v>0</v>
      </c>
      <c r="BX761" s="83">
        <f t="shared" si="297"/>
        <v>0</v>
      </c>
      <c r="BY761" s="83">
        <f t="shared" si="297"/>
        <v>0</v>
      </c>
      <c r="BZ761" s="83">
        <f t="shared" si="297"/>
        <v>0</v>
      </c>
      <c r="CA761" s="83">
        <f t="shared" si="297"/>
        <v>0</v>
      </c>
      <c r="CB761" s="83">
        <f t="shared" si="297"/>
        <v>0</v>
      </c>
      <c r="CC761" s="83">
        <f t="shared" si="297"/>
        <v>0</v>
      </c>
      <c r="CD761" s="83">
        <f t="shared" si="297"/>
        <v>0</v>
      </c>
      <c r="CE761" s="83">
        <f t="shared" si="297"/>
        <v>0</v>
      </c>
      <c r="CF761" s="83">
        <f t="shared" si="297"/>
        <v>0</v>
      </c>
      <c r="CG761" s="83">
        <f t="shared" si="297"/>
        <v>0</v>
      </c>
      <c r="CH761" s="83">
        <f t="shared" si="297"/>
        <v>0</v>
      </c>
      <c r="CI761" s="83">
        <f t="shared" si="297"/>
        <v>0</v>
      </c>
      <c r="CJ761" s="83">
        <f t="shared" si="297"/>
        <v>0</v>
      </c>
      <c r="CK761" s="83">
        <f t="shared" si="297"/>
        <v>0</v>
      </c>
      <c r="CL761" s="83">
        <f t="shared" si="297"/>
        <v>0</v>
      </c>
      <c r="CM761" s="83">
        <f t="shared" si="297"/>
        <v>0</v>
      </c>
      <c r="CN761" s="83">
        <f t="shared" si="297"/>
        <v>0</v>
      </c>
      <c r="CO761" s="83">
        <f t="shared" si="297"/>
        <v>0</v>
      </c>
      <c r="CP761" s="83">
        <f t="shared" si="297"/>
        <v>0</v>
      </c>
      <c r="CQ761" s="83">
        <f t="shared" si="297"/>
        <v>0</v>
      </c>
      <c r="CR761" s="83">
        <f t="shared" si="297"/>
        <v>0</v>
      </c>
      <c r="CS761" s="83">
        <f t="shared" si="297"/>
        <v>0</v>
      </c>
      <c r="CT761" s="83">
        <f t="shared" si="297"/>
        <v>0</v>
      </c>
      <c r="CU761" s="83">
        <f t="shared" si="297"/>
        <v>0</v>
      </c>
      <c r="CV761" s="83">
        <f t="shared" si="297"/>
        <v>0</v>
      </c>
      <c r="CW761" s="83">
        <f t="shared" si="297"/>
        <v>0</v>
      </c>
      <c r="CX761" s="83">
        <f t="shared" si="297"/>
        <v>0</v>
      </c>
      <c r="CY761" s="83">
        <f t="shared" si="297"/>
        <v>0</v>
      </c>
      <c r="CZ761" s="83">
        <f t="shared" si="297"/>
        <v>0</v>
      </c>
      <c r="DA761" s="83">
        <f t="shared" si="297"/>
        <v>0</v>
      </c>
      <c r="DB761" s="83">
        <f t="shared" si="297"/>
        <v>0</v>
      </c>
    </row>
    <row r="762" spans="5:106" x14ac:dyDescent="0.25">
      <c r="E762" s="83">
        <f t="shared" si="294"/>
        <v>0</v>
      </c>
      <c r="G762" s="83">
        <f t="shared" ref="G762:BR765" si="300">SUM(G73,G118,G163,G208,G253,G298,G343,G388,G433,G478,G523,G568,G613,G658)</f>
        <v>0</v>
      </c>
      <c r="H762" s="83">
        <f t="shared" si="300"/>
        <v>0</v>
      </c>
      <c r="I762" s="83">
        <f t="shared" si="300"/>
        <v>0</v>
      </c>
      <c r="J762" s="83">
        <f t="shared" si="300"/>
        <v>0</v>
      </c>
      <c r="K762" s="83">
        <f t="shared" si="300"/>
        <v>0</v>
      </c>
      <c r="L762" s="83">
        <f t="shared" si="300"/>
        <v>0</v>
      </c>
      <c r="M762" s="83">
        <f t="shared" si="300"/>
        <v>0</v>
      </c>
      <c r="N762" s="83">
        <f t="shared" si="300"/>
        <v>0</v>
      </c>
      <c r="O762" s="83">
        <f t="shared" si="300"/>
        <v>0</v>
      </c>
      <c r="P762" s="83">
        <f t="shared" si="300"/>
        <v>0</v>
      </c>
      <c r="Q762" s="83">
        <f t="shared" si="300"/>
        <v>0</v>
      </c>
      <c r="R762" s="83">
        <f t="shared" si="300"/>
        <v>0</v>
      </c>
      <c r="S762" s="83">
        <f t="shared" si="300"/>
        <v>0</v>
      </c>
      <c r="T762" s="83">
        <f t="shared" si="300"/>
        <v>0</v>
      </c>
      <c r="U762" s="83">
        <f t="shared" si="300"/>
        <v>0</v>
      </c>
      <c r="V762" s="83">
        <f t="shared" si="300"/>
        <v>0</v>
      </c>
      <c r="W762" s="83">
        <f t="shared" si="300"/>
        <v>0</v>
      </c>
      <c r="X762" s="83">
        <f t="shared" si="300"/>
        <v>0</v>
      </c>
      <c r="Y762" s="83">
        <f t="shared" si="300"/>
        <v>0</v>
      </c>
      <c r="Z762" s="83">
        <f t="shared" si="300"/>
        <v>0</v>
      </c>
      <c r="AA762" s="83">
        <f t="shared" si="300"/>
        <v>0</v>
      </c>
      <c r="AB762" s="83">
        <f t="shared" si="300"/>
        <v>0</v>
      </c>
      <c r="AC762" s="83">
        <f t="shared" si="300"/>
        <v>0</v>
      </c>
      <c r="AD762" s="83">
        <f t="shared" si="300"/>
        <v>0</v>
      </c>
      <c r="AE762" s="83">
        <f t="shared" si="300"/>
        <v>0</v>
      </c>
      <c r="AF762" s="83">
        <f t="shared" si="300"/>
        <v>0</v>
      </c>
      <c r="AG762" s="83">
        <f t="shared" si="300"/>
        <v>0</v>
      </c>
      <c r="AH762" s="83">
        <f t="shared" si="300"/>
        <v>0</v>
      </c>
      <c r="AI762" s="83">
        <f t="shared" si="300"/>
        <v>0</v>
      </c>
      <c r="AJ762" s="83">
        <f t="shared" si="300"/>
        <v>0</v>
      </c>
      <c r="AK762" s="83">
        <f t="shared" si="300"/>
        <v>0</v>
      </c>
      <c r="AL762" s="83">
        <f t="shared" si="300"/>
        <v>0</v>
      </c>
      <c r="AM762" s="83">
        <f t="shared" si="300"/>
        <v>0</v>
      </c>
      <c r="AN762" s="83">
        <f t="shared" si="300"/>
        <v>0</v>
      </c>
      <c r="AO762" s="83">
        <f t="shared" si="300"/>
        <v>0</v>
      </c>
      <c r="AP762" s="83">
        <f t="shared" si="300"/>
        <v>0</v>
      </c>
      <c r="AQ762" s="83">
        <f t="shared" si="300"/>
        <v>0</v>
      </c>
      <c r="AR762" s="83">
        <f t="shared" si="300"/>
        <v>0</v>
      </c>
      <c r="AS762" s="83">
        <f t="shared" si="300"/>
        <v>0</v>
      </c>
      <c r="AT762" s="83">
        <f t="shared" si="300"/>
        <v>0</v>
      </c>
      <c r="AU762" s="83">
        <f t="shared" si="300"/>
        <v>0</v>
      </c>
      <c r="AV762" s="83">
        <f t="shared" si="300"/>
        <v>0</v>
      </c>
      <c r="AW762" s="83">
        <f t="shared" si="300"/>
        <v>0</v>
      </c>
      <c r="AX762" s="83">
        <f t="shared" si="300"/>
        <v>0</v>
      </c>
      <c r="AY762" s="83">
        <f t="shared" si="300"/>
        <v>0</v>
      </c>
      <c r="AZ762" s="83">
        <f t="shared" si="300"/>
        <v>0</v>
      </c>
      <c r="BA762" s="83">
        <f t="shared" si="300"/>
        <v>0</v>
      </c>
      <c r="BB762" s="83">
        <f t="shared" si="300"/>
        <v>0</v>
      </c>
      <c r="BC762" s="83">
        <f t="shared" si="300"/>
        <v>0</v>
      </c>
      <c r="BD762" s="83">
        <f t="shared" si="300"/>
        <v>0</v>
      </c>
      <c r="BE762" s="83">
        <f t="shared" si="300"/>
        <v>0</v>
      </c>
      <c r="BF762" s="83">
        <f t="shared" si="300"/>
        <v>0</v>
      </c>
      <c r="BG762" s="83">
        <f t="shared" si="300"/>
        <v>0</v>
      </c>
      <c r="BH762" s="83">
        <f t="shared" si="300"/>
        <v>0</v>
      </c>
      <c r="BI762" s="83">
        <f t="shared" si="300"/>
        <v>0</v>
      </c>
      <c r="BJ762" s="83">
        <f t="shared" si="300"/>
        <v>0</v>
      </c>
      <c r="BK762" s="83">
        <f t="shared" si="300"/>
        <v>0</v>
      </c>
      <c r="BL762" s="83">
        <f t="shared" si="300"/>
        <v>0</v>
      </c>
      <c r="BM762" s="83">
        <f t="shared" si="300"/>
        <v>0</v>
      </c>
      <c r="BN762" s="83">
        <f t="shared" si="300"/>
        <v>0</v>
      </c>
      <c r="BO762" s="83">
        <f t="shared" si="300"/>
        <v>0</v>
      </c>
      <c r="BP762" s="83">
        <f t="shared" si="300"/>
        <v>0</v>
      </c>
      <c r="BQ762" s="83">
        <f t="shared" si="300"/>
        <v>0</v>
      </c>
      <c r="BR762" s="83">
        <f t="shared" si="300"/>
        <v>0</v>
      </c>
      <c r="BS762" s="83">
        <f t="shared" si="299"/>
        <v>0</v>
      </c>
      <c r="BT762" s="83">
        <f t="shared" si="299"/>
        <v>0</v>
      </c>
      <c r="BU762" s="83">
        <f t="shared" si="299"/>
        <v>0</v>
      </c>
      <c r="BV762" s="83">
        <f t="shared" si="299"/>
        <v>0</v>
      </c>
      <c r="BW762" s="83">
        <f t="shared" si="299"/>
        <v>0</v>
      </c>
      <c r="BX762" s="83">
        <f t="shared" si="299"/>
        <v>0</v>
      </c>
      <c r="BY762" s="83">
        <f t="shared" si="299"/>
        <v>0</v>
      </c>
      <c r="BZ762" s="83">
        <f t="shared" si="299"/>
        <v>0</v>
      </c>
      <c r="CA762" s="83">
        <f t="shared" si="299"/>
        <v>0</v>
      </c>
      <c r="CB762" s="83">
        <f t="shared" si="299"/>
        <v>0</v>
      </c>
      <c r="CC762" s="83">
        <f t="shared" si="299"/>
        <v>0</v>
      </c>
      <c r="CD762" s="83">
        <f t="shared" si="299"/>
        <v>0</v>
      </c>
      <c r="CE762" s="83">
        <f t="shared" si="299"/>
        <v>0</v>
      </c>
      <c r="CF762" s="83">
        <f t="shared" si="299"/>
        <v>0</v>
      </c>
      <c r="CG762" s="83">
        <f t="shared" si="299"/>
        <v>0</v>
      </c>
      <c r="CH762" s="83">
        <f t="shared" si="299"/>
        <v>0</v>
      </c>
      <c r="CI762" s="83">
        <f t="shared" si="299"/>
        <v>0</v>
      </c>
      <c r="CJ762" s="83">
        <f t="shared" si="299"/>
        <v>0</v>
      </c>
      <c r="CK762" s="83">
        <f t="shared" si="299"/>
        <v>0</v>
      </c>
      <c r="CL762" s="83">
        <f t="shared" si="299"/>
        <v>0</v>
      </c>
      <c r="CM762" s="83">
        <f t="shared" si="299"/>
        <v>0</v>
      </c>
      <c r="CN762" s="83">
        <f t="shared" si="299"/>
        <v>0</v>
      </c>
      <c r="CO762" s="83">
        <f t="shared" si="299"/>
        <v>0</v>
      </c>
      <c r="CP762" s="83">
        <f t="shared" si="299"/>
        <v>0</v>
      </c>
      <c r="CQ762" s="83">
        <f t="shared" si="299"/>
        <v>0</v>
      </c>
      <c r="CR762" s="83">
        <f t="shared" si="299"/>
        <v>0</v>
      </c>
      <c r="CS762" s="83">
        <f t="shared" si="299"/>
        <v>0</v>
      </c>
      <c r="CT762" s="83">
        <f t="shared" si="299"/>
        <v>0</v>
      </c>
      <c r="CU762" s="83">
        <f t="shared" si="299"/>
        <v>0</v>
      </c>
      <c r="CV762" s="83">
        <f t="shared" si="299"/>
        <v>0</v>
      </c>
      <c r="CW762" s="83">
        <f t="shared" si="299"/>
        <v>0</v>
      </c>
      <c r="CX762" s="83">
        <f t="shared" si="299"/>
        <v>0</v>
      </c>
      <c r="CY762" s="83">
        <f t="shared" si="299"/>
        <v>0</v>
      </c>
      <c r="CZ762" s="83">
        <f t="shared" si="299"/>
        <v>0</v>
      </c>
      <c r="DA762" s="83">
        <f t="shared" si="299"/>
        <v>0</v>
      </c>
      <c r="DB762" s="83">
        <f t="shared" si="299"/>
        <v>0</v>
      </c>
    </row>
    <row r="763" spans="5:106" x14ac:dyDescent="0.25">
      <c r="E763" s="83">
        <f t="shared" si="294"/>
        <v>0</v>
      </c>
      <c r="G763" s="83">
        <f t="shared" si="300"/>
        <v>0</v>
      </c>
      <c r="H763" s="83">
        <f t="shared" si="300"/>
        <v>0</v>
      </c>
      <c r="I763" s="83">
        <f t="shared" si="300"/>
        <v>0</v>
      </c>
      <c r="J763" s="83">
        <f t="shared" si="300"/>
        <v>0</v>
      </c>
      <c r="K763" s="83">
        <f t="shared" si="300"/>
        <v>0</v>
      </c>
      <c r="L763" s="83">
        <f t="shared" si="300"/>
        <v>0</v>
      </c>
      <c r="M763" s="83">
        <f t="shared" si="300"/>
        <v>0</v>
      </c>
      <c r="N763" s="83">
        <f t="shared" si="300"/>
        <v>0</v>
      </c>
      <c r="O763" s="83">
        <f t="shared" si="300"/>
        <v>0</v>
      </c>
      <c r="P763" s="83">
        <f t="shared" si="300"/>
        <v>0</v>
      </c>
      <c r="Q763" s="83">
        <f t="shared" si="300"/>
        <v>0</v>
      </c>
      <c r="R763" s="83">
        <f t="shared" si="300"/>
        <v>0</v>
      </c>
      <c r="S763" s="83">
        <f t="shared" si="300"/>
        <v>0</v>
      </c>
      <c r="T763" s="83">
        <f t="shared" si="300"/>
        <v>0</v>
      </c>
      <c r="U763" s="83">
        <f t="shared" si="300"/>
        <v>0</v>
      </c>
      <c r="V763" s="83">
        <f t="shared" si="300"/>
        <v>0</v>
      </c>
      <c r="W763" s="83">
        <f t="shared" si="300"/>
        <v>0</v>
      </c>
      <c r="X763" s="83">
        <f t="shared" si="300"/>
        <v>0</v>
      </c>
      <c r="Y763" s="83">
        <f t="shared" si="300"/>
        <v>0</v>
      </c>
      <c r="Z763" s="83">
        <f t="shared" si="300"/>
        <v>0</v>
      </c>
      <c r="AA763" s="83">
        <f t="shared" si="300"/>
        <v>0</v>
      </c>
      <c r="AB763" s="83">
        <f t="shared" si="300"/>
        <v>0</v>
      </c>
      <c r="AC763" s="83">
        <f t="shared" si="300"/>
        <v>0</v>
      </c>
      <c r="AD763" s="83">
        <f t="shared" si="300"/>
        <v>0</v>
      </c>
      <c r="AE763" s="83">
        <f t="shared" si="300"/>
        <v>0</v>
      </c>
      <c r="AF763" s="83">
        <f t="shared" si="300"/>
        <v>0</v>
      </c>
      <c r="AG763" s="83">
        <f t="shared" si="300"/>
        <v>0</v>
      </c>
      <c r="AH763" s="83">
        <f t="shared" si="300"/>
        <v>0</v>
      </c>
      <c r="AI763" s="83">
        <f t="shared" si="300"/>
        <v>0</v>
      </c>
      <c r="AJ763" s="83">
        <f t="shared" si="300"/>
        <v>0</v>
      </c>
      <c r="AK763" s="83">
        <f t="shared" si="300"/>
        <v>0</v>
      </c>
      <c r="AL763" s="83">
        <f t="shared" si="300"/>
        <v>0</v>
      </c>
      <c r="AM763" s="83">
        <f t="shared" si="300"/>
        <v>0</v>
      </c>
      <c r="AN763" s="83">
        <f t="shared" si="300"/>
        <v>0</v>
      </c>
      <c r="AO763" s="83">
        <f t="shared" si="300"/>
        <v>0</v>
      </c>
      <c r="AP763" s="83">
        <f t="shared" si="300"/>
        <v>0</v>
      </c>
      <c r="AQ763" s="83">
        <f t="shared" si="300"/>
        <v>0</v>
      </c>
      <c r="AR763" s="83">
        <f t="shared" si="300"/>
        <v>0</v>
      </c>
      <c r="AS763" s="83">
        <f t="shared" si="300"/>
        <v>0</v>
      </c>
      <c r="AT763" s="83">
        <f t="shared" si="300"/>
        <v>0</v>
      </c>
      <c r="AU763" s="83">
        <f t="shared" si="300"/>
        <v>0</v>
      </c>
      <c r="AV763" s="83">
        <f t="shared" si="300"/>
        <v>0</v>
      </c>
      <c r="AW763" s="83">
        <f t="shared" si="300"/>
        <v>0</v>
      </c>
      <c r="AX763" s="83">
        <f t="shared" si="300"/>
        <v>0</v>
      </c>
      <c r="AY763" s="83">
        <f t="shared" si="300"/>
        <v>0</v>
      </c>
      <c r="AZ763" s="83">
        <f t="shared" si="300"/>
        <v>0</v>
      </c>
      <c r="BA763" s="83">
        <f t="shared" si="300"/>
        <v>0</v>
      </c>
      <c r="BB763" s="83">
        <f t="shared" si="300"/>
        <v>0</v>
      </c>
      <c r="BC763" s="83">
        <f t="shared" si="300"/>
        <v>0</v>
      </c>
      <c r="BD763" s="83">
        <f t="shared" si="300"/>
        <v>0</v>
      </c>
      <c r="BE763" s="83">
        <f t="shared" si="300"/>
        <v>0</v>
      </c>
      <c r="BF763" s="83">
        <f t="shared" si="300"/>
        <v>0</v>
      </c>
      <c r="BG763" s="83">
        <f t="shared" si="300"/>
        <v>0</v>
      </c>
      <c r="BH763" s="83">
        <f t="shared" si="300"/>
        <v>0</v>
      </c>
      <c r="BI763" s="83">
        <f t="shared" si="300"/>
        <v>0</v>
      </c>
      <c r="BJ763" s="83">
        <f t="shared" si="300"/>
        <v>0</v>
      </c>
      <c r="BK763" s="83">
        <f t="shared" si="300"/>
        <v>0</v>
      </c>
      <c r="BL763" s="83">
        <f t="shared" si="300"/>
        <v>0</v>
      </c>
      <c r="BM763" s="83">
        <f t="shared" si="300"/>
        <v>0</v>
      </c>
      <c r="BN763" s="83">
        <f t="shared" si="300"/>
        <v>0</v>
      </c>
      <c r="BO763" s="83">
        <f t="shared" si="300"/>
        <v>0</v>
      </c>
      <c r="BP763" s="83">
        <f t="shared" si="300"/>
        <v>0</v>
      </c>
      <c r="BQ763" s="83">
        <f t="shared" si="300"/>
        <v>0</v>
      </c>
      <c r="BR763" s="83">
        <f t="shared" si="300"/>
        <v>0</v>
      </c>
      <c r="BS763" s="83">
        <f t="shared" si="299"/>
        <v>0</v>
      </c>
      <c r="BT763" s="83">
        <f t="shared" si="299"/>
        <v>0</v>
      </c>
      <c r="BU763" s="83">
        <f t="shared" si="299"/>
        <v>0</v>
      </c>
      <c r="BV763" s="83">
        <f t="shared" si="299"/>
        <v>0</v>
      </c>
      <c r="BW763" s="83">
        <f t="shared" si="299"/>
        <v>0</v>
      </c>
      <c r="BX763" s="83">
        <f t="shared" si="299"/>
        <v>0</v>
      </c>
      <c r="BY763" s="83">
        <f t="shared" si="299"/>
        <v>0</v>
      </c>
      <c r="BZ763" s="83">
        <f t="shared" si="299"/>
        <v>0</v>
      </c>
      <c r="CA763" s="83">
        <f t="shared" si="299"/>
        <v>0</v>
      </c>
      <c r="CB763" s="83">
        <f t="shared" si="299"/>
        <v>0</v>
      </c>
      <c r="CC763" s="83">
        <f t="shared" si="299"/>
        <v>0</v>
      </c>
      <c r="CD763" s="83">
        <f t="shared" si="299"/>
        <v>0</v>
      </c>
      <c r="CE763" s="83">
        <f t="shared" si="299"/>
        <v>0</v>
      </c>
      <c r="CF763" s="83">
        <f t="shared" si="299"/>
        <v>0</v>
      </c>
      <c r="CG763" s="83">
        <f t="shared" si="299"/>
        <v>0</v>
      </c>
      <c r="CH763" s="83">
        <f t="shared" si="299"/>
        <v>0</v>
      </c>
      <c r="CI763" s="83">
        <f t="shared" si="299"/>
        <v>0</v>
      </c>
      <c r="CJ763" s="83">
        <f t="shared" si="299"/>
        <v>0</v>
      </c>
      <c r="CK763" s="83">
        <f t="shared" si="299"/>
        <v>0</v>
      </c>
      <c r="CL763" s="83">
        <f t="shared" si="299"/>
        <v>0</v>
      </c>
      <c r="CM763" s="83">
        <f t="shared" si="299"/>
        <v>0</v>
      </c>
      <c r="CN763" s="83">
        <f t="shared" si="299"/>
        <v>0</v>
      </c>
      <c r="CO763" s="83">
        <f t="shared" si="299"/>
        <v>0</v>
      </c>
      <c r="CP763" s="83">
        <f t="shared" si="299"/>
        <v>0</v>
      </c>
      <c r="CQ763" s="83">
        <f t="shared" si="299"/>
        <v>0</v>
      </c>
      <c r="CR763" s="83">
        <f t="shared" si="299"/>
        <v>0</v>
      </c>
      <c r="CS763" s="83">
        <f t="shared" si="299"/>
        <v>0</v>
      </c>
      <c r="CT763" s="83">
        <f t="shared" si="299"/>
        <v>0</v>
      </c>
      <c r="CU763" s="83">
        <f t="shared" si="299"/>
        <v>0</v>
      </c>
      <c r="CV763" s="83">
        <f t="shared" si="299"/>
        <v>0</v>
      </c>
      <c r="CW763" s="83">
        <f t="shared" si="299"/>
        <v>0</v>
      </c>
      <c r="CX763" s="83">
        <f t="shared" si="299"/>
        <v>0</v>
      </c>
      <c r="CY763" s="83">
        <f t="shared" si="299"/>
        <v>0</v>
      </c>
      <c r="CZ763" s="83">
        <f t="shared" si="299"/>
        <v>0</v>
      </c>
      <c r="DA763" s="83">
        <f t="shared" si="299"/>
        <v>0</v>
      </c>
      <c r="DB763" s="83">
        <f t="shared" si="299"/>
        <v>0</v>
      </c>
    </row>
    <row r="764" spans="5:106" x14ac:dyDescent="0.25">
      <c r="E764" s="83">
        <f t="shared" si="294"/>
        <v>0</v>
      </c>
      <c r="G764" s="83">
        <f t="shared" si="300"/>
        <v>0</v>
      </c>
      <c r="H764" s="83">
        <f t="shared" si="300"/>
        <v>0</v>
      </c>
      <c r="I764" s="83">
        <f t="shared" si="300"/>
        <v>0</v>
      </c>
      <c r="J764" s="83">
        <f t="shared" si="300"/>
        <v>0</v>
      </c>
      <c r="K764" s="83">
        <f t="shared" si="300"/>
        <v>0</v>
      </c>
      <c r="L764" s="83">
        <f t="shared" si="300"/>
        <v>0</v>
      </c>
      <c r="M764" s="83">
        <f t="shared" si="300"/>
        <v>0</v>
      </c>
      <c r="N764" s="83">
        <f t="shared" si="300"/>
        <v>0</v>
      </c>
      <c r="O764" s="83">
        <f t="shared" si="300"/>
        <v>0</v>
      </c>
      <c r="P764" s="83">
        <f t="shared" si="300"/>
        <v>0</v>
      </c>
      <c r="Q764" s="83">
        <f t="shared" si="300"/>
        <v>0</v>
      </c>
      <c r="R764" s="83">
        <f t="shared" si="300"/>
        <v>0</v>
      </c>
      <c r="S764" s="83">
        <f t="shared" si="300"/>
        <v>0</v>
      </c>
      <c r="T764" s="83">
        <f t="shared" si="300"/>
        <v>0</v>
      </c>
      <c r="U764" s="83">
        <f t="shared" si="300"/>
        <v>0</v>
      </c>
      <c r="V764" s="83">
        <f t="shared" si="300"/>
        <v>0</v>
      </c>
      <c r="W764" s="83">
        <f t="shared" si="300"/>
        <v>0</v>
      </c>
      <c r="X764" s="83">
        <f t="shared" si="300"/>
        <v>0</v>
      </c>
      <c r="Y764" s="83">
        <f t="shared" si="300"/>
        <v>0</v>
      </c>
      <c r="Z764" s="83">
        <f t="shared" si="300"/>
        <v>0</v>
      </c>
      <c r="AA764" s="83">
        <f t="shared" si="300"/>
        <v>0</v>
      </c>
      <c r="AB764" s="83">
        <f t="shared" si="300"/>
        <v>0</v>
      </c>
      <c r="AC764" s="83">
        <f t="shared" si="300"/>
        <v>0</v>
      </c>
      <c r="AD764" s="83">
        <f t="shared" si="300"/>
        <v>0</v>
      </c>
      <c r="AE764" s="83">
        <f t="shared" si="300"/>
        <v>0</v>
      </c>
      <c r="AF764" s="83">
        <f t="shared" si="300"/>
        <v>0</v>
      </c>
      <c r="AG764" s="83">
        <f t="shared" si="300"/>
        <v>0</v>
      </c>
      <c r="AH764" s="83">
        <f t="shared" si="300"/>
        <v>0</v>
      </c>
      <c r="AI764" s="83">
        <f t="shared" si="300"/>
        <v>0</v>
      </c>
      <c r="AJ764" s="83">
        <f t="shared" si="300"/>
        <v>0</v>
      </c>
      <c r="AK764" s="83">
        <f t="shared" si="300"/>
        <v>0</v>
      </c>
      <c r="AL764" s="83">
        <f t="shared" si="300"/>
        <v>0</v>
      </c>
      <c r="AM764" s="83">
        <f t="shared" si="300"/>
        <v>0</v>
      </c>
      <c r="AN764" s="83">
        <f t="shared" si="300"/>
        <v>0</v>
      </c>
      <c r="AO764" s="83">
        <f t="shared" si="300"/>
        <v>0</v>
      </c>
      <c r="AP764" s="83">
        <f t="shared" si="300"/>
        <v>0</v>
      </c>
      <c r="AQ764" s="83">
        <f t="shared" si="300"/>
        <v>0</v>
      </c>
      <c r="AR764" s="83">
        <f t="shared" si="300"/>
        <v>0</v>
      </c>
      <c r="AS764" s="83">
        <f t="shared" si="300"/>
        <v>0</v>
      </c>
      <c r="AT764" s="83">
        <f t="shared" si="300"/>
        <v>0</v>
      </c>
      <c r="AU764" s="83">
        <f t="shared" si="300"/>
        <v>0</v>
      </c>
      <c r="AV764" s="83">
        <f t="shared" si="300"/>
        <v>0</v>
      </c>
      <c r="AW764" s="83">
        <f t="shared" si="300"/>
        <v>0</v>
      </c>
      <c r="AX764" s="83">
        <f t="shared" si="300"/>
        <v>0</v>
      </c>
      <c r="AY764" s="83">
        <f t="shared" si="300"/>
        <v>0</v>
      </c>
      <c r="AZ764" s="83">
        <f t="shared" si="300"/>
        <v>0</v>
      </c>
      <c r="BA764" s="83">
        <f t="shared" si="300"/>
        <v>0</v>
      </c>
      <c r="BB764" s="83">
        <f t="shared" si="300"/>
        <v>0</v>
      </c>
      <c r="BC764" s="83">
        <f t="shared" si="300"/>
        <v>0</v>
      </c>
      <c r="BD764" s="83">
        <f t="shared" si="300"/>
        <v>0</v>
      </c>
      <c r="BE764" s="83">
        <f t="shared" si="300"/>
        <v>0</v>
      </c>
      <c r="BF764" s="83">
        <f t="shared" si="300"/>
        <v>0</v>
      </c>
      <c r="BG764" s="83">
        <f t="shared" si="300"/>
        <v>0</v>
      </c>
      <c r="BH764" s="83">
        <f t="shared" si="300"/>
        <v>0</v>
      </c>
      <c r="BI764" s="83">
        <f t="shared" si="300"/>
        <v>0</v>
      </c>
      <c r="BJ764" s="83">
        <f t="shared" si="300"/>
        <v>0</v>
      </c>
      <c r="BK764" s="83">
        <f t="shared" si="300"/>
        <v>0</v>
      </c>
      <c r="BL764" s="83">
        <f t="shared" si="300"/>
        <v>0</v>
      </c>
      <c r="BM764" s="83">
        <f t="shared" si="300"/>
        <v>0</v>
      </c>
      <c r="BN764" s="83">
        <f t="shared" si="300"/>
        <v>0</v>
      </c>
      <c r="BO764" s="83">
        <f t="shared" si="300"/>
        <v>0</v>
      </c>
      <c r="BP764" s="83">
        <f t="shared" si="300"/>
        <v>0</v>
      </c>
      <c r="BQ764" s="83">
        <f t="shared" si="300"/>
        <v>0</v>
      </c>
      <c r="BR764" s="83">
        <f t="shared" si="300"/>
        <v>0</v>
      </c>
      <c r="BS764" s="83">
        <f t="shared" si="299"/>
        <v>0</v>
      </c>
      <c r="BT764" s="83">
        <f t="shared" si="299"/>
        <v>0</v>
      </c>
      <c r="BU764" s="83">
        <f t="shared" si="299"/>
        <v>0</v>
      </c>
      <c r="BV764" s="83">
        <f t="shared" si="299"/>
        <v>0</v>
      </c>
      <c r="BW764" s="83">
        <f t="shared" si="299"/>
        <v>0</v>
      </c>
      <c r="BX764" s="83">
        <f t="shared" si="299"/>
        <v>0</v>
      </c>
      <c r="BY764" s="83">
        <f t="shared" si="299"/>
        <v>0</v>
      </c>
      <c r="BZ764" s="83">
        <f t="shared" si="299"/>
        <v>0</v>
      </c>
      <c r="CA764" s="83">
        <f t="shared" si="299"/>
        <v>0</v>
      </c>
      <c r="CB764" s="83">
        <f t="shared" si="299"/>
        <v>0</v>
      </c>
      <c r="CC764" s="83">
        <f t="shared" si="299"/>
        <v>0</v>
      </c>
      <c r="CD764" s="83">
        <f t="shared" si="299"/>
        <v>0</v>
      </c>
      <c r="CE764" s="83">
        <f t="shared" si="299"/>
        <v>0</v>
      </c>
      <c r="CF764" s="83">
        <f t="shared" si="299"/>
        <v>0</v>
      </c>
      <c r="CG764" s="83">
        <f t="shared" si="299"/>
        <v>0</v>
      </c>
      <c r="CH764" s="83">
        <f t="shared" si="299"/>
        <v>0</v>
      </c>
      <c r="CI764" s="83">
        <f t="shared" si="299"/>
        <v>0</v>
      </c>
      <c r="CJ764" s="83">
        <f t="shared" si="299"/>
        <v>0</v>
      </c>
      <c r="CK764" s="83">
        <f t="shared" si="299"/>
        <v>0</v>
      </c>
      <c r="CL764" s="83">
        <f t="shared" si="299"/>
        <v>0</v>
      </c>
      <c r="CM764" s="83">
        <f t="shared" si="299"/>
        <v>0</v>
      </c>
      <c r="CN764" s="83">
        <f t="shared" si="299"/>
        <v>0</v>
      </c>
      <c r="CO764" s="83">
        <f t="shared" si="299"/>
        <v>0</v>
      </c>
      <c r="CP764" s="83">
        <f t="shared" si="299"/>
        <v>0</v>
      </c>
      <c r="CQ764" s="83">
        <f t="shared" si="299"/>
        <v>0</v>
      </c>
      <c r="CR764" s="83">
        <f t="shared" si="299"/>
        <v>0</v>
      </c>
      <c r="CS764" s="83">
        <f t="shared" si="299"/>
        <v>0</v>
      </c>
      <c r="CT764" s="83">
        <f t="shared" si="299"/>
        <v>0</v>
      </c>
      <c r="CU764" s="83">
        <f t="shared" si="299"/>
        <v>0</v>
      </c>
      <c r="CV764" s="83">
        <f t="shared" si="299"/>
        <v>0</v>
      </c>
      <c r="CW764" s="83">
        <f t="shared" si="299"/>
        <v>0</v>
      </c>
      <c r="CX764" s="83">
        <f t="shared" si="299"/>
        <v>0</v>
      </c>
      <c r="CY764" s="83">
        <f t="shared" si="299"/>
        <v>0</v>
      </c>
      <c r="CZ764" s="83">
        <f t="shared" si="299"/>
        <v>0</v>
      </c>
      <c r="DA764" s="83">
        <f t="shared" si="299"/>
        <v>0</v>
      </c>
      <c r="DB764" s="83">
        <f t="shared" si="299"/>
        <v>0</v>
      </c>
    </row>
    <row r="765" spans="5:106" x14ac:dyDescent="0.25">
      <c r="E765" s="83">
        <f t="shared" si="294"/>
        <v>0</v>
      </c>
      <c r="G765" s="83">
        <f t="shared" si="300"/>
        <v>0</v>
      </c>
      <c r="H765" s="83">
        <f t="shared" si="300"/>
        <v>0</v>
      </c>
      <c r="I765" s="83">
        <f t="shared" si="300"/>
        <v>0</v>
      </c>
      <c r="J765" s="83">
        <f t="shared" si="300"/>
        <v>0</v>
      </c>
      <c r="K765" s="83">
        <f t="shared" si="300"/>
        <v>0</v>
      </c>
      <c r="L765" s="83">
        <f t="shared" si="300"/>
        <v>0</v>
      </c>
      <c r="M765" s="83">
        <f t="shared" si="300"/>
        <v>0</v>
      </c>
      <c r="N765" s="83">
        <f t="shared" si="300"/>
        <v>0</v>
      </c>
      <c r="O765" s="83">
        <f t="shared" si="300"/>
        <v>0</v>
      </c>
      <c r="P765" s="83">
        <f t="shared" si="300"/>
        <v>0</v>
      </c>
      <c r="Q765" s="83">
        <f t="shared" si="300"/>
        <v>0</v>
      </c>
      <c r="R765" s="83">
        <f t="shared" si="300"/>
        <v>0</v>
      </c>
      <c r="S765" s="83">
        <f t="shared" si="300"/>
        <v>0</v>
      </c>
      <c r="T765" s="83">
        <f t="shared" si="300"/>
        <v>0</v>
      </c>
      <c r="U765" s="83">
        <f t="shared" si="300"/>
        <v>0</v>
      </c>
      <c r="V765" s="83">
        <f t="shared" si="300"/>
        <v>0</v>
      </c>
      <c r="W765" s="83">
        <f t="shared" si="300"/>
        <v>0</v>
      </c>
      <c r="X765" s="83">
        <f t="shared" si="300"/>
        <v>0</v>
      </c>
      <c r="Y765" s="83">
        <f t="shared" si="300"/>
        <v>0</v>
      </c>
      <c r="Z765" s="83">
        <f t="shared" si="300"/>
        <v>0</v>
      </c>
      <c r="AA765" s="83">
        <f t="shared" si="300"/>
        <v>0</v>
      </c>
      <c r="AB765" s="83">
        <f t="shared" si="300"/>
        <v>0</v>
      </c>
      <c r="AC765" s="83">
        <f t="shared" si="300"/>
        <v>0</v>
      </c>
      <c r="AD765" s="83">
        <f t="shared" si="300"/>
        <v>0</v>
      </c>
      <c r="AE765" s="83">
        <f t="shared" si="300"/>
        <v>0</v>
      </c>
      <c r="AF765" s="83">
        <f t="shared" si="300"/>
        <v>0</v>
      </c>
      <c r="AG765" s="83">
        <f t="shared" si="300"/>
        <v>0</v>
      </c>
      <c r="AH765" s="83">
        <f t="shared" si="300"/>
        <v>0</v>
      </c>
      <c r="AI765" s="83">
        <f t="shared" si="300"/>
        <v>0</v>
      </c>
      <c r="AJ765" s="83">
        <f t="shared" si="300"/>
        <v>0</v>
      </c>
      <c r="AK765" s="83">
        <f t="shared" si="300"/>
        <v>0</v>
      </c>
      <c r="AL765" s="83">
        <f t="shared" si="300"/>
        <v>0</v>
      </c>
      <c r="AM765" s="83">
        <f t="shared" si="300"/>
        <v>0</v>
      </c>
      <c r="AN765" s="83">
        <f t="shared" si="300"/>
        <v>0</v>
      </c>
      <c r="AO765" s="83">
        <f t="shared" si="300"/>
        <v>0</v>
      </c>
      <c r="AP765" s="83">
        <f t="shared" si="300"/>
        <v>0</v>
      </c>
      <c r="AQ765" s="83">
        <f t="shared" si="300"/>
        <v>0</v>
      </c>
      <c r="AR765" s="83">
        <f t="shared" si="300"/>
        <v>0</v>
      </c>
      <c r="AS765" s="83">
        <f t="shared" si="300"/>
        <v>0</v>
      </c>
      <c r="AT765" s="83">
        <f t="shared" si="300"/>
        <v>0</v>
      </c>
      <c r="AU765" s="83">
        <f t="shared" si="300"/>
        <v>0</v>
      </c>
      <c r="AV765" s="83">
        <f t="shared" si="300"/>
        <v>0</v>
      </c>
      <c r="AW765" s="83">
        <f t="shared" si="300"/>
        <v>0</v>
      </c>
      <c r="AX765" s="83">
        <f t="shared" si="300"/>
        <v>0</v>
      </c>
      <c r="AY765" s="83">
        <f t="shared" si="300"/>
        <v>0</v>
      </c>
      <c r="AZ765" s="83">
        <f t="shared" si="300"/>
        <v>0</v>
      </c>
      <c r="BA765" s="83">
        <f t="shared" si="300"/>
        <v>0</v>
      </c>
      <c r="BB765" s="83">
        <f t="shared" si="300"/>
        <v>0</v>
      </c>
      <c r="BC765" s="83">
        <f t="shared" si="300"/>
        <v>0</v>
      </c>
      <c r="BD765" s="83">
        <f t="shared" si="300"/>
        <v>0</v>
      </c>
      <c r="BE765" s="83">
        <f t="shared" si="300"/>
        <v>0</v>
      </c>
      <c r="BF765" s="83">
        <f t="shared" si="300"/>
        <v>0</v>
      </c>
      <c r="BG765" s="83">
        <f t="shared" si="300"/>
        <v>0</v>
      </c>
      <c r="BH765" s="83">
        <f t="shared" si="300"/>
        <v>0</v>
      </c>
      <c r="BI765" s="83">
        <f t="shared" si="300"/>
        <v>0</v>
      </c>
      <c r="BJ765" s="83">
        <f t="shared" si="300"/>
        <v>0</v>
      </c>
      <c r="BK765" s="83">
        <f t="shared" si="300"/>
        <v>0</v>
      </c>
      <c r="BL765" s="83">
        <f t="shared" si="300"/>
        <v>0</v>
      </c>
      <c r="BM765" s="83">
        <f t="shared" si="300"/>
        <v>0</v>
      </c>
      <c r="BN765" s="83">
        <f t="shared" si="300"/>
        <v>0</v>
      </c>
      <c r="BO765" s="83">
        <f t="shared" si="300"/>
        <v>0</v>
      </c>
      <c r="BP765" s="83">
        <f t="shared" si="300"/>
        <v>0</v>
      </c>
      <c r="BQ765" s="83">
        <f t="shared" si="300"/>
        <v>0</v>
      </c>
      <c r="BR765" s="83">
        <f t="shared" ref="BR765:EC769" si="301">SUM(BR76,BR121,BR166,BR211,BR256,BR301,BR346,BR391,BR436,BR481,BR526,BR571,BR616,BR661)</f>
        <v>0</v>
      </c>
      <c r="BS765" s="83">
        <f t="shared" si="301"/>
        <v>0</v>
      </c>
      <c r="BT765" s="83">
        <f t="shared" si="299"/>
        <v>0</v>
      </c>
      <c r="BU765" s="83">
        <f t="shared" si="299"/>
        <v>0</v>
      </c>
      <c r="BV765" s="83">
        <f t="shared" si="299"/>
        <v>0</v>
      </c>
      <c r="BW765" s="83">
        <f t="shared" si="299"/>
        <v>0</v>
      </c>
      <c r="BX765" s="83">
        <f t="shared" si="299"/>
        <v>0</v>
      </c>
      <c r="BY765" s="83">
        <f t="shared" si="299"/>
        <v>0</v>
      </c>
      <c r="BZ765" s="83">
        <f t="shared" si="299"/>
        <v>0</v>
      </c>
      <c r="CA765" s="83">
        <f t="shared" si="299"/>
        <v>0</v>
      </c>
      <c r="CB765" s="83">
        <f t="shared" si="299"/>
        <v>0</v>
      </c>
      <c r="CC765" s="83">
        <f t="shared" si="299"/>
        <v>0</v>
      </c>
      <c r="CD765" s="83">
        <f t="shared" si="299"/>
        <v>0</v>
      </c>
      <c r="CE765" s="83">
        <f t="shared" si="299"/>
        <v>0</v>
      </c>
      <c r="CF765" s="83">
        <f t="shared" si="299"/>
        <v>0</v>
      </c>
      <c r="CG765" s="83">
        <f t="shared" si="299"/>
        <v>0</v>
      </c>
      <c r="CH765" s="83">
        <f t="shared" si="299"/>
        <v>0</v>
      </c>
      <c r="CI765" s="83">
        <f t="shared" si="299"/>
        <v>0</v>
      </c>
      <c r="CJ765" s="83">
        <f t="shared" si="299"/>
        <v>0</v>
      </c>
      <c r="CK765" s="83">
        <f t="shared" si="299"/>
        <v>0</v>
      </c>
      <c r="CL765" s="83">
        <f t="shared" si="299"/>
        <v>0</v>
      </c>
      <c r="CM765" s="83">
        <f t="shared" si="299"/>
        <v>0</v>
      </c>
      <c r="CN765" s="83">
        <f t="shared" si="299"/>
        <v>0</v>
      </c>
      <c r="CO765" s="83">
        <f t="shared" si="299"/>
        <v>0</v>
      </c>
      <c r="CP765" s="83">
        <f t="shared" si="299"/>
        <v>0</v>
      </c>
      <c r="CQ765" s="83">
        <f t="shared" si="299"/>
        <v>0</v>
      </c>
      <c r="CR765" s="83">
        <f t="shared" si="299"/>
        <v>0</v>
      </c>
      <c r="CS765" s="83">
        <f t="shared" si="299"/>
        <v>0</v>
      </c>
      <c r="CT765" s="83">
        <f t="shared" si="299"/>
        <v>0</v>
      </c>
      <c r="CU765" s="83">
        <f t="shared" si="299"/>
        <v>0</v>
      </c>
      <c r="CV765" s="83">
        <f t="shared" si="299"/>
        <v>0</v>
      </c>
      <c r="CW765" s="83">
        <f t="shared" si="299"/>
        <v>0</v>
      </c>
      <c r="CX765" s="83">
        <f t="shared" si="299"/>
        <v>0</v>
      </c>
      <c r="CY765" s="83">
        <f t="shared" si="299"/>
        <v>0</v>
      </c>
      <c r="CZ765" s="83">
        <f t="shared" si="299"/>
        <v>0</v>
      </c>
      <c r="DA765" s="83">
        <f t="shared" si="299"/>
        <v>0</v>
      </c>
      <c r="DB765" s="83">
        <f t="shared" si="299"/>
        <v>0</v>
      </c>
    </row>
    <row r="766" spans="5:106" x14ac:dyDescent="0.25">
      <c r="E766" s="83">
        <f t="shared" si="294"/>
        <v>0</v>
      </c>
      <c r="G766" s="83">
        <f t="shared" ref="G766:BR769" si="302">SUM(G77,G122,G167,G212,G257,G302,G347,G392,G437,G482,G527,G572,G617,G662)</f>
        <v>0</v>
      </c>
      <c r="H766" s="83">
        <f t="shared" si="302"/>
        <v>0</v>
      </c>
      <c r="I766" s="83">
        <f t="shared" si="302"/>
        <v>0</v>
      </c>
      <c r="J766" s="83">
        <f t="shared" si="302"/>
        <v>0</v>
      </c>
      <c r="K766" s="83">
        <f t="shared" si="302"/>
        <v>0</v>
      </c>
      <c r="L766" s="83">
        <f t="shared" si="302"/>
        <v>0</v>
      </c>
      <c r="M766" s="83">
        <f t="shared" si="302"/>
        <v>0</v>
      </c>
      <c r="N766" s="83">
        <f t="shared" si="302"/>
        <v>0</v>
      </c>
      <c r="O766" s="83">
        <f t="shared" si="302"/>
        <v>0</v>
      </c>
      <c r="P766" s="83">
        <f t="shared" si="302"/>
        <v>0</v>
      </c>
      <c r="Q766" s="83">
        <f t="shared" si="302"/>
        <v>0</v>
      </c>
      <c r="R766" s="83">
        <f t="shared" si="302"/>
        <v>0</v>
      </c>
      <c r="S766" s="83">
        <f t="shared" si="302"/>
        <v>0</v>
      </c>
      <c r="T766" s="83">
        <f t="shared" si="302"/>
        <v>0</v>
      </c>
      <c r="U766" s="83">
        <f t="shared" si="302"/>
        <v>0</v>
      </c>
      <c r="V766" s="83">
        <f t="shared" si="302"/>
        <v>0</v>
      </c>
      <c r="W766" s="83">
        <f t="shared" si="302"/>
        <v>0</v>
      </c>
      <c r="X766" s="83">
        <f t="shared" si="302"/>
        <v>0</v>
      </c>
      <c r="Y766" s="83">
        <f t="shared" si="302"/>
        <v>0</v>
      </c>
      <c r="Z766" s="83">
        <f t="shared" si="302"/>
        <v>0</v>
      </c>
      <c r="AA766" s="83">
        <f t="shared" si="302"/>
        <v>0</v>
      </c>
      <c r="AB766" s="83">
        <f t="shared" si="302"/>
        <v>0</v>
      </c>
      <c r="AC766" s="83">
        <f t="shared" si="302"/>
        <v>0</v>
      </c>
      <c r="AD766" s="83">
        <f t="shared" si="302"/>
        <v>0</v>
      </c>
      <c r="AE766" s="83">
        <f t="shared" si="302"/>
        <v>0</v>
      </c>
      <c r="AF766" s="83">
        <f t="shared" si="302"/>
        <v>0</v>
      </c>
      <c r="AG766" s="83">
        <f t="shared" si="302"/>
        <v>0</v>
      </c>
      <c r="AH766" s="83">
        <f t="shared" si="302"/>
        <v>0</v>
      </c>
      <c r="AI766" s="83">
        <f t="shared" si="302"/>
        <v>0</v>
      </c>
      <c r="AJ766" s="83">
        <f t="shared" si="302"/>
        <v>0</v>
      </c>
      <c r="AK766" s="83">
        <f t="shared" si="302"/>
        <v>0</v>
      </c>
      <c r="AL766" s="83">
        <f t="shared" si="302"/>
        <v>0</v>
      </c>
      <c r="AM766" s="83">
        <f t="shared" si="302"/>
        <v>0</v>
      </c>
      <c r="AN766" s="83">
        <f t="shared" si="302"/>
        <v>0</v>
      </c>
      <c r="AO766" s="83">
        <f t="shared" si="302"/>
        <v>0</v>
      </c>
      <c r="AP766" s="83">
        <f t="shared" si="302"/>
        <v>0</v>
      </c>
      <c r="AQ766" s="83">
        <f t="shared" si="302"/>
        <v>0</v>
      </c>
      <c r="AR766" s="83">
        <f t="shared" si="302"/>
        <v>0</v>
      </c>
      <c r="AS766" s="83">
        <f t="shared" si="302"/>
        <v>0</v>
      </c>
      <c r="AT766" s="83">
        <f t="shared" si="302"/>
        <v>0</v>
      </c>
      <c r="AU766" s="83">
        <f t="shared" si="302"/>
        <v>0</v>
      </c>
      <c r="AV766" s="83">
        <f t="shared" si="302"/>
        <v>0</v>
      </c>
      <c r="AW766" s="83">
        <f t="shared" si="302"/>
        <v>0</v>
      </c>
      <c r="AX766" s="83">
        <f t="shared" si="302"/>
        <v>0</v>
      </c>
      <c r="AY766" s="83">
        <f t="shared" si="302"/>
        <v>0</v>
      </c>
      <c r="AZ766" s="83">
        <f t="shared" si="302"/>
        <v>0</v>
      </c>
      <c r="BA766" s="83">
        <f t="shared" si="302"/>
        <v>0</v>
      </c>
      <c r="BB766" s="83">
        <f t="shared" si="302"/>
        <v>0</v>
      </c>
      <c r="BC766" s="83">
        <f t="shared" si="302"/>
        <v>0</v>
      </c>
      <c r="BD766" s="83">
        <f t="shared" si="302"/>
        <v>0</v>
      </c>
      <c r="BE766" s="83">
        <f t="shared" si="302"/>
        <v>0</v>
      </c>
      <c r="BF766" s="83">
        <f t="shared" si="302"/>
        <v>0</v>
      </c>
      <c r="BG766" s="83">
        <f t="shared" si="302"/>
        <v>0</v>
      </c>
      <c r="BH766" s="83">
        <f t="shared" si="302"/>
        <v>0</v>
      </c>
      <c r="BI766" s="83">
        <f t="shared" si="302"/>
        <v>0</v>
      </c>
      <c r="BJ766" s="83">
        <f t="shared" si="302"/>
        <v>0</v>
      </c>
      <c r="BK766" s="83">
        <f t="shared" si="302"/>
        <v>0</v>
      </c>
      <c r="BL766" s="83">
        <f t="shared" si="302"/>
        <v>0</v>
      </c>
      <c r="BM766" s="83">
        <f t="shared" si="302"/>
        <v>0</v>
      </c>
      <c r="BN766" s="83">
        <f t="shared" si="302"/>
        <v>0</v>
      </c>
      <c r="BO766" s="83">
        <f t="shared" si="302"/>
        <v>0</v>
      </c>
      <c r="BP766" s="83">
        <f t="shared" si="302"/>
        <v>0</v>
      </c>
      <c r="BQ766" s="83">
        <f t="shared" si="302"/>
        <v>0</v>
      </c>
      <c r="BR766" s="83">
        <f t="shared" si="302"/>
        <v>0</v>
      </c>
      <c r="BS766" s="83">
        <f t="shared" si="301"/>
        <v>0</v>
      </c>
      <c r="BT766" s="83">
        <f t="shared" si="301"/>
        <v>0</v>
      </c>
      <c r="BU766" s="83">
        <f t="shared" si="301"/>
        <v>0</v>
      </c>
      <c r="BV766" s="83">
        <f t="shared" si="301"/>
        <v>0</v>
      </c>
      <c r="BW766" s="83">
        <f t="shared" si="301"/>
        <v>0</v>
      </c>
      <c r="BX766" s="83">
        <f t="shared" si="301"/>
        <v>0</v>
      </c>
      <c r="BY766" s="83">
        <f t="shared" si="301"/>
        <v>0</v>
      </c>
      <c r="BZ766" s="83">
        <f t="shared" si="301"/>
        <v>0</v>
      </c>
      <c r="CA766" s="83">
        <f t="shared" si="301"/>
        <v>0</v>
      </c>
      <c r="CB766" s="83">
        <f t="shared" si="301"/>
        <v>0</v>
      </c>
      <c r="CC766" s="83">
        <f t="shared" si="301"/>
        <v>0</v>
      </c>
      <c r="CD766" s="83">
        <f t="shared" si="301"/>
        <v>0</v>
      </c>
      <c r="CE766" s="83">
        <f t="shared" si="301"/>
        <v>0</v>
      </c>
      <c r="CF766" s="83">
        <f t="shared" si="301"/>
        <v>0</v>
      </c>
      <c r="CG766" s="83">
        <f t="shared" si="301"/>
        <v>0</v>
      </c>
      <c r="CH766" s="83">
        <f t="shared" si="301"/>
        <v>0</v>
      </c>
      <c r="CI766" s="83">
        <f t="shared" si="301"/>
        <v>0</v>
      </c>
      <c r="CJ766" s="83">
        <f t="shared" si="301"/>
        <v>0</v>
      </c>
      <c r="CK766" s="83">
        <f t="shared" si="301"/>
        <v>0</v>
      </c>
      <c r="CL766" s="83">
        <f t="shared" si="301"/>
        <v>0</v>
      </c>
      <c r="CM766" s="83">
        <f t="shared" si="301"/>
        <v>0</v>
      </c>
      <c r="CN766" s="83">
        <f t="shared" si="301"/>
        <v>0</v>
      </c>
      <c r="CO766" s="83">
        <f t="shared" si="301"/>
        <v>0</v>
      </c>
      <c r="CP766" s="83">
        <f t="shared" si="301"/>
        <v>0</v>
      </c>
      <c r="CQ766" s="83">
        <f t="shared" si="301"/>
        <v>0</v>
      </c>
      <c r="CR766" s="83">
        <f t="shared" si="301"/>
        <v>0</v>
      </c>
      <c r="CS766" s="83">
        <f t="shared" si="301"/>
        <v>0</v>
      </c>
      <c r="CT766" s="83">
        <f t="shared" si="301"/>
        <v>0</v>
      </c>
      <c r="CU766" s="83">
        <f t="shared" si="301"/>
        <v>0</v>
      </c>
      <c r="CV766" s="83">
        <f t="shared" si="301"/>
        <v>0</v>
      </c>
      <c r="CW766" s="83">
        <f t="shared" si="301"/>
        <v>0</v>
      </c>
      <c r="CX766" s="83">
        <f t="shared" si="301"/>
        <v>0</v>
      </c>
      <c r="CY766" s="83">
        <f t="shared" si="301"/>
        <v>0</v>
      </c>
      <c r="CZ766" s="83">
        <f t="shared" si="301"/>
        <v>0</v>
      </c>
      <c r="DA766" s="83">
        <f t="shared" si="301"/>
        <v>0</v>
      </c>
      <c r="DB766" s="83">
        <f t="shared" si="301"/>
        <v>0</v>
      </c>
    </row>
    <row r="767" spans="5:106" x14ac:dyDescent="0.25">
      <c r="E767" s="83">
        <f t="shared" si="294"/>
        <v>0</v>
      </c>
      <c r="G767" s="83">
        <f t="shared" si="302"/>
        <v>0</v>
      </c>
      <c r="H767" s="83">
        <f t="shared" si="302"/>
        <v>0</v>
      </c>
      <c r="I767" s="83">
        <f t="shared" si="302"/>
        <v>0</v>
      </c>
      <c r="J767" s="83">
        <f t="shared" si="302"/>
        <v>0</v>
      </c>
      <c r="K767" s="83">
        <f t="shared" si="302"/>
        <v>0</v>
      </c>
      <c r="L767" s="83">
        <f t="shared" si="302"/>
        <v>0</v>
      </c>
      <c r="M767" s="83">
        <f t="shared" si="302"/>
        <v>0</v>
      </c>
      <c r="N767" s="83">
        <f t="shared" si="302"/>
        <v>0</v>
      </c>
      <c r="O767" s="83">
        <f t="shared" si="302"/>
        <v>0</v>
      </c>
      <c r="P767" s="83">
        <f t="shared" si="302"/>
        <v>0</v>
      </c>
      <c r="Q767" s="83">
        <f t="shared" si="302"/>
        <v>0</v>
      </c>
      <c r="R767" s="83">
        <f t="shared" si="302"/>
        <v>0</v>
      </c>
      <c r="S767" s="83">
        <f t="shared" si="302"/>
        <v>0</v>
      </c>
      <c r="T767" s="83">
        <f t="shared" si="302"/>
        <v>0</v>
      </c>
      <c r="U767" s="83">
        <f t="shared" si="302"/>
        <v>0</v>
      </c>
      <c r="V767" s="83">
        <f t="shared" si="302"/>
        <v>0</v>
      </c>
      <c r="W767" s="83">
        <f t="shared" si="302"/>
        <v>0</v>
      </c>
      <c r="X767" s="83">
        <f t="shared" si="302"/>
        <v>0</v>
      </c>
      <c r="Y767" s="83">
        <f t="shared" si="302"/>
        <v>0</v>
      </c>
      <c r="Z767" s="83">
        <f t="shared" si="302"/>
        <v>0</v>
      </c>
      <c r="AA767" s="83">
        <f t="shared" si="302"/>
        <v>0</v>
      </c>
      <c r="AB767" s="83">
        <f t="shared" si="302"/>
        <v>0</v>
      </c>
      <c r="AC767" s="83">
        <f t="shared" si="302"/>
        <v>0</v>
      </c>
      <c r="AD767" s="83">
        <f t="shared" si="302"/>
        <v>0</v>
      </c>
      <c r="AE767" s="83">
        <f t="shared" si="302"/>
        <v>0</v>
      </c>
      <c r="AF767" s="83">
        <f t="shared" si="302"/>
        <v>0</v>
      </c>
      <c r="AG767" s="83">
        <f t="shared" si="302"/>
        <v>0</v>
      </c>
      <c r="AH767" s="83">
        <f t="shared" si="302"/>
        <v>0</v>
      </c>
      <c r="AI767" s="83">
        <f t="shared" si="302"/>
        <v>0</v>
      </c>
      <c r="AJ767" s="83">
        <f t="shared" si="302"/>
        <v>0</v>
      </c>
      <c r="AK767" s="83">
        <f t="shared" si="302"/>
        <v>0</v>
      </c>
      <c r="AL767" s="83">
        <f t="shared" si="302"/>
        <v>0</v>
      </c>
      <c r="AM767" s="83">
        <f t="shared" si="302"/>
        <v>0</v>
      </c>
      <c r="AN767" s="83">
        <f t="shared" si="302"/>
        <v>0</v>
      </c>
      <c r="AO767" s="83">
        <f t="shared" si="302"/>
        <v>0</v>
      </c>
      <c r="AP767" s="83">
        <f t="shared" si="302"/>
        <v>0</v>
      </c>
      <c r="AQ767" s="83">
        <f t="shared" si="302"/>
        <v>0</v>
      </c>
      <c r="AR767" s="83">
        <f t="shared" si="302"/>
        <v>0</v>
      </c>
      <c r="AS767" s="83">
        <f t="shared" si="302"/>
        <v>0</v>
      </c>
      <c r="AT767" s="83">
        <f t="shared" si="302"/>
        <v>0</v>
      </c>
      <c r="AU767" s="83">
        <f t="shared" si="302"/>
        <v>0</v>
      </c>
      <c r="AV767" s="83">
        <f t="shared" si="302"/>
        <v>0</v>
      </c>
      <c r="AW767" s="83">
        <f t="shared" si="302"/>
        <v>0</v>
      </c>
      <c r="AX767" s="83">
        <f t="shared" si="302"/>
        <v>0</v>
      </c>
      <c r="AY767" s="83">
        <f t="shared" si="302"/>
        <v>0</v>
      </c>
      <c r="AZ767" s="83">
        <f t="shared" si="302"/>
        <v>0</v>
      </c>
      <c r="BA767" s="83">
        <f t="shared" si="302"/>
        <v>0</v>
      </c>
      <c r="BB767" s="83">
        <f t="shared" si="302"/>
        <v>0</v>
      </c>
      <c r="BC767" s="83">
        <f t="shared" si="302"/>
        <v>0</v>
      </c>
      <c r="BD767" s="83">
        <f t="shared" si="302"/>
        <v>0</v>
      </c>
      <c r="BE767" s="83">
        <f t="shared" si="302"/>
        <v>0</v>
      </c>
      <c r="BF767" s="83">
        <f t="shared" si="302"/>
        <v>0</v>
      </c>
      <c r="BG767" s="83">
        <f t="shared" si="302"/>
        <v>0</v>
      </c>
      <c r="BH767" s="83">
        <f t="shared" si="302"/>
        <v>0</v>
      </c>
      <c r="BI767" s="83">
        <f t="shared" si="302"/>
        <v>0</v>
      </c>
      <c r="BJ767" s="83">
        <f t="shared" si="302"/>
        <v>0</v>
      </c>
      <c r="BK767" s="83">
        <f t="shared" si="302"/>
        <v>0</v>
      </c>
      <c r="BL767" s="83">
        <f t="shared" si="302"/>
        <v>0</v>
      </c>
      <c r="BM767" s="83">
        <f t="shared" si="302"/>
        <v>0</v>
      </c>
      <c r="BN767" s="83">
        <f t="shared" si="302"/>
        <v>0</v>
      </c>
      <c r="BO767" s="83">
        <f t="shared" si="302"/>
        <v>0</v>
      </c>
      <c r="BP767" s="83">
        <f t="shared" si="302"/>
        <v>0</v>
      </c>
      <c r="BQ767" s="83">
        <f t="shared" si="302"/>
        <v>0</v>
      </c>
      <c r="BR767" s="83">
        <f t="shared" si="302"/>
        <v>0</v>
      </c>
      <c r="BS767" s="83">
        <f t="shared" si="301"/>
        <v>0</v>
      </c>
      <c r="BT767" s="83">
        <f t="shared" si="301"/>
        <v>0</v>
      </c>
      <c r="BU767" s="83">
        <f t="shared" si="301"/>
        <v>0</v>
      </c>
      <c r="BV767" s="83">
        <f t="shared" si="301"/>
        <v>0</v>
      </c>
      <c r="BW767" s="83">
        <f t="shared" si="301"/>
        <v>0</v>
      </c>
      <c r="BX767" s="83">
        <f t="shared" si="301"/>
        <v>0</v>
      </c>
      <c r="BY767" s="83">
        <f t="shared" si="301"/>
        <v>0</v>
      </c>
      <c r="BZ767" s="83">
        <f t="shared" si="301"/>
        <v>0</v>
      </c>
      <c r="CA767" s="83">
        <f t="shared" si="301"/>
        <v>0</v>
      </c>
      <c r="CB767" s="83">
        <f t="shared" si="301"/>
        <v>0</v>
      </c>
      <c r="CC767" s="83">
        <f t="shared" si="301"/>
        <v>0</v>
      </c>
      <c r="CD767" s="83">
        <f t="shared" si="301"/>
        <v>0</v>
      </c>
      <c r="CE767" s="83">
        <f t="shared" si="301"/>
        <v>0</v>
      </c>
      <c r="CF767" s="83">
        <f t="shared" si="301"/>
        <v>0</v>
      </c>
      <c r="CG767" s="83">
        <f t="shared" si="301"/>
        <v>0</v>
      </c>
      <c r="CH767" s="83">
        <f t="shared" si="301"/>
        <v>0</v>
      </c>
      <c r="CI767" s="83">
        <f t="shared" si="301"/>
        <v>0</v>
      </c>
      <c r="CJ767" s="83">
        <f t="shared" si="301"/>
        <v>0</v>
      </c>
      <c r="CK767" s="83">
        <f t="shared" si="301"/>
        <v>0</v>
      </c>
      <c r="CL767" s="83">
        <f t="shared" si="301"/>
        <v>0</v>
      </c>
      <c r="CM767" s="83">
        <f t="shared" si="301"/>
        <v>0</v>
      </c>
      <c r="CN767" s="83">
        <f t="shared" si="301"/>
        <v>0</v>
      </c>
      <c r="CO767" s="83">
        <f t="shared" si="301"/>
        <v>0</v>
      </c>
      <c r="CP767" s="83">
        <f t="shared" si="301"/>
        <v>0</v>
      </c>
      <c r="CQ767" s="83">
        <f t="shared" si="301"/>
        <v>0</v>
      </c>
      <c r="CR767" s="83">
        <f t="shared" si="301"/>
        <v>0</v>
      </c>
      <c r="CS767" s="83">
        <f t="shared" si="301"/>
        <v>0</v>
      </c>
      <c r="CT767" s="83">
        <f t="shared" si="301"/>
        <v>0</v>
      </c>
      <c r="CU767" s="83">
        <f t="shared" si="301"/>
        <v>0</v>
      </c>
      <c r="CV767" s="83">
        <f t="shared" si="301"/>
        <v>0</v>
      </c>
      <c r="CW767" s="83">
        <f t="shared" si="301"/>
        <v>0</v>
      </c>
      <c r="CX767" s="83">
        <f t="shared" si="301"/>
        <v>0</v>
      </c>
      <c r="CY767" s="83">
        <f t="shared" si="301"/>
        <v>0</v>
      </c>
      <c r="CZ767" s="83">
        <f t="shared" si="301"/>
        <v>0</v>
      </c>
      <c r="DA767" s="83">
        <f t="shared" si="301"/>
        <v>0</v>
      </c>
      <c r="DB767" s="83">
        <f t="shared" si="301"/>
        <v>0</v>
      </c>
    </row>
    <row r="768" spans="5:106" x14ac:dyDescent="0.25">
      <c r="E768" s="83">
        <f t="shared" si="294"/>
        <v>0</v>
      </c>
      <c r="G768" s="83">
        <f t="shared" si="302"/>
        <v>0</v>
      </c>
      <c r="H768" s="83">
        <f t="shared" si="302"/>
        <v>0</v>
      </c>
      <c r="I768" s="83">
        <f t="shared" si="302"/>
        <v>0</v>
      </c>
      <c r="J768" s="83">
        <f t="shared" si="302"/>
        <v>0</v>
      </c>
      <c r="K768" s="83">
        <f t="shared" si="302"/>
        <v>0</v>
      </c>
      <c r="L768" s="83">
        <f t="shared" si="302"/>
        <v>0</v>
      </c>
      <c r="M768" s="83">
        <f t="shared" si="302"/>
        <v>0</v>
      </c>
      <c r="N768" s="83">
        <f t="shared" si="302"/>
        <v>0</v>
      </c>
      <c r="O768" s="83">
        <f t="shared" si="302"/>
        <v>0</v>
      </c>
      <c r="P768" s="83">
        <f t="shared" si="302"/>
        <v>0</v>
      </c>
      <c r="Q768" s="83">
        <f t="shared" si="302"/>
        <v>0</v>
      </c>
      <c r="R768" s="83">
        <f t="shared" si="302"/>
        <v>0</v>
      </c>
      <c r="S768" s="83">
        <f t="shared" si="302"/>
        <v>0</v>
      </c>
      <c r="T768" s="83">
        <f t="shared" si="302"/>
        <v>0</v>
      </c>
      <c r="U768" s="83">
        <f t="shared" si="302"/>
        <v>0</v>
      </c>
      <c r="V768" s="83">
        <f t="shared" si="302"/>
        <v>0</v>
      </c>
      <c r="W768" s="83">
        <f t="shared" si="302"/>
        <v>0</v>
      </c>
      <c r="X768" s="83">
        <f t="shared" si="302"/>
        <v>0</v>
      </c>
      <c r="Y768" s="83">
        <f t="shared" si="302"/>
        <v>0</v>
      </c>
      <c r="Z768" s="83">
        <f t="shared" si="302"/>
        <v>0</v>
      </c>
      <c r="AA768" s="83">
        <f t="shared" si="302"/>
        <v>0</v>
      </c>
      <c r="AB768" s="83">
        <f t="shared" si="302"/>
        <v>0</v>
      </c>
      <c r="AC768" s="83">
        <f t="shared" si="302"/>
        <v>0</v>
      </c>
      <c r="AD768" s="83">
        <f t="shared" si="302"/>
        <v>0</v>
      </c>
      <c r="AE768" s="83">
        <f t="shared" si="302"/>
        <v>0</v>
      </c>
      <c r="AF768" s="83">
        <f t="shared" si="302"/>
        <v>0</v>
      </c>
      <c r="AG768" s="83">
        <f t="shared" si="302"/>
        <v>0</v>
      </c>
      <c r="AH768" s="83">
        <f t="shared" si="302"/>
        <v>0</v>
      </c>
      <c r="AI768" s="83">
        <f t="shared" si="302"/>
        <v>0</v>
      </c>
      <c r="AJ768" s="83">
        <f t="shared" si="302"/>
        <v>0</v>
      </c>
      <c r="AK768" s="83">
        <f t="shared" si="302"/>
        <v>0</v>
      </c>
      <c r="AL768" s="83">
        <f t="shared" si="302"/>
        <v>0</v>
      </c>
      <c r="AM768" s="83">
        <f t="shared" si="302"/>
        <v>0</v>
      </c>
      <c r="AN768" s="83">
        <f t="shared" si="302"/>
        <v>0</v>
      </c>
      <c r="AO768" s="83">
        <f t="shared" si="302"/>
        <v>0</v>
      </c>
      <c r="AP768" s="83">
        <f t="shared" si="302"/>
        <v>0</v>
      </c>
      <c r="AQ768" s="83">
        <f t="shared" si="302"/>
        <v>0</v>
      </c>
      <c r="AR768" s="83">
        <f t="shared" si="302"/>
        <v>0</v>
      </c>
      <c r="AS768" s="83">
        <f t="shared" si="302"/>
        <v>0</v>
      </c>
      <c r="AT768" s="83">
        <f t="shared" si="302"/>
        <v>0</v>
      </c>
      <c r="AU768" s="83">
        <f t="shared" si="302"/>
        <v>0</v>
      </c>
      <c r="AV768" s="83">
        <f t="shared" si="302"/>
        <v>0</v>
      </c>
      <c r="AW768" s="83">
        <f t="shared" si="302"/>
        <v>0</v>
      </c>
      <c r="AX768" s="83">
        <f t="shared" si="302"/>
        <v>0</v>
      </c>
      <c r="AY768" s="83">
        <f t="shared" si="302"/>
        <v>0</v>
      </c>
      <c r="AZ768" s="83">
        <f t="shared" si="302"/>
        <v>0</v>
      </c>
      <c r="BA768" s="83">
        <f t="shared" si="302"/>
        <v>0</v>
      </c>
      <c r="BB768" s="83">
        <f t="shared" si="302"/>
        <v>0</v>
      </c>
      <c r="BC768" s="83">
        <f t="shared" si="302"/>
        <v>0</v>
      </c>
      <c r="BD768" s="83">
        <f t="shared" si="302"/>
        <v>0</v>
      </c>
      <c r="BE768" s="83">
        <f t="shared" si="302"/>
        <v>0</v>
      </c>
      <c r="BF768" s="83">
        <f t="shared" si="302"/>
        <v>0</v>
      </c>
      <c r="BG768" s="83">
        <f t="shared" si="302"/>
        <v>0</v>
      </c>
      <c r="BH768" s="83">
        <f t="shared" si="302"/>
        <v>0</v>
      </c>
      <c r="BI768" s="83">
        <f t="shared" si="302"/>
        <v>0</v>
      </c>
      <c r="BJ768" s="83">
        <f t="shared" si="302"/>
        <v>0</v>
      </c>
      <c r="BK768" s="83">
        <f t="shared" si="302"/>
        <v>0</v>
      </c>
      <c r="BL768" s="83">
        <f t="shared" si="302"/>
        <v>0</v>
      </c>
      <c r="BM768" s="83">
        <f t="shared" si="302"/>
        <v>0</v>
      </c>
      <c r="BN768" s="83">
        <f t="shared" si="302"/>
        <v>0</v>
      </c>
      <c r="BO768" s="83">
        <f t="shared" si="302"/>
        <v>0</v>
      </c>
      <c r="BP768" s="83">
        <f t="shared" si="302"/>
        <v>0</v>
      </c>
      <c r="BQ768" s="83">
        <f t="shared" si="302"/>
        <v>0</v>
      </c>
      <c r="BR768" s="83">
        <f t="shared" si="302"/>
        <v>0</v>
      </c>
      <c r="BS768" s="83">
        <f t="shared" si="301"/>
        <v>0</v>
      </c>
      <c r="BT768" s="83">
        <f t="shared" si="301"/>
        <v>0</v>
      </c>
      <c r="BU768" s="83">
        <f t="shared" si="301"/>
        <v>0</v>
      </c>
      <c r="BV768" s="83">
        <f t="shared" si="301"/>
        <v>0</v>
      </c>
      <c r="BW768" s="83">
        <f t="shared" si="301"/>
        <v>0</v>
      </c>
      <c r="BX768" s="83">
        <f t="shared" si="301"/>
        <v>0</v>
      </c>
      <c r="BY768" s="83">
        <f t="shared" si="301"/>
        <v>0</v>
      </c>
      <c r="BZ768" s="83">
        <f t="shared" si="301"/>
        <v>0</v>
      </c>
      <c r="CA768" s="83">
        <f t="shared" si="301"/>
        <v>0</v>
      </c>
      <c r="CB768" s="83">
        <f t="shared" si="301"/>
        <v>0</v>
      </c>
      <c r="CC768" s="83">
        <f t="shared" si="301"/>
        <v>0</v>
      </c>
      <c r="CD768" s="83">
        <f t="shared" si="301"/>
        <v>0</v>
      </c>
      <c r="CE768" s="83">
        <f t="shared" si="301"/>
        <v>0</v>
      </c>
      <c r="CF768" s="83">
        <f t="shared" si="301"/>
        <v>0</v>
      </c>
      <c r="CG768" s="83">
        <f t="shared" si="301"/>
        <v>0</v>
      </c>
      <c r="CH768" s="83">
        <f t="shared" si="301"/>
        <v>0</v>
      </c>
      <c r="CI768" s="83">
        <f t="shared" si="301"/>
        <v>0</v>
      </c>
      <c r="CJ768" s="83">
        <f t="shared" si="301"/>
        <v>0</v>
      </c>
      <c r="CK768" s="83">
        <f t="shared" si="301"/>
        <v>0</v>
      </c>
      <c r="CL768" s="83">
        <f t="shared" si="301"/>
        <v>0</v>
      </c>
      <c r="CM768" s="83">
        <f t="shared" si="301"/>
        <v>0</v>
      </c>
      <c r="CN768" s="83">
        <f t="shared" si="301"/>
        <v>0</v>
      </c>
      <c r="CO768" s="83">
        <f t="shared" si="301"/>
        <v>0</v>
      </c>
      <c r="CP768" s="83">
        <f t="shared" si="301"/>
        <v>0</v>
      </c>
      <c r="CQ768" s="83">
        <f t="shared" si="301"/>
        <v>0</v>
      </c>
      <c r="CR768" s="83">
        <f t="shared" si="301"/>
        <v>0</v>
      </c>
      <c r="CS768" s="83">
        <f t="shared" si="301"/>
        <v>0</v>
      </c>
      <c r="CT768" s="83">
        <f t="shared" si="301"/>
        <v>0</v>
      </c>
      <c r="CU768" s="83">
        <f t="shared" si="301"/>
        <v>0</v>
      </c>
      <c r="CV768" s="83">
        <f t="shared" si="301"/>
        <v>0</v>
      </c>
      <c r="CW768" s="83">
        <f t="shared" si="301"/>
        <v>0</v>
      </c>
      <c r="CX768" s="83">
        <f t="shared" si="301"/>
        <v>0</v>
      </c>
      <c r="CY768" s="83">
        <f t="shared" si="301"/>
        <v>0</v>
      </c>
      <c r="CZ768" s="83">
        <f t="shared" si="301"/>
        <v>0</v>
      </c>
      <c r="DA768" s="83">
        <f t="shared" si="301"/>
        <v>0</v>
      </c>
      <c r="DB768" s="83">
        <f t="shared" si="301"/>
        <v>0</v>
      </c>
    </row>
    <row r="769" spans="5:106" x14ac:dyDescent="0.25">
      <c r="E769" s="83">
        <f t="shared" si="294"/>
        <v>0</v>
      </c>
      <c r="G769" s="83">
        <f t="shared" si="302"/>
        <v>0</v>
      </c>
      <c r="H769" s="83">
        <f t="shared" si="302"/>
        <v>0</v>
      </c>
      <c r="I769" s="83">
        <f t="shared" si="302"/>
        <v>0</v>
      </c>
      <c r="J769" s="83">
        <f t="shared" si="302"/>
        <v>0</v>
      </c>
      <c r="K769" s="83">
        <f t="shared" si="302"/>
        <v>0</v>
      </c>
      <c r="L769" s="83">
        <f t="shared" si="302"/>
        <v>0</v>
      </c>
      <c r="M769" s="83">
        <f t="shared" si="302"/>
        <v>0</v>
      </c>
      <c r="N769" s="83">
        <f t="shared" si="302"/>
        <v>0</v>
      </c>
      <c r="O769" s="83">
        <f t="shared" si="302"/>
        <v>0</v>
      </c>
      <c r="P769" s="83">
        <f t="shared" si="302"/>
        <v>0</v>
      </c>
      <c r="Q769" s="83">
        <f t="shared" si="302"/>
        <v>0</v>
      </c>
      <c r="R769" s="83">
        <f t="shared" si="302"/>
        <v>0</v>
      </c>
      <c r="S769" s="83">
        <f t="shared" si="302"/>
        <v>0</v>
      </c>
      <c r="T769" s="83">
        <f t="shared" si="302"/>
        <v>0</v>
      </c>
      <c r="U769" s="83">
        <f t="shared" si="302"/>
        <v>0</v>
      </c>
      <c r="V769" s="83">
        <f t="shared" si="302"/>
        <v>0</v>
      </c>
      <c r="W769" s="83">
        <f t="shared" si="302"/>
        <v>0</v>
      </c>
      <c r="X769" s="83">
        <f t="shared" si="302"/>
        <v>0</v>
      </c>
      <c r="Y769" s="83">
        <f t="shared" si="302"/>
        <v>0</v>
      </c>
      <c r="Z769" s="83">
        <f t="shared" si="302"/>
        <v>0</v>
      </c>
      <c r="AA769" s="83">
        <f t="shared" si="302"/>
        <v>0</v>
      </c>
      <c r="AB769" s="83">
        <f t="shared" si="302"/>
        <v>0</v>
      </c>
      <c r="AC769" s="83">
        <f t="shared" si="302"/>
        <v>0</v>
      </c>
      <c r="AD769" s="83">
        <f t="shared" si="302"/>
        <v>0</v>
      </c>
      <c r="AE769" s="83">
        <f t="shared" si="302"/>
        <v>0</v>
      </c>
      <c r="AF769" s="83">
        <f t="shared" si="302"/>
        <v>0</v>
      </c>
      <c r="AG769" s="83">
        <f t="shared" si="302"/>
        <v>0</v>
      </c>
      <c r="AH769" s="83">
        <f t="shared" si="302"/>
        <v>0</v>
      </c>
      <c r="AI769" s="83">
        <f t="shared" si="302"/>
        <v>0</v>
      </c>
      <c r="AJ769" s="83">
        <f t="shared" si="302"/>
        <v>0</v>
      </c>
      <c r="AK769" s="83">
        <f t="shared" si="302"/>
        <v>0</v>
      </c>
      <c r="AL769" s="83">
        <f t="shared" si="302"/>
        <v>0</v>
      </c>
      <c r="AM769" s="83">
        <f t="shared" si="302"/>
        <v>0</v>
      </c>
      <c r="AN769" s="83">
        <f t="shared" si="302"/>
        <v>0</v>
      </c>
      <c r="AO769" s="83">
        <f t="shared" si="302"/>
        <v>0</v>
      </c>
      <c r="AP769" s="83">
        <f t="shared" si="302"/>
        <v>0</v>
      </c>
      <c r="AQ769" s="83">
        <f t="shared" si="302"/>
        <v>0</v>
      </c>
      <c r="AR769" s="83">
        <f t="shared" si="302"/>
        <v>0</v>
      </c>
      <c r="AS769" s="83">
        <f t="shared" si="302"/>
        <v>0</v>
      </c>
      <c r="AT769" s="83">
        <f t="shared" si="302"/>
        <v>0</v>
      </c>
      <c r="AU769" s="83">
        <f t="shared" si="302"/>
        <v>0</v>
      </c>
      <c r="AV769" s="83">
        <f t="shared" si="302"/>
        <v>0</v>
      </c>
      <c r="AW769" s="83">
        <f t="shared" si="302"/>
        <v>0</v>
      </c>
      <c r="AX769" s="83">
        <f t="shared" si="302"/>
        <v>0</v>
      </c>
      <c r="AY769" s="83">
        <f t="shared" si="302"/>
        <v>0</v>
      </c>
      <c r="AZ769" s="83">
        <f t="shared" si="302"/>
        <v>0</v>
      </c>
      <c r="BA769" s="83">
        <f t="shared" si="302"/>
        <v>0</v>
      </c>
      <c r="BB769" s="83">
        <f t="shared" si="302"/>
        <v>0</v>
      </c>
      <c r="BC769" s="83">
        <f t="shared" si="302"/>
        <v>0</v>
      </c>
      <c r="BD769" s="83">
        <f t="shared" si="302"/>
        <v>0</v>
      </c>
      <c r="BE769" s="83">
        <f t="shared" si="302"/>
        <v>0</v>
      </c>
      <c r="BF769" s="83">
        <f t="shared" si="302"/>
        <v>0</v>
      </c>
      <c r="BG769" s="83">
        <f t="shared" si="302"/>
        <v>0</v>
      </c>
      <c r="BH769" s="83">
        <f t="shared" si="302"/>
        <v>0</v>
      </c>
      <c r="BI769" s="83">
        <f t="shared" si="302"/>
        <v>0</v>
      </c>
      <c r="BJ769" s="83">
        <f t="shared" si="302"/>
        <v>0</v>
      </c>
      <c r="BK769" s="83">
        <f t="shared" si="302"/>
        <v>0</v>
      </c>
      <c r="BL769" s="83">
        <f t="shared" si="302"/>
        <v>0</v>
      </c>
      <c r="BM769" s="83">
        <f t="shared" si="302"/>
        <v>0</v>
      </c>
      <c r="BN769" s="83">
        <f t="shared" si="302"/>
        <v>0</v>
      </c>
      <c r="BO769" s="83">
        <f t="shared" si="302"/>
        <v>0</v>
      </c>
      <c r="BP769" s="83">
        <f t="shared" si="302"/>
        <v>0</v>
      </c>
      <c r="BQ769" s="83">
        <f t="shared" si="302"/>
        <v>0</v>
      </c>
      <c r="BR769" s="83">
        <f t="shared" ref="BR769:EC773" si="303">SUM(BR80,BR125,BR170,BR215,BR260,BR305,BR350,BR395,BR440,BR485,BR530,BR575,BR620,BR665)</f>
        <v>0</v>
      </c>
      <c r="BS769" s="83">
        <f t="shared" si="303"/>
        <v>0</v>
      </c>
      <c r="BT769" s="83">
        <f t="shared" si="301"/>
        <v>0</v>
      </c>
      <c r="BU769" s="83">
        <f t="shared" si="301"/>
        <v>0</v>
      </c>
      <c r="BV769" s="83">
        <f t="shared" si="301"/>
        <v>0</v>
      </c>
      <c r="BW769" s="83">
        <f t="shared" si="301"/>
        <v>0</v>
      </c>
      <c r="BX769" s="83">
        <f t="shared" si="301"/>
        <v>0</v>
      </c>
      <c r="BY769" s="83">
        <f t="shared" si="301"/>
        <v>0</v>
      </c>
      <c r="BZ769" s="83">
        <f t="shared" si="301"/>
        <v>0</v>
      </c>
      <c r="CA769" s="83">
        <f t="shared" si="301"/>
        <v>0</v>
      </c>
      <c r="CB769" s="83">
        <f t="shared" si="301"/>
        <v>0</v>
      </c>
      <c r="CC769" s="83">
        <f t="shared" si="301"/>
        <v>0</v>
      </c>
      <c r="CD769" s="83">
        <f t="shared" si="301"/>
        <v>0</v>
      </c>
      <c r="CE769" s="83">
        <f t="shared" si="301"/>
        <v>0</v>
      </c>
      <c r="CF769" s="83">
        <f t="shared" si="301"/>
        <v>0</v>
      </c>
      <c r="CG769" s="83">
        <f t="shared" si="301"/>
        <v>0</v>
      </c>
      <c r="CH769" s="83">
        <f t="shared" si="301"/>
        <v>0</v>
      </c>
      <c r="CI769" s="83">
        <f t="shared" si="301"/>
        <v>0</v>
      </c>
      <c r="CJ769" s="83">
        <f t="shared" si="301"/>
        <v>0</v>
      </c>
      <c r="CK769" s="83">
        <f t="shared" si="301"/>
        <v>0</v>
      </c>
      <c r="CL769" s="83">
        <f t="shared" si="301"/>
        <v>0</v>
      </c>
      <c r="CM769" s="83">
        <f t="shared" si="301"/>
        <v>0</v>
      </c>
      <c r="CN769" s="83">
        <f t="shared" si="301"/>
        <v>0</v>
      </c>
      <c r="CO769" s="83">
        <f t="shared" si="301"/>
        <v>0</v>
      </c>
      <c r="CP769" s="83">
        <f t="shared" si="301"/>
        <v>0</v>
      </c>
      <c r="CQ769" s="83">
        <f t="shared" si="301"/>
        <v>0</v>
      </c>
      <c r="CR769" s="83">
        <f t="shared" si="301"/>
        <v>0</v>
      </c>
      <c r="CS769" s="83">
        <f t="shared" si="301"/>
        <v>0</v>
      </c>
      <c r="CT769" s="83">
        <f t="shared" si="301"/>
        <v>0</v>
      </c>
      <c r="CU769" s="83">
        <f t="shared" si="301"/>
        <v>0</v>
      </c>
      <c r="CV769" s="83">
        <f t="shared" si="301"/>
        <v>0</v>
      </c>
      <c r="CW769" s="83">
        <f t="shared" si="301"/>
        <v>0</v>
      </c>
      <c r="CX769" s="83">
        <f t="shared" si="301"/>
        <v>0</v>
      </c>
      <c r="CY769" s="83">
        <f t="shared" si="301"/>
        <v>0</v>
      </c>
      <c r="CZ769" s="83">
        <f t="shared" si="301"/>
        <v>0</v>
      </c>
      <c r="DA769" s="83">
        <f t="shared" si="301"/>
        <v>0</v>
      </c>
      <c r="DB769" s="83">
        <f t="shared" si="301"/>
        <v>0</v>
      </c>
    </row>
    <row r="770" spans="5:106" x14ac:dyDescent="0.25">
      <c r="E770" s="83">
        <f t="shared" si="294"/>
        <v>0</v>
      </c>
      <c r="G770" s="83">
        <f t="shared" ref="G770:BR773" si="304">SUM(G81,G126,G171,G216,G261,G306,G351,G396,G441,G486,G531,G576,G621,G666)</f>
        <v>0</v>
      </c>
      <c r="H770" s="83">
        <f t="shared" si="304"/>
        <v>0</v>
      </c>
      <c r="I770" s="83">
        <f t="shared" si="304"/>
        <v>0</v>
      </c>
      <c r="J770" s="83">
        <f t="shared" si="304"/>
        <v>0</v>
      </c>
      <c r="K770" s="83">
        <f t="shared" si="304"/>
        <v>0</v>
      </c>
      <c r="L770" s="83">
        <f t="shared" si="304"/>
        <v>0</v>
      </c>
      <c r="M770" s="83">
        <f t="shared" si="304"/>
        <v>0</v>
      </c>
      <c r="N770" s="83">
        <f t="shared" si="304"/>
        <v>0</v>
      </c>
      <c r="O770" s="83">
        <f t="shared" si="304"/>
        <v>0</v>
      </c>
      <c r="P770" s="83">
        <f t="shared" si="304"/>
        <v>0</v>
      </c>
      <c r="Q770" s="83">
        <f t="shared" si="304"/>
        <v>0</v>
      </c>
      <c r="R770" s="83">
        <f t="shared" si="304"/>
        <v>0</v>
      </c>
      <c r="S770" s="83">
        <f t="shared" si="304"/>
        <v>0</v>
      </c>
      <c r="T770" s="83">
        <f t="shared" si="304"/>
        <v>0</v>
      </c>
      <c r="U770" s="83">
        <f t="shared" si="304"/>
        <v>0</v>
      </c>
      <c r="V770" s="83">
        <f t="shared" si="304"/>
        <v>0</v>
      </c>
      <c r="W770" s="83">
        <f t="shared" si="304"/>
        <v>0</v>
      </c>
      <c r="X770" s="83">
        <f t="shared" si="304"/>
        <v>0</v>
      </c>
      <c r="Y770" s="83">
        <f t="shared" si="304"/>
        <v>0</v>
      </c>
      <c r="Z770" s="83">
        <f t="shared" si="304"/>
        <v>0</v>
      </c>
      <c r="AA770" s="83">
        <f t="shared" si="304"/>
        <v>0</v>
      </c>
      <c r="AB770" s="83">
        <f t="shared" si="304"/>
        <v>0</v>
      </c>
      <c r="AC770" s="83">
        <f t="shared" si="304"/>
        <v>0</v>
      </c>
      <c r="AD770" s="83">
        <f t="shared" si="304"/>
        <v>0</v>
      </c>
      <c r="AE770" s="83">
        <f t="shared" si="304"/>
        <v>0</v>
      </c>
      <c r="AF770" s="83">
        <f t="shared" si="304"/>
        <v>0</v>
      </c>
      <c r="AG770" s="83">
        <f t="shared" si="304"/>
        <v>0</v>
      </c>
      <c r="AH770" s="83">
        <f t="shared" si="304"/>
        <v>0</v>
      </c>
      <c r="AI770" s="83">
        <f t="shared" si="304"/>
        <v>0</v>
      </c>
      <c r="AJ770" s="83">
        <f t="shared" si="304"/>
        <v>0</v>
      </c>
      <c r="AK770" s="83">
        <f t="shared" si="304"/>
        <v>0</v>
      </c>
      <c r="AL770" s="83">
        <f t="shared" si="304"/>
        <v>0</v>
      </c>
      <c r="AM770" s="83">
        <f t="shared" si="304"/>
        <v>0</v>
      </c>
      <c r="AN770" s="83">
        <f t="shared" si="304"/>
        <v>0</v>
      </c>
      <c r="AO770" s="83">
        <f t="shared" si="304"/>
        <v>0</v>
      </c>
      <c r="AP770" s="83">
        <f t="shared" si="304"/>
        <v>0</v>
      </c>
      <c r="AQ770" s="83">
        <f t="shared" si="304"/>
        <v>0</v>
      </c>
      <c r="AR770" s="83">
        <f t="shared" si="304"/>
        <v>0</v>
      </c>
      <c r="AS770" s="83">
        <f t="shared" si="304"/>
        <v>0</v>
      </c>
      <c r="AT770" s="83">
        <f t="shared" si="304"/>
        <v>0</v>
      </c>
      <c r="AU770" s="83">
        <f t="shared" si="304"/>
        <v>0</v>
      </c>
      <c r="AV770" s="83">
        <f t="shared" si="304"/>
        <v>0</v>
      </c>
      <c r="AW770" s="83">
        <f t="shared" si="304"/>
        <v>0</v>
      </c>
      <c r="AX770" s="83">
        <f t="shared" si="304"/>
        <v>0</v>
      </c>
      <c r="AY770" s="83">
        <f t="shared" si="304"/>
        <v>0</v>
      </c>
      <c r="AZ770" s="83">
        <f t="shared" si="304"/>
        <v>0</v>
      </c>
      <c r="BA770" s="83">
        <f t="shared" si="304"/>
        <v>0</v>
      </c>
      <c r="BB770" s="83">
        <f t="shared" si="304"/>
        <v>0</v>
      </c>
      <c r="BC770" s="83">
        <f t="shared" si="304"/>
        <v>0</v>
      </c>
      <c r="BD770" s="83">
        <f t="shared" si="304"/>
        <v>0</v>
      </c>
      <c r="BE770" s="83">
        <f t="shared" si="304"/>
        <v>0</v>
      </c>
      <c r="BF770" s="83">
        <f t="shared" si="304"/>
        <v>0</v>
      </c>
      <c r="BG770" s="83">
        <f t="shared" si="304"/>
        <v>0</v>
      </c>
      <c r="BH770" s="83">
        <f t="shared" si="304"/>
        <v>0</v>
      </c>
      <c r="BI770" s="83">
        <f t="shared" si="304"/>
        <v>0</v>
      </c>
      <c r="BJ770" s="83">
        <f t="shared" si="304"/>
        <v>0</v>
      </c>
      <c r="BK770" s="83">
        <f t="shared" si="304"/>
        <v>0</v>
      </c>
      <c r="BL770" s="83">
        <f t="shared" si="304"/>
        <v>0</v>
      </c>
      <c r="BM770" s="83">
        <f t="shared" si="304"/>
        <v>0</v>
      </c>
      <c r="BN770" s="83">
        <f t="shared" si="304"/>
        <v>0</v>
      </c>
      <c r="BO770" s="83">
        <f t="shared" si="304"/>
        <v>0</v>
      </c>
      <c r="BP770" s="83">
        <f t="shared" si="304"/>
        <v>0</v>
      </c>
      <c r="BQ770" s="83">
        <f t="shared" si="304"/>
        <v>0</v>
      </c>
      <c r="BR770" s="83">
        <f t="shared" si="304"/>
        <v>0</v>
      </c>
      <c r="BS770" s="83">
        <f t="shared" si="303"/>
        <v>0</v>
      </c>
      <c r="BT770" s="83">
        <f t="shared" si="303"/>
        <v>0</v>
      </c>
      <c r="BU770" s="83">
        <f t="shared" si="303"/>
        <v>0</v>
      </c>
      <c r="BV770" s="83">
        <f t="shared" si="303"/>
        <v>0</v>
      </c>
      <c r="BW770" s="83">
        <f t="shared" si="303"/>
        <v>0</v>
      </c>
      <c r="BX770" s="83">
        <f t="shared" si="303"/>
        <v>0</v>
      </c>
      <c r="BY770" s="83">
        <f t="shared" si="303"/>
        <v>0</v>
      </c>
      <c r="BZ770" s="83">
        <f t="shared" si="303"/>
        <v>0</v>
      </c>
      <c r="CA770" s="83">
        <f t="shared" si="303"/>
        <v>0</v>
      </c>
      <c r="CB770" s="83">
        <f t="shared" si="303"/>
        <v>0</v>
      </c>
      <c r="CC770" s="83">
        <f t="shared" si="303"/>
        <v>0</v>
      </c>
      <c r="CD770" s="83">
        <f t="shared" si="303"/>
        <v>0</v>
      </c>
      <c r="CE770" s="83">
        <f t="shared" si="303"/>
        <v>0</v>
      </c>
      <c r="CF770" s="83">
        <f t="shared" si="303"/>
        <v>0</v>
      </c>
      <c r="CG770" s="83">
        <f t="shared" si="303"/>
        <v>0</v>
      </c>
      <c r="CH770" s="83">
        <f t="shared" si="303"/>
        <v>0</v>
      </c>
      <c r="CI770" s="83">
        <f t="shared" si="303"/>
        <v>0</v>
      </c>
      <c r="CJ770" s="83">
        <f t="shared" si="303"/>
        <v>0</v>
      </c>
      <c r="CK770" s="83">
        <f t="shared" si="303"/>
        <v>0</v>
      </c>
      <c r="CL770" s="83">
        <f t="shared" si="303"/>
        <v>0</v>
      </c>
      <c r="CM770" s="83">
        <f t="shared" si="303"/>
        <v>0</v>
      </c>
      <c r="CN770" s="83">
        <f t="shared" si="303"/>
        <v>0</v>
      </c>
      <c r="CO770" s="83">
        <f t="shared" si="303"/>
        <v>0</v>
      </c>
      <c r="CP770" s="83">
        <f t="shared" si="303"/>
        <v>0</v>
      </c>
      <c r="CQ770" s="83">
        <f t="shared" si="303"/>
        <v>0</v>
      </c>
      <c r="CR770" s="83">
        <f t="shared" si="303"/>
        <v>0</v>
      </c>
      <c r="CS770" s="83">
        <f t="shared" si="303"/>
        <v>0</v>
      </c>
      <c r="CT770" s="83">
        <f t="shared" si="303"/>
        <v>0</v>
      </c>
      <c r="CU770" s="83">
        <f t="shared" si="303"/>
        <v>0</v>
      </c>
      <c r="CV770" s="83">
        <f t="shared" si="303"/>
        <v>0</v>
      </c>
      <c r="CW770" s="83">
        <f t="shared" si="303"/>
        <v>0</v>
      </c>
      <c r="CX770" s="83">
        <f t="shared" si="303"/>
        <v>0</v>
      </c>
      <c r="CY770" s="83">
        <f t="shared" si="303"/>
        <v>0</v>
      </c>
      <c r="CZ770" s="83">
        <f t="shared" si="303"/>
        <v>0</v>
      </c>
      <c r="DA770" s="83">
        <f t="shared" si="303"/>
        <v>0</v>
      </c>
      <c r="DB770" s="83">
        <f t="shared" si="303"/>
        <v>0</v>
      </c>
    </row>
    <row r="771" spans="5:106" x14ac:dyDescent="0.25">
      <c r="E771" s="83">
        <f t="shared" si="294"/>
        <v>0</v>
      </c>
      <c r="G771" s="83">
        <f t="shared" si="304"/>
        <v>0</v>
      </c>
      <c r="H771" s="83">
        <f t="shared" si="304"/>
        <v>0</v>
      </c>
      <c r="I771" s="83">
        <f t="shared" si="304"/>
        <v>0</v>
      </c>
      <c r="J771" s="83">
        <f t="shared" si="304"/>
        <v>0</v>
      </c>
      <c r="K771" s="83">
        <f t="shared" si="304"/>
        <v>0</v>
      </c>
      <c r="L771" s="83">
        <f t="shared" si="304"/>
        <v>0</v>
      </c>
      <c r="M771" s="83">
        <f t="shared" si="304"/>
        <v>0</v>
      </c>
      <c r="N771" s="83">
        <f t="shared" si="304"/>
        <v>0</v>
      </c>
      <c r="O771" s="83">
        <f t="shared" si="304"/>
        <v>0</v>
      </c>
      <c r="P771" s="83">
        <f t="shared" si="304"/>
        <v>0</v>
      </c>
      <c r="Q771" s="83">
        <f t="shared" si="304"/>
        <v>0</v>
      </c>
      <c r="R771" s="83">
        <f t="shared" si="304"/>
        <v>0</v>
      </c>
      <c r="S771" s="83">
        <f t="shared" si="304"/>
        <v>0</v>
      </c>
      <c r="T771" s="83">
        <f t="shared" si="304"/>
        <v>0</v>
      </c>
      <c r="U771" s="83">
        <f t="shared" si="304"/>
        <v>0</v>
      </c>
      <c r="V771" s="83">
        <f t="shared" si="304"/>
        <v>0</v>
      </c>
      <c r="W771" s="83">
        <f t="shared" si="304"/>
        <v>0</v>
      </c>
      <c r="X771" s="83">
        <f t="shared" si="304"/>
        <v>0</v>
      </c>
      <c r="Y771" s="83">
        <f t="shared" si="304"/>
        <v>0</v>
      </c>
      <c r="Z771" s="83">
        <f t="shared" si="304"/>
        <v>0</v>
      </c>
      <c r="AA771" s="83">
        <f t="shared" si="304"/>
        <v>0</v>
      </c>
      <c r="AB771" s="83">
        <f t="shared" si="304"/>
        <v>0</v>
      </c>
      <c r="AC771" s="83">
        <f t="shared" si="304"/>
        <v>0</v>
      </c>
      <c r="AD771" s="83">
        <f t="shared" si="304"/>
        <v>0</v>
      </c>
      <c r="AE771" s="83">
        <f t="shared" si="304"/>
        <v>0</v>
      </c>
      <c r="AF771" s="83">
        <f t="shared" si="304"/>
        <v>0</v>
      </c>
      <c r="AG771" s="83">
        <f t="shared" si="304"/>
        <v>0</v>
      </c>
      <c r="AH771" s="83">
        <f t="shared" si="304"/>
        <v>0</v>
      </c>
      <c r="AI771" s="83">
        <f t="shared" si="304"/>
        <v>0</v>
      </c>
      <c r="AJ771" s="83">
        <f t="shared" si="304"/>
        <v>0</v>
      </c>
      <c r="AK771" s="83">
        <f t="shared" si="304"/>
        <v>0</v>
      </c>
      <c r="AL771" s="83">
        <f t="shared" si="304"/>
        <v>0</v>
      </c>
      <c r="AM771" s="83">
        <f t="shared" si="304"/>
        <v>0</v>
      </c>
      <c r="AN771" s="83">
        <f t="shared" si="304"/>
        <v>0</v>
      </c>
      <c r="AO771" s="83">
        <f t="shared" si="304"/>
        <v>0</v>
      </c>
      <c r="AP771" s="83">
        <f t="shared" si="304"/>
        <v>0</v>
      </c>
      <c r="AQ771" s="83">
        <f t="shared" si="304"/>
        <v>0</v>
      </c>
      <c r="AR771" s="83">
        <f t="shared" si="304"/>
        <v>0</v>
      </c>
      <c r="AS771" s="83">
        <f t="shared" si="304"/>
        <v>0</v>
      </c>
      <c r="AT771" s="83">
        <f t="shared" si="304"/>
        <v>0</v>
      </c>
      <c r="AU771" s="83">
        <f t="shared" si="304"/>
        <v>0</v>
      </c>
      <c r="AV771" s="83">
        <f t="shared" si="304"/>
        <v>0</v>
      </c>
      <c r="AW771" s="83">
        <f t="shared" si="304"/>
        <v>0</v>
      </c>
      <c r="AX771" s="83">
        <f t="shared" si="304"/>
        <v>0</v>
      </c>
      <c r="AY771" s="83">
        <f t="shared" si="304"/>
        <v>0</v>
      </c>
      <c r="AZ771" s="83">
        <f t="shared" si="304"/>
        <v>0</v>
      </c>
      <c r="BA771" s="83">
        <f t="shared" si="304"/>
        <v>0</v>
      </c>
      <c r="BB771" s="83">
        <f t="shared" si="304"/>
        <v>0</v>
      </c>
      <c r="BC771" s="83">
        <f t="shared" si="304"/>
        <v>0</v>
      </c>
      <c r="BD771" s="83">
        <f t="shared" si="304"/>
        <v>0</v>
      </c>
      <c r="BE771" s="83">
        <f t="shared" si="304"/>
        <v>0</v>
      </c>
      <c r="BF771" s="83">
        <f t="shared" si="304"/>
        <v>0</v>
      </c>
      <c r="BG771" s="83">
        <f t="shared" si="304"/>
        <v>0</v>
      </c>
      <c r="BH771" s="83">
        <f t="shared" si="304"/>
        <v>0</v>
      </c>
      <c r="BI771" s="83">
        <f t="shared" si="304"/>
        <v>0</v>
      </c>
      <c r="BJ771" s="83">
        <f t="shared" si="304"/>
        <v>0</v>
      </c>
      <c r="BK771" s="83">
        <f t="shared" si="304"/>
        <v>0</v>
      </c>
      <c r="BL771" s="83">
        <f t="shared" si="304"/>
        <v>0</v>
      </c>
      <c r="BM771" s="83">
        <f t="shared" si="304"/>
        <v>0</v>
      </c>
      <c r="BN771" s="83">
        <f t="shared" si="304"/>
        <v>0</v>
      </c>
      <c r="BO771" s="83">
        <f t="shared" si="304"/>
        <v>0</v>
      </c>
      <c r="BP771" s="83">
        <f t="shared" si="304"/>
        <v>0</v>
      </c>
      <c r="BQ771" s="83">
        <f t="shared" si="304"/>
        <v>0</v>
      </c>
      <c r="BR771" s="83">
        <f t="shared" si="304"/>
        <v>0</v>
      </c>
      <c r="BS771" s="83">
        <f t="shared" si="303"/>
        <v>0</v>
      </c>
      <c r="BT771" s="83">
        <f t="shared" si="303"/>
        <v>0</v>
      </c>
      <c r="BU771" s="83">
        <f t="shared" si="303"/>
        <v>0</v>
      </c>
      <c r="BV771" s="83">
        <f t="shared" si="303"/>
        <v>0</v>
      </c>
      <c r="BW771" s="83">
        <f t="shared" si="303"/>
        <v>0</v>
      </c>
      <c r="BX771" s="83">
        <f t="shared" si="303"/>
        <v>0</v>
      </c>
      <c r="BY771" s="83">
        <f t="shared" si="303"/>
        <v>0</v>
      </c>
      <c r="BZ771" s="83">
        <f t="shared" si="303"/>
        <v>0</v>
      </c>
      <c r="CA771" s="83">
        <f t="shared" si="303"/>
        <v>0</v>
      </c>
      <c r="CB771" s="83">
        <f t="shared" si="303"/>
        <v>0</v>
      </c>
      <c r="CC771" s="83">
        <f t="shared" si="303"/>
        <v>0</v>
      </c>
      <c r="CD771" s="83">
        <f t="shared" si="303"/>
        <v>0</v>
      </c>
      <c r="CE771" s="83">
        <f t="shared" si="303"/>
        <v>0</v>
      </c>
      <c r="CF771" s="83">
        <f t="shared" si="303"/>
        <v>0</v>
      </c>
      <c r="CG771" s="83">
        <f t="shared" si="303"/>
        <v>0</v>
      </c>
      <c r="CH771" s="83">
        <f t="shared" si="303"/>
        <v>0</v>
      </c>
      <c r="CI771" s="83">
        <f t="shared" si="303"/>
        <v>0</v>
      </c>
      <c r="CJ771" s="83">
        <f t="shared" si="303"/>
        <v>0</v>
      </c>
      <c r="CK771" s="83">
        <f t="shared" si="303"/>
        <v>0</v>
      </c>
      <c r="CL771" s="83">
        <f t="shared" si="303"/>
        <v>0</v>
      </c>
      <c r="CM771" s="83">
        <f t="shared" si="303"/>
        <v>0</v>
      </c>
      <c r="CN771" s="83">
        <f t="shared" si="303"/>
        <v>0</v>
      </c>
      <c r="CO771" s="83">
        <f t="shared" si="303"/>
        <v>0</v>
      </c>
      <c r="CP771" s="83">
        <f t="shared" si="303"/>
        <v>0</v>
      </c>
      <c r="CQ771" s="83">
        <f t="shared" si="303"/>
        <v>0</v>
      </c>
      <c r="CR771" s="83">
        <f t="shared" si="303"/>
        <v>0</v>
      </c>
      <c r="CS771" s="83">
        <f t="shared" si="303"/>
        <v>0</v>
      </c>
      <c r="CT771" s="83">
        <f t="shared" si="303"/>
        <v>0</v>
      </c>
      <c r="CU771" s="83">
        <f t="shared" si="303"/>
        <v>0</v>
      </c>
      <c r="CV771" s="83">
        <f t="shared" si="303"/>
        <v>0</v>
      </c>
      <c r="CW771" s="83">
        <f t="shared" si="303"/>
        <v>0</v>
      </c>
      <c r="CX771" s="83">
        <f t="shared" si="303"/>
        <v>0</v>
      </c>
      <c r="CY771" s="83">
        <f t="shared" si="303"/>
        <v>0</v>
      </c>
      <c r="CZ771" s="83">
        <f t="shared" si="303"/>
        <v>0</v>
      </c>
      <c r="DA771" s="83">
        <f t="shared" si="303"/>
        <v>0</v>
      </c>
      <c r="DB771" s="83">
        <f t="shared" si="303"/>
        <v>0</v>
      </c>
    </row>
    <row r="772" spans="5:106" x14ac:dyDescent="0.25">
      <c r="E772" s="83">
        <f t="shared" si="294"/>
        <v>0</v>
      </c>
      <c r="G772" s="83">
        <f t="shared" si="304"/>
        <v>0</v>
      </c>
      <c r="H772" s="83">
        <f t="shared" si="304"/>
        <v>0</v>
      </c>
      <c r="I772" s="83">
        <f t="shared" si="304"/>
        <v>0</v>
      </c>
      <c r="J772" s="83">
        <f t="shared" si="304"/>
        <v>0</v>
      </c>
      <c r="K772" s="83">
        <f t="shared" si="304"/>
        <v>0</v>
      </c>
      <c r="L772" s="83">
        <f t="shared" si="304"/>
        <v>0</v>
      </c>
      <c r="M772" s="83">
        <f t="shared" si="304"/>
        <v>0</v>
      </c>
      <c r="N772" s="83">
        <f t="shared" si="304"/>
        <v>0</v>
      </c>
      <c r="O772" s="83">
        <f t="shared" si="304"/>
        <v>0</v>
      </c>
      <c r="P772" s="83">
        <f t="shared" si="304"/>
        <v>0</v>
      </c>
      <c r="Q772" s="83">
        <f t="shared" si="304"/>
        <v>0</v>
      </c>
      <c r="R772" s="83">
        <f t="shared" si="304"/>
        <v>0</v>
      </c>
      <c r="S772" s="83">
        <f t="shared" si="304"/>
        <v>0</v>
      </c>
      <c r="T772" s="83">
        <f t="shared" si="304"/>
        <v>0</v>
      </c>
      <c r="U772" s="83">
        <f t="shared" si="304"/>
        <v>0</v>
      </c>
      <c r="V772" s="83">
        <f t="shared" si="304"/>
        <v>0</v>
      </c>
      <c r="W772" s="83">
        <f t="shared" si="304"/>
        <v>0</v>
      </c>
      <c r="X772" s="83">
        <f t="shared" si="304"/>
        <v>0</v>
      </c>
      <c r="Y772" s="83">
        <f t="shared" si="304"/>
        <v>0</v>
      </c>
      <c r="Z772" s="83">
        <f t="shared" si="304"/>
        <v>0</v>
      </c>
      <c r="AA772" s="83">
        <f t="shared" si="304"/>
        <v>0</v>
      </c>
      <c r="AB772" s="83">
        <f t="shared" si="304"/>
        <v>0</v>
      </c>
      <c r="AC772" s="83">
        <f t="shared" si="304"/>
        <v>0</v>
      </c>
      <c r="AD772" s="83">
        <f t="shared" si="304"/>
        <v>0</v>
      </c>
      <c r="AE772" s="83">
        <f t="shared" si="304"/>
        <v>0</v>
      </c>
      <c r="AF772" s="83">
        <f t="shared" si="304"/>
        <v>0</v>
      </c>
      <c r="AG772" s="83">
        <f t="shared" si="304"/>
        <v>0</v>
      </c>
      <c r="AH772" s="83">
        <f t="shared" si="304"/>
        <v>0</v>
      </c>
      <c r="AI772" s="83">
        <f t="shared" si="304"/>
        <v>0</v>
      </c>
      <c r="AJ772" s="83">
        <f t="shared" si="304"/>
        <v>0</v>
      </c>
      <c r="AK772" s="83">
        <f t="shared" si="304"/>
        <v>0</v>
      </c>
      <c r="AL772" s="83">
        <f t="shared" si="304"/>
        <v>0</v>
      </c>
      <c r="AM772" s="83">
        <f t="shared" si="304"/>
        <v>0</v>
      </c>
      <c r="AN772" s="83">
        <f t="shared" si="304"/>
        <v>0</v>
      </c>
      <c r="AO772" s="83">
        <f t="shared" si="304"/>
        <v>0</v>
      </c>
      <c r="AP772" s="83">
        <f t="shared" si="304"/>
        <v>0</v>
      </c>
      <c r="AQ772" s="83">
        <f t="shared" si="304"/>
        <v>0</v>
      </c>
      <c r="AR772" s="83">
        <f t="shared" si="304"/>
        <v>0</v>
      </c>
      <c r="AS772" s="83">
        <f t="shared" si="304"/>
        <v>0</v>
      </c>
      <c r="AT772" s="83">
        <f t="shared" si="304"/>
        <v>0</v>
      </c>
      <c r="AU772" s="83">
        <f t="shared" si="304"/>
        <v>0</v>
      </c>
      <c r="AV772" s="83">
        <f t="shared" si="304"/>
        <v>0</v>
      </c>
      <c r="AW772" s="83">
        <f t="shared" si="304"/>
        <v>0</v>
      </c>
      <c r="AX772" s="83">
        <f t="shared" si="304"/>
        <v>0</v>
      </c>
      <c r="AY772" s="83">
        <f t="shared" si="304"/>
        <v>0</v>
      </c>
      <c r="AZ772" s="83">
        <f t="shared" si="304"/>
        <v>0</v>
      </c>
      <c r="BA772" s="83">
        <f t="shared" si="304"/>
        <v>0</v>
      </c>
      <c r="BB772" s="83">
        <f t="shared" si="304"/>
        <v>0</v>
      </c>
      <c r="BC772" s="83">
        <f t="shared" si="304"/>
        <v>0</v>
      </c>
      <c r="BD772" s="83">
        <f t="shared" si="304"/>
        <v>0</v>
      </c>
      <c r="BE772" s="83">
        <f t="shared" si="304"/>
        <v>0</v>
      </c>
      <c r="BF772" s="83">
        <f t="shared" si="304"/>
        <v>0</v>
      </c>
      <c r="BG772" s="83">
        <f t="shared" si="304"/>
        <v>0</v>
      </c>
      <c r="BH772" s="83">
        <f t="shared" si="304"/>
        <v>0</v>
      </c>
      <c r="BI772" s="83">
        <f t="shared" si="304"/>
        <v>0</v>
      </c>
      <c r="BJ772" s="83">
        <f t="shared" si="304"/>
        <v>0</v>
      </c>
      <c r="BK772" s="83">
        <f t="shared" si="304"/>
        <v>0</v>
      </c>
      <c r="BL772" s="83">
        <f t="shared" si="304"/>
        <v>0</v>
      </c>
      <c r="BM772" s="83">
        <f t="shared" si="304"/>
        <v>0</v>
      </c>
      <c r="BN772" s="83">
        <f t="shared" si="304"/>
        <v>0</v>
      </c>
      <c r="BO772" s="83">
        <f t="shared" si="304"/>
        <v>0</v>
      </c>
      <c r="BP772" s="83">
        <f t="shared" si="304"/>
        <v>0</v>
      </c>
      <c r="BQ772" s="83">
        <f t="shared" si="304"/>
        <v>0</v>
      </c>
      <c r="BR772" s="83">
        <f t="shared" si="304"/>
        <v>0</v>
      </c>
      <c r="BS772" s="83">
        <f t="shared" si="303"/>
        <v>0</v>
      </c>
      <c r="BT772" s="83">
        <f t="shared" si="303"/>
        <v>0</v>
      </c>
      <c r="BU772" s="83">
        <f t="shared" si="303"/>
        <v>0</v>
      </c>
      <c r="BV772" s="83">
        <f t="shared" si="303"/>
        <v>0</v>
      </c>
      <c r="BW772" s="83">
        <f t="shared" si="303"/>
        <v>0</v>
      </c>
      <c r="BX772" s="83">
        <f t="shared" si="303"/>
        <v>0</v>
      </c>
      <c r="BY772" s="83">
        <f t="shared" si="303"/>
        <v>0</v>
      </c>
      <c r="BZ772" s="83">
        <f t="shared" si="303"/>
        <v>0</v>
      </c>
      <c r="CA772" s="83">
        <f t="shared" si="303"/>
        <v>0</v>
      </c>
      <c r="CB772" s="83">
        <f t="shared" si="303"/>
        <v>0</v>
      </c>
      <c r="CC772" s="83">
        <f t="shared" si="303"/>
        <v>0</v>
      </c>
      <c r="CD772" s="83">
        <f t="shared" si="303"/>
        <v>0</v>
      </c>
      <c r="CE772" s="83">
        <f t="shared" si="303"/>
        <v>0</v>
      </c>
      <c r="CF772" s="83">
        <f t="shared" si="303"/>
        <v>0</v>
      </c>
      <c r="CG772" s="83">
        <f t="shared" si="303"/>
        <v>0</v>
      </c>
      <c r="CH772" s="83">
        <f t="shared" si="303"/>
        <v>0</v>
      </c>
      <c r="CI772" s="83">
        <f t="shared" si="303"/>
        <v>0</v>
      </c>
      <c r="CJ772" s="83">
        <f t="shared" si="303"/>
        <v>0</v>
      </c>
      <c r="CK772" s="83">
        <f t="shared" si="303"/>
        <v>0</v>
      </c>
      <c r="CL772" s="83">
        <f t="shared" si="303"/>
        <v>0</v>
      </c>
      <c r="CM772" s="83">
        <f t="shared" si="303"/>
        <v>0</v>
      </c>
      <c r="CN772" s="83">
        <f t="shared" si="303"/>
        <v>0</v>
      </c>
      <c r="CO772" s="83">
        <f t="shared" si="303"/>
        <v>0</v>
      </c>
      <c r="CP772" s="83">
        <f t="shared" si="303"/>
        <v>0</v>
      </c>
      <c r="CQ772" s="83">
        <f t="shared" si="303"/>
        <v>0</v>
      </c>
      <c r="CR772" s="83">
        <f t="shared" si="303"/>
        <v>0</v>
      </c>
      <c r="CS772" s="83">
        <f t="shared" si="303"/>
        <v>0</v>
      </c>
      <c r="CT772" s="83">
        <f t="shared" si="303"/>
        <v>0</v>
      </c>
      <c r="CU772" s="83">
        <f t="shared" si="303"/>
        <v>0</v>
      </c>
      <c r="CV772" s="83">
        <f t="shared" si="303"/>
        <v>0</v>
      </c>
      <c r="CW772" s="83">
        <f t="shared" si="303"/>
        <v>0</v>
      </c>
      <c r="CX772" s="83">
        <f t="shared" si="303"/>
        <v>0</v>
      </c>
      <c r="CY772" s="83">
        <f t="shared" si="303"/>
        <v>0</v>
      </c>
      <c r="CZ772" s="83">
        <f t="shared" si="303"/>
        <v>0</v>
      </c>
      <c r="DA772" s="83">
        <f t="shared" si="303"/>
        <v>0</v>
      </c>
      <c r="DB772" s="83">
        <f t="shared" si="303"/>
        <v>0</v>
      </c>
    </row>
    <row r="773" spans="5:106" x14ac:dyDescent="0.25">
      <c r="E773" s="83">
        <f t="shared" si="294"/>
        <v>0</v>
      </c>
      <c r="G773" s="83">
        <f t="shared" si="304"/>
        <v>0</v>
      </c>
      <c r="H773" s="83">
        <f t="shared" si="304"/>
        <v>0</v>
      </c>
      <c r="I773" s="83">
        <f t="shared" si="304"/>
        <v>0</v>
      </c>
      <c r="J773" s="83">
        <f t="shared" si="304"/>
        <v>0</v>
      </c>
      <c r="K773" s="83">
        <f t="shared" si="304"/>
        <v>0</v>
      </c>
      <c r="L773" s="83">
        <f t="shared" si="304"/>
        <v>0</v>
      </c>
      <c r="M773" s="83">
        <f t="shared" si="304"/>
        <v>0</v>
      </c>
      <c r="N773" s="83">
        <f t="shared" si="304"/>
        <v>0</v>
      </c>
      <c r="O773" s="83">
        <f t="shared" si="304"/>
        <v>0</v>
      </c>
      <c r="P773" s="83">
        <f t="shared" si="304"/>
        <v>0</v>
      </c>
      <c r="Q773" s="83">
        <f t="shared" si="304"/>
        <v>0</v>
      </c>
      <c r="R773" s="83">
        <f t="shared" si="304"/>
        <v>0</v>
      </c>
      <c r="S773" s="83">
        <f t="shared" si="304"/>
        <v>0</v>
      </c>
      <c r="T773" s="83">
        <f t="shared" si="304"/>
        <v>0</v>
      </c>
      <c r="U773" s="83">
        <f t="shared" si="304"/>
        <v>0</v>
      </c>
      <c r="V773" s="83">
        <f t="shared" si="304"/>
        <v>0</v>
      </c>
      <c r="W773" s="83">
        <f t="shared" si="304"/>
        <v>0</v>
      </c>
      <c r="X773" s="83">
        <f t="shared" si="304"/>
        <v>0</v>
      </c>
      <c r="Y773" s="83">
        <f t="shared" si="304"/>
        <v>0</v>
      </c>
      <c r="Z773" s="83">
        <f t="shared" si="304"/>
        <v>0</v>
      </c>
      <c r="AA773" s="83">
        <f t="shared" si="304"/>
        <v>0</v>
      </c>
      <c r="AB773" s="83">
        <f t="shared" si="304"/>
        <v>0</v>
      </c>
      <c r="AC773" s="83">
        <f t="shared" si="304"/>
        <v>0</v>
      </c>
      <c r="AD773" s="83">
        <f t="shared" si="304"/>
        <v>0</v>
      </c>
      <c r="AE773" s="83">
        <f t="shared" si="304"/>
        <v>0</v>
      </c>
      <c r="AF773" s="83">
        <f t="shared" si="304"/>
        <v>0</v>
      </c>
      <c r="AG773" s="83">
        <f t="shared" si="304"/>
        <v>0</v>
      </c>
      <c r="AH773" s="83">
        <f t="shared" si="304"/>
        <v>0</v>
      </c>
      <c r="AI773" s="83">
        <f t="shared" si="304"/>
        <v>0</v>
      </c>
      <c r="AJ773" s="83">
        <f t="shared" si="304"/>
        <v>0</v>
      </c>
      <c r="AK773" s="83">
        <f t="shared" si="304"/>
        <v>0</v>
      </c>
      <c r="AL773" s="83">
        <f t="shared" si="304"/>
        <v>0</v>
      </c>
      <c r="AM773" s="83">
        <f t="shared" si="304"/>
        <v>0</v>
      </c>
      <c r="AN773" s="83">
        <f t="shared" si="304"/>
        <v>0</v>
      </c>
      <c r="AO773" s="83">
        <f t="shared" si="304"/>
        <v>0</v>
      </c>
      <c r="AP773" s="83">
        <f t="shared" si="304"/>
        <v>0</v>
      </c>
      <c r="AQ773" s="83">
        <f t="shared" si="304"/>
        <v>0</v>
      </c>
      <c r="AR773" s="83">
        <f t="shared" si="304"/>
        <v>0</v>
      </c>
      <c r="AS773" s="83">
        <f t="shared" si="304"/>
        <v>0</v>
      </c>
      <c r="AT773" s="83">
        <f t="shared" si="304"/>
        <v>0</v>
      </c>
      <c r="AU773" s="83">
        <f t="shared" si="304"/>
        <v>0</v>
      </c>
      <c r="AV773" s="83">
        <f t="shared" si="304"/>
        <v>0</v>
      </c>
      <c r="AW773" s="83">
        <f t="shared" si="304"/>
        <v>0</v>
      </c>
      <c r="AX773" s="83">
        <f t="shared" si="304"/>
        <v>0</v>
      </c>
      <c r="AY773" s="83">
        <f t="shared" si="304"/>
        <v>0</v>
      </c>
      <c r="AZ773" s="83">
        <f t="shared" si="304"/>
        <v>0</v>
      </c>
      <c r="BA773" s="83">
        <f t="shared" si="304"/>
        <v>0</v>
      </c>
      <c r="BB773" s="83">
        <f t="shared" si="304"/>
        <v>0</v>
      </c>
      <c r="BC773" s="83">
        <f t="shared" si="304"/>
        <v>0</v>
      </c>
      <c r="BD773" s="83">
        <f t="shared" si="304"/>
        <v>0</v>
      </c>
      <c r="BE773" s="83">
        <f t="shared" si="304"/>
        <v>0</v>
      </c>
      <c r="BF773" s="83">
        <f t="shared" si="304"/>
        <v>0</v>
      </c>
      <c r="BG773" s="83">
        <f t="shared" si="304"/>
        <v>0</v>
      </c>
      <c r="BH773" s="83">
        <f t="shared" si="304"/>
        <v>0</v>
      </c>
      <c r="BI773" s="83">
        <f t="shared" si="304"/>
        <v>0</v>
      </c>
      <c r="BJ773" s="83">
        <f t="shared" si="304"/>
        <v>0</v>
      </c>
      <c r="BK773" s="83">
        <f t="shared" si="304"/>
        <v>0</v>
      </c>
      <c r="BL773" s="83">
        <f t="shared" si="304"/>
        <v>0</v>
      </c>
      <c r="BM773" s="83">
        <f t="shared" si="304"/>
        <v>0</v>
      </c>
      <c r="BN773" s="83">
        <f t="shared" si="304"/>
        <v>0</v>
      </c>
      <c r="BO773" s="83">
        <f t="shared" si="304"/>
        <v>0</v>
      </c>
      <c r="BP773" s="83">
        <f t="shared" si="304"/>
        <v>0</v>
      </c>
      <c r="BQ773" s="83">
        <f t="shared" si="304"/>
        <v>0</v>
      </c>
      <c r="BR773" s="83">
        <f t="shared" ref="BR773:EC777" si="305">SUM(BR84,BR129,BR174,BR219,BR264,BR309,BR354,BR399,BR444,BR489,BR534,BR579,BR624,BR669)</f>
        <v>0</v>
      </c>
      <c r="BS773" s="83">
        <f t="shared" si="305"/>
        <v>0</v>
      </c>
      <c r="BT773" s="83">
        <f t="shared" si="303"/>
        <v>0</v>
      </c>
      <c r="BU773" s="83">
        <f t="shared" si="303"/>
        <v>0</v>
      </c>
      <c r="BV773" s="83">
        <f t="shared" si="303"/>
        <v>0</v>
      </c>
      <c r="BW773" s="83">
        <f t="shared" si="303"/>
        <v>0</v>
      </c>
      <c r="BX773" s="83">
        <f t="shared" si="303"/>
        <v>0</v>
      </c>
      <c r="BY773" s="83">
        <f t="shared" si="303"/>
        <v>0</v>
      </c>
      <c r="BZ773" s="83">
        <f t="shared" si="303"/>
        <v>0</v>
      </c>
      <c r="CA773" s="83">
        <f t="shared" si="303"/>
        <v>0</v>
      </c>
      <c r="CB773" s="83">
        <f t="shared" si="303"/>
        <v>0</v>
      </c>
      <c r="CC773" s="83">
        <f t="shared" si="303"/>
        <v>0</v>
      </c>
      <c r="CD773" s="83">
        <f t="shared" si="303"/>
        <v>0</v>
      </c>
      <c r="CE773" s="83">
        <f t="shared" si="303"/>
        <v>0</v>
      </c>
      <c r="CF773" s="83">
        <f t="shared" si="303"/>
        <v>0</v>
      </c>
      <c r="CG773" s="83">
        <f t="shared" si="303"/>
        <v>0</v>
      </c>
      <c r="CH773" s="83">
        <f t="shared" si="303"/>
        <v>0</v>
      </c>
      <c r="CI773" s="83">
        <f t="shared" si="303"/>
        <v>0</v>
      </c>
      <c r="CJ773" s="83">
        <f t="shared" si="303"/>
        <v>0</v>
      </c>
      <c r="CK773" s="83">
        <f t="shared" si="303"/>
        <v>0</v>
      </c>
      <c r="CL773" s="83">
        <f t="shared" si="303"/>
        <v>0</v>
      </c>
      <c r="CM773" s="83">
        <f t="shared" si="303"/>
        <v>0</v>
      </c>
      <c r="CN773" s="83">
        <f t="shared" si="303"/>
        <v>0</v>
      </c>
      <c r="CO773" s="83">
        <f t="shared" si="303"/>
        <v>0</v>
      </c>
      <c r="CP773" s="83">
        <f t="shared" si="303"/>
        <v>0</v>
      </c>
      <c r="CQ773" s="83">
        <f t="shared" si="303"/>
        <v>0</v>
      </c>
      <c r="CR773" s="83">
        <f t="shared" si="303"/>
        <v>0</v>
      </c>
      <c r="CS773" s="83">
        <f t="shared" si="303"/>
        <v>0</v>
      </c>
      <c r="CT773" s="83">
        <f t="shared" si="303"/>
        <v>0</v>
      </c>
      <c r="CU773" s="83">
        <f t="shared" si="303"/>
        <v>0</v>
      </c>
      <c r="CV773" s="83">
        <f t="shared" si="303"/>
        <v>0</v>
      </c>
      <c r="CW773" s="83">
        <f t="shared" si="303"/>
        <v>0</v>
      </c>
      <c r="CX773" s="83">
        <f t="shared" si="303"/>
        <v>0</v>
      </c>
      <c r="CY773" s="83">
        <f t="shared" si="303"/>
        <v>0</v>
      </c>
      <c r="CZ773" s="83">
        <f t="shared" si="303"/>
        <v>0</v>
      </c>
      <c r="DA773" s="83">
        <f t="shared" si="303"/>
        <v>0</v>
      </c>
      <c r="DB773" s="83">
        <f t="shared" si="303"/>
        <v>0</v>
      </c>
    </row>
    <row r="774" spans="5:106" x14ac:dyDescent="0.25">
      <c r="E774" s="83">
        <f t="shared" si="294"/>
        <v>0</v>
      </c>
      <c r="G774" s="83">
        <f t="shared" ref="G774:BR777" si="306">SUM(G85,G130,G175,G220,G265,G310,G355,G400,G445,G490,G535,G580,G625,G670)</f>
        <v>0</v>
      </c>
      <c r="H774" s="83">
        <f t="shared" si="306"/>
        <v>0</v>
      </c>
      <c r="I774" s="83">
        <f t="shared" si="306"/>
        <v>0</v>
      </c>
      <c r="J774" s="83">
        <f t="shared" si="306"/>
        <v>0</v>
      </c>
      <c r="K774" s="83">
        <f t="shared" si="306"/>
        <v>0</v>
      </c>
      <c r="L774" s="83">
        <f t="shared" si="306"/>
        <v>0</v>
      </c>
      <c r="M774" s="83">
        <f t="shared" si="306"/>
        <v>0</v>
      </c>
      <c r="N774" s="83">
        <f t="shared" si="306"/>
        <v>0</v>
      </c>
      <c r="O774" s="83">
        <f t="shared" si="306"/>
        <v>0</v>
      </c>
      <c r="P774" s="83">
        <f t="shared" si="306"/>
        <v>0</v>
      </c>
      <c r="Q774" s="83">
        <f t="shared" si="306"/>
        <v>0</v>
      </c>
      <c r="R774" s="83">
        <f t="shared" si="306"/>
        <v>0</v>
      </c>
      <c r="S774" s="83">
        <f t="shared" si="306"/>
        <v>0</v>
      </c>
      <c r="T774" s="83">
        <f t="shared" si="306"/>
        <v>0</v>
      </c>
      <c r="U774" s="83">
        <f t="shared" si="306"/>
        <v>0</v>
      </c>
      <c r="V774" s="83">
        <f t="shared" si="306"/>
        <v>0</v>
      </c>
      <c r="W774" s="83">
        <f t="shared" si="306"/>
        <v>0</v>
      </c>
      <c r="X774" s="83">
        <f t="shared" si="306"/>
        <v>0</v>
      </c>
      <c r="Y774" s="83">
        <f t="shared" si="306"/>
        <v>0</v>
      </c>
      <c r="Z774" s="83">
        <f t="shared" si="306"/>
        <v>0</v>
      </c>
      <c r="AA774" s="83">
        <f t="shared" si="306"/>
        <v>0</v>
      </c>
      <c r="AB774" s="83">
        <f t="shared" si="306"/>
        <v>0</v>
      </c>
      <c r="AC774" s="83">
        <f t="shared" si="306"/>
        <v>0</v>
      </c>
      <c r="AD774" s="83">
        <f t="shared" si="306"/>
        <v>0</v>
      </c>
      <c r="AE774" s="83">
        <f t="shared" si="306"/>
        <v>0</v>
      </c>
      <c r="AF774" s="83">
        <f t="shared" si="306"/>
        <v>0</v>
      </c>
      <c r="AG774" s="83">
        <f t="shared" si="306"/>
        <v>0</v>
      </c>
      <c r="AH774" s="83">
        <f t="shared" si="306"/>
        <v>0</v>
      </c>
      <c r="AI774" s="83">
        <f t="shared" si="306"/>
        <v>0</v>
      </c>
      <c r="AJ774" s="83">
        <f t="shared" si="306"/>
        <v>0</v>
      </c>
      <c r="AK774" s="83">
        <f t="shared" si="306"/>
        <v>0</v>
      </c>
      <c r="AL774" s="83">
        <f t="shared" si="306"/>
        <v>0</v>
      </c>
      <c r="AM774" s="83">
        <f t="shared" si="306"/>
        <v>0</v>
      </c>
      <c r="AN774" s="83">
        <f t="shared" si="306"/>
        <v>0</v>
      </c>
      <c r="AO774" s="83">
        <f t="shared" si="306"/>
        <v>0</v>
      </c>
      <c r="AP774" s="83">
        <f t="shared" si="306"/>
        <v>0</v>
      </c>
      <c r="AQ774" s="83">
        <f t="shared" si="306"/>
        <v>0</v>
      </c>
      <c r="AR774" s="83">
        <f t="shared" si="306"/>
        <v>0</v>
      </c>
      <c r="AS774" s="83">
        <f t="shared" si="306"/>
        <v>0</v>
      </c>
      <c r="AT774" s="83">
        <f t="shared" si="306"/>
        <v>0</v>
      </c>
      <c r="AU774" s="83">
        <f t="shared" si="306"/>
        <v>0</v>
      </c>
      <c r="AV774" s="83">
        <f t="shared" si="306"/>
        <v>0</v>
      </c>
      <c r="AW774" s="83">
        <f t="shared" si="306"/>
        <v>0</v>
      </c>
      <c r="AX774" s="83">
        <f t="shared" si="306"/>
        <v>0</v>
      </c>
      <c r="AY774" s="83">
        <f t="shared" si="306"/>
        <v>0</v>
      </c>
      <c r="AZ774" s="83">
        <f t="shared" si="306"/>
        <v>0</v>
      </c>
      <c r="BA774" s="83">
        <f t="shared" si="306"/>
        <v>0</v>
      </c>
      <c r="BB774" s="83">
        <f t="shared" si="306"/>
        <v>0</v>
      </c>
      <c r="BC774" s="83">
        <f t="shared" si="306"/>
        <v>0</v>
      </c>
      <c r="BD774" s="83">
        <f t="shared" si="306"/>
        <v>0</v>
      </c>
      <c r="BE774" s="83">
        <f t="shared" si="306"/>
        <v>0</v>
      </c>
      <c r="BF774" s="83">
        <f t="shared" si="306"/>
        <v>0</v>
      </c>
      <c r="BG774" s="83">
        <f t="shared" si="306"/>
        <v>0</v>
      </c>
      <c r="BH774" s="83">
        <f t="shared" si="306"/>
        <v>0</v>
      </c>
      <c r="BI774" s="83">
        <f t="shared" si="306"/>
        <v>0</v>
      </c>
      <c r="BJ774" s="83">
        <f t="shared" si="306"/>
        <v>0</v>
      </c>
      <c r="BK774" s="83">
        <f t="shared" si="306"/>
        <v>0</v>
      </c>
      <c r="BL774" s="83">
        <f t="shared" si="306"/>
        <v>0</v>
      </c>
      <c r="BM774" s="83">
        <f t="shared" si="306"/>
        <v>0</v>
      </c>
      <c r="BN774" s="83">
        <f t="shared" si="306"/>
        <v>0</v>
      </c>
      <c r="BO774" s="83">
        <f t="shared" si="306"/>
        <v>0</v>
      </c>
      <c r="BP774" s="83">
        <f t="shared" si="306"/>
        <v>0</v>
      </c>
      <c r="BQ774" s="83">
        <f t="shared" si="306"/>
        <v>0</v>
      </c>
      <c r="BR774" s="83">
        <f t="shared" si="306"/>
        <v>0</v>
      </c>
      <c r="BS774" s="83">
        <f t="shared" si="305"/>
        <v>0</v>
      </c>
      <c r="BT774" s="83">
        <f t="shared" si="305"/>
        <v>0</v>
      </c>
      <c r="BU774" s="83">
        <f t="shared" si="305"/>
        <v>0</v>
      </c>
      <c r="BV774" s="83">
        <f t="shared" si="305"/>
        <v>0</v>
      </c>
      <c r="BW774" s="83">
        <f t="shared" si="305"/>
        <v>0</v>
      </c>
      <c r="BX774" s="83">
        <f t="shared" si="305"/>
        <v>0</v>
      </c>
      <c r="BY774" s="83">
        <f t="shared" si="305"/>
        <v>0</v>
      </c>
      <c r="BZ774" s="83">
        <f t="shared" si="305"/>
        <v>0</v>
      </c>
      <c r="CA774" s="83">
        <f t="shared" si="305"/>
        <v>0</v>
      </c>
      <c r="CB774" s="83">
        <f t="shared" si="305"/>
        <v>0</v>
      </c>
      <c r="CC774" s="83">
        <f t="shared" si="305"/>
        <v>0</v>
      </c>
      <c r="CD774" s="83">
        <f t="shared" si="305"/>
        <v>0</v>
      </c>
      <c r="CE774" s="83">
        <f t="shared" si="305"/>
        <v>0</v>
      </c>
      <c r="CF774" s="83">
        <f t="shared" si="305"/>
        <v>0</v>
      </c>
      <c r="CG774" s="83">
        <f t="shared" si="305"/>
        <v>0</v>
      </c>
      <c r="CH774" s="83">
        <f t="shared" si="305"/>
        <v>0</v>
      </c>
      <c r="CI774" s="83">
        <f t="shared" si="305"/>
        <v>0</v>
      </c>
      <c r="CJ774" s="83">
        <f t="shared" si="305"/>
        <v>0</v>
      </c>
      <c r="CK774" s="83">
        <f t="shared" si="305"/>
        <v>0</v>
      </c>
      <c r="CL774" s="83">
        <f t="shared" si="305"/>
        <v>0</v>
      </c>
      <c r="CM774" s="83">
        <f t="shared" si="305"/>
        <v>0</v>
      </c>
      <c r="CN774" s="83">
        <f t="shared" si="305"/>
        <v>0</v>
      </c>
      <c r="CO774" s="83">
        <f t="shared" si="305"/>
        <v>0</v>
      </c>
      <c r="CP774" s="83">
        <f t="shared" si="305"/>
        <v>0</v>
      </c>
      <c r="CQ774" s="83">
        <f t="shared" si="305"/>
        <v>0</v>
      </c>
      <c r="CR774" s="83">
        <f t="shared" si="305"/>
        <v>0</v>
      </c>
      <c r="CS774" s="83">
        <f t="shared" si="305"/>
        <v>0</v>
      </c>
      <c r="CT774" s="83">
        <f t="shared" si="305"/>
        <v>0</v>
      </c>
      <c r="CU774" s="83">
        <f t="shared" si="305"/>
        <v>0</v>
      </c>
      <c r="CV774" s="83">
        <f t="shared" si="305"/>
        <v>0</v>
      </c>
      <c r="CW774" s="83">
        <f t="shared" si="305"/>
        <v>0</v>
      </c>
      <c r="CX774" s="83">
        <f t="shared" si="305"/>
        <v>0</v>
      </c>
      <c r="CY774" s="83">
        <f t="shared" si="305"/>
        <v>0</v>
      </c>
      <c r="CZ774" s="83">
        <f t="shared" si="305"/>
        <v>0</v>
      </c>
      <c r="DA774" s="83">
        <f t="shared" si="305"/>
        <v>0</v>
      </c>
      <c r="DB774" s="83">
        <f t="shared" si="305"/>
        <v>0</v>
      </c>
    </row>
    <row r="775" spans="5:106" x14ac:dyDescent="0.25">
      <c r="E775" s="83">
        <f t="shared" si="294"/>
        <v>0</v>
      </c>
      <c r="G775" s="83">
        <f t="shared" si="306"/>
        <v>0</v>
      </c>
      <c r="H775" s="83">
        <f t="shared" si="306"/>
        <v>0</v>
      </c>
      <c r="I775" s="83">
        <f t="shared" si="306"/>
        <v>0</v>
      </c>
      <c r="J775" s="83">
        <f t="shared" si="306"/>
        <v>0</v>
      </c>
      <c r="K775" s="83">
        <f t="shared" si="306"/>
        <v>0</v>
      </c>
      <c r="L775" s="83">
        <f t="shared" si="306"/>
        <v>0</v>
      </c>
      <c r="M775" s="83">
        <f t="shared" si="306"/>
        <v>0</v>
      </c>
      <c r="N775" s="83">
        <f t="shared" si="306"/>
        <v>0</v>
      </c>
      <c r="O775" s="83">
        <f t="shared" si="306"/>
        <v>0</v>
      </c>
      <c r="P775" s="83">
        <f t="shared" si="306"/>
        <v>0</v>
      </c>
      <c r="Q775" s="83">
        <f t="shared" si="306"/>
        <v>0</v>
      </c>
      <c r="R775" s="83">
        <f t="shared" si="306"/>
        <v>0</v>
      </c>
      <c r="S775" s="83">
        <f t="shared" si="306"/>
        <v>0</v>
      </c>
      <c r="T775" s="83">
        <f t="shared" si="306"/>
        <v>0</v>
      </c>
      <c r="U775" s="83">
        <f t="shared" si="306"/>
        <v>0</v>
      </c>
      <c r="V775" s="83">
        <f t="shared" si="306"/>
        <v>0</v>
      </c>
      <c r="W775" s="83">
        <f t="shared" si="306"/>
        <v>0</v>
      </c>
      <c r="X775" s="83">
        <f t="shared" si="306"/>
        <v>0</v>
      </c>
      <c r="Y775" s="83">
        <f t="shared" si="306"/>
        <v>0</v>
      </c>
      <c r="Z775" s="83">
        <f t="shared" si="306"/>
        <v>0</v>
      </c>
      <c r="AA775" s="83">
        <f t="shared" si="306"/>
        <v>0</v>
      </c>
      <c r="AB775" s="83">
        <f t="shared" si="306"/>
        <v>0</v>
      </c>
      <c r="AC775" s="83">
        <f t="shared" si="306"/>
        <v>0</v>
      </c>
      <c r="AD775" s="83">
        <f t="shared" si="306"/>
        <v>0</v>
      </c>
      <c r="AE775" s="83">
        <f t="shared" si="306"/>
        <v>0</v>
      </c>
      <c r="AF775" s="83">
        <f t="shared" si="306"/>
        <v>0</v>
      </c>
      <c r="AG775" s="83">
        <f t="shared" si="306"/>
        <v>0</v>
      </c>
      <c r="AH775" s="83">
        <f t="shared" si="306"/>
        <v>0</v>
      </c>
      <c r="AI775" s="83">
        <f t="shared" si="306"/>
        <v>0</v>
      </c>
      <c r="AJ775" s="83">
        <f t="shared" si="306"/>
        <v>0</v>
      </c>
      <c r="AK775" s="83">
        <f t="shared" si="306"/>
        <v>0</v>
      </c>
      <c r="AL775" s="83">
        <f t="shared" si="306"/>
        <v>0</v>
      </c>
      <c r="AM775" s="83">
        <f t="shared" si="306"/>
        <v>0</v>
      </c>
      <c r="AN775" s="83">
        <f t="shared" si="306"/>
        <v>0</v>
      </c>
      <c r="AO775" s="83">
        <f t="shared" si="306"/>
        <v>0</v>
      </c>
      <c r="AP775" s="83">
        <f t="shared" si="306"/>
        <v>0</v>
      </c>
      <c r="AQ775" s="83">
        <f t="shared" si="306"/>
        <v>0</v>
      </c>
      <c r="AR775" s="83">
        <f t="shared" si="306"/>
        <v>0</v>
      </c>
      <c r="AS775" s="83">
        <f t="shared" si="306"/>
        <v>0</v>
      </c>
      <c r="AT775" s="83">
        <f t="shared" si="306"/>
        <v>0</v>
      </c>
      <c r="AU775" s="83">
        <f t="shared" si="306"/>
        <v>0</v>
      </c>
      <c r="AV775" s="83">
        <f t="shared" si="306"/>
        <v>0</v>
      </c>
      <c r="AW775" s="83">
        <f t="shared" si="306"/>
        <v>0</v>
      </c>
      <c r="AX775" s="83">
        <f t="shared" si="306"/>
        <v>0</v>
      </c>
      <c r="AY775" s="83">
        <f t="shared" si="306"/>
        <v>0</v>
      </c>
      <c r="AZ775" s="83">
        <f t="shared" si="306"/>
        <v>0</v>
      </c>
      <c r="BA775" s="83">
        <f t="shared" si="306"/>
        <v>0</v>
      </c>
      <c r="BB775" s="83">
        <f t="shared" si="306"/>
        <v>0</v>
      </c>
      <c r="BC775" s="83">
        <f t="shared" si="306"/>
        <v>0</v>
      </c>
      <c r="BD775" s="83">
        <f t="shared" si="306"/>
        <v>0</v>
      </c>
      <c r="BE775" s="83">
        <f t="shared" si="306"/>
        <v>0</v>
      </c>
      <c r="BF775" s="83">
        <f t="shared" si="306"/>
        <v>0</v>
      </c>
      <c r="BG775" s="83">
        <f t="shared" si="306"/>
        <v>0</v>
      </c>
      <c r="BH775" s="83">
        <f t="shared" si="306"/>
        <v>0</v>
      </c>
      <c r="BI775" s="83">
        <f t="shared" si="306"/>
        <v>0</v>
      </c>
      <c r="BJ775" s="83">
        <f t="shared" si="306"/>
        <v>0</v>
      </c>
      <c r="BK775" s="83">
        <f t="shared" si="306"/>
        <v>0</v>
      </c>
      <c r="BL775" s="83">
        <f t="shared" si="306"/>
        <v>0</v>
      </c>
      <c r="BM775" s="83">
        <f t="shared" si="306"/>
        <v>0</v>
      </c>
      <c r="BN775" s="83">
        <f t="shared" si="306"/>
        <v>0</v>
      </c>
      <c r="BO775" s="83">
        <f t="shared" si="306"/>
        <v>0</v>
      </c>
      <c r="BP775" s="83">
        <f t="shared" si="306"/>
        <v>0</v>
      </c>
      <c r="BQ775" s="83">
        <f t="shared" si="306"/>
        <v>0</v>
      </c>
      <c r="BR775" s="83">
        <f t="shared" si="306"/>
        <v>0</v>
      </c>
      <c r="BS775" s="83">
        <f t="shared" si="305"/>
        <v>0</v>
      </c>
      <c r="BT775" s="83">
        <f t="shared" si="305"/>
        <v>0</v>
      </c>
      <c r="BU775" s="83">
        <f t="shared" si="305"/>
        <v>0</v>
      </c>
      <c r="BV775" s="83">
        <f t="shared" si="305"/>
        <v>0</v>
      </c>
      <c r="BW775" s="83">
        <f t="shared" si="305"/>
        <v>0</v>
      </c>
      <c r="BX775" s="83">
        <f t="shared" si="305"/>
        <v>0</v>
      </c>
      <c r="BY775" s="83">
        <f t="shared" si="305"/>
        <v>0</v>
      </c>
      <c r="BZ775" s="83">
        <f t="shared" si="305"/>
        <v>0</v>
      </c>
      <c r="CA775" s="83">
        <f t="shared" si="305"/>
        <v>0</v>
      </c>
      <c r="CB775" s="83">
        <f t="shared" si="305"/>
        <v>0</v>
      </c>
      <c r="CC775" s="83">
        <f t="shared" si="305"/>
        <v>0</v>
      </c>
      <c r="CD775" s="83">
        <f t="shared" si="305"/>
        <v>0</v>
      </c>
      <c r="CE775" s="83">
        <f t="shared" si="305"/>
        <v>0</v>
      </c>
      <c r="CF775" s="83">
        <f t="shared" si="305"/>
        <v>0</v>
      </c>
      <c r="CG775" s="83">
        <f t="shared" si="305"/>
        <v>0</v>
      </c>
      <c r="CH775" s="83">
        <f t="shared" si="305"/>
        <v>0</v>
      </c>
      <c r="CI775" s="83">
        <f t="shared" si="305"/>
        <v>0</v>
      </c>
      <c r="CJ775" s="83">
        <f t="shared" si="305"/>
        <v>0</v>
      </c>
      <c r="CK775" s="83">
        <f t="shared" si="305"/>
        <v>0</v>
      </c>
      <c r="CL775" s="83">
        <f t="shared" si="305"/>
        <v>0</v>
      </c>
      <c r="CM775" s="83">
        <f t="shared" si="305"/>
        <v>0</v>
      </c>
      <c r="CN775" s="83">
        <f t="shared" si="305"/>
        <v>0</v>
      </c>
      <c r="CO775" s="83">
        <f t="shared" si="305"/>
        <v>0</v>
      </c>
      <c r="CP775" s="83">
        <f t="shared" si="305"/>
        <v>0</v>
      </c>
      <c r="CQ775" s="83">
        <f t="shared" si="305"/>
        <v>0</v>
      </c>
      <c r="CR775" s="83">
        <f t="shared" si="305"/>
        <v>0</v>
      </c>
      <c r="CS775" s="83">
        <f t="shared" si="305"/>
        <v>0</v>
      </c>
      <c r="CT775" s="83">
        <f t="shared" si="305"/>
        <v>0</v>
      </c>
      <c r="CU775" s="83">
        <f t="shared" si="305"/>
        <v>0</v>
      </c>
      <c r="CV775" s="83">
        <f t="shared" si="305"/>
        <v>0</v>
      </c>
      <c r="CW775" s="83">
        <f t="shared" si="305"/>
        <v>0</v>
      </c>
      <c r="CX775" s="83">
        <f t="shared" si="305"/>
        <v>0</v>
      </c>
      <c r="CY775" s="83">
        <f t="shared" si="305"/>
        <v>0</v>
      </c>
      <c r="CZ775" s="83">
        <f t="shared" si="305"/>
        <v>0</v>
      </c>
      <c r="DA775" s="83">
        <f t="shared" si="305"/>
        <v>0</v>
      </c>
      <c r="DB775" s="83">
        <f t="shared" si="305"/>
        <v>0</v>
      </c>
    </row>
    <row r="776" spans="5:106" x14ac:dyDescent="0.25">
      <c r="E776" s="83">
        <f t="shared" si="294"/>
        <v>0</v>
      </c>
      <c r="G776" s="83">
        <f t="shared" si="306"/>
        <v>0</v>
      </c>
      <c r="H776" s="83">
        <f t="shared" si="306"/>
        <v>0</v>
      </c>
      <c r="I776" s="83">
        <f t="shared" si="306"/>
        <v>0</v>
      </c>
      <c r="J776" s="83">
        <f t="shared" si="306"/>
        <v>0</v>
      </c>
      <c r="K776" s="83">
        <f t="shared" si="306"/>
        <v>0</v>
      </c>
      <c r="L776" s="83">
        <f t="shared" si="306"/>
        <v>0</v>
      </c>
      <c r="M776" s="83">
        <f t="shared" si="306"/>
        <v>0</v>
      </c>
      <c r="N776" s="83">
        <f t="shared" si="306"/>
        <v>0</v>
      </c>
      <c r="O776" s="83">
        <f t="shared" si="306"/>
        <v>0</v>
      </c>
      <c r="P776" s="83">
        <f t="shared" si="306"/>
        <v>0</v>
      </c>
      <c r="Q776" s="83">
        <f t="shared" si="306"/>
        <v>0</v>
      </c>
      <c r="R776" s="83">
        <f t="shared" si="306"/>
        <v>0</v>
      </c>
      <c r="S776" s="83">
        <f t="shared" si="306"/>
        <v>0</v>
      </c>
      <c r="T776" s="83">
        <f t="shared" si="306"/>
        <v>0</v>
      </c>
      <c r="U776" s="83">
        <f t="shared" si="306"/>
        <v>0</v>
      </c>
      <c r="V776" s="83">
        <f t="shared" si="306"/>
        <v>0</v>
      </c>
      <c r="W776" s="83">
        <f t="shared" si="306"/>
        <v>0</v>
      </c>
      <c r="X776" s="83">
        <f t="shared" si="306"/>
        <v>0</v>
      </c>
      <c r="Y776" s="83">
        <f t="shared" si="306"/>
        <v>0</v>
      </c>
      <c r="Z776" s="83">
        <f t="shared" si="306"/>
        <v>0</v>
      </c>
      <c r="AA776" s="83">
        <f t="shared" si="306"/>
        <v>0</v>
      </c>
      <c r="AB776" s="83">
        <f t="shared" si="306"/>
        <v>0</v>
      </c>
      <c r="AC776" s="83">
        <f t="shared" si="306"/>
        <v>0</v>
      </c>
      <c r="AD776" s="83">
        <f t="shared" si="306"/>
        <v>0</v>
      </c>
      <c r="AE776" s="83">
        <f t="shared" si="306"/>
        <v>0</v>
      </c>
      <c r="AF776" s="83">
        <f t="shared" si="306"/>
        <v>0</v>
      </c>
      <c r="AG776" s="83">
        <f t="shared" si="306"/>
        <v>0</v>
      </c>
      <c r="AH776" s="83">
        <f t="shared" si="306"/>
        <v>0</v>
      </c>
      <c r="AI776" s="83">
        <f t="shared" si="306"/>
        <v>0</v>
      </c>
      <c r="AJ776" s="83">
        <f t="shared" si="306"/>
        <v>0</v>
      </c>
      <c r="AK776" s="83">
        <f t="shared" si="306"/>
        <v>0</v>
      </c>
      <c r="AL776" s="83">
        <f t="shared" si="306"/>
        <v>0</v>
      </c>
      <c r="AM776" s="83">
        <f t="shared" si="306"/>
        <v>0</v>
      </c>
      <c r="AN776" s="83">
        <f t="shared" si="306"/>
        <v>0</v>
      </c>
      <c r="AO776" s="83">
        <f t="shared" si="306"/>
        <v>0</v>
      </c>
      <c r="AP776" s="83">
        <f t="shared" si="306"/>
        <v>0</v>
      </c>
      <c r="AQ776" s="83">
        <f t="shared" si="306"/>
        <v>0</v>
      </c>
      <c r="AR776" s="83">
        <f t="shared" si="306"/>
        <v>0</v>
      </c>
      <c r="AS776" s="83">
        <f t="shared" si="306"/>
        <v>0</v>
      </c>
      <c r="AT776" s="83">
        <f t="shared" si="306"/>
        <v>0</v>
      </c>
      <c r="AU776" s="83">
        <f t="shared" si="306"/>
        <v>0</v>
      </c>
      <c r="AV776" s="83">
        <f t="shared" si="306"/>
        <v>0</v>
      </c>
      <c r="AW776" s="83">
        <f t="shared" si="306"/>
        <v>0</v>
      </c>
      <c r="AX776" s="83">
        <f t="shared" si="306"/>
        <v>0</v>
      </c>
      <c r="AY776" s="83">
        <f t="shared" si="306"/>
        <v>0</v>
      </c>
      <c r="AZ776" s="83">
        <f t="shared" si="306"/>
        <v>0</v>
      </c>
      <c r="BA776" s="83">
        <f t="shared" si="306"/>
        <v>0</v>
      </c>
      <c r="BB776" s="83">
        <f t="shared" si="306"/>
        <v>0</v>
      </c>
      <c r="BC776" s="83">
        <f t="shared" si="306"/>
        <v>0</v>
      </c>
      <c r="BD776" s="83">
        <f t="shared" si="306"/>
        <v>0</v>
      </c>
      <c r="BE776" s="83">
        <f t="shared" si="306"/>
        <v>0</v>
      </c>
      <c r="BF776" s="83">
        <f t="shared" si="306"/>
        <v>0</v>
      </c>
      <c r="BG776" s="83">
        <f t="shared" si="306"/>
        <v>0</v>
      </c>
      <c r="BH776" s="83">
        <f t="shared" si="306"/>
        <v>0</v>
      </c>
      <c r="BI776" s="83">
        <f t="shared" si="306"/>
        <v>0</v>
      </c>
      <c r="BJ776" s="83">
        <f t="shared" si="306"/>
        <v>0</v>
      </c>
      <c r="BK776" s="83">
        <f t="shared" si="306"/>
        <v>0</v>
      </c>
      <c r="BL776" s="83">
        <f t="shared" si="306"/>
        <v>0</v>
      </c>
      <c r="BM776" s="83">
        <f t="shared" si="306"/>
        <v>0</v>
      </c>
      <c r="BN776" s="83">
        <f t="shared" si="306"/>
        <v>0</v>
      </c>
      <c r="BO776" s="83">
        <f t="shared" si="306"/>
        <v>0</v>
      </c>
      <c r="BP776" s="83">
        <f t="shared" si="306"/>
        <v>0</v>
      </c>
      <c r="BQ776" s="83">
        <f t="shared" si="306"/>
        <v>0</v>
      </c>
      <c r="BR776" s="83">
        <f t="shared" si="306"/>
        <v>0</v>
      </c>
      <c r="BS776" s="83">
        <f t="shared" si="305"/>
        <v>0</v>
      </c>
      <c r="BT776" s="83">
        <f t="shared" si="305"/>
        <v>0</v>
      </c>
      <c r="BU776" s="83">
        <f t="shared" si="305"/>
        <v>0</v>
      </c>
      <c r="BV776" s="83">
        <f t="shared" si="305"/>
        <v>0</v>
      </c>
      <c r="BW776" s="83">
        <f t="shared" si="305"/>
        <v>0</v>
      </c>
      <c r="BX776" s="83">
        <f t="shared" si="305"/>
        <v>0</v>
      </c>
      <c r="BY776" s="83">
        <f t="shared" si="305"/>
        <v>0</v>
      </c>
      <c r="BZ776" s="83">
        <f t="shared" si="305"/>
        <v>0</v>
      </c>
      <c r="CA776" s="83">
        <f t="shared" si="305"/>
        <v>0</v>
      </c>
      <c r="CB776" s="83">
        <f t="shared" si="305"/>
        <v>0</v>
      </c>
      <c r="CC776" s="83">
        <f t="shared" si="305"/>
        <v>0</v>
      </c>
      <c r="CD776" s="83">
        <f t="shared" si="305"/>
        <v>0</v>
      </c>
      <c r="CE776" s="83">
        <f t="shared" si="305"/>
        <v>0</v>
      </c>
      <c r="CF776" s="83">
        <f t="shared" si="305"/>
        <v>0</v>
      </c>
      <c r="CG776" s="83">
        <f t="shared" si="305"/>
        <v>0</v>
      </c>
      <c r="CH776" s="83">
        <f t="shared" si="305"/>
        <v>0</v>
      </c>
      <c r="CI776" s="83">
        <f t="shared" si="305"/>
        <v>0</v>
      </c>
      <c r="CJ776" s="83">
        <f t="shared" si="305"/>
        <v>0</v>
      </c>
      <c r="CK776" s="83">
        <f t="shared" si="305"/>
        <v>0</v>
      </c>
      <c r="CL776" s="83">
        <f t="shared" si="305"/>
        <v>0</v>
      </c>
      <c r="CM776" s="83">
        <f t="shared" si="305"/>
        <v>0</v>
      </c>
      <c r="CN776" s="83">
        <f t="shared" si="305"/>
        <v>0</v>
      </c>
      <c r="CO776" s="83">
        <f t="shared" si="305"/>
        <v>0</v>
      </c>
      <c r="CP776" s="83">
        <f t="shared" si="305"/>
        <v>0</v>
      </c>
      <c r="CQ776" s="83">
        <f t="shared" si="305"/>
        <v>0</v>
      </c>
      <c r="CR776" s="83">
        <f t="shared" si="305"/>
        <v>0</v>
      </c>
      <c r="CS776" s="83">
        <f t="shared" si="305"/>
        <v>0</v>
      </c>
      <c r="CT776" s="83">
        <f t="shared" si="305"/>
        <v>0</v>
      </c>
      <c r="CU776" s="83">
        <f t="shared" si="305"/>
        <v>0</v>
      </c>
      <c r="CV776" s="83">
        <f t="shared" si="305"/>
        <v>0</v>
      </c>
      <c r="CW776" s="83">
        <f t="shared" si="305"/>
        <v>0</v>
      </c>
      <c r="CX776" s="83">
        <f t="shared" si="305"/>
        <v>0</v>
      </c>
      <c r="CY776" s="83">
        <f t="shared" si="305"/>
        <v>0</v>
      </c>
      <c r="CZ776" s="83">
        <f t="shared" si="305"/>
        <v>0</v>
      </c>
      <c r="DA776" s="83">
        <f t="shared" si="305"/>
        <v>0</v>
      </c>
      <c r="DB776" s="83">
        <f t="shared" si="305"/>
        <v>0</v>
      </c>
    </row>
    <row r="777" spans="5:106" x14ac:dyDescent="0.25">
      <c r="E777" s="83">
        <f t="shared" si="294"/>
        <v>0</v>
      </c>
      <c r="G777" s="83">
        <f t="shared" si="306"/>
        <v>0</v>
      </c>
      <c r="H777" s="83">
        <f t="shared" si="306"/>
        <v>0</v>
      </c>
      <c r="I777" s="83">
        <f t="shared" si="306"/>
        <v>0</v>
      </c>
      <c r="J777" s="83">
        <f t="shared" si="306"/>
        <v>0</v>
      </c>
      <c r="K777" s="83">
        <f t="shared" si="306"/>
        <v>0</v>
      </c>
      <c r="L777" s="83">
        <f t="shared" si="306"/>
        <v>0</v>
      </c>
      <c r="M777" s="83">
        <f t="shared" si="306"/>
        <v>0</v>
      </c>
      <c r="N777" s="83">
        <f t="shared" si="306"/>
        <v>0</v>
      </c>
      <c r="O777" s="83">
        <f t="shared" si="306"/>
        <v>0</v>
      </c>
      <c r="P777" s="83">
        <f t="shared" si="306"/>
        <v>0</v>
      </c>
      <c r="Q777" s="83">
        <f t="shared" si="306"/>
        <v>0</v>
      </c>
      <c r="R777" s="83">
        <f t="shared" si="306"/>
        <v>0</v>
      </c>
      <c r="S777" s="83">
        <f t="shared" si="306"/>
        <v>0</v>
      </c>
      <c r="T777" s="83">
        <f t="shared" si="306"/>
        <v>0</v>
      </c>
      <c r="U777" s="83">
        <f t="shared" si="306"/>
        <v>0</v>
      </c>
      <c r="V777" s="83">
        <f t="shared" si="306"/>
        <v>0</v>
      </c>
      <c r="W777" s="83">
        <f t="shared" si="306"/>
        <v>0</v>
      </c>
      <c r="X777" s="83">
        <f t="shared" si="306"/>
        <v>0</v>
      </c>
      <c r="Y777" s="83">
        <f t="shared" si="306"/>
        <v>0</v>
      </c>
      <c r="Z777" s="83">
        <f t="shared" si="306"/>
        <v>0</v>
      </c>
      <c r="AA777" s="83">
        <f t="shared" si="306"/>
        <v>0</v>
      </c>
      <c r="AB777" s="83">
        <f t="shared" si="306"/>
        <v>0</v>
      </c>
      <c r="AC777" s="83">
        <f t="shared" si="306"/>
        <v>0</v>
      </c>
      <c r="AD777" s="83">
        <f t="shared" si="306"/>
        <v>0</v>
      </c>
      <c r="AE777" s="83">
        <f t="shared" si="306"/>
        <v>0</v>
      </c>
      <c r="AF777" s="83">
        <f t="shared" si="306"/>
        <v>0</v>
      </c>
      <c r="AG777" s="83">
        <f t="shared" si="306"/>
        <v>0</v>
      </c>
      <c r="AH777" s="83">
        <f t="shared" si="306"/>
        <v>0</v>
      </c>
      <c r="AI777" s="83">
        <f t="shared" si="306"/>
        <v>0</v>
      </c>
      <c r="AJ777" s="83">
        <f t="shared" si="306"/>
        <v>0</v>
      </c>
      <c r="AK777" s="83">
        <f t="shared" si="306"/>
        <v>0</v>
      </c>
      <c r="AL777" s="83">
        <f t="shared" si="306"/>
        <v>0</v>
      </c>
      <c r="AM777" s="83">
        <f t="shared" si="306"/>
        <v>0</v>
      </c>
      <c r="AN777" s="83">
        <f t="shared" si="306"/>
        <v>0</v>
      </c>
      <c r="AO777" s="83">
        <f t="shared" si="306"/>
        <v>0</v>
      </c>
      <c r="AP777" s="83">
        <f t="shared" si="306"/>
        <v>0</v>
      </c>
      <c r="AQ777" s="83">
        <f t="shared" si="306"/>
        <v>0</v>
      </c>
      <c r="AR777" s="83">
        <f t="shared" si="306"/>
        <v>0</v>
      </c>
      <c r="AS777" s="83">
        <f t="shared" si="306"/>
        <v>0</v>
      </c>
      <c r="AT777" s="83">
        <f t="shared" si="306"/>
        <v>0</v>
      </c>
      <c r="AU777" s="83">
        <f t="shared" si="306"/>
        <v>0</v>
      </c>
      <c r="AV777" s="83">
        <f t="shared" si="306"/>
        <v>0</v>
      </c>
      <c r="AW777" s="83">
        <f t="shared" si="306"/>
        <v>0</v>
      </c>
      <c r="AX777" s="83">
        <f t="shared" si="306"/>
        <v>0</v>
      </c>
      <c r="AY777" s="83">
        <f t="shared" si="306"/>
        <v>0</v>
      </c>
      <c r="AZ777" s="83">
        <f t="shared" si="306"/>
        <v>0</v>
      </c>
      <c r="BA777" s="83">
        <f t="shared" si="306"/>
        <v>0</v>
      </c>
      <c r="BB777" s="83">
        <f t="shared" si="306"/>
        <v>0</v>
      </c>
      <c r="BC777" s="83">
        <f t="shared" si="306"/>
        <v>0</v>
      </c>
      <c r="BD777" s="83">
        <f t="shared" si="306"/>
        <v>0</v>
      </c>
      <c r="BE777" s="83">
        <f t="shared" si="306"/>
        <v>0</v>
      </c>
      <c r="BF777" s="83">
        <f t="shared" si="306"/>
        <v>0</v>
      </c>
      <c r="BG777" s="83">
        <f t="shared" si="306"/>
        <v>0</v>
      </c>
      <c r="BH777" s="83">
        <f t="shared" si="306"/>
        <v>0</v>
      </c>
      <c r="BI777" s="83">
        <f t="shared" si="306"/>
        <v>0</v>
      </c>
      <c r="BJ777" s="83">
        <f t="shared" si="306"/>
        <v>0</v>
      </c>
      <c r="BK777" s="83">
        <f t="shared" si="306"/>
        <v>0</v>
      </c>
      <c r="BL777" s="83">
        <f t="shared" si="306"/>
        <v>0</v>
      </c>
      <c r="BM777" s="83">
        <f t="shared" si="306"/>
        <v>0</v>
      </c>
      <c r="BN777" s="83">
        <f t="shared" si="306"/>
        <v>0</v>
      </c>
      <c r="BO777" s="83">
        <f t="shared" si="306"/>
        <v>0</v>
      </c>
      <c r="BP777" s="83">
        <f t="shared" si="306"/>
        <v>0</v>
      </c>
      <c r="BQ777" s="83">
        <f t="shared" si="306"/>
        <v>0</v>
      </c>
      <c r="BR777" s="83">
        <f t="shared" ref="BR777:EC781" si="307">SUM(BR88,BR133,BR178,BR223,BR268,BR313,BR358,BR403,BR448,BR493,BR538,BR583,BR628,BR673)</f>
        <v>0</v>
      </c>
      <c r="BS777" s="83">
        <f t="shared" si="307"/>
        <v>0</v>
      </c>
      <c r="BT777" s="83">
        <f t="shared" si="305"/>
        <v>0</v>
      </c>
      <c r="BU777" s="83">
        <f t="shared" si="305"/>
        <v>0</v>
      </c>
      <c r="BV777" s="83">
        <f t="shared" si="305"/>
        <v>0</v>
      </c>
      <c r="BW777" s="83">
        <f t="shared" si="305"/>
        <v>0</v>
      </c>
      <c r="BX777" s="83">
        <f t="shared" si="305"/>
        <v>0</v>
      </c>
      <c r="BY777" s="83">
        <f t="shared" si="305"/>
        <v>0</v>
      </c>
      <c r="BZ777" s="83">
        <f t="shared" si="305"/>
        <v>0</v>
      </c>
      <c r="CA777" s="83">
        <f t="shared" si="305"/>
        <v>0</v>
      </c>
      <c r="CB777" s="83">
        <f t="shared" si="305"/>
        <v>0</v>
      </c>
      <c r="CC777" s="83">
        <f t="shared" si="305"/>
        <v>0</v>
      </c>
      <c r="CD777" s="83">
        <f t="shared" si="305"/>
        <v>0</v>
      </c>
      <c r="CE777" s="83">
        <f t="shared" si="305"/>
        <v>0</v>
      </c>
      <c r="CF777" s="83">
        <f t="shared" si="305"/>
        <v>0</v>
      </c>
      <c r="CG777" s="83">
        <f t="shared" si="305"/>
        <v>0</v>
      </c>
      <c r="CH777" s="83">
        <f t="shared" si="305"/>
        <v>0</v>
      </c>
      <c r="CI777" s="83">
        <f t="shared" si="305"/>
        <v>0</v>
      </c>
      <c r="CJ777" s="83">
        <f t="shared" si="305"/>
        <v>0</v>
      </c>
      <c r="CK777" s="83">
        <f t="shared" si="305"/>
        <v>0</v>
      </c>
      <c r="CL777" s="83">
        <f t="shared" si="305"/>
        <v>0</v>
      </c>
      <c r="CM777" s="83">
        <f t="shared" si="305"/>
        <v>0</v>
      </c>
      <c r="CN777" s="83">
        <f t="shared" si="305"/>
        <v>0</v>
      </c>
      <c r="CO777" s="83">
        <f t="shared" si="305"/>
        <v>0</v>
      </c>
      <c r="CP777" s="83">
        <f t="shared" si="305"/>
        <v>0</v>
      </c>
      <c r="CQ777" s="83">
        <f t="shared" si="305"/>
        <v>0</v>
      </c>
      <c r="CR777" s="83">
        <f t="shared" si="305"/>
        <v>0</v>
      </c>
      <c r="CS777" s="83">
        <f t="shared" si="305"/>
        <v>0</v>
      </c>
      <c r="CT777" s="83">
        <f t="shared" si="305"/>
        <v>0</v>
      </c>
      <c r="CU777" s="83">
        <f t="shared" si="305"/>
        <v>0</v>
      </c>
      <c r="CV777" s="83">
        <f t="shared" si="305"/>
        <v>0</v>
      </c>
      <c r="CW777" s="83">
        <f t="shared" si="305"/>
        <v>0</v>
      </c>
      <c r="CX777" s="83">
        <f t="shared" si="305"/>
        <v>0</v>
      </c>
      <c r="CY777" s="83">
        <f t="shared" si="305"/>
        <v>0</v>
      </c>
      <c r="CZ777" s="83">
        <f t="shared" si="305"/>
        <v>0</v>
      </c>
      <c r="DA777" s="83">
        <f t="shared" si="305"/>
        <v>0</v>
      </c>
      <c r="DB777" s="83">
        <f t="shared" si="305"/>
        <v>0</v>
      </c>
    </row>
    <row r="778" spans="5:106" x14ac:dyDescent="0.25">
      <c r="E778" s="83">
        <f t="shared" si="294"/>
        <v>0</v>
      </c>
      <c r="G778" s="83">
        <f t="shared" ref="G778:BR781" si="308">SUM(G89,G134,G179,G224,G269,G314,G359,G404,G449,G494,G539,G584,G629,G674)</f>
        <v>0</v>
      </c>
      <c r="H778" s="83">
        <f t="shared" si="308"/>
        <v>0</v>
      </c>
      <c r="I778" s="83">
        <f t="shared" si="308"/>
        <v>0</v>
      </c>
      <c r="J778" s="83">
        <f t="shared" si="308"/>
        <v>0</v>
      </c>
      <c r="K778" s="83">
        <f t="shared" si="308"/>
        <v>0</v>
      </c>
      <c r="L778" s="83">
        <f t="shared" si="308"/>
        <v>0</v>
      </c>
      <c r="M778" s="83">
        <f t="shared" si="308"/>
        <v>0</v>
      </c>
      <c r="N778" s="83">
        <f t="shared" si="308"/>
        <v>0</v>
      </c>
      <c r="O778" s="83">
        <f t="shared" si="308"/>
        <v>0</v>
      </c>
      <c r="P778" s="83">
        <f t="shared" si="308"/>
        <v>0</v>
      </c>
      <c r="Q778" s="83">
        <f t="shared" si="308"/>
        <v>0</v>
      </c>
      <c r="R778" s="83">
        <f t="shared" si="308"/>
        <v>0</v>
      </c>
      <c r="S778" s="83">
        <f t="shared" si="308"/>
        <v>0</v>
      </c>
      <c r="T778" s="83">
        <f t="shared" si="308"/>
        <v>0</v>
      </c>
      <c r="U778" s="83">
        <f t="shared" si="308"/>
        <v>0</v>
      </c>
      <c r="V778" s="83">
        <f t="shared" si="308"/>
        <v>0</v>
      </c>
      <c r="W778" s="83">
        <f t="shared" si="308"/>
        <v>0</v>
      </c>
      <c r="X778" s="83">
        <f t="shared" si="308"/>
        <v>0</v>
      </c>
      <c r="Y778" s="83">
        <f t="shared" si="308"/>
        <v>0</v>
      </c>
      <c r="Z778" s="83">
        <f t="shared" si="308"/>
        <v>0</v>
      </c>
      <c r="AA778" s="83">
        <f t="shared" si="308"/>
        <v>0</v>
      </c>
      <c r="AB778" s="83">
        <f t="shared" si="308"/>
        <v>0</v>
      </c>
      <c r="AC778" s="83">
        <f t="shared" si="308"/>
        <v>0</v>
      </c>
      <c r="AD778" s="83">
        <f t="shared" si="308"/>
        <v>0</v>
      </c>
      <c r="AE778" s="83">
        <f t="shared" si="308"/>
        <v>0</v>
      </c>
      <c r="AF778" s="83">
        <f t="shared" si="308"/>
        <v>0</v>
      </c>
      <c r="AG778" s="83">
        <f t="shared" si="308"/>
        <v>0</v>
      </c>
      <c r="AH778" s="83">
        <f t="shared" si="308"/>
        <v>0</v>
      </c>
      <c r="AI778" s="83">
        <f t="shared" si="308"/>
        <v>0</v>
      </c>
      <c r="AJ778" s="83">
        <f t="shared" si="308"/>
        <v>0</v>
      </c>
      <c r="AK778" s="83">
        <f t="shared" si="308"/>
        <v>0</v>
      </c>
      <c r="AL778" s="83">
        <f t="shared" si="308"/>
        <v>0</v>
      </c>
      <c r="AM778" s="83">
        <f t="shared" si="308"/>
        <v>0</v>
      </c>
      <c r="AN778" s="83">
        <f t="shared" si="308"/>
        <v>0</v>
      </c>
      <c r="AO778" s="83">
        <f t="shared" si="308"/>
        <v>0</v>
      </c>
      <c r="AP778" s="83">
        <f t="shared" si="308"/>
        <v>0</v>
      </c>
      <c r="AQ778" s="83">
        <f t="shared" si="308"/>
        <v>0</v>
      </c>
      <c r="AR778" s="83">
        <f t="shared" si="308"/>
        <v>0</v>
      </c>
      <c r="AS778" s="83">
        <f t="shared" si="308"/>
        <v>0</v>
      </c>
      <c r="AT778" s="83">
        <f t="shared" si="308"/>
        <v>0</v>
      </c>
      <c r="AU778" s="83">
        <f t="shared" si="308"/>
        <v>0</v>
      </c>
      <c r="AV778" s="83">
        <f t="shared" si="308"/>
        <v>0</v>
      </c>
      <c r="AW778" s="83">
        <f t="shared" si="308"/>
        <v>0</v>
      </c>
      <c r="AX778" s="83">
        <f t="shared" si="308"/>
        <v>0</v>
      </c>
      <c r="AY778" s="83">
        <f t="shared" si="308"/>
        <v>0</v>
      </c>
      <c r="AZ778" s="83">
        <f t="shared" si="308"/>
        <v>0</v>
      </c>
      <c r="BA778" s="83">
        <f t="shared" si="308"/>
        <v>0</v>
      </c>
      <c r="BB778" s="83">
        <f t="shared" si="308"/>
        <v>0</v>
      </c>
      <c r="BC778" s="83">
        <f t="shared" si="308"/>
        <v>0</v>
      </c>
      <c r="BD778" s="83">
        <f t="shared" si="308"/>
        <v>0</v>
      </c>
      <c r="BE778" s="83">
        <f t="shared" si="308"/>
        <v>0</v>
      </c>
      <c r="BF778" s="83">
        <f t="shared" si="308"/>
        <v>0</v>
      </c>
      <c r="BG778" s="83">
        <f t="shared" si="308"/>
        <v>0</v>
      </c>
      <c r="BH778" s="83">
        <f t="shared" si="308"/>
        <v>0</v>
      </c>
      <c r="BI778" s="83">
        <f t="shared" si="308"/>
        <v>0</v>
      </c>
      <c r="BJ778" s="83">
        <f t="shared" si="308"/>
        <v>0</v>
      </c>
      <c r="BK778" s="83">
        <f t="shared" si="308"/>
        <v>0</v>
      </c>
      <c r="BL778" s="83">
        <f t="shared" si="308"/>
        <v>0</v>
      </c>
      <c r="BM778" s="83">
        <f t="shared" si="308"/>
        <v>0</v>
      </c>
      <c r="BN778" s="83">
        <f t="shared" si="308"/>
        <v>0</v>
      </c>
      <c r="BO778" s="83">
        <f t="shared" si="308"/>
        <v>0</v>
      </c>
      <c r="BP778" s="83">
        <f t="shared" si="308"/>
        <v>0</v>
      </c>
      <c r="BQ778" s="83">
        <f t="shared" si="308"/>
        <v>0</v>
      </c>
      <c r="BR778" s="83">
        <f t="shared" si="308"/>
        <v>0</v>
      </c>
      <c r="BS778" s="83">
        <f t="shared" si="307"/>
        <v>0</v>
      </c>
      <c r="BT778" s="83">
        <f t="shared" si="307"/>
        <v>0</v>
      </c>
      <c r="BU778" s="83">
        <f t="shared" si="307"/>
        <v>0</v>
      </c>
      <c r="BV778" s="83">
        <f t="shared" si="307"/>
        <v>0</v>
      </c>
      <c r="BW778" s="83">
        <f t="shared" si="307"/>
        <v>0</v>
      </c>
      <c r="BX778" s="83">
        <f t="shared" si="307"/>
        <v>0</v>
      </c>
      <c r="BY778" s="83">
        <f t="shared" si="307"/>
        <v>0</v>
      </c>
      <c r="BZ778" s="83">
        <f t="shared" si="307"/>
        <v>0</v>
      </c>
      <c r="CA778" s="83">
        <f t="shared" si="307"/>
        <v>0</v>
      </c>
      <c r="CB778" s="83">
        <f t="shared" si="307"/>
        <v>0</v>
      </c>
      <c r="CC778" s="83">
        <f t="shared" si="307"/>
        <v>0</v>
      </c>
      <c r="CD778" s="83">
        <f t="shared" si="307"/>
        <v>0</v>
      </c>
      <c r="CE778" s="83">
        <f t="shared" si="307"/>
        <v>0</v>
      </c>
      <c r="CF778" s="83">
        <f t="shared" si="307"/>
        <v>0</v>
      </c>
      <c r="CG778" s="83">
        <f t="shared" si="307"/>
        <v>0</v>
      </c>
      <c r="CH778" s="83">
        <f t="shared" si="307"/>
        <v>0</v>
      </c>
      <c r="CI778" s="83">
        <f t="shared" si="307"/>
        <v>0</v>
      </c>
      <c r="CJ778" s="83">
        <f t="shared" si="307"/>
        <v>0</v>
      </c>
      <c r="CK778" s="83">
        <f t="shared" si="307"/>
        <v>0</v>
      </c>
      <c r="CL778" s="83">
        <f t="shared" si="307"/>
        <v>0</v>
      </c>
      <c r="CM778" s="83">
        <f t="shared" si="307"/>
        <v>0</v>
      </c>
      <c r="CN778" s="83">
        <f t="shared" si="307"/>
        <v>0</v>
      </c>
      <c r="CO778" s="83">
        <f t="shared" si="307"/>
        <v>0</v>
      </c>
      <c r="CP778" s="83">
        <f t="shared" si="307"/>
        <v>0</v>
      </c>
      <c r="CQ778" s="83">
        <f t="shared" si="307"/>
        <v>0</v>
      </c>
      <c r="CR778" s="83">
        <f t="shared" si="307"/>
        <v>0</v>
      </c>
      <c r="CS778" s="83">
        <f t="shared" si="307"/>
        <v>0</v>
      </c>
      <c r="CT778" s="83">
        <f t="shared" si="307"/>
        <v>0</v>
      </c>
      <c r="CU778" s="83">
        <f t="shared" si="307"/>
        <v>0</v>
      </c>
      <c r="CV778" s="83">
        <f t="shared" si="307"/>
        <v>0</v>
      </c>
      <c r="CW778" s="83">
        <f t="shared" si="307"/>
        <v>0</v>
      </c>
      <c r="CX778" s="83">
        <f t="shared" si="307"/>
        <v>0</v>
      </c>
      <c r="CY778" s="83">
        <f t="shared" si="307"/>
        <v>0</v>
      </c>
      <c r="CZ778" s="83">
        <f t="shared" si="307"/>
        <v>0</v>
      </c>
      <c r="DA778" s="83">
        <f t="shared" si="307"/>
        <v>0</v>
      </c>
      <c r="DB778" s="83">
        <f t="shared" si="307"/>
        <v>0</v>
      </c>
    </row>
    <row r="779" spans="5:106" x14ac:dyDescent="0.25">
      <c r="E779" s="83">
        <f t="shared" si="294"/>
        <v>0</v>
      </c>
      <c r="G779" s="83">
        <f t="shared" si="308"/>
        <v>0</v>
      </c>
      <c r="H779" s="83">
        <f t="shared" si="308"/>
        <v>0</v>
      </c>
      <c r="I779" s="83">
        <f t="shared" si="308"/>
        <v>0</v>
      </c>
      <c r="J779" s="83">
        <f t="shared" si="308"/>
        <v>0</v>
      </c>
      <c r="K779" s="83">
        <f t="shared" si="308"/>
        <v>0</v>
      </c>
      <c r="L779" s="83">
        <f t="shared" si="308"/>
        <v>0</v>
      </c>
      <c r="M779" s="83">
        <f t="shared" si="308"/>
        <v>0</v>
      </c>
      <c r="N779" s="83">
        <f t="shared" si="308"/>
        <v>0</v>
      </c>
      <c r="O779" s="83">
        <f t="shared" si="308"/>
        <v>0</v>
      </c>
      <c r="P779" s="83">
        <f t="shared" si="308"/>
        <v>0</v>
      </c>
      <c r="Q779" s="83">
        <f t="shared" si="308"/>
        <v>0</v>
      </c>
      <c r="R779" s="83">
        <f t="shared" si="308"/>
        <v>0</v>
      </c>
      <c r="S779" s="83">
        <f t="shared" si="308"/>
        <v>0</v>
      </c>
      <c r="T779" s="83">
        <f t="shared" si="308"/>
        <v>0</v>
      </c>
      <c r="U779" s="83">
        <f t="shared" si="308"/>
        <v>0</v>
      </c>
      <c r="V779" s="83">
        <f t="shared" si="308"/>
        <v>0</v>
      </c>
      <c r="W779" s="83">
        <f t="shared" si="308"/>
        <v>0</v>
      </c>
      <c r="X779" s="83">
        <f t="shared" si="308"/>
        <v>0</v>
      </c>
      <c r="Y779" s="83">
        <f t="shared" si="308"/>
        <v>0</v>
      </c>
      <c r="Z779" s="83">
        <f t="shared" si="308"/>
        <v>0</v>
      </c>
      <c r="AA779" s="83">
        <f t="shared" si="308"/>
        <v>0</v>
      </c>
      <c r="AB779" s="83">
        <f t="shared" si="308"/>
        <v>0</v>
      </c>
      <c r="AC779" s="83">
        <f t="shared" si="308"/>
        <v>0</v>
      </c>
      <c r="AD779" s="83">
        <f t="shared" si="308"/>
        <v>0</v>
      </c>
      <c r="AE779" s="83">
        <f t="shared" si="308"/>
        <v>0</v>
      </c>
      <c r="AF779" s="83">
        <f t="shared" si="308"/>
        <v>0</v>
      </c>
      <c r="AG779" s="83">
        <f t="shared" si="308"/>
        <v>0</v>
      </c>
      <c r="AH779" s="83">
        <f t="shared" si="308"/>
        <v>0</v>
      </c>
      <c r="AI779" s="83">
        <f t="shared" si="308"/>
        <v>0</v>
      </c>
      <c r="AJ779" s="83">
        <f t="shared" si="308"/>
        <v>0</v>
      </c>
      <c r="AK779" s="83">
        <f t="shared" si="308"/>
        <v>0</v>
      </c>
      <c r="AL779" s="83">
        <f t="shared" si="308"/>
        <v>0</v>
      </c>
      <c r="AM779" s="83">
        <f t="shared" si="308"/>
        <v>0</v>
      </c>
      <c r="AN779" s="83">
        <f t="shared" si="308"/>
        <v>0</v>
      </c>
      <c r="AO779" s="83">
        <f t="shared" si="308"/>
        <v>0</v>
      </c>
      <c r="AP779" s="83">
        <f t="shared" si="308"/>
        <v>0</v>
      </c>
      <c r="AQ779" s="83">
        <f t="shared" si="308"/>
        <v>0</v>
      </c>
      <c r="AR779" s="83">
        <f t="shared" si="308"/>
        <v>0</v>
      </c>
      <c r="AS779" s="83">
        <f t="shared" si="308"/>
        <v>0</v>
      </c>
      <c r="AT779" s="83">
        <f t="shared" si="308"/>
        <v>0</v>
      </c>
      <c r="AU779" s="83">
        <f t="shared" si="308"/>
        <v>0</v>
      </c>
      <c r="AV779" s="83">
        <f t="shared" si="308"/>
        <v>0</v>
      </c>
      <c r="AW779" s="83">
        <f t="shared" si="308"/>
        <v>0</v>
      </c>
      <c r="AX779" s="83">
        <f t="shared" si="308"/>
        <v>0</v>
      </c>
      <c r="AY779" s="83">
        <f t="shared" si="308"/>
        <v>0</v>
      </c>
      <c r="AZ779" s="83">
        <f t="shared" si="308"/>
        <v>0</v>
      </c>
      <c r="BA779" s="83">
        <f t="shared" si="308"/>
        <v>0</v>
      </c>
      <c r="BB779" s="83">
        <f t="shared" si="308"/>
        <v>0</v>
      </c>
      <c r="BC779" s="83">
        <f t="shared" si="308"/>
        <v>0</v>
      </c>
      <c r="BD779" s="83">
        <f t="shared" si="308"/>
        <v>0</v>
      </c>
      <c r="BE779" s="83">
        <f t="shared" si="308"/>
        <v>0</v>
      </c>
      <c r="BF779" s="83">
        <f t="shared" si="308"/>
        <v>0</v>
      </c>
      <c r="BG779" s="83">
        <f t="shared" si="308"/>
        <v>0</v>
      </c>
      <c r="BH779" s="83">
        <f t="shared" si="308"/>
        <v>0</v>
      </c>
      <c r="BI779" s="83">
        <f t="shared" si="308"/>
        <v>0</v>
      </c>
      <c r="BJ779" s="83">
        <f t="shared" si="308"/>
        <v>0</v>
      </c>
      <c r="BK779" s="83">
        <f t="shared" si="308"/>
        <v>0</v>
      </c>
      <c r="BL779" s="83">
        <f t="shared" si="308"/>
        <v>0</v>
      </c>
      <c r="BM779" s="83">
        <f t="shared" si="308"/>
        <v>0</v>
      </c>
      <c r="BN779" s="83">
        <f t="shared" si="308"/>
        <v>0</v>
      </c>
      <c r="BO779" s="83">
        <f t="shared" si="308"/>
        <v>0</v>
      </c>
      <c r="BP779" s="83">
        <f t="shared" si="308"/>
        <v>0</v>
      </c>
      <c r="BQ779" s="83">
        <f t="shared" si="308"/>
        <v>0</v>
      </c>
      <c r="BR779" s="83">
        <f t="shared" si="308"/>
        <v>0</v>
      </c>
      <c r="BS779" s="83">
        <f t="shared" si="307"/>
        <v>0</v>
      </c>
      <c r="BT779" s="83">
        <f t="shared" si="307"/>
        <v>0</v>
      </c>
      <c r="BU779" s="83">
        <f t="shared" si="307"/>
        <v>0</v>
      </c>
      <c r="BV779" s="83">
        <f t="shared" si="307"/>
        <v>0</v>
      </c>
      <c r="BW779" s="83">
        <f t="shared" si="307"/>
        <v>0</v>
      </c>
      <c r="BX779" s="83">
        <f t="shared" si="307"/>
        <v>0</v>
      </c>
      <c r="BY779" s="83">
        <f t="shared" si="307"/>
        <v>0</v>
      </c>
      <c r="BZ779" s="83">
        <f t="shared" si="307"/>
        <v>0</v>
      </c>
      <c r="CA779" s="83">
        <f t="shared" si="307"/>
        <v>0</v>
      </c>
      <c r="CB779" s="83">
        <f t="shared" si="307"/>
        <v>0</v>
      </c>
      <c r="CC779" s="83">
        <f t="shared" si="307"/>
        <v>0</v>
      </c>
      <c r="CD779" s="83">
        <f t="shared" si="307"/>
        <v>0</v>
      </c>
      <c r="CE779" s="83">
        <f t="shared" si="307"/>
        <v>0</v>
      </c>
      <c r="CF779" s="83">
        <f t="shared" si="307"/>
        <v>0</v>
      </c>
      <c r="CG779" s="83">
        <f t="shared" si="307"/>
        <v>0</v>
      </c>
      <c r="CH779" s="83">
        <f t="shared" si="307"/>
        <v>0</v>
      </c>
      <c r="CI779" s="83">
        <f t="shared" si="307"/>
        <v>0</v>
      </c>
      <c r="CJ779" s="83">
        <f t="shared" si="307"/>
        <v>0</v>
      </c>
      <c r="CK779" s="83">
        <f t="shared" si="307"/>
        <v>0</v>
      </c>
      <c r="CL779" s="83">
        <f t="shared" si="307"/>
        <v>0</v>
      </c>
      <c r="CM779" s="83">
        <f t="shared" si="307"/>
        <v>0</v>
      </c>
      <c r="CN779" s="83">
        <f t="shared" si="307"/>
        <v>0</v>
      </c>
      <c r="CO779" s="83">
        <f t="shared" si="307"/>
        <v>0</v>
      </c>
      <c r="CP779" s="83">
        <f t="shared" si="307"/>
        <v>0</v>
      </c>
      <c r="CQ779" s="83">
        <f t="shared" si="307"/>
        <v>0</v>
      </c>
      <c r="CR779" s="83">
        <f t="shared" si="307"/>
        <v>0</v>
      </c>
      <c r="CS779" s="83">
        <f t="shared" si="307"/>
        <v>0</v>
      </c>
      <c r="CT779" s="83">
        <f t="shared" si="307"/>
        <v>0</v>
      </c>
      <c r="CU779" s="83">
        <f t="shared" si="307"/>
        <v>0</v>
      </c>
      <c r="CV779" s="83">
        <f t="shared" si="307"/>
        <v>0</v>
      </c>
      <c r="CW779" s="83">
        <f t="shared" si="307"/>
        <v>0</v>
      </c>
      <c r="CX779" s="83">
        <f t="shared" si="307"/>
        <v>0</v>
      </c>
      <c r="CY779" s="83">
        <f t="shared" si="307"/>
        <v>0</v>
      </c>
      <c r="CZ779" s="83">
        <f t="shared" si="307"/>
        <v>0</v>
      </c>
      <c r="DA779" s="83">
        <f t="shared" si="307"/>
        <v>0</v>
      </c>
      <c r="DB779" s="83">
        <f t="shared" si="307"/>
        <v>0</v>
      </c>
    </row>
    <row r="780" spans="5:106" x14ac:dyDescent="0.25">
      <c r="E780" s="83">
        <f t="shared" si="294"/>
        <v>0</v>
      </c>
      <c r="G780" s="83">
        <f t="shared" si="308"/>
        <v>0</v>
      </c>
      <c r="H780" s="83">
        <f t="shared" si="308"/>
        <v>0</v>
      </c>
      <c r="I780" s="83">
        <f t="shared" si="308"/>
        <v>0</v>
      </c>
      <c r="J780" s="83">
        <f t="shared" si="308"/>
        <v>0</v>
      </c>
      <c r="K780" s="83">
        <f t="shared" si="308"/>
        <v>0</v>
      </c>
      <c r="L780" s="83">
        <f t="shared" si="308"/>
        <v>0</v>
      </c>
      <c r="M780" s="83">
        <f t="shared" si="308"/>
        <v>0</v>
      </c>
      <c r="N780" s="83">
        <f t="shared" si="308"/>
        <v>0</v>
      </c>
      <c r="O780" s="83">
        <f t="shared" si="308"/>
        <v>0</v>
      </c>
      <c r="P780" s="83">
        <f t="shared" si="308"/>
        <v>0</v>
      </c>
      <c r="Q780" s="83">
        <f t="shared" si="308"/>
        <v>0</v>
      </c>
      <c r="R780" s="83">
        <f t="shared" si="308"/>
        <v>0</v>
      </c>
      <c r="S780" s="83">
        <f t="shared" si="308"/>
        <v>0</v>
      </c>
      <c r="T780" s="83">
        <f t="shared" si="308"/>
        <v>0</v>
      </c>
      <c r="U780" s="83">
        <f t="shared" si="308"/>
        <v>0</v>
      </c>
      <c r="V780" s="83">
        <f t="shared" si="308"/>
        <v>0</v>
      </c>
      <c r="W780" s="83">
        <f t="shared" si="308"/>
        <v>0</v>
      </c>
      <c r="X780" s="83">
        <f t="shared" si="308"/>
        <v>0</v>
      </c>
      <c r="Y780" s="83">
        <f t="shared" si="308"/>
        <v>0</v>
      </c>
      <c r="Z780" s="83">
        <f t="shared" si="308"/>
        <v>0</v>
      </c>
      <c r="AA780" s="83">
        <f t="shared" si="308"/>
        <v>0</v>
      </c>
      <c r="AB780" s="83">
        <f t="shared" si="308"/>
        <v>0</v>
      </c>
      <c r="AC780" s="83">
        <f t="shared" si="308"/>
        <v>0</v>
      </c>
      <c r="AD780" s="83">
        <f t="shared" si="308"/>
        <v>0</v>
      </c>
      <c r="AE780" s="83">
        <f t="shared" si="308"/>
        <v>0</v>
      </c>
      <c r="AF780" s="83">
        <f t="shared" si="308"/>
        <v>0</v>
      </c>
      <c r="AG780" s="83">
        <f t="shared" si="308"/>
        <v>0</v>
      </c>
      <c r="AH780" s="83">
        <f t="shared" si="308"/>
        <v>0</v>
      </c>
      <c r="AI780" s="83">
        <f t="shared" si="308"/>
        <v>0</v>
      </c>
      <c r="AJ780" s="83">
        <f t="shared" si="308"/>
        <v>0</v>
      </c>
      <c r="AK780" s="83">
        <f t="shared" si="308"/>
        <v>0</v>
      </c>
      <c r="AL780" s="83">
        <f t="shared" si="308"/>
        <v>0</v>
      </c>
      <c r="AM780" s="83">
        <f t="shared" si="308"/>
        <v>0</v>
      </c>
      <c r="AN780" s="83">
        <f t="shared" si="308"/>
        <v>0</v>
      </c>
      <c r="AO780" s="83">
        <f t="shared" si="308"/>
        <v>0</v>
      </c>
      <c r="AP780" s="83">
        <f t="shared" si="308"/>
        <v>0</v>
      </c>
      <c r="AQ780" s="83">
        <f t="shared" si="308"/>
        <v>0</v>
      </c>
      <c r="AR780" s="83">
        <f t="shared" si="308"/>
        <v>0</v>
      </c>
      <c r="AS780" s="83">
        <f t="shared" si="308"/>
        <v>0</v>
      </c>
      <c r="AT780" s="83">
        <f t="shared" si="308"/>
        <v>0</v>
      </c>
      <c r="AU780" s="83">
        <f t="shared" si="308"/>
        <v>0</v>
      </c>
      <c r="AV780" s="83">
        <f t="shared" si="308"/>
        <v>0</v>
      </c>
      <c r="AW780" s="83">
        <f t="shared" si="308"/>
        <v>0</v>
      </c>
      <c r="AX780" s="83">
        <f t="shared" si="308"/>
        <v>0</v>
      </c>
      <c r="AY780" s="83">
        <f t="shared" si="308"/>
        <v>0</v>
      </c>
      <c r="AZ780" s="83">
        <f t="shared" si="308"/>
        <v>0</v>
      </c>
      <c r="BA780" s="83">
        <f t="shared" si="308"/>
        <v>0</v>
      </c>
      <c r="BB780" s="83">
        <f t="shared" si="308"/>
        <v>0</v>
      </c>
      <c r="BC780" s="83">
        <f t="shared" si="308"/>
        <v>0</v>
      </c>
      <c r="BD780" s="83">
        <f t="shared" si="308"/>
        <v>0</v>
      </c>
      <c r="BE780" s="83">
        <f t="shared" si="308"/>
        <v>0</v>
      </c>
      <c r="BF780" s="83">
        <f t="shared" si="308"/>
        <v>0</v>
      </c>
      <c r="BG780" s="83">
        <f t="shared" si="308"/>
        <v>0</v>
      </c>
      <c r="BH780" s="83">
        <f t="shared" si="308"/>
        <v>0</v>
      </c>
      <c r="BI780" s="83">
        <f t="shared" si="308"/>
        <v>0</v>
      </c>
      <c r="BJ780" s="83">
        <f t="shared" si="308"/>
        <v>0</v>
      </c>
      <c r="BK780" s="83">
        <f t="shared" si="308"/>
        <v>0</v>
      </c>
      <c r="BL780" s="83">
        <f t="shared" si="308"/>
        <v>0</v>
      </c>
      <c r="BM780" s="83">
        <f t="shared" si="308"/>
        <v>0</v>
      </c>
      <c r="BN780" s="83">
        <f t="shared" si="308"/>
        <v>0</v>
      </c>
      <c r="BO780" s="83">
        <f t="shared" si="308"/>
        <v>0</v>
      </c>
      <c r="BP780" s="83">
        <f t="shared" si="308"/>
        <v>0</v>
      </c>
      <c r="BQ780" s="83">
        <f t="shared" si="308"/>
        <v>0</v>
      </c>
      <c r="BR780" s="83">
        <f t="shared" si="308"/>
        <v>0</v>
      </c>
      <c r="BS780" s="83">
        <f t="shared" si="307"/>
        <v>0</v>
      </c>
      <c r="BT780" s="83">
        <f t="shared" si="307"/>
        <v>0</v>
      </c>
      <c r="BU780" s="83">
        <f t="shared" si="307"/>
        <v>0</v>
      </c>
      <c r="BV780" s="83">
        <f t="shared" si="307"/>
        <v>0</v>
      </c>
      <c r="BW780" s="83">
        <f t="shared" si="307"/>
        <v>0</v>
      </c>
      <c r="BX780" s="83">
        <f t="shared" si="307"/>
        <v>0</v>
      </c>
      <c r="BY780" s="83">
        <f t="shared" si="307"/>
        <v>0</v>
      </c>
      <c r="BZ780" s="83">
        <f t="shared" si="307"/>
        <v>0</v>
      </c>
      <c r="CA780" s="83">
        <f t="shared" si="307"/>
        <v>0</v>
      </c>
      <c r="CB780" s="83">
        <f t="shared" si="307"/>
        <v>0</v>
      </c>
      <c r="CC780" s="83">
        <f t="shared" si="307"/>
        <v>0</v>
      </c>
      <c r="CD780" s="83">
        <f t="shared" si="307"/>
        <v>0</v>
      </c>
      <c r="CE780" s="83">
        <f t="shared" si="307"/>
        <v>0</v>
      </c>
      <c r="CF780" s="83">
        <f t="shared" si="307"/>
        <v>0</v>
      </c>
      <c r="CG780" s="83">
        <f t="shared" si="307"/>
        <v>0</v>
      </c>
      <c r="CH780" s="83">
        <f t="shared" si="307"/>
        <v>0</v>
      </c>
      <c r="CI780" s="83">
        <f t="shared" si="307"/>
        <v>0</v>
      </c>
      <c r="CJ780" s="83">
        <f t="shared" si="307"/>
        <v>0</v>
      </c>
      <c r="CK780" s="83">
        <f t="shared" si="307"/>
        <v>0</v>
      </c>
      <c r="CL780" s="83">
        <f t="shared" si="307"/>
        <v>0</v>
      </c>
      <c r="CM780" s="83">
        <f t="shared" si="307"/>
        <v>0</v>
      </c>
      <c r="CN780" s="83">
        <f t="shared" si="307"/>
        <v>0</v>
      </c>
      <c r="CO780" s="83">
        <f t="shared" si="307"/>
        <v>0</v>
      </c>
      <c r="CP780" s="83">
        <f t="shared" si="307"/>
        <v>0</v>
      </c>
      <c r="CQ780" s="83">
        <f t="shared" si="307"/>
        <v>0</v>
      </c>
      <c r="CR780" s="83">
        <f t="shared" si="307"/>
        <v>0</v>
      </c>
      <c r="CS780" s="83">
        <f t="shared" si="307"/>
        <v>0</v>
      </c>
      <c r="CT780" s="83">
        <f t="shared" si="307"/>
        <v>0</v>
      </c>
      <c r="CU780" s="83">
        <f t="shared" si="307"/>
        <v>0</v>
      </c>
      <c r="CV780" s="83">
        <f t="shared" si="307"/>
        <v>0</v>
      </c>
      <c r="CW780" s="83">
        <f t="shared" si="307"/>
        <v>0</v>
      </c>
      <c r="CX780" s="83">
        <f t="shared" si="307"/>
        <v>0</v>
      </c>
      <c r="CY780" s="83">
        <f t="shared" si="307"/>
        <v>0</v>
      </c>
      <c r="CZ780" s="83">
        <f t="shared" si="307"/>
        <v>0</v>
      </c>
      <c r="DA780" s="83">
        <f t="shared" si="307"/>
        <v>0</v>
      </c>
      <c r="DB780" s="83">
        <f t="shared" si="307"/>
        <v>0</v>
      </c>
    </row>
    <row r="781" spans="5:106" x14ac:dyDescent="0.25">
      <c r="E781" s="83">
        <f t="shared" si="294"/>
        <v>0</v>
      </c>
      <c r="G781" s="83">
        <f t="shared" si="308"/>
        <v>0</v>
      </c>
      <c r="H781" s="83">
        <f t="shared" si="308"/>
        <v>0</v>
      </c>
      <c r="I781" s="83">
        <f t="shared" si="308"/>
        <v>0</v>
      </c>
      <c r="J781" s="83">
        <f t="shared" si="308"/>
        <v>0</v>
      </c>
      <c r="K781" s="83">
        <f t="shared" si="308"/>
        <v>0</v>
      </c>
      <c r="L781" s="83">
        <f t="shared" si="308"/>
        <v>0</v>
      </c>
      <c r="M781" s="83">
        <f t="shared" si="308"/>
        <v>0</v>
      </c>
      <c r="N781" s="83">
        <f t="shared" si="308"/>
        <v>0</v>
      </c>
      <c r="O781" s="83">
        <f t="shared" si="308"/>
        <v>0</v>
      </c>
      <c r="P781" s="83">
        <f t="shared" si="308"/>
        <v>0</v>
      </c>
      <c r="Q781" s="83">
        <f t="shared" si="308"/>
        <v>0</v>
      </c>
      <c r="R781" s="83">
        <f t="shared" si="308"/>
        <v>0</v>
      </c>
      <c r="S781" s="83">
        <f t="shared" si="308"/>
        <v>0</v>
      </c>
      <c r="T781" s="83">
        <f t="shared" si="308"/>
        <v>0</v>
      </c>
      <c r="U781" s="83">
        <f t="shared" si="308"/>
        <v>0</v>
      </c>
      <c r="V781" s="83">
        <f t="shared" si="308"/>
        <v>0</v>
      </c>
      <c r="W781" s="83">
        <f t="shared" si="308"/>
        <v>0</v>
      </c>
      <c r="X781" s="83">
        <f t="shared" si="308"/>
        <v>0</v>
      </c>
      <c r="Y781" s="83">
        <f t="shared" si="308"/>
        <v>0</v>
      </c>
      <c r="Z781" s="83">
        <f t="shared" si="308"/>
        <v>0</v>
      </c>
      <c r="AA781" s="83">
        <f t="shared" si="308"/>
        <v>0</v>
      </c>
      <c r="AB781" s="83">
        <f t="shared" si="308"/>
        <v>0</v>
      </c>
      <c r="AC781" s="83">
        <f t="shared" si="308"/>
        <v>0</v>
      </c>
      <c r="AD781" s="83">
        <f t="shared" si="308"/>
        <v>0</v>
      </c>
      <c r="AE781" s="83">
        <f t="shared" si="308"/>
        <v>0</v>
      </c>
      <c r="AF781" s="83">
        <f t="shared" si="308"/>
        <v>0</v>
      </c>
      <c r="AG781" s="83">
        <f t="shared" si="308"/>
        <v>0</v>
      </c>
      <c r="AH781" s="83">
        <f t="shared" si="308"/>
        <v>0</v>
      </c>
      <c r="AI781" s="83">
        <f t="shared" si="308"/>
        <v>0</v>
      </c>
      <c r="AJ781" s="83">
        <f t="shared" si="308"/>
        <v>0</v>
      </c>
      <c r="AK781" s="83">
        <f t="shared" si="308"/>
        <v>0</v>
      </c>
      <c r="AL781" s="83">
        <f t="shared" si="308"/>
        <v>0</v>
      </c>
      <c r="AM781" s="83">
        <f t="shared" si="308"/>
        <v>0</v>
      </c>
      <c r="AN781" s="83">
        <f t="shared" si="308"/>
        <v>0</v>
      </c>
      <c r="AO781" s="83">
        <f t="shared" si="308"/>
        <v>0</v>
      </c>
      <c r="AP781" s="83">
        <f t="shared" si="308"/>
        <v>0</v>
      </c>
      <c r="AQ781" s="83">
        <f t="shared" si="308"/>
        <v>0</v>
      </c>
      <c r="AR781" s="83">
        <f t="shared" si="308"/>
        <v>0</v>
      </c>
      <c r="AS781" s="83">
        <f t="shared" si="308"/>
        <v>0</v>
      </c>
      <c r="AT781" s="83">
        <f t="shared" si="308"/>
        <v>0</v>
      </c>
      <c r="AU781" s="83">
        <f t="shared" si="308"/>
        <v>0</v>
      </c>
      <c r="AV781" s="83">
        <f t="shared" si="308"/>
        <v>0</v>
      </c>
      <c r="AW781" s="83">
        <f t="shared" si="308"/>
        <v>0</v>
      </c>
      <c r="AX781" s="83">
        <f t="shared" si="308"/>
        <v>0</v>
      </c>
      <c r="AY781" s="83">
        <f t="shared" si="308"/>
        <v>0</v>
      </c>
      <c r="AZ781" s="83">
        <f t="shared" si="308"/>
        <v>0</v>
      </c>
      <c r="BA781" s="83">
        <f t="shared" si="308"/>
        <v>0</v>
      </c>
      <c r="BB781" s="83">
        <f t="shared" si="308"/>
        <v>0</v>
      </c>
      <c r="BC781" s="83">
        <f t="shared" si="308"/>
        <v>0</v>
      </c>
      <c r="BD781" s="83">
        <f t="shared" si="308"/>
        <v>0</v>
      </c>
      <c r="BE781" s="83">
        <f t="shared" si="308"/>
        <v>0</v>
      </c>
      <c r="BF781" s="83">
        <f t="shared" si="308"/>
        <v>0</v>
      </c>
      <c r="BG781" s="83">
        <f t="shared" si="308"/>
        <v>0</v>
      </c>
      <c r="BH781" s="83">
        <f t="shared" si="308"/>
        <v>0</v>
      </c>
      <c r="BI781" s="83">
        <f t="shared" si="308"/>
        <v>0</v>
      </c>
      <c r="BJ781" s="83">
        <f t="shared" si="308"/>
        <v>0</v>
      </c>
      <c r="BK781" s="83">
        <f t="shared" si="308"/>
        <v>0</v>
      </c>
      <c r="BL781" s="83">
        <f t="shared" si="308"/>
        <v>0</v>
      </c>
      <c r="BM781" s="83">
        <f t="shared" si="308"/>
        <v>0</v>
      </c>
      <c r="BN781" s="83">
        <f t="shared" si="308"/>
        <v>0</v>
      </c>
      <c r="BO781" s="83">
        <f t="shared" si="308"/>
        <v>0</v>
      </c>
      <c r="BP781" s="83">
        <f t="shared" si="308"/>
        <v>0</v>
      </c>
      <c r="BQ781" s="83">
        <f t="shared" si="308"/>
        <v>0</v>
      </c>
      <c r="BR781" s="83">
        <f t="shared" ref="BR781:EC785" si="309">SUM(BR92,BR137,BR182,BR227,BR272,BR317,BR362,BR407,BR452,BR497,BR542,BR587,BR632,BR677)</f>
        <v>0</v>
      </c>
      <c r="BS781" s="83">
        <f t="shared" si="309"/>
        <v>0</v>
      </c>
      <c r="BT781" s="83">
        <f t="shared" si="307"/>
        <v>0</v>
      </c>
      <c r="BU781" s="83">
        <f t="shared" si="307"/>
        <v>0</v>
      </c>
      <c r="BV781" s="83">
        <f t="shared" si="307"/>
        <v>0</v>
      </c>
      <c r="BW781" s="83">
        <f t="shared" si="307"/>
        <v>0</v>
      </c>
      <c r="BX781" s="83">
        <f t="shared" si="307"/>
        <v>0</v>
      </c>
      <c r="BY781" s="83">
        <f t="shared" si="307"/>
        <v>0</v>
      </c>
      <c r="BZ781" s="83">
        <f t="shared" si="307"/>
        <v>0</v>
      </c>
      <c r="CA781" s="83">
        <f t="shared" si="307"/>
        <v>0</v>
      </c>
      <c r="CB781" s="83">
        <f t="shared" si="307"/>
        <v>0</v>
      </c>
      <c r="CC781" s="83">
        <f t="shared" si="307"/>
        <v>0</v>
      </c>
      <c r="CD781" s="83">
        <f t="shared" si="307"/>
        <v>0</v>
      </c>
      <c r="CE781" s="83">
        <f t="shared" si="307"/>
        <v>0</v>
      </c>
      <c r="CF781" s="83">
        <f t="shared" si="307"/>
        <v>0</v>
      </c>
      <c r="CG781" s="83">
        <f t="shared" si="307"/>
        <v>0</v>
      </c>
      <c r="CH781" s="83">
        <f t="shared" si="307"/>
        <v>0</v>
      </c>
      <c r="CI781" s="83">
        <f t="shared" si="307"/>
        <v>0</v>
      </c>
      <c r="CJ781" s="83">
        <f t="shared" si="307"/>
        <v>0</v>
      </c>
      <c r="CK781" s="83">
        <f t="shared" si="307"/>
        <v>0</v>
      </c>
      <c r="CL781" s="83">
        <f t="shared" si="307"/>
        <v>0</v>
      </c>
      <c r="CM781" s="83">
        <f t="shared" si="307"/>
        <v>0</v>
      </c>
      <c r="CN781" s="83">
        <f t="shared" si="307"/>
        <v>0</v>
      </c>
      <c r="CO781" s="83">
        <f t="shared" si="307"/>
        <v>0</v>
      </c>
      <c r="CP781" s="83">
        <f t="shared" si="307"/>
        <v>0</v>
      </c>
      <c r="CQ781" s="83">
        <f t="shared" si="307"/>
        <v>0</v>
      </c>
      <c r="CR781" s="83">
        <f t="shared" si="307"/>
        <v>0</v>
      </c>
      <c r="CS781" s="83">
        <f t="shared" si="307"/>
        <v>0</v>
      </c>
      <c r="CT781" s="83">
        <f t="shared" si="307"/>
        <v>0</v>
      </c>
      <c r="CU781" s="83">
        <f t="shared" si="307"/>
        <v>0</v>
      </c>
      <c r="CV781" s="83">
        <f t="shared" si="307"/>
        <v>0</v>
      </c>
      <c r="CW781" s="83">
        <f t="shared" si="307"/>
        <v>0</v>
      </c>
      <c r="CX781" s="83">
        <f t="shared" si="307"/>
        <v>0</v>
      </c>
      <c r="CY781" s="83">
        <f t="shared" si="307"/>
        <v>0</v>
      </c>
      <c r="CZ781" s="83">
        <f t="shared" si="307"/>
        <v>0</v>
      </c>
      <c r="DA781" s="83">
        <f t="shared" si="307"/>
        <v>0</v>
      </c>
      <c r="DB781" s="83">
        <f t="shared" si="307"/>
        <v>0</v>
      </c>
    </row>
    <row r="782" spans="5:106" x14ac:dyDescent="0.25">
      <c r="E782" s="83">
        <f t="shared" si="294"/>
        <v>0</v>
      </c>
      <c r="G782" s="83">
        <f t="shared" ref="G782:BR785" si="310">SUM(G93,G138,G183,G228,G273,G318,G363,G408,G453,G498,G543,G588,G633,G678)</f>
        <v>0</v>
      </c>
      <c r="H782" s="83">
        <f t="shared" si="310"/>
        <v>0</v>
      </c>
      <c r="I782" s="83">
        <f t="shared" si="310"/>
        <v>0</v>
      </c>
      <c r="J782" s="83">
        <f t="shared" si="310"/>
        <v>0</v>
      </c>
      <c r="K782" s="83">
        <f t="shared" si="310"/>
        <v>0</v>
      </c>
      <c r="L782" s="83">
        <f t="shared" si="310"/>
        <v>0</v>
      </c>
      <c r="M782" s="83">
        <f t="shared" si="310"/>
        <v>0</v>
      </c>
      <c r="N782" s="83">
        <f t="shared" si="310"/>
        <v>0</v>
      </c>
      <c r="O782" s="83">
        <f t="shared" si="310"/>
        <v>0</v>
      </c>
      <c r="P782" s="83">
        <f t="shared" si="310"/>
        <v>0</v>
      </c>
      <c r="Q782" s="83">
        <f t="shared" si="310"/>
        <v>0</v>
      </c>
      <c r="R782" s="83">
        <f t="shared" si="310"/>
        <v>0</v>
      </c>
      <c r="S782" s="83">
        <f t="shared" si="310"/>
        <v>0</v>
      </c>
      <c r="T782" s="83">
        <f t="shared" si="310"/>
        <v>0</v>
      </c>
      <c r="U782" s="83">
        <f t="shared" si="310"/>
        <v>0</v>
      </c>
      <c r="V782" s="83">
        <f t="shared" si="310"/>
        <v>0</v>
      </c>
      <c r="W782" s="83">
        <f t="shared" si="310"/>
        <v>0</v>
      </c>
      <c r="X782" s="83">
        <f t="shared" si="310"/>
        <v>0</v>
      </c>
      <c r="Y782" s="83">
        <f t="shared" si="310"/>
        <v>0</v>
      </c>
      <c r="Z782" s="83">
        <f t="shared" si="310"/>
        <v>0</v>
      </c>
      <c r="AA782" s="83">
        <f t="shared" si="310"/>
        <v>0</v>
      </c>
      <c r="AB782" s="83">
        <f t="shared" si="310"/>
        <v>0</v>
      </c>
      <c r="AC782" s="83">
        <f t="shared" si="310"/>
        <v>0</v>
      </c>
      <c r="AD782" s="83">
        <f t="shared" si="310"/>
        <v>0</v>
      </c>
      <c r="AE782" s="83">
        <f t="shared" si="310"/>
        <v>0</v>
      </c>
      <c r="AF782" s="83">
        <f t="shared" si="310"/>
        <v>0</v>
      </c>
      <c r="AG782" s="83">
        <f t="shared" si="310"/>
        <v>0</v>
      </c>
      <c r="AH782" s="83">
        <f t="shared" si="310"/>
        <v>0</v>
      </c>
      <c r="AI782" s="83">
        <f t="shared" si="310"/>
        <v>0</v>
      </c>
      <c r="AJ782" s="83">
        <f t="shared" si="310"/>
        <v>0</v>
      </c>
      <c r="AK782" s="83">
        <f t="shared" si="310"/>
        <v>0</v>
      </c>
      <c r="AL782" s="83">
        <f t="shared" si="310"/>
        <v>0</v>
      </c>
      <c r="AM782" s="83">
        <f t="shared" si="310"/>
        <v>0</v>
      </c>
      <c r="AN782" s="83">
        <f t="shared" si="310"/>
        <v>0</v>
      </c>
      <c r="AO782" s="83">
        <f t="shared" si="310"/>
        <v>0</v>
      </c>
      <c r="AP782" s="83">
        <f t="shared" si="310"/>
        <v>0</v>
      </c>
      <c r="AQ782" s="83">
        <f t="shared" si="310"/>
        <v>0</v>
      </c>
      <c r="AR782" s="83">
        <f t="shared" si="310"/>
        <v>0</v>
      </c>
      <c r="AS782" s="83">
        <f t="shared" si="310"/>
        <v>0</v>
      </c>
      <c r="AT782" s="83">
        <f t="shared" si="310"/>
        <v>0</v>
      </c>
      <c r="AU782" s="83">
        <f t="shared" si="310"/>
        <v>0</v>
      </c>
      <c r="AV782" s="83">
        <f t="shared" si="310"/>
        <v>0</v>
      </c>
      <c r="AW782" s="83">
        <f t="shared" si="310"/>
        <v>0</v>
      </c>
      <c r="AX782" s="83">
        <f t="shared" si="310"/>
        <v>0</v>
      </c>
      <c r="AY782" s="83">
        <f t="shared" si="310"/>
        <v>0</v>
      </c>
      <c r="AZ782" s="83">
        <f t="shared" si="310"/>
        <v>0</v>
      </c>
      <c r="BA782" s="83">
        <f t="shared" si="310"/>
        <v>0</v>
      </c>
      <c r="BB782" s="83">
        <f t="shared" si="310"/>
        <v>0</v>
      </c>
      <c r="BC782" s="83">
        <f t="shared" si="310"/>
        <v>0</v>
      </c>
      <c r="BD782" s="83">
        <f t="shared" si="310"/>
        <v>0</v>
      </c>
      <c r="BE782" s="83">
        <f t="shared" si="310"/>
        <v>0</v>
      </c>
      <c r="BF782" s="83">
        <f t="shared" si="310"/>
        <v>0</v>
      </c>
      <c r="BG782" s="83">
        <f t="shared" si="310"/>
        <v>0</v>
      </c>
      <c r="BH782" s="83">
        <f t="shared" si="310"/>
        <v>0</v>
      </c>
      <c r="BI782" s="83">
        <f t="shared" si="310"/>
        <v>0</v>
      </c>
      <c r="BJ782" s="83">
        <f t="shared" si="310"/>
        <v>0</v>
      </c>
      <c r="BK782" s="83">
        <f t="shared" si="310"/>
        <v>0</v>
      </c>
      <c r="BL782" s="83">
        <f t="shared" si="310"/>
        <v>0</v>
      </c>
      <c r="BM782" s="83">
        <f t="shared" si="310"/>
        <v>0</v>
      </c>
      <c r="BN782" s="83">
        <f t="shared" si="310"/>
        <v>0</v>
      </c>
      <c r="BO782" s="83">
        <f t="shared" si="310"/>
        <v>0</v>
      </c>
      <c r="BP782" s="83">
        <f t="shared" si="310"/>
        <v>0</v>
      </c>
      <c r="BQ782" s="83">
        <f t="shared" si="310"/>
        <v>0</v>
      </c>
      <c r="BR782" s="83">
        <f t="shared" si="310"/>
        <v>0</v>
      </c>
      <c r="BS782" s="83">
        <f t="shared" si="309"/>
        <v>0</v>
      </c>
      <c r="BT782" s="83">
        <f t="shared" si="309"/>
        <v>0</v>
      </c>
      <c r="BU782" s="83">
        <f t="shared" si="309"/>
        <v>0</v>
      </c>
      <c r="BV782" s="83">
        <f t="shared" si="309"/>
        <v>0</v>
      </c>
      <c r="BW782" s="83">
        <f t="shared" si="309"/>
        <v>0</v>
      </c>
      <c r="BX782" s="83">
        <f t="shared" si="309"/>
        <v>0</v>
      </c>
      <c r="BY782" s="83">
        <f t="shared" si="309"/>
        <v>0</v>
      </c>
      <c r="BZ782" s="83">
        <f t="shared" si="309"/>
        <v>0</v>
      </c>
      <c r="CA782" s="83">
        <f t="shared" si="309"/>
        <v>0</v>
      </c>
      <c r="CB782" s="83">
        <f t="shared" si="309"/>
        <v>0</v>
      </c>
      <c r="CC782" s="83">
        <f t="shared" si="309"/>
        <v>0</v>
      </c>
      <c r="CD782" s="83">
        <f t="shared" si="309"/>
        <v>0</v>
      </c>
      <c r="CE782" s="83">
        <f t="shared" si="309"/>
        <v>0</v>
      </c>
      <c r="CF782" s="83">
        <f t="shared" si="309"/>
        <v>0</v>
      </c>
      <c r="CG782" s="83">
        <f t="shared" si="309"/>
        <v>0</v>
      </c>
      <c r="CH782" s="83">
        <f t="shared" si="309"/>
        <v>0</v>
      </c>
      <c r="CI782" s="83">
        <f t="shared" si="309"/>
        <v>0</v>
      </c>
      <c r="CJ782" s="83">
        <f t="shared" si="309"/>
        <v>0</v>
      </c>
      <c r="CK782" s="83">
        <f t="shared" si="309"/>
        <v>0</v>
      </c>
      <c r="CL782" s="83">
        <f t="shared" si="309"/>
        <v>0</v>
      </c>
      <c r="CM782" s="83">
        <f t="shared" si="309"/>
        <v>0</v>
      </c>
      <c r="CN782" s="83">
        <f t="shared" si="309"/>
        <v>0</v>
      </c>
      <c r="CO782" s="83">
        <f t="shared" si="309"/>
        <v>0</v>
      </c>
      <c r="CP782" s="83">
        <f t="shared" si="309"/>
        <v>0</v>
      </c>
      <c r="CQ782" s="83">
        <f t="shared" si="309"/>
        <v>0</v>
      </c>
      <c r="CR782" s="83">
        <f t="shared" si="309"/>
        <v>0</v>
      </c>
      <c r="CS782" s="83">
        <f t="shared" si="309"/>
        <v>0</v>
      </c>
      <c r="CT782" s="83">
        <f t="shared" si="309"/>
        <v>0</v>
      </c>
      <c r="CU782" s="83">
        <f t="shared" si="309"/>
        <v>0</v>
      </c>
      <c r="CV782" s="83">
        <f t="shared" si="309"/>
        <v>0</v>
      </c>
      <c r="CW782" s="83">
        <f t="shared" si="309"/>
        <v>0</v>
      </c>
      <c r="CX782" s="83">
        <f t="shared" si="309"/>
        <v>0</v>
      </c>
      <c r="CY782" s="83">
        <f t="shared" si="309"/>
        <v>0</v>
      </c>
      <c r="CZ782" s="83">
        <f t="shared" si="309"/>
        <v>0</v>
      </c>
      <c r="DA782" s="83">
        <f t="shared" si="309"/>
        <v>0</v>
      </c>
      <c r="DB782" s="83">
        <f t="shared" si="309"/>
        <v>0</v>
      </c>
    </row>
    <row r="783" spans="5:106" x14ac:dyDescent="0.25">
      <c r="E783" s="83">
        <f t="shared" si="294"/>
        <v>0</v>
      </c>
      <c r="G783" s="83">
        <f t="shared" si="310"/>
        <v>0</v>
      </c>
      <c r="H783" s="83">
        <f t="shared" si="310"/>
        <v>0</v>
      </c>
      <c r="I783" s="83">
        <f t="shared" si="310"/>
        <v>0</v>
      </c>
      <c r="J783" s="83">
        <f t="shared" si="310"/>
        <v>0</v>
      </c>
      <c r="K783" s="83">
        <f t="shared" si="310"/>
        <v>0</v>
      </c>
      <c r="L783" s="83">
        <f t="shared" si="310"/>
        <v>0</v>
      </c>
      <c r="M783" s="83">
        <f t="shared" si="310"/>
        <v>0</v>
      </c>
      <c r="N783" s="83">
        <f t="shared" si="310"/>
        <v>0</v>
      </c>
      <c r="O783" s="83">
        <f t="shared" si="310"/>
        <v>0</v>
      </c>
      <c r="P783" s="83">
        <f t="shared" si="310"/>
        <v>0</v>
      </c>
      <c r="Q783" s="83">
        <f t="shared" si="310"/>
        <v>0</v>
      </c>
      <c r="R783" s="83">
        <f t="shared" si="310"/>
        <v>0</v>
      </c>
      <c r="S783" s="83">
        <f t="shared" si="310"/>
        <v>0</v>
      </c>
      <c r="T783" s="83">
        <f t="shared" si="310"/>
        <v>0</v>
      </c>
      <c r="U783" s="83">
        <f t="shared" si="310"/>
        <v>0</v>
      </c>
      <c r="V783" s="83">
        <f t="shared" si="310"/>
        <v>0</v>
      </c>
      <c r="W783" s="83">
        <f t="shared" si="310"/>
        <v>0</v>
      </c>
      <c r="X783" s="83">
        <f t="shared" si="310"/>
        <v>0</v>
      </c>
      <c r="Y783" s="83">
        <f t="shared" si="310"/>
        <v>0</v>
      </c>
      <c r="Z783" s="83">
        <f t="shared" si="310"/>
        <v>0</v>
      </c>
      <c r="AA783" s="83">
        <f t="shared" si="310"/>
        <v>0</v>
      </c>
      <c r="AB783" s="83">
        <f t="shared" si="310"/>
        <v>0</v>
      </c>
      <c r="AC783" s="83">
        <f t="shared" si="310"/>
        <v>0</v>
      </c>
      <c r="AD783" s="83">
        <f t="shared" si="310"/>
        <v>0</v>
      </c>
      <c r="AE783" s="83">
        <f t="shared" si="310"/>
        <v>0</v>
      </c>
      <c r="AF783" s="83">
        <f t="shared" si="310"/>
        <v>0</v>
      </c>
      <c r="AG783" s="83">
        <f t="shared" si="310"/>
        <v>0</v>
      </c>
      <c r="AH783" s="83">
        <f t="shared" si="310"/>
        <v>0</v>
      </c>
      <c r="AI783" s="83">
        <f t="shared" si="310"/>
        <v>0</v>
      </c>
      <c r="AJ783" s="83">
        <f t="shared" si="310"/>
        <v>0</v>
      </c>
      <c r="AK783" s="83">
        <f t="shared" si="310"/>
        <v>0</v>
      </c>
      <c r="AL783" s="83">
        <f t="shared" si="310"/>
        <v>0</v>
      </c>
      <c r="AM783" s="83">
        <f t="shared" si="310"/>
        <v>0</v>
      </c>
      <c r="AN783" s="83">
        <f t="shared" si="310"/>
        <v>0</v>
      </c>
      <c r="AO783" s="83">
        <f t="shared" si="310"/>
        <v>0</v>
      </c>
      <c r="AP783" s="83">
        <f t="shared" si="310"/>
        <v>0</v>
      </c>
      <c r="AQ783" s="83">
        <f t="shared" si="310"/>
        <v>0</v>
      </c>
      <c r="AR783" s="83">
        <f t="shared" si="310"/>
        <v>0</v>
      </c>
      <c r="AS783" s="83">
        <f t="shared" si="310"/>
        <v>0</v>
      </c>
      <c r="AT783" s="83">
        <f t="shared" si="310"/>
        <v>0</v>
      </c>
      <c r="AU783" s="83">
        <f t="shared" si="310"/>
        <v>0</v>
      </c>
      <c r="AV783" s="83">
        <f t="shared" si="310"/>
        <v>0</v>
      </c>
      <c r="AW783" s="83">
        <f t="shared" si="310"/>
        <v>0</v>
      </c>
      <c r="AX783" s="83">
        <f t="shared" si="310"/>
        <v>0</v>
      </c>
      <c r="AY783" s="83">
        <f t="shared" si="310"/>
        <v>0</v>
      </c>
      <c r="AZ783" s="83">
        <f t="shared" si="310"/>
        <v>0</v>
      </c>
      <c r="BA783" s="83">
        <f t="shared" si="310"/>
        <v>0</v>
      </c>
      <c r="BB783" s="83">
        <f t="shared" si="310"/>
        <v>0</v>
      </c>
      <c r="BC783" s="83">
        <f t="shared" si="310"/>
        <v>0</v>
      </c>
      <c r="BD783" s="83">
        <f t="shared" si="310"/>
        <v>0</v>
      </c>
      <c r="BE783" s="83">
        <f t="shared" si="310"/>
        <v>0</v>
      </c>
      <c r="BF783" s="83">
        <f t="shared" si="310"/>
        <v>0</v>
      </c>
      <c r="BG783" s="83">
        <f t="shared" si="310"/>
        <v>0</v>
      </c>
      <c r="BH783" s="83">
        <f t="shared" si="310"/>
        <v>0</v>
      </c>
      <c r="BI783" s="83">
        <f t="shared" si="310"/>
        <v>0</v>
      </c>
      <c r="BJ783" s="83">
        <f t="shared" si="310"/>
        <v>0</v>
      </c>
      <c r="BK783" s="83">
        <f t="shared" si="310"/>
        <v>0</v>
      </c>
      <c r="BL783" s="83">
        <f t="shared" si="310"/>
        <v>0</v>
      </c>
      <c r="BM783" s="83">
        <f t="shared" si="310"/>
        <v>0</v>
      </c>
      <c r="BN783" s="83">
        <f t="shared" si="310"/>
        <v>0</v>
      </c>
      <c r="BO783" s="83">
        <f t="shared" si="310"/>
        <v>0</v>
      </c>
      <c r="BP783" s="83">
        <f t="shared" si="310"/>
        <v>0</v>
      </c>
      <c r="BQ783" s="83">
        <f t="shared" si="310"/>
        <v>0</v>
      </c>
      <c r="BR783" s="83">
        <f t="shared" si="310"/>
        <v>0</v>
      </c>
      <c r="BS783" s="83">
        <f t="shared" si="309"/>
        <v>0</v>
      </c>
      <c r="BT783" s="83">
        <f t="shared" si="309"/>
        <v>0</v>
      </c>
      <c r="BU783" s="83">
        <f t="shared" si="309"/>
        <v>0</v>
      </c>
      <c r="BV783" s="83">
        <f t="shared" si="309"/>
        <v>0</v>
      </c>
      <c r="BW783" s="83">
        <f t="shared" si="309"/>
        <v>0</v>
      </c>
      <c r="BX783" s="83">
        <f t="shared" si="309"/>
        <v>0</v>
      </c>
      <c r="BY783" s="83">
        <f t="shared" si="309"/>
        <v>0</v>
      </c>
      <c r="BZ783" s="83">
        <f t="shared" si="309"/>
        <v>0</v>
      </c>
      <c r="CA783" s="83">
        <f t="shared" si="309"/>
        <v>0</v>
      </c>
      <c r="CB783" s="83">
        <f t="shared" si="309"/>
        <v>0</v>
      </c>
      <c r="CC783" s="83">
        <f t="shared" si="309"/>
        <v>0</v>
      </c>
      <c r="CD783" s="83">
        <f t="shared" si="309"/>
        <v>0</v>
      </c>
      <c r="CE783" s="83">
        <f t="shared" si="309"/>
        <v>0</v>
      </c>
      <c r="CF783" s="83">
        <f t="shared" si="309"/>
        <v>0</v>
      </c>
      <c r="CG783" s="83">
        <f t="shared" si="309"/>
        <v>0</v>
      </c>
      <c r="CH783" s="83">
        <f t="shared" si="309"/>
        <v>0</v>
      </c>
      <c r="CI783" s="83">
        <f t="shared" si="309"/>
        <v>0</v>
      </c>
      <c r="CJ783" s="83">
        <f t="shared" si="309"/>
        <v>0</v>
      </c>
      <c r="CK783" s="83">
        <f t="shared" si="309"/>
        <v>0</v>
      </c>
      <c r="CL783" s="83">
        <f t="shared" si="309"/>
        <v>0</v>
      </c>
      <c r="CM783" s="83">
        <f t="shared" si="309"/>
        <v>0</v>
      </c>
      <c r="CN783" s="83">
        <f t="shared" si="309"/>
        <v>0</v>
      </c>
      <c r="CO783" s="83">
        <f t="shared" si="309"/>
        <v>0</v>
      </c>
      <c r="CP783" s="83">
        <f t="shared" si="309"/>
        <v>0</v>
      </c>
      <c r="CQ783" s="83">
        <f t="shared" si="309"/>
        <v>0</v>
      </c>
      <c r="CR783" s="83">
        <f t="shared" si="309"/>
        <v>0</v>
      </c>
      <c r="CS783" s="83">
        <f t="shared" si="309"/>
        <v>0</v>
      </c>
      <c r="CT783" s="83">
        <f t="shared" si="309"/>
        <v>0</v>
      </c>
      <c r="CU783" s="83">
        <f t="shared" si="309"/>
        <v>0</v>
      </c>
      <c r="CV783" s="83">
        <f t="shared" si="309"/>
        <v>0</v>
      </c>
      <c r="CW783" s="83">
        <f t="shared" si="309"/>
        <v>0</v>
      </c>
      <c r="CX783" s="83">
        <f t="shared" si="309"/>
        <v>0</v>
      </c>
      <c r="CY783" s="83">
        <f t="shared" si="309"/>
        <v>0</v>
      </c>
      <c r="CZ783" s="83">
        <f t="shared" si="309"/>
        <v>0</v>
      </c>
      <c r="DA783" s="83">
        <f t="shared" si="309"/>
        <v>0</v>
      </c>
      <c r="DB783" s="83">
        <f t="shared" si="309"/>
        <v>0</v>
      </c>
    </row>
    <row r="784" spans="5:106" x14ac:dyDescent="0.25">
      <c r="E784" s="83">
        <f t="shared" si="294"/>
        <v>0</v>
      </c>
      <c r="G784" s="83">
        <f t="shared" si="310"/>
        <v>0</v>
      </c>
      <c r="H784" s="83">
        <f t="shared" si="310"/>
        <v>0</v>
      </c>
      <c r="I784" s="83">
        <f t="shared" si="310"/>
        <v>0</v>
      </c>
      <c r="J784" s="83">
        <f t="shared" si="310"/>
        <v>0</v>
      </c>
      <c r="K784" s="83">
        <f t="shared" si="310"/>
        <v>0</v>
      </c>
      <c r="L784" s="83">
        <f t="shared" si="310"/>
        <v>0</v>
      </c>
      <c r="M784" s="83">
        <f t="shared" si="310"/>
        <v>0</v>
      </c>
      <c r="N784" s="83">
        <f t="shared" si="310"/>
        <v>0</v>
      </c>
      <c r="O784" s="83">
        <f t="shared" si="310"/>
        <v>0</v>
      </c>
      <c r="P784" s="83">
        <f t="shared" si="310"/>
        <v>0</v>
      </c>
      <c r="Q784" s="83">
        <f t="shared" si="310"/>
        <v>0</v>
      </c>
      <c r="R784" s="83">
        <f t="shared" si="310"/>
        <v>0</v>
      </c>
      <c r="S784" s="83">
        <f t="shared" si="310"/>
        <v>0</v>
      </c>
      <c r="T784" s="83">
        <f t="shared" si="310"/>
        <v>0</v>
      </c>
      <c r="U784" s="83">
        <f t="shared" si="310"/>
        <v>0</v>
      </c>
      <c r="V784" s="83">
        <f t="shared" si="310"/>
        <v>0</v>
      </c>
      <c r="W784" s="83">
        <f t="shared" si="310"/>
        <v>0</v>
      </c>
      <c r="X784" s="83">
        <f t="shared" si="310"/>
        <v>0</v>
      </c>
      <c r="Y784" s="83">
        <f t="shared" si="310"/>
        <v>0</v>
      </c>
      <c r="Z784" s="83">
        <f t="shared" si="310"/>
        <v>0</v>
      </c>
      <c r="AA784" s="83">
        <f t="shared" si="310"/>
        <v>0</v>
      </c>
      <c r="AB784" s="83">
        <f t="shared" si="310"/>
        <v>0</v>
      </c>
      <c r="AC784" s="83">
        <f t="shared" si="310"/>
        <v>0</v>
      </c>
      <c r="AD784" s="83">
        <f t="shared" si="310"/>
        <v>0</v>
      </c>
      <c r="AE784" s="83">
        <f t="shared" si="310"/>
        <v>0</v>
      </c>
      <c r="AF784" s="83">
        <f t="shared" si="310"/>
        <v>0</v>
      </c>
      <c r="AG784" s="83">
        <f t="shared" si="310"/>
        <v>0</v>
      </c>
      <c r="AH784" s="83">
        <f t="shared" si="310"/>
        <v>0</v>
      </c>
      <c r="AI784" s="83">
        <f t="shared" si="310"/>
        <v>0</v>
      </c>
      <c r="AJ784" s="83">
        <f t="shared" si="310"/>
        <v>0</v>
      </c>
      <c r="AK784" s="83">
        <f t="shared" si="310"/>
        <v>0</v>
      </c>
      <c r="AL784" s="83">
        <f t="shared" si="310"/>
        <v>0</v>
      </c>
      <c r="AM784" s="83">
        <f t="shared" si="310"/>
        <v>0</v>
      </c>
      <c r="AN784" s="83">
        <f t="shared" si="310"/>
        <v>0</v>
      </c>
      <c r="AO784" s="83">
        <f t="shared" si="310"/>
        <v>0</v>
      </c>
      <c r="AP784" s="83">
        <f t="shared" si="310"/>
        <v>0</v>
      </c>
      <c r="AQ784" s="83">
        <f t="shared" si="310"/>
        <v>0</v>
      </c>
      <c r="AR784" s="83">
        <f t="shared" si="310"/>
        <v>0</v>
      </c>
      <c r="AS784" s="83">
        <f t="shared" si="310"/>
        <v>0</v>
      </c>
      <c r="AT784" s="83">
        <f t="shared" si="310"/>
        <v>0</v>
      </c>
      <c r="AU784" s="83">
        <f t="shared" si="310"/>
        <v>0</v>
      </c>
      <c r="AV784" s="83">
        <f t="shared" si="310"/>
        <v>0</v>
      </c>
      <c r="AW784" s="83">
        <f t="shared" si="310"/>
        <v>0</v>
      </c>
      <c r="AX784" s="83">
        <f t="shared" si="310"/>
        <v>0</v>
      </c>
      <c r="AY784" s="83">
        <f t="shared" si="310"/>
        <v>0</v>
      </c>
      <c r="AZ784" s="83">
        <f t="shared" si="310"/>
        <v>0</v>
      </c>
      <c r="BA784" s="83">
        <f t="shared" si="310"/>
        <v>0</v>
      </c>
      <c r="BB784" s="83">
        <f t="shared" si="310"/>
        <v>0</v>
      </c>
      <c r="BC784" s="83">
        <f t="shared" si="310"/>
        <v>0</v>
      </c>
      <c r="BD784" s="83">
        <f t="shared" si="310"/>
        <v>0</v>
      </c>
      <c r="BE784" s="83">
        <f t="shared" si="310"/>
        <v>0</v>
      </c>
      <c r="BF784" s="83">
        <f t="shared" si="310"/>
        <v>0</v>
      </c>
      <c r="BG784" s="83">
        <f t="shared" si="310"/>
        <v>0</v>
      </c>
      <c r="BH784" s="83">
        <f t="shared" si="310"/>
        <v>0</v>
      </c>
      <c r="BI784" s="83">
        <f t="shared" si="310"/>
        <v>0</v>
      </c>
      <c r="BJ784" s="83">
        <f t="shared" si="310"/>
        <v>0</v>
      </c>
      <c r="BK784" s="83">
        <f t="shared" si="310"/>
        <v>0</v>
      </c>
      <c r="BL784" s="83">
        <f t="shared" si="310"/>
        <v>0</v>
      </c>
      <c r="BM784" s="83">
        <f t="shared" si="310"/>
        <v>0</v>
      </c>
      <c r="BN784" s="83">
        <f t="shared" si="310"/>
        <v>0</v>
      </c>
      <c r="BO784" s="83">
        <f t="shared" si="310"/>
        <v>0</v>
      </c>
      <c r="BP784" s="83">
        <f t="shared" si="310"/>
        <v>0</v>
      </c>
      <c r="BQ784" s="83">
        <f t="shared" si="310"/>
        <v>0</v>
      </c>
      <c r="BR784" s="83">
        <f t="shared" si="310"/>
        <v>0</v>
      </c>
      <c r="BS784" s="83">
        <f t="shared" si="309"/>
        <v>0</v>
      </c>
      <c r="BT784" s="83">
        <f t="shared" si="309"/>
        <v>0</v>
      </c>
      <c r="BU784" s="83">
        <f t="shared" si="309"/>
        <v>0</v>
      </c>
      <c r="BV784" s="83">
        <f t="shared" si="309"/>
        <v>0</v>
      </c>
      <c r="BW784" s="83">
        <f t="shared" si="309"/>
        <v>0</v>
      </c>
      <c r="BX784" s="83">
        <f t="shared" si="309"/>
        <v>0</v>
      </c>
      <c r="BY784" s="83">
        <f t="shared" si="309"/>
        <v>0</v>
      </c>
      <c r="BZ784" s="83">
        <f t="shared" si="309"/>
        <v>0</v>
      </c>
      <c r="CA784" s="83">
        <f t="shared" si="309"/>
        <v>0</v>
      </c>
      <c r="CB784" s="83">
        <f t="shared" si="309"/>
        <v>0</v>
      </c>
      <c r="CC784" s="83">
        <f t="shared" si="309"/>
        <v>0</v>
      </c>
      <c r="CD784" s="83">
        <f t="shared" si="309"/>
        <v>0</v>
      </c>
      <c r="CE784" s="83">
        <f t="shared" si="309"/>
        <v>0</v>
      </c>
      <c r="CF784" s="83">
        <f t="shared" si="309"/>
        <v>0</v>
      </c>
      <c r="CG784" s="83">
        <f t="shared" si="309"/>
        <v>0</v>
      </c>
      <c r="CH784" s="83">
        <f t="shared" si="309"/>
        <v>0</v>
      </c>
      <c r="CI784" s="83">
        <f t="shared" si="309"/>
        <v>0</v>
      </c>
      <c r="CJ784" s="83">
        <f t="shared" si="309"/>
        <v>0</v>
      </c>
      <c r="CK784" s="83">
        <f t="shared" si="309"/>
        <v>0</v>
      </c>
      <c r="CL784" s="83">
        <f t="shared" si="309"/>
        <v>0</v>
      </c>
      <c r="CM784" s="83">
        <f t="shared" si="309"/>
        <v>0</v>
      </c>
      <c r="CN784" s="83">
        <f t="shared" si="309"/>
        <v>0</v>
      </c>
      <c r="CO784" s="83">
        <f t="shared" si="309"/>
        <v>0</v>
      </c>
      <c r="CP784" s="83">
        <f t="shared" si="309"/>
        <v>0</v>
      </c>
      <c r="CQ784" s="83">
        <f t="shared" si="309"/>
        <v>0</v>
      </c>
      <c r="CR784" s="83">
        <f t="shared" si="309"/>
        <v>0</v>
      </c>
      <c r="CS784" s="83">
        <f t="shared" si="309"/>
        <v>0</v>
      </c>
      <c r="CT784" s="83">
        <f t="shared" si="309"/>
        <v>0</v>
      </c>
      <c r="CU784" s="83">
        <f t="shared" si="309"/>
        <v>0</v>
      </c>
      <c r="CV784" s="83">
        <f t="shared" si="309"/>
        <v>0</v>
      </c>
      <c r="CW784" s="83">
        <f t="shared" si="309"/>
        <v>0</v>
      </c>
      <c r="CX784" s="83">
        <f t="shared" si="309"/>
        <v>0</v>
      </c>
      <c r="CY784" s="83">
        <f t="shared" si="309"/>
        <v>0</v>
      </c>
      <c r="CZ784" s="83">
        <f t="shared" si="309"/>
        <v>0</v>
      </c>
      <c r="DA784" s="83">
        <f t="shared" si="309"/>
        <v>0</v>
      </c>
      <c r="DB784" s="83">
        <f t="shared" si="309"/>
        <v>0</v>
      </c>
    </row>
    <row r="785" spans="5:106" x14ac:dyDescent="0.25">
      <c r="E785" s="83">
        <f t="shared" si="294"/>
        <v>0</v>
      </c>
      <c r="G785" s="83">
        <f t="shared" si="310"/>
        <v>0</v>
      </c>
      <c r="H785" s="83">
        <f t="shared" si="310"/>
        <v>0</v>
      </c>
      <c r="I785" s="83">
        <f t="shared" si="310"/>
        <v>0</v>
      </c>
      <c r="J785" s="83">
        <f t="shared" si="310"/>
        <v>0</v>
      </c>
      <c r="K785" s="83">
        <f t="shared" si="310"/>
        <v>0</v>
      </c>
      <c r="L785" s="83">
        <f t="shared" si="310"/>
        <v>0</v>
      </c>
      <c r="M785" s="83">
        <f t="shared" si="310"/>
        <v>0</v>
      </c>
      <c r="N785" s="83">
        <f t="shared" si="310"/>
        <v>0</v>
      </c>
      <c r="O785" s="83">
        <f t="shared" si="310"/>
        <v>0</v>
      </c>
      <c r="P785" s="83">
        <f t="shared" si="310"/>
        <v>0</v>
      </c>
      <c r="Q785" s="83">
        <f t="shared" si="310"/>
        <v>0</v>
      </c>
      <c r="R785" s="83">
        <f t="shared" si="310"/>
        <v>0</v>
      </c>
      <c r="S785" s="83">
        <f t="shared" si="310"/>
        <v>0</v>
      </c>
      <c r="T785" s="83">
        <f t="shared" si="310"/>
        <v>0</v>
      </c>
      <c r="U785" s="83">
        <f t="shared" si="310"/>
        <v>0</v>
      </c>
      <c r="V785" s="83">
        <f t="shared" si="310"/>
        <v>0</v>
      </c>
      <c r="W785" s="83">
        <f t="shared" si="310"/>
        <v>0</v>
      </c>
      <c r="X785" s="83">
        <f t="shared" si="310"/>
        <v>0</v>
      </c>
      <c r="Y785" s="83">
        <f t="shared" si="310"/>
        <v>0</v>
      </c>
      <c r="Z785" s="83">
        <f t="shared" si="310"/>
        <v>0</v>
      </c>
      <c r="AA785" s="83">
        <f t="shared" si="310"/>
        <v>0</v>
      </c>
      <c r="AB785" s="83">
        <f t="shared" si="310"/>
        <v>0</v>
      </c>
      <c r="AC785" s="83">
        <f t="shared" si="310"/>
        <v>0</v>
      </c>
      <c r="AD785" s="83">
        <f t="shared" si="310"/>
        <v>0</v>
      </c>
      <c r="AE785" s="83">
        <f t="shared" si="310"/>
        <v>0</v>
      </c>
      <c r="AF785" s="83">
        <f t="shared" si="310"/>
        <v>0</v>
      </c>
      <c r="AG785" s="83">
        <f t="shared" si="310"/>
        <v>0</v>
      </c>
      <c r="AH785" s="83">
        <f t="shared" si="310"/>
        <v>0</v>
      </c>
      <c r="AI785" s="83">
        <f t="shared" si="310"/>
        <v>0</v>
      </c>
      <c r="AJ785" s="83">
        <f t="shared" si="310"/>
        <v>0</v>
      </c>
      <c r="AK785" s="83">
        <f t="shared" si="310"/>
        <v>0</v>
      </c>
      <c r="AL785" s="83">
        <f t="shared" si="310"/>
        <v>0</v>
      </c>
      <c r="AM785" s="83">
        <f t="shared" si="310"/>
        <v>0</v>
      </c>
      <c r="AN785" s="83">
        <f t="shared" si="310"/>
        <v>0</v>
      </c>
      <c r="AO785" s="83">
        <f t="shared" si="310"/>
        <v>0</v>
      </c>
      <c r="AP785" s="83">
        <f t="shared" si="310"/>
        <v>0</v>
      </c>
      <c r="AQ785" s="83">
        <f t="shared" si="310"/>
        <v>0</v>
      </c>
      <c r="AR785" s="83">
        <f t="shared" si="310"/>
        <v>0</v>
      </c>
      <c r="AS785" s="83">
        <f t="shared" si="310"/>
        <v>0</v>
      </c>
      <c r="AT785" s="83">
        <f t="shared" si="310"/>
        <v>0</v>
      </c>
      <c r="AU785" s="83">
        <f t="shared" si="310"/>
        <v>0</v>
      </c>
      <c r="AV785" s="83">
        <f t="shared" si="310"/>
        <v>0</v>
      </c>
      <c r="AW785" s="83">
        <f t="shared" si="310"/>
        <v>0</v>
      </c>
      <c r="AX785" s="83">
        <f t="shared" si="310"/>
        <v>0</v>
      </c>
      <c r="AY785" s="83">
        <f t="shared" si="310"/>
        <v>0</v>
      </c>
      <c r="AZ785" s="83">
        <f t="shared" si="310"/>
        <v>0</v>
      </c>
      <c r="BA785" s="83">
        <f t="shared" si="310"/>
        <v>0</v>
      </c>
      <c r="BB785" s="83">
        <f t="shared" si="310"/>
        <v>0</v>
      </c>
      <c r="BC785" s="83">
        <f t="shared" si="310"/>
        <v>0</v>
      </c>
      <c r="BD785" s="83">
        <f t="shared" si="310"/>
        <v>0</v>
      </c>
      <c r="BE785" s="83">
        <f t="shared" si="310"/>
        <v>0</v>
      </c>
      <c r="BF785" s="83">
        <f t="shared" si="310"/>
        <v>0</v>
      </c>
      <c r="BG785" s="83">
        <f t="shared" si="310"/>
        <v>0</v>
      </c>
      <c r="BH785" s="83">
        <f t="shared" si="310"/>
        <v>0</v>
      </c>
      <c r="BI785" s="83">
        <f t="shared" si="310"/>
        <v>0</v>
      </c>
      <c r="BJ785" s="83">
        <f t="shared" si="310"/>
        <v>0</v>
      </c>
      <c r="BK785" s="83">
        <f t="shared" si="310"/>
        <v>0</v>
      </c>
      <c r="BL785" s="83">
        <f t="shared" si="310"/>
        <v>0</v>
      </c>
      <c r="BM785" s="83">
        <f t="shared" si="310"/>
        <v>0</v>
      </c>
      <c r="BN785" s="83">
        <f t="shared" si="310"/>
        <v>0</v>
      </c>
      <c r="BO785" s="83">
        <f t="shared" si="310"/>
        <v>0</v>
      </c>
      <c r="BP785" s="83">
        <f t="shared" si="310"/>
        <v>0</v>
      </c>
      <c r="BQ785" s="83">
        <f t="shared" si="310"/>
        <v>0</v>
      </c>
      <c r="BR785" s="83">
        <f t="shared" ref="BR785:EC789" si="311">SUM(BR96,BR141,BR186,BR231,BR276,BR321,BR366,BR411,BR456,BR501,BR546,BR591,BR636,BR681)</f>
        <v>0</v>
      </c>
      <c r="BS785" s="83">
        <f t="shared" si="311"/>
        <v>0</v>
      </c>
      <c r="BT785" s="83">
        <f t="shared" si="309"/>
        <v>0</v>
      </c>
      <c r="BU785" s="83">
        <f t="shared" si="309"/>
        <v>0</v>
      </c>
      <c r="BV785" s="83">
        <f t="shared" si="309"/>
        <v>0</v>
      </c>
      <c r="BW785" s="83">
        <f t="shared" si="309"/>
        <v>0</v>
      </c>
      <c r="BX785" s="83">
        <f t="shared" si="309"/>
        <v>0</v>
      </c>
      <c r="BY785" s="83">
        <f t="shared" si="309"/>
        <v>0</v>
      </c>
      <c r="BZ785" s="83">
        <f t="shared" si="309"/>
        <v>0</v>
      </c>
      <c r="CA785" s="83">
        <f t="shared" si="309"/>
        <v>0</v>
      </c>
      <c r="CB785" s="83">
        <f t="shared" si="309"/>
        <v>0</v>
      </c>
      <c r="CC785" s="83">
        <f t="shared" si="309"/>
        <v>0</v>
      </c>
      <c r="CD785" s="83">
        <f t="shared" si="309"/>
        <v>0</v>
      </c>
      <c r="CE785" s="83">
        <f t="shared" si="309"/>
        <v>0</v>
      </c>
      <c r="CF785" s="83">
        <f t="shared" si="309"/>
        <v>0</v>
      </c>
      <c r="CG785" s="83">
        <f t="shared" si="309"/>
        <v>0</v>
      </c>
      <c r="CH785" s="83">
        <f t="shared" si="309"/>
        <v>0</v>
      </c>
      <c r="CI785" s="83">
        <f t="shared" si="309"/>
        <v>0</v>
      </c>
      <c r="CJ785" s="83">
        <f t="shared" si="309"/>
        <v>0</v>
      </c>
      <c r="CK785" s="83">
        <f t="shared" si="309"/>
        <v>0</v>
      </c>
      <c r="CL785" s="83">
        <f t="shared" si="309"/>
        <v>0</v>
      </c>
      <c r="CM785" s="83">
        <f t="shared" si="309"/>
        <v>0</v>
      </c>
      <c r="CN785" s="83">
        <f t="shared" si="309"/>
        <v>0</v>
      </c>
      <c r="CO785" s="83">
        <f t="shared" si="309"/>
        <v>0</v>
      </c>
      <c r="CP785" s="83">
        <f t="shared" si="309"/>
        <v>0</v>
      </c>
      <c r="CQ785" s="83">
        <f t="shared" si="309"/>
        <v>0</v>
      </c>
      <c r="CR785" s="83">
        <f t="shared" si="309"/>
        <v>0</v>
      </c>
      <c r="CS785" s="83">
        <f t="shared" si="309"/>
        <v>0</v>
      </c>
      <c r="CT785" s="83">
        <f t="shared" si="309"/>
        <v>0</v>
      </c>
      <c r="CU785" s="83">
        <f t="shared" si="309"/>
        <v>0</v>
      </c>
      <c r="CV785" s="83">
        <f t="shared" si="309"/>
        <v>0</v>
      </c>
      <c r="CW785" s="83">
        <f t="shared" si="309"/>
        <v>0</v>
      </c>
      <c r="CX785" s="83">
        <f t="shared" si="309"/>
        <v>0</v>
      </c>
      <c r="CY785" s="83">
        <f t="shared" si="309"/>
        <v>0</v>
      </c>
      <c r="CZ785" s="83">
        <f t="shared" si="309"/>
        <v>0</v>
      </c>
      <c r="DA785" s="83">
        <f t="shared" si="309"/>
        <v>0</v>
      </c>
      <c r="DB785" s="83">
        <f t="shared" si="309"/>
        <v>0</v>
      </c>
    </row>
    <row r="786" spans="5:106" x14ac:dyDescent="0.25">
      <c r="E786" s="83">
        <f t="shared" si="294"/>
        <v>0</v>
      </c>
      <c r="G786" s="83">
        <f t="shared" ref="G786:BR789" si="312">SUM(G97,G142,G187,G232,G277,G322,G367,G412,G457,G502,G547,G592,G637,G682)</f>
        <v>0</v>
      </c>
      <c r="H786" s="83">
        <f t="shared" si="312"/>
        <v>0</v>
      </c>
      <c r="I786" s="83">
        <f t="shared" si="312"/>
        <v>0</v>
      </c>
      <c r="J786" s="83">
        <f t="shared" si="312"/>
        <v>0</v>
      </c>
      <c r="K786" s="83">
        <f t="shared" si="312"/>
        <v>0</v>
      </c>
      <c r="L786" s="83">
        <f t="shared" si="312"/>
        <v>0</v>
      </c>
      <c r="M786" s="83">
        <f t="shared" si="312"/>
        <v>0</v>
      </c>
      <c r="N786" s="83">
        <f t="shared" si="312"/>
        <v>0</v>
      </c>
      <c r="O786" s="83">
        <f t="shared" si="312"/>
        <v>0</v>
      </c>
      <c r="P786" s="83">
        <f t="shared" si="312"/>
        <v>0</v>
      </c>
      <c r="Q786" s="83">
        <f t="shared" si="312"/>
        <v>0</v>
      </c>
      <c r="R786" s="83">
        <f t="shared" si="312"/>
        <v>0</v>
      </c>
      <c r="S786" s="83">
        <f t="shared" si="312"/>
        <v>0</v>
      </c>
      <c r="T786" s="83">
        <f t="shared" si="312"/>
        <v>0</v>
      </c>
      <c r="U786" s="83">
        <f t="shared" si="312"/>
        <v>0</v>
      </c>
      <c r="V786" s="83">
        <f t="shared" si="312"/>
        <v>0</v>
      </c>
      <c r="W786" s="83">
        <f t="shared" si="312"/>
        <v>0</v>
      </c>
      <c r="X786" s="83">
        <f t="shared" si="312"/>
        <v>0</v>
      </c>
      <c r="Y786" s="83">
        <f t="shared" si="312"/>
        <v>0</v>
      </c>
      <c r="Z786" s="83">
        <f t="shared" si="312"/>
        <v>0</v>
      </c>
      <c r="AA786" s="83">
        <f t="shared" si="312"/>
        <v>0</v>
      </c>
      <c r="AB786" s="83">
        <f t="shared" si="312"/>
        <v>0</v>
      </c>
      <c r="AC786" s="83">
        <f t="shared" si="312"/>
        <v>0</v>
      </c>
      <c r="AD786" s="83">
        <f t="shared" si="312"/>
        <v>0</v>
      </c>
      <c r="AE786" s="83">
        <f t="shared" si="312"/>
        <v>0</v>
      </c>
      <c r="AF786" s="83">
        <f t="shared" si="312"/>
        <v>0</v>
      </c>
      <c r="AG786" s="83">
        <f t="shared" si="312"/>
        <v>0</v>
      </c>
      <c r="AH786" s="83">
        <f t="shared" si="312"/>
        <v>0</v>
      </c>
      <c r="AI786" s="83">
        <f t="shared" si="312"/>
        <v>0</v>
      </c>
      <c r="AJ786" s="83">
        <f t="shared" si="312"/>
        <v>0</v>
      </c>
      <c r="AK786" s="83">
        <f t="shared" si="312"/>
        <v>0</v>
      </c>
      <c r="AL786" s="83">
        <f t="shared" si="312"/>
        <v>0</v>
      </c>
      <c r="AM786" s="83">
        <f t="shared" si="312"/>
        <v>0</v>
      </c>
      <c r="AN786" s="83">
        <f t="shared" si="312"/>
        <v>0</v>
      </c>
      <c r="AO786" s="83">
        <f t="shared" si="312"/>
        <v>0</v>
      </c>
      <c r="AP786" s="83">
        <f t="shared" si="312"/>
        <v>0</v>
      </c>
      <c r="AQ786" s="83">
        <f t="shared" si="312"/>
        <v>0</v>
      </c>
      <c r="AR786" s="83">
        <f t="shared" si="312"/>
        <v>0</v>
      </c>
      <c r="AS786" s="83">
        <f t="shared" si="312"/>
        <v>0</v>
      </c>
      <c r="AT786" s="83">
        <f t="shared" si="312"/>
        <v>0</v>
      </c>
      <c r="AU786" s="83">
        <f t="shared" si="312"/>
        <v>0</v>
      </c>
      <c r="AV786" s="83">
        <f t="shared" si="312"/>
        <v>0</v>
      </c>
      <c r="AW786" s="83">
        <f t="shared" si="312"/>
        <v>0</v>
      </c>
      <c r="AX786" s="83">
        <f t="shared" si="312"/>
        <v>0</v>
      </c>
      <c r="AY786" s="83">
        <f t="shared" si="312"/>
        <v>0</v>
      </c>
      <c r="AZ786" s="83">
        <f t="shared" si="312"/>
        <v>0</v>
      </c>
      <c r="BA786" s="83">
        <f t="shared" si="312"/>
        <v>0</v>
      </c>
      <c r="BB786" s="83">
        <f t="shared" si="312"/>
        <v>0</v>
      </c>
      <c r="BC786" s="83">
        <f t="shared" si="312"/>
        <v>0</v>
      </c>
      <c r="BD786" s="83">
        <f t="shared" si="312"/>
        <v>0</v>
      </c>
      <c r="BE786" s="83">
        <f t="shared" si="312"/>
        <v>0</v>
      </c>
      <c r="BF786" s="83">
        <f t="shared" si="312"/>
        <v>0</v>
      </c>
      <c r="BG786" s="83">
        <f t="shared" si="312"/>
        <v>0</v>
      </c>
      <c r="BH786" s="83">
        <f t="shared" si="312"/>
        <v>0</v>
      </c>
      <c r="BI786" s="83">
        <f t="shared" si="312"/>
        <v>0</v>
      </c>
      <c r="BJ786" s="83">
        <f t="shared" si="312"/>
        <v>0</v>
      </c>
      <c r="BK786" s="83">
        <f t="shared" si="312"/>
        <v>0</v>
      </c>
      <c r="BL786" s="83">
        <f t="shared" si="312"/>
        <v>0</v>
      </c>
      <c r="BM786" s="83">
        <f t="shared" si="312"/>
        <v>0</v>
      </c>
      <c r="BN786" s="83">
        <f t="shared" si="312"/>
        <v>0</v>
      </c>
      <c r="BO786" s="83">
        <f t="shared" si="312"/>
        <v>0</v>
      </c>
      <c r="BP786" s="83">
        <f t="shared" si="312"/>
        <v>0</v>
      </c>
      <c r="BQ786" s="83">
        <f t="shared" si="312"/>
        <v>0</v>
      </c>
      <c r="BR786" s="83">
        <f t="shared" si="312"/>
        <v>0</v>
      </c>
      <c r="BS786" s="83">
        <f t="shared" si="311"/>
        <v>0</v>
      </c>
      <c r="BT786" s="83">
        <f t="shared" si="311"/>
        <v>0</v>
      </c>
      <c r="BU786" s="83">
        <f t="shared" si="311"/>
        <v>0</v>
      </c>
      <c r="BV786" s="83">
        <f t="shared" si="311"/>
        <v>0</v>
      </c>
      <c r="BW786" s="83">
        <f t="shared" si="311"/>
        <v>0</v>
      </c>
      <c r="BX786" s="83">
        <f t="shared" si="311"/>
        <v>0</v>
      </c>
      <c r="BY786" s="83">
        <f t="shared" si="311"/>
        <v>0</v>
      </c>
      <c r="BZ786" s="83">
        <f t="shared" si="311"/>
        <v>0</v>
      </c>
      <c r="CA786" s="83">
        <f t="shared" si="311"/>
        <v>0</v>
      </c>
      <c r="CB786" s="83">
        <f t="shared" si="311"/>
        <v>0</v>
      </c>
      <c r="CC786" s="83">
        <f t="shared" si="311"/>
        <v>0</v>
      </c>
      <c r="CD786" s="83">
        <f t="shared" si="311"/>
        <v>0</v>
      </c>
      <c r="CE786" s="83">
        <f t="shared" si="311"/>
        <v>0</v>
      </c>
      <c r="CF786" s="83">
        <f t="shared" si="311"/>
        <v>0</v>
      </c>
      <c r="CG786" s="83">
        <f t="shared" si="311"/>
        <v>0</v>
      </c>
      <c r="CH786" s="83">
        <f t="shared" si="311"/>
        <v>0</v>
      </c>
      <c r="CI786" s="83">
        <f t="shared" si="311"/>
        <v>0</v>
      </c>
      <c r="CJ786" s="83">
        <f t="shared" si="311"/>
        <v>0</v>
      </c>
      <c r="CK786" s="83">
        <f t="shared" si="311"/>
        <v>0</v>
      </c>
      <c r="CL786" s="83">
        <f t="shared" si="311"/>
        <v>0</v>
      </c>
      <c r="CM786" s="83">
        <f t="shared" si="311"/>
        <v>0</v>
      </c>
      <c r="CN786" s="83">
        <f t="shared" si="311"/>
        <v>0</v>
      </c>
      <c r="CO786" s="83">
        <f t="shared" si="311"/>
        <v>0</v>
      </c>
      <c r="CP786" s="83">
        <f t="shared" si="311"/>
        <v>0</v>
      </c>
      <c r="CQ786" s="83">
        <f t="shared" si="311"/>
        <v>0</v>
      </c>
      <c r="CR786" s="83">
        <f t="shared" si="311"/>
        <v>0</v>
      </c>
      <c r="CS786" s="83">
        <f t="shared" si="311"/>
        <v>0</v>
      </c>
      <c r="CT786" s="83">
        <f t="shared" si="311"/>
        <v>0</v>
      </c>
      <c r="CU786" s="83">
        <f t="shared" si="311"/>
        <v>0</v>
      </c>
      <c r="CV786" s="83">
        <f t="shared" si="311"/>
        <v>0</v>
      </c>
      <c r="CW786" s="83">
        <f t="shared" si="311"/>
        <v>0</v>
      </c>
      <c r="CX786" s="83">
        <f t="shared" si="311"/>
        <v>0</v>
      </c>
      <c r="CY786" s="83">
        <f t="shared" si="311"/>
        <v>0</v>
      </c>
      <c r="CZ786" s="83">
        <f t="shared" si="311"/>
        <v>0</v>
      </c>
      <c r="DA786" s="83">
        <f t="shared" si="311"/>
        <v>0</v>
      </c>
      <c r="DB786" s="83">
        <f t="shared" si="311"/>
        <v>0</v>
      </c>
    </row>
    <row r="787" spans="5:106" x14ac:dyDescent="0.25">
      <c r="E787" s="83">
        <f t="shared" si="294"/>
        <v>0</v>
      </c>
      <c r="G787" s="83">
        <f t="shared" si="312"/>
        <v>0</v>
      </c>
      <c r="H787" s="83">
        <f t="shared" si="312"/>
        <v>0</v>
      </c>
      <c r="I787" s="83">
        <f t="shared" si="312"/>
        <v>0</v>
      </c>
      <c r="J787" s="83">
        <f t="shared" si="312"/>
        <v>0</v>
      </c>
      <c r="K787" s="83">
        <f t="shared" si="312"/>
        <v>0</v>
      </c>
      <c r="L787" s="83">
        <f t="shared" si="312"/>
        <v>0</v>
      </c>
      <c r="M787" s="83">
        <f t="shared" si="312"/>
        <v>0</v>
      </c>
      <c r="N787" s="83">
        <f t="shared" si="312"/>
        <v>0</v>
      </c>
      <c r="O787" s="83">
        <f t="shared" si="312"/>
        <v>0</v>
      </c>
      <c r="P787" s="83">
        <f t="shared" si="312"/>
        <v>0</v>
      </c>
      <c r="Q787" s="83">
        <f t="shared" si="312"/>
        <v>0</v>
      </c>
      <c r="R787" s="83">
        <f t="shared" si="312"/>
        <v>0</v>
      </c>
      <c r="S787" s="83">
        <f t="shared" si="312"/>
        <v>0</v>
      </c>
      <c r="T787" s="83">
        <f t="shared" si="312"/>
        <v>0</v>
      </c>
      <c r="U787" s="83">
        <f t="shared" si="312"/>
        <v>0</v>
      </c>
      <c r="V787" s="83">
        <f t="shared" si="312"/>
        <v>0</v>
      </c>
      <c r="W787" s="83">
        <f t="shared" si="312"/>
        <v>0</v>
      </c>
      <c r="X787" s="83">
        <f t="shared" si="312"/>
        <v>0</v>
      </c>
      <c r="Y787" s="83">
        <f t="shared" si="312"/>
        <v>0</v>
      </c>
      <c r="Z787" s="83">
        <f t="shared" si="312"/>
        <v>0</v>
      </c>
      <c r="AA787" s="83">
        <f t="shared" si="312"/>
        <v>0</v>
      </c>
      <c r="AB787" s="83">
        <f t="shared" si="312"/>
        <v>0</v>
      </c>
      <c r="AC787" s="83">
        <f t="shared" si="312"/>
        <v>0</v>
      </c>
      <c r="AD787" s="83">
        <f t="shared" si="312"/>
        <v>0</v>
      </c>
      <c r="AE787" s="83">
        <f t="shared" si="312"/>
        <v>0</v>
      </c>
      <c r="AF787" s="83">
        <f t="shared" si="312"/>
        <v>0</v>
      </c>
      <c r="AG787" s="83">
        <f t="shared" si="312"/>
        <v>0</v>
      </c>
      <c r="AH787" s="83">
        <f t="shared" si="312"/>
        <v>0</v>
      </c>
      <c r="AI787" s="83">
        <f t="shared" si="312"/>
        <v>0</v>
      </c>
      <c r="AJ787" s="83">
        <f t="shared" si="312"/>
        <v>0</v>
      </c>
      <c r="AK787" s="83">
        <f t="shared" si="312"/>
        <v>0</v>
      </c>
      <c r="AL787" s="83">
        <f t="shared" si="312"/>
        <v>0</v>
      </c>
      <c r="AM787" s="83">
        <f t="shared" si="312"/>
        <v>0</v>
      </c>
      <c r="AN787" s="83">
        <f t="shared" si="312"/>
        <v>0</v>
      </c>
      <c r="AO787" s="83">
        <f t="shared" si="312"/>
        <v>0</v>
      </c>
      <c r="AP787" s="83">
        <f t="shared" si="312"/>
        <v>0</v>
      </c>
      <c r="AQ787" s="83">
        <f t="shared" si="312"/>
        <v>0</v>
      </c>
      <c r="AR787" s="83">
        <f t="shared" si="312"/>
        <v>0</v>
      </c>
      <c r="AS787" s="83">
        <f t="shared" si="312"/>
        <v>0</v>
      </c>
      <c r="AT787" s="83">
        <f t="shared" si="312"/>
        <v>0</v>
      </c>
      <c r="AU787" s="83">
        <f t="shared" si="312"/>
        <v>0</v>
      </c>
      <c r="AV787" s="83">
        <f t="shared" si="312"/>
        <v>0</v>
      </c>
      <c r="AW787" s="83">
        <f t="shared" si="312"/>
        <v>0</v>
      </c>
      <c r="AX787" s="83">
        <f t="shared" si="312"/>
        <v>0</v>
      </c>
      <c r="AY787" s="83">
        <f t="shared" si="312"/>
        <v>0</v>
      </c>
      <c r="AZ787" s="83">
        <f t="shared" si="312"/>
        <v>0</v>
      </c>
      <c r="BA787" s="83">
        <f t="shared" si="312"/>
        <v>0</v>
      </c>
      <c r="BB787" s="83">
        <f t="shared" si="312"/>
        <v>0</v>
      </c>
      <c r="BC787" s="83">
        <f t="shared" si="312"/>
        <v>0</v>
      </c>
      <c r="BD787" s="83">
        <f t="shared" si="312"/>
        <v>0</v>
      </c>
      <c r="BE787" s="83">
        <f t="shared" si="312"/>
        <v>0</v>
      </c>
      <c r="BF787" s="83">
        <f t="shared" si="312"/>
        <v>0</v>
      </c>
      <c r="BG787" s="83">
        <f t="shared" si="312"/>
        <v>0</v>
      </c>
      <c r="BH787" s="83">
        <f t="shared" si="312"/>
        <v>0</v>
      </c>
      <c r="BI787" s="83">
        <f t="shared" si="312"/>
        <v>0</v>
      </c>
      <c r="BJ787" s="83">
        <f t="shared" si="312"/>
        <v>0</v>
      </c>
      <c r="BK787" s="83">
        <f t="shared" si="312"/>
        <v>0</v>
      </c>
      <c r="BL787" s="83">
        <f t="shared" si="312"/>
        <v>0</v>
      </c>
      <c r="BM787" s="83">
        <f t="shared" si="312"/>
        <v>0</v>
      </c>
      <c r="BN787" s="83">
        <f t="shared" si="312"/>
        <v>0</v>
      </c>
      <c r="BO787" s="83">
        <f t="shared" si="312"/>
        <v>0</v>
      </c>
      <c r="BP787" s="83">
        <f t="shared" si="312"/>
        <v>0</v>
      </c>
      <c r="BQ787" s="83">
        <f t="shared" si="312"/>
        <v>0</v>
      </c>
      <c r="BR787" s="83">
        <f t="shared" si="312"/>
        <v>0</v>
      </c>
      <c r="BS787" s="83">
        <f t="shared" si="311"/>
        <v>0</v>
      </c>
      <c r="BT787" s="83">
        <f t="shared" si="311"/>
        <v>0</v>
      </c>
      <c r="BU787" s="83">
        <f t="shared" si="311"/>
        <v>0</v>
      </c>
      <c r="BV787" s="83">
        <f t="shared" si="311"/>
        <v>0</v>
      </c>
      <c r="BW787" s="83">
        <f t="shared" si="311"/>
        <v>0</v>
      </c>
      <c r="BX787" s="83">
        <f t="shared" si="311"/>
        <v>0</v>
      </c>
      <c r="BY787" s="83">
        <f t="shared" si="311"/>
        <v>0</v>
      </c>
      <c r="BZ787" s="83">
        <f t="shared" si="311"/>
        <v>0</v>
      </c>
      <c r="CA787" s="83">
        <f t="shared" si="311"/>
        <v>0</v>
      </c>
      <c r="CB787" s="83">
        <f t="shared" si="311"/>
        <v>0</v>
      </c>
      <c r="CC787" s="83">
        <f t="shared" si="311"/>
        <v>0</v>
      </c>
      <c r="CD787" s="83">
        <f t="shared" si="311"/>
        <v>0</v>
      </c>
      <c r="CE787" s="83">
        <f t="shared" si="311"/>
        <v>0</v>
      </c>
      <c r="CF787" s="83">
        <f t="shared" si="311"/>
        <v>0</v>
      </c>
      <c r="CG787" s="83">
        <f t="shared" si="311"/>
        <v>0</v>
      </c>
      <c r="CH787" s="83">
        <f t="shared" si="311"/>
        <v>0</v>
      </c>
      <c r="CI787" s="83">
        <f t="shared" si="311"/>
        <v>0</v>
      </c>
      <c r="CJ787" s="83">
        <f t="shared" si="311"/>
        <v>0</v>
      </c>
      <c r="CK787" s="83">
        <f t="shared" si="311"/>
        <v>0</v>
      </c>
      <c r="CL787" s="83">
        <f t="shared" si="311"/>
        <v>0</v>
      </c>
      <c r="CM787" s="83">
        <f t="shared" si="311"/>
        <v>0</v>
      </c>
      <c r="CN787" s="83">
        <f t="shared" si="311"/>
        <v>0</v>
      </c>
      <c r="CO787" s="83">
        <f t="shared" si="311"/>
        <v>0</v>
      </c>
      <c r="CP787" s="83">
        <f t="shared" si="311"/>
        <v>0</v>
      </c>
      <c r="CQ787" s="83">
        <f t="shared" si="311"/>
        <v>0</v>
      </c>
      <c r="CR787" s="83">
        <f t="shared" si="311"/>
        <v>0</v>
      </c>
      <c r="CS787" s="83">
        <f t="shared" si="311"/>
        <v>0</v>
      </c>
      <c r="CT787" s="83">
        <f t="shared" si="311"/>
        <v>0</v>
      </c>
      <c r="CU787" s="83">
        <f t="shared" si="311"/>
        <v>0</v>
      </c>
      <c r="CV787" s="83">
        <f t="shared" si="311"/>
        <v>0</v>
      </c>
      <c r="CW787" s="83">
        <f t="shared" si="311"/>
        <v>0</v>
      </c>
      <c r="CX787" s="83">
        <f t="shared" si="311"/>
        <v>0</v>
      </c>
      <c r="CY787" s="83">
        <f t="shared" si="311"/>
        <v>0</v>
      </c>
      <c r="CZ787" s="83">
        <f t="shared" si="311"/>
        <v>0</v>
      </c>
      <c r="DA787" s="83">
        <f t="shared" si="311"/>
        <v>0</v>
      </c>
      <c r="DB787" s="83">
        <f t="shared" si="311"/>
        <v>0</v>
      </c>
    </row>
    <row r="788" spans="5:106" x14ac:dyDescent="0.25">
      <c r="E788" s="83">
        <f t="shared" si="294"/>
        <v>0</v>
      </c>
      <c r="G788" s="83">
        <f t="shared" si="312"/>
        <v>0</v>
      </c>
      <c r="H788" s="83">
        <f t="shared" si="312"/>
        <v>0</v>
      </c>
      <c r="I788" s="83">
        <f t="shared" si="312"/>
        <v>0</v>
      </c>
      <c r="J788" s="83">
        <f t="shared" si="312"/>
        <v>0</v>
      </c>
      <c r="K788" s="83">
        <f t="shared" si="312"/>
        <v>0</v>
      </c>
      <c r="L788" s="83">
        <f t="shared" si="312"/>
        <v>0</v>
      </c>
      <c r="M788" s="83">
        <f t="shared" si="312"/>
        <v>0</v>
      </c>
      <c r="N788" s="83">
        <f t="shared" si="312"/>
        <v>0</v>
      </c>
      <c r="O788" s="83">
        <f t="shared" si="312"/>
        <v>0</v>
      </c>
      <c r="P788" s="83">
        <f t="shared" si="312"/>
        <v>0</v>
      </c>
      <c r="Q788" s="83">
        <f t="shared" si="312"/>
        <v>0</v>
      </c>
      <c r="R788" s="83">
        <f t="shared" si="312"/>
        <v>0</v>
      </c>
      <c r="S788" s="83">
        <f t="shared" si="312"/>
        <v>0</v>
      </c>
      <c r="T788" s="83">
        <f t="shared" si="312"/>
        <v>0</v>
      </c>
      <c r="U788" s="83">
        <f t="shared" si="312"/>
        <v>0</v>
      </c>
      <c r="V788" s="83">
        <f t="shared" si="312"/>
        <v>0</v>
      </c>
      <c r="W788" s="83">
        <f t="shared" si="312"/>
        <v>0</v>
      </c>
      <c r="X788" s="83">
        <f t="shared" si="312"/>
        <v>0</v>
      </c>
      <c r="Y788" s="83">
        <f t="shared" si="312"/>
        <v>0</v>
      </c>
      <c r="Z788" s="83">
        <f t="shared" si="312"/>
        <v>0</v>
      </c>
      <c r="AA788" s="83">
        <f t="shared" si="312"/>
        <v>0</v>
      </c>
      <c r="AB788" s="83">
        <f t="shared" si="312"/>
        <v>0</v>
      </c>
      <c r="AC788" s="83">
        <f t="shared" si="312"/>
        <v>0</v>
      </c>
      <c r="AD788" s="83">
        <f t="shared" si="312"/>
        <v>0</v>
      </c>
      <c r="AE788" s="83">
        <f t="shared" si="312"/>
        <v>0</v>
      </c>
      <c r="AF788" s="83">
        <f t="shared" si="312"/>
        <v>0</v>
      </c>
      <c r="AG788" s="83">
        <f t="shared" si="312"/>
        <v>0</v>
      </c>
      <c r="AH788" s="83">
        <f t="shared" si="312"/>
        <v>0</v>
      </c>
      <c r="AI788" s="83">
        <f t="shared" si="312"/>
        <v>0</v>
      </c>
      <c r="AJ788" s="83">
        <f t="shared" si="312"/>
        <v>0</v>
      </c>
      <c r="AK788" s="83">
        <f t="shared" si="312"/>
        <v>0</v>
      </c>
      <c r="AL788" s="83">
        <f t="shared" si="312"/>
        <v>0</v>
      </c>
      <c r="AM788" s="83">
        <f t="shared" si="312"/>
        <v>0</v>
      </c>
      <c r="AN788" s="83">
        <f t="shared" si="312"/>
        <v>0</v>
      </c>
      <c r="AO788" s="83">
        <f t="shared" si="312"/>
        <v>0</v>
      </c>
      <c r="AP788" s="83">
        <f t="shared" si="312"/>
        <v>0</v>
      </c>
      <c r="AQ788" s="83">
        <f t="shared" si="312"/>
        <v>0</v>
      </c>
      <c r="AR788" s="83">
        <f t="shared" si="312"/>
        <v>0</v>
      </c>
      <c r="AS788" s="83">
        <f t="shared" si="312"/>
        <v>0</v>
      </c>
      <c r="AT788" s="83">
        <f t="shared" si="312"/>
        <v>0</v>
      </c>
      <c r="AU788" s="83">
        <f t="shared" si="312"/>
        <v>0</v>
      </c>
      <c r="AV788" s="83">
        <f t="shared" si="312"/>
        <v>0</v>
      </c>
      <c r="AW788" s="83">
        <f t="shared" si="312"/>
        <v>0</v>
      </c>
      <c r="AX788" s="83">
        <f t="shared" si="312"/>
        <v>0</v>
      </c>
      <c r="AY788" s="83">
        <f t="shared" si="312"/>
        <v>0</v>
      </c>
      <c r="AZ788" s="83">
        <f t="shared" si="312"/>
        <v>0</v>
      </c>
      <c r="BA788" s="83">
        <f t="shared" si="312"/>
        <v>0</v>
      </c>
      <c r="BB788" s="83">
        <f t="shared" si="312"/>
        <v>0</v>
      </c>
      <c r="BC788" s="83">
        <f t="shared" si="312"/>
        <v>0</v>
      </c>
      <c r="BD788" s="83">
        <f t="shared" si="312"/>
        <v>0</v>
      </c>
      <c r="BE788" s="83">
        <f t="shared" si="312"/>
        <v>0</v>
      </c>
      <c r="BF788" s="83">
        <f t="shared" si="312"/>
        <v>0</v>
      </c>
      <c r="BG788" s="83">
        <f t="shared" si="312"/>
        <v>0</v>
      </c>
      <c r="BH788" s="83">
        <f t="shared" si="312"/>
        <v>0</v>
      </c>
      <c r="BI788" s="83">
        <f t="shared" si="312"/>
        <v>0</v>
      </c>
      <c r="BJ788" s="83">
        <f t="shared" si="312"/>
        <v>0</v>
      </c>
      <c r="BK788" s="83">
        <f t="shared" si="312"/>
        <v>0</v>
      </c>
      <c r="BL788" s="83">
        <f t="shared" si="312"/>
        <v>0</v>
      </c>
      <c r="BM788" s="83">
        <f t="shared" si="312"/>
        <v>0</v>
      </c>
      <c r="BN788" s="83">
        <f t="shared" si="312"/>
        <v>0</v>
      </c>
      <c r="BO788" s="83">
        <f t="shared" si="312"/>
        <v>0</v>
      </c>
      <c r="BP788" s="83">
        <f t="shared" si="312"/>
        <v>0</v>
      </c>
      <c r="BQ788" s="83">
        <f t="shared" si="312"/>
        <v>0</v>
      </c>
      <c r="BR788" s="83">
        <f t="shared" si="312"/>
        <v>0</v>
      </c>
      <c r="BS788" s="83">
        <f t="shared" si="311"/>
        <v>0</v>
      </c>
      <c r="BT788" s="83">
        <f t="shared" si="311"/>
        <v>0</v>
      </c>
      <c r="BU788" s="83">
        <f t="shared" si="311"/>
        <v>0</v>
      </c>
      <c r="BV788" s="83">
        <f t="shared" si="311"/>
        <v>0</v>
      </c>
      <c r="BW788" s="83">
        <f t="shared" si="311"/>
        <v>0</v>
      </c>
      <c r="BX788" s="83">
        <f t="shared" si="311"/>
        <v>0</v>
      </c>
      <c r="BY788" s="83">
        <f t="shared" si="311"/>
        <v>0</v>
      </c>
      <c r="BZ788" s="83">
        <f t="shared" si="311"/>
        <v>0</v>
      </c>
      <c r="CA788" s="83">
        <f t="shared" si="311"/>
        <v>0</v>
      </c>
      <c r="CB788" s="83">
        <f t="shared" si="311"/>
        <v>0</v>
      </c>
      <c r="CC788" s="83">
        <f t="shared" si="311"/>
        <v>0</v>
      </c>
      <c r="CD788" s="83">
        <f t="shared" si="311"/>
        <v>0</v>
      </c>
      <c r="CE788" s="83">
        <f t="shared" si="311"/>
        <v>0</v>
      </c>
      <c r="CF788" s="83">
        <f t="shared" si="311"/>
        <v>0</v>
      </c>
      <c r="CG788" s="83">
        <f t="shared" si="311"/>
        <v>0</v>
      </c>
      <c r="CH788" s="83">
        <f t="shared" si="311"/>
        <v>0</v>
      </c>
      <c r="CI788" s="83">
        <f t="shared" si="311"/>
        <v>0</v>
      </c>
      <c r="CJ788" s="83">
        <f t="shared" si="311"/>
        <v>0</v>
      </c>
      <c r="CK788" s="83">
        <f t="shared" si="311"/>
        <v>0</v>
      </c>
      <c r="CL788" s="83">
        <f t="shared" si="311"/>
        <v>0</v>
      </c>
      <c r="CM788" s="83">
        <f t="shared" si="311"/>
        <v>0</v>
      </c>
      <c r="CN788" s="83">
        <f t="shared" si="311"/>
        <v>0</v>
      </c>
      <c r="CO788" s="83">
        <f t="shared" si="311"/>
        <v>0</v>
      </c>
      <c r="CP788" s="83">
        <f t="shared" si="311"/>
        <v>0</v>
      </c>
      <c r="CQ788" s="83">
        <f t="shared" si="311"/>
        <v>0</v>
      </c>
      <c r="CR788" s="83">
        <f t="shared" si="311"/>
        <v>0</v>
      </c>
      <c r="CS788" s="83">
        <f t="shared" si="311"/>
        <v>0</v>
      </c>
      <c r="CT788" s="83">
        <f t="shared" si="311"/>
        <v>0</v>
      </c>
      <c r="CU788" s="83">
        <f t="shared" si="311"/>
        <v>0</v>
      </c>
      <c r="CV788" s="83">
        <f t="shared" si="311"/>
        <v>0</v>
      </c>
      <c r="CW788" s="83">
        <f t="shared" si="311"/>
        <v>0</v>
      </c>
      <c r="CX788" s="83">
        <f t="shared" si="311"/>
        <v>0</v>
      </c>
      <c r="CY788" s="83">
        <f t="shared" si="311"/>
        <v>0</v>
      </c>
      <c r="CZ788" s="83">
        <f t="shared" si="311"/>
        <v>0</v>
      </c>
      <c r="DA788" s="83">
        <f t="shared" si="311"/>
        <v>0</v>
      </c>
      <c r="DB788" s="83">
        <f t="shared" si="311"/>
        <v>0</v>
      </c>
    </row>
    <row r="789" spans="5:106" x14ac:dyDescent="0.25">
      <c r="E789" s="83">
        <f t="shared" si="294"/>
        <v>0</v>
      </c>
      <c r="G789" s="83">
        <f t="shared" si="312"/>
        <v>0</v>
      </c>
      <c r="H789" s="83">
        <f t="shared" si="312"/>
        <v>0</v>
      </c>
      <c r="I789" s="83">
        <f t="shared" si="312"/>
        <v>0</v>
      </c>
      <c r="J789" s="83">
        <f t="shared" si="312"/>
        <v>0</v>
      </c>
      <c r="K789" s="83">
        <f t="shared" si="312"/>
        <v>0</v>
      </c>
      <c r="L789" s="83">
        <f t="shared" si="312"/>
        <v>0</v>
      </c>
      <c r="M789" s="83">
        <f t="shared" si="312"/>
        <v>0</v>
      </c>
      <c r="N789" s="83">
        <f t="shared" si="312"/>
        <v>0</v>
      </c>
      <c r="O789" s="83">
        <f t="shared" si="312"/>
        <v>0</v>
      </c>
      <c r="P789" s="83">
        <f t="shared" si="312"/>
        <v>0</v>
      </c>
      <c r="Q789" s="83">
        <f t="shared" si="312"/>
        <v>0</v>
      </c>
      <c r="R789" s="83">
        <f t="shared" si="312"/>
        <v>0</v>
      </c>
      <c r="S789" s="83">
        <f t="shared" si="312"/>
        <v>0</v>
      </c>
      <c r="T789" s="83">
        <f t="shared" si="312"/>
        <v>0</v>
      </c>
      <c r="U789" s="83">
        <f t="shared" si="312"/>
        <v>0</v>
      </c>
      <c r="V789" s="83">
        <f t="shared" si="312"/>
        <v>0</v>
      </c>
      <c r="W789" s="83">
        <f t="shared" si="312"/>
        <v>0</v>
      </c>
      <c r="X789" s="83">
        <f t="shared" si="312"/>
        <v>0</v>
      </c>
      <c r="Y789" s="83">
        <f t="shared" si="312"/>
        <v>0</v>
      </c>
      <c r="Z789" s="83">
        <f t="shared" si="312"/>
        <v>0</v>
      </c>
      <c r="AA789" s="83">
        <f t="shared" si="312"/>
        <v>0</v>
      </c>
      <c r="AB789" s="83">
        <f t="shared" si="312"/>
        <v>0</v>
      </c>
      <c r="AC789" s="83">
        <f t="shared" si="312"/>
        <v>0</v>
      </c>
      <c r="AD789" s="83">
        <f t="shared" si="312"/>
        <v>0</v>
      </c>
      <c r="AE789" s="83">
        <f t="shared" si="312"/>
        <v>0</v>
      </c>
      <c r="AF789" s="83">
        <f t="shared" si="312"/>
        <v>0</v>
      </c>
      <c r="AG789" s="83">
        <f t="shared" si="312"/>
        <v>0</v>
      </c>
      <c r="AH789" s="83">
        <f t="shared" si="312"/>
        <v>0</v>
      </c>
      <c r="AI789" s="83">
        <f t="shared" si="312"/>
        <v>0</v>
      </c>
      <c r="AJ789" s="83">
        <f t="shared" si="312"/>
        <v>0</v>
      </c>
      <c r="AK789" s="83">
        <f t="shared" si="312"/>
        <v>0</v>
      </c>
      <c r="AL789" s="83">
        <f t="shared" si="312"/>
        <v>0</v>
      </c>
      <c r="AM789" s="83">
        <f t="shared" si="312"/>
        <v>0</v>
      </c>
      <c r="AN789" s="83">
        <f t="shared" si="312"/>
        <v>0</v>
      </c>
      <c r="AO789" s="83">
        <f t="shared" si="312"/>
        <v>0</v>
      </c>
      <c r="AP789" s="83">
        <f t="shared" si="312"/>
        <v>0</v>
      </c>
      <c r="AQ789" s="83">
        <f t="shared" si="312"/>
        <v>0</v>
      </c>
      <c r="AR789" s="83">
        <f t="shared" si="312"/>
        <v>0</v>
      </c>
      <c r="AS789" s="83">
        <f t="shared" si="312"/>
        <v>0</v>
      </c>
      <c r="AT789" s="83">
        <f t="shared" si="312"/>
        <v>0</v>
      </c>
      <c r="AU789" s="83">
        <f t="shared" si="312"/>
        <v>0</v>
      </c>
      <c r="AV789" s="83">
        <f t="shared" si="312"/>
        <v>0</v>
      </c>
      <c r="AW789" s="83">
        <f t="shared" si="312"/>
        <v>0</v>
      </c>
      <c r="AX789" s="83">
        <f t="shared" si="312"/>
        <v>0</v>
      </c>
      <c r="AY789" s="83">
        <f t="shared" si="312"/>
        <v>0</v>
      </c>
      <c r="AZ789" s="83">
        <f t="shared" si="312"/>
        <v>0</v>
      </c>
      <c r="BA789" s="83">
        <f t="shared" si="312"/>
        <v>0</v>
      </c>
      <c r="BB789" s="83">
        <f t="shared" si="312"/>
        <v>0</v>
      </c>
      <c r="BC789" s="83">
        <f t="shared" si="312"/>
        <v>0</v>
      </c>
      <c r="BD789" s="83">
        <f t="shared" si="312"/>
        <v>0</v>
      </c>
      <c r="BE789" s="83">
        <f t="shared" si="312"/>
        <v>0</v>
      </c>
      <c r="BF789" s="83">
        <f t="shared" si="312"/>
        <v>0</v>
      </c>
      <c r="BG789" s="83">
        <f t="shared" si="312"/>
        <v>0</v>
      </c>
      <c r="BH789" s="83">
        <f t="shared" si="312"/>
        <v>0</v>
      </c>
      <c r="BI789" s="83">
        <f t="shared" si="312"/>
        <v>0</v>
      </c>
      <c r="BJ789" s="83">
        <f t="shared" si="312"/>
        <v>0</v>
      </c>
      <c r="BK789" s="83">
        <f t="shared" si="312"/>
        <v>0</v>
      </c>
      <c r="BL789" s="83">
        <f t="shared" si="312"/>
        <v>0</v>
      </c>
      <c r="BM789" s="83">
        <f t="shared" si="312"/>
        <v>0</v>
      </c>
      <c r="BN789" s="83">
        <f t="shared" si="312"/>
        <v>0</v>
      </c>
      <c r="BO789" s="83">
        <f t="shared" si="312"/>
        <v>0</v>
      </c>
      <c r="BP789" s="83">
        <f t="shared" si="312"/>
        <v>0</v>
      </c>
      <c r="BQ789" s="83">
        <f t="shared" si="312"/>
        <v>0</v>
      </c>
      <c r="BR789" s="83">
        <f t="shared" ref="BR789:EC789" si="313">SUM(BR100,BR145,BR190,BR235,BR280,BR325,BR370,BR415,BR460,BR505,BR550,BR595,BR640,BR685)</f>
        <v>0</v>
      </c>
      <c r="BS789" s="83">
        <f t="shared" si="313"/>
        <v>0</v>
      </c>
      <c r="BT789" s="83">
        <f t="shared" si="311"/>
        <v>0</v>
      </c>
      <c r="BU789" s="83">
        <f t="shared" si="311"/>
        <v>0</v>
      </c>
      <c r="BV789" s="83">
        <f t="shared" si="311"/>
        <v>0</v>
      </c>
      <c r="BW789" s="83">
        <f t="shared" si="311"/>
        <v>0</v>
      </c>
      <c r="BX789" s="83">
        <f t="shared" si="311"/>
        <v>0</v>
      </c>
      <c r="BY789" s="83">
        <f t="shared" si="311"/>
        <v>0</v>
      </c>
      <c r="BZ789" s="83">
        <f t="shared" si="311"/>
        <v>0</v>
      </c>
      <c r="CA789" s="83">
        <f t="shared" si="311"/>
        <v>0</v>
      </c>
      <c r="CB789" s="83">
        <f t="shared" si="311"/>
        <v>0</v>
      </c>
      <c r="CC789" s="83">
        <f t="shared" si="311"/>
        <v>0</v>
      </c>
      <c r="CD789" s="83">
        <f t="shared" si="311"/>
        <v>0</v>
      </c>
      <c r="CE789" s="83">
        <f t="shared" si="311"/>
        <v>0</v>
      </c>
      <c r="CF789" s="83">
        <f t="shared" si="311"/>
        <v>0</v>
      </c>
      <c r="CG789" s="83">
        <f t="shared" si="311"/>
        <v>0</v>
      </c>
      <c r="CH789" s="83">
        <f t="shared" si="311"/>
        <v>0</v>
      </c>
      <c r="CI789" s="83">
        <f t="shared" si="311"/>
        <v>0</v>
      </c>
      <c r="CJ789" s="83">
        <f t="shared" si="311"/>
        <v>0</v>
      </c>
      <c r="CK789" s="83">
        <f t="shared" si="311"/>
        <v>0</v>
      </c>
      <c r="CL789" s="83">
        <f t="shared" si="311"/>
        <v>0</v>
      </c>
      <c r="CM789" s="83">
        <f t="shared" si="311"/>
        <v>0</v>
      </c>
      <c r="CN789" s="83">
        <f t="shared" si="311"/>
        <v>0</v>
      </c>
      <c r="CO789" s="83">
        <f t="shared" si="311"/>
        <v>0</v>
      </c>
      <c r="CP789" s="83">
        <f t="shared" si="311"/>
        <v>0</v>
      </c>
      <c r="CQ789" s="83">
        <f t="shared" si="311"/>
        <v>0</v>
      </c>
      <c r="CR789" s="83">
        <f t="shared" si="311"/>
        <v>0</v>
      </c>
      <c r="CS789" s="83">
        <f t="shared" si="311"/>
        <v>0</v>
      </c>
      <c r="CT789" s="83">
        <f t="shared" si="311"/>
        <v>0</v>
      </c>
      <c r="CU789" s="83">
        <f t="shared" si="311"/>
        <v>0</v>
      </c>
      <c r="CV789" s="83">
        <f t="shared" si="311"/>
        <v>0</v>
      </c>
      <c r="CW789" s="83">
        <f t="shared" si="311"/>
        <v>0</v>
      </c>
      <c r="CX789" s="83">
        <f t="shared" si="311"/>
        <v>0</v>
      </c>
      <c r="CY789" s="83">
        <f t="shared" si="311"/>
        <v>0</v>
      </c>
      <c r="CZ789" s="83">
        <f t="shared" si="311"/>
        <v>0</v>
      </c>
      <c r="DA789" s="83">
        <f t="shared" si="311"/>
        <v>0</v>
      </c>
      <c r="DB789" s="83">
        <f t="shared" si="311"/>
        <v>0</v>
      </c>
    </row>
    <row r="790" spans="5:106" x14ac:dyDescent="0.25">
      <c r="G790" s="83"/>
    </row>
    <row r="791" spans="5:106" x14ac:dyDescent="0.25">
      <c r="E791" s="121" t="s">
        <v>134</v>
      </c>
      <c r="G791" s="83">
        <f>G8*G13</f>
        <v>750</v>
      </c>
      <c r="H791" s="83">
        <f t="shared" ref="H791:BS791" si="314">H8*H13</f>
        <v>2640</v>
      </c>
      <c r="I791" s="83">
        <f t="shared" si="314"/>
        <v>392</v>
      </c>
      <c r="J791" s="83">
        <f t="shared" si="314"/>
        <v>0</v>
      </c>
      <c r="K791" s="83">
        <f t="shared" si="314"/>
        <v>0</v>
      </c>
      <c r="L791" s="83">
        <f t="shared" si="314"/>
        <v>0</v>
      </c>
      <c r="M791" s="83">
        <f t="shared" si="314"/>
        <v>0</v>
      </c>
      <c r="N791" s="83">
        <f t="shared" si="314"/>
        <v>0</v>
      </c>
      <c r="O791" s="83">
        <f t="shared" si="314"/>
        <v>0</v>
      </c>
      <c r="P791" s="83">
        <f t="shared" si="314"/>
        <v>0</v>
      </c>
      <c r="Q791" s="83">
        <f t="shared" si="314"/>
        <v>0</v>
      </c>
      <c r="R791" s="83">
        <f t="shared" si="314"/>
        <v>0</v>
      </c>
      <c r="S791" s="83">
        <f t="shared" si="314"/>
        <v>0</v>
      </c>
      <c r="T791" s="83">
        <f t="shared" si="314"/>
        <v>0</v>
      </c>
      <c r="U791" s="83">
        <f t="shared" si="314"/>
        <v>0</v>
      </c>
      <c r="V791" s="83">
        <f t="shared" si="314"/>
        <v>0</v>
      </c>
      <c r="W791" s="83">
        <f t="shared" si="314"/>
        <v>0</v>
      </c>
      <c r="X791" s="83">
        <f t="shared" si="314"/>
        <v>0</v>
      </c>
      <c r="Y791" s="83">
        <f t="shared" si="314"/>
        <v>0</v>
      </c>
      <c r="Z791" s="83">
        <f t="shared" si="314"/>
        <v>0</v>
      </c>
      <c r="AA791" s="83">
        <f t="shared" si="314"/>
        <v>0</v>
      </c>
      <c r="AB791" s="83">
        <f t="shared" si="314"/>
        <v>0</v>
      </c>
      <c r="AC791" s="83">
        <f t="shared" si="314"/>
        <v>0</v>
      </c>
      <c r="AD791" s="83">
        <f t="shared" si="314"/>
        <v>0</v>
      </c>
      <c r="AE791" s="83">
        <f t="shared" si="314"/>
        <v>0</v>
      </c>
      <c r="AF791" s="83">
        <f t="shared" si="314"/>
        <v>0</v>
      </c>
      <c r="AG791" s="83">
        <f t="shared" si="314"/>
        <v>0</v>
      </c>
      <c r="AH791" s="83">
        <f t="shared" si="314"/>
        <v>0</v>
      </c>
      <c r="AI791" s="83">
        <f t="shared" si="314"/>
        <v>0</v>
      </c>
      <c r="AJ791" s="83">
        <f t="shared" si="314"/>
        <v>0</v>
      </c>
      <c r="AK791" s="83">
        <f t="shared" si="314"/>
        <v>0</v>
      </c>
      <c r="AL791" s="83">
        <f t="shared" si="314"/>
        <v>0</v>
      </c>
      <c r="AM791" s="83">
        <f t="shared" si="314"/>
        <v>0</v>
      </c>
      <c r="AN791" s="83">
        <f t="shared" si="314"/>
        <v>0</v>
      </c>
      <c r="AO791" s="83">
        <f t="shared" si="314"/>
        <v>0</v>
      </c>
      <c r="AP791" s="83">
        <f t="shared" si="314"/>
        <v>0</v>
      </c>
      <c r="AQ791" s="83">
        <f t="shared" si="314"/>
        <v>0</v>
      </c>
      <c r="AR791" s="83">
        <f t="shared" si="314"/>
        <v>0</v>
      </c>
      <c r="AS791" s="83">
        <f t="shared" si="314"/>
        <v>0</v>
      </c>
      <c r="AT791" s="83">
        <f t="shared" si="314"/>
        <v>0</v>
      </c>
      <c r="AU791" s="83">
        <f t="shared" si="314"/>
        <v>0</v>
      </c>
      <c r="AV791" s="83">
        <f t="shared" si="314"/>
        <v>0</v>
      </c>
      <c r="AW791" s="83">
        <f t="shared" si="314"/>
        <v>0</v>
      </c>
      <c r="AX791" s="83">
        <f t="shared" si="314"/>
        <v>0</v>
      </c>
      <c r="AY791" s="83">
        <f t="shared" si="314"/>
        <v>0</v>
      </c>
      <c r="AZ791" s="83">
        <f t="shared" si="314"/>
        <v>0</v>
      </c>
      <c r="BA791" s="83">
        <f t="shared" si="314"/>
        <v>0</v>
      </c>
      <c r="BB791" s="83">
        <f t="shared" si="314"/>
        <v>0</v>
      </c>
      <c r="BC791" s="83">
        <f t="shared" si="314"/>
        <v>0</v>
      </c>
      <c r="BD791" s="83">
        <f t="shared" si="314"/>
        <v>0</v>
      </c>
      <c r="BE791" s="83">
        <f t="shared" si="314"/>
        <v>0</v>
      </c>
      <c r="BF791" s="83">
        <f t="shared" si="314"/>
        <v>0</v>
      </c>
      <c r="BG791" s="83">
        <f t="shared" si="314"/>
        <v>0</v>
      </c>
      <c r="BH791" s="83">
        <f t="shared" si="314"/>
        <v>0</v>
      </c>
      <c r="BI791" s="83">
        <f t="shared" si="314"/>
        <v>0</v>
      </c>
      <c r="BJ791" s="83">
        <f t="shared" si="314"/>
        <v>0</v>
      </c>
      <c r="BK791" s="83">
        <f t="shared" si="314"/>
        <v>0</v>
      </c>
      <c r="BL791" s="83">
        <f t="shared" si="314"/>
        <v>0</v>
      </c>
      <c r="BM791" s="83">
        <f t="shared" si="314"/>
        <v>0</v>
      </c>
      <c r="BN791" s="83">
        <f t="shared" si="314"/>
        <v>0</v>
      </c>
      <c r="BO791" s="83">
        <f t="shared" si="314"/>
        <v>0</v>
      </c>
      <c r="BP791" s="83">
        <f t="shared" si="314"/>
        <v>0</v>
      </c>
      <c r="BQ791" s="83">
        <f t="shared" si="314"/>
        <v>0</v>
      </c>
      <c r="BR791" s="83">
        <f t="shared" si="314"/>
        <v>0</v>
      </c>
      <c r="BS791" s="83">
        <f t="shared" si="314"/>
        <v>0</v>
      </c>
      <c r="BT791" s="83">
        <f t="shared" ref="BT791:DB791" si="315">BT8*BT13</f>
        <v>0</v>
      </c>
      <c r="BU791" s="83">
        <f t="shared" si="315"/>
        <v>0</v>
      </c>
      <c r="BV791" s="83">
        <f t="shared" si="315"/>
        <v>0</v>
      </c>
      <c r="BW791" s="83">
        <f t="shared" si="315"/>
        <v>0</v>
      </c>
      <c r="BX791" s="83">
        <f t="shared" si="315"/>
        <v>0</v>
      </c>
      <c r="BY791" s="83">
        <f t="shared" si="315"/>
        <v>0</v>
      </c>
      <c r="BZ791" s="83">
        <f t="shared" si="315"/>
        <v>0</v>
      </c>
      <c r="CA791" s="83">
        <f t="shared" si="315"/>
        <v>0</v>
      </c>
      <c r="CB791" s="83">
        <f t="shared" si="315"/>
        <v>0</v>
      </c>
      <c r="CC791" s="83">
        <f t="shared" si="315"/>
        <v>0</v>
      </c>
      <c r="CD791" s="83">
        <f t="shared" si="315"/>
        <v>0</v>
      </c>
      <c r="CE791" s="83">
        <f t="shared" si="315"/>
        <v>0</v>
      </c>
      <c r="CF791" s="83">
        <f t="shared" si="315"/>
        <v>0</v>
      </c>
      <c r="CG791" s="83">
        <f t="shared" si="315"/>
        <v>0</v>
      </c>
      <c r="CH791" s="83">
        <f t="shared" si="315"/>
        <v>0</v>
      </c>
      <c r="CI791" s="83">
        <f t="shared" si="315"/>
        <v>0</v>
      </c>
      <c r="CJ791" s="83">
        <f t="shared" si="315"/>
        <v>0</v>
      </c>
      <c r="CK791" s="83">
        <f t="shared" si="315"/>
        <v>0</v>
      </c>
      <c r="CL791" s="83">
        <f t="shared" si="315"/>
        <v>0</v>
      </c>
      <c r="CM791" s="83">
        <f t="shared" si="315"/>
        <v>0</v>
      </c>
      <c r="CN791" s="83">
        <f t="shared" si="315"/>
        <v>0</v>
      </c>
      <c r="CO791" s="83">
        <f t="shared" si="315"/>
        <v>0</v>
      </c>
      <c r="CP791" s="83">
        <f t="shared" si="315"/>
        <v>0</v>
      </c>
      <c r="CQ791" s="83">
        <f t="shared" si="315"/>
        <v>0</v>
      </c>
      <c r="CR791" s="83">
        <f t="shared" si="315"/>
        <v>0</v>
      </c>
      <c r="CS791" s="83">
        <f t="shared" si="315"/>
        <v>0</v>
      </c>
      <c r="CT791" s="83">
        <f t="shared" si="315"/>
        <v>0</v>
      </c>
      <c r="CU791" s="83">
        <f t="shared" si="315"/>
        <v>0</v>
      </c>
      <c r="CV791" s="83">
        <f t="shared" si="315"/>
        <v>0</v>
      </c>
      <c r="CW791" s="83">
        <f t="shared" si="315"/>
        <v>0</v>
      </c>
      <c r="CX791" s="83">
        <f t="shared" si="315"/>
        <v>0</v>
      </c>
      <c r="CY791" s="83">
        <f t="shared" si="315"/>
        <v>0</v>
      </c>
      <c r="CZ791" s="83">
        <f t="shared" si="315"/>
        <v>0</v>
      </c>
      <c r="DA791" s="83">
        <f t="shared" si="315"/>
        <v>0</v>
      </c>
      <c r="DB791" s="83">
        <f t="shared" si="315"/>
        <v>0</v>
      </c>
    </row>
    <row r="792" spans="5:106" x14ac:dyDescent="0.25">
      <c r="G792" s="83"/>
    </row>
    <row r="793" spans="5:106" x14ac:dyDescent="0.25">
      <c r="G793" s="83"/>
    </row>
    <row r="794" spans="5:106" x14ac:dyDescent="0.25">
      <c r="G794" s="83"/>
    </row>
    <row r="795" spans="5:106" x14ac:dyDescent="0.25">
      <c r="G795" s="83"/>
    </row>
    <row r="796" spans="5:106" x14ac:dyDescent="0.25">
      <c r="G796" s="83"/>
    </row>
    <row r="797" spans="5:106" x14ac:dyDescent="0.25">
      <c r="G797" s="83"/>
    </row>
    <row r="798" spans="5:106" x14ac:dyDescent="0.25">
      <c r="G798" s="83"/>
    </row>
    <row r="799" spans="5:106" x14ac:dyDescent="0.25">
      <c r="G799" s="83"/>
    </row>
    <row r="800" spans="5:106" x14ac:dyDescent="0.25">
      <c r="G800" s="83"/>
    </row>
    <row r="801" spans="7:7" x14ac:dyDescent="0.25">
      <c r="G801" s="83"/>
    </row>
    <row r="802" spans="7:7" x14ac:dyDescent="0.25">
      <c r="G802" s="83"/>
    </row>
  </sheetData>
  <mergeCells count="103">
    <mergeCell ref="B654:C664"/>
    <mergeCell ref="B665:C685"/>
    <mergeCell ref="E722:E725"/>
    <mergeCell ref="B609:C619"/>
    <mergeCell ref="B620:C640"/>
    <mergeCell ref="B642:C642"/>
    <mergeCell ref="B643:C643"/>
    <mergeCell ref="B644:C644"/>
    <mergeCell ref="B645:C653"/>
    <mergeCell ref="B564:C574"/>
    <mergeCell ref="B575:C595"/>
    <mergeCell ref="B597:C597"/>
    <mergeCell ref="B598:C598"/>
    <mergeCell ref="B599:C599"/>
    <mergeCell ref="B600:C608"/>
    <mergeCell ref="B519:C529"/>
    <mergeCell ref="B530:C550"/>
    <mergeCell ref="B552:C552"/>
    <mergeCell ref="B553:C553"/>
    <mergeCell ref="B554:C554"/>
    <mergeCell ref="B555:C563"/>
    <mergeCell ref="B474:C484"/>
    <mergeCell ref="B485:C505"/>
    <mergeCell ref="B507:C507"/>
    <mergeCell ref="B508:C508"/>
    <mergeCell ref="B509:C509"/>
    <mergeCell ref="B510:C518"/>
    <mergeCell ref="B429:C439"/>
    <mergeCell ref="B440:C460"/>
    <mergeCell ref="B462:C462"/>
    <mergeCell ref="B463:C463"/>
    <mergeCell ref="B464:C464"/>
    <mergeCell ref="B465:C473"/>
    <mergeCell ref="B384:C394"/>
    <mergeCell ref="B395:C415"/>
    <mergeCell ref="B417:C417"/>
    <mergeCell ref="B418:C418"/>
    <mergeCell ref="B419:C419"/>
    <mergeCell ref="B420:C428"/>
    <mergeCell ref="B339:C349"/>
    <mergeCell ref="B350:C370"/>
    <mergeCell ref="B372:C372"/>
    <mergeCell ref="B373:C373"/>
    <mergeCell ref="B374:C374"/>
    <mergeCell ref="B375:C383"/>
    <mergeCell ref="B294:C304"/>
    <mergeCell ref="B305:C325"/>
    <mergeCell ref="B327:C327"/>
    <mergeCell ref="B328:C328"/>
    <mergeCell ref="B329:C329"/>
    <mergeCell ref="B330:C338"/>
    <mergeCell ref="B249:C259"/>
    <mergeCell ref="B260:C280"/>
    <mergeCell ref="B282:C282"/>
    <mergeCell ref="B283:C283"/>
    <mergeCell ref="B284:C284"/>
    <mergeCell ref="B285:C293"/>
    <mergeCell ref="B204:C214"/>
    <mergeCell ref="B215:C235"/>
    <mergeCell ref="B237:C237"/>
    <mergeCell ref="B238:C238"/>
    <mergeCell ref="B239:C239"/>
    <mergeCell ref="B240:C248"/>
    <mergeCell ref="B159:C169"/>
    <mergeCell ref="B170:C190"/>
    <mergeCell ref="B192:C192"/>
    <mergeCell ref="B193:C193"/>
    <mergeCell ref="B194:C194"/>
    <mergeCell ref="B195:C203"/>
    <mergeCell ref="B114:C124"/>
    <mergeCell ref="B125:C145"/>
    <mergeCell ref="B147:C147"/>
    <mergeCell ref="B148:C148"/>
    <mergeCell ref="B149:C149"/>
    <mergeCell ref="B150:C158"/>
    <mergeCell ref="B69:C79"/>
    <mergeCell ref="B80:C100"/>
    <mergeCell ref="B102:C102"/>
    <mergeCell ref="B103:C103"/>
    <mergeCell ref="B104:C104"/>
    <mergeCell ref="B105:C113"/>
    <mergeCell ref="B6:D10"/>
    <mergeCell ref="B12:D14"/>
    <mergeCell ref="B57:C57"/>
    <mergeCell ref="B58:C58"/>
    <mergeCell ref="B59:C59"/>
    <mergeCell ref="B60:C68"/>
    <mergeCell ref="P2:T2"/>
    <mergeCell ref="V2:W2"/>
    <mergeCell ref="X2:AB2"/>
    <mergeCell ref="C3:D3"/>
    <mergeCell ref="I3:J3"/>
    <mergeCell ref="K3:L3"/>
    <mergeCell ref="N3:O3"/>
    <mergeCell ref="P3:T3"/>
    <mergeCell ref="V3:W3"/>
    <mergeCell ref="X3:AB3"/>
    <mergeCell ref="C2:D2"/>
    <mergeCell ref="E2:E4"/>
    <mergeCell ref="F2:G2"/>
    <mergeCell ref="I2:J2"/>
    <mergeCell ref="K2:L2"/>
    <mergeCell ref="N2:O2"/>
  </mergeCells>
  <conditionalFormatting sqref="C16:C55">
    <cfRule type="containsText" dxfId="3193" priority="17" operator="containsText" text="NO">
      <formula>NOT(ISERROR(SEARCH("NO",C16)))</formula>
    </cfRule>
  </conditionalFormatting>
  <conditionalFormatting sqref="D16:DB55">
    <cfRule type="expression" dxfId="3192" priority="16">
      <formula>$B16=2</formula>
    </cfRule>
  </conditionalFormatting>
  <conditionalFormatting sqref="D61:DB100">
    <cfRule type="expression" dxfId="3191" priority="15">
      <formula>$B16=2</formula>
    </cfRule>
  </conditionalFormatting>
  <conditionalFormatting sqref="B16:B55">
    <cfRule type="cellIs" dxfId="3190" priority="14" operator="equal">
      <formula>2</formula>
    </cfRule>
  </conditionalFormatting>
  <conditionalFormatting sqref="D106:DB145">
    <cfRule type="expression" dxfId="3189" priority="13">
      <formula>$B16=2</formula>
    </cfRule>
  </conditionalFormatting>
  <conditionalFormatting sqref="D151:DB190">
    <cfRule type="expression" dxfId="3188" priority="12">
      <formula>$B16=2</formula>
    </cfRule>
  </conditionalFormatting>
  <conditionalFormatting sqref="D196:DB235">
    <cfRule type="expression" dxfId="3187" priority="11">
      <formula>$B16=2</formula>
    </cfRule>
  </conditionalFormatting>
  <conditionalFormatting sqref="D241:DB280">
    <cfRule type="expression" dxfId="3186" priority="10">
      <formula>$B16=2</formula>
    </cfRule>
  </conditionalFormatting>
  <conditionalFormatting sqref="D286:DB325">
    <cfRule type="expression" dxfId="3185" priority="9">
      <formula>$B16=2</formula>
    </cfRule>
  </conditionalFormatting>
  <conditionalFormatting sqref="D376:DB415">
    <cfRule type="expression" dxfId="3184" priority="8">
      <formula>$B16=2</formula>
    </cfRule>
  </conditionalFormatting>
  <conditionalFormatting sqref="D421:DB460">
    <cfRule type="expression" dxfId="3183" priority="7">
      <formula>$B16=2</formula>
    </cfRule>
  </conditionalFormatting>
  <conditionalFormatting sqref="D466:DB505">
    <cfRule type="expression" dxfId="3182" priority="6">
      <formula>$B16=2</formula>
    </cfRule>
  </conditionalFormatting>
  <conditionalFormatting sqref="D511:DB550">
    <cfRule type="expression" dxfId="3181" priority="5">
      <formula>$B16=2</formula>
    </cfRule>
  </conditionalFormatting>
  <conditionalFormatting sqref="D556:DB595">
    <cfRule type="expression" dxfId="3180" priority="4">
      <formula>$B16=2</formula>
    </cfRule>
  </conditionalFormatting>
  <conditionalFormatting sqref="D601:DB640">
    <cfRule type="expression" dxfId="3179" priority="3">
      <formula>$B16=2</formula>
    </cfRule>
  </conditionalFormatting>
  <conditionalFormatting sqref="D646:DB685">
    <cfRule type="expression" dxfId="3178" priority="2">
      <formula>$B16=2</formula>
    </cfRule>
  </conditionalFormatting>
  <conditionalFormatting sqref="D331:DB370">
    <cfRule type="expression" dxfId="3177" priority="18">
      <formula>$B16=2</formula>
    </cfRule>
  </conditionalFormatting>
  <conditionalFormatting sqref="FJ61:JE100">
    <cfRule type="expression" dxfId="3176" priority="1">
      <formula>$B16=2</formula>
    </cfRule>
  </conditionalFormatting>
  <dataValidations count="3">
    <dataValidation type="list" allowBlank="1" showInputMessage="1" showErrorMessage="1" sqref="B16:B55" xr:uid="{A745D02E-AFD3-43D8-B718-991A985BBE2A}">
      <formula1>$C$7:$C$8</formula1>
    </dataValidation>
    <dataValidation type="list" allowBlank="1" showInputMessage="1" showErrorMessage="1" sqref="G7:DB7" xr:uid="{1E70264A-A274-4B51-93B0-28148B72D908}">
      <formula1>$AG$2:$AJ$2</formula1>
    </dataValidation>
    <dataValidation type="list" allowBlank="1" showInputMessage="1" showErrorMessage="1" sqref="C16:C55" xr:uid="{D7018E16-1EDC-4C29-81FA-A5CB2A694F44}">
      <formula1>$AF$3:$AG$3</formula1>
    </dataValidation>
  </dataValidations>
  <pageMargins left="0.7" right="0.7" top="0.75" bottom="0.75" header="0.3" footer="0.3"/>
  <pageSetup orientation="portrait" verticalDpi="0" r:id="rId1"/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3094DF-B8A4-4C9A-9BAB-38F972ACD6BC}">
  <dimension ref="G9:O207"/>
  <sheetViews>
    <sheetView workbookViewId="0">
      <selection activeCell="E23" sqref="E23"/>
    </sheetView>
  </sheetViews>
  <sheetFormatPr defaultRowHeight="15" x14ac:dyDescent="0.25"/>
  <cols>
    <col min="7" max="7" width="11.42578125" customWidth="1"/>
    <col min="8" max="8" width="22.42578125" customWidth="1"/>
    <col min="9" max="9" width="11.28515625" customWidth="1"/>
    <col min="10" max="10" width="11.42578125" customWidth="1"/>
    <col min="11" max="11" width="15.7109375" customWidth="1"/>
    <col min="12" max="12" width="15" customWidth="1"/>
    <col min="13" max="13" width="24.7109375" customWidth="1"/>
    <col min="14" max="14" width="15.5703125" customWidth="1"/>
    <col min="15" max="15" width="28.28515625" customWidth="1"/>
    <col min="16" max="17" width="15.7109375" customWidth="1"/>
  </cols>
  <sheetData>
    <row r="9" spans="7:15" x14ac:dyDescent="0.25">
      <c r="H9" s="122"/>
      <c r="I9" s="122"/>
      <c r="J9" s="122"/>
      <c r="K9" s="122"/>
      <c r="L9" s="122"/>
      <c r="M9" s="122"/>
      <c r="N9" s="122"/>
      <c r="O9" s="122"/>
    </row>
    <row r="10" spans="7:15" ht="19.5" customHeight="1" x14ac:dyDescent="0.25">
      <c r="G10" s="122" t="s">
        <v>123</v>
      </c>
      <c r="H10" s="122" t="s">
        <v>135</v>
      </c>
      <c r="I10" s="122" t="s">
        <v>136</v>
      </c>
      <c r="J10" s="122" t="s">
        <v>137</v>
      </c>
      <c r="K10" s="122" t="s">
        <v>138</v>
      </c>
      <c r="L10" s="122" t="s">
        <v>139</v>
      </c>
      <c r="M10" s="122" t="s">
        <v>140</v>
      </c>
      <c r="N10" s="122" t="s">
        <v>141</v>
      </c>
      <c r="O10" s="122" t="s">
        <v>142</v>
      </c>
    </row>
    <row r="11" spans="7:15" x14ac:dyDescent="0.25">
      <c r="G11" s="122"/>
      <c r="H11" s="122" t="str">
        <f>'[1]TO-Calculator'!$E$61</f>
        <v>TEST1</v>
      </c>
      <c r="I11" s="122" t="str">
        <f ca="1">OFFSET('[1]TO-Calculator'!$G$60,,ROW()-11)</f>
        <v>SR1-S10</v>
      </c>
      <c r="J11" s="122">
        <f ca="1">OFFSET('[1]TO-Calculator'!$FJ$61,,ROW()-11)</f>
        <v>100</v>
      </c>
      <c r="K11" s="122">
        <f ca="1">OFFSET('[1]TO-Calculator'!$G$7,,ROW()-11)</f>
        <v>0.375</v>
      </c>
      <c r="L11" s="122">
        <f ca="1">OFFSET('[1]TO-Calculator'!$G$57,,ROW()-11)</f>
        <v>8</v>
      </c>
      <c r="M11" s="122">
        <f ca="1">OFFSET('[1]TO-Calculator'!$G$8,,ROW()-11)</f>
        <v>5</v>
      </c>
      <c r="N11" s="122">
        <f ca="1">OFFSET('[1]TO-Calculator'!$G$9,,ROW()-11)</f>
        <v>3</v>
      </c>
      <c r="O11" s="122">
        <f ca="1">OFFSET('[1]TO-Calculator'!$G$10,,ROW()-11)</f>
        <v>6</v>
      </c>
    </row>
    <row r="12" spans="7:15" x14ac:dyDescent="0.25">
      <c r="G12" s="122"/>
      <c r="H12" s="122" t="str">
        <f>'[1]TO-Calculator'!$E$61</f>
        <v>TEST1</v>
      </c>
      <c r="I12" s="122" t="str">
        <f ca="1">OFFSET('[1]TO-Calculator'!$G$60,,ROW()-11)</f>
        <v>SR2-S10</v>
      </c>
      <c r="J12" s="122">
        <f ca="1">OFFSET('[1]TO-Calculator'!$FJ$61,,ROW()-11)</f>
        <v>400</v>
      </c>
      <c r="K12" s="122">
        <f ca="1">OFFSET('[1]TO-Calculator'!$G$7,,ROW()-11)</f>
        <v>0.5</v>
      </c>
      <c r="L12" s="122">
        <f ca="1">OFFSET('[1]TO-Calculator'!$G$57,,ROW()-11)</f>
        <v>8</v>
      </c>
      <c r="M12" s="122">
        <f ca="1">OFFSET('[1]TO-Calculator'!$G$8,,ROW()-11)</f>
        <v>6</v>
      </c>
      <c r="N12" s="122">
        <f ca="1">OFFSET('[1]TO-Calculator'!$G$9,,ROW()-11)</f>
        <v>4</v>
      </c>
      <c r="O12" s="122">
        <f ca="1">OFFSET('[1]TO-Calculator'!$G$10,,ROW()-11)</f>
        <v>7</v>
      </c>
    </row>
    <row r="13" spans="7:15" x14ac:dyDescent="0.25">
      <c r="G13" s="122"/>
      <c r="H13" s="122" t="str">
        <f>'[1]TO-Calculator'!$E$61</f>
        <v>TEST1</v>
      </c>
      <c r="I13" s="122" t="str">
        <f ca="1">OFFSET('[1]TO-Calculator'!$G$60,,ROW()-11)</f>
        <v>SR3-S10</v>
      </c>
      <c r="J13" s="122">
        <f ca="1">OFFSET('[1]TO-Calculator'!$FJ$61,,ROW()-11)</f>
        <v>40</v>
      </c>
      <c r="K13" s="122">
        <f ca="1">OFFSET('[1]TO-Calculator'!$G$7,,ROW()-11)</f>
        <v>0.625</v>
      </c>
      <c r="L13" s="122">
        <f ca="1">OFFSET('[1]TO-Calculator'!$G$57,,ROW()-11)</f>
        <v>8</v>
      </c>
      <c r="M13" s="122">
        <f ca="1">OFFSET('[1]TO-Calculator'!$G$8,,ROW()-11)</f>
        <v>7</v>
      </c>
      <c r="N13" s="122">
        <f ca="1">OFFSET('[1]TO-Calculator'!$G$9,,ROW()-11)</f>
        <v>5</v>
      </c>
      <c r="O13" s="122">
        <f ca="1">OFFSET('[1]TO-Calculator'!$G$10,,ROW()-11)</f>
        <v>8</v>
      </c>
    </row>
    <row r="14" spans="7:15" x14ac:dyDescent="0.25">
      <c r="G14" s="122"/>
      <c r="H14" s="122" t="str">
        <f>'[1]TO-Calculator'!$E$61</f>
        <v>TEST1</v>
      </c>
      <c r="I14" s="122" t="str">
        <f ca="1">OFFSET('[1]TO-Calculator'!$G$60,,ROW()-11)</f>
        <v>SR4-S10</v>
      </c>
      <c r="J14" s="122" t="str">
        <f ca="1">OFFSET('[1]TO-Calculator'!$FJ$61,,ROW()-11)</f>
        <v/>
      </c>
      <c r="K14" s="122">
        <f ca="1">OFFSET('[1]TO-Calculator'!$G$7,,ROW()-11)</f>
        <v>0</v>
      </c>
      <c r="L14" s="122">
        <f ca="1">OFFSET('[1]TO-Calculator'!$G$57,,ROW()-11)</f>
        <v>8</v>
      </c>
      <c r="M14" s="122">
        <f ca="1">OFFSET('[1]TO-Calculator'!$G$8,,ROW()-11)</f>
        <v>0</v>
      </c>
      <c r="N14" s="122">
        <f ca="1">OFFSET('[1]TO-Calculator'!$G$9,,ROW()-11)</f>
        <v>0</v>
      </c>
      <c r="O14" s="122">
        <f ca="1">OFFSET('[1]TO-Calculator'!$G$10,,ROW()-11)</f>
        <v>0</v>
      </c>
    </row>
    <row r="15" spans="7:15" x14ac:dyDescent="0.25">
      <c r="G15" s="122"/>
      <c r="H15" s="122" t="str">
        <f>'[1]TO-Calculator'!$E$61</f>
        <v>TEST1</v>
      </c>
      <c r="I15" s="122" t="str">
        <f ca="1">OFFSET('[1]TO-Calculator'!$G$60,,ROW()-11)</f>
        <v>SR5-S10</v>
      </c>
      <c r="J15" s="122" t="str">
        <f ca="1">OFFSET('[1]TO-Calculator'!$FJ$61,,ROW()-11)</f>
        <v/>
      </c>
      <c r="K15" s="122">
        <f ca="1">OFFSET('[1]TO-Calculator'!$G$7,,ROW()-11)</f>
        <v>0</v>
      </c>
      <c r="L15" s="122">
        <f ca="1">OFFSET('[1]TO-Calculator'!$G$57,,ROW()-11)</f>
        <v>8</v>
      </c>
      <c r="M15" s="122">
        <f ca="1">OFFSET('[1]TO-Calculator'!$G$8,,ROW()-11)</f>
        <v>0</v>
      </c>
      <c r="N15" s="122">
        <f ca="1">OFFSET('[1]TO-Calculator'!$G$9,,ROW()-11)</f>
        <v>0</v>
      </c>
      <c r="O15" s="122">
        <f ca="1">OFFSET('[1]TO-Calculator'!$G$10,,ROW()-11)</f>
        <v>0</v>
      </c>
    </row>
    <row r="16" spans="7:15" x14ac:dyDescent="0.25">
      <c r="G16" s="122"/>
      <c r="H16" s="122" t="str">
        <f>'[1]TO-Calculator'!$E$61</f>
        <v>TEST1</v>
      </c>
      <c r="I16" s="122" t="str">
        <f ca="1">OFFSET('[1]TO-Calculator'!$G$60,,ROW()-11)</f>
        <v>SR6-S10</v>
      </c>
      <c r="J16" s="122" t="str">
        <f ca="1">OFFSET('[1]TO-Calculator'!$FJ$61,,ROW()-11)</f>
        <v/>
      </c>
      <c r="K16" s="122">
        <f ca="1">OFFSET('[1]TO-Calculator'!$G$7,,ROW()-11)</f>
        <v>0</v>
      </c>
      <c r="L16" s="122">
        <f ca="1">OFFSET('[1]TO-Calculator'!$G$57,,ROW()-11)</f>
        <v>8</v>
      </c>
      <c r="M16" s="122">
        <f ca="1">OFFSET('[1]TO-Calculator'!$G$8,,ROW()-11)</f>
        <v>0</v>
      </c>
      <c r="N16" s="122">
        <f ca="1">OFFSET('[1]TO-Calculator'!$G$9,,ROW()-11)</f>
        <v>0</v>
      </c>
      <c r="O16" s="122">
        <f ca="1">OFFSET('[1]TO-Calculator'!$G$10,,ROW()-11)</f>
        <v>0</v>
      </c>
    </row>
    <row r="17" spans="7:15" x14ac:dyDescent="0.25">
      <c r="G17" s="122"/>
      <c r="H17" s="122" t="str">
        <f>'[1]TO-Calculator'!$E$61</f>
        <v>TEST1</v>
      </c>
      <c r="I17" s="122" t="str">
        <f ca="1">OFFSET('[1]TO-Calculator'!$G$60,,ROW()-11)</f>
        <v>SR7-S10</v>
      </c>
      <c r="J17" s="122" t="str">
        <f ca="1">OFFSET('[1]TO-Calculator'!$FJ$61,,ROW()-11)</f>
        <v/>
      </c>
      <c r="K17" s="122">
        <f ca="1">OFFSET('[1]TO-Calculator'!$G$7,,ROW()-11)</f>
        <v>0</v>
      </c>
      <c r="L17" s="122">
        <f ca="1">OFFSET('[1]TO-Calculator'!$G$57,,ROW()-11)</f>
        <v>8</v>
      </c>
      <c r="M17" s="122">
        <f ca="1">OFFSET('[1]TO-Calculator'!$G$8,,ROW()-11)</f>
        <v>0</v>
      </c>
      <c r="N17" s="122">
        <f ca="1">OFFSET('[1]TO-Calculator'!$G$9,,ROW()-11)</f>
        <v>0</v>
      </c>
      <c r="O17" s="122">
        <f ca="1">OFFSET('[1]TO-Calculator'!$G$10,,ROW()-11)</f>
        <v>0</v>
      </c>
    </row>
    <row r="18" spans="7:15" x14ac:dyDescent="0.25">
      <c r="G18" s="122"/>
      <c r="H18" s="122" t="str">
        <f>'[1]TO-Calculator'!$E$61</f>
        <v>TEST1</v>
      </c>
      <c r="I18" s="122" t="str">
        <f ca="1">OFFSET('[1]TO-Calculator'!$G$60,,ROW()-11)</f>
        <v>SR8-S10</v>
      </c>
      <c r="J18" s="122" t="str">
        <f ca="1">OFFSET('[1]TO-Calculator'!$FJ$61,,ROW()-11)</f>
        <v/>
      </c>
      <c r="K18" s="122">
        <f ca="1">OFFSET('[1]TO-Calculator'!$G$7,,ROW()-11)</f>
        <v>0</v>
      </c>
      <c r="L18" s="122">
        <f ca="1">OFFSET('[1]TO-Calculator'!$G$57,,ROW()-11)</f>
        <v>8</v>
      </c>
      <c r="M18" s="122">
        <f ca="1">OFFSET('[1]TO-Calculator'!$G$8,,ROW()-11)</f>
        <v>0</v>
      </c>
      <c r="N18" s="122">
        <f ca="1">OFFSET('[1]TO-Calculator'!$G$9,,ROW()-11)</f>
        <v>0</v>
      </c>
      <c r="O18" s="122">
        <f ca="1">OFFSET('[1]TO-Calculator'!$G$10,,ROW()-11)</f>
        <v>0</v>
      </c>
    </row>
    <row r="19" spans="7:15" x14ac:dyDescent="0.25">
      <c r="G19" s="122"/>
      <c r="H19" s="122" t="str">
        <f>'[1]TO-Calculator'!$E$61</f>
        <v>TEST1</v>
      </c>
      <c r="I19" s="122" t="str">
        <f ca="1">OFFSET('[1]TO-Calculator'!$G$60,,ROW()-11)</f>
        <v>SR9-S10</v>
      </c>
      <c r="J19" s="122" t="str">
        <f ca="1">OFFSET('[1]TO-Calculator'!$FJ$61,,ROW()-11)</f>
        <v/>
      </c>
      <c r="K19" s="122">
        <f ca="1">OFFSET('[1]TO-Calculator'!$G$7,,ROW()-11)</f>
        <v>0</v>
      </c>
      <c r="L19" s="122">
        <f ca="1">OFFSET('[1]TO-Calculator'!$G$57,,ROW()-11)</f>
        <v>8</v>
      </c>
      <c r="M19" s="122">
        <f ca="1">OFFSET('[1]TO-Calculator'!$G$8,,ROW()-11)</f>
        <v>0</v>
      </c>
      <c r="N19" s="122">
        <f ca="1">OFFSET('[1]TO-Calculator'!$G$9,,ROW()-11)</f>
        <v>0</v>
      </c>
      <c r="O19" s="122">
        <f ca="1">OFFSET('[1]TO-Calculator'!$G$10,,ROW()-11)</f>
        <v>0</v>
      </c>
    </row>
    <row r="20" spans="7:15" x14ac:dyDescent="0.25">
      <c r="G20" s="122"/>
      <c r="H20" s="122" t="str">
        <f>'[1]TO-Calculator'!$E$61</f>
        <v>TEST1</v>
      </c>
      <c r="I20" s="122" t="str">
        <f ca="1">OFFSET('[1]TO-Calculator'!$G$60,,ROW()-11)</f>
        <v>SR10-S10</v>
      </c>
      <c r="J20" s="122" t="str">
        <f ca="1">OFFSET('[1]TO-Calculator'!$FJ$61,,ROW()-11)</f>
        <v/>
      </c>
      <c r="K20" s="122">
        <f ca="1">OFFSET('[1]TO-Calculator'!$G$7,,ROW()-11)</f>
        <v>0</v>
      </c>
      <c r="L20" s="122">
        <f ca="1">OFFSET('[1]TO-Calculator'!$G$57,,ROW()-11)</f>
        <v>8</v>
      </c>
      <c r="M20" s="122">
        <f ca="1">OFFSET('[1]TO-Calculator'!$G$8,,ROW()-11)</f>
        <v>0</v>
      </c>
      <c r="N20" s="122">
        <f ca="1">OFFSET('[1]TO-Calculator'!$G$9,,ROW()-11)</f>
        <v>0</v>
      </c>
      <c r="O20" s="122">
        <f ca="1">OFFSET('[1]TO-Calculator'!$G$10,,ROW()-11)</f>
        <v>0</v>
      </c>
    </row>
    <row r="21" spans="7:15" x14ac:dyDescent="0.25">
      <c r="G21" s="122"/>
      <c r="H21" s="122" t="str">
        <f>'[1]TO-Calculator'!$E$61</f>
        <v>TEST1</v>
      </c>
      <c r="I21" s="122" t="str">
        <f ca="1">OFFSET('[1]TO-Calculator'!$G$60,,ROW()-11)</f>
        <v>SR11-S10</v>
      </c>
      <c r="J21" s="122" t="str">
        <f ca="1">OFFSET('[1]TO-Calculator'!$FJ$61,,ROW()-11)</f>
        <v/>
      </c>
      <c r="K21" s="122">
        <f ca="1">OFFSET('[1]TO-Calculator'!$G$7,,ROW()-11)</f>
        <v>0</v>
      </c>
      <c r="L21" s="122">
        <f ca="1">OFFSET('[1]TO-Calculator'!$G$57,,ROW()-11)</f>
        <v>8</v>
      </c>
      <c r="M21" s="122">
        <f ca="1">OFFSET('[1]TO-Calculator'!$G$8,,ROW()-11)</f>
        <v>0</v>
      </c>
      <c r="N21" s="122">
        <f ca="1">OFFSET('[1]TO-Calculator'!$G$9,,ROW()-11)</f>
        <v>0</v>
      </c>
      <c r="O21" s="122">
        <f ca="1">OFFSET('[1]TO-Calculator'!$G$10,,ROW()-11)</f>
        <v>0</v>
      </c>
    </row>
    <row r="22" spans="7:15" x14ac:dyDescent="0.25">
      <c r="G22" s="122"/>
      <c r="H22" s="122" t="str">
        <f>'[1]TO-Calculator'!$E$61</f>
        <v>TEST1</v>
      </c>
      <c r="I22" s="122" t="str">
        <f ca="1">OFFSET('[1]TO-Calculator'!$G$60,,ROW()-11)</f>
        <v>SR12-S10</v>
      </c>
      <c r="J22" s="122" t="str">
        <f ca="1">OFFSET('[1]TO-Calculator'!$FJ$61,,ROW()-11)</f>
        <v/>
      </c>
      <c r="K22" s="122">
        <f ca="1">OFFSET('[1]TO-Calculator'!$G$7,,ROW()-11)</f>
        <v>0</v>
      </c>
      <c r="L22" s="122">
        <f ca="1">OFFSET('[1]TO-Calculator'!$G$57,,ROW()-11)</f>
        <v>8</v>
      </c>
      <c r="M22" s="122">
        <f ca="1">OFFSET('[1]TO-Calculator'!$G$8,,ROW()-11)</f>
        <v>0</v>
      </c>
      <c r="N22" s="122">
        <f ca="1">OFFSET('[1]TO-Calculator'!$G$9,,ROW()-11)</f>
        <v>0</v>
      </c>
      <c r="O22" s="122">
        <f ca="1">OFFSET('[1]TO-Calculator'!$G$10,,ROW()-11)</f>
        <v>0</v>
      </c>
    </row>
    <row r="23" spans="7:15" x14ac:dyDescent="0.25">
      <c r="G23" s="122"/>
      <c r="H23" s="122" t="str">
        <f>'[1]TO-Calculator'!$E$61</f>
        <v>TEST1</v>
      </c>
      <c r="I23" s="122" t="str">
        <f ca="1">OFFSET('[1]TO-Calculator'!$G$60,,ROW()-11)</f>
        <v>SR13-S10</v>
      </c>
      <c r="J23" s="122" t="str">
        <f ca="1">OFFSET('[1]TO-Calculator'!$FJ$61,,ROW()-11)</f>
        <v/>
      </c>
      <c r="K23" s="122">
        <f ca="1">OFFSET('[1]TO-Calculator'!$G$7,,ROW()-11)</f>
        <v>0</v>
      </c>
      <c r="L23" s="122">
        <f ca="1">OFFSET('[1]TO-Calculator'!$G$57,,ROW()-11)</f>
        <v>8</v>
      </c>
      <c r="M23" s="122">
        <f ca="1">OFFSET('[1]TO-Calculator'!$G$8,,ROW()-11)</f>
        <v>0</v>
      </c>
      <c r="N23" s="122">
        <f ca="1">OFFSET('[1]TO-Calculator'!$G$9,,ROW()-11)</f>
        <v>0</v>
      </c>
      <c r="O23" s="122">
        <f ca="1">OFFSET('[1]TO-Calculator'!$G$10,,ROW()-11)</f>
        <v>0</v>
      </c>
    </row>
    <row r="24" spans="7:15" x14ac:dyDescent="0.25">
      <c r="G24" s="122"/>
      <c r="H24" s="122" t="str">
        <f>'[1]TO-Calculator'!$E$61</f>
        <v>TEST1</v>
      </c>
      <c r="I24" s="122" t="str">
        <f ca="1">OFFSET('[1]TO-Calculator'!$G$60,,ROW()-11)</f>
        <v>SR14-S10</v>
      </c>
      <c r="J24" s="122" t="str">
        <f ca="1">OFFSET('[1]TO-Calculator'!$FJ$61,,ROW()-11)</f>
        <v/>
      </c>
      <c r="K24" s="122">
        <f ca="1">OFFSET('[1]TO-Calculator'!$G$7,,ROW()-11)</f>
        <v>0</v>
      </c>
      <c r="L24" s="122">
        <f ca="1">OFFSET('[1]TO-Calculator'!$G$57,,ROW()-11)</f>
        <v>8</v>
      </c>
      <c r="M24" s="122">
        <f ca="1">OFFSET('[1]TO-Calculator'!$G$8,,ROW()-11)</f>
        <v>0</v>
      </c>
      <c r="N24" s="122">
        <f ca="1">OFFSET('[1]TO-Calculator'!$G$9,,ROW()-11)</f>
        <v>0</v>
      </c>
      <c r="O24" s="122">
        <f ca="1">OFFSET('[1]TO-Calculator'!$G$10,,ROW()-11)</f>
        <v>0</v>
      </c>
    </row>
    <row r="25" spans="7:15" x14ac:dyDescent="0.25">
      <c r="G25" s="122"/>
      <c r="H25" s="122" t="str">
        <f>'[1]TO-Calculator'!$E$61</f>
        <v>TEST1</v>
      </c>
      <c r="I25" s="122" t="str">
        <f ca="1">OFFSET('[1]TO-Calculator'!$G$60,,ROW()-11)</f>
        <v>SR15-S10</v>
      </c>
      <c r="J25" s="122" t="str">
        <f ca="1">OFFSET('[1]TO-Calculator'!$FJ$61,,ROW()-11)</f>
        <v/>
      </c>
      <c r="K25" s="122">
        <f ca="1">OFFSET('[1]TO-Calculator'!$G$7,,ROW()-11)</f>
        <v>0</v>
      </c>
      <c r="L25" s="122">
        <f ca="1">OFFSET('[1]TO-Calculator'!$G$57,,ROW()-11)</f>
        <v>8</v>
      </c>
      <c r="M25" s="122">
        <f ca="1">OFFSET('[1]TO-Calculator'!$G$8,,ROW()-11)</f>
        <v>0</v>
      </c>
      <c r="N25" s="122">
        <f ca="1">OFFSET('[1]TO-Calculator'!$G$9,,ROW()-11)</f>
        <v>0</v>
      </c>
      <c r="O25" s="122">
        <f ca="1">OFFSET('[1]TO-Calculator'!$G$10,,ROW()-11)</f>
        <v>0</v>
      </c>
    </row>
    <row r="26" spans="7:15" x14ac:dyDescent="0.25">
      <c r="G26" s="122"/>
      <c r="H26" s="122" t="str">
        <f>'[1]TO-Calculator'!$E$61</f>
        <v>TEST1</v>
      </c>
      <c r="I26" s="122" t="str">
        <f ca="1">OFFSET('[1]TO-Calculator'!$G$60,,ROW()-11)</f>
        <v>SR16-S10</v>
      </c>
      <c r="J26" s="122" t="str">
        <f ca="1">OFFSET('[1]TO-Calculator'!$FJ$61,,ROW()-11)</f>
        <v/>
      </c>
      <c r="K26" s="122">
        <f ca="1">OFFSET('[1]TO-Calculator'!$G$7,,ROW()-11)</f>
        <v>0</v>
      </c>
      <c r="L26" s="122">
        <f ca="1">OFFSET('[1]TO-Calculator'!$G$57,,ROW()-11)</f>
        <v>8</v>
      </c>
      <c r="M26" s="122">
        <f ca="1">OFFSET('[1]TO-Calculator'!$G$8,,ROW()-11)</f>
        <v>0</v>
      </c>
      <c r="N26" s="122">
        <f ca="1">OFFSET('[1]TO-Calculator'!$G$9,,ROW()-11)</f>
        <v>0</v>
      </c>
      <c r="O26" s="122">
        <f ca="1">OFFSET('[1]TO-Calculator'!$G$10,,ROW()-11)</f>
        <v>0</v>
      </c>
    </row>
    <row r="27" spans="7:15" x14ac:dyDescent="0.25">
      <c r="G27" s="122"/>
      <c r="H27" s="122" t="str">
        <f>'[1]TO-Calculator'!$E$61</f>
        <v>TEST1</v>
      </c>
      <c r="I27" s="122" t="str">
        <f ca="1">OFFSET('[1]TO-Calculator'!$G$60,,ROW()-11)</f>
        <v>SR17-S10</v>
      </c>
      <c r="J27" s="122" t="str">
        <f ca="1">OFFSET('[1]TO-Calculator'!$FJ$61,,ROW()-11)</f>
        <v/>
      </c>
      <c r="K27" s="122">
        <f ca="1">OFFSET('[1]TO-Calculator'!$G$7,,ROW()-11)</f>
        <v>0</v>
      </c>
      <c r="L27" s="122">
        <f ca="1">OFFSET('[1]TO-Calculator'!$G$57,,ROW()-11)</f>
        <v>8</v>
      </c>
      <c r="M27" s="122">
        <f ca="1">OFFSET('[1]TO-Calculator'!$G$8,,ROW()-11)</f>
        <v>0</v>
      </c>
      <c r="N27" s="122">
        <f ca="1">OFFSET('[1]TO-Calculator'!$G$9,,ROW()-11)</f>
        <v>0</v>
      </c>
      <c r="O27" s="122">
        <f ca="1">OFFSET('[1]TO-Calculator'!$G$10,,ROW()-11)</f>
        <v>0</v>
      </c>
    </row>
    <row r="28" spans="7:15" x14ac:dyDescent="0.25">
      <c r="G28" s="122"/>
      <c r="H28" s="122" t="str">
        <f>'[1]TO-Calculator'!$E$61</f>
        <v>TEST1</v>
      </c>
      <c r="I28" s="122" t="str">
        <f ca="1">OFFSET('[1]TO-Calculator'!$G$60,,ROW()-11)</f>
        <v>SR18-S10</v>
      </c>
      <c r="J28" s="122" t="str">
        <f ca="1">OFFSET('[1]TO-Calculator'!$FJ$61,,ROW()-11)</f>
        <v/>
      </c>
      <c r="K28" s="122">
        <f ca="1">OFFSET('[1]TO-Calculator'!$G$7,,ROW()-11)</f>
        <v>0</v>
      </c>
      <c r="L28" s="122">
        <f ca="1">OFFSET('[1]TO-Calculator'!$G$57,,ROW()-11)</f>
        <v>8</v>
      </c>
      <c r="M28" s="122">
        <f ca="1">OFFSET('[1]TO-Calculator'!$G$8,,ROW()-11)</f>
        <v>0</v>
      </c>
      <c r="N28" s="122">
        <f ca="1">OFFSET('[1]TO-Calculator'!$G$9,,ROW()-11)</f>
        <v>0</v>
      </c>
      <c r="O28" s="122">
        <f ca="1">OFFSET('[1]TO-Calculator'!$G$10,,ROW()-11)</f>
        <v>0</v>
      </c>
    </row>
    <row r="29" spans="7:15" x14ac:dyDescent="0.25">
      <c r="G29" s="122"/>
      <c r="H29" s="122" t="str">
        <f>'[1]TO-Calculator'!$E$61</f>
        <v>TEST1</v>
      </c>
      <c r="I29" s="122" t="str">
        <f ca="1">OFFSET('[1]TO-Calculator'!$G$60,,ROW()-11)</f>
        <v>SR19-S10</v>
      </c>
      <c r="J29" s="122" t="str">
        <f ca="1">OFFSET('[1]TO-Calculator'!$FJ$61,,ROW()-11)</f>
        <v/>
      </c>
      <c r="K29" s="122">
        <f ca="1">OFFSET('[1]TO-Calculator'!$G$7,,ROW()-11)</f>
        <v>0</v>
      </c>
      <c r="L29" s="122">
        <f ca="1">OFFSET('[1]TO-Calculator'!$G$57,,ROW()-11)</f>
        <v>8</v>
      </c>
      <c r="M29" s="122">
        <f ca="1">OFFSET('[1]TO-Calculator'!$G$8,,ROW()-11)</f>
        <v>0</v>
      </c>
      <c r="N29" s="122">
        <f ca="1">OFFSET('[1]TO-Calculator'!$G$9,,ROW()-11)</f>
        <v>0</v>
      </c>
      <c r="O29" s="122">
        <f ca="1">OFFSET('[1]TO-Calculator'!$G$10,,ROW()-11)</f>
        <v>0</v>
      </c>
    </row>
    <row r="30" spans="7:15" x14ac:dyDescent="0.25">
      <c r="G30" s="122"/>
      <c r="H30" s="122" t="str">
        <f>'[1]TO-Calculator'!$E$61</f>
        <v>TEST1</v>
      </c>
      <c r="I30" s="122" t="str">
        <f ca="1">OFFSET('[1]TO-Calculator'!$G$60,,ROW()-11)</f>
        <v>SR20-S10</v>
      </c>
      <c r="J30" s="122" t="str">
        <f ca="1">OFFSET('[1]TO-Calculator'!$FJ$61,,ROW()-11)</f>
        <v/>
      </c>
      <c r="K30" s="122">
        <f ca="1">OFFSET('[1]TO-Calculator'!$G$7,,ROW()-11)</f>
        <v>0</v>
      </c>
      <c r="L30" s="122">
        <f ca="1">OFFSET('[1]TO-Calculator'!$G$57,,ROW()-11)</f>
        <v>8</v>
      </c>
      <c r="M30" s="122">
        <f ca="1">OFFSET('[1]TO-Calculator'!$G$8,,ROW()-11)</f>
        <v>0</v>
      </c>
      <c r="N30" s="122">
        <f ca="1">OFFSET('[1]TO-Calculator'!$G$9,,ROW()-11)</f>
        <v>0</v>
      </c>
      <c r="O30" s="122">
        <f ca="1">OFFSET('[1]TO-Calculator'!$G$10,,ROW()-11)</f>
        <v>0</v>
      </c>
    </row>
    <row r="31" spans="7:15" x14ac:dyDescent="0.25">
      <c r="G31" s="122"/>
      <c r="H31" s="122" t="str">
        <f>'[1]TO-Calculator'!$E$61</f>
        <v>TEST1</v>
      </c>
      <c r="I31" s="122" t="str">
        <f ca="1">OFFSET('[1]TO-Calculator'!$G$60,,ROW()-11)</f>
        <v>SR21-S10</v>
      </c>
      <c r="J31" s="122" t="str">
        <f ca="1">OFFSET('[1]TO-Calculator'!$FJ$61,,ROW()-11)</f>
        <v/>
      </c>
      <c r="K31" s="122">
        <f ca="1">OFFSET('[1]TO-Calculator'!$G$7,,ROW()-11)</f>
        <v>0</v>
      </c>
      <c r="L31" s="122">
        <f ca="1">OFFSET('[1]TO-Calculator'!$G$57,,ROW()-11)</f>
        <v>8</v>
      </c>
      <c r="M31" s="122">
        <f ca="1">OFFSET('[1]TO-Calculator'!$G$8,,ROW()-11)</f>
        <v>0</v>
      </c>
      <c r="N31" s="122">
        <f ca="1">OFFSET('[1]TO-Calculator'!$G$9,,ROW()-11)</f>
        <v>0</v>
      </c>
      <c r="O31" s="122">
        <f ca="1">OFFSET('[1]TO-Calculator'!$G$10,,ROW()-11)</f>
        <v>0</v>
      </c>
    </row>
    <row r="32" spans="7:15" x14ac:dyDescent="0.25">
      <c r="G32" s="122"/>
      <c r="H32" s="122" t="str">
        <f>'[1]TO-Calculator'!$E$61</f>
        <v>TEST1</v>
      </c>
      <c r="I32" s="122" t="str">
        <f ca="1">OFFSET('[1]TO-Calculator'!$G$60,,ROW()-11)</f>
        <v>SR22-S10</v>
      </c>
      <c r="J32" s="122" t="str">
        <f ca="1">OFFSET('[1]TO-Calculator'!$FJ$61,,ROW()-11)</f>
        <v/>
      </c>
      <c r="K32" s="122">
        <f ca="1">OFFSET('[1]TO-Calculator'!$G$7,,ROW()-11)</f>
        <v>0</v>
      </c>
      <c r="L32" s="122">
        <f ca="1">OFFSET('[1]TO-Calculator'!$G$57,,ROW()-11)</f>
        <v>8</v>
      </c>
      <c r="M32" s="122">
        <f ca="1">OFFSET('[1]TO-Calculator'!$G$8,,ROW()-11)</f>
        <v>0</v>
      </c>
      <c r="N32" s="122">
        <f ca="1">OFFSET('[1]TO-Calculator'!$G$9,,ROW()-11)</f>
        <v>0</v>
      </c>
      <c r="O32" s="122">
        <f ca="1">OFFSET('[1]TO-Calculator'!$G$10,,ROW()-11)</f>
        <v>0</v>
      </c>
    </row>
    <row r="33" spans="7:15" x14ac:dyDescent="0.25">
      <c r="G33" s="122"/>
      <c r="H33" s="122" t="str">
        <f>'[1]TO-Calculator'!$E$61</f>
        <v>TEST1</v>
      </c>
      <c r="I33" s="122" t="str">
        <f ca="1">OFFSET('[1]TO-Calculator'!$G$60,,ROW()-11)</f>
        <v>SR23-S10</v>
      </c>
      <c r="J33" s="122" t="str">
        <f ca="1">OFFSET('[1]TO-Calculator'!$FJ$61,,ROW()-11)</f>
        <v/>
      </c>
      <c r="K33" s="122">
        <f ca="1">OFFSET('[1]TO-Calculator'!$G$7,,ROW()-11)</f>
        <v>0</v>
      </c>
      <c r="L33" s="122">
        <f ca="1">OFFSET('[1]TO-Calculator'!$G$57,,ROW()-11)</f>
        <v>8</v>
      </c>
      <c r="M33" s="122">
        <f ca="1">OFFSET('[1]TO-Calculator'!$G$8,,ROW()-11)</f>
        <v>0</v>
      </c>
      <c r="N33" s="122">
        <f ca="1">OFFSET('[1]TO-Calculator'!$G$9,,ROW()-11)</f>
        <v>0</v>
      </c>
      <c r="O33" s="122">
        <f ca="1">OFFSET('[1]TO-Calculator'!$G$10,,ROW()-11)</f>
        <v>0</v>
      </c>
    </row>
    <row r="34" spans="7:15" x14ac:dyDescent="0.25">
      <c r="G34" s="122"/>
      <c r="H34" s="122" t="str">
        <f>'[1]TO-Calculator'!$E$61</f>
        <v>TEST1</v>
      </c>
      <c r="I34" s="122" t="str">
        <f ca="1">OFFSET('[1]TO-Calculator'!$G$60,,ROW()-11)</f>
        <v>SR24-S10</v>
      </c>
      <c r="J34" s="122" t="str">
        <f ca="1">OFFSET('[1]TO-Calculator'!$FJ$61,,ROW()-11)</f>
        <v/>
      </c>
      <c r="K34" s="122">
        <f ca="1">OFFSET('[1]TO-Calculator'!$G$7,,ROW()-11)</f>
        <v>0</v>
      </c>
      <c r="L34" s="122">
        <f ca="1">OFFSET('[1]TO-Calculator'!$G$57,,ROW()-11)</f>
        <v>8</v>
      </c>
      <c r="M34" s="122">
        <f ca="1">OFFSET('[1]TO-Calculator'!$G$8,,ROW()-11)</f>
        <v>0</v>
      </c>
      <c r="N34" s="122">
        <f ca="1">OFFSET('[1]TO-Calculator'!$G$9,,ROW()-11)</f>
        <v>0</v>
      </c>
      <c r="O34" s="122">
        <f ca="1">OFFSET('[1]TO-Calculator'!$G$10,,ROW()-11)</f>
        <v>0</v>
      </c>
    </row>
    <row r="35" spans="7:15" x14ac:dyDescent="0.25">
      <c r="G35" s="122"/>
      <c r="H35" s="122" t="str">
        <f>'[1]TO-Calculator'!$E$61</f>
        <v>TEST1</v>
      </c>
      <c r="I35" s="122" t="str">
        <f ca="1">OFFSET('[1]TO-Calculator'!$G$60,,ROW()-11)</f>
        <v>SR25-S10</v>
      </c>
      <c r="J35" s="122" t="str">
        <f ca="1">OFFSET('[1]TO-Calculator'!$FJ$61,,ROW()-11)</f>
        <v/>
      </c>
      <c r="K35" s="122">
        <f ca="1">OFFSET('[1]TO-Calculator'!$G$7,,ROW()-11)</f>
        <v>0</v>
      </c>
      <c r="L35" s="122">
        <f ca="1">OFFSET('[1]TO-Calculator'!$G$57,,ROW()-11)</f>
        <v>8</v>
      </c>
      <c r="M35" s="122">
        <f ca="1">OFFSET('[1]TO-Calculator'!$G$8,,ROW()-11)</f>
        <v>0</v>
      </c>
      <c r="N35" s="122">
        <f ca="1">OFFSET('[1]TO-Calculator'!$G$9,,ROW()-11)</f>
        <v>0</v>
      </c>
      <c r="O35" s="122">
        <f ca="1">OFFSET('[1]TO-Calculator'!$G$10,,ROW()-11)</f>
        <v>0</v>
      </c>
    </row>
    <row r="36" spans="7:15" x14ac:dyDescent="0.25">
      <c r="G36" s="122"/>
      <c r="H36" s="122" t="str">
        <f>'[1]TO-Calculator'!$E$61</f>
        <v>TEST1</v>
      </c>
      <c r="I36" s="122" t="str">
        <f ca="1">OFFSET('[1]TO-Calculator'!$G$60,,ROW()-11)</f>
        <v>SR26-S10</v>
      </c>
      <c r="J36" s="122" t="str">
        <f ca="1">OFFSET('[1]TO-Calculator'!$FJ$61,,ROW()-11)</f>
        <v/>
      </c>
      <c r="K36" s="122">
        <f ca="1">OFFSET('[1]TO-Calculator'!$G$7,,ROW()-11)</f>
        <v>0</v>
      </c>
      <c r="L36" s="122">
        <f ca="1">OFFSET('[1]TO-Calculator'!$G$57,,ROW()-11)</f>
        <v>8</v>
      </c>
      <c r="M36" s="122">
        <f ca="1">OFFSET('[1]TO-Calculator'!$G$8,,ROW()-11)</f>
        <v>0</v>
      </c>
      <c r="N36" s="122">
        <f ca="1">OFFSET('[1]TO-Calculator'!$G$9,,ROW()-11)</f>
        <v>0</v>
      </c>
      <c r="O36" s="122">
        <f ca="1">OFFSET('[1]TO-Calculator'!$G$10,,ROW()-11)</f>
        <v>0</v>
      </c>
    </row>
    <row r="37" spans="7:15" x14ac:dyDescent="0.25">
      <c r="G37" s="122"/>
      <c r="H37" s="122" t="str">
        <f>'[1]TO-Calculator'!$E$61</f>
        <v>TEST1</v>
      </c>
      <c r="I37" s="122" t="str">
        <f ca="1">OFFSET('[1]TO-Calculator'!$G$60,,ROW()-11)</f>
        <v>SR27-S10</v>
      </c>
      <c r="J37" s="122" t="str">
        <f ca="1">OFFSET('[1]TO-Calculator'!$FJ$61,,ROW()-11)</f>
        <v/>
      </c>
      <c r="K37" s="122">
        <f ca="1">OFFSET('[1]TO-Calculator'!$G$7,,ROW()-11)</f>
        <v>0</v>
      </c>
      <c r="L37" s="122">
        <f ca="1">OFFSET('[1]TO-Calculator'!$G$57,,ROW()-11)</f>
        <v>8</v>
      </c>
      <c r="M37" s="122">
        <f ca="1">OFFSET('[1]TO-Calculator'!$G$8,,ROW()-11)</f>
        <v>0</v>
      </c>
      <c r="N37" s="122">
        <f ca="1">OFFSET('[1]TO-Calculator'!$G$9,,ROW()-11)</f>
        <v>0</v>
      </c>
      <c r="O37" s="122">
        <f ca="1">OFFSET('[1]TO-Calculator'!$G$10,,ROW()-11)</f>
        <v>0</v>
      </c>
    </row>
    <row r="38" spans="7:15" x14ac:dyDescent="0.25">
      <c r="G38" s="122"/>
      <c r="H38" s="122" t="str">
        <f>'[1]TO-Calculator'!$E$61</f>
        <v>TEST1</v>
      </c>
      <c r="I38" s="122" t="str">
        <f ca="1">OFFSET('[1]TO-Calculator'!$G$60,,ROW()-11)</f>
        <v>SR28-S10</v>
      </c>
      <c r="J38" s="122" t="str">
        <f ca="1">OFFSET('[1]TO-Calculator'!$FJ$61,,ROW()-11)</f>
        <v/>
      </c>
      <c r="K38" s="122">
        <f ca="1">OFFSET('[1]TO-Calculator'!$G$7,,ROW()-11)</f>
        <v>0</v>
      </c>
      <c r="L38" s="122">
        <f ca="1">OFFSET('[1]TO-Calculator'!$G$57,,ROW()-11)</f>
        <v>8</v>
      </c>
      <c r="M38" s="122">
        <f ca="1">OFFSET('[1]TO-Calculator'!$G$8,,ROW()-11)</f>
        <v>0</v>
      </c>
      <c r="N38" s="122">
        <f ca="1">OFFSET('[1]TO-Calculator'!$G$9,,ROW()-11)</f>
        <v>0</v>
      </c>
      <c r="O38" s="122">
        <f ca="1">OFFSET('[1]TO-Calculator'!$G$10,,ROW()-11)</f>
        <v>0</v>
      </c>
    </row>
    <row r="39" spans="7:15" x14ac:dyDescent="0.25">
      <c r="G39" s="122"/>
      <c r="H39" s="122" t="str">
        <f>'[1]TO-Calculator'!$E$61</f>
        <v>TEST1</v>
      </c>
      <c r="I39" s="122" t="str">
        <f ca="1">OFFSET('[1]TO-Calculator'!$G$60,,ROW()-11)</f>
        <v>SR29-S10</v>
      </c>
      <c r="J39" s="122" t="str">
        <f ca="1">OFFSET('[1]TO-Calculator'!$FJ$61,,ROW()-11)</f>
        <v/>
      </c>
      <c r="K39" s="122">
        <f ca="1">OFFSET('[1]TO-Calculator'!$G$7,,ROW()-11)</f>
        <v>0</v>
      </c>
      <c r="L39" s="122">
        <f ca="1">OFFSET('[1]TO-Calculator'!$G$57,,ROW()-11)</f>
        <v>8</v>
      </c>
      <c r="M39" s="122">
        <f ca="1">OFFSET('[1]TO-Calculator'!$G$8,,ROW()-11)</f>
        <v>0</v>
      </c>
      <c r="N39" s="122">
        <f ca="1">OFFSET('[1]TO-Calculator'!$G$9,,ROW()-11)</f>
        <v>0</v>
      </c>
      <c r="O39" s="122">
        <f ca="1">OFFSET('[1]TO-Calculator'!$G$10,,ROW()-11)</f>
        <v>0</v>
      </c>
    </row>
    <row r="40" spans="7:15" x14ac:dyDescent="0.25">
      <c r="G40" s="122"/>
      <c r="H40" s="122" t="str">
        <f>'[1]TO-Calculator'!$E$61</f>
        <v>TEST1</v>
      </c>
      <c r="I40" s="122" t="str">
        <f ca="1">OFFSET('[1]TO-Calculator'!$G$60,,ROW()-11)</f>
        <v>SR30-S10</v>
      </c>
      <c r="J40" s="122" t="str">
        <f ca="1">OFFSET('[1]TO-Calculator'!$FJ$61,,ROW()-11)</f>
        <v/>
      </c>
      <c r="K40" s="122">
        <f ca="1">OFFSET('[1]TO-Calculator'!$G$7,,ROW()-11)</f>
        <v>0</v>
      </c>
      <c r="L40" s="122">
        <f ca="1">OFFSET('[1]TO-Calculator'!$G$57,,ROW()-11)</f>
        <v>8</v>
      </c>
      <c r="M40" s="122">
        <f ca="1">OFFSET('[1]TO-Calculator'!$G$8,,ROW()-11)</f>
        <v>0</v>
      </c>
      <c r="N40" s="122">
        <f ca="1">OFFSET('[1]TO-Calculator'!$G$9,,ROW()-11)</f>
        <v>0</v>
      </c>
      <c r="O40" s="122">
        <f ca="1">OFFSET('[1]TO-Calculator'!$G$10,,ROW()-11)</f>
        <v>0</v>
      </c>
    </row>
    <row r="41" spans="7:15" x14ac:dyDescent="0.25">
      <c r="G41" s="122"/>
      <c r="H41" s="122" t="str">
        <f>'[1]TO-Calculator'!$E$61</f>
        <v>TEST1</v>
      </c>
      <c r="I41" s="122" t="str">
        <f ca="1">OFFSET('[1]TO-Calculator'!$G$60,,ROW()-11)</f>
        <v>SR31-S10</v>
      </c>
      <c r="J41" s="122" t="str">
        <f ca="1">OFFSET('[1]TO-Calculator'!$FJ$61,,ROW()-11)</f>
        <v/>
      </c>
      <c r="K41" s="122">
        <f ca="1">OFFSET('[1]TO-Calculator'!$G$7,,ROW()-11)</f>
        <v>0</v>
      </c>
      <c r="L41" s="122">
        <f ca="1">OFFSET('[1]TO-Calculator'!$G$57,,ROW()-11)</f>
        <v>8</v>
      </c>
      <c r="M41" s="122">
        <f ca="1">OFFSET('[1]TO-Calculator'!$G$8,,ROW()-11)</f>
        <v>0</v>
      </c>
      <c r="N41" s="122">
        <f ca="1">OFFSET('[1]TO-Calculator'!$G$9,,ROW()-11)</f>
        <v>0</v>
      </c>
      <c r="O41" s="122">
        <f ca="1">OFFSET('[1]TO-Calculator'!$G$10,,ROW()-11)</f>
        <v>0</v>
      </c>
    </row>
    <row r="42" spans="7:15" x14ac:dyDescent="0.25">
      <c r="G42" s="122"/>
      <c r="H42" s="122" t="str">
        <f>'[1]TO-Calculator'!$E$61</f>
        <v>TEST1</v>
      </c>
      <c r="I42" s="122" t="str">
        <f ca="1">OFFSET('[1]TO-Calculator'!$G$60,,ROW()-11)</f>
        <v>SR32-S10</v>
      </c>
      <c r="J42" s="122" t="str">
        <f ca="1">OFFSET('[1]TO-Calculator'!$FJ$61,,ROW()-11)</f>
        <v/>
      </c>
      <c r="K42" s="122">
        <f ca="1">OFFSET('[1]TO-Calculator'!$G$7,,ROW()-11)</f>
        <v>0</v>
      </c>
      <c r="L42" s="122">
        <f ca="1">OFFSET('[1]TO-Calculator'!$G$57,,ROW()-11)</f>
        <v>8</v>
      </c>
      <c r="M42" s="122">
        <f ca="1">OFFSET('[1]TO-Calculator'!$G$8,,ROW()-11)</f>
        <v>0</v>
      </c>
      <c r="N42" s="122">
        <f ca="1">OFFSET('[1]TO-Calculator'!$G$9,,ROW()-11)</f>
        <v>0</v>
      </c>
      <c r="O42" s="122">
        <f ca="1">OFFSET('[1]TO-Calculator'!$G$10,,ROW()-11)</f>
        <v>0</v>
      </c>
    </row>
    <row r="43" spans="7:15" x14ac:dyDescent="0.25">
      <c r="G43" s="122"/>
      <c r="H43" s="122" t="str">
        <f>'[1]TO-Calculator'!$E$61</f>
        <v>TEST1</v>
      </c>
      <c r="I43" s="122" t="str">
        <f ca="1">OFFSET('[1]TO-Calculator'!$G$60,,ROW()-11)</f>
        <v>SR33-S10</v>
      </c>
      <c r="J43" s="122" t="str">
        <f ca="1">OFFSET('[1]TO-Calculator'!$FJ$61,,ROW()-11)</f>
        <v/>
      </c>
      <c r="K43" s="122">
        <f ca="1">OFFSET('[1]TO-Calculator'!$G$7,,ROW()-11)</f>
        <v>0</v>
      </c>
      <c r="L43" s="122">
        <f ca="1">OFFSET('[1]TO-Calculator'!$G$57,,ROW()-11)</f>
        <v>8</v>
      </c>
      <c r="M43" s="122">
        <f ca="1">OFFSET('[1]TO-Calculator'!$G$8,,ROW()-11)</f>
        <v>0</v>
      </c>
      <c r="N43" s="122">
        <f ca="1">OFFSET('[1]TO-Calculator'!$G$9,,ROW()-11)</f>
        <v>0</v>
      </c>
      <c r="O43" s="122">
        <f ca="1">OFFSET('[1]TO-Calculator'!$G$10,,ROW()-11)</f>
        <v>0</v>
      </c>
    </row>
    <row r="44" spans="7:15" x14ac:dyDescent="0.25">
      <c r="G44" s="122"/>
      <c r="H44" s="122" t="str">
        <f>'[1]TO-Calculator'!$E$61</f>
        <v>TEST1</v>
      </c>
      <c r="I44" s="122" t="str">
        <f ca="1">OFFSET('[1]TO-Calculator'!$G$60,,ROW()-11)</f>
        <v>SR34-S10</v>
      </c>
      <c r="J44" s="122" t="str">
        <f ca="1">OFFSET('[1]TO-Calculator'!$FJ$61,,ROW()-11)</f>
        <v/>
      </c>
      <c r="K44" s="122">
        <f ca="1">OFFSET('[1]TO-Calculator'!$G$7,,ROW()-11)</f>
        <v>0</v>
      </c>
      <c r="L44" s="122">
        <f ca="1">OFFSET('[1]TO-Calculator'!$G$57,,ROW()-11)</f>
        <v>8</v>
      </c>
      <c r="M44" s="122">
        <f ca="1">OFFSET('[1]TO-Calculator'!$G$8,,ROW()-11)</f>
        <v>0</v>
      </c>
      <c r="N44" s="122">
        <f ca="1">OFFSET('[1]TO-Calculator'!$G$9,,ROW()-11)</f>
        <v>0</v>
      </c>
      <c r="O44" s="122">
        <f ca="1">OFFSET('[1]TO-Calculator'!$G$10,,ROW()-11)</f>
        <v>0</v>
      </c>
    </row>
    <row r="45" spans="7:15" x14ac:dyDescent="0.25">
      <c r="G45" s="122"/>
      <c r="H45" s="122" t="str">
        <f>'[1]TO-Calculator'!$E$61</f>
        <v>TEST1</v>
      </c>
      <c r="I45" s="122" t="str">
        <f ca="1">OFFSET('[1]TO-Calculator'!$G$60,,ROW()-11)</f>
        <v>SR35-S10</v>
      </c>
      <c r="J45" s="122" t="str">
        <f ca="1">OFFSET('[1]TO-Calculator'!$FJ$61,,ROW()-11)</f>
        <v/>
      </c>
      <c r="K45" s="122">
        <f ca="1">OFFSET('[1]TO-Calculator'!$G$7,,ROW()-11)</f>
        <v>0</v>
      </c>
      <c r="L45" s="122">
        <f ca="1">OFFSET('[1]TO-Calculator'!$G$57,,ROW()-11)</f>
        <v>8</v>
      </c>
      <c r="M45" s="122">
        <f ca="1">OFFSET('[1]TO-Calculator'!$G$8,,ROW()-11)</f>
        <v>0</v>
      </c>
      <c r="N45" s="122">
        <f ca="1">OFFSET('[1]TO-Calculator'!$G$9,,ROW()-11)</f>
        <v>0</v>
      </c>
      <c r="O45" s="122">
        <f ca="1">OFFSET('[1]TO-Calculator'!$G$10,,ROW()-11)</f>
        <v>0</v>
      </c>
    </row>
    <row r="46" spans="7:15" x14ac:dyDescent="0.25">
      <c r="G46" s="122"/>
      <c r="H46" s="122" t="str">
        <f>'[1]TO-Calculator'!$E$61</f>
        <v>TEST1</v>
      </c>
      <c r="I46" s="122" t="str">
        <f ca="1">OFFSET('[1]TO-Calculator'!$G$60,,ROW()-11)</f>
        <v>SR36-S10</v>
      </c>
      <c r="J46" s="122" t="str">
        <f ca="1">OFFSET('[1]TO-Calculator'!$FJ$61,,ROW()-11)</f>
        <v/>
      </c>
      <c r="K46" s="122">
        <f ca="1">OFFSET('[1]TO-Calculator'!$G$7,,ROW()-11)</f>
        <v>0</v>
      </c>
      <c r="L46" s="122">
        <f ca="1">OFFSET('[1]TO-Calculator'!$G$57,,ROW()-11)</f>
        <v>8</v>
      </c>
      <c r="M46" s="122">
        <f ca="1">OFFSET('[1]TO-Calculator'!$G$8,,ROW()-11)</f>
        <v>0</v>
      </c>
      <c r="N46" s="122">
        <f ca="1">OFFSET('[1]TO-Calculator'!$G$9,,ROW()-11)</f>
        <v>0</v>
      </c>
      <c r="O46" s="122">
        <f ca="1">OFFSET('[1]TO-Calculator'!$G$10,,ROW()-11)</f>
        <v>0</v>
      </c>
    </row>
    <row r="47" spans="7:15" x14ac:dyDescent="0.25">
      <c r="G47" s="122"/>
      <c r="H47" s="122" t="str">
        <f>'[1]TO-Calculator'!$E$61</f>
        <v>TEST1</v>
      </c>
      <c r="I47" s="122" t="str">
        <f ca="1">OFFSET('[1]TO-Calculator'!$G$60,,ROW()-11)</f>
        <v>SR37-S10</v>
      </c>
      <c r="J47" s="122" t="str">
        <f ca="1">OFFSET('[1]TO-Calculator'!$FJ$61,,ROW()-11)</f>
        <v/>
      </c>
      <c r="K47" s="122">
        <f ca="1">OFFSET('[1]TO-Calculator'!$G$7,,ROW()-11)</f>
        <v>0</v>
      </c>
      <c r="L47" s="122">
        <f ca="1">OFFSET('[1]TO-Calculator'!$G$57,,ROW()-11)</f>
        <v>8</v>
      </c>
      <c r="M47" s="122">
        <f ca="1">OFFSET('[1]TO-Calculator'!$G$8,,ROW()-11)</f>
        <v>0</v>
      </c>
      <c r="N47" s="122">
        <f ca="1">OFFSET('[1]TO-Calculator'!$G$9,,ROW()-11)</f>
        <v>0</v>
      </c>
      <c r="O47" s="122">
        <f ca="1">OFFSET('[1]TO-Calculator'!$G$10,,ROW()-11)</f>
        <v>0</v>
      </c>
    </row>
    <row r="48" spans="7:15" x14ac:dyDescent="0.25">
      <c r="G48" s="122"/>
      <c r="H48" s="122" t="str">
        <f>'[1]TO-Calculator'!$E$61</f>
        <v>TEST1</v>
      </c>
      <c r="I48" s="122" t="str">
        <f ca="1">OFFSET('[1]TO-Calculator'!$G$60,,ROW()-11)</f>
        <v>SR38-S10</v>
      </c>
      <c r="J48" s="122" t="str">
        <f ca="1">OFFSET('[1]TO-Calculator'!$FJ$61,,ROW()-11)</f>
        <v/>
      </c>
      <c r="K48" s="122">
        <f ca="1">OFFSET('[1]TO-Calculator'!$G$7,,ROW()-11)</f>
        <v>0</v>
      </c>
      <c r="L48" s="122">
        <f ca="1">OFFSET('[1]TO-Calculator'!$G$57,,ROW()-11)</f>
        <v>8</v>
      </c>
      <c r="M48" s="122">
        <f ca="1">OFFSET('[1]TO-Calculator'!$G$8,,ROW()-11)</f>
        <v>0</v>
      </c>
      <c r="N48" s="122">
        <f ca="1">OFFSET('[1]TO-Calculator'!$G$9,,ROW()-11)</f>
        <v>0</v>
      </c>
      <c r="O48" s="122">
        <f ca="1">OFFSET('[1]TO-Calculator'!$G$10,,ROW()-11)</f>
        <v>0</v>
      </c>
    </row>
    <row r="49" spans="7:15" x14ac:dyDescent="0.25">
      <c r="G49" s="122"/>
      <c r="H49" s="122" t="str">
        <f>'[1]TO-Calculator'!$E$61</f>
        <v>TEST1</v>
      </c>
      <c r="I49" s="122" t="str">
        <f ca="1">OFFSET('[1]TO-Calculator'!$G$60,,ROW()-11)</f>
        <v>SR39-S10</v>
      </c>
      <c r="J49" s="122" t="str">
        <f ca="1">OFFSET('[1]TO-Calculator'!$FJ$61,,ROW()-11)</f>
        <v/>
      </c>
      <c r="K49" s="122">
        <f ca="1">OFFSET('[1]TO-Calculator'!$G$7,,ROW()-11)</f>
        <v>0</v>
      </c>
      <c r="L49" s="122">
        <f ca="1">OFFSET('[1]TO-Calculator'!$G$57,,ROW()-11)</f>
        <v>8</v>
      </c>
      <c r="M49" s="122">
        <f ca="1">OFFSET('[1]TO-Calculator'!$G$8,,ROW()-11)</f>
        <v>0</v>
      </c>
      <c r="N49" s="122">
        <f ca="1">OFFSET('[1]TO-Calculator'!$G$9,,ROW()-11)</f>
        <v>0</v>
      </c>
      <c r="O49" s="122">
        <f ca="1">OFFSET('[1]TO-Calculator'!$G$10,,ROW()-11)</f>
        <v>0</v>
      </c>
    </row>
    <row r="50" spans="7:15" x14ac:dyDescent="0.25">
      <c r="G50" s="122"/>
      <c r="H50" s="122" t="str">
        <f>'[1]TO-Calculator'!$E$61</f>
        <v>TEST1</v>
      </c>
      <c r="I50" s="122" t="str">
        <f ca="1">OFFSET('[1]TO-Calculator'!$G$60,,ROW()-11)</f>
        <v>SR40-S10</v>
      </c>
      <c r="J50" s="122" t="str">
        <f ca="1">OFFSET('[1]TO-Calculator'!$FJ$61,,ROW()-11)</f>
        <v/>
      </c>
      <c r="K50" s="122">
        <f ca="1">OFFSET('[1]TO-Calculator'!$G$7,,ROW()-11)</f>
        <v>0</v>
      </c>
      <c r="L50" s="122">
        <f ca="1">OFFSET('[1]TO-Calculator'!$G$57,,ROW()-11)</f>
        <v>8</v>
      </c>
      <c r="M50" s="122">
        <f ca="1">OFFSET('[1]TO-Calculator'!$G$8,,ROW()-11)</f>
        <v>0</v>
      </c>
      <c r="N50" s="122">
        <f ca="1">OFFSET('[1]TO-Calculator'!$G$9,,ROW()-11)</f>
        <v>0</v>
      </c>
      <c r="O50" s="122">
        <f ca="1">OFFSET('[1]TO-Calculator'!$G$10,,ROW()-11)</f>
        <v>0</v>
      </c>
    </row>
    <row r="51" spans="7:15" x14ac:dyDescent="0.25">
      <c r="G51" s="122"/>
      <c r="H51" s="122" t="str">
        <f>'[1]TO-Calculator'!$E$61</f>
        <v>TEST1</v>
      </c>
      <c r="I51" s="122" t="str">
        <f ca="1">OFFSET('[1]TO-Calculator'!$G$60,,ROW()-11)</f>
        <v>SR41-S10</v>
      </c>
      <c r="J51" s="122" t="str">
        <f ca="1">OFFSET('[1]TO-Calculator'!$FJ$61,,ROW()-11)</f>
        <v/>
      </c>
      <c r="K51" s="122">
        <f ca="1">OFFSET('[1]TO-Calculator'!$G$7,,ROW()-11)</f>
        <v>0</v>
      </c>
      <c r="L51" s="122">
        <f ca="1">OFFSET('[1]TO-Calculator'!$G$57,,ROW()-11)</f>
        <v>8</v>
      </c>
      <c r="M51" s="122">
        <f ca="1">OFFSET('[1]TO-Calculator'!$G$8,,ROW()-11)</f>
        <v>0</v>
      </c>
      <c r="N51" s="122">
        <f ca="1">OFFSET('[1]TO-Calculator'!$G$9,,ROW()-11)</f>
        <v>0</v>
      </c>
      <c r="O51" s="122">
        <f ca="1">OFFSET('[1]TO-Calculator'!$G$10,,ROW()-11)</f>
        <v>0</v>
      </c>
    </row>
    <row r="52" spans="7:15" x14ac:dyDescent="0.25">
      <c r="G52" s="122"/>
      <c r="H52" s="122" t="str">
        <f>'[1]TO-Calculator'!$E$61</f>
        <v>TEST1</v>
      </c>
      <c r="I52" s="122" t="str">
        <f ca="1">OFFSET('[1]TO-Calculator'!$G$60,,ROW()-11)</f>
        <v>SR42-S10</v>
      </c>
      <c r="J52" s="122" t="str">
        <f ca="1">OFFSET('[1]TO-Calculator'!$FJ$61,,ROW()-11)</f>
        <v/>
      </c>
      <c r="K52" s="122">
        <f ca="1">OFFSET('[1]TO-Calculator'!$G$7,,ROW()-11)</f>
        <v>0</v>
      </c>
      <c r="L52" s="122">
        <f ca="1">OFFSET('[1]TO-Calculator'!$G$57,,ROW()-11)</f>
        <v>8</v>
      </c>
      <c r="M52" s="122">
        <f ca="1">OFFSET('[1]TO-Calculator'!$G$8,,ROW()-11)</f>
        <v>0</v>
      </c>
      <c r="N52" s="122">
        <f ca="1">OFFSET('[1]TO-Calculator'!$G$9,,ROW()-11)</f>
        <v>0</v>
      </c>
      <c r="O52" s="122">
        <f ca="1">OFFSET('[1]TO-Calculator'!$G$10,,ROW()-11)</f>
        <v>0</v>
      </c>
    </row>
    <row r="53" spans="7:15" x14ac:dyDescent="0.25">
      <c r="G53" s="122"/>
      <c r="H53" s="122" t="str">
        <f>'[1]TO-Calculator'!$E$61</f>
        <v>TEST1</v>
      </c>
      <c r="I53" s="122" t="str">
        <f ca="1">OFFSET('[1]TO-Calculator'!$G$60,,ROW()-11)</f>
        <v>SR43-S10</v>
      </c>
      <c r="J53" s="122" t="str">
        <f ca="1">OFFSET('[1]TO-Calculator'!$FJ$61,,ROW()-11)</f>
        <v/>
      </c>
      <c r="K53" s="122">
        <f ca="1">OFFSET('[1]TO-Calculator'!$G$7,,ROW()-11)</f>
        <v>0</v>
      </c>
      <c r="L53" s="122">
        <f ca="1">OFFSET('[1]TO-Calculator'!$G$57,,ROW()-11)</f>
        <v>8</v>
      </c>
      <c r="M53" s="122">
        <f ca="1">OFFSET('[1]TO-Calculator'!$G$8,,ROW()-11)</f>
        <v>0</v>
      </c>
      <c r="N53" s="122">
        <f ca="1">OFFSET('[1]TO-Calculator'!$G$9,,ROW()-11)</f>
        <v>0</v>
      </c>
      <c r="O53" s="122">
        <f ca="1">OFFSET('[1]TO-Calculator'!$G$10,,ROW()-11)</f>
        <v>0</v>
      </c>
    </row>
    <row r="54" spans="7:15" x14ac:dyDescent="0.25">
      <c r="G54" s="122"/>
      <c r="H54" s="122" t="str">
        <f>'[1]TO-Calculator'!$E$61</f>
        <v>TEST1</v>
      </c>
      <c r="I54" s="122" t="str">
        <f ca="1">OFFSET('[1]TO-Calculator'!$G$60,,ROW()-11)</f>
        <v>SR44-S10</v>
      </c>
      <c r="J54" s="122" t="str">
        <f ca="1">OFFSET('[1]TO-Calculator'!$FJ$61,,ROW()-11)</f>
        <v/>
      </c>
      <c r="K54" s="122">
        <f ca="1">OFFSET('[1]TO-Calculator'!$G$7,,ROW()-11)</f>
        <v>0</v>
      </c>
      <c r="L54" s="122">
        <f ca="1">OFFSET('[1]TO-Calculator'!$G$57,,ROW()-11)</f>
        <v>8</v>
      </c>
      <c r="M54" s="122">
        <f ca="1">OFFSET('[1]TO-Calculator'!$G$8,,ROW()-11)</f>
        <v>0</v>
      </c>
      <c r="N54" s="122">
        <f ca="1">OFFSET('[1]TO-Calculator'!$G$9,,ROW()-11)</f>
        <v>0</v>
      </c>
      <c r="O54" s="122">
        <f ca="1">OFFSET('[1]TO-Calculator'!$G$10,,ROW()-11)</f>
        <v>0</v>
      </c>
    </row>
    <row r="55" spans="7:15" x14ac:dyDescent="0.25">
      <c r="G55" s="122"/>
      <c r="H55" s="122" t="str">
        <f>'[1]TO-Calculator'!$E$61</f>
        <v>TEST1</v>
      </c>
      <c r="I55" s="122" t="str">
        <f ca="1">OFFSET('[1]TO-Calculator'!$G$60,,ROW()-11)</f>
        <v>SR45-S10</v>
      </c>
      <c r="J55" s="122" t="str">
        <f ca="1">OFFSET('[1]TO-Calculator'!$FJ$61,,ROW()-11)</f>
        <v/>
      </c>
      <c r="K55" s="122">
        <f ca="1">OFFSET('[1]TO-Calculator'!$G$7,,ROW()-11)</f>
        <v>0</v>
      </c>
      <c r="L55" s="122">
        <f ca="1">OFFSET('[1]TO-Calculator'!$G$57,,ROW()-11)</f>
        <v>8</v>
      </c>
      <c r="M55" s="122">
        <f ca="1">OFFSET('[1]TO-Calculator'!$G$8,,ROW()-11)</f>
        <v>0</v>
      </c>
      <c r="N55" s="122">
        <f ca="1">OFFSET('[1]TO-Calculator'!$G$9,,ROW()-11)</f>
        <v>0</v>
      </c>
      <c r="O55" s="122">
        <f ca="1">OFFSET('[1]TO-Calculator'!$G$10,,ROW()-11)</f>
        <v>0</v>
      </c>
    </row>
    <row r="56" spans="7:15" x14ac:dyDescent="0.25">
      <c r="G56" s="122"/>
      <c r="H56" s="122" t="str">
        <f>'[1]TO-Calculator'!$E$61</f>
        <v>TEST1</v>
      </c>
      <c r="I56" s="122" t="str">
        <f ca="1">OFFSET('[1]TO-Calculator'!$G$60,,ROW()-11)</f>
        <v>SR46-S10</v>
      </c>
      <c r="J56" s="122" t="str">
        <f ca="1">OFFSET('[1]TO-Calculator'!$FJ$61,,ROW()-11)</f>
        <v/>
      </c>
      <c r="K56" s="122">
        <f ca="1">OFFSET('[1]TO-Calculator'!$G$7,,ROW()-11)</f>
        <v>0</v>
      </c>
      <c r="L56" s="122">
        <f ca="1">OFFSET('[1]TO-Calculator'!$G$57,,ROW()-11)</f>
        <v>8</v>
      </c>
      <c r="M56" s="122">
        <f ca="1">OFFSET('[1]TO-Calculator'!$G$8,,ROW()-11)</f>
        <v>0</v>
      </c>
      <c r="N56" s="122">
        <f ca="1">OFFSET('[1]TO-Calculator'!$G$9,,ROW()-11)</f>
        <v>0</v>
      </c>
      <c r="O56" s="122">
        <f ca="1">OFFSET('[1]TO-Calculator'!$G$10,,ROW()-11)</f>
        <v>0</v>
      </c>
    </row>
    <row r="57" spans="7:15" x14ac:dyDescent="0.25">
      <c r="G57" s="122"/>
      <c r="H57" s="122" t="str">
        <f>'[1]TO-Calculator'!$E$61</f>
        <v>TEST1</v>
      </c>
      <c r="I57" s="122" t="str">
        <f ca="1">OFFSET('[1]TO-Calculator'!$G$60,,ROW()-11)</f>
        <v>SR47-S10</v>
      </c>
      <c r="J57" s="122" t="str">
        <f ca="1">OFFSET('[1]TO-Calculator'!$FJ$61,,ROW()-11)</f>
        <v/>
      </c>
      <c r="K57" s="122">
        <f ca="1">OFFSET('[1]TO-Calculator'!$G$7,,ROW()-11)</f>
        <v>0</v>
      </c>
      <c r="L57" s="122">
        <f ca="1">OFFSET('[1]TO-Calculator'!$G$57,,ROW()-11)</f>
        <v>8</v>
      </c>
      <c r="M57" s="122">
        <f ca="1">OFFSET('[1]TO-Calculator'!$G$8,,ROW()-11)</f>
        <v>0</v>
      </c>
      <c r="N57" s="122">
        <f ca="1">OFFSET('[1]TO-Calculator'!$G$9,,ROW()-11)</f>
        <v>0</v>
      </c>
      <c r="O57" s="122">
        <f ca="1">OFFSET('[1]TO-Calculator'!$G$10,,ROW()-11)</f>
        <v>0</v>
      </c>
    </row>
    <row r="58" spans="7:15" x14ac:dyDescent="0.25">
      <c r="G58" s="122"/>
      <c r="H58" s="122" t="str">
        <f>'[1]TO-Calculator'!$E$61</f>
        <v>TEST1</v>
      </c>
      <c r="I58" s="122" t="str">
        <f ca="1">OFFSET('[1]TO-Calculator'!$G$60,,ROW()-11)</f>
        <v>SR48-S10</v>
      </c>
      <c r="J58" s="122" t="str">
        <f ca="1">OFFSET('[1]TO-Calculator'!$FJ$61,,ROW()-11)</f>
        <v/>
      </c>
      <c r="K58" s="122">
        <f ca="1">OFFSET('[1]TO-Calculator'!$G$7,,ROW()-11)</f>
        <v>0</v>
      </c>
      <c r="L58" s="122">
        <f ca="1">OFFSET('[1]TO-Calculator'!$G$57,,ROW()-11)</f>
        <v>8</v>
      </c>
      <c r="M58" s="122">
        <f ca="1">OFFSET('[1]TO-Calculator'!$G$8,,ROW()-11)</f>
        <v>0</v>
      </c>
      <c r="N58" s="122">
        <f ca="1">OFFSET('[1]TO-Calculator'!$G$9,,ROW()-11)</f>
        <v>0</v>
      </c>
      <c r="O58" s="122">
        <f ca="1">OFFSET('[1]TO-Calculator'!$G$10,,ROW()-11)</f>
        <v>0</v>
      </c>
    </row>
    <row r="59" spans="7:15" x14ac:dyDescent="0.25">
      <c r="G59" s="122"/>
      <c r="H59" s="122" t="str">
        <f>'[1]TO-Calculator'!$E$61</f>
        <v>TEST1</v>
      </c>
      <c r="I59" s="122" t="str">
        <f ca="1">OFFSET('[1]TO-Calculator'!$G$60,,ROW()-11)</f>
        <v>SR49-S10</v>
      </c>
      <c r="J59" s="122" t="str">
        <f ca="1">OFFSET('[1]TO-Calculator'!$FJ$61,,ROW()-11)</f>
        <v/>
      </c>
      <c r="K59" s="122">
        <f ca="1">OFFSET('[1]TO-Calculator'!$G$7,,ROW()-11)</f>
        <v>0</v>
      </c>
      <c r="L59" s="122">
        <f ca="1">OFFSET('[1]TO-Calculator'!$G$57,,ROW()-11)</f>
        <v>8</v>
      </c>
      <c r="M59" s="122">
        <f ca="1">OFFSET('[1]TO-Calculator'!$G$8,,ROW()-11)</f>
        <v>0</v>
      </c>
      <c r="N59" s="122">
        <f ca="1">OFFSET('[1]TO-Calculator'!$G$9,,ROW()-11)</f>
        <v>0</v>
      </c>
      <c r="O59" s="122">
        <f ca="1">OFFSET('[1]TO-Calculator'!$G$10,,ROW()-11)</f>
        <v>0</v>
      </c>
    </row>
    <row r="60" spans="7:15" x14ac:dyDescent="0.25">
      <c r="G60" s="122"/>
      <c r="H60" s="122" t="str">
        <f>'[1]TO-Calculator'!$E$61</f>
        <v>TEST1</v>
      </c>
      <c r="I60" s="122" t="str">
        <f ca="1">OFFSET('[1]TO-Calculator'!$G$60,,ROW()-11)</f>
        <v>SR50-S10</v>
      </c>
      <c r="J60" s="122" t="str">
        <f ca="1">OFFSET('[1]TO-Calculator'!$FJ$61,,ROW()-11)</f>
        <v/>
      </c>
      <c r="K60" s="122">
        <f ca="1">OFFSET('[1]TO-Calculator'!$G$7,,ROW()-11)</f>
        <v>0</v>
      </c>
      <c r="L60" s="122">
        <f ca="1">OFFSET('[1]TO-Calculator'!$G$57,,ROW()-11)</f>
        <v>8</v>
      </c>
      <c r="M60" s="122">
        <f ca="1">OFFSET('[1]TO-Calculator'!$G$8,,ROW()-11)</f>
        <v>0</v>
      </c>
      <c r="N60" s="122">
        <f ca="1">OFFSET('[1]TO-Calculator'!$G$9,,ROW()-11)</f>
        <v>0</v>
      </c>
      <c r="O60" s="122">
        <f ca="1">OFFSET('[1]TO-Calculator'!$G$10,,ROW()-11)</f>
        <v>0</v>
      </c>
    </row>
    <row r="61" spans="7:15" x14ac:dyDescent="0.25">
      <c r="G61" s="122"/>
      <c r="H61" s="122" t="str">
        <f>'[1]TO-Calculator'!$E$61</f>
        <v>TEST1</v>
      </c>
      <c r="I61" s="122" t="str">
        <f ca="1">OFFSET('[1]TO-Calculator'!$G$60,,ROW()-11)</f>
        <v>SR51-S10</v>
      </c>
      <c r="J61" s="122" t="str">
        <f ca="1">OFFSET('[1]TO-Calculator'!$FJ$61,,ROW()-11)</f>
        <v/>
      </c>
      <c r="K61" s="122">
        <f ca="1">OFFSET('[1]TO-Calculator'!$G$7,,ROW()-11)</f>
        <v>0</v>
      </c>
      <c r="L61" s="122">
        <f ca="1">OFFSET('[1]TO-Calculator'!$G$57,,ROW()-11)</f>
        <v>8</v>
      </c>
      <c r="M61" s="122">
        <f ca="1">OFFSET('[1]TO-Calculator'!$G$8,,ROW()-11)</f>
        <v>0</v>
      </c>
      <c r="N61" s="122">
        <f ca="1">OFFSET('[1]TO-Calculator'!$G$9,,ROW()-11)</f>
        <v>0</v>
      </c>
      <c r="O61" s="122">
        <f ca="1">OFFSET('[1]TO-Calculator'!$G$10,,ROW()-11)</f>
        <v>0</v>
      </c>
    </row>
    <row r="62" spans="7:15" x14ac:dyDescent="0.25">
      <c r="G62" s="122"/>
      <c r="H62" s="122" t="str">
        <f>'[1]TO-Calculator'!$E$61</f>
        <v>TEST1</v>
      </c>
      <c r="I62" s="122" t="str">
        <f ca="1">OFFSET('[1]TO-Calculator'!$G$60,,ROW()-11)</f>
        <v>SR52-S10</v>
      </c>
      <c r="J62" s="122" t="str">
        <f ca="1">OFFSET('[1]TO-Calculator'!$FJ$61,,ROW()-11)</f>
        <v/>
      </c>
      <c r="K62" s="122">
        <f ca="1">OFFSET('[1]TO-Calculator'!$G$7,,ROW()-11)</f>
        <v>0</v>
      </c>
      <c r="L62" s="122">
        <f ca="1">OFFSET('[1]TO-Calculator'!$G$57,,ROW()-11)</f>
        <v>8</v>
      </c>
      <c r="M62" s="122">
        <f ca="1">OFFSET('[1]TO-Calculator'!$G$8,,ROW()-11)</f>
        <v>0</v>
      </c>
      <c r="N62" s="122">
        <f ca="1">OFFSET('[1]TO-Calculator'!$G$9,,ROW()-11)</f>
        <v>0</v>
      </c>
      <c r="O62" s="122">
        <f ca="1">OFFSET('[1]TO-Calculator'!$G$10,,ROW()-11)</f>
        <v>0</v>
      </c>
    </row>
    <row r="63" spans="7:15" x14ac:dyDescent="0.25">
      <c r="G63" s="122"/>
      <c r="H63" s="122" t="str">
        <f>'[1]TO-Calculator'!$E$61</f>
        <v>TEST1</v>
      </c>
      <c r="I63" s="122" t="str">
        <f ca="1">OFFSET('[1]TO-Calculator'!$G$60,,ROW()-11)</f>
        <v>SR53-S10</v>
      </c>
      <c r="J63" s="122" t="str">
        <f ca="1">OFFSET('[1]TO-Calculator'!$FJ$61,,ROW()-11)</f>
        <v/>
      </c>
      <c r="K63" s="122">
        <f ca="1">OFFSET('[1]TO-Calculator'!$G$7,,ROW()-11)</f>
        <v>0</v>
      </c>
      <c r="L63" s="122">
        <f ca="1">OFFSET('[1]TO-Calculator'!$G$57,,ROW()-11)</f>
        <v>8</v>
      </c>
      <c r="M63" s="122">
        <f ca="1">OFFSET('[1]TO-Calculator'!$G$8,,ROW()-11)</f>
        <v>0</v>
      </c>
      <c r="N63" s="122">
        <f ca="1">OFFSET('[1]TO-Calculator'!$G$9,,ROW()-11)</f>
        <v>0</v>
      </c>
      <c r="O63" s="122">
        <f ca="1">OFFSET('[1]TO-Calculator'!$G$10,,ROW()-11)</f>
        <v>0</v>
      </c>
    </row>
    <row r="64" spans="7:15" x14ac:dyDescent="0.25">
      <c r="G64" s="122"/>
      <c r="H64" s="122" t="str">
        <f>'[1]TO-Calculator'!$E$61</f>
        <v>TEST1</v>
      </c>
      <c r="I64" s="122" t="str">
        <f ca="1">OFFSET('[1]TO-Calculator'!$G$60,,ROW()-11)</f>
        <v>SR54-S10</v>
      </c>
      <c r="J64" s="122" t="str">
        <f ca="1">OFFSET('[1]TO-Calculator'!$FJ$61,,ROW()-11)</f>
        <v/>
      </c>
      <c r="K64" s="122">
        <f ca="1">OFFSET('[1]TO-Calculator'!$G$7,,ROW()-11)</f>
        <v>0</v>
      </c>
      <c r="L64" s="122">
        <f ca="1">OFFSET('[1]TO-Calculator'!$G$57,,ROW()-11)</f>
        <v>8</v>
      </c>
      <c r="M64" s="122">
        <f ca="1">OFFSET('[1]TO-Calculator'!$G$8,,ROW()-11)</f>
        <v>0</v>
      </c>
      <c r="N64" s="122">
        <f ca="1">OFFSET('[1]TO-Calculator'!$G$9,,ROW()-11)</f>
        <v>0</v>
      </c>
      <c r="O64" s="122">
        <f ca="1">OFFSET('[1]TO-Calculator'!$G$10,,ROW()-11)</f>
        <v>0</v>
      </c>
    </row>
    <row r="65" spans="7:15" x14ac:dyDescent="0.25">
      <c r="G65" s="122"/>
      <c r="H65" s="122" t="str">
        <f>'[1]TO-Calculator'!$E$61</f>
        <v>TEST1</v>
      </c>
      <c r="I65" s="122" t="str">
        <f ca="1">OFFSET('[1]TO-Calculator'!$G$60,,ROW()-11)</f>
        <v>SR55-S10</v>
      </c>
      <c r="J65" s="122" t="str">
        <f ca="1">OFFSET('[1]TO-Calculator'!$FJ$61,,ROW()-11)</f>
        <v/>
      </c>
      <c r="K65" s="122">
        <f ca="1">OFFSET('[1]TO-Calculator'!$G$7,,ROW()-11)</f>
        <v>0</v>
      </c>
      <c r="L65" s="122">
        <f ca="1">OFFSET('[1]TO-Calculator'!$G$57,,ROW()-11)</f>
        <v>8</v>
      </c>
      <c r="M65" s="122">
        <f ca="1">OFFSET('[1]TO-Calculator'!$G$8,,ROW()-11)</f>
        <v>0</v>
      </c>
      <c r="N65" s="122">
        <f ca="1">OFFSET('[1]TO-Calculator'!$G$9,,ROW()-11)</f>
        <v>0</v>
      </c>
      <c r="O65" s="122">
        <f ca="1">OFFSET('[1]TO-Calculator'!$G$10,,ROW()-11)</f>
        <v>0</v>
      </c>
    </row>
    <row r="66" spans="7:15" x14ac:dyDescent="0.25">
      <c r="G66" s="122"/>
      <c r="H66" s="122" t="str">
        <f>'[1]TO-Calculator'!$E$61</f>
        <v>TEST1</v>
      </c>
      <c r="I66" s="122" t="str">
        <f ca="1">OFFSET('[1]TO-Calculator'!$G$60,,ROW()-11)</f>
        <v>SR56-S10</v>
      </c>
      <c r="J66" s="122" t="str">
        <f ca="1">OFFSET('[1]TO-Calculator'!$FJ$61,,ROW()-11)</f>
        <v/>
      </c>
      <c r="K66" s="122">
        <f ca="1">OFFSET('[1]TO-Calculator'!$G$7,,ROW()-11)</f>
        <v>0</v>
      </c>
      <c r="L66" s="122">
        <f ca="1">OFFSET('[1]TO-Calculator'!$G$57,,ROW()-11)</f>
        <v>8</v>
      </c>
      <c r="M66" s="122">
        <f ca="1">OFFSET('[1]TO-Calculator'!$G$8,,ROW()-11)</f>
        <v>0</v>
      </c>
      <c r="N66" s="122">
        <f ca="1">OFFSET('[1]TO-Calculator'!$G$9,,ROW()-11)</f>
        <v>0</v>
      </c>
      <c r="O66" s="122">
        <f ca="1">OFFSET('[1]TO-Calculator'!$G$10,,ROW()-11)</f>
        <v>0</v>
      </c>
    </row>
    <row r="67" spans="7:15" x14ac:dyDescent="0.25">
      <c r="G67" s="122"/>
      <c r="H67" s="122" t="str">
        <f>'[1]TO-Calculator'!$E$61</f>
        <v>TEST1</v>
      </c>
      <c r="I67" s="122" t="str">
        <f ca="1">OFFSET('[1]TO-Calculator'!$G$60,,ROW()-11)</f>
        <v>SR57-S10</v>
      </c>
      <c r="J67" s="122" t="str">
        <f ca="1">OFFSET('[1]TO-Calculator'!$FJ$61,,ROW()-11)</f>
        <v/>
      </c>
      <c r="K67" s="122">
        <f ca="1">OFFSET('[1]TO-Calculator'!$G$7,,ROW()-11)</f>
        <v>0</v>
      </c>
      <c r="L67" s="122">
        <f ca="1">OFFSET('[1]TO-Calculator'!$G$57,,ROW()-11)</f>
        <v>8</v>
      </c>
      <c r="M67" s="122">
        <f ca="1">OFFSET('[1]TO-Calculator'!$G$8,,ROW()-11)</f>
        <v>0</v>
      </c>
      <c r="N67" s="122">
        <f ca="1">OFFSET('[1]TO-Calculator'!$G$9,,ROW()-11)</f>
        <v>0</v>
      </c>
      <c r="O67" s="122">
        <f ca="1">OFFSET('[1]TO-Calculator'!$G$10,,ROW()-11)</f>
        <v>0</v>
      </c>
    </row>
    <row r="68" spans="7:15" x14ac:dyDescent="0.25">
      <c r="G68" s="122"/>
      <c r="H68" s="122" t="str">
        <f>'[1]TO-Calculator'!$E$61</f>
        <v>TEST1</v>
      </c>
      <c r="I68" s="122" t="str">
        <f ca="1">OFFSET('[1]TO-Calculator'!$G$60,,ROW()-11)</f>
        <v>SR58-S10</v>
      </c>
      <c r="J68" s="122" t="str">
        <f ca="1">OFFSET('[1]TO-Calculator'!$FJ$61,,ROW()-11)</f>
        <v/>
      </c>
      <c r="K68" s="122">
        <f ca="1">OFFSET('[1]TO-Calculator'!$G$7,,ROW()-11)</f>
        <v>0</v>
      </c>
      <c r="L68" s="122">
        <f ca="1">OFFSET('[1]TO-Calculator'!$G$57,,ROW()-11)</f>
        <v>8</v>
      </c>
      <c r="M68" s="122">
        <f ca="1">OFFSET('[1]TO-Calculator'!$G$8,,ROW()-11)</f>
        <v>0</v>
      </c>
      <c r="N68" s="122">
        <f ca="1">OFFSET('[1]TO-Calculator'!$G$9,,ROW()-11)</f>
        <v>0</v>
      </c>
      <c r="O68" s="122">
        <f ca="1">OFFSET('[1]TO-Calculator'!$G$10,,ROW()-11)</f>
        <v>0</v>
      </c>
    </row>
    <row r="69" spans="7:15" x14ac:dyDescent="0.25">
      <c r="G69" s="122"/>
      <c r="H69" s="122" t="str">
        <f>'[1]TO-Calculator'!$E$61</f>
        <v>TEST1</v>
      </c>
      <c r="I69" s="122" t="str">
        <f ca="1">OFFSET('[1]TO-Calculator'!$G$60,,ROW()-11)</f>
        <v>SR59-S10</v>
      </c>
      <c r="J69" s="122" t="str">
        <f ca="1">OFFSET('[1]TO-Calculator'!$FJ$61,,ROW()-11)</f>
        <v/>
      </c>
      <c r="K69" s="122">
        <f ca="1">OFFSET('[1]TO-Calculator'!$G$7,,ROW()-11)</f>
        <v>0</v>
      </c>
      <c r="L69" s="122">
        <f ca="1">OFFSET('[1]TO-Calculator'!$G$57,,ROW()-11)</f>
        <v>8</v>
      </c>
      <c r="M69" s="122">
        <f ca="1">OFFSET('[1]TO-Calculator'!$G$8,,ROW()-11)</f>
        <v>0</v>
      </c>
      <c r="N69" s="122">
        <f ca="1">OFFSET('[1]TO-Calculator'!$G$9,,ROW()-11)</f>
        <v>0</v>
      </c>
      <c r="O69" s="122">
        <f ca="1">OFFSET('[1]TO-Calculator'!$G$10,,ROW()-11)</f>
        <v>0</v>
      </c>
    </row>
    <row r="70" spans="7:15" x14ac:dyDescent="0.25">
      <c r="G70" s="122"/>
      <c r="H70" s="122" t="str">
        <f>'[1]TO-Calculator'!$E$61</f>
        <v>TEST1</v>
      </c>
      <c r="I70" s="122" t="str">
        <f ca="1">OFFSET('[1]TO-Calculator'!$G$60,,ROW()-11)</f>
        <v>SR60-S10</v>
      </c>
      <c r="J70" s="122" t="str">
        <f ca="1">OFFSET('[1]TO-Calculator'!$FJ$61,,ROW()-11)</f>
        <v/>
      </c>
      <c r="K70" s="122">
        <f ca="1">OFFSET('[1]TO-Calculator'!$G$7,,ROW()-11)</f>
        <v>0</v>
      </c>
      <c r="L70" s="122">
        <f ca="1">OFFSET('[1]TO-Calculator'!$G$57,,ROW()-11)</f>
        <v>8</v>
      </c>
      <c r="M70" s="122">
        <f ca="1">OFFSET('[1]TO-Calculator'!$G$8,,ROW()-11)</f>
        <v>0</v>
      </c>
      <c r="N70" s="122">
        <f ca="1">OFFSET('[1]TO-Calculator'!$G$9,,ROW()-11)</f>
        <v>0</v>
      </c>
      <c r="O70" s="122">
        <f ca="1">OFFSET('[1]TO-Calculator'!$G$10,,ROW()-11)</f>
        <v>0</v>
      </c>
    </row>
    <row r="71" spans="7:15" x14ac:dyDescent="0.25">
      <c r="G71" s="122"/>
      <c r="H71" s="122" t="str">
        <f>'[1]TO-Calculator'!$E$61</f>
        <v>TEST1</v>
      </c>
      <c r="I71" s="122" t="str">
        <f ca="1">OFFSET('[1]TO-Calculator'!$G$60,,ROW()-11)</f>
        <v>SR61-S10</v>
      </c>
      <c r="J71" s="122" t="str">
        <f ca="1">OFFSET('[1]TO-Calculator'!$FJ$61,,ROW()-11)</f>
        <v/>
      </c>
      <c r="K71" s="122">
        <f ca="1">OFFSET('[1]TO-Calculator'!$G$7,,ROW()-11)</f>
        <v>0</v>
      </c>
      <c r="L71" s="122">
        <f ca="1">OFFSET('[1]TO-Calculator'!$G$57,,ROW()-11)</f>
        <v>8</v>
      </c>
      <c r="M71" s="122">
        <f ca="1">OFFSET('[1]TO-Calculator'!$G$8,,ROW()-11)</f>
        <v>0</v>
      </c>
      <c r="N71" s="122">
        <f ca="1">OFFSET('[1]TO-Calculator'!$G$9,,ROW()-11)</f>
        <v>0</v>
      </c>
      <c r="O71" s="122">
        <f ca="1">OFFSET('[1]TO-Calculator'!$G$10,,ROW()-11)</f>
        <v>0</v>
      </c>
    </row>
    <row r="72" spans="7:15" x14ac:dyDescent="0.25">
      <c r="G72" s="122"/>
      <c r="H72" s="122" t="str">
        <f>'[1]TO-Calculator'!$E$61</f>
        <v>TEST1</v>
      </c>
      <c r="I72" s="122" t="str">
        <f ca="1">OFFSET('[1]TO-Calculator'!$G$60,,ROW()-11)</f>
        <v>SR62-S10</v>
      </c>
      <c r="J72" s="122" t="str">
        <f ca="1">OFFSET('[1]TO-Calculator'!$FJ$61,,ROW()-11)</f>
        <v/>
      </c>
      <c r="K72" s="122">
        <f ca="1">OFFSET('[1]TO-Calculator'!$G$7,,ROW()-11)</f>
        <v>0</v>
      </c>
      <c r="L72" s="122">
        <f ca="1">OFFSET('[1]TO-Calculator'!$G$57,,ROW()-11)</f>
        <v>8</v>
      </c>
      <c r="M72" s="122">
        <f ca="1">OFFSET('[1]TO-Calculator'!$G$8,,ROW()-11)</f>
        <v>0</v>
      </c>
      <c r="N72" s="122">
        <f ca="1">OFFSET('[1]TO-Calculator'!$G$9,,ROW()-11)</f>
        <v>0</v>
      </c>
      <c r="O72" s="122">
        <f ca="1">OFFSET('[1]TO-Calculator'!$G$10,,ROW()-11)</f>
        <v>0</v>
      </c>
    </row>
    <row r="73" spans="7:15" x14ac:dyDescent="0.25">
      <c r="G73" s="122"/>
      <c r="H73" s="122" t="str">
        <f>'[1]TO-Calculator'!$E$61</f>
        <v>TEST1</v>
      </c>
      <c r="I73" s="122" t="str">
        <f ca="1">OFFSET('[1]TO-Calculator'!$G$60,,ROW()-11)</f>
        <v>SR63-S10</v>
      </c>
      <c r="J73" s="122" t="str">
        <f ca="1">OFFSET('[1]TO-Calculator'!$FJ$61,,ROW()-11)</f>
        <v/>
      </c>
      <c r="K73" s="122">
        <f ca="1">OFFSET('[1]TO-Calculator'!$G$7,,ROW()-11)</f>
        <v>0</v>
      </c>
      <c r="L73" s="122">
        <f ca="1">OFFSET('[1]TO-Calculator'!$G$57,,ROW()-11)</f>
        <v>8</v>
      </c>
      <c r="M73" s="122">
        <f ca="1">OFFSET('[1]TO-Calculator'!$G$8,,ROW()-11)</f>
        <v>0</v>
      </c>
      <c r="N73" s="122">
        <f ca="1">OFFSET('[1]TO-Calculator'!$G$9,,ROW()-11)</f>
        <v>0</v>
      </c>
      <c r="O73" s="122">
        <f ca="1">OFFSET('[1]TO-Calculator'!$G$10,,ROW()-11)</f>
        <v>0</v>
      </c>
    </row>
    <row r="74" spans="7:15" x14ac:dyDescent="0.25">
      <c r="G74" s="122"/>
      <c r="H74" s="122" t="str">
        <f>'[1]TO-Calculator'!$E$61</f>
        <v>TEST1</v>
      </c>
      <c r="I74" s="122" t="str">
        <f ca="1">OFFSET('[1]TO-Calculator'!$G$60,,ROW()-11)</f>
        <v>SR64-S10</v>
      </c>
      <c r="J74" s="122" t="str">
        <f ca="1">OFFSET('[1]TO-Calculator'!$FJ$61,,ROW()-11)</f>
        <v/>
      </c>
      <c r="K74" s="122">
        <f ca="1">OFFSET('[1]TO-Calculator'!$G$7,,ROW()-11)</f>
        <v>0</v>
      </c>
      <c r="L74" s="122">
        <f ca="1">OFFSET('[1]TO-Calculator'!$G$57,,ROW()-11)</f>
        <v>8</v>
      </c>
      <c r="M74" s="122">
        <f ca="1">OFFSET('[1]TO-Calculator'!$G$8,,ROW()-11)</f>
        <v>0</v>
      </c>
      <c r="N74" s="122">
        <f ca="1">OFFSET('[1]TO-Calculator'!$G$9,,ROW()-11)</f>
        <v>0</v>
      </c>
      <c r="O74" s="122">
        <f ca="1">OFFSET('[1]TO-Calculator'!$G$10,,ROW()-11)</f>
        <v>0</v>
      </c>
    </row>
    <row r="75" spans="7:15" x14ac:dyDescent="0.25">
      <c r="G75" s="122"/>
      <c r="H75" s="122" t="str">
        <f>'[1]TO-Calculator'!$E$61</f>
        <v>TEST1</v>
      </c>
      <c r="I75" s="122" t="str">
        <f ca="1">OFFSET('[1]TO-Calculator'!$G$60,,ROW()-11)</f>
        <v>SR65-S10</v>
      </c>
      <c r="J75" s="122" t="str">
        <f ca="1">OFFSET('[1]TO-Calculator'!$FJ$61,,ROW()-11)</f>
        <v/>
      </c>
      <c r="K75" s="122">
        <f ca="1">OFFSET('[1]TO-Calculator'!$G$7,,ROW()-11)</f>
        <v>0</v>
      </c>
      <c r="L75" s="122">
        <f ca="1">OFFSET('[1]TO-Calculator'!$G$57,,ROW()-11)</f>
        <v>8</v>
      </c>
      <c r="M75" s="122">
        <f ca="1">OFFSET('[1]TO-Calculator'!$G$8,,ROW()-11)</f>
        <v>0</v>
      </c>
      <c r="N75" s="122">
        <f ca="1">OFFSET('[1]TO-Calculator'!$G$9,,ROW()-11)</f>
        <v>0</v>
      </c>
      <c r="O75" s="122">
        <f ca="1">OFFSET('[1]TO-Calculator'!$G$10,,ROW()-11)</f>
        <v>0</v>
      </c>
    </row>
    <row r="76" spans="7:15" x14ac:dyDescent="0.25">
      <c r="G76" s="122"/>
      <c r="H76" s="122" t="str">
        <f>'[1]TO-Calculator'!$E$61</f>
        <v>TEST1</v>
      </c>
      <c r="I76" s="122" t="str">
        <f ca="1">OFFSET('[1]TO-Calculator'!$G$60,,ROW()-11)</f>
        <v>SR66-S10</v>
      </c>
      <c r="J76" s="122" t="str">
        <f ca="1">OFFSET('[1]TO-Calculator'!$FJ$61,,ROW()-11)</f>
        <v/>
      </c>
      <c r="K76" s="122">
        <f ca="1">OFFSET('[1]TO-Calculator'!$G$7,,ROW()-11)</f>
        <v>0</v>
      </c>
      <c r="L76" s="122">
        <f ca="1">OFFSET('[1]TO-Calculator'!$G$57,,ROW()-11)</f>
        <v>8</v>
      </c>
      <c r="M76" s="122">
        <f ca="1">OFFSET('[1]TO-Calculator'!$G$8,,ROW()-11)</f>
        <v>0</v>
      </c>
      <c r="N76" s="122">
        <f ca="1">OFFSET('[1]TO-Calculator'!$G$9,,ROW()-11)</f>
        <v>0</v>
      </c>
      <c r="O76" s="122">
        <f ca="1">OFFSET('[1]TO-Calculator'!$G$10,,ROW()-11)</f>
        <v>0</v>
      </c>
    </row>
    <row r="77" spans="7:15" x14ac:dyDescent="0.25">
      <c r="G77" s="122"/>
      <c r="H77" s="122" t="str">
        <f>'[1]TO-Calculator'!$E$61</f>
        <v>TEST1</v>
      </c>
      <c r="I77" s="122" t="str">
        <f ca="1">OFFSET('[1]TO-Calculator'!$G$60,,ROW()-11)</f>
        <v>SR67-S10</v>
      </c>
      <c r="J77" s="122" t="str">
        <f ca="1">OFFSET('[1]TO-Calculator'!$FJ$61,,ROW()-11)</f>
        <v/>
      </c>
      <c r="K77" s="122">
        <f ca="1">OFFSET('[1]TO-Calculator'!$G$7,,ROW()-11)</f>
        <v>0</v>
      </c>
      <c r="L77" s="122">
        <f ca="1">OFFSET('[1]TO-Calculator'!$G$57,,ROW()-11)</f>
        <v>8</v>
      </c>
      <c r="M77" s="122">
        <f ca="1">OFFSET('[1]TO-Calculator'!$G$8,,ROW()-11)</f>
        <v>0</v>
      </c>
      <c r="N77" s="122">
        <f ca="1">OFFSET('[1]TO-Calculator'!$G$9,,ROW()-11)</f>
        <v>0</v>
      </c>
      <c r="O77" s="122">
        <f ca="1">OFFSET('[1]TO-Calculator'!$G$10,,ROW()-11)</f>
        <v>0</v>
      </c>
    </row>
    <row r="78" spans="7:15" x14ac:dyDescent="0.25">
      <c r="G78" s="122"/>
      <c r="H78" s="122" t="str">
        <f>'[1]TO-Calculator'!$E$61</f>
        <v>TEST1</v>
      </c>
      <c r="I78" s="122" t="str">
        <f ca="1">OFFSET('[1]TO-Calculator'!$G$60,,ROW()-11)</f>
        <v>SR68-S10</v>
      </c>
      <c r="J78" s="122" t="str">
        <f ca="1">OFFSET('[1]TO-Calculator'!$FJ$61,,ROW()-11)</f>
        <v/>
      </c>
      <c r="K78" s="122">
        <f ca="1">OFFSET('[1]TO-Calculator'!$G$7,,ROW()-11)</f>
        <v>0</v>
      </c>
      <c r="L78" s="122">
        <f ca="1">OFFSET('[1]TO-Calculator'!$G$57,,ROW()-11)</f>
        <v>8</v>
      </c>
      <c r="M78" s="122">
        <f ca="1">OFFSET('[1]TO-Calculator'!$G$8,,ROW()-11)</f>
        <v>0</v>
      </c>
      <c r="N78" s="122">
        <f ca="1">OFFSET('[1]TO-Calculator'!$G$9,,ROW()-11)</f>
        <v>0</v>
      </c>
      <c r="O78" s="122">
        <f ca="1">OFFSET('[1]TO-Calculator'!$G$10,,ROW()-11)</f>
        <v>0</v>
      </c>
    </row>
    <row r="79" spans="7:15" x14ac:dyDescent="0.25">
      <c r="G79" s="122"/>
      <c r="H79" s="122" t="str">
        <f>'[1]TO-Calculator'!$E$61</f>
        <v>TEST1</v>
      </c>
      <c r="I79" s="122" t="str">
        <f ca="1">OFFSET('[1]TO-Calculator'!$G$60,,ROW()-11)</f>
        <v>SR69-S10</v>
      </c>
      <c r="J79" s="122" t="str">
        <f ca="1">OFFSET('[1]TO-Calculator'!$FJ$61,,ROW()-11)</f>
        <v/>
      </c>
      <c r="K79" s="122">
        <f ca="1">OFFSET('[1]TO-Calculator'!$G$7,,ROW()-11)</f>
        <v>0</v>
      </c>
      <c r="L79" s="122">
        <f ca="1">OFFSET('[1]TO-Calculator'!$G$57,,ROW()-11)</f>
        <v>8</v>
      </c>
      <c r="M79" s="122">
        <f ca="1">OFFSET('[1]TO-Calculator'!$G$8,,ROW()-11)</f>
        <v>0</v>
      </c>
      <c r="N79" s="122">
        <f ca="1">OFFSET('[1]TO-Calculator'!$G$9,,ROW()-11)</f>
        <v>0</v>
      </c>
      <c r="O79" s="122">
        <f ca="1">OFFSET('[1]TO-Calculator'!$G$10,,ROW()-11)</f>
        <v>0</v>
      </c>
    </row>
    <row r="80" spans="7:15" x14ac:dyDescent="0.25">
      <c r="G80" s="122"/>
      <c r="H80" s="122" t="str">
        <f>'[1]TO-Calculator'!$E$61</f>
        <v>TEST1</v>
      </c>
      <c r="I80" s="122" t="str">
        <f ca="1">OFFSET('[1]TO-Calculator'!$G$60,,ROW()-11)</f>
        <v>SR70-S10</v>
      </c>
      <c r="J80" s="122" t="str">
        <f ca="1">OFFSET('[1]TO-Calculator'!$FJ$61,,ROW()-11)</f>
        <v/>
      </c>
      <c r="K80" s="122">
        <f ca="1">OFFSET('[1]TO-Calculator'!$G$7,,ROW()-11)</f>
        <v>0</v>
      </c>
      <c r="L80" s="122">
        <f ca="1">OFFSET('[1]TO-Calculator'!$G$57,,ROW()-11)</f>
        <v>8</v>
      </c>
      <c r="M80" s="122">
        <f ca="1">OFFSET('[1]TO-Calculator'!$G$8,,ROW()-11)</f>
        <v>0</v>
      </c>
      <c r="N80" s="122">
        <f ca="1">OFFSET('[1]TO-Calculator'!$G$9,,ROW()-11)</f>
        <v>0</v>
      </c>
      <c r="O80" s="122">
        <f ca="1">OFFSET('[1]TO-Calculator'!$G$10,,ROW()-11)</f>
        <v>0</v>
      </c>
    </row>
    <row r="81" spans="7:15" x14ac:dyDescent="0.25">
      <c r="G81" s="122"/>
      <c r="H81" s="122" t="str">
        <f>'[1]TO-Calculator'!$E$61</f>
        <v>TEST1</v>
      </c>
      <c r="I81" s="122" t="str">
        <f ca="1">OFFSET('[1]TO-Calculator'!$G$60,,ROW()-11)</f>
        <v>SR71-S10</v>
      </c>
      <c r="J81" s="122" t="str">
        <f ca="1">OFFSET('[1]TO-Calculator'!$FJ$61,,ROW()-11)</f>
        <v/>
      </c>
      <c r="K81" s="122">
        <f ca="1">OFFSET('[1]TO-Calculator'!$G$7,,ROW()-11)</f>
        <v>0</v>
      </c>
      <c r="L81" s="122">
        <f ca="1">OFFSET('[1]TO-Calculator'!$G$57,,ROW()-11)</f>
        <v>8</v>
      </c>
      <c r="M81" s="122">
        <f ca="1">OFFSET('[1]TO-Calculator'!$G$8,,ROW()-11)</f>
        <v>0</v>
      </c>
      <c r="N81" s="122">
        <f ca="1">OFFSET('[1]TO-Calculator'!$G$9,,ROW()-11)</f>
        <v>0</v>
      </c>
      <c r="O81" s="122">
        <f ca="1">OFFSET('[1]TO-Calculator'!$G$10,,ROW()-11)</f>
        <v>0</v>
      </c>
    </row>
    <row r="82" spans="7:15" x14ac:dyDescent="0.25">
      <c r="G82" s="122"/>
      <c r="H82" s="122" t="str">
        <f>'[1]TO-Calculator'!$E$61</f>
        <v>TEST1</v>
      </c>
      <c r="I82" s="122" t="str">
        <f ca="1">OFFSET('[1]TO-Calculator'!$G$60,,ROW()-11)</f>
        <v>SR72-S10</v>
      </c>
      <c r="J82" s="122" t="str">
        <f ca="1">OFFSET('[1]TO-Calculator'!$FJ$61,,ROW()-11)</f>
        <v/>
      </c>
      <c r="K82" s="122">
        <f ca="1">OFFSET('[1]TO-Calculator'!$G$7,,ROW()-11)</f>
        <v>0</v>
      </c>
      <c r="L82" s="122">
        <f ca="1">OFFSET('[1]TO-Calculator'!$G$57,,ROW()-11)</f>
        <v>8</v>
      </c>
      <c r="M82" s="122">
        <f ca="1">OFFSET('[1]TO-Calculator'!$G$8,,ROW()-11)</f>
        <v>0</v>
      </c>
      <c r="N82" s="122">
        <f ca="1">OFFSET('[1]TO-Calculator'!$G$9,,ROW()-11)</f>
        <v>0</v>
      </c>
      <c r="O82" s="122">
        <f ca="1">OFFSET('[1]TO-Calculator'!$G$10,,ROW()-11)</f>
        <v>0</v>
      </c>
    </row>
    <row r="83" spans="7:15" x14ac:dyDescent="0.25">
      <c r="G83" s="122"/>
      <c r="H83" s="122" t="str">
        <f>'[1]TO-Calculator'!$E$61</f>
        <v>TEST1</v>
      </c>
      <c r="I83" s="122" t="str">
        <f ca="1">OFFSET('[1]TO-Calculator'!$G$60,,ROW()-11)</f>
        <v>SR73-S10</v>
      </c>
      <c r="J83" s="122" t="str">
        <f ca="1">OFFSET('[1]TO-Calculator'!$FJ$61,,ROW()-11)</f>
        <v/>
      </c>
      <c r="K83" s="122">
        <f ca="1">OFFSET('[1]TO-Calculator'!$G$7,,ROW()-11)</f>
        <v>0</v>
      </c>
      <c r="L83" s="122">
        <f ca="1">OFFSET('[1]TO-Calculator'!$G$57,,ROW()-11)</f>
        <v>8</v>
      </c>
      <c r="M83" s="122">
        <f ca="1">OFFSET('[1]TO-Calculator'!$G$8,,ROW()-11)</f>
        <v>0</v>
      </c>
      <c r="N83" s="122">
        <f ca="1">OFFSET('[1]TO-Calculator'!$G$9,,ROW()-11)</f>
        <v>0</v>
      </c>
      <c r="O83" s="122">
        <f ca="1">OFFSET('[1]TO-Calculator'!$G$10,,ROW()-11)</f>
        <v>0</v>
      </c>
    </row>
    <row r="84" spans="7:15" x14ac:dyDescent="0.25">
      <c r="G84" s="122"/>
      <c r="H84" s="122" t="str">
        <f>'[1]TO-Calculator'!$E$61</f>
        <v>TEST1</v>
      </c>
      <c r="I84" s="122" t="str">
        <f ca="1">OFFSET('[1]TO-Calculator'!$G$60,,ROW()-11)</f>
        <v>SR74-S10</v>
      </c>
      <c r="J84" s="122" t="str">
        <f ca="1">OFFSET('[1]TO-Calculator'!$FJ$61,,ROW()-11)</f>
        <v/>
      </c>
      <c r="K84" s="122">
        <f ca="1">OFFSET('[1]TO-Calculator'!$G$7,,ROW()-11)</f>
        <v>0</v>
      </c>
      <c r="L84" s="122">
        <f ca="1">OFFSET('[1]TO-Calculator'!$G$57,,ROW()-11)</f>
        <v>8</v>
      </c>
      <c r="M84" s="122">
        <f ca="1">OFFSET('[1]TO-Calculator'!$G$8,,ROW()-11)</f>
        <v>0</v>
      </c>
      <c r="N84" s="122">
        <f ca="1">OFFSET('[1]TO-Calculator'!$G$9,,ROW()-11)</f>
        <v>0</v>
      </c>
      <c r="O84" s="122">
        <f ca="1">OFFSET('[1]TO-Calculator'!$G$10,,ROW()-11)</f>
        <v>0</v>
      </c>
    </row>
    <row r="85" spans="7:15" x14ac:dyDescent="0.25">
      <c r="G85" s="122"/>
      <c r="H85" s="122" t="str">
        <f>'[1]TO-Calculator'!$E$61</f>
        <v>TEST1</v>
      </c>
      <c r="I85" s="122" t="str">
        <f ca="1">OFFSET('[1]TO-Calculator'!$G$60,,ROW()-11)</f>
        <v>SR75-S10</v>
      </c>
      <c r="J85" s="122" t="str">
        <f ca="1">OFFSET('[1]TO-Calculator'!$FJ$61,,ROW()-11)</f>
        <v/>
      </c>
      <c r="K85" s="122">
        <f ca="1">OFFSET('[1]TO-Calculator'!$G$7,,ROW()-11)</f>
        <v>0</v>
      </c>
      <c r="L85" s="122">
        <f ca="1">OFFSET('[1]TO-Calculator'!$G$57,,ROW()-11)</f>
        <v>8</v>
      </c>
      <c r="M85" s="122">
        <f ca="1">OFFSET('[1]TO-Calculator'!$G$8,,ROW()-11)</f>
        <v>0</v>
      </c>
      <c r="N85" s="122">
        <f ca="1">OFFSET('[1]TO-Calculator'!$G$9,,ROW()-11)</f>
        <v>0</v>
      </c>
      <c r="O85" s="122">
        <f ca="1">OFFSET('[1]TO-Calculator'!$G$10,,ROW()-11)</f>
        <v>0</v>
      </c>
    </row>
    <row r="86" spans="7:15" x14ac:dyDescent="0.25">
      <c r="G86" s="122"/>
      <c r="H86" s="122" t="str">
        <f>'[1]TO-Calculator'!$E$61</f>
        <v>TEST1</v>
      </c>
      <c r="I86" s="122" t="str">
        <f ca="1">OFFSET('[1]TO-Calculator'!$G$60,,ROW()-11)</f>
        <v>SR76-S10</v>
      </c>
      <c r="J86" s="122" t="str">
        <f ca="1">OFFSET('[1]TO-Calculator'!$FJ$61,,ROW()-11)</f>
        <v/>
      </c>
      <c r="K86" s="122">
        <f ca="1">OFFSET('[1]TO-Calculator'!$G$7,,ROW()-11)</f>
        <v>0</v>
      </c>
      <c r="L86" s="122">
        <f ca="1">OFFSET('[1]TO-Calculator'!$G$57,,ROW()-11)</f>
        <v>8</v>
      </c>
      <c r="M86" s="122">
        <f ca="1">OFFSET('[1]TO-Calculator'!$G$8,,ROW()-11)</f>
        <v>0</v>
      </c>
      <c r="N86" s="122">
        <f ca="1">OFFSET('[1]TO-Calculator'!$G$9,,ROW()-11)</f>
        <v>0</v>
      </c>
      <c r="O86" s="122">
        <f ca="1">OFFSET('[1]TO-Calculator'!$G$10,,ROW()-11)</f>
        <v>0</v>
      </c>
    </row>
    <row r="87" spans="7:15" x14ac:dyDescent="0.25">
      <c r="G87" s="122"/>
      <c r="H87" s="122" t="str">
        <f>'[1]TO-Calculator'!$E$61</f>
        <v>TEST1</v>
      </c>
      <c r="I87" s="122" t="str">
        <f ca="1">OFFSET('[1]TO-Calculator'!$G$60,,ROW()-11)</f>
        <v>SR77-S10</v>
      </c>
      <c r="J87" s="122" t="str">
        <f ca="1">OFFSET('[1]TO-Calculator'!$FJ$61,,ROW()-11)</f>
        <v/>
      </c>
      <c r="K87" s="122">
        <f ca="1">OFFSET('[1]TO-Calculator'!$G$7,,ROW()-11)</f>
        <v>0</v>
      </c>
      <c r="L87" s="122">
        <f ca="1">OFFSET('[1]TO-Calculator'!$G$57,,ROW()-11)</f>
        <v>8</v>
      </c>
      <c r="M87" s="122">
        <f ca="1">OFFSET('[1]TO-Calculator'!$G$8,,ROW()-11)</f>
        <v>0</v>
      </c>
      <c r="N87" s="122">
        <f ca="1">OFFSET('[1]TO-Calculator'!$G$9,,ROW()-11)</f>
        <v>0</v>
      </c>
      <c r="O87" s="122">
        <f ca="1">OFFSET('[1]TO-Calculator'!$G$10,,ROW()-11)</f>
        <v>0</v>
      </c>
    </row>
    <row r="88" spans="7:15" x14ac:dyDescent="0.25">
      <c r="G88" s="122"/>
      <c r="H88" s="122" t="str">
        <f>'[1]TO-Calculator'!$E$61</f>
        <v>TEST1</v>
      </c>
      <c r="I88" s="122" t="str">
        <f ca="1">OFFSET('[1]TO-Calculator'!$G$60,,ROW()-11)</f>
        <v>SR78-S10</v>
      </c>
      <c r="J88" s="122" t="str">
        <f ca="1">OFFSET('[1]TO-Calculator'!$FJ$61,,ROW()-11)</f>
        <v/>
      </c>
      <c r="K88" s="122">
        <f ca="1">OFFSET('[1]TO-Calculator'!$G$7,,ROW()-11)</f>
        <v>0</v>
      </c>
      <c r="L88" s="122">
        <f ca="1">OFFSET('[1]TO-Calculator'!$G$57,,ROW()-11)</f>
        <v>8</v>
      </c>
      <c r="M88" s="122">
        <f ca="1">OFFSET('[1]TO-Calculator'!$G$8,,ROW()-11)</f>
        <v>0</v>
      </c>
      <c r="N88" s="122">
        <f ca="1">OFFSET('[1]TO-Calculator'!$G$9,,ROW()-11)</f>
        <v>0</v>
      </c>
      <c r="O88" s="122">
        <f ca="1">OFFSET('[1]TO-Calculator'!$G$10,,ROW()-11)</f>
        <v>0</v>
      </c>
    </row>
    <row r="89" spans="7:15" x14ac:dyDescent="0.25">
      <c r="G89" s="122"/>
      <c r="H89" s="122" t="str">
        <f>'[1]TO-Calculator'!$E$61</f>
        <v>TEST1</v>
      </c>
      <c r="I89" s="122" t="str">
        <f ca="1">OFFSET('[1]TO-Calculator'!$G$60,,ROW()-11)</f>
        <v>SR79-S10</v>
      </c>
      <c r="J89" s="122" t="str">
        <f ca="1">OFFSET('[1]TO-Calculator'!$FJ$61,,ROW()-11)</f>
        <v/>
      </c>
      <c r="K89" s="122">
        <f ca="1">OFFSET('[1]TO-Calculator'!$G$7,,ROW()-11)</f>
        <v>0</v>
      </c>
      <c r="L89" s="122">
        <f ca="1">OFFSET('[1]TO-Calculator'!$G$57,,ROW()-11)</f>
        <v>8</v>
      </c>
      <c r="M89" s="122">
        <f ca="1">OFFSET('[1]TO-Calculator'!$G$8,,ROW()-11)</f>
        <v>0</v>
      </c>
      <c r="N89" s="122">
        <f ca="1">OFFSET('[1]TO-Calculator'!$G$9,,ROW()-11)</f>
        <v>0</v>
      </c>
      <c r="O89" s="122">
        <f ca="1">OFFSET('[1]TO-Calculator'!$G$10,,ROW()-11)</f>
        <v>0</v>
      </c>
    </row>
    <row r="90" spans="7:15" x14ac:dyDescent="0.25">
      <c r="G90" s="122"/>
      <c r="H90" s="122" t="str">
        <f>'[1]TO-Calculator'!$E$61</f>
        <v>TEST1</v>
      </c>
      <c r="I90" s="122" t="str">
        <f ca="1">OFFSET('[1]TO-Calculator'!$G$60,,ROW()-11)</f>
        <v>SR80-S10</v>
      </c>
      <c r="J90" s="122" t="str">
        <f ca="1">OFFSET('[1]TO-Calculator'!$FJ$61,,ROW()-11)</f>
        <v/>
      </c>
      <c r="K90" s="122">
        <f ca="1">OFFSET('[1]TO-Calculator'!$G$7,,ROW()-11)</f>
        <v>0</v>
      </c>
      <c r="L90" s="122">
        <f ca="1">OFFSET('[1]TO-Calculator'!$G$57,,ROW()-11)</f>
        <v>8</v>
      </c>
      <c r="M90" s="122">
        <f ca="1">OFFSET('[1]TO-Calculator'!$G$8,,ROW()-11)</f>
        <v>0</v>
      </c>
      <c r="N90" s="122">
        <f ca="1">OFFSET('[1]TO-Calculator'!$G$9,,ROW()-11)</f>
        <v>0</v>
      </c>
      <c r="O90" s="122">
        <f ca="1">OFFSET('[1]TO-Calculator'!$G$10,,ROW()-11)</f>
        <v>0</v>
      </c>
    </row>
    <row r="91" spans="7:15" x14ac:dyDescent="0.25">
      <c r="G91" s="122"/>
      <c r="H91" s="122" t="str">
        <f>'[1]TO-Calculator'!$E$61</f>
        <v>TEST1</v>
      </c>
      <c r="I91" s="122" t="str">
        <f ca="1">OFFSET('[1]TO-Calculator'!$G$60,,ROW()-11)</f>
        <v>SR81-S10</v>
      </c>
      <c r="J91" s="122" t="str">
        <f ca="1">OFFSET('[1]TO-Calculator'!$FJ$61,,ROW()-11)</f>
        <v/>
      </c>
      <c r="K91" s="122">
        <f ca="1">OFFSET('[1]TO-Calculator'!$G$7,,ROW()-11)</f>
        <v>0</v>
      </c>
      <c r="L91" s="122">
        <f ca="1">OFFSET('[1]TO-Calculator'!$G$57,,ROW()-11)</f>
        <v>8</v>
      </c>
      <c r="M91" s="122">
        <f ca="1">OFFSET('[1]TO-Calculator'!$G$8,,ROW()-11)</f>
        <v>0</v>
      </c>
      <c r="N91" s="122">
        <f ca="1">OFFSET('[1]TO-Calculator'!$G$9,,ROW()-11)</f>
        <v>0</v>
      </c>
      <c r="O91" s="122">
        <f ca="1">OFFSET('[1]TO-Calculator'!$G$10,,ROW()-11)</f>
        <v>0</v>
      </c>
    </row>
    <row r="92" spans="7:15" x14ac:dyDescent="0.25">
      <c r="G92" s="122"/>
      <c r="H92" s="122" t="str">
        <f>'[1]TO-Calculator'!$E$61</f>
        <v>TEST1</v>
      </c>
      <c r="I92" s="122" t="str">
        <f ca="1">OFFSET('[1]TO-Calculator'!$G$60,,ROW()-11)</f>
        <v>SR82-S10</v>
      </c>
      <c r="J92" s="122" t="str">
        <f ca="1">OFFSET('[1]TO-Calculator'!$FJ$61,,ROW()-11)</f>
        <v/>
      </c>
      <c r="K92" s="122">
        <f ca="1">OFFSET('[1]TO-Calculator'!$G$7,,ROW()-11)</f>
        <v>0</v>
      </c>
      <c r="L92" s="122">
        <f ca="1">OFFSET('[1]TO-Calculator'!$G$57,,ROW()-11)</f>
        <v>8</v>
      </c>
      <c r="M92" s="122">
        <f ca="1">OFFSET('[1]TO-Calculator'!$G$8,,ROW()-11)</f>
        <v>0</v>
      </c>
      <c r="N92" s="122">
        <f ca="1">OFFSET('[1]TO-Calculator'!$G$9,,ROW()-11)</f>
        <v>0</v>
      </c>
      <c r="O92" s="122">
        <f ca="1">OFFSET('[1]TO-Calculator'!$G$10,,ROW()-11)</f>
        <v>0</v>
      </c>
    </row>
    <row r="93" spans="7:15" x14ac:dyDescent="0.25">
      <c r="G93" s="122"/>
      <c r="H93" s="122" t="str">
        <f>'[1]TO-Calculator'!$E$61</f>
        <v>TEST1</v>
      </c>
      <c r="I93" s="122" t="str">
        <f ca="1">OFFSET('[1]TO-Calculator'!$G$60,,ROW()-11)</f>
        <v>SR83-S10</v>
      </c>
      <c r="J93" s="122" t="str">
        <f ca="1">OFFSET('[1]TO-Calculator'!$FJ$61,,ROW()-11)</f>
        <v/>
      </c>
      <c r="K93" s="122">
        <f ca="1">OFFSET('[1]TO-Calculator'!$G$7,,ROW()-11)</f>
        <v>0</v>
      </c>
      <c r="L93" s="122">
        <f ca="1">OFFSET('[1]TO-Calculator'!$G$57,,ROW()-11)</f>
        <v>8</v>
      </c>
      <c r="M93" s="122">
        <f ca="1">OFFSET('[1]TO-Calculator'!$G$8,,ROW()-11)</f>
        <v>0</v>
      </c>
      <c r="N93" s="122">
        <f ca="1">OFFSET('[1]TO-Calculator'!$G$9,,ROW()-11)</f>
        <v>0</v>
      </c>
      <c r="O93" s="122">
        <f ca="1">OFFSET('[1]TO-Calculator'!$G$10,,ROW()-11)</f>
        <v>0</v>
      </c>
    </row>
    <row r="94" spans="7:15" x14ac:dyDescent="0.25">
      <c r="G94" s="122"/>
      <c r="H94" s="122" t="str">
        <f>'[1]TO-Calculator'!$E$61</f>
        <v>TEST1</v>
      </c>
      <c r="I94" s="122" t="str">
        <f ca="1">OFFSET('[1]TO-Calculator'!$G$60,,ROW()-11)</f>
        <v>SR84-S10</v>
      </c>
      <c r="J94" s="122" t="str">
        <f ca="1">OFFSET('[1]TO-Calculator'!$FJ$61,,ROW()-11)</f>
        <v/>
      </c>
      <c r="K94" s="122">
        <f ca="1">OFFSET('[1]TO-Calculator'!$G$7,,ROW()-11)</f>
        <v>0</v>
      </c>
      <c r="L94" s="122">
        <f ca="1">OFFSET('[1]TO-Calculator'!$G$57,,ROW()-11)</f>
        <v>8</v>
      </c>
      <c r="M94" s="122">
        <f ca="1">OFFSET('[1]TO-Calculator'!$G$8,,ROW()-11)</f>
        <v>0</v>
      </c>
      <c r="N94" s="122">
        <f ca="1">OFFSET('[1]TO-Calculator'!$G$9,,ROW()-11)</f>
        <v>0</v>
      </c>
      <c r="O94" s="122">
        <f ca="1">OFFSET('[1]TO-Calculator'!$G$10,,ROW()-11)</f>
        <v>0</v>
      </c>
    </row>
    <row r="95" spans="7:15" x14ac:dyDescent="0.25">
      <c r="G95" s="122"/>
      <c r="H95" s="122" t="str">
        <f>'[1]TO-Calculator'!$E$61</f>
        <v>TEST1</v>
      </c>
      <c r="I95" s="122" t="str">
        <f ca="1">OFFSET('[1]TO-Calculator'!$G$60,,ROW()-11)</f>
        <v>SR85-S10</v>
      </c>
      <c r="J95" s="122" t="str">
        <f ca="1">OFFSET('[1]TO-Calculator'!$FJ$61,,ROW()-11)</f>
        <v/>
      </c>
      <c r="K95" s="122">
        <f ca="1">OFFSET('[1]TO-Calculator'!$G$7,,ROW()-11)</f>
        <v>0</v>
      </c>
      <c r="L95" s="122">
        <f ca="1">OFFSET('[1]TO-Calculator'!$G$57,,ROW()-11)</f>
        <v>8</v>
      </c>
      <c r="M95" s="122">
        <f ca="1">OFFSET('[1]TO-Calculator'!$G$8,,ROW()-11)</f>
        <v>0</v>
      </c>
      <c r="N95" s="122">
        <f ca="1">OFFSET('[1]TO-Calculator'!$G$9,,ROW()-11)</f>
        <v>0</v>
      </c>
      <c r="O95" s="122">
        <f ca="1">OFFSET('[1]TO-Calculator'!$G$10,,ROW()-11)</f>
        <v>0</v>
      </c>
    </row>
    <row r="96" spans="7:15" x14ac:dyDescent="0.25">
      <c r="G96" s="122"/>
      <c r="H96" s="122" t="str">
        <f>'[1]TO-Calculator'!$E$61</f>
        <v>TEST1</v>
      </c>
      <c r="I96" s="122" t="str">
        <f ca="1">OFFSET('[1]TO-Calculator'!$G$60,,ROW()-11)</f>
        <v>SR86-S10</v>
      </c>
      <c r="J96" s="122" t="str">
        <f ca="1">OFFSET('[1]TO-Calculator'!$FJ$61,,ROW()-11)</f>
        <v/>
      </c>
      <c r="K96" s="122">
        <f ca="1">OFFSET('[1]TO-Calculator'!$G$7,,ROW()-11)</f>
        <v>0</v>
      </c>
      <c r="L96" s="122">
        <f ca="1">OFFSET('[1]TO-Calculator'!$G$57,,ROW()-11)</f>
        <v>8</v>
      </c>
      <c r="M96" s="122">
        <f ca="1">OFFSET('[1]TO-Calculator'!$G$8,,ROW()-11)</f>
        <v>0</v>
      </c>
      <c r="N96" s="122">
        <f ca="1">OFFSET('[1]TO-Calculator'!$G$9,,ROW()-11)</f>
        <v>0</v>
      </c>
      <c r="O96" s="122">
        <f ca="1">OFFSET('[1]TO-Calculator'!$G$10,,ROW()-11)</f>
        <v>0</v>
      </c>
    </row>
    <row r="97" spans="7:15" x14ac:dyDescent="0.25">
      <c r="G97" s="122"/>
      <c r="H97" s="122" t="str">
        <f>'[1]TO-Calculator'!$E$61</f>
        <v>TEST1</v>
      </c>
      <c r="I97" s="122" t="str">
        <f ca="1">OFFSET('[1]TO-Calculator'!$G$60,,ROW()-11)</f>
        <v>SR87-S10</v>
      </c>
      <c r="J97" s="122" t="str">
        <f ca="1">OFFSET('[1]TO-Calculator'!$FJ$61,,ROW()-11)</f>
        <v/>
      </c>
      <c r="K97" s="122">
        <f ca="1">OFFSET('[1]TO-Calculator'!$G$7,,ROW()-11)</f>
        <v>0</v>
      </c>
      <c r="L97" s="122">
        <f ca="1">OFFSET('[1]TO-Calculator'!$G$57,,ROW()-11)</f>
        <v>8</v>
      </c>
      <c r="M97" s="122">
        <f ca="1">OFFSET('[1]TO-Calculator'!$G$8,,ROW()-11)</f>
        <v>0</v>
      </c>
      <c r="N97" s="122">
        <f ca="1">OFFSET('[1]TO-Calculator'!$G$9,,ROW()-11)</f>
        <v>0</v>
      </c>
      <c r="O97" s="122">
        <f ca="1">OFFSET('[1]TO-Calculator'!$G$10,,ROW()-11)</f>
        <v>0</v>
      </c>
    </row>
    <row r="98" spans="7:15" x14ac:dyDescent="0.25">
      <c r="G98" s="122"/>
      <c r="H98" s="122" t="str">
        <f>'[1]TO-Calculator'!$E$61</f>
        <v>TEST1</v>
      </c>
      <c r="I98" s="122" t="str">
        <f ca="1">OFFSET('[1]TO-Calculator'!$G$60,,ROW()-11)</f>
        <v>SR88-S10</v>
      </c>
      <c r="J98" s="122" t="str">
        <f ca="1">OFFSET('[1]TO-Calculator'!$FJ$61,,ROW()-11)</f>
        <v/>
      </c>
      <c r="K98" s="122">
        <f ca="1">OFFSET('[1]TO-Calculator'!$G$7,,ROW()-11)</f>
        <v>0</v>
      </c>
      <c r="L98" s="122">
        <f ca="1">OFFSET('[1]TO-Calculator'!$G$57,,ROW()-11)</f>
        <v>8</v>
      </c>
      <c r="M98" s="122">
        <f ca="1">OFFSET('[1]TO-Calculator'!$G$8,,ROW()-11)</f>
        <v>0</v>
      </c>
      <c r="N98" s="122">
        <f ca="1">OFFSET('[1]TO-Calculator'!$G$9,,ROW()-11)</f>
        <v>0</v>
      </c>
      <c r="O98" s="122">
        <f ca="1">OFFSET('[1]TO-Calculator'!$G$10,,ROW()-11)</f>
        <v>0</v>
      </c>
    </row>
    <row r="99" spans="7:15" x14ac:dyDescent="0.25">
      <c r="G99" s="122"/>
      <c r="H99" s="122" t="str">
        <f>'[1]TO-Calculator'!$E$61</f>
        <v>TEST1</v>
      </c>
      <c r="I99" s="122" t="str">
        <f ca="1">OFFSET('[1]TO-Calculator'!$G$60,,ROW()-11)</f>
        <v>SR89-S10</v>
      </c>
      <c r="J99" s="122" t="str">
        <f ca="1">OFFSET('[1]TO-Calculator'!$FJ$61,,ROW()-11)</f>
        <v/>
      </c>
      <c r="K99" s="122">
        <f ca="1">OFFSET('[1]TO-Calculator'!$G$7,,ROW()-11)</f>
        <v>0</v>
      </c>
      <c r="L99" s="122">
        <f ca="1">OFFSET('[1]TO-Calculator'!$G$57,,ROW()-11)</f>
        <v>8</v>
      </c>
      <c r="M99" s="122">
        <f ca="1">OFFSET('[1]TO-Calculator'!$G$8,,ROW()-11)</f>
        <v>0</v>
      </c>
      <c r="N99" s="122">
        <f ca="1">OFFSET('[1]TO-Calculator'!$G$9,,ROW()-11)</f>
        <v>0</v>
      </c>
      <c r="O99" s="122">
        <f ca="1">OFFSET('[1]TO-Calculator'!$G$10,,ROW()-11)</f>
        <v>0</v>
      </c>
    </row>
    <row r="100" spans="7:15" x14ac:dyDescent="0.25">
      <c r="G100" s="122"/>
      <c r="H100" s="122" t="str">
        <f>'[1]TO-Calculator'!$E$61</f>
        <v>TEST1</v>
      </c>
      <c r="I100" s="122" t="str">
        <f ca="1">OFFSET('[1]TO-Calculator'!$G$60,,ROW()-11)</f>
        <v>SR90-S10</v>
      </c>
      <c r="J100" s="122" t="str">
        <f ca="1">OFFSET('[1]TO-Calculator'!$FJ$61,,ROW()-11)</f>
        <v/>
      </c>
      <c r="K100" s="122">
        <f ca="1">OFFSET('[1]TO-Calculator'!$G$7,,ROW()-11)</f>
        <v>0</v>
      </c>
      <c r="L100" s="122">
        <f ca="1">OFFSET('[1]TO-Calculator'!$G$57,,ROW()-11)</f>
        <v>8</v>
      </c>
      <c r="M100" s="122">
        <f ca="1">OFFSET('[1]TO-Calculator'!$G$8,,ROW()-11)</f>
        <v>0</v>
      </c>
      <c r="N100" s="122">
        <f ca="1">OFFSET('[1]TO-Calculator'!$G$9,,ROW()-11)</f>
        <v>0</v>
      </c>
      <c r="O100" s="122">
        <f ca="1">OFFSET('[1]TO-Calculator'!$G$10,,ROW()-11)</f>
        <v>0</v>
      </c>
    </row>
    <row r="101" spans="7:15" x14ac:dyDescent="0.25">
      <c r="G101" s="122"/>
      <c r="H101" s="122" t="str">
        <f>'[1]TO-Calculator'!$E$61</f>
        <v>TEST1</v>
      </c>
      <c r="I101" s="122" t="str">
        <f ca="1">OFFSET('[1]TO-Calculator'!$G$60,,ROW()-11)</f>
        <v>SR91-S10</v>
      </c>
      <c r="J101" s="122" t="str">
        <f ca="1">OFFSET('[1]TO-Calculator'!$FJ$61,,ROW()-11)</f>
        <v/>
      </c>
      <c r="K101" s="122">
        <f ca="1">OFFSET('[1]TO-Calculator'!$G$7,,ROW()-11)</f>
        <v>0</v>
      </c>
      <c r="L101" s="122">
        <f ca="1">OFFSET('[1]TO-Calculator'!$G$57,,ROW()-11)</f>
        <v>8</v>
      </c>
      <c r="M101" s="122">
        <f ca="1">OFFSET('[1]TO-Calculator'!$G$8,,ROW()-11)</f>
        <v>0</v>
      </c>
      <c r="N101" s="122">
        <f ca="1">OFFSET('[1]TO-Calculator'!$G$9,,ROW()-11)</f>
        <v>0</v>
      </c>
      <c r="O101" s="122">
        <f ca="1">OFFSET('[1]TO-Calculator'!$G$10,,ROW()-11)</f>
        <v>0</v>
      </c>
    </row>
    <row r="102" spans="7:15" x14ac:dyDescent="0.25">
      <c r="G102" s="122"/>
      <c r="H102" s="122" t="str">
        <f>'[1]TO-Calculator'!$E$61</f>
        <v>TEST1</v>
      </c>
      <c r="I102" s="122" t="str">
        <f ca="1">OFFSET('[1]TO-Calculator'!$G$60,,ROW()-11)</f>
        <v>SR92-S10</v>
      </c>
      <c r="J102" s="122" t="str">
        <f ca="1">OFFSET('[1]TO-Calculator'!$FJ$61,,ROW()-11)</f>
        <v/>
      </c>
      <c r="K102" s="122">
        <f ca="1">OFFSET('[1]TO-Calculator'!$G$7,,ROW()-11)</f>
        <v>0</v>
      </c>
      <c r="L102" s="122">
        <f ca="1">OFFSET('[1]TO-Calculator'!$G$57,,ROW()-11)</f>
        <v>8</v>
      </c>
      <c r="M102" s="122">
        <f ca="1">OFFSET('[1]TO-Calculator'!$G$8,,ROW()-11)</f>
        <v>0</v>
      </c>
      <c r="N102" s="122">
        <f ca="1">OFFSET('[1]TO-Calculator'!$G$9,,ROW()-11)</f>
        <v>0</v>
      </c>
      <c r="O102" s="122">
        <f ca="1">OFFSET('[1]TO-Calculator'!$G$10,,ROW()-11)</f>
        <v>0</v>
      </c>
    </row>
    <row r="103" spans="7:15" x14ac:dyDescent="0.25">
      <c r="G103" s="122"/>
      <c r="H103" s="122" t="str">
        <f>'[1]TO-Calculator'!$E$61</f>
        <v>TEST1</v>
      </c>
      <c r="I103" s="122" t="str">
        <f ca="1">OFFSET('[1]TO-Calculator'!$G$60,,ROW()-11)</f>
        <v>SR93-S10</v>
      </c>
      <c r="J103" s="122" t="str">
        <f ca="1">OFFSET('[1]TO-Calculator'!$FJ$61,,ROW()-11)</f>
        <v/>
      </c>
      <c r="K103" s="122">
        <f ca="1">OFFSET('[1]TO-Calculator'!$G$7,,ROW()-11)</f>
        <v>0</v>
      </c>
      <c r="L103" s="122">
        <f ca="1">OFFSET('[1]TO-Calculator'!$G$57,,ROW()-11)</f>
        <v>8</v>
      </c>
      <c r="M103" s="122">
        <f ca="1">OFFSET('[1]TO-Calculator'!$G$8,,ROW()-11)</f>
        <v>0</v>
      </c>
      <c r="N103" s="122">
        <f ca="1">OFFSET('[1]TO-Calculator'!$G$9,,ROW()-11)</f>
        <v>0</v>
      </c>
      <c r="O103" s="122">
        <f ca="1">OFFSET('[1]TO-Calculator'!$G$10,,ROW()-11)</f>
        <v>0</v>
      </c>
    </row>
    <row r="104" spans="7:15" x14ac:dyDescent="0.25">
      <c r="G104" s="122"/>
      <c r="H104" s="122" t="str">
        <f>'[1]TO-Calculator'!$E$61</f>
        <v>TEST1</v>
      </c>
      <c r="I104" s="122" t="str">
        <f ca="1">OFFSET('[1]TO-Calculator'!$G$60,,ROW()-11)</f>
        <v>SR94-S10</v>
      </c>
      <c r="J104" s="122" t="str">
        <f ca="1">OFFSET('[1]TO-Calculator'!$FJ$61,,ROW()-11)</f>
        <v/>
      </c>
      <c r="K104" s="122">
        <f ca="1">OFFSET('[1]TO-Calculator'!$G$7,,ROW()-11)</f>
        <v>0</v>
      </c>
      <c r="L104" s="122">
        <f ca="1">OFFSET('[1]TO-Calculator'!$G$57,,ROW()-11)</f>
        <v>8</v>
      </c>
      <c r="M104" s="122">
        <f ca="1">OFFSET('[1]TO-Calculator'!$G$8,,ROW()-11)</f>
        <v>0</v>
      </c>
      <c r="N104" s="122">
        <f ca="1">OFFSET('[1]TO-Calculator'!$G$9,,ROW()-11)</f>
        <v>0</v>
      </c>
      <c r="O104" s="122">
        <f ca="1">OFFSET('[1]TO-Calculator'!$G$10,,ROW()-11)</f>
        <v>0</v>
      </c>
    </row>
    <row r="105" spans="7:15" x14ac:dyDescent="0.25">
      <c r="G105" s="122"/>
      <c r="H105" s="122" t="str">
        <f>'[1]TO-Calculator'!$E$61</f>
        <v>TEST1</v>
      </c>
      <c r="I105" s="122" t="str">
        <f ca="1">OFFSET('[1]TO-Calculator'!$G$60,,ROW()-11)</f>
        <v>SR95-S10</v>
      </c>
      <c r="J105" s="122" t="str">
        <f ca="1">OFFSET('[1]TO-Calculator'!$FJ$61,,ROW()-11)</f>
        <v/>
      </c>
      <c r="K105" s="122">
        <f ca="1">OFFSET('[1]TO-Calculator'!$G$7,,ROW()-11)</f>
        <v>0</v>
      </c>
      <c r="L105" s="122">
        <f ca="1">OFFSET('[1]TO-Calculator'!$G$57,,ROW()-11)</f>
        <v>8</v>
      </c>
      <c r="M105" s="122">
        <f ca="1">OFFSET('[1]TO-Calculator'!$G$8,,ROW()-11)</f>
        <v>0</v>
      </c>
      <c r="N105" s="122">
        <f ca="1">OFFSET('[1]TO-Calculator'!$G$9,,ROW()-11)</f>
        <v>0</v>
      </c>
      <c r="O105" s="122">
        <f ca="1">OFFSET('[1]TO-Calculator'!$G$10,,ROW()-11)</f>
        <v>0</v>
      </c>
    </row>
    <row r="106" spans="7:15" x14ac:dyDescent="0.25">
      <c r="G106" s="122"/>
      <c r="H106" s="122" t="str">
        <f>'[1]TO-Calculator'!$E$61</f>
        <v>TEST1</v>
      </c>
      <c r="I106" s="122" t="str">
        <f ca="1">OFFSET('[1]TO-Calculator'!$G$60,,ROW()-11)</f>
        <v>SR96-S10</v>
      </c>
      <c r="J106" s="122" t="str">
        <f ca="1">OFFSET('[1]TO-Calculator'!$FJ$61,,ROW()-11)</f>
        <v/>
      </c>
      <c r="K106" s="122">
        <f ca="1">OFFSET('[1]TO-Calculator'!$G$7,,ROW()-11)</f>
        <v>0</v>
      </c>
      <c r="L106" s="122">
        <f ca="1">OFFSET('[1]TO-Calculator'!$G$57,,ROW()-11)</f>
        <v>8</v>
      </c>
      <c r="M106" s="122">
        <f ca="1">OFFSET('[1]TO-Calculator'!$G$8,,ROW()-11)</f>
        <v>0</v>
      </c>
      <c r="N106" s="122">
        <f ca="1">OFFSET('[1]TO-Calculator'!$G$9,,ROW()-11)</f>
        <v>0</v>
      </c>
      <c r="O106" s="122">
        <f ca="1">OFFSET('[1]TO-Calculator'!$G$10,,ROW()-11)</f>
        <v>0</v>
      </c>
    </row>
    <row r="107" spans="7:15" x14ac:dyDescent="0.25">
      <c r="G107" s="122"/>
      <c r="H107" s="122" t="str">
        <f>'[1]TO-Calculator'!$E$61</f>
        <v>TEST1</v>
      </c>
      <c r="I107" s="122" t="str">
        <f ca="1">OFFSET('[1]TO-Calculator'!$G$60,,ROW()-11)</f>
        <v>SR97-S10</v>
      </c>
      <c r="J107" s="122" t="str">
        <f ca="1">OFFSET('[1]TO-Calculator'!$FJ$61,,ROW()-11)</f>
        <v/>
      </c>
      <c r="K107" s="122">
        <f ca="1">OFFSET('[1]TO-Calculator'!$G$7,,ROW()-11)</f>
        <v>0</v>
      </c>
      <c r="L107" s="122">
        <f ca="1">OFFSET('[1]TO-Calculator'!$G$57,,ROW()-11)</f>
        <v>8</v>
      </c>
      <c r="M107" s="122">
        <f ca="1">OFFSET('[1]TO-Calculator'!$G$8,,ROW()-11)</f>
        <v>0</v>
      </c>
      <c r="N107" s="122">
        <f ca="1">OFFSET('[1]TO-Calculator'!$G$9,,ROW()-11)</f>
        <v>0</v>
      </c>
      <c r="O107" s="122">
        <f ca="1">OFFSET('[1]TO-Calculator'!$G$10,,ROW()-11)</f>
        <v>0</v>
      </c>
    </row>
    <row r="108" spans="7:15" x14ac:dyDescent="0.25">
      <c r="G108" s="122"/>
      <c r="H108" s="122" t="str">
        <f>'[1]TO-Calculator'!$E$61</f>
        <v>TEST1</v>
      </c>
      <c r="I108" s="122" t="str">
        <f ca="1">OFFSET('[1]TO-Calculator'!$G$60,,ROW()-11)</f>
        <v>SR98-S10</v>
      </c>
      <c r="J108" s="122" t="str">
        <f ca="1">OFFSET('[1]TO-Calculator'!$FJ$61,,ROW()-11)</f>
        <v/>
      </c>
      <c r="K108" s="122">
        <f ca="1">OFFSET('[1]TO-Calculator'!$G$7,,ROW()-11)</f>
        <v>0</v>
      </c>
      <c r="L108" s="122">
        <f ca="1">OFFSET('[1]TO-Calculator'!$G$57,,ROW()-11)</f>
        <v>8</v>
      </c>
      <c r="M108" s="122">
        <f ca="1">OFFSET('[1]TO-Calculator'!$G$8,,ROW()-11)</f>
        <v>0</v>
      </c>
      <c r="N108" s="122">
        <f ca="1">OFFSET('[1]TO-Calculator'!$G$9,,ROW()-11)</f>
        <v>0</v>
      </c>
      <c r="O108" s="122">
        <f ca="1">OFFSET('[1]TO-Calculator'!$G$10,,ROW()-11)</f>
        <v>0</v>
      </c>
    </row>
    <row r="109" spans="7:15" x14ac:dyDescent="0.25">
      <c r="G109" s="122"/>
      <c r="H109" s="122" t="str">
        <f>'[1]TO-Calculator'!$E$61</f>
        <v>TEST1</v>
      </c>
      <c r="I109" s="122" t="str">
        <f ca="1">OFFSET('[1]TO-Calculator'!$G$60,,ROW()-11)</f>
        <v>SR99-S10</v>
      </c>
      <c r="J109" s="122" t="str">
        <f ca="1">OFFSET('[1]TO-Calculator'!$FJ$61,,ROW()-11)</f>
        <v/>
      </c>
      <c r="K109" s="122">
        <f ca="1">OFFSET('[1]TO-Calculator'!$G$7,,ROW()-11)</f>
        <v>0</v>
      </c>
      <c r="L109" s="122">
        <f ca="1">OFFSET('[1]TO-Calculator'!$G$57,,ROW()-11)</f>
        <v>8</v>
      </c>
      <c r="M109" s="122">
        <f ca="1">OFFSET('[1]TO-Calculator'!$G$8,,ROW()-11)</f>
        <v>0</v>
      </c>
      <c r="N109" s="122">
        <f ca="1">OFFSET('[1]TO-Calculator'!$G$9,,ROW()-11)</f>
        <v>0</v>
      </c>
      <c r="O109" s="122">
        <f ca="1">OFFSET('[1]TO-Calculator'!$G$10,,ROW()-11)</f>
        <v>0</v>
      </c>
    </row>
    <row r="110" spans="7:15" x14ac:dyDescent="0.25">
      <c r="G110" s="122"/>
      <c r="H110" s="122" t="str">
        <f>'[1]TO-Calculator'!$E$61</f>
        <v>TEST1</v>
      </c>
      <c r="I110" s="122" t="str">
        <f ca="1">OFFSET('[1]TO-Calculator'!$G$60,,ROW()-11)</f>
        <v>SR100-S10</v>
      </c>
      <c r="J110" s="122" t="str">
        <f ca="1">OFFSET('[1]TO-Calculator'!$FJ$61,,ROW()-11)</f>
        <v/>
      </c>
      <c r="K110" s="122">
        <f ca="1">OFFSET('[1]TO-Calculator'!$G$7,,ROW()-11)</f>
        <v>0</v>
      </c>
      <c r="L110" s="122">
        <f ca="1">OFFSET('[1]TO-Calculator'!$G$57,,ROW()-11)</f>
        <v>8</v>
      </c>
      <c r="M110" s="122">
        <f ca="1">OFFSET('[1]TO-Calculator'!$G$8,,ROW()-11)</f>
        <v>0</v>
      </c>
      <c r="N110" s="122">
        <f ca="1">OFFSET('[1]TO-Calculator'!$G$9,,ROW()-11)</f>
        <v>0</v>
      </c>
      <c r="O110" s="122">
        <f ca="1">OFFSET('[1]TO-Calculator'!$G$10,,ROW()-11)</f>
        <v>0</v>
      </c>
    </row>
    <row r="111" spans="7:15" ht="19.5" customHeight="1" x14ac:dyDescent="0.25">
      <c r="G111" s="123"/>
      <c r="H111" s="124" t="s">
        <v>135</v>
      </c>
      <c r="I111" s="124" t="s">
        <v>136</v>
      </c>
      <c r="J111" s="124" t="s">
        <v>137</v>
      </c>
      <c r="K111" s="124" t="s">
        <v>138</v>
      </c>
      <c r="L111" s="124" t="s">
        <v>139</v>
      </c>
      <c r="M111" s="124" t="s">
        <v>140</v>
      </c>
      <c r="N111" s="124" t="s">
        <v>141</v>
      </c>
      <c r="O111" s="124" t="s">
        <v>142</v>
      </c>
    </row>
    <row r="112" spans="7:15" x14ac:dyDescent="0.25">
      <c r="G112" s="122"/>
      <c r="H112" s="122" t="str">
        <f>'[1]TO-Calculator'!$E$61</f>
        <v>TEST1</v>
      </c>
      <c r="I112" s="122">
        <f ca="1">OFFSET('[1]TO-Calculator'!$G$61,,ROW()-11)</f>
        <v>0</v>
      </c>
      <c r="J112" s="122">
        <f ca="1">OFFSET('[1]TO-Calculator'!$FJ$61,,ROW()-11)</f>
        <v>0</v>
      </c>
      <c r="K112" s="122">
        <f ca="1">OFFSET('[1]TO-Calculator'!$G$7,,ROW()-11)</f>
        <v>0</v>
      </c>
      <c r="L112" s="122">
        <f ca="1">OFFSET('[1]TO-Calculator'!$G$8,,ROW()-11)</f>
        <v>0</v>
      </c>
      <c r="M112" s="122">
        <f ca="1">OFFSET('[1]TO-Calculator'!$G$9,,ROW()-11)</f>
        <v>0</v>
      </c>
      <c r="N112" s="122">
        <f ca="1">OFFSET('[1]TO-Calculator'!$G$10,,ROW()-11)</f>
        <v>0</v>
      </c>
      <c r="O112" s="122">
        <f ca="1">OFFSET('[1]TO-Calculator'!$G$11,,ROW()-11)</f>
        <v>0</v>
      </c>
    </row>
    <row r="113" spans="7:15" x14ac:dyDescent="0.25">
      <c r="G113" s="122"/>
      <c r="H113" s="122" t="str">
        <f>'[1]TO-Calculator'!$E$61</f>
        <v>TEST1</v>
      </c>
      <c r="I113" s="122">
        <f ca="1">OFFSET('[1]TO-Calculator'!$G$60,,ROW()-11)</f>
        <v>0</v>
      </c>
      <c r="J113" s="122">
        <f ca="1">OFFSET('[1]TO-Calculator'!$FJ$61,,ROW()-11)</f>
        <v>0</v>
      </c>
      <c r="K113" s="122">
        <f ca="1">OFFSET('[1]TO-Calculator'!$G$7,,ROW()-11)</f>
        <v>0</v>
      </c>
      <c r="L113" s="122">
        <f ca="1">OFFSET('[1]TO-Calculator'!$G$8,,ROW()-11)</f>
        <v>0</v>
      </c>
      <c r="M113" s="122">
        <f ca="1">OFFSET('[1]TO-Calculator'!$G$9,,ROW()-11)</f>
        <v>0</v>
      </c>
      <c r="N113" s="122">
        <f ca="1">OFFSET('[1]TO-Calculator'!$G$10,,ROW()-11)</f>
        <v>0</v>
      </c>
      <c r="O113" s="122">
        <f ca="1">OFFSET('[1]TO-Calculator'!$G$11,,ROW()-11)</f>
        <v>0</v>
      </c>
    </row>
    <row r="114" spans="7:15" x14ac:dyDescent="0.25">
      <c r="G114" s="122"/>
      <c r="H114" s="122" t="str">
        <f>'[1]TO-Calculator'!$E$61</f>
        <v>TEST1</v>
      </c>
      <c r="I114" s="122">
        <f ca="1">OFFSET('[1]TO-Calculator'!$G$60,,ROW()-11)</f>
        <v>0</v>
      </c>
      <c r="J114" s="122">
        <f ca="1">OFFSET('[1]TO-Calculator'!$FJ$61,,ROW()-11)</f>
        <v>0</v>
      </c>
      <c r="K114" s="122">
        <f ca="1">OFFSET('[1]TO-Calculator'!$G$7,,ROW()-11)</f>
        <v>0</v>
      </c>
      <c r="L114" s="122">
        <f ca="1">OFFSET('[1]TO-Calculator'!$G$8,,ROW()-11)</f>
        <v>0</v>
      </c>
      <c r="M114" s="122">
        <f ca="1">OFFSET('[1]TO-Calculator'!$G$9,,ROW()-11)</f>
        <v>0</v>
      </c>
      <c r="N114" s="122">
        <f ca="1">OFFSET('[1]TO-Calculator'!$G$10,,ROW()-11)</f>
        <v>0</v>
      </c>
      <c r="O114" s="122">
        <f ca="1">OFFSET('[1]TO-Calculator'!$G$11,,ROW()-11)</f>
        <v>0</v>
      </c>
    </row>
    <row r="115" spans="7:15" x14ac:dyDescent="0.25">
      <c r="G115" s="122"/>
      <c r="H115" s="122" t="str">
        <f>'[1]TO-Calculator'!$E$61</f>
        <v>TEST1</v>
      </c>
      <c r="I115" s="122">
        <f ca="1">OFFSET('[1]TO-Calculator'!$G$60,,ROW()-11)</f>
        <v>0</v>
      </c>
      <c r="J115" s="122">
        <f ca="1">OFFSET('[1]TO-Calculator'!$FJ$61,,ROW()-11)</f>
        <v>0</v>
      </c>
      <c r="K115" s="122">
        <f ca="1">OFFSET('[1]TO-Calculator'!$G$7,,ROW()-11)</f>
        <v>0</v>
      </c>
      <c r="L115" s="122">
        <f ca="1">OFFSET('[1]TO-Calculator'!$G$8,,ROW()-11)</f>
        <v>0</v>
      </c>
      <c r="M115" s="122">
        <f ca="1">OFFSET('[1]TO-Calculator'!$G$9,,ROW()-11)</f>
        <v>0</v>
      </c>
      <c r="N115" s="122">
        <f ca="1">OFFSET('[1]TO-Calculator'!$G$10,,ROW()-11)</f>
        <v>0</v>
      </c>
      <c r="O115" s="122">
        <f ca="1">OFFSET('[1]TO-Calculator'!$G$11,,ROW()-11)</f>
        <v>0</v>
      </c>
    </row>
    <row r="116" spans="7:15" x14ac:dyDescent="0.25">
      <c r="G116" s="122"/>
      <c r="H116" s="122" t="str">
        <f>'[1]TO-Calculator'!$E$61</f>
        <v>TEST1</v>
      </c>
      <c r="I116" s="122">
        <f ca="1">OFFSET('[1]TO-Calculator'!$G$60,,ROW()-11)</f>
        <v>0</v>
      </c>
      <c r="J116" s="122">
        <f ca="1">OFFSET('[1]TO-Calculator'!$FJ$61,,ROW()-11)</f>
        <v>0</v>
      </c>
      <c r="K116" s="122">
        <f ca="1">OFFSET('[1]TO-Calculator'!$G$7,,ROW()-11)</f>
        <v>0</v>
      </c>
      <c r="L116" s="122">
        <f ca="1">OFFSET('[1]TO-Calculator'!$G$8,,ROW()-11)</f>
        <v>0</v>
      </c>
      <c r="M116" s="122">
        <f ca="1">OFFSET('[1]TO-Calculator'!$G$9,,ROW()-11)</f>
        <v>0</v>
      </c>
      <c r="N116" s="122">
        <f ca="1">OFFSET('[1]TO-Calculator'!$G$10,,ROW()-11)</f>
        <v>0</v>
      </c>
      <c r="O116" s="122">
        <f ca="1">OFFSET('[1]TO-Calculator'!$G$11,,ROW()-11)</f>
        <v>0</v>
      </c>
    </row>
    <row r="117" spans="7:15" x14ac:dyDescent="0.25">
      <c r="G117" s="122"/>
      <c r="H117" s="122" t="str">
        <f>'[1]TO-Calculator'!$E$61</f>
        <v>TEST1</v>
      </c>
      <c r="I117" s="122">
        <f ca="1">OFFSET('[1]TO-Calculator'!$G$60,,ROW()-11)</f>
        <v>0</v>
      </c>
      <c r="J117" s="122">
        <f ca="1">OFFSET('[1]TO-Calculator'!$FJ$61,,ROW()-11)</f>
        <v>0</v>
      </c>
      <c r="K117" s="122">
        <f ca="1">OFFSET('[1]TO-Calculator'!$G$7,,ROW()-11)</f>
        <v>0</v>
      </c>
      <c r="L117" s="122">
        <f ca="1">OFFSET('[1]TO-Calculator'!$G$8,,ROW()-11)</f>
        <v>0</v>
      </c>
      <c r="M117" s="122">
        <f ca="1">OFFSET('[1]TO-Calculator'!$G$9,,ROW()-11)</f>
        <v>0</v>
      </c>
      <c r="N117" s="122">
        <f ca="1">OFFSET('[1]TO-Calculator'!$G$10,,ROW()-11)</f>
        <v>0</v>
      </c>
      <c r="O117" s="122">
        <f ca="1">OFFSET('[1]TO-Calculator'!$G$11,,ROW()-11)</f>
        <v>0</v>
      </c>
    </row>
    <row r="118" spans="7:15" x14ac:dyDescent="0.25">
      <c r="G118" s="122"/>
      <c r="H118" s="122" t="str">
        <f>'[1]TO-Calculator'!$E$61</f>
        <v>TEST1</v>
      </c>
      <c r="I118" s="122">
        <f ca="1">OFFSET('[1]TO-Calculator'!$G$60,,ROW()-11)</f>
        <v>0</v>
      </c>
      <c r="J118" s="122">
        <f ca="1">OFFSET('[1]TO-Calculator'!$FJ$61,,ROW()-11)</f>
        <v>0</v>
      </c>
      <c r="K118" s="122">
        <f ca="1">OFFSET('[1]TO-Calculator'!$G$7,,ROW()-11)</f>
        <v>0</v>
      </c>
      <c r="L118" s="122">
        <f ca="1">OFFSET('[1]TO-Calculator'!$G$8,,ROW()-11)</f>
        <v>0</v>
      </c>
      <c r="M118" s="122">
        <f ca="1">OFFSET('[1]TO-Calculator'!$G$9,,ROW()-11)</f>
        <v>0</v>
      </c>
      <c r="N118" s="122">
        <f ca="1">OFFSET('[1]TO-Calculator'!$G$10,,ROW()-11)</f>
        <v>0</v>
      </c>
      <c r="O118" s="122">
        <f ca="1">OFFSET('[1]TO-Calculator'!$G$11,,ROW()-11)</f>
        <v>0</v>
      </c>
    </row>
    <row r="119" spans="7:15" x14ac:dyDescent="0.25">
      <c r="G119" s="122"/>
      <c r="H119" s="122" t="str">
        <f>'[1]TO-Calculator'!$E$61</f>
        <v>TEST1</v>
      </c>
      <c r="I119" s="122">
        <f ca="1">OFFSET('[1]TO-Calculator'!$G$60,,ROW()-11)</f>
        <v>0</v>
      </c>
      <c r="J119" s="122">
        <f ca="1">OFFSET('[1]TO-Calculator'!$FJ$61,,ROW()-11)</f>
        <v>0</v>
      </c>
      <c r="K119" s="122">
        <f ca="1">OFFSET('[1]TO-Calculator'!$G$7,,ROW()-11)</f>
        <v>0</v>
      </c>
      <c r="L119" s="122">
        <f ca="1">OFFSET('[1]TO-Calculator'!$G$8,,ROW()-11)</f>
        <v>0</v>
      </c>
      <c r="M119" s="122">
        <f ca="1">OFFSET('[1]TO-Calculator'!$G$9,,ROW()-11)</f>
        <v>0</v>
      </c>
      <c r="N119" s="122">
        <f ca="1">OFFSET('[1]TO-Calculator'!$G$10,,ROW()-11)</f>
        <v>0</v>
      </c>
      <c r="O119" s="122">
        <f ca="1">OFFSET('[1]TO-Calculator'!$G$11,,ROW()-11)</f>
        <v>0</v>
      </c>
    </row>
    <row r="120" spans="7:15" x14ac:dyDescent="0.25">
      <c r="G120" s="122"/>
      <c r="H120" s="122" t="str">
        <f>'[1]TO-Calculator'!$E$61</f>
        <v>TEST1</v>
      </c>
      <c r="I120" s="122">
        <f ca="1">OFFSET('[1]TO-Calculator'!$G$60,,ROW()-11)</f>
        <v>0</v>
      </c>
      <c r="J120" s="122">
        <f ca="1">OFFSET('[1]TO-Calculator'!$FJ$61,,ROW()-11)</f>
        <v>0</v>
      </c>
      <c r="K120" s="122">
        <f ca="1">OFFSET('[1]TO-Calculator'!$G$7,,ROW()-11)</f>
        <v>0</v>
      </c>
      <c r="L120" s="122">
        <f ca="1">OFFSET('[1]TO-Calculator'!$G$8,,ROW()-11)</f>
        <v>0</v>
      </c>
      <c r="M120" s="122">
        <f ca="1">OFFSET('[1]TO-Calculator'!$G$9,,ROW()-11)</f>
        <v>0</v>
      </c>
      <c r="N120" s="122">
        <f ca="1">OFFSET('[1]TO-Calculator'!$G$10,,ROW()-11)</f>
        <v>0</v>
      </c>
      <c r="O120" s="122">
        <f ca="1">OFFSET('[1]TO-Calculator'!$G$11,,ROW()-11)</f>
        <v>0</v>
      </c>
    </row>
    <row r="121" spans="7:15" x14ac:dyDescent="0.25">
      <c r="G121" s="122"/>
      <c r="H121" s="122" t="str">
        <f>'[1]TO-Calculator'!$E$61</f>
        <v>TEST1</v>
      </c>
      <c r="I121" s="122">
        <f ca="1">OFFSET('[1]TO-Calculator'!$G$60,,ROW()-11)</f>
        <v>0</v>
      </c>
      <c r="J121" s="122">
        <f ca="1">OFFSET('[1]TO-Calculator'!$FJ$61,,ROW()-11)</f>
        <v>0</v>
      </c>
      <c r="K121" s="122">
        <f ca="1">OFFSET('[1]TO-Calculator'!$G$7,,ROW()-11)</f>
        <v>0</v>
      </c>
      <c r="L121" s="122">
        <f ca="1">OFFSET('[1]TO-Calculator'!$G$8,,ROW()-11)</f>
        <v>0</v>
      </c>
      <c r="M121" s="122">
        <f ca="1">OFFSET('[1]TO-Calculator'!$G$9,,ROW()-11)</f>
        <v>0</v>
      </c>
      <c r="N121" s="122">
        <f ca="1">OFFSET('[1]TO-Calculator'!$G$10,,ROW()-11)</f>
        <v>0</v>
      </c>
      <c r="O121" s="122">
        <f ca="1">OFFSET('[1]TO-Calculator'!$G$11,,ROW()-11)</f>
        <v>0</v>
      </c>
    </row>
    <row r="122" spans="7:15" x14ac:dyDescent="0.25">
      <c r="G122" s="122"/>
      <c r="H122" s="122" t="str">
        <f>'[1]TO-Calculator'!$E$61</f>
        <v>TEST1</v>
      </c>
      <c r="I122" s="122">
        <f ca="1">OFFSET('[1]TO-Calculator'!$G$60,,ROW()-11)</f>
        <v>0</v>
      </c>
      <c r="J122" s="122">
        <f ca="1">OFFSET('[1]TO-Calculator'!$FJ$61,,ROW()-11)</f>
        <v>0</v>
      </c>
      <c r="K122" s="122">
        <f ca="1">OFFSET('[1]TO-Calculator'!$G$7,,ROW()-11)</f>
        <v>0</v>
      </c>
      <c r="L122" s="122">
        <f ca="1">OFFSET('[1]TO-Calculator'!$G$8,,ROW()-11)</f>
        <v>0</v>
      </c>
      <c r="M122" s="122">
        <f ca="1">OFFSET('[1]TO-Calculator'!$G$9,,ROW()-11)</f>
        <v>0</v>
      </c>
      <c r="N122" s="122">
        <f ca="1">OFFSET('[1]TO-Calculator'!$G$10,,ROW()-11)</f>
        <v>0</v>
      </c>
      <c r="O122" s="122">
        <f ca="1">OFFSET('[1]TO-Calculator'!$G$11,,ROW()-11)</f>
        <v>0</v>
      </c>
    </row>
    <row r="123" spans="7:15" x14ac:dyDescent="0.25">
      <c r="G123" s="122"/>
      <c r="H123" s="122" t="str">
        <f>'[1]TO-Calculator'!$E$61</f>
        <v>TEST1</v>
      </c>
      <c r="I123" s="122">
        <f ca="1">OFFSET('[1]TO-Calculator'!$G$60,,ROW()-11)</f>
        <v>0</v>
      </c>
      <c r="J123" s="122">
        <f ca="1">OFFSET('[1]TO-Calculator'!$FJ$61,,ROW()-11)</f>
        <v>0</v>
      </c>
      <c r="K123" s="122">
        <f ca="1">OFFSET('[1]TO-Calculator'!$G$7,,ROW()-11)</f>
        <v>0</v>
      </c>
      <c r="L123" s="122">
        <f ca="1">OFFSET('[1]TO-Calculator'!$G$8,,ROW()-11)</f>
        <v>0</v>
      </c>
      <c r="M123" s="122">
        <f ca="1">OFFSET('[1]TO-Calculator'!$G$9,,ROW()-11)</f>
        <v>0</v>
      </c>
      <c r="N123" s="122">
        <f ca="1">OFFSET('[1]TO-Calculator'!$G$10,,ROW()-11)</f>
        <v>0</v>
      </c>
      <c r="O123" s="122">
        <f ca="1">OFFSET('[1]TO-Calculator'!$G$11,,ROW()-11)</f>
        <v>0</v>
      </c>
    </row>
    <row r="124" spans="7:15" x14ac:dyDescent="0.25">
      <c r="G124" s="122"/>
      <c r="H124" s="122" t="str">
        <f>'[1]TO-Calculator'!$E$61</f>
        <v>TEST1</v>
      </c>
      <c r="I124" s="122">
        <f ca="1">OFFSET('[1]TO-Calculator'!$G$60,,ROW()-11)</f>
        <v>0</v>
      </c>
      <c r="J124" s="122">
        <f ca="1">OFFSET('[1]TO-Calculator'!$FJ$61,,ROW()-11)</f>
        <v>0</v>
      </c>
      <c r="K124" s="122">
        <f ca="1">OFFSET('[1]TO-Calculator'!$G$7,,ROW()-11)</f>
        <v>0</v>
      </c>
      <c r="L124" s="122">
        <f ca="1">OFFSET('[1]TO-Calculator'!$G$8,,ROW()-11)</f>
        <v>0</v>
      </c>
      <c r="M124" s="122">
        <f ca="1">OFFSET('[1]TO-Calculator'!$G$9,,ROW()-11)</f>
        <v>0</v>
      </c>
      <c r="N124" s="122">
        <f ca="1">OFFSET('[1]TO-Calculator'!$G$10,,ROW()-11)</f>
        <v>0</v>
      </c>
      <c r="O124" s="122">
        <f ca="1">OFFSET('[1]TO-Calculator'!$G$11,,ROW()-11)</f>
        <v>0</v>
      </c>
    </row>
    <row r="125" spans="7:15" x14ac:dyDescent="0.25">
      <c r="G125" s="122"/>
      <c r="H125" s="122" t="str">
        <f>'[1]TO-Calculator'!$E$61</f>
        <v>TEST1</v>
      </c>
      <c r="I125" s="122">
        <f ca="1">OFFSET('[1]TO-Calculator'!$G$60,,ROW()-11)</f>
        <v>0</v>
      </c>
      <c r="J125" s="122">
        <f ca="1">OFFSET('[1]TO-Calculator'!$FJ$61,,ROW()-11)</f>
        <v>0</v>
      </c>
      <c r="K125" s="122">
        <f ca="1">OFFSET('[1]TO-Calculator'!$G$7,,ROW()-11)</f>
        <v>0</v>
      </c>
      <c r="L125" s="122">
        <f ca="1">OFFSET('[1]TO-Calculator'!$G$8,,ROW()-11)</f>
        <v>0</v>
      </c>
      <c r="M125" s="122">
        <f ca="1">OFFSET('[1]TO-Calculator'!$G$9,,ROW()-11)</f>
        <v>0</v>
      </c>
      <c r="N125" s="122">
        <f ca="1">OFFSET('[1]TO-Calculator'!$G$10,,ROW()-11)</f>
        <v>0</v>
      </c>
      <c r="O125" s="122">
        <f ca="1">OFFSET('[1]TO-Calculator'!$G$11,,ROW()-11)</f>
        <v>0</v>
      </c>
    </row>
    <row r="126" spans="7:15" x14ac:dyDescent="0.25">
      <c r="G126" s="122"/>
      <c r="H126" s="122" t="str">
        <f>'[1]TO-Calculator'!$E$61</f>
        <v>TEST1</v>
      </c>
      <c r="I126" s="122">
        <f ca="1">OFFSET('[1]TO-Calculator'!$G$60,,ROW()-11)</f>
        <v>0</v>
      </c>
      <c r="J126" s="122">
        <f ca="1">OFFSET('[1]TO-Calculator'!$FJ$61,,ROW()-11)</f>
        <v>0</v>
      </c>
      <c r="K126" s="122">
        <f ca="1">OFFSET('[1]TO-Calculator'!$G$7,,ROW()-11)</f>
        <v>0</v>
      </c>
      <c r="L126" s="122">
        <f ca="1">OFFSET('[1]TO-Calculator'!$G$8,,ROW()-11)</f>
        <v>0</v>
      </c>
      <c r="M126" s="122">
        <f ca="1">OFFSET('[1]TO-Calculator'!$G$9,,ROW()-11)</f>
        <v>0</v>
      </c>
      <c r="N126" s="122">
        <f ca="1">OFFSET('[1]TO-Calculator'!$G$10,,ROW()-11)</f>
        <v>0</v>
      </c>
      <c r="O126" s="122">
        <f ca="1">OFFSET('[1]TO-Calculator'!$G$11,,ROW()-11)</f>
        <v>0</v>
      </c>
    </row>
    <row r="127" spans="7:15" x14ac:dyDescent="0.25">
      <c r="G127" s="122"/>
      <c r="H127" s="122" t="str">
        <f>'[1]TO-Calculator'!$E$61</f>
        <v>TEST1</v>
      </c>
      <c r="I127" s="122">
        <f ca="1">OFFSET('[1]TO-Calculator'!$G$60,,ROW()-11)</f>
        <v>0</v>
      </c>
      <c r="J127" s="122">
        <f ca="1">OFFSET('[1]TO-Calculator'!$FJ$61,,ROW()-11)</f>
        <v>0</v>
      </c>
      <c r="K127" s="122">
        <f ca="1">OFFSET('[1]TO-Calculator'!$G$7,,ROW()-11)</f>
        <v>0</v>
      </c>
      <c r="L127" s="122">
        <f ca="1">OFFSET('[1]TO-Calculator'!$G$8,,ROW()-11)</f>
        <v>0</v>
      </c>
      <c r="M127" s="122">
        <f ca="1">OFFSET('[1]TO-Calculator'!$G$9,,ROW()-11)</f>
        <v>0</v>
      </c>
      <c r="N127" s="122">
        <f ca="1">OFFSET('[1]TO-Calculator'!$G$10,,ROW()-11)</f>
        <v>0</v>
      </c>
      <c r="O127" s="122">
        <f ca="1">OFFSET('[1]TO-Calculator'!$G$11,,ROW()-11)</f>
        <v>0</v>
      </c>
    </row>
    <row r="128" spans="7:15" x14ac:dyDescent="0.25">
      <c r="G128" s="122"/>
      <c r="H128" s="122" t="str">
        <f>'[1]TO-Calculator'!$E$61</f>
        <v>TEST1</v>
      </c>
      <c r="I128" s="122">
        <f ca="1">OFFSET('[1]TO-Calculator'!$G$60,,ROW()-11)</f>
        <v>0</v>
      </c>
      <c r="J128" s="122">
        <f ca="1">OFFSET('[1]TO-Calculator'!$FJ$61,,ROW()-11)</f>
        <v>0</v>
      </c>
      <c r="K128" s="122">
        <f ca="1">OFFSET('[1]TO-Calculator'!$G$7,,ROW()-11)</f>
        <v>0</v>
      </c>
      <c r="L128" s="122">
        <f ca="1">OFFSET('[1]TO-Calculator'!$G$8,,ROW()-11)</f>
        <v>0</v>
      </c>
      <c r="M128" s="122">
        <f ca="1">OFFSET('[1]TO-Calculator'!$G$9,,ROW()-11)</f>
        <v>0</v>
      </c>
      <c r="N128" s="122">
        <f ca="1">OFFSET('[1]TO-Calculator'!$G$10,,ROW()-11)</f>
        <v>0</v>
      </c>
      <c r="O128" s="122">
        <f ca="1">OFFSET('[1]TO-Calculator'!$G$11,,ROW()-11)</f>
        <v>0</v>
      </c>
    </row>
    <row r="129" spans="7:15" x14ac:dyDescent="0.25">
      <c r="G129" s="122"/>
      <c r="H129" s="122" t="str">
        <f>'[1]TO-Calculator'!$E$61</f>
        <v>TEST1</v>
      </c>
      <c r="I129" s="122">
        <f ca="1">OFFSET('[1]TO-Calculator'!$G$60,,ROW()-11)</f>
        <v>0</v>
      </c>
      <c r="J129" s="122">
        <f ca="1">OFFSET('[1]TO-Calculator'!$FJ$61,,ROW()-11)</f>
        <v>0</v>
      </c>
      <c r="K129" s="122">
        <f ca="1">OFFSET('[1]TO-Calculator'!$G$7,,ROW()-11)</f>
        <v>0</v>
      </c>
      <c r="L129" s="122">
        <f ca="1">OFFSET('[1]TO-Calculator'!$G$8,,ROW()-11)</f>
        <v>0</v>
      </c>
      <c r="M129" s="122">
        <f ca="1">OFFSET('[1]TO-Calculator'!$G$9,,ROW()-11)</f>
        <v>0</v>
      </c>
      <c r="N129" s="122">
        <f ca="1">OFFSET('[1]TO-Calculator'!$G$10,,ROW()-11)</f>
        <v>0</v>
      </c>
      <c r="O129" s="122">
        <f ca="1">OFFSET('[1]TO-Calculator'!$G$11,,ROW()-11)</f>
        <v>0</v>
      </c>
    </row>
    <row r="130" spans="7:15" x14ac:dyDescent="0.25">
      <c r="G130" s="122"/>
      <c r="H130" s="122" t="str">
        <f>'[1]TO-Calculator'!$E$61</f>
        <v>TEST1</v>
      </c>
      <c r="I130" s="122">
        <f ca="1">OFFSET('[1]TO-Calculator'!$G$60,,ROW()-11)</f>
        <v>0</v>
      </c>
      <c r="J130" s="122">
        <f ca="1">OFFSET('[1]TO-Calculator'!$FJ$61,,ROW()-11)</f>
        <v>0</v>
      </c>
      <c r="K130" s="122">
        <f ca="1">OFFSET('[1]TO-Calculator'!$G$7,,ROW()-11)</f>
        <v>0</v>
      </c>
      <c r="L130" s="122">
        <f ca="1">OFFSET('[1]TO-Calculator'!$G$8,,ROW()-11)</f>
        <v>0</v>
      </c>
      <c r="M130" s="122">
        <f ca="1">OFFSET('[1]TO-Calculator'!$G$9,,ROW()-11)</f>
        <v>0</v>
      </c>
      <c r="N130" s="122">
        <f ca="1">OFFSET('[1]TO-Calculator'!$G$10,,ROW()-11)</f>
        <v>0</v>
      </c>
      <c r="O130" s="122">
        <f ca="1">OFFSET('[1]TO-Calculator'!$G$11,,ROW()-11)</f>
        <v>0</v>
      </c>
    </row>
    <row r="131" spans="7:15" x14ac:dyDescent="0.25">
      <c r="G131" s="122"/>
      <c r="H131" s="122" t="str">
        <f>'[1]TO-Calculator'!$E$61</f>
        <v>TEST1</v>
      </c>
      <c r="I131" s="122">
        <f ca="1">OFFSET('[1]TO-Calculator'!$G$60,,ROW()-11)</f>
        <v>0</v>
      </c>
      <c r="J131" s="122">
        <f ca="1">OFFSET('[1]TO-Calculator'!$FJ$61,,ROW()-11)</f>
        <v>0</v>
      </c>
      <c r="K131" s="122">
        <f ca="1">OFFSET('[1]TO-Calculator'!$G$7,,ROW()-11)</f>
        <v>0</v>
      </c>
      <c r="L131" s="122">
        <f ca="1">OFFSET('[1]TO-Calculator'!$G$8,,ROW()-11)</f>
        <v>0</v>
      </c>
      <c r="M131" s="122">
        <f ca="1">OFFSET('[1]TO-Calculator'!$G$9,,ROW()-11)</f>
        <v>0</v>
      </c>
      <c r="N131" s="122">
        <f ca="1">OFFSET('[1]TO-Calculator'!$G$10,,ROW()-11)</f>
        <v>0</v>
      </c>
      <c r="O131" s="122">
        <f ca="1">OFFSET('[1]TO-Calculator'!$G$11,,ROW()-11)</f>
        <v>0</v>
      </c>
    </row>
    <row r="132" spans="7:15" x14ac:dyDescent="0.25">
      <c r="G132" s="122"/>
      <c r="H132" s="122" t="str">
        <f>'[1]TO-Calculator'!$E$61</f>
        <v>TEST1</v>
      </c>
      <c r="I132" s="122">
        <f ca="1">OFFSET('[1]TO-Calculator'!$G$60,,ROW()-11)</f>
        <v>0</v>
      </c>
      <c r="J132" s="122">
        <f ca="1">OFFSET('[1]TO-Calculator'!$FJ$61,,ROW()-11)</f>
        <v>0</v>
      </c>
      <c r="K132" s="122">
        <f ca="1">OFFSET('[1]TO-Calculator'!$G$7,,ROW()-11)</f>
        <v>0</v>
      </c>
      <c r="L132" s="122">
        <f ca="1">OFFSET('[1]TO-Calculator'!$G$8,,ROW()-11)</f>
        <v>0</v>
      </c>
      <c r="M132" s="122">
        <f ca="1">OFFSET('[1]TO-Calculator'!$G$9,,ROW()-11)</f>
        <v>0</v>
      </c>
      <c r="N132" s="122">
        <f ca="1">OFFSET('[1]TO-Calculator'!$G$10,,ROW()-11)</f>
        <v>0</v>
      </c>
      <c r="O132" s="122">
        <f ca="1">OFFSET('[1]TO-Calculator'!$G$11,,ROW()-11)</f>
        <v>0</v>
      </c>
    </row>
    <row r="133" spans="7:15" x14ac:dyDescent="0.25">
      <c r="G133" s="122"/>
      <c r="H133" s="122" t="str">
        <f>'[1]TO-Calculator'!$E$61</f>
        <v>TEST1</v>
      </c>
      <c r="I133" s="122">
        <f ca="1">OFFSET('[1]TO-Calculator'!$G$60,,ROW()-11)</f>
        <v>0</v>
      </c>
      <c r="J133" s="122">
        <f ca="1">OFFSET('[1]TO-Calculator'!$FJ$61,,ROW()-11)</f>
        <v>0</v>
      </c>
      <c r="K133" s="122">
        <f ca="1">OFFSET('[1]TO-Calculator'!$G$7,,ROW()-11)</f>
        <v>0</v>
      </c>
      <c r="L133" s="122">
        <f ca="1">OFFSET('[1]TO-Calculator'!$G$8,,ROW()-11)</f>
        <v>0</v>
      </c>
      <c r="M133" s="122">
        <f ca="1">OFFSET('[1]TO-Calculator'!$G$9,,ROW()-11)</f>
        <v>0</v>
      </c>
      <c r="N133" s="122">
        <f ca="1">OFFSET('[1]TO-Calculator'!$G$10,,ROW()-11)</f>
        <v>0</v>
      </c>
      <c r="O133" s="122">
        <f ca="1">OFFSET('[1]TO-Calculator'!$G$11,,ROW()-11)</f>
        <v>0</v>
      </c>
    </row>
    <row r="134" spans="7:15" x14ac:dyDescent="0.25">
      <c r="G134" s="122"/>
      <c r="H134" s="122" t="str">
        <f>'[1]TO-Calculator'!$E$61</f>
        <v>TEST1</v>
      </c>
      <c r="I134" s="122">
        <f ca="1">OFFSET('[1]TO-Calculator'!$G$60,,ROW()-11)</f>
        <v>0</v>
      </c>
      <c r="J134" s="122">
        <f ca="1">OFFSET('[1]TO-Calculator'!$FJ$61,,ROW()-11)</f>
        <v>0</v>
      </c>
      <c r="K134" s="122">
        <f ca="1">OFFSET('[1]TO-Calculator'!$G$7,,ROW()-11)</f>
        <v>0</v>
      </c>
      <c r="L134" s="122">
        <f ca="1">OFFSET('[1]TO-Calculator'!$G$8,,ROW()-11)</f>
        <v>0</v>
      </c>
      <c r="M134" s="122">
        <f ca="1">OFFSET('[1]TO-Calculator'!$G$9,,ROW()-11)</f>
        <v>0</v>
      </c>
      <c r="N134" s="122">
        <f ca="1">OFFSET('[1]TO-Calculator'!$G$10,,ROW()-11)</f>
        <v>0</v>
      </c>
      <c r="O134" s="122">
        <f ca="1">OFFSET('[1]TO-Calculator'!$G$11,,ROW()-11)</f>
        <v>0</v>
      </c>
    </row>
    <row r="135" spans="7:15" x14ac:dyDescent="0.25">
      <c r="G135" s="122"/>
      <c r="H135" s="122" t="str">
        <f>'[1]TO-Calculator'!$E$61</f>
        <v>TEST1</v>
      </c>
      <c r="I135" s="122">
        <f ca="1">OFFSET('[1]TO-Calculator'!$G$60,,ROW()-11)</f>
        <v>0</v>
      </c>
      <c r="J135" s="122">
        <f ca="1">OFFSET('[1]TO-Calculator'!$FJ$61,,ROW()-11)</f>
        <v>0</v>
      </c>
      <c r="K135" s="122">
        <f ca="1">OFFSET('[1]TO-Calculator'!$G$7,,ROW()-11)</f>
        <v>0</v>
      </c>
      <c r="L135" s="122">
        <f ca="1">OFFSET('[1]TO-Calculator'!$G$8,,ROW()-11)</f>
        <v>0</v>
      </c>
      <c r="M135" s="122">
        <f ca="1">OFFSET('[1]TO-Calculator'!$G$9,,ROW()-11)</f>
        <v>0</v>
      </c>
      <c r="N135" s="122">
        <f ca="1">OFFSET('[1]TO-Calculator'!$G$10,,ROW()-11)</f>
        <v>0</v>
      </c>
      <c r="O135" s="122">
        <f ca="1">OFFSET('[1]TO-Calculator'!$G$11,,ROW()-11)</f>
        <v>0</v>
      </c>
    </row>
    <row r="136" spans="7:15" x14ac:dyDescent="0.25">
      <c r="G136" s="122"/>
      <c r="H136" s="122" t="str">
        <f>'[1]TO-Calculator'!$E$61</f>
        <v>TEST1</v>
      </c>
      <c r="I136" s="122">
        <f ca="1">OFFSET('[1]TO-Calculator'!$G$60,,ROW()-11)</f>
        <v>0</v>
      </c>
      <c r="J136" s="122">
        <f ca="1">OFFSET('[1]TO-Calculator'!$FJ$61,,ROW()-11)</f>
        <v>0</v>
      </c>
      <c r="K136" s="122">
        <f ca="1">OFFSET('[1]TO-Calculator'!$G$7,,ROW()-11)</f>
        <v>0</v>
      </c>
      <c r="L136" s="122">
        <f ca="1">OFFSET('[1]TO-Calculator'!$G$8,,ROW()-11)</f>
        <v>0</v>
      </c>
      <c r="M136" s="122">
        <f ca="1">OFFSET('[1]TO-Calculator'!$G$9,,ROW()-11)</f>
        <v>0</v>
      </c>
      <c r="N136" s="122">
        <f ca="1">OFFSET('[1]TO-Calculator'!$G$10,,ROW()-11)</f>
        <v>0</v>
      </c>
      <c r="O136" s="122">
        <f ca="1">OFFSET('[1]TO-Calculator'!$G$11,,ROW()-11)</f>
        <v>0</v>
      </c>
    </row>
    <row r="137" spans="7:15" x14ac:dyDescent="0.25">
      <c r="G137" s="122"/>
      <c r="H137" s="122" t="str">
        <f>'[1]TO-Calculator'!$E$61</f>
        <v>TEST1</v>
      </c>
      <c r="I137" s="122">
        <f ca="1">OFFSET('[1]TO-Calculator'!$G$60,,ROW()-11)</f>
        <v>0</v>
      </c>
      <c r="J137" s="122">
        <f ca="1">OFFSET('[1]TO-Calculator'!$FJ$61,,ROW()-11)</f>
        <v>0</v>
      </c>
      <c r="K137" s="122">
        <f ca="1">OFFSET('[1]TO-Calculator'!$G$7,,ROW()-11)</f>
        <v>0</v>
      </c>
      <c r="L137" s="122">
        <f ca="1">OFFSET('[1]TO-Calculator'!$G$8,,ROW()-11)</f>
        <v>0</v>
      </c>
      <c r="M137" s="122">
        <f ca="1">OFFSET('[1]TO-Calculator'!$G$9,,ROW()-11)</f>
        <v>0</v>
      </c>
      <c r="N137" s="122">
        <f ca="1">OFFSET('[1]TO-Calculator'!$G$10,,ROW()-11)</f>
        <v>0</v>
      </c>
      <c r="O137" s="122">
        <f ca="1">OFFSET('[1]TO-Calculator'!$G$11,,ROW()-11)</f>
        <v>0</v>
      </c>
    </row>
    <row r="138" spans="7:15" x14ac:dyDescent="0.25">
      <c r="G138" s="122"/>
      <c r="H138" s="122" t="str">
        <f>'[1]TO-Calculator'!$E$61</f>
        <v>TEST1</v>
      </c>
      <c r="I138" s="122">
        <f ca="1">OFFSET('[1]TO-Calculator'!$G$60,,ROW()-11)</f>
        <v>0</v>
      </c>
      <c r="J138" s="122">
        <f ca="1">OFFSET('[1]TO-Calculator'!$FJ$61,,ROW()-11)</f>
        <v>0</v>
      </c>
      <c r="K138" s="122">
        <f ca="1">OFFSET('[1]TO-Calculator'!$G$7,,ROW()-11)</f>
        <v>0</v>
      </c>
      <c r="L138" s="122">
        <f ca="1">OFFSET('[1]TO-Calculator'!$G$8,,ROW()-11)</f>
        <v>0</v>
      </c>
      <c r="M138" s="122">
        <f ca="1">OFFSET('[1]TO-Calculator'!$G$9,,ROW()-11)</f>
        <v>0</v>
      </c>
      <c r="N138" s="122">
        <f ca="1">OFFSET('[1]TO-Calculator'!$G$10,,ROW()-11)</f>
        <v>0</v>
      </c>
      <c r="O138" s="122">
        <f ca="1">OFFSET('[1]TO-Calculator'!$G$11,,ROW()-11)</f>
        <v>0</v>
      </c>
    </row>
    <row r="139" spans="7:15" x14ac:dyDescent="0.25">
      <c r="G139" s="122"/>
      <c r="H139" s="122" t="str">
        <f>'[1]TO-Calculator'!$E$61</f>
        <v>TEST1</v>
      </c>
      <c r="I139" s="122">
        <f ca="1">OFFSET('[1]TO-Calculator'!$G$60,,ROW()-11)</f>
        <v>0</v>
      </c>
      <c r="J139" s="122">
        <f ca="1">OFFSET('[1]TO-Calculator'!$FJ$61,,ROW()-11)</f>
        <v>0</v>
      </c>
      <c r="K139" s="122">
        <f ca="1">OFFSET('[1]TO-Calculator'!$G$7,,ROW()-11)</f>
        <v>0</v>
      </c>
      <c r="L139" s="122">
        <f ca="1">OFFSET('[1]TO-Calculator'!$G$8,,ROW()-11)</f>
        <v>0</v>
      </c>
      <c r="M139" s="122">
        <f ca="1">OFFSET('[1]TO-Calculator'!$G$9,,ROW()-11)</f>
        <v>0</v>
      </c>
      <c r="N139" s="122">
        <f ca="1">OFFSET('[1]TO-Calculator'!$G$10,,ROW()-11)</f>
        <v>0</v>
      </c>
      <c r="O139" s="122">
        <f ca="1">OFFSET('[1]TO-Calculator'!$G$11,,ROW()-11)</f>
        <v>0</v>
      </c>
    </row>
    <row r="140" spans="7:15" x14ac:dyDescent="0.25">
      <c r="G140" s="122"/>
      <c r="H140" s="122" t="str">
        <f>'[1]TO-Calculator'!$E$61</f>
        <v>TEST1</v>
      </c>
      <c r="I140" s="122">
        <f ca="1">OFFSET('[1]TO-Calculator'!$G$60,,ROW()-11)</f>
        <v>0</v>
      </c>
      <c r="J140" s="122">
        <f ca="1">OFFSET('[1]TO-Calculator'!$FJ$61,,ROW()-11)</f>
        <v>0</v>
      </c>
      <c r="K140" s="122">
        <f ca="1">OFFSET('[1]TO-Calculator'!$G$7,,ROW()-11)</f>
        <v>0</v>
      </c>
      <c r="L140" s="122">
        <f ca="1">OFFSET('[1]TO-Calculator'!$G$8,,ROW()-11)</f>
        <v>0</v>
      </c>
      <c r="M140" s="122">
        <f ca="1">OFFSET('[1]TO-Calculator'!$G$9,,ROW()-11)</f>
        <v>0</v>
      </c>
      <c r="N140" s="122">
        <f ca="1">OFFSET('[1]TO-Calculator'!$G$10,,ROW()-11)</f>
        <v>0</v>
      </c>
      <c r="O140" s="122">
        <f ca="1">OFFSET('[1]TO-Calculator'!$G$11,,ROW()-11)</f>
        <v>0</v>
      </c>
    </row>
    <row r="141" spans="7:15" x14ac:dyDescent="0.25">
      <c r="G141" s="122"/>
      <c r="H141" s="122" t="str">
        <f>'[1]TO-Calculator'!$E$61</f>
        <v>TEST1</v>
      </c>
      <c r="I141" s="122">
        <f ca="1">OFFSET('[1]TO-Calculator'!$G$60,,ROW()-11)</f>
        <v>0</v>
      </c>
      <c r="J141" s="122">
        <f ca="1">OFFSET('[1]TO-Calculator'!$FJ$61,,ROW()-11)</f>
        <v>0</v>
      </c>
      <c r="K141" s="122">
        <f ca="1">OFFSET('[1]TO-Calculator'!$G$7,,ROW()-11)</f>
        <v>0</v>
      </c>
      <c r="L141" s="122">
        <f ca="1">OFFSET('[1]TO-Calculator'!$G$8,,ROW()-11)</f>
        <v>0</v>
      </c>
      <c r="M141" s="122">
        <f ca="1">OFFSET('[1]TO-Calculator'!$G$9,,ROW()-11)</f>
        <v>0</v>
      </c>
      <c r="N141" s="122">
        <f ca="1">OFFSET('[1]TO-Calculator'!$G$10,,ROW()-11)</f>
        <v>0</v>
      </c>
      <c r="O141" s="122">
        <f ca="1">OFFSET('[1]TO-Calculator'!$G$11,,ROW()-11)</f>
        <v>0</v>
      </c>
    </row>
    <row r="142" spans="7:15" x14ac:dyDescent="0.25">
      <c r="G142" s="122"/>
      <c r="H142" s="122" t="str">
        <f>'[1]TO-Calculator'!$E$61</f>
        <v>TEST1</v>
      </c>
      <c r="I142" s="122">
        <f ca="1">OFFSET('[1]TO-Calculator'!$G$60,,ROW()-11)</f>
        <v>0</v>
      </c>
      <c r="J142" s="122">
        <f ca="1">OFFSET('[1]TO-Calculator'!$FJ$61,,ROW()-11)</f>
        <v>0</v>
      </c>
      <c r="K142" s="122">
        <f ca="1">OFFSET('[1]TO-Calculator'!$G$7,,ROW()-11)</f>
        <v>0</v>
      </c>
      <c r="L142" s="122">
        <f ca="1">OFFSET('[1]TO-Calculator'!$G$8,,ROW()-11)</f>
        <v>0</v>
      </c>
      <c r="M142" s="122">
        <f ca="1">OFFSET('[1]TO-Calculator'!$G$9,,ROW()-11)</f>
        <v>0</v>
      </c>
      <c r="N142" s="122">
        <f ca="1">OFFSET('[1]TO-Calculator'!$G$10,,ROW()-11)</f>
        <v>0</v>
      </c>
      <c r="O142" s="122">
        <f ca="1">OFFSET('[1]TO-Calculator'!$G$11,,ROW()-11)</f>
        <v>0</v>
      </c>
    </row>
    <row r="143" spans="7:15" x14ac:dyDescent="0.25">
      <c r="G143" s="122"/>
      <c r="H143" s="122" t="str">
        <f>'[1]TO-Calculator'!$E$61</f>
        <v>TEST1</v>
      </c>
      <c r="I143" s="122">
        <f ca="1">OFFSET('[1]TO-Calculator'!$G$60,,ROW()-11)</f>
        <v>0</v>
      </c>
      <c r="J143" s="122">
        <f ca="1">OFFSET('[1]TO-Calculator'!$FJ$61,,ROW()-11)</f>
        <v>0</v>
      </c>
      <c r="K143" s="122">
        <f ca="1">OFFSET('[1]TO-Calculator'!$G$7,,ROW()-11)</f>
        <v>0</v>
      </c>
      <c r="L143" s="122">
        <f ca="1">OFFSET('[1]TO-Calculator'!$G$8,,ROW()-11)</f>
        <v>0</v>
      </c>
      <c r="M143" s="122">
        <f ca="1">OFFSET('[1]TO-Calculator'!$G$9,,ROW()-11)</f>
        <v>0</v>
      </c>
      <c r="N143" s="122">
        <f ca="1">OFFSET('[1]TO-Calculator'!$G$10,,ROW()-11)</f>
        <v>0</v>
      </c>
      <c r="O143" s="122">
        <f ca="1">OFFSET('[1]TO-Calculator'!$G$11,,ROW()-11)</f>
        <v>0</v>
      </c>
    </row>
    <row r="144" spans="7:15" x14ac:dyDescent="0.25">
      <c r="G144" s="122"/>
      <c r="H144" s="122" t="str">
        <f>'[1]TO-Calculator'!$E$61</f>
        <v>TEST1</v>
      </c>
      <c r="I144" s="122">
        <f ca="1">OFFSET('[1]TO-Calculator'!$G$60,,ROW()-11)</f>
        <v>0</v>
      </c>
      <c r="J144" s="122">
        <f ca="1">OFFSET('[1]TO-Calculator'!$FJ$61,,ROW()-11)</f>
        <v>0</v>
      </c>
      <c r="K144" s="122">
        <f ca="1">OFFSET('[1]TO-Calculator'!$G$7,,ROW()-11)</f>
        <v>0</v>
      </c>
      <c r="L144" s="122">
        <f ca="1">OFFSET('[1]TO-Calculator'!$G$8,,ROW()-11)</f>
        <v>0</v>
      </c>
      <c r="M144" s="122">
        <f ca="1">OFFSET('[1]TO-Calculator'!$G$9,,ROW()-11)</f>
        <v>0</v>
      </c>
      <c r="N144" s="122">
        <f ca="1">OFFSET('[1]TO-Calculator'!$G$10,,ROW()-11)</f>
        <v>0</v>
      </c>
      <c r="O144" s="122">
        <f ca="1">OFFSET('[1]TO-Calculator'!$G$11,,ROW()-11)</f>
        <v>0</v>
      </c>
    </row>
    <row r="145" spans="7:15" x14ac:dyDescent="0.25">
      <c r="G145" s="122"/>
      <c r="H145" s="122" t="str">
        <f>'[1]TO-Calculator'!$E$61</f>
        <v>TEST1</v>
      </c>
      <c r="I145" s="122">
        <f ca="1">OFFSET('[1]TO-Calculator'!$G$60,,ROW()-11)</f>
        <v>0</v>
      </c>
      <c r="J145" s="122">
        <f ca="1">OFFSET('[1]TO-Calculator'!$FJ$61,,ROW()-11)</f>
        <v>0</v>
      </c>
      <c r="K145" s="122">
        <f ca="1">OFFSET('[1]TO-Calculator'!$G$7,,ROW()-11)</f>
        <v>0</v>
      </c>
      <c r="L145" s="122">
        <f ca="1">OFFSET('[1]TO-Calculator'!$G$8,,ROW()-11)</f>
        <v>0</v>
      </c>
      <c r="M145" s="122">
        <f ca="1">OFFSET('[1]TO-Calculator'!$G$9,,ROW()-11)</f>
        <v>0</v>
      </c>
      <c r="N145" s="122">
        <f ca="1">OFFSET('[1]TO-Calculator'!$G$10,,ROW()-11)</f>
        <v>0</v>
      </c>
      <c r="O145" s="122">
        <f ca="1">OFFSET('[1]TO-Calculator'!$G$11,,ROW()-11)</f>
        <v>0</v>
      </c>
    </row>
    <row r="146" spans="7:15" x14ac:dyDescent="0.25">
      <c r="G146" s="122"/>
      <c r="H146" s="122" t="str">
        <f>'[1]TO-Calculator'!$E$61</f>
        <v>TEST1</v>
      </c>
      <c r="I146" s="122">
        <f ca="1">OFFSET('[1]TO-Calculator'!$G$60,,ROW()-11)</f>
        <v>0</v>
      </c>
      <c r="J146" s="122">
        <f ca="1">OFFSET('[1]TO-Calculator'!$FJ$61,,ROW()-11)</f>
        <v>0</v>
      </c>
      <c r="K146" s="122">
        <f ca="1">OFFSET('[1]TO-Calculator'!$G$7,,ROW()-11)</f>
        <v>0</v>
      </c>
      <c r="L146" s="122">
        <f ca="1">OFFSET('[1]TO-Calculator'!$G$8,,ROW()-11)</f>
        <v>0</v>
      </c>
      <c r="M146" s="122">
        <f ca="1">OFFSET('[1]TO-Calculator'!$G$9,,ROW()-11)</f>
        <v>0</v>
      </c>
      <c r="N146" s="122">
        <f ca="1">OFFSET('[1]TO-Calculator'!$G$10,,ROW()-11)</f>
        <v>0</v>
      </c>
      <c r="O146" s="122">
        <f ca="1">OFFSET('[1]TO-Calculator'!$G$11,,ROW()-11)</f>
        <v>0</v>
      </c>
    </row>
    <row r="147" spans="7:15" x14ac:dyDescent="0.25">
      <c r="G147" s="122"/>
      <c r="H147" s="122" t="str">
        <f>'[1]TO-Calculator'!$E$61</f>
        <v>TEST1</v>
      </c>
      <c r="I147" s="122">
        <f ca="1">OFFSET('[1]TO-Calculator'!$G$60,,ROW()-11)</f>
        <v>0</v>
      </c>
      <c r="J147" s="122">
        <f ca="1">OFFSET('[1]TO-Calculator'!$FJ$61,,ROW()-11)</f>
        <v>0</v>
      </c>
      <c r="K147" s="122">
        <f ca="1">OFFSET('[1]TO-Calculator'!$G$7,,ROW()-11)</f>
        <v>0</v>
      </c>
      <c r="L147" s="122">
        <f ca="1">OFFSET('[1]TO-Calculator'!$G$8,,ROW()-11)</f>
        <v>0</v>
      </c>
      <c r="M147" s="122">
        <f ca="1">OFFSET('[1]TO-Calculator'!$G$9,,ROW()-11)</f>
        <v>0</v>
      </c>
      <c r="N147" s="122">
        <f ca="1">OFFSET('[1]TO-Calculator'!$G$10,,ROW()-11)</f>
        <v>0</v>
      </c>
      <c r="O147" s="122">
        <f ca="1">OFFSET('[1]TO-Calculator'!$G$11,,ROW()-11)</f>
        <v>0</v>
      </c>
    </row>
    <row r="148" spans="7:15" x14ac:dyDescent="0.25">
      <c r="G148" s="122"/>
      <c r="H148" s="122" t="str">
        <f>'[1]TO-Calculator'!$E$61</f>
        <v>TEST1</v>
      </c>
      <c r="I148" s="122">
        <f ca="1">OFFSET('[1]TO-Calculator'!$G$60,,ROW()-11)</f>
        <v>0</v>
      </c>
      <c r="J148" s="122">
        <f ca="1">OFFSET('[1]TO-Calculator'!$FJ$61,,ROW()-11)</f>
        <v>0</v>
      </c>
      <c r="K148" s="122">
        <f ca="1">OFFSET('[1]TO-Calculator'!$G$7,,ROW()-11)</f>
        <v>0</v>
      </c>
      <c r="L148" s="122">
        <f ca="1">OFFSET('[1]TO-Calculator'!$G$8,,ROW()-11)</f>
        <v>0</v>
      </c>
      <c r="M148" s="122">
        <f ca="1">OFFSET('[1]TO-Calculator'!$G$9,,ROW()-11)</f>
        <v>0</v>
      </c>
      <c r="N148" s="122">
        <f ca="1">OFFSET('[1]TO-Calculator'!$G$10,,ROW()-11)</f>
        <v>0</v>
      </c>
      <c r="O148" s="122">
        <f ca="1">OFFSET('[1]TO-Calculator'!$G$11,,ROW()-11)</f>
        <v>0</v>
      </c>
    </row>
    <row r="149" spans="7:15" x14ac:dyDescent="0.25">
      <c r="G149" s="122"/>
      <c r="H149" s="122" t="str">
        <f>'[1]TO-Calculator'!$E$61</f>
        <v>TEST1</v>
      </c>
      <c r="I149" s="122">
        <f ca="1">OFFSET('[1]TO-Calculator'!$G$60,,ROW()-11)</f>
        <v>0</v>
      </c>
      <c r="J149" s="122">
        <f ca="1">OFFSET('[1]TO-Calculator'!$FJ$61,,ROW()-11)</f>
        <v>0</v>
      </c>
      <c r="K149" s="122">
        <f ca="1">OFFSET('[1]TO-Calculator'!$G$7,,ROW()-11)</f>
        <v>0</v>
      </c>
      <c r="L149" s="122">
        <f ca="1">OFFSET('[1]TO-Calculator'!$G$8,,ROW()-11)</f>
        <v>0</v>
      </c>
      <c r="M149" s="122">
        <f ca="1">OFFSET('[1]TO-Calculator'!$G$9,,ROW()-11)</f>
        <v>0</v>
      </c>
      <c r="N149" s="122">
        <f ca="1">OFFSET('[1]TO-Calculator'!$G$10,,ROW()-11)</f>
        <v>0</v>
      </c>
      <c r="O149" s="122">
        <f ca="1">OFFSET('[1]TO-Calculator'!$G$11,,ROW()-11)</f>
        <v>0</v>
      </c>
    </row>
    <row r="150" spans="7:15" x14ac:dyDescent="0.25">
      <c r="G150" s="122"/>
      <c r="H150" s="122" t="str">
        <f>'[1]TO-Calculator'!$E$61</f>
        <v>TEST1</v>
      </c>
      <c r="I150" s="122">
        <f ca="1">OFFSET('[1]TO-Calculator'!$G$60,,ROW()-11)</f>
        <v>0</v>
      </c>
      <c r="J150" s="122">
        <f ca="1">OFFSET('[1]TO-Calculator'!$FJ$61,,ROW()-11)</f>
        <v>0</v>
      </c>
      <c r="K150" s="122">
        <f ca="1">OFFSET('[1]TO-Calculator'!$G$7,,ROW()-11)</f>
        <v>0</v>
      </c>
      <c r="L150" s="122">
        <f ca="1">OFFSET('[1]TO-Calculator'!$G$8,,ROW()-11)</f>
        <v>0</v>
      </c>
      <c r="M150" s="122">
        <f ca="1">OFFSET('[1]TO-Calculator'!$G$9,,ROW()-11)</f>
        <v>0</v>
      </c>
      <c r="N150" s="122">
        <f ca="1">OFFSET('[1]TO-Calculator'!$G$10,,ROW()-11)</f>
        <v>0</v>
      </c>
      <c r="O150" s="122">
        <f ca="1">OFFSET('[1]TO-Calculator'!$G$11,,ROW()-11)</f>
        <v>0</v>
      </c>
    </row>
    <row r="151" spans="7:15" x14ac:dyDescent="0.25">
      <c r="G151" s="122"/>
      <c r="H151" s="122" t="str">
        <f>'[1]TO-Calculator'!$E$61</f>
        <v>TEST1</v>
      </c>
      <c r="I151" s="122">
        <f ca="1">OFFSET('[1]TO-Calculator'!$G$60,,ROW()-11)</f>
        <v>0</v>
      </c>
      <c r="J151" s="122">
        <f ca="1">OFFSET('[1]TO-Calculator'!$FJ$61,,ROW()-11)</f>
        <v>0</v>
      </c>
      <c r="K151" s="122">
        <f ca="1">OFFSET('[1]TO-Calculator'!$G$7,,ROW()-11)</f>
        <v>0</v>
      </c>
      <c r="L151" s="122">
        <f ca="1">OFFSET('[1]TO-Calculator'!$G$8,,ROW()-11)</f>
        <v>0</v>
      </c>
      <c r="M151" s="122">
        <f ca="1">OFFSET('[1]TO-Calculator'!$G$9,,ROW()-11)</f>
        <v>0</v>
      </c>
      <c r="N151" s="122">
        <f ca="1">OFFSET('[1]TO-Calculator'!$G$10,,ROW()-11)</f>
        <v>0</v>
      </c>
      <c r="O151" s="122">
        <f ca="1">OFFSET('[1]TO-Calculator'!$G$11,,ROW()-11)</f>
        <v>0</v>
      </c>
    </row>
    <row r="152" spans="7:15" x14ac:dyDescent="0.25">
      <c r="G152" s="122"/>
      <c r="H152" s="122" t="str">
        <f>'[1]TO-Calculator'!$E$61</f>
        <v>TEST1</v>
      </c>
      <c r="I152" s="122">
        <f ca="1">OFFSET('[1]TO-Calculator'!$G$60,,ROW()-11)</f>
        <v>0</v>
      </c>
      <c r="J152" s="122">
        <f ca="1">OFFSET('[1]TO-Calculator'!$FJ$61,,ROW()-11)</f>
        <v>0</v>
      </c>
      <c r="K152" s="122">
        <f ca="1">OFFSET('[1]TO-Calculator'!$G$7,,ROW()-11)</f>
        <v>0</v>
      </c>
      <c r="L152" s="122">
        <f ca="1">OFFSET('[1]TO-Calculator'!$G$8,,ROW()-11)</f>
        <v>0</v>
      </c>
      <c r="M152" s="122">
        <f ca="1">OFFSET('[1]TO-Calculator'!$G$9,,ROW()-11)</f>
        <v>0</v>
      </c>
      <c r="N152" s="122">
        <f ca="1">OFFSET('[1]TO-Calculator'!$G$10,,ROW()-11)</f>
        <v>0</v>
      </c>
      <c r="O152" s="122">
        <f ca="1">OFFSET('[1]TO-Calculator'!$G$11,,ROW()-11)</f>
        <v>0</v>
      </c>
    </row>
    <row r="153" spans="7:15" x14ac:dyDescent="0.25">
      <c r="G153" s="122"/>
      <c r="H153" s="122" t="str">
        <f>'[1]TO-Calculator'!$E$61</f>
        <v>TEST1</v>
      </c>
      <c r="I153" s="122">
        <f ca="1">OFFSET('[1]TO-Calculator'!$G$60,,ROW()-11)</f>
        <v>0</v>
      </c>
      <c r="J153" s="122">
        <f ca="1">OFFSET('[1]TO-Calculator'!$FJ$61,,ROW()-11)</f>
        <v>0</v>
      </c>
      <c r="K153" s="122">
        <f ca="1">OFFSET('[1]TO-Calculator'!$G$7,,ROW()-11)</f>
        <v>0</v>
      </c>
      <c r="L153" s="122">
        <f ca="1">OFFSET('[1]TO-Calculator'!$G$8,,ROW()-11)</f>
        <v>0</v>
      </c>
      <c r="M153" s="122">
        <f ca="1">OFFSET('[1]TO-Calculator'!$G$9,,ROW()-11)</f>
        <v>0</v>
      </c>
      <c r="N153" s="122">
        <f ca="1">OFFSET('[1]TO-Calculator'!$G$10,,ROW()-11)</f>
        <v>0</v>
      </c>
      <c r="O153" s="122">
        <f ca="1">OFFSET('[1]TO-Calculator'!$G$11,,ROW()-11)</f>
        <v>0</v>
      </c>
    </row>
    <row r="154" spans="7:15" x14ac:dyDescent="0.25">
      <c r="G154" s="122"/>
      <c r="H154" s="122" t="str">
        <f>'[1]TO-Calculator'!$E$61</f>
        <v>TEST1</v>
      </c>
      <c r="I154" s="122">
        <f ca="1">OFFSET('[1]TO-Calculator'!$G$60,,ROW()-11)</f>
        <v>0</v>
      </c>
      <c r="J154" s="122">
        <f ca="1">OFFSET('[1]TO-Calculator'!$FJ$61,,ROW()-11)</f>
        <v>0</v>
      </c>
      <c r="K154" s="122">
        <f ca="1">OFFSET('[1]TO-Calculator'!$G$7,,ROW()-11)</f>
        <v>0</v>
      </c>
      <c r="L154" s="122">
        <f ca="1">OFFSET('[1]TO-Calculator'!$G$8,,ROW()-11)</f>
        <v>0</v>
      </c>
      <c r="M154" s="122">
        <f ca="1">OFFSET('[1]TO-Calculator'!$G$9,,ROW()-11)</f>
        <v>0</v>
      </c>
      <c r="N154" s="122">
        <f ca="1">OFFSET('[1]TO-Calculator'!$G$10,,ROW()-11)</f>
        <v>0</v>
      </c>
      <c r="O154" s="122">
        <f ca="1">OFFSET('[1]TO-Calculator'!$G$11,,ROW()-11)</f>
        <v>0</v>
      </c>
    </row>
    <row r="155" spans="7:15" x14ac:dyDescent="0.25">
      <c r="G155" s="122"/>
      <c r="H155" s="122" t="str">
        <f>'[1]TO-Calculator'!$E$61</f>
        <v>TEST1</v>
      </c>
      <c r="I155" s="122">
        <f ca="1">OFFSET('[1]TO-Calculator'!$G$60,,ROW()-11)</f>
        <v>0</v>
      </c>
      <c r="J155" s="122">
        <f ca="1">OFFSET('[1]TO-Calculator'!$FJ$61,,ROW()-11)</f>
        <v>0</v>
      </c>
      <c r="K155" s="122">
        <f ca="1">OFFSET('[1]TO-Calculator'!$G$7,,ROW()-11)</f>
        <v>0</v>
      </c>
      <c r="L155" s="122">
        <f ca="1">OFFSET('[1]TO-Calculator'!$G$8,,ROW()-11)</f>
        <v>0</v>
      </c>
      <c r="M155" s="122">
        <f ca="1">OFFSET('[1]TO-Calculator'!$G$9,,ROW()-11)</f>
        <v>0</v>
      </c>
      <c r="N155" s="122">
        <f ca="1">OFFSET('[1]TO-Calculator'!$G$10,,ROW()-11)</f>
        <v>0</v>
      </c>
      <c r="O155" s="122">
        <f ca="1">OFFSET('[1]TO-Calculator'!$G$11,,ROW()-11)</f>
        <v>0</v>
      </c>
    </row>
    <row r="156" spans="7:15" x14ac:dyDescent="0.25">
      <c r="G156" s="122"/>
      <c r="H156" s="122" t="str">
        <f>'[1]TO-Calculator'!$E$61</f>
        <v>TEST1</v>
      </c>
      <c r="I156" s="122">
        <f ca="1">OFFSET('[1]TO-Calculator'!$G$60,,ROW()-11)</f>
        <v>0</v>
      </c>
      <c r="J156" s="122">
        <f ca="1">OFFSET('[1]TO-Calculator'!$FJ$61,,ROW()-11)</f>
        <v>0</v>
      </c>
      <c r="K156" s="122">
        <f ca="1">OFFSET('[1]TO-Calculator'!$G$7,,ROW()-11)</f>
        <v>0</v>
      </c>
      <c r="L156" s="122">
        <f ca="1">OFFSET('[1]TO-Calculator'!$G$8,,ROW()-11)</f>
        <v>0</v>
      </c>
      <c r="M156" s="122">
        <f ca="1">OFFSET('[1]TO-Calculator'!$G$9,,ROW()-11)</f>
        <v>0</v>
      </c>
      <c r="N156" s="122">
        <f ca="1">OFFSET('[1]TO-Calculator'!$G$10,,ROW()-11)</f>
        <v>0</v>
      </c>
      <c r="O156" s="122">
        <f ca="1">OFFSET('[1]TO-Calculator'!$G$11,,ROW()-11)</f>
        <v>0</v>
      </c>
    </row>
    <row r="157" spans="7:15" x14ac:dyDescent="0.25">
      <c r="G157" s="122"/>
      <c r="H157" s="122" t="str">
        <f>'[1]TO-Calculator'!$E$61</f>
        <v>TEST1</v>
      </c>
      <c r="I157" s="122">
        <f ca="1">OFFSET('[1]TO-Calculator'!$G$60,,ROW()-11)</f>
        <v>0</v>
      </c>
      <c r="J157" s="122">
        <f ca="1">OFFSET('[1]TO-Calculator'!$FJ$61,,ROW()-11)</f>
        <v>0</v>
      </c>
      <c r="K157" s="122">
        <f ca="1">OFFSET('[1]TO-Calculator'!$G$7,,ROW()-11)</f>
        <v>0</v>
      </c>
      <c r="L157" s="122">
        <f ca="1">OFFSET('[1]TO-Calculator'!$G$8,,ROW()-11)</f>
        <v>0</v>
      </c>
      <c r="M157" s="122">
        <f ca="1">OFFSET('[1]TO-Calculator'!$G$9,,ROW()-11)</f>
        <v>0</v>
      </c>
      <c r="N157" s="122">
        <f ca="1">OFFSET('[1]TO-Calculator'!$G$10,,ROW()-11)</f>
        <v>0</v>
      </c>
      <c r="O157" s="122">
        <f ca="1">OFFSET('[1]TO-Calculator'!$G$11,,ROW()-11)</f>
        <v>0</v>
      </c>
    </row>
    <row r="158" spans="7:15" x14ac:dyDescent="0.25">
      <c r="G158" s="122"/>
      <c r="H158" s="122" t="str">
        <f>'[1]TO-Calculator'!$E$61</f>
        <v>TEST1</v>
      </c>
      <c r="I158" s="122">
        <f ca="1">OFFSET('[1]TO-Calculator'!$G$60,,ROW()-11)</f>
        <v>0</v>
      </c>
      <c r="J158" s="122">
        <f ca="1">OFFSET('[1]TO-Calculator'!$FJ$61,,ROW()-11)</f>
        <v>0</v>
      </c>
      <c r="K158" s="122">
        <f ca="1">OFFSET('[1]TO-Calculator'!$G$7,,ROW()-11)</f>
        <v>0</v>
      </c>
      <c r="L158" s="122">
        <f ca="1">OFFSET('[1]TO-Calculator'!$G$8,,ROW()-11)</f>
        <v>0</v>
      </c>
      <c r="M158" s="122">
        <f ca="1">OFFSET('[1]TO-Calculator'!$G$9,,ROW()-11)</f>
        <v>0</v>
      </c>
      <c r="N158" s="122">
        <f ca="1">OFFSET('[1]TO-Calculator'!$G$10,,ROW()-11)</f>
        <v>0</v>
      </c>
      <c r="O158" s="122">
        <f ca="1">OFFSET('[1]TO-Calculator'!$G$11,,ROW()-11)</f>
        <v>0</v>
      </c>
    </row>
    <row r="159" spans="7:15" x14ac:dyDescent="0.25">
      <c r="G159" s="122"/>
      <c r="H159" s="122" t="str">
        <f>'[1]TO-Calculator'!$E$61</f>
        <v>TEST1</v>
      </c>
      <c r="I159" s="122">
        <f ca="1">OFFSET('[1]TO-Calculator'!$G$60,,ROW()-11)</f>
        <v>0</v>
      </c>
      <c r="J159" s="122">
        <f ca="1">OFFSET('[1]TO-Calculator'!$FJ$61,,ROW()-11)</f>
        <v>0</v>
      </c>
      <c r="K159" s="122">
        <f ca="1">OFFSET('[1]TO-Calculator'!$G$7,,ROW()-11)</f>
        <v>0</v>
      </c>
      <c r="L159" s="122">
        <f ca="1">OFFSET('[1]TO-Calculator'!$G$8,,ROW()-11)</f>
        <v>0</v>
      </c>
      <c r="M159" s="122">
        <f ca="1">OFFSET('[1]TO-Calculator'!$G$9,,ROW()-11)</f>
        <v>0</v>
      </c>
      <c r="N159" s="122">
        <f ca="1">OFFSET('[1]TO-Calculator'!$G$10,,ROW()-11)</f>
        <v>0</v>
      </c>
      <c r="O159" s="122">
        <f ca="1">OFFSET('[1]TO-Calculator'!$G$11,,ROW()-11)</f>
        <v>0</v>
      </c>
    </row>
    <row r="160" spans="7:15" x14ac:dyDescent="0.25">
      <c r="G160" s="122"/>
      <c r="H160" s="122" t="str">
        <f>'[1]TO-Calculator'!$E$61</f>
        <v>TEST1</v>
      </c>
      <c r="I160" s="122">
        <f ca="1">OFFSET('[1]TO-Calculator'!$G$60,,ROW()-11)</f>
        <v>0</v>
      </c>
      <c r="J160" s="122">
        <f ca="1">OFFSET('[1]TO-Calculator'!$FJ$61,,ROW()-11)</f>
        <v>0</v>
      </c>
      <c r="K160" s="122">
        <f ca="1">OFFSET('[1]TO-Calculator'!$G$7,,ROW()-11)</f>
        <v>0</v>
      </c>
      <c r="L160" s="122">
        <f ca="1">OFFSET('[1]TO-Calculator'!$G$8,,ROW()-11)</f>
        <v>0</v>
      </c>
      <c r="M160" s="122">
        <f ca="1">OFFSET('[1]TO-Calculator'!$G$9,,ROW()-11)</f>
        <v>0</v>
      </c>
      <c r="N160" s="122">
        <f ca="1">OFFSET('[1]TO-Calculator'!$G$10,,ROW()-11)</f>
        <v>0</v>
      </c>
      <c r="O160" s="122">
        <f ca="1">OFFSET('[1]TO-Calculator'!$G$11,,ROW()-11)</f>
        <v>0</v>
      </c>
    </row>
    <row r="161" spans="7:15" x14ac:dyDescent="0.25">
      <c r="G161" s="122"/>
      <c r="H161" s="122" t="str">
        <f>'[1]TO-Calculator'!$E$61</f>
        <v>TEST1</v>
      </c>
      <c r="I161" s="122">
        <f ca="1">OFFSET('[1]TO-Calculator'!$G$60,,ROW()-11)</f>
        <v>0</v>
      </c>
      <c r="J161" s="122">
        <f ca="1">OFFSET('[1]TO-Calculator'!$FJ$61,,ROW()-11)</f>
        <v>0</v>
      </c>
      <c r="K161" s="122">
        <f ca="1">OFFSET('[1]TO-Calculator'!$G$7,,ROW()-11)</f>
        <v>0</v>
      </c>
      <c r="L161" s="122">
        <f ca="1">OFFSET('[1]TO-Calculator'!$G$8,,ROW()-11)</f>
        <v>0</v>
      </c>
      <c r="M161" s="122">
        <f ca="1">OFFSET('[1]TO-Calculator'!$G$9,,ROW()-11)</f>
        <v>0</v>
      </c>
      <c r="N161" s="122">
        <f ca="1">OFFSET('[1]TO-Calculator'!$G$10,,ROW()-11)</f>
        <v>0</v>
      </c>
      <c r="O161" s="122">
        <f ca="1">OFFSET('[1]TO-Calculator'!$G$11,,ROW()-11)</f>
        <v>0</v>
      </c>
    </row>
    <row r="162" spans="7:15" x14ac:dyDescent="0.25">
      <c r="G162" s="122"/>
      <c r="H162" s="122" t="str">
        <f>'[1]TO-Calculator'!$E$61</f>
        <v>TEST1</v>
      </c>
      <c r="I162" s="122">
        <f ca="1">OFFSET('[1]TO-Calculator'!$G$60,,ROW()-11)</f>
        <v>0</v>
      </c>
      <c r="J162" s="122">
        <f ca="1">OFFSET('[1]TO-Calculator'!$FJ$61,,ROW()-11)</f>
        <v>0</v>
      </c>
      <c r="K162" s="122">
        <f ca="1">OFFSET('[1]TO-Calculator'!$G$7,,ROW()-11)</f>
        <v>0</v>
      </c>
      <c r="L162" s="122">
        <f ca="1">OFFSET('[1]TO-Calculator'!$G$8,,ROW()-11)</f>
        <v>0</v>
      </c>
      <c r="M162" s="122">
        <f ca="1">OFFSET('[1]TO-Calculator'!$G$9,,ROW()-11)</f>
        <v>0</v>
      </c>
      <c r="N162" s="122">
        <f ca="1">OFFSET('[1]TO-Calculator'!$G$10,,ROW()-11)</f>
        <v>0</v>
      </c>
      <c r="O162" s="122">
        <f ca="1">OFFSET('[1]TO-Calculator'!$G$11,,ROW()-11)</f>
        <v>0</v>
      </c>
    </row>
    <row r="163" spans="7:15" x14ac:dyDescent="0.25">
      <c r="G163" s="122"/>
      <c r="H163" s="122" t="str">
        <f>'[1]TO-Calculator'!$E$61</f>
        <v>TEST1</v>
      </c>
      <c r="I163" s="122">
        <f ca="1">OFFSET('[1]TO-Calculator'!$G$60,,ROW()-11)</f>
        <v>0</v>
      </c>
      <c r="J163" s="122">
        <f ca="1">OFFSET('[1]TO-Calculator'!$FJ$61,,ROW()-11)</f>
        <v>0</v>
      </c>
      <c r="K163" s="122">
        <f ca="1">OFFSET('[1]TO-Calculator'!$G$7,,ROW()-11)</f>
        <v>0</v>
      </c>
      <c r="L163" s="122">
        <f ca="1">OFFSET('[1]TO-Calculator'!$G$8,,ROW()-11)</f>
        <v>0</v>
      </c>
      <c r="M163" s="122">
        <f ca="1">OFFSET('[1]TO-Calculator'!$G$9,,ROW()-11)</f>
        <v>0</v>
      </c>
      <c r="N163" s="122">
        <f ca="1">OFFSET('[1]TO-Calculator'!$G$10,,ROW()-11)</f>
        <v>0</v>
      </c>
      <c r="O163" s="122">
        <f ca="1">OFFSET('[1]TO-Calculator'!$G$11,,ROW()-11)</f>
        <v>0</v>
      </c>
    </row>
    <row r="164" spans="7:15" x14ac:dyDescent="0.25">
      <c r="G164" s="122"/>
      <c r="H164" s="122" t="str">
        <f>'[1]TO-Calculator'!$E$61</f>
        <v>TEST1</v>
      </c>
      <c r="I164" s="122">
        <f ca="1">OFFSET('[1]TO-Calculator'!$G$60,,ROW()-11)</f>
        <v>0</v>
      </c>
      <c r="J164" s="122">
        <f ca="1">OFFSET('[1]TO-Calculator'!$FJ$61,,ROW()-11)</f>
        <v>0</v>
      </c>
      <c r="K164" s="122">
        <f ca="1">OFFSET('[1]TO-Calculator'!$G$7,,ROW()-11)</f>
        <v>0</v>
      </c>
      <c r="L164" s="122">
        <f ca="1">OFFSET('[1]TO-Calculator'!$G$8,,ROW()-11)</f>
        <v>0</v>
      </c>
      <c r="M164" s="122">
        <f ca="1">OFFSET('[1]TO-Calculator'!$G$9,,ROW()-11)</f>
        <v>0</v>
      </c>
      <c r="N164" s="122">
        <f ca="1">OFFSET('[1]TO-Calculator'!$G$10,,ROW()-11)</f>
        <v>0</v>
      </c>
      <c r="O164" s="122">
        <f ca="1">OFFSET('[1]TO-Calculator'!$G$11,,ROW()-11)</f>
        <v>0</v>
      </c>
    </row>
    <row r="165" spans="7:15" x14ac:dyDescent="0.25">
      <c r="G165" s="122"/>
      <c r="H165" s="122" t="str">
        <f>'[1]TO-Calculator'!$E$61</f>
        <v>TEST1</v>
      </c>
      <c r="I165" s="122">
        <f ca="1">OFFSET('[1]TO-Calculator'!$G$60,,ROW()-11)</f>
        <v>0</v>
      </c>
      <c r="J165" s="122">
        <f ca="1">OFFSET('[1]TO-Calculator'!$FJ$61,,ROW()-11)</f>
        <v>0</v>
      </c>
      <c r="K165" s="122">
        <f ca="1">OFFSET('[1]TO-Calculator'!$G$7,,ROW()-11)</f>
        <v>0</v>
      </c>
      <c r="L165" s="122">
        <f ca="1">OFFSET('[1]TO-Calculator'!$G$8,,ROW()-11)</f>
        <v>0</v>
      </c>
      <c r="M165" s="122">
        <f ca="1">OFFSET('[1]TO-Calculator'!$G$9,,ROW()-11)</f>
        <v>0</v>
      </c>
      <c r="N165" s="122">
        <f ca="1">OFFSET('[1]TO-Calculator'!$G$10,,ROW()-11)</f>
        <v>0</v>
      </c>
      <c r="O165" s="122">
        <f ca="1">OFFSET('[1]TO-Calculator'!$G$11,,ROW()-11)</f>
        <v>0</v>
      </c>
    </row>
    <row r="166" spans="7:15" x14ac:dyDescent="0.25">
      <c r="G166" s="122"/>
      <c r="H166" s="122" t="str">
        <f>'[1]TO-Calculator'!$E$61</f>
        <v>TEST1</v>
      </c>
      <c r="I166" s="122">
        <f ca="1">OFFSET('[1]TO-Calculator'!$G$60,,ROW()-11)</f>
        <v>0</v>
      </c>
      <c r="J166" s="122">
        <f ca="1">OFFSET('[1]TO-Calculator'!$FJ$61,,ROW()-11)</f>
        <v>0</v>
      </c>
      <c r="K166" s="122">
        <f ca="1">OFFSET('[1]TO-Calculator'!$G$7,,ROW()-11)</f>
        <v>0</v>
      </c>
      <c r="L166" s="122">
        <f ca="1">OFFSET('[1]TO-Calculator'!$G$8,,ROW()-11)</f>
        <v>0</v>
      </c>
      <c r="M166" s="122">
        <f ca="1">OFFSET('[1]TO-Calculator'!$G$9,,ROW()-11)</f>
        <v>0</v>
      </c>
      <c r="N166" s="122">
        <f ca="1">OFFSET('[1]TO-Calculator'!$G$10,,ROW()-11)</f>
        <v>0</v>
      </c>
      <c r="O166" s="122">
        <f ca="1">OFFSET('[1]TO-Calculator'!$G$11,,ROW()-11)</f>
        <v>0</v>
      </c>
    </row>
    <row r="167" spans="7:15" x14ac:dyDescent="0.25">
      <c r="G167" s="122"/>
      <c r="H167" s="122" t="str">
        <f>'[1]TO-Calculator'!$E$61</f>
        <v>TEST1</v>
      </c>
      <c r="I167" s="122">
        <f ca="1">OFFSET('[1]TO-Calculator'!$G$60,,ROW()-11)</f>
        <v>0</v>
      </c>
      <c r="J167" s="122">
        <f ca="1">OFFSET('[1]TO-Calculator'!$FJ$61,,ROW()-11)</f>
        <v>0</v>
      </c>
      <c r="K167" s="122">
        <f ca="1">OFFSET('[1]TO-Calculator'!$G$7,,ROW()-11)</f>
        <v>0</v>
      </c>
      <c r="L167" s="122">
        <f ca="1">OFFSET('[1]TO-Calculator'!$G$8,,ROW()-11)</f>
        <v>0</v>
      </c>
      <c r="M167" s="122">
        <f ca="1">OFFSET('[1]TO-Calculator'!$G$9,,ROW()-11)</f>
        <v>0</v>
      </c>
      <c r="N167" s="122">
        <f ca="1">OFFSET('[1]TO-Calculator'!$G$10,,ROW()-11)</f>
        <v>0</v>
      </c>
      <c r="O167" s="122">
        <f ca="1">OFFSET('[1]TO-Calculator'!$G$11,,ROW()-11)</f>
        <v>0</v>
      </c>
    </row>
    <row r="168" spans="7:15" x14ac:dyDescent="0.25">
      <c r="G168" s="122"/>
      <c r="H168" s="122" t="str">
        <f>'[1]TO-Calculator'!$E$61</f>
        <v>TEST1</v>
      </c>
      <c r="I168" s="122">
        <f ca="1">OFFSET('[1]TO-Calculator'!$G$60,,ROW()-11)</f>
        <v>0</v>
      </c>
      <c r="J168" s="122">
        <f ca="1">OFFSET('[1]TO-Calculator'!$FJ$61,,ROW()-11)</f>
        <v>0</v>
      </c>
      <c r="K168" s="122">
        <f ca="1">OFFSET('[1]TO-Calculator'!$G$7,,ROW()-11)</f>
        <v>0</v>
      </c>
      <c r="L168" s="122">
        <f ca="1">OFFSET('[1]TO-Calculator'!$G$8,,ROW()-11)</f>
        <v>0</v>
      </c>
      <c r="M168" s="122">
        <f ca="1">OFFSET('[1]TO-Calculator'!$G$9,,ROW()-11)</f>
        <v>0</v>
      </c>
      <c r="N168" s="122">
        <f ca="1">OFFSET('[1]TO-Calculator'!$G$10,,ROW()-11)</f>
        <v>0</v>
      </c>
      <c r="O168" s="122">
        <f ca="1">OFFSET('[1]TO-Calculator'!$G$11,,ROW()-11)</f>
        <v>0</v>
      </c>
    </row>
    <row r="169" spans="7:15" x14ac:dyDescent="0.25">
      <c r="G169" s="122"/>
      <c r="H169" s="122" t="str">
        <f>'[1]TO-Calculator'!$E$61</f>
        <v>TEST1</v>
      </c>
      <c r="I169" s="122">
        <f ca="1">OFFSET('[1]TO-Calculator'!$G$60,,ROW()-11)</f>
        <v>0</v>
      </c>
      <c r="J169" s="122">
        <f ca="1">OFFSET('[1]TO-Calculator'!$FJ$61,,ROW()-11)</f>
        <v>0</v>
      </c>
      <c r="K169" s="122">
        <f ca="1">OFFSET('[1]TO-Calculator'!$G$7,,ROW()-11)</f>
        <v>0</v>
      </c>
      <c r="L169" s="122">
        <f ca="1">OFFSET('[1]TO-Calculator'!$G$8,,ROW()-11)</f>
        <v>0</v>
      </c>
      <c r="M169" s="122">
        <f ca="1">OFFSET('[1]TO-Calculator'!$G$9,,ROW()-11)</f>
        <v>0</v>
      </c>
      <c r="N169" s="122">
        <f ca="1">OFFSET('[1]TO-Calculator'!$G$10,,ROW()-11)</f>
        <v>0</v>
      </c>
      <c r="O169" s="122">
        <f ca="1">OFFSET('[1]TO-Calculator'!$G$11,,ROW()-11)</f>
        <v>0</v>
      </c>
    </row>
    <row r="170" spans="7:15" x14ac:dyDescent="0.25">
      <c r="G170" s="122"/>
      <c r="H170" s="122" t="str">
        <f>'[1]TO-Calculator'!$E$61</f>
        <v>TEST1</v>
      </c>
      <c r="I170" s="122" t="str">
        <f ca="1">OFFSET('[1]TO-Calculator'!$G$60,,ROW()-11)</f>
        <v>SR1-S10</v>
      </c>
      <c r="J170" s="122">
        <f ca="1">OFFSET('[1]TO-Calculator'!$FJ$61,,ROW()-11)</f>
        <v>0</v>
      </c>
      <c r="K170" s="122">
        <f ca="1">OFFSET('[1]TO-Calculator'!$G$7,,ROW()-11)</f>
        <v>0</v>
      </c>
      <c r="L170" s="122">
        <f ca="1">OFFSET('[1]TO-Calculator'!$G$8,,ROW()-11)</f>
        <v>0</v>
      </c>
      <c r="M170" s="122">
        <f ca="1">OFFSET('[1]TO-Calculator'!$G$9,,ROW()-11)</f>
        <v>0</v>
      </c>
      <c r="N170" s="122">
        <f ca="1">OFFSET('[1]TO-Calculator'!$G$10,,ROW()-11)</f>
        <v>0</v>
      </c>
      <c r="O170" s="122">
        <f ca="1">OFFSET('[1]TO-Calculator'!$G$11,,ROW()-11)</f>
        <v>0</v>
      </c>
    </row>
    <row r="171" spans="7:15" x14ac:dyDescent="0.25">
      <c r="G171" s="122"/>
      <c r="H171" s="122" t="str">
        <f>'[1]TO-Calculator'!$E$61</f>
        <v>TEST1</v>
      </c>
      <c r="I171" s="122" t="str">
        <f ca="1">OFFSET('[1]TO-Calculator'!$G$60,,ROW()-11)</f>
        <v>SR2-S10</v>
      </c>
      <c r="J171" s="122">
        <f ca="1">OFFSET('[1]TO-Calculator'!$FJ$61,,ROW()-11)</f>
        <v>0</v>
      </c>
      <c r="K171" s="122">
        <f ca="1">OFFSET('[1]TO-Calculator'!$G$7,,ROW()-11)</f>
        <v>0</v>
      </c>
      <c r="L171" s="122">
        <f ca="1">OFFSET('[1]TO-Calculator'!$G$8,,ROW()-11)</f>
        <v>0</v>
      </c>
      <c r="M171" s="122">
        <f ca="1">OFFSET('[1]TO-Calculator'!$G$9,,ROW()-11)</f>
        <v>0</v>
      </c>
      <c r="N171" s="122">
        <f ca="1">OFFSET('[1]TO-Calculator'!$G$10,,ROW()-11)</f>
        <v>0</v>
      </c>
      <c r="O171" s="122">
        <f ca="1">OFFSET('[1]TO-Calculator'!$G$11,,ROW()-11)</f>
        <v>0</v>
      </c>
    </row>
    <row r="172" spans="7:15" x14ac:dyDescent="0.25">
      <c r="G172" s="122"/>
      <c r="H172" s="122" t="str">
        <f>'[1]TO-Calculator'!$E$61</f>
        <v>TEST1</v>
      </c>
      <c r="I172" s="122" t="str">
        <f ca="1">OFFSET('[1]TO-Calculator'!$G$60,,ROW()-11)</f>
        <v>SR3-S10</v>
      </c>
      <c r="J172" s="122">
        <f ca="1">OFFSET('[1]TO-Calculator'!$FJ$61,,ROW()-11)</f>
        <v>0</v>
      </c>
      <c r="K172" s="122">
        <f ca="1">OFFSET('[1]TO-Calculator'!$G$7,,ROW()-11)</f>
        <v>0</v>
      </c>
      <c r="L172" s="122">
        <f ca="1">OFFSET('[1]TO-Calculator'!$G$8,,ROW()-11)</f>
        <v>0</v>
      </c>
      <c r="M172" s="122">
        <f ca="1">OFFSET('[1]TO-Calculator'!$G$9,,ROW()-11)</f>
        <v>0</v>
      </c>
      <c r="N172" s="122">
        <f ca="1">OFFSET('[1]TO-Calculator'!$G$10,,ROW()-11)</f>
        <v>0</v>
      </c>
      <c r="O172" s="122">
        <f ca="1">OFFSET('[1]TO-Calculator'!$G$11,,ROW()-11)</f>
        <v>0</v>
      </c>
    </row>
    <row r="173" spans="7:15" x14ac:dyDescent="0.25">
      <c r="G173" s="122"/>
      <c r="H173" s="122" t="str">
        <f>'[1]TO-Calculator'!$E$61</f>
        <v>TEST1</v>
      </c>
      <c r="I173" s="122" t="str">
        <f ca="1">OFFSET('[1]TO-Calculator'!$G$60,,ROW()-11)</f>
        <v>SR4-S10</v>
      </c>
      <c r="J173" s="122">
        <f ca="1">OFFSET('[1]TO-Calculator'!$FJ$61,,ROW()-11)</f>
        <v>0</v>
      </c>
      <c r="K173" s="122">
        <f ca="1">OFFSET('[1]TO-Calculator'!$G$7,,ROW()-11)</f>
        <v>0</v>
      </c>
      <c r="L173" s="122">
        <f ca="1">OFFSET('[1]TO-Calculator'!$G$8,,ROW()-11)</f>
        <v>0</v>
      </c>
      <c r="M173" s="122">
        <f ca="1">OFFSET('[1]TO-Calculator'!$G$9,,ROW()-11)</f>
        <v>0</v>
      </c>
      <c r="N173" s="122">
        <f ca="1">OFFSET('[1]TO-Calculator'!$G$10,,ROW()-11)</f>
        <v>0</v>
      </c>
      <c r="O173" s="122">
        <f ca="1">OFFSET('[1]TO-Calculator'!$G$11,,ROW()-11)</f>
        <v>0</v>
      </c>
    </row>
    <row r="174" spans="7:15" x14ac:dyDescent="0.25">
      <c r="G174" s="122"/>
      <c r="H174" s="122" t="str">
        <f>'[1]TO-Calculator'!$E$61</f>
        <v>TEST1</v>
      </c>
      <c r="I174" s="122" t="str">
        <f ca="1">OFFSET('[1]TO-Calculator'!$G$60,,ROW()-11)</f>
        <v>SR5-S10</v>
      </c>
      <c r="J174" s="122">
        <f ca="1">OFFSET('[1]TO-Calculator'!$FJ$61,,ROW()-11)</f>
        <v>0</v>
      </c>
      <c r="K174" s="122">
        <f ca="1">OFFSET('[1]TO-Calculator'!$G$7,,ROW()-11)</f>
        <v>0</v>
      </c>
      <c r="L174" s="122">
        <f ca="1">OFFSET('[1]TO-Calculator'!$G$8,,ROW()-11)</f>
        <v>0</v>
      </c>
      <c r="M174" s="122">
        <f ca="1">OFFSET('[1]TO-Calculator'!$G$9,,ROW()-11)</f>
        <v>0</v>
      </c>
      <c r="N174" s="122">
        <f ca="1">OFFSET('[1]TO-Calculator'!$G$10,,ROW()-11)</f>
        <v>0</v>
      </c>
      <c r="O174" s="122">
        <f ca="1">OFFSET('[1]TO-Calculator'!$G$11,,ROW()-11)</f>
        <v>0</v>
      </c>
    </row>
    <row r="175" spans="7:15" x14ac:dyDescent="0.25">
      <c r="G175" s="122"/>
      <c r="H175" s="122" t="str">
        <f>'[1]TO-Calculator'!$E$61</f>
        <v>TEST1</v>
      </c>
      <c r="I175" s="122" t="str">
        <f ca="1">OFFSET('[1]TO-Calculator'!$G$60,,ROW()-11)</f>
        <v>SR6-S10</v>
      </c>
      <c r="J175" s="122">
        <f ca="1">OFFSET('[1]TO-Calculator'!$FJ$61,,ROW()-11)</f>
        <v>0</v>
      </c>
      <c r="K175" s="122">
        <f ca="1">OFFSET('[1]TO-Calculator'!$G$7,,ROW()-11)</f>
        <v>0</v>
      </c>
      <c r="L175" s="122">
        <f ca="1">OFFSET('[1]TO-Calculator'!$G$8,,ROW()-11)</f>
        <v>0</v>
      </c>
      <c r="M175" s="122">
        <f ca="1">OFFSET('[1]TO-Calculator'!$G$9,,ROW()-11)</f>
        <v>0</v>
      </c>
      <c r="N175" s="122">
        <f ca="1">OFFSET('[1]TO-Calculator'!$G$10,,ROW()-11)</f>
        <v>0</v>
      </c>
      <c r="O175" s="122">
        <f ca="1">OFFSET('[1]TO-Calculator'!$G$11,,ROW()-11)</f>
        <v>0</v>
      </c>
    </row>
    <row r="176" spans="7:15" x14ac:dyDescent="0.25">
      <c r="G176" s="122"/>
      <c r="H176" s="122" t="str">
        <f>'[1]TO-Calculator'!$E$61</f>
        <v>TEST1</v>
      </c>
      <c r="I176" s="122" t="str">
        <f ca="1">OFFSET('[1]TO-Calculator'!$G$60,,ROW()-11)</f>
        <v>SR7-S10</v>
      </c>
      <c r="J176" s="122">
        <f ca="1">OFFSET('[1]TO-Calculator'!$FJ$61,,ROW()-11)</f>
        <v>0</v>
      </c>
      <c r="K176" s="122">
        <f ca="1">OFFSET('[1]TO-Calculator'!$G$7,,ROW()-11)</f>
        <v>0</v>
      </c>
      <c r="L176" s="122">
        <f ca="1">OFFSET('[1]TO-Calculator'!$G$8,,ROW()-11)</f>
        <v>0</v>
      </c>
      <c r="M176" s="122">
        <f ca="1">OFFSET('[1]TO-Calculator'!$G$9,,ROW()-11)</f>
        <v>0</v>
      </c>
      <c r="N176" s="122">
        <f ca="1">OFFSET('[1]TO-Calculator'!$G$10,,ROW()-11)</f>
        <v>0</v>
      </c>
      <c r="O176" s="122">
        <f ca="1">OFFSET('[1]TO-Calculator'!$G$11,,ROW()-11)</f>
        <v>0</v>
      </c>
    </row>
    <row r="177" spans="7:15" x14ac:dyDescent="0.25">
      <c r="G177" s="122"/>
      <c r="H177" s="122" t="str">
        <f>'[1]TO-Calculator'!$E$61</f>
        <v>TEST1</v>
      </c>
      <c r="I177" s="122" t="str">
        <f ca="1">OFFSET('[1]TO-Calculator'!$G$60,,ROW()-11)</f>
        <v>SR8-S10</v>
      </c>
      <c r="J177" s="122">
        <f ca="1">OFFSET('[1]TO-Calculator'!$FJ$61,,ROW()-11)</f>
        <v>0</v>
      </c>
      <c r="K177" s="122">
        <f ca="1">OFFSET('[1]TO-Calculator'!$G$7,,ROW()-11)</f>
        <v>0</v>
      </c>
      <c r="L177" s="122">
        <f ca="1">OFFSET('[1]TO-Calculator'!$G$8,,ROW()-11)</f>
        <v>0</v>
      </c>
      <c r="M177" s="122">
        <f ca="1">OFFSET('[1]TO-Calculator'!$G$9,,ROW()-11)</f>
        <v>0</v>
      </c>
      <c r="N177" s="122">
        <f ca="1">OFFSET('[1]TO-Calculator'!$G$10,,ROW()-11)</f>
        <v>0</v>
      </c>
      <c r="O177" s="122">
        <f ca="1">OFFSET('[1]TO-Calculator'!$G$11,,ROW()-11)</f>
        <v>0</v>
      </c>
    </row>
    <row r="178" spans="7:15" x14ac:dyDescent="0.25">
      <c r="G178" s="122"/>
      <c r="H178" s="122" t="str">
        <f>'[1]TO-Calculator'!$E$61</f>
        <v>TEST1</v>
      </c>
      <c r="I178" s="122" t="str">
        <f ca="1">OFFSET('[1]TO-Calculator'!$G$60,,ROW()-11)</f>
        <v>SR9-S10</v>
      </c>
      <c r="J178" s="122">
        <f ca="1">OFFSET('[1]TO-Calculator'!$FJ$61,,ROW()-11)</f>
        <v>0</v>
      </c>
      <c r="K178" s="122">
        <f ca="1">OFFSET('[1]TO-Calculator'!$G$7,,ROW()-11)</f>
        <v>0</v>
      </c>
      <c r="L178" s="122">
        <f ca="1">OFFSET('[1]TO-Calculator'!$G$8,,ROW()-11)</f>
        <v>0</v>
      </c>
      <c r="M178" s="122">
        <f ca="1">OFFSET('[1]TO-Calculator'!$G$9,,ROW()-11)</f>
        <v>0</v>
      </c>
      <c r="N178" s="122">
        <f ca="1">OFFSET('[1]TO-Calculator'!$G$10,,ROW()-11)</f>
        <v>0</v>
      </c>
      <c r="O178" s="122">
        <f ca="1">OFFSET('[1]TO-Calculator'!$G$11,,ROW()-11)</f>
        <v>0</v>
      </c>
    </row>
    <row r="179" spans="7:15" x14ac:dyDescent="0.25">
      <c r="G179" s="122"/>
      <c r="H179" s="122" t="str">
        <f>'[1]TO-Calculator'!$E$61</f>
        <v>TEST1</v>
      </c>
      <c r="I179" s="122" t="str">
        <f ca="1">OFFSET('[1]TO-Calculator'!$G$60,,ROW()-11)</f>
        <v>SR10-S10</v>
      </c>
      <c r="J179" s="122">
        <f ca="1">OFFSET('[1]TO-Calculator'!$FJ$61,,ROW()-11)</f>
        <v>0</v>
      </c>
      <c r="K179" s="122">
        <f ca="1">OFFSET('[1]TO-Calculator'!$G$7,,ROW()-11)</f>
        <v>0</v>
      </c>
      <c r="L179" s="122">
        <f ca="1">OFFSET('[1]TO-Calculator'!$G$8,,ROW()-11)</f>
        <v>0</v>
      </c>
      <c r="M179" s="122">
        <f ca="1">OFFSET('[1]TO-Calculator'!$G$9,,ROW()-11)</f>
        <v>0</v>
      </c>
      <c r="N179" s="122">
        <f ca="1">OFFSET('[1]TO-Calculator'!$G$10,,ROW()-11)</f>
        <v>0</v>
      </c>
      <c r="O179" s="122">
        <f ca="1">OFFSET('[1]TO-Calculator'!$G$11,,ROW()-11)</f>
        <v>0</v>
      </c>
    </row>
    <row r="180" spans="7:15" x14ac:dyDescent="0.25">
      <c r="G180" s="122"/>
      <c r="H180" s="122" t="str">
        <f>'[1]TO-Calculator'!$E$61</f>
        <v>TEST1</v>
      </c>
      <c r="I180" s="122" t="str">
        <f ca="1">OFFSET('[1]TO-Calculator'!$G$60,,ROW()-11)</f>
        <v>SR11-S10</v>
      </c>
      <c r="J180" s="122">
        <f ca="1">OFFSET('[1]TO-Calculator'!$FJ$61,,ROW()-11)</f>
        <v>0</v>
      </c>
      <c r="K180" s="122">
        <f ca="1">OFFSET('[1]TO-Calculator'!$G$7,,ROW()-11)</f>
        <v>0</v>
      </c>
      <c r="L180" s="122">
        <f ca="1">OFFSET('[1]TO-Calculator'!$G$8,,ROW()-11)</f>
        <v>0</v>
      </c>
      <c r="M180" s="122">
        <f ca="1">OFFSET('[1]TO-Calculator'!$G$9,,ROW()-11)</f>
        <v>0</v>
      </c>
      <c r="N180" s="122">
        <f ca="1">OFFSET('[1]TO-Calculator'!$G$10,,ROW()-11)</f>
        <v>0</v>
      </c>
      <c r="O180" s="122">
        <f ca="1">OFFSET('[1]TO-Calculator'!$G$11,,ROW()-11)</f>
        <v>0</v>
      </c>
    </row>
    <row r="181" spans="7:15" x14ac:dyDescent="0.25">
      <c r="G181" s="122"/>
      <c r="H181" s="122" t="str">
        <f>'[1]TO-Calculator'!$E$61</f>
        <v>TEST1</v>
      </c>
      <c r="I181" s="122" t="str">
        <f ca="1">OFFSET('[1]TO-Calculator'!$G$60,,ROW()-11)</f>
        <v>SR12-S10</v>
      </c>
      <c r="J181" s="122">
        <f ca="1">OFFSET('[1]TO-Calculator'!$FJ$61,,ROW()-11)</f>
        <v>0</v>
      </c>
      <c r="K181" s="122">
        <f ca="1">OFFSET('[1]TO-Calculator'!$G$7,,ROW()-11)</f>
        <v>0</v>
      </c>
      <c r="L181" s="122">
        <f ca="1">OFFSET('[1]TO-Calculator'!$G$8,,ROW()-11)</f>
        <v>0</v>
      </c>
      <c r="M181" s="122">
        <f ca="1">OFFSET('[1]TO-Calculator'!$G$9,,ROW()-11)</f>
        <v>0</v>
      </c>
      <c r="N181" s="122">
        <f ca="1">OFFSET('[1]TO-Calculator'!$G$10,,ROW()-11)</f>
        <v>0</v>
      </c>
      <c r="O181" s="122">
        <f ca="1">OFFSET('[1]TO-Calculator'!$G$11,,ROW()-11)</f>
        <v>0</v>
      </c>
    </row>
    <row r="182" spans="7:15" x14ac:dyDescent="0.25">
      <c r="G182" s="122"/>
      <c r="H182" s="122" t="str">
        <f>'[1]TO-Calculator'!$E$61</f>
        <v>TEST1</v>
      </c>
      <c r="I182" s="122" t="str">
        <f ca="1">OFFSET('[1]TO-Calculator'!$G$60,,ROW()-11)</f>
        <v>SR13-S10</v>
      </c>
      <c r="J182" s="122">
        <f ca="1">OFFSET('[1]TO-Calculator'!$FJ$61,,ROW()-11)</f>
        <v>0</v>
      </c>
      <c r="K182" s="122">
        <f ca="1">OFFSET('[1]TO-Calculator'!$G$7,,ROW()-11)</f>
        <v>0</v>
      </c>
      <c r="L182" s="122">
        <f ca="1">OFFSET('[1]TO-Calculator'!$G$8,,ROW()-11)</f>
        <v>0</v>
      </c>
      <c r="M182" s="122">
        <f ca="1">OFFSET('[1]TO-Calculator'!$G$9,,ROW()-11)</f>
        <v>0</v>
      </c>
      <c r="N182" s="122">
        <f ca="1">OFFSET('[1]TO-Calculator'!$G$10,,ROW()-11)</f>
        <v>0</v>
      </c>
      <c r="O182" s="122">
        <f ca="1">OFFSET('[1]TO-Calculator'!$G$11,,ROW()-11)</f>
        <v>0</v>
      </c>
    </row>
    <row r="183" spans="7:15" x14ac:dyDescent="0.25">
      <c r="G183" s="122"/>
      <c r="H183" s="122" t="str">
        <f>'[1]TO-Calculator'!$E$61</f>
        <v>TEST1</v>
      </c>
      <c r="I183" s="122" t="str">
        <f ca="1">OFFSET('[1]TO-Calculator'!$G$60,,ROW()-11)</f>
        <v>SR14-S10</v>
      </c>
      <c r="J183" s="122">
        <f ca="1">OFFSET('[1]TO-Calculator'!$FJ$61,,ROW()-11)</f>
        <v>0</v>
      </c>
      <c r="K183" s="122">
        <f ca="1">OFFSET('[1]TO-Calculator'!$G$7,,ROW()-11)</f>
        <v>0</v>
      </c>
      <c r="L183" s="122">
        <f ca="1">OFFSET('[1]TO-Calculator'!$G$8,,ROW()-11)</f>
        <v>0</v>
      </c>
      <c r="M183" s="122">
        <f ca="1">OFFSET('[1]TO-Calculator'!$G$9,,ROW()-11)</f>
        <v>0</v>
      </c>
      <c r="N183" s="122">
        <f ca="1">OFFSET('[1]TO-Calculator'!$G$10,,ROW()-11)</f>
        <v>0</v>
      </c>
      <c r="O183" s="122">
        <f ca="1">OFFSET('[1]TO-Calculator'!$G$11,,ROW()-11)</f>
        <v>0</v>
      </c>
    </row>
    <row r="184" spans="7:15" x14ac:dyDescent="0.25">
      <c r="G184" s="122"/>
      <c r="H184" s="122" t="str">
        <f>'[1]TO-Calculator'!$E$61</f>
        <v>TEST1</v>
      </c>
      <c r="I184" s="122" t="str">
        <f ca="1">OFFSET('[1]TO-Calculator'!$G$60,,ROW()-11)</f>
        <v>SR15-S10</v>
      </c>
      <c r="J184" s="122">
        <f ca="1">OFFSET('[1]TO-Calculator'!$FJ$61,,ROW()-11)</f>
        <v>0</v>
      </c>
      <c r="K184" s="122">
        <f ca="1">OFFSET('[1]TO-Calculator'!$G$7,,ROW()-11)</f>
        <v>0</v>
      </c>
      <c r="L184" s="122">
        <f ca="1">OFFSET('[1]TO-Calculator'!$G$8,,ROW()-11)</f>
        <v>0</v>
      </c>
      <c r="M184" s="122">
        <f ca="1">OFFSET('[1]TO-Calculator'!$G$9,,ROW()-11)</f>
        <v>0</v>
      </c>
      <c r="N184" s="122">
        <f ca="1">OFFSET('[1]TO-Calculator'!$G$10,,ROW()-11)</f>
        <v>0</v>
      </c>
      <c r="O184" s="122">
        <f ca="1">OFFSET('[1]TO-Calculator'!$G$11,,ROW()-11)</f>
        <v>0</v>
      </c>
    </row>
    <row r="185" spans="7:15" x14ac:dyDescent="0.25">
      <c r="G185" s="122"/>
      <c r="H185" s="122" t="str">
        <f>'[1]TO-Calculator'!$E$61</f>
        <v>TEST1</v>
      </c>
      <c r="I185" s="122" t="str">
        <f ca="1">OFFSET('[1]TO-Calculator'!$G$60,,ROW()-11)</f>
        <v>SR16-S10</v>
      </c>
      <c r="J185" s="122">
        <f ca="1">OFFSET('[1]TO-Calculator'!$FJ$61,,ROW()-11)</f>
        <v>0</v>
      </c>
      <c r="K185" s="122">
        <f ca="1">OFFSET('[1]TO-Calculator'!$G$7,,ROW()-11)</f>
        <v>0</v>
      </c>
      <c r="L185" s="122">
        <f ca="1">OFFSET('[1]TO-Calculator'!$G$8,,ROW()-11)</f>
        <v>0</v>
      </c>
      <c r="M185" s="122">
        <f ca="1">OFFSET('[1]TO-Calculator'!$G$9,,ROW()-11)</f>
        <v>0</v>
      </c>
      <c r="N185" s="122">
        <f ca="1">OFFSET('[1]TO-Calculator'!$G$10,,ROW()-11)</f>
        <v>0</v>
      </c>
      <c r="O185" s="122">
        <f ca="1">OFFSET('[1]TO-Calculator'!$G$11,,ROW()-11)</f>
        <v>0</v>
      </c>
    </row>
    <row r="186" spans="7:15" x14ac:dyDescent="0.25">
      <c r="G186" s="122"/>
      <c r="H186" s="122" t="str">
        <f>'[1]TO-Calculator'!$E$61</f>
        <v>TEST1</v>
      </c>
      <c r="I186" s="122" t="str">
        <f ca="1">OFFSET('[1]TO-Calculator'!$G$60,,ROW()-11)</f>
        <v>SR17-S10</v>
      </c>
      <c r="J186" s="122">
        <f ca="1">OFFSET('[1]TO-Calculator'!$FJ$61,,ROW()-11)</f>
        <v>0</v>
      </c>
      <c r="K186" s="122">
        <f ca="1">OFFSET('[1]TO-Calculator'!$G$7,,ROW()-11)</f>
        <v>0</v>
      </c>
      <c r="L186" s="122">
        <f ca="1">OFFSET('[1]TO-Calculator'!$G$8,,ROW()-11)</f>
        <v>0</v>
      </c>
      <c r="M186" s="122">
        <f ca="1">OFFSET('[1]TO-Calculator'!$G$9,,ROW()-11)</f>
        <v>0</v>
      </c>
      <c r="N186" s="122">
        <f ca="1">OFFSET('[1]TO-Calculator'!$G$10,,ROW()-11)</f>
        <v>0</v>
      </c>
      <c r="O186" s="122">
        <f ca="1">OFFSET('[1]TO-Calculator'!$G$11,,ROW()-11)</f>
        <v>0</v>
      </c>
    </row>
    <row r="187" spans="7:15" x14ac:dyDescent="0.25">
      <c r="G187" s="122"/>
      <c r="H187" s="122" t="str">
        <f>'[1]TO-Calculator'!$E$61</f>
        <v>TEST1</v>
      </c>
      <c r="I187" s="122" t="str">
        <f ca="1">OFFSET('[1]TO-Calculator'!$G$60,,ROW()-11)</f>
        <v>SR18-S10</v>
      </c>
      <c r="J187" s="122">
        <f ca="1">OFFSET('[1]TO-Calculator'!$FJ$61,,ROW()-11)</f>
        <v>0</v>
      </c>
      <c r="K187" s="122">
        <f ca="1">OFFSET('[1]TO-Calculator'!$G$7,,ROW()-11)</f>
        <v>0</v>
      </c>
      <c r="L187" s="122">
        <f ca="1">OFFSET('[1]TO-Calculator'!$G$8,,ROW()-11)</f>
        <v>0</v>
      </c>
      <c r="M187" s="122">
        <f ca="1">OFFSET('[1]TO-Calculator'!$G$9,,ROW()-11)</f>
        <v>0</v>
      </c>
      <c r="N187" s="122">
        <f ca="1">OFFSET('[1]TO-Calculator'!$G$10,,ROW()-11)</f>
        <v>0</v>
      </c>
      <c r="O187" s="122">
        <f ca="1">OFFSET('[1]TO-Calculator'!$G$11,,ROW()-11)</f>
        <v>0</v>
      </c>
    </row>
    <row r="188" spans="7:15" x14ac:dyDescent="0.25">
      <c r="G188" s="122"/>
      <c r="H188" s="122" t="str">
        <f>'[1]TO-Calculator'!$E$61</f>
        <v>TEST1</v>
      </c>
      <c r="I188" s="122" t="str">
        <f ca="1">OFFSET('[1]TO-Calculator'!$G$60,,ROW()-11)</f>
        <v>SR19-S10</v>
      </c>
      <c r="J188" s="122">
        <f ca="1">OFFSET('[1]TO-Calculator'!$FJ$61,,ROW()-11)</f>
        <v>0</v>
      </c>
      <c r="K188" s="122">
        <f ca="1">OFFSET('[1]TO-Calculator'!$G$7,,ROW()-11)</f>
        <v>0</v>
      </c>
      <c r="L188" s="122">
        <f ca="1">OFFSET('[1]TO-Calculator'!$G$8,,ROW()-11)</f>
        <v>0</v>
      </c>
      <c r="M188" s="122">
        <f ca="1">OFFSET('[1]TO-Calculator'!$G$9,,ROW()-11)</f>
        <v>0</v>
      </c>
      <c r="N188" s="122">
        <f ca="1">OFFSET('[1]TO-Calculator'!$G$10,,ROW()-11)</f>
        <v>0</v>
      </c>
      <c r="O188" s="122">
        <f ca="1">OFFSET('[1]TO-Calculator'!$G$11,,ROW()-11)</f>
        <v>0</v>
      </c>
    </row>
    <row r="189" spans="7:15" x14ac:dyDescent="0.25">
      <c r="G189" s="122"/>
      <c r="H189" s="122" t="str">
        <f>'[1]TO-Calculator'!$E$61</f>
        <v>TEST1</v>
      </c>
      <c r="I189" s="122" t="str">
        <f ca="1">OFFSET('[1]TO-Calculator'!$G$60,,ROW()-11)</f>
        <v>SR20-S10</v>
      </c>
      <c r="J189" s="122">
        <f ca="1">OFFSET('[1]TO-Calculator'!$FJ$61,,ROW()-11)</f>
        <v>0</v>
      </c>
      <c r="K189" s="122">
        <f ca="1">OFFSET('[1]TO-Calculator'!$G$7,,ROW()-11)</f>
        <v>0</v>
      </c>
      <c r="L189" s="122">
        <f ca="1">OFFSET('[1]TO-Calculator'!$G$8,,ROW()-11)</f>
        <v>0</v>
      </c>
      <c r="M189" s="122">
        <f ca="1">OFFSET('[1]TO-Calculator'!$G$9,,ROW()-11)</f>
        <v>0</v>
      </c>
      <c r="N189" s="122">
        <f ca="1">OFFSET('[1]TO-Calculator'!$G$10,,ROW()-11)</f>
        <v>0</v>
      </c>
      <c r="O189" s="122">
        <f ca="1">OFFSET('[1]TO-Calculator'!$G$11,,ROW()-11)</f>
        <v>0</v>
      </c>
    </row>
    <row r="190" spans="7:15" x14ac:dyDescent="0.25">
      <c r="G190" s="122"/>
      <c r="H190" s="122" t="str">
        <f>'[1]TO-Calculator'!$E$61</f>
        <v>TEST1</v>
      </c>
      <c r="I190" s="122" t="str">
        <f ca="1">OFFSET('[1]TO-Calculator'!$G$60,,ROW()-11)</f>
        <v>SR21-S10</v>
      </c>
      <c r="J190" s="122">
        <f ca="1">OFFSET('[1]TO-Calculator'!$FJ$61,,ROW()-11)</f>
        <v>0</v>
      </c>
      <c r="K190" s="122">
        <f ca="1">OFFSET('[1]TO-Calculator'!$G$7,,ROW()-11)</f>
        <v>0</v>
      </c>
      <c r="L190" s="122">
        <f ca="1">OFFSET('[1]TO-Calculator'!$G$8,,ROW()-11)</f>
        <v>0</v>
      </c>
      <c r="M190" s="122">
        <f ca="1">OFFSET('[1]TO-Calculator'!$G$9,,ROW()-11)</f>
        <v>0</v>
      </c>
      <c r="N190" s="122">
        <f ca="1">OFFSET('[1]TO-Calculator'!$G$10,,ROW()-11)</f>
        <v>0</v>
      </c>
      <c r="O190" s="122">
        <f ca="1">OFFSET('[1]TO-Calculator'!$G$11,,ROW()-11)</f>
        <v>0</v>
      </c>
    </row>
    <row r="191" spans="7:15" x14ac:dyDescent="0.25">
      <c r="G191" s="122"/>
      <c r="H191" s="122" t="str">
        <f>'[1]TO-Calculator'!$E$61</f>
        <v>TEST1</v>
      </c>
      <c r="I191" s="122" t="str">
        <f ca="1">OFFSET('[1]TO-Calculator'!$G$60,,ROW()-11)</f>
        <v>SR22-S10</v>
      </c>
      <c r="J191" s="122">
        <f ca="1">OFFSET('[1]TO-Calculator'!$FJ$61,,ROW()-11)</f>
        <v>0</v>
      </c>
      <c r="K191" s="122">
        <f ca="1">OFFSET('[1]TO-Calculator'!$G$7,,ROW()-11)</f>
        <v>0</v>
      </c>
      <c r="L191" s="122">
        <f ca="1">OFFSET('[1]TO-Calculator'!$G$8,,ROW()-11)</f>
        <v>0</v>
      </c>
      <c r="M191" s="122">
        <f ca="1">OFFSET('[1]TO-Calculator'!$G$9,,ROW()-11)</f>
        <v>0</v>
      </c>
      <c r="N191" s="122">
        <f ca="1">OFFSET('[1]TO-Calculator'!$G$10,,ROW()-11)</f>
        <v>0</v>
      </c>
      <c r="O191" s="122">
        <f ca="1">OFFSET('[1]TO-Calculator'!$G$11,,ROW()-11)</f>
        <v>0</v>
      </c>
    </row>
    <row r="192" spans="7:15" x14ac:dyDescent="0.25">
      <c r="G192" s="122"/>
      <c r="H192" s="122" t="str">
        <f>'[1]TO-Calculator'!$E$61</f>
        <v>TEST1</v>
      </c>
      <c r="I192" s="122" t="str">
        <f ca="1">OFFSET('[1]TO-Calculator'!$G$60,,ROW()-11)</f>
        <v>SR23-S10</v>
      </c>
      <c r="J192" s="122">
        <f ca="1">OFFSET('[1]TO-Calculator'!$FJ$61,,ROW()-11)</f>
        <v>0</v>
      </c>
      <c r="K192" s="122">
        <f ca="1">OFFSET('[1]TO-Calculator'!$G$7,,ROW()-11)</f>
        <v>0</v>
      </c>
      <c r="L192" s="122">
        <f ca="1">OFFSET('[1]TO-Calculator'!$G$8,,ROW()-11)</f>
        <v>0</v>
      </c>
      <c r="M192" s="122">
        <f ca="1">OFFSET('[1]TO-Calculator'!$G$9,,ROW()-11)</f>
        <v>0</v>
      </c>
      <c r="N192" s="122">
        <f ca="1">OFFSET('[1]TO-Calculator'!$G$10,,ROW()-11)</f>
        <v>0</v>
      </c>
      <c r="O192" s="122">
        <f ca="1">OFFSET('[1]TO-Calculator'!$G$11,,ROW()-11)</f>
        <v>0</v>
      </c>
    </row>
    <row r="193" spans="7:15" x14ac:dyDescent="0.25">
      <c r="G193" s="122"/>
      <c r="H193" s="122" t="str">
        <f>'[1]TO-Calculator'!$E$61</f>
        <v>TEST1</v>
      </c>
      <c r="I193" s="122" t="str">
        <f ca="1">OFFSET('[1]TO-Calculator'!$G$60,,ROW()-11)</f>
        <v>SR24-S10</v>
      </c>
      <c r="J193" s="122">
        <f ca="1">OFFSET('[1]TO-Calculator'!$FJ$61,,ROW()-11)</f>
        <v>0</v>
      </c>
      <c r="K193" s="122">
        <f ca="1">OFFSET('[1]TO-Calculator'!$G$7,,ROW()-11)</f>
        <v>0</v>
      </c>
      <c r="L193" s="122">
        <f ca="1">OFFSET('[1]TO-Calculator'!$G$8,,ROW()-11)</f>
        <v>0</v>
      </c>
      <c r="M193" s="122">
        <f ca="1">OFFSET('[1]TO-Calculator'!$G$9,,ROW()-11)</f>
        <v>0</v>
      </c>
      <c r="N193" s="122">
        <f ca="1">OFFSET('[1]TO-Calculator'!$G$10,,ROW()-11)</f>
        <v>0</v>
      </c>
      <c r="O193" s="122">
        <f ca="1">OFFSET('[1]TO-Calculator'!$G$11,,ROW()-11)</f>
        <v>0</v>
      </c>
    </row>
    <row r="194" spans="7:15" x14ac:dyDescent="0.25">
      <c r="G194" s="122"/>
      <c r="H194" s="122" t="str">
        <f>'[1]TO-Calculator'!$E$61</f>
        <v>TEST1</v>
      </c>
      <c r="I194" s="122" t="str">
        <f ca="1">OFFSET('[1]TO-Calculator'!$G$60,,ROW()-11)</f>
        <v>SR25-S10</v>
      </c>
      <c r="J194" s="122">
        <f ca="1">OFFSET('[1]TO-Calculator'!$FJ$61,,ROW()-11)</f>
        <v>0</v>
      </c>
      <c r="K194" s="122">
        <f ca="1">OFFSET('[1]TO-Calculator'!$G$7,,ROW()-11)</f>
        <v>0</v>
      </c>
      <c r="L194" s="122">
        <f ca="1">OFFSET('[1]TO-Calculator'!$G$8,,ROW()-11)</f>
        <v>0</v>
      </c>
      <c r="M194" s="122">
        <f ca="1">OFFSET('[1]TO-Calculator'!$G$9,,ROW()-11)</f>
        <v>0</v>
      </c>
      <c r="N194" s="122">
        <f ca="1">OFFSET('[1]TO-Calculator'!$G$10,,ROW()-11)</f>
        <v>0</v>
      </c>
      <c r="O194" s="122">
        <f ca="1">OFFSET('[1]TO-Calculator'!$G$11,,ROW()-11)</f>
        <v>0</v>
      </c>
    </row>
    <row r="195" spans="7:15" x14ac:dyDescent="0.25">
      <c r="G195" s="122"/>
      <c r="H195" s="122" t="str">
        <f>'[1]TO-Calculator'!$E$61</f>
        <v>TEST1</v>
      </c>
      <c r="I195" s="122" t="str">
        <f ca="1">OFFSET('[1]TO-Calculator'!$G$60,,ROW()-11)</f>
        <v>SR26-S10</v>
      </c>
      <c r="J195" s="122">
        <f ca="1">OFFSET('[1]TO-Calculator'!$FJ$61,,ROW()-11)</f>
        <v>0</v>
      </c>
      <c r="K195" s="122">
        <f ca="1">OFFSET('[1]TO-Calculator'!$G$7,,ROW()-11)</f>
        <v>0</v>
      </c>
      <c r="L195" s="122">
        <f ca="1">OFFSET('[1]TO-Calculator'!$G$8,,ROW()-11)</f>
        <v>0</v>
      </c>
      <c r="M195" s="122">
        <f ca="1">OFFSET('[1]TO-Calculator'!$G$9,,ROW()-11)</f>
        <v>0</v>
      </c>
      <c r="N195" s="122">
        <f ca="1">OFFSET('[1]TO-Calculator'!$G$10,,ROW()-11)</f>
        <v>0</v>
      </c>
      <c r="O195" s="122">
        <f ca="1">OFFSET('[1]TO-Calculator'!$G$11,,ROW()-11)</f>
        <v>0</v>
      </c>
    </row>
    <row r="196" spans="7:15" x14ac:dyDescent="0.25">
      <c r="G196" s="122"/>
      <c r="H196" s="122" t="str">
        <f>'[1]TO-Calculator'!$E$61</f>
        <v>TEST1</v>
      </c>
      <c r="I196" s="122" t="str">
        <f ca="1">OFFSET('[1]TO-Calculator'!$G$60,,ROW()-11)</f>
        <v>SR27-S10</v>
      </c>
      <c r="J196" s="122">
        <f ca="1">OFFSET('[1]TO-Calculator'!$FJ$61,,ROW()-11)</f>
        <v>0</v>
      </c>
      <c r="K196" s="122">
        <f ca="1">OFFSET('[1]TO-Calculator'!$G$7,,ROW()-11)</f>
        <v>0</v>
      </c>
      <c r="L196" s="122">
        <f ca="1">OFFSET('[1]TO-Calculator'!$G$8,,ROW()-11)</f>
        <v>0</v>
      </c>
      <c r="M196" s="122">
        <f ca="1">OFFSET('[1]TO-Calculator'!$G$9,,ROW()-11)</f>
        <v>0</v>
      </c>
      <c r="N196" s="122">
        <f ca="1">OFFSET('[1]TO-Calculator'!$G$10,,ROW()-11)</f>
        <v>0</v>
      </c>
      <c r="O196" s="122">
        <f ca="1">OFFSET('[1]TO-Calculator'!$G$11,,ROW()-11)</f>
        <v>0</v>
      </c>
    </row>
    <row r="197" spans="7:15" x14ac:dyDescent="0.25">
      <c r="G197" s="122"/>
      <c r="H197" s="122" t="str">
        <f>'[1]TO-Calculator'!$E$61</f>
        <v>TEST1</v>
      </c>
      <c r="I197" s="122" t="str">
        <f ca="1">OFFSET('[1]TO-Calculator'!$G$60,,ROW()-11)</f>
        <v>SR28-S10</v>
      </c>
      <c r="J197" s="122">
        <f ca="1">OFFSET('[1]TO-Calculator'!$FJ$61,,ROW()-11)</f>
        <v>0</v>
      </c>
      <c r="K197" s="122">
        <f ca="1">OFFSET('[1]TO-Calculator'!$G$7,,ROW()-11)</f>
        <v>0</v>
      </c>
      <c r="L197" s="122">
        <f ca="1">OFFSET('[1]TO-Calculator'!$G$8,,ROW()-11)</f>
        <v>0</v>
      </c>
      <c r="M197" s="122">
        <f ca="1">OFFSET('[1]TO-Calculator'!$G$9,,ROW()-11)</f>
        <v>0</v>
      </c>
      <c r="N197" s="122">
        <f ca="1">OFFSET('[1]TO-Calculator'!$G$10,,ROW()-11)</f>
        <v>0</v>
      </c>
      <c r="O197" s="122">
        <f ca="1">OFFSET('[1]TO-Calculator'!$G$11,,ROW()-11)</f>
        <v>0</v>
      </c>
    </row>
    <row r="198" spans="7:15" x14ac:dyDescent="0.25">
      <c r="G198" s="122"/>
      <c r="H198" s="122" t="str">
        <f>'[1]TO-Calculator'!$E$61</f>
        <v>TEST1</v>
      </c>
      <c r="I198" s="122" t="str">
        <f ca="1">OFFSET('[1]TO-Calculator'!$G$60,,ROW()-11)</f>
        <v>SR29-S10</v>
      </c>
      <c r="J198" s="122">
        <f ca="1">OFFSET('[1]TO-Calculator'!$FJ$61,,ROW()-11)</f>
        <v>0</v>
      </c>
      <c r="K198" s="122">
        <f ca="1">OFFSET('[1]TO-Calculator'!$G$7,,ROW()-11)</f>
        <v>0</v>
      </c>
      <c r="L198" s="122">
        <f ca="1">OFFSET('[1]TO-Calculator'!$G$8,,ROW()-11)</f>
        <v>0</v>
      </c>
      <c r="M198" s="122">
        <f ca="1">OFFSET('[1]TO-Calculator'!$G$9,,ROW()-11)</f>
        <v>0</v>
      </c>
      <c r="N198" s="122">
        <f ca="1">OFFSET('[1]TO-Calculator'!$G$10,,ROW()-11)</f>
        <v>0</v>
      </c>
      <c r="O198" s="122">
        <f ca="1">OFFSET('[1]TO-Calculator'!$G$11,,ROW()-11)</f>
        <v>0</v>
      </c>
    </row>
    <row r="199" spans="7:15" x14ac:dyDescent="0.25">
      <c r="G199" s="122"/>
      <c r="H199" s="122" t="str">
        <f>'[1]TO-Calculator'!$E$61</f>
        <v>TEST1</v>
      </c>
      <c r="I199" s="122" t="str">
        <f ca="1">OFFSET('[1]TO-Calculator'!$G$60,,ROW()-11)</f>
        <v>SR30-S10</v>
      </c>
      <c r="J199" s="122">
        <f ca="1">OFFSET('[1]TO-Calculator'!$FJ$61,,ROW()-11)</f>
        <v>0</v>
      </c>
      <c r="K199" s="122">
        <f ca="1">OFFSET('[1]TO-Calculator'!$G$7,,ROW()-11)</f>
        <v>0</v>
      </c>
      <c r="L199" s="122">
        <f ca="1">OFFSET('[1]TO-Calculator'!$G$8,,ROW()-11)</f>
        <v>0</v>
      </c>
      <c r="M199" s="122">
        <f ca="1">OFFSET('[1]TO-Calculator'!$G$9,,ROW()-11)</f>
        <v>0</v>
      </c>
      <c r="N199" s="122">
        <f ca="1">OFFSET('[1]TO-Calculator'!$G$10,,ROW()-11)</f>
        <v>0</v>
      </c>
      <c r="O199" s="122">
        <f ca="1">OFFSET('[1]TO-Calculator'!$G$11,,ROW()-11)</f>
        <v>0</v>
      </c>
    </row>
    <row r="200" spans="7:15" x14ac:dyDescent="0.25">
      <c r="G200" s="122"/>
      <c r="H200" s="122" t="str">
        <f>'[1]TO-Calculator'!$E$61</f>
        <v>TEST1</v>
      </c>
      <c r="I200" s="122" t="str">
        <f ca="1">OFFSET('[1]TO-Calculator'!$G$60,,ROW()-11)</f>
        <v>SR31-S10</v>
      </c>
      <c r="J200" s="122">
        <f ca="1">OFFSET('[1]TO-Calculator'!$FJ$61,,ROW()-11)</f>
        <v>0</v>
      </c>
      <c r="K200" s="122">
        <f ca="1">OFFSET('[1]TO-Calculator'!$G$7,,ROW()-11)</f>
        <v>0</v>
      </c>
      <c r="L200" s="122">
        <f ca="1">OFFSET('[1]TO-Calculator'!$G$8,,ROW()-11)</f>
        <v>0</v>
      </c>
      <c r="M200" s="122">
        <f ca="1">OFFSET('[1]TO-Calculator'!$G$9,,ROW()-11)</f>
        <v>0</v>
      </c>
      <c r="N200" s="122">
        <f ca="1">OFFSET('[1]TO-Calculator'!$G$10,,ROW()-11)</f>
        <v>0</v>
      </c>
      <c r="O200" s="122">
        <f ca="1">OFFSET('[1]TO-Calculator'!$G$11,,ROW()-11)</f>
        <v>0</v>
      </c>
    </row>
    <row r="201" spans="7:15" x14ac:dyDescent="0.25">
      <c r="G201" s="122"/>
      <c r="H201" s="122" t="str">
        <f>'[1]TO-Calculator'!$E$61</f>
        <v>TEST1</v>
      </c>
      <c r="I201" s="122" t="str">
        <f ca="1">OFFSET('[1]TO-Calculator'!$G$60,,ROW()-11)</f>
        <v>SR32-S10</v>
      </c>
      <c r="J201" s="122">
        <f ca="1">OFFSET('[1]TO-Calculator'!$FJ$61,,ROW()-11)</f>
        <v>0</v>
      </c>
      <c r="K201" s="122">
        <f ca="1">OFFSET('[1]TO-Calculator'!$G$7,,ROW()-11)</f>
        <v>0</v>
      </c>
      <c r="L201" s="122">
        <f ca="1">OFFSET('[1]TO-Calculator'!$G$8,,ROW()-11)</f>
        <v>0</v>
      </c>
      <c r="M201" s="122">
        <f ca="1">OFFSET('[1]TO-Calculator'!$G$9,,ROW()-11)</f>
        <v>0</v>
      </c>
      <c r="N201" s="122">
        <f ca="1">OFFSET('[1]TO-Calculator'!$G$10,,ROW()-11)</f>
        <v>0</v>
      </c>
      <c r="O201" s="122">
        <f ca="1">OFFSET('[1]TO-Calculator'!$G$11,,ROW()-11)</f>
        <v>0</v>
      </c>
    </row>
    <row r="202" spans="7:15" x14ac:dyDescent="0.25">
      <c r="G202" s="122"/>
      <c r="H202" s="122" t="str">
        <f>'[1]TO-Calculator'!$E$61</f>
        <v>TEST1</v>
      </c>
      <c r="I202" s="122" t="str">
        <f ca="1">OFFSET('[1]TO-Calculator'!$G$60,,ROW()-11)</f>
        <v>SR33-S10</v>
      </c>
      <c r="J202" s="122">
        <f ca="1">OFFSET('[1]TO-Calculator'!$FJ$61,,ROW()-11)</f>
        <v>0</v>
      </c>
      <c r="K202" s="122">
        <f ca="1">OFFSET('[1]TO-Calculator'!$G$7,,ROW()-11)</f>
        <v>0</v>
      </c>
      <c r="L202" s="122">
        <f ca="1">OFFSET('[1]TO-Calculator'!$G$8,,ROW()-11)</f>
        <v>0</v>
      </c>
      <c r="M202" s="122">
        <f ca="1">OFFSET('[1]TO-Calculator'!$G$9,,ROW()-11)</f>
        <v>0</v>
      </c>
      <c r="N202" s="122">
        <f ca="1">OFFSET('[1]TO-Calculator'!$G$10,,ROW()-11)</f>
        <v>0</v>
      </c>
      <c r="O202" s="122">
        <f ca="1">OFFSET('[1]TO-Calculator'!$G$11,,ROW()-11)</f>
        <v>0</v>
      </c>
    </row>
    <row r="203" spans="7:15" x14ac:dyDescent="0.25">
      <c r="G203" s="122"/>
      <c r="H203" s="122" t="str">
        <f>'[1]TO-Calculator'!$E$61</f>
        <v>TEST1</v>
      </c>
      <c r="I203" s="122" t="str">
        <f ca="1">OFFSET('[1]TO-Calculator'!$G$60,,ROW()-11)</f>
        <v>SR34-S10</v>
      </c>
      <c r="J203" s="122">
        <f ca="1">OFFSET('[1]TO-Calculator'!$FJ$61,,ROW()-11)</f>
        <v>0</v>
      </c>
      <c r="K203" s="122">
        <f ca="1">OFFSET('[1]TO-Calculator'!$G$7,,ROW()-11)</f>
        <v>0</v>
      </c>
      <c r="L203" s="122">
        <f ca="1">OFFSET('[1]TO-Calculator'!$G$8,,ROW()-11)</f>
        <v>0</v>
      </c>
      <c r="M203" s="122">
        <f ca="1">OFFSET('[1]TO-Calculator'!$G$9,,ROW()-11)</f>
        <v>0</v>
      </c>
      <c r="N203" s="122">
        <f ca="1">OFFSET('[1]TO-Calculator'!$G$10,,ROW()-11)</f>
        <v>0</v>
      </c>
      <c r="O203" s="122">
        <f ca="1">OFFSET('[1]TO-Calculator'!$G$11,,ROW()-11)</f>
        <v>0</v>
      </c>
    </row>
    <row r="204" spans="7:15" x14ac:dyDescent="0.25">
      <c r="G204" s="122"/>
      <c r="H204" s="122" t="str">
        <f>'[1]TO-Calculator'!$E$61</f>
        <v>TEST1</v>
      </c>
      <c r="I204" s="122" t="str">
        <f ca="1">OFFSET('[1]TO-Calculator'!$G$60,,ROW()-11)</f>
        <v>SR35-S10</v>
      </c>
      <c r="J204" s="122">
        <f ca="1">OFFSET('[1]TO-Calculator'!$FJ$61,,ROW()-11)</f>
        <v>0</v>
      </c>
      <c r="K204" s="122">
        <f ca="1">OFFSET('[1]TO-Calculator'!$G$7,,ROW()-11)</f>
        <v>0</v>
      </c>
      <c r="L204" s="122">
        <f ca="1">OFFSET('[1]TO-Calculator'!$G$8,,ROW()-11)</f>
        <v>0</v>
      </c>
      <c r="M204" s="122">
        <f ca="1">OFFSET('[1]TO-Calculator'!$G$9,,ROW()-11)</f>
        <v>0</v>
      </c>
      <c r="N204" s="122">
        <f ca="1">OFFSET('[1]TO-Calculator'!$G$10,,ROW()-11)</f>
        <v>0</v>
      </c>
      <c r="O204" s="122">
        <f ca="1">OFFSET('[1]TO-Calculator'!$G$11,,ROW()-11)</f>
        <v>0</v>
      </c>
    </row>
    <row r="205" spans="7:15" x14ac:dyDescent="0.25">
      <c r="G205" s="122"/>
      <c r="H205" s="122" t="str">
        <f>'[1]TO-Calculator'!$E$61</f>
        <v>TEST1</v>
      </c>
      <c r="I205" s="122" t="str">
        <f ca="1">OFFSET('[1]TO-Calculator'!$G$60,,ROW()-11)</f>
        <v>SR36-S10</v>
      </c>
      <c r="J205" s="122">
        <f ca="1">OFFSET('[1]TO-Calculator'!$FJ$61,,ROW()-11)</f>
        <v>0</v>
      </c>
      <c r="K205" s="122">
        <f ca="1">OFFSET('[1]TO-Calculator'!$G$7,,ROW()-11)</f>
        <v>0</v>
      </c>
      <c r="L205" s="122">
        <f ca="1">OFFSET('[1]TO-Calculator'!$G$8,,ROW()-11)</f>
        <v>0</v>
      </c>
      <c r="M205" s="122">
        <f ca="1">OFFSET('[1]TO-Calculator'!$G$9,,ROW()-11)</f>
        <v>0</v>
      </c>
      <c r="N205" s="122">
        <f ca="1">OFFSET('[1]TO-Calculator'!$G$10,,ROW()-11)</f>
        <v>0</v>
      </c>
      <c r="O205" s="122">
        <f ca="1">OFFSET('[1]TO-Calculator'!$G$11,,ROW()-11)</f>
        <v>0</v>
      </c>
    </row>
    <row r="206" spans="7:15" x14ac:dyDescent="0.25">
      <c r="G206" s="122"/>
      <c r="H206" s="122" t="str">
        <f>'[1]TO-Calculator'!$E$61</f>
        <v>TEST1</v>
      </c>
      <c r="I206" s="122" t="str">
        <f ca="1">OFFSET('[1]TO-Calculator'!$G$60,,ROW()-11)</f>
        <v>SR37-S10</v>
      </c>
      <c r="J206" s="122">
        <f ca="1">OFFSET('[1]TO-Calculator'!$FJ$61,,ROW()-11)</f>
        <v>0</v>
      </c>
      <c r="K206" s="122">
        <f ca="1">OFFSET('[1]TO-Calculator'!$G$7,,ROW()-11)</f>
        <v>0</v>
      </c>
      <c r="L206" s="122">
        <f ca="1">OFFSET('[1]TO-Calculator'!$G$8,,ROW()-11)</f>
        <v>0</v>
      </c>
      <c r="M206" s="122">
        <f ca="1">OFFSET('[1]TO-Calculator'!$G$9,,ROW()-11)</f>
        <v>0</v>
      </c>
      <c r="N206" s="122">
        <f ca="1">OFFSET('[1]TO-Calculator'!$G$10,,ROW()-11)</f>
        <v>0</v>
      </c>
      <c r="O206" s="122">
        <f ca="1">OFFSET('[1]TO-Calculator'!$G$11,,ROW()-11)</f>
        <v>0</v>
      </c>
    </row>
    <row r="207" spans="7:15" x14ac:dyDescent="0.25">
      <c r="G207" s="122"/>
      <c r="H207" s="122" t="str">
        <f>'[1]TO-Calculator'!$E$61</f>
        <v>TEST1</v>
      </c>
      <c r="I207" s="122" t="str">
        <f ca="1">OFFSET('[1]TO-Calculator'!$G$60,,ROW()-11)</f>
        <v>SR38-S10</v>
      </c>
      <c r="J207" s="122">
        <f ca="1">OFFSET('[1]TO-Calculator'!$FJ$61,,ROW()-11)</f>
        <v>0</v>
      </c>
      <c r="K207" s="122">
        <f ca="1">OFFSET('[1]TO-Calculator'!$G$7,,ROW()-11)</f>
        <v>0</v>
      </c>
      <c r="L207" s="122">
        <f ca="1">OFFSET('[1]TO-Calculator'!$G$8,,ROW()-11)</f>
        <v>0</v>
      </c>
      <c r="M207" s="122">
        <f ca="1">OFFSET('[1]TO-Calculator'!$G$9,,ROW()-11)</f>
        <v>0</v>
      </c>
      <c r="N207" s="122">
        <f ca="1">OFFSET('[1]TO-Calculator'!$G$10,,ROW()-11)</f>
        <v>0</v>
      </c>
      <c r="O207" s="122">
        <f ca="1">OFFSET('[1]TO-Calculator'!$G$11,,ROW()-11)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TO-Calculator</vt:lpstr>
      <vt:lpstr>TO-Resultat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Soulet</dc:creator>
  <cp:lastModifiedBy>Hugo Soulet</cp:lastModifiedBy>
  <dcterms:created xsi:type="dcterms:W3CDTF">2015-06-05T18:17:20Z</dcterms:created>
  <dcterms:modified xsi:type="dcterms:W3CDTF">2019-09-18T17:56:48Z</dcterms:modified>
</cp:coreProperties>
</file>