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lois\OneDrive\Bureau\"/>
    </mc:Choice>
  </mc:AlternateContent>
  <xr:revisionPtr revIDLastSave="472" documentId="13_ncr:1_{CABEC223-00E1-4090-9A38-C98DE0CFE775}" xr6:coauthVersionLast="34" xr6:coauthVersionMax="34" xr10:uidLastSave="{295CDB4C-5B77-4F6C-BF12-14A72B1B43D9}"/>
  <bookViews>
    <workbookView xWindow="0" yWindow="0" windowWidth="28800" windowHeight="12225" xr2:uid="{5E19FDE9-B3C0-4F76-A22E-CE8702A04D2E}"/>
  </bookViews>
  <sheets>
    <sheet name="Feuil1" sheetId="1" r:id="rId1"/>
    <sheet name="DON'T TOUTCH" sheetId="2" r:id="rId2"/>
  </sheets>
  <externalReferences>
    <externalReference r:id="rId3"/>
  </externalReferences>
  <definedNames>
    <definedName name="autre">#REF!</definedName>
    <definedName name="metre">#REF!</definedName>
    <definedName name="prix1">#REF!</definedName>
    <definedName name="secteur">'DON''T TOUTCH'!$A$1:$A$3</definedName>
    <definedName name="type">'DON''T TOUTCH'!$A$5:$A$8</definedName>
  </definedNames>
  <calcPr calcId="17901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1" l="1"/>
  <c r="D33" i="1"/>
  <c r="J26" i="1"/>
  <c r="J27" i="1"/>
  <c r="J24" i="1"/>
  <c r="J28" i="1"/>
  <c r="J35" i="1"/>
  <c r="J36" i="1"/>
  <c r="J33" i="1"/>
  <c r="J37" i="1"/>
  <c r="J44" i="1"/>
  <c r="J45" i="1"/>
  <c r="J42" i="1"/>
  <c r="J46" i="1"/>
  <c r="J53" i="1"/>
  <c r="J54" i="1"/>
  <c r="J51" i="1"/>
  <c r="J55" i="1"/>
  <c r="W15" i="1"/>
  <c r="W17" i="1"/>
  <c r="W18" i="1"/>
  <c r="W16" i="1"/>
  <c r="W19" i="1"/>
  <c r="W20" i="1"/>
  <c r="W21" i="1"/>
  <c r="W22" i="1"/>
  <c r="W23" i="1"/>
  <c r="W24" i="1"/>
  <c r="W25" i="1"/>
  <c r="W26" i="1"/>
  <c r="W27" i="1"/>
  <c r="W28" i="1"/>
  <c r="W29" i="1"/>
  <c r="W32" i="1"/>
  <c r="W33" i="1"/>
  <c r="W34" i="1"/>
  <c r="W35" i="1"/>
  <c r="W36" i="1"/>
  <c r="W52" i="1"/>
  <c r="V55" i="1"/>
  <c r="W51" i="1"/>
  <c r="W50" i="1"/>
  <c r="W49" i="1"/>
  <c r="W48" i="1"/>
  <c r="W46" i="1"/>
  <c r="W47" i="1"/>
  <c r="W45" i="1"/>
  <c r="W44" i="1"/>
  <c r="W43" i="1"/>
  <c r="W42" i="1"/>
  <c r="W41" i="1"/>
  <c r="W40" i="1"/>
  <c r="W39" i="1"/>
  <c r="W38" i="1"/>
  <c r="W37" i="1"/>
  <c r="J52" i="1"/>
  <c r="J43" i="1"/>
  <c r="J34" i="1"/>
  <c r="J25" i="1"/>
  <c r="J15" i="1"/>
  <c r="J16" i="1"/>
  <c r="J17" i="1"/>
  <c r="J18" i="1"/>
  <c r="J19" i="1"/>
  <c r="D51" i="1"/>
  <c r="D42" i="1"/>
  <c r="D24" i="1"/>
</calcChain>
</file>

<file path=xl/sharedStrings.xml><?xml version="1.0" encoding="utf-8"?>
<sst xmlns="http://schemas.openxmlformats.org/spreadsheetml/2006/main" count="208" uniqueCount="77">
  <si>
    <t>SOUMISSION</t>
  </si>
  <si>
    <t>Transmis à :</t>
  </si>
  <si>
    <t>Date :</t>
  </si>
  <si>
    <t>À l'attention de :</t>
  </si>
  <si>
    <t>Courriel :</t>
  </si>
  <si>
    <t>Projet :</t>
  </si>
  <si>
    <t>Type</t>
  </si>
  <si>
    <t>Secteur</t>
  </si>
  <si>
    <t>Prix estimé</t>
  </si>
  <si>
    <r>
      <t>M</t>
    </r>
    <r>
      <rPr>
        <sz val="12"/>
        <color theme="1"/>
        <rFont val="Arial"/>
        <family val="2"/>
      </rPr>
      <t>²</t>
    </r>
  </si>
  <si>
    <t>M.l.</t>
  </si>
  <si>
    <t>Prix</t>
  </si>
  <si>
    <t>Total</t>
  </si>
  <si>
    <t>Trottoir Dalle</t>
  </si>
  <si>
    <t>Montréal</t>
  </si>
  <si>
    <t>Heures/Qts,</t>
  </si>
  <si>
    <t>Bordure 200x400</t>
  </si>
  <si>
    <t>Rive-Sud</t>
  </si>
  <si>
    <t>150x400</t>
  </si>
  <si>
    <t>61,00 @ 68,00</t>
  </si>
  <si>
    <t>Pompe</t>
  </si>
  <si>
    <t>Coffrage</t>
  </si>
  <si>
    <t>Parc</t>
  </si>
  <si>
    <t>200x400</t>
  </si>
  <si>
    <t>64,00 @72,00</t>
  </si>
  <si>
    <t>Cure</t>
  </si>
  <si>
    <t>Décoffrage</t>
  </si>
  <si>
    <t>75,00 @ 82,00</t>
  </si>
  <si>
    <t>Coulée</t>
  </si>
  <si>
    <t>Mise en place béton</t>
  </si>
  <si>
    <t>78,00 @ 95,00</t>
  </si>
  <si>
    <t>Armature</t>
  </si>
  <si>
    <t>Trait de scie</t>
  </si>
  <si>
    <t>Bordure 150x400</t>
  </si>
  <si>
    <t>110,00 @ 135,00</t>
  </si>
  <si>
    <t>Surveillance</t>
  </si>
  <si>
    <t>Transport</t>
  </si>
  <si>
    <t>118,00 @150,00</t>
  </si>
  <si>
    <t>Excavation</t>
  </si>
  <si>
    <t>Bois</t>
  </si>
  <si>
    <t>Trottoir Monolithe</t>
  </si>
  <si>
    <t>SOUMISSION (AUTRES)</t>
  </si>
  <si>
    <t>Description item :</t>
  </si>
  <si>
    <t>Bordereaux de référence :</t>
  </si>
  <si>
    <t>Mise en place du béton</t>
  </si>
  <si>
    <t>Ouvriers</t>
  </si>
  <si>
    <t>Heures</t>
  </si>
  <si>
    <t>Jours</t>
  </si>
  <si>
    <t>Taux horaire</t>
  </si>
  <si>
    <t xml:space="preserve">Total </t>
  </si>
  <si>
    <t>Item</t>
  </si>
  <si>
    <t>Description</t>
  </si>
  <si>
    <t>Prix unt. Profit</t>
  </si>
  <si>
    <t>Qts</t>
  </si>
  <si>
    <t>Béton</t>
  </si>
  <si>
    <t>Matériaux</t>
  </si>
  <si>
    <t>Frais d'hiver</t>
  </si>
  <si>
    <t>Autres</t>
  </si>
  <si>
    <t>Prix Coûtant</t>
  </si>
  <si>
    <t>Total :</t>
  </si>
  <si>
    <t>%</t>
  </si>
  <si>
    <t>TOTAL :</t>
  </si>
  <si>
    <t>TYPE</t>
  </si>
  <si>
    <t>E10:F12</t>
  </si>
  <si>
    <t>61,00$ à 72,00$</t>
  </si>
  <si>
    <t>62,00$ à 73,00$</t>
  </si>
  <si>
    <t>83,00$ à 90,00$</t>
  </si>
  <si>
    <t>92,00$ à 105,00$</t>
  </si>
  <si>
    <t>H10:I12</t>
  </si>
  <si>
    <t>75,00$ à 95,00$</t>
  </si>
  <si>
    <t>76,00$ à 96,00$</t>
  </si>
  <si>
    <t>95,00$ à 110,00$</t>
  </si>
  <si>
    <t>K10:L12</t>
  </si>
  <si>
    <t>110,00$ à 150,00$</t>
  </si>
  <si>
    <t>110,00$ à 151,00$</t>
  </si>
  <si>
    <t>107,00$ à 120,00$</t>
  </si>
  <si>
    <t>N10:O12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</si>
</sst>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$&quot;_ ;_ * \(#,##0.00\)\ &quot;$&quot;_ ;_ * &quot;-&quot;??_)\ &quot;$&quot;_ ;_ @_ "/>
    <numFmt numFmtId="166" formatCode="_ * #,##0.00_)\ &quot;$&quot;_ ;_ * \(#,##0.00\)\ &quot;$&quot;_ ;_ * &quot;-&quot;??_)\ &quot;$&quot;_ ;_ @_ "/>
    <numFmt numFmtId="167" formatCode="_-* #,##0.00\ _€_-;\-* #,##0.00\ _€_-;_-* &quot;-&quot;??\ _€_-;_-@_-"/>
  </numFmts>
  <fonts count="10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2"/>
      <color theme="1"/>
      <name val="Times New Roman"/>
      <family val="1"/>
    </font>
    <font>
      <b/>
      <sz val="18"/>
      <color theme="1"/>
      <name val="Times New Roman"/>
      <family val="1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7F8F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</fills>
  <borders count="6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medium">
        <color indexed="64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indexed="64"/>
      </bottom>
      <diagonal/>
    </border>
    <border>
      <left style="thin">
        <color theme="0" tint="-0.34998626667073579"/>
      </left>
      <right/>
      <top style="thin">
        <color auto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ashDotDot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 style="dashDotDot">
        <color theme="0" tint="-0.24994659260841701"/>
      </bottom>
      <diagonal/>
    </border>
    <border>
      <left style="thin">
        <color indexed="64"/>
      </left>
      <right style="medium">
        <color indexed="64"/>
      </right>
      <top/>
      <bottom style="dashDotDot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34998626667073579"/>
      </top>
      <bottom style="thin">
        <color auto="1"/>
      </bottom>
      <diagonal/>
    </border>
    <border>
      <left/>
      <right style="medium">
        <color indexed="64"/>
      </right>
      <top style="thin">
        <color theme="0" tint="-0.34998626667073579"/>
      </top>
      <bottom style="thin">
        <color auto="1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9" fillId="0" borderId="0"/>
    <xf numFmtId="166" fontId="9" fillId="0" borderId="0" applyFont="0" applyFill="0" applyBorder="0" applyAlignment="0" applyProtection="0"/>
    <xf numFmtId="167" fontId="9" fillId="0" borderId="0" applyFont="0" applyFill="0" applyBorder="0" applyAlignment="0" applyProtection="0"/>
  </cellStyleXfs>
  <cellXfs count="205">
    <xf numFmtId="0" fontId="0" fillId="0" borderId="0" xfId="0"/>
    <xf numFmtId="0" fontId="2" fillId="2" borderId="0" xfId="0" applyFont="1" applyFill="1" applyBorder="1" applyAlignment="1">
      <alignment horizontal="center"/>
    </xf>
    <xf numFmtId="44" fontId="2" fillId="2" borderId="0" xfId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44" fontId="0" fillId="0" borderId="0" xfId="1" applyFont="1"/>
    <xf numFmtId="0" fontId="0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44" fontId="0" fillId="2" borderId="0" xfId="1" applyFont="1" applyFill="1" applyBorder="1" applyAlignment="1">
      <alignment vertical="center"/>
    </xf>
    <xf numFmtId="0" fontId="0" fillId="2" borderId="0" xfId="0" applyFill="1" applyBorder="1" applyAlignment="1" applyProtection="1">
      <alignment horizontal="center"/>
    </xf>
    <xf numFmtId="44" fontId="0" fillId="2" borderId="0" xfId="1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right"/>
    </xf>
    <xf numFmtId="44" fontId="2" fillId="2" borderId="0" xfId="1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/>
    <xf numFmtId="0" fontId="6" fillId="0" borderId="2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2" borderId="19" xfId="0" applyFont="1" applyFill="1" applyBorder="1" applyAlignment="1" applyProtection="1">
      <alignment horizontal="center" vertical="center"/>
      <protection locked="0"/>
    </xf>
    <xf numFmtId="44" fontId="0" fillId="2" borderId="19" xfId="1" applyFont="1" applyFill="1" applyBorder="1" applyAlignment="1" applyProtection="1">
      <alignment vertical="center"/>
      <protection locked="0"/>
    </xf>
    <xf numFmtId="0" fontId="0" fillId="2" borderId="18" xfId="0" applyFont="1" applyFill="1" applyBorder="1" applyAlignment="1" applyProtection="1">
      <alignment horizontal="center" vertical="center"/>
      <protection locked="0"/>
    </xf>
    <xf numFmtId="0" fontId="0" fillId="2" borderId="19" xfId="0" applyFont="1" applyFill="1" applyBorder="1" applyAlignment="1" applyProtection="1">
      <alignment horizontal="center" vertical="center"/>
      <protection locked="0"/>
    </xf>
    <xf numFmtId="0" fontId="5" fillId="2" borderId="19" xfId="0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0" fontId="2" fillId="3" borderId="38" xfId="0" applyFont="1" applyFill="1" applyBorder="1" applyAlignment="1"/>
    <xf numFmtId="0" fontId="2" fillId="3" borderId="17" xfId="0" applyFont="1" applyFill="1" applyBorder="1" applyAlignment="1"/>
    <xf numFmtId="0" fontId="2" fillId="3" borderId="2" xfId="0" applyFont="1" applyFill="1" applyBorder="1" applyAlignment="1"/>
    <xf numFmtId="0" fontId="2" fillId="3" borderId="61" xfId="0" applyFont="1" applyFill="1" applyBorder="1" applyAlignment="1"/>
    <xf numFmtId="0" fontId="2" fillId="0" borderId="0" xfId="0" applyFont="1" applyBorder="1" applyAlignment="1">
      <alignment horizontal="center"/>
    </xf>
    <xf numFmtId="44" fontId="2" fillId="0" borderId="32" xfId="1" applyFont="1" applyBorder="1"/>
    <xf numFmtId="44" fontId="2" fillId="0" borderId="39" xfId="1" applyFont="1" applyBorder="1"/>
    <xf numFmtId="44" fontId="7" fillId="3" borderId="16" xfId="1" applyFont="1" applyFill="1" applyBorder="1" applyAlignment="1"/>
    <xf numFmtId="44" fontId="2" fillId="0" borderId="40" xfId="1" applyFont="1" applyBorder="1"/>
    <xf numFmtId="44" fontId="7" fillId="3" borderId="16" xfId="1" applyFont="1" applyFill="1" applyBorder="1"/>
    <xf numFmtId="0" fontId="7" fillId="3" borderId="4" xfId="0" applyFont="1" applyFill="1" applyBorder="1" applyAlignment="1">
      <alignment horizontal="center"/>
    </xf>
    <xf numFmtId="44" fontId="7" fillId="4" borderId="4" xfId="1" applyFont="1" applyFill="1" applyBorder="1"/>
    <xf numFmtId="44" fontId="7" fillId="2" borderId="0" xfId="0" applyNumberFormat="1" applyFont="1" applyFill="1" applyBorder="1" applyAlignment="1">
      <alignment horizontal="center" vertical="center"/>
    </xf>
    <xf numFmtId="44" fontId="0" fillId="2" borderId="0" xfId="1" applyFont="1" applyFill="1"/>
    <xf numFmtId="0" fontId="0" fillId="2" borderId="0" xfId="0" applyFill="1"/>
    <xf numFmtId="0" fontId="4" fillId="2" borderId="0" xfId="0" applyFont="1" applyFill="1" applyBorder="1" applyAlignment="1" applyProtection="1">
      <alignment horizontal="center" vertical="center"/>
    </xf>
    <xf numFmtId="44" fontId="4" fillId="2" borderId="0" xfId="1" applyFont="1" applyFill="1" applyBorder="1" applyAlignment="1" applyProtection="1">
      <alignment horizontal="center" vertical="center"/>
    </xf>
    <xf numFmtId="44" fontId="6" fillId="2" borderId="0" xfId="1" applyFont="1" applyFill="1" applyBorder="1" applyAlignment="1" applyProtection="1">
      <alignment horizontal="center" vertical="center"/>
    </xf>
    <xf numFmtId="44" fontId="0" fillId="2" borderId="0" xfId="1" applyFont="1" applyFill="1" applyProtection="1"/>
    <xf numFmtId="0" fontId="2" fillId="2" borderId="0" xfId="0" applyFont="1" applyFill="1"/>
    <xf numFmtId="44" fontId="2" fillId="2" borderId="0" xfId="1" applyFont="1" applyFill="1"/>
    <xf numFmtId="0" fontId="6" fillId="2" borderId="20" xfId="0" applyFont="1" applyFill="1" applyBorder="1" applyAlignment="1" applyProtection="1">
      <alignment horizontal="center" vertical="center"/>
    </xf>
    <xf numFmtId="44" fontId="6" fillId="2" borderId="20" xfId="1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2" fillId="2" borderId="34" xfId="0" applyFont="1" applyFill="1" applyBorder="1"/>
    <xf numFmtId="0" fontId="2" fillId="2" borderId="18" xfId="0" applyFont="1" applyFill="1" applyBorder="1"/>
    <xf numFmtId="0" fontId="2" fillId="2" borderId="19" xfId="0" applyFont="1" applyFill="1" applyBorder="1"/>
    <xf numFmtId="0" fontId="0" fillId="2" borderId="0" xfId="0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44" fontId="0" fillId="2" borderId="0" xfId="1" applyFont="1" applyFill="1" applyBorder="1" applyAlignment="1" applyProtection="1">
      <alignment vertical="center"/>
      <protection locked="0"/>
    </xf>
    <xf numFmtId="9" fontId="2" fillId="2" borderId="48" xfId="2" applyFont="1" applyFill="1" applyBorder="1" applyAlignment="1" applyProtection="1">
      <alignment horizontal="center"/>
      <protection locked="0"/>
    </xf>
    <xf numFmtId="0" fontId="2" fillId="2" borderId="49" xfId="0" applyFont="1" applyFill="1" applyBorder="1" applyAlignment="1" applyProtection="1">
      <alignment horizontal="center"/>
      <protection locked="0"/>
    </xf>
    <xf numFmtId="9" fontId="2" fillId="2" borderId="51" xfId="2" applyFont="1" applyFill="1" applyBorder="1" applyAlignment="1" applyProtection="1">
      <alignment horizontal="center"/>
      <protection locked="0"/>
    </xf>
    <xf numFmtId="0" fontId="2" fillId="2" borderId="52" xfId="0" applyFont="1" applyFill="1" applyBorder="1" applyAlignment="1" applyProtection="1">
      <alignment horizontal="center"/>
      <protection locked="0"/>
    </xf>
    <xf numFmtId="9" fontId="2" fillId="2" borderId="57" xfId="2" applyFont="1" applyFill="1" applyBorder="1" applyAlignment="1" applyProtection="1">
      <alignment horizontal="center"/>
      <protection locked="0"/>
    </xf>
    <xf numFmtId="0" fontId="2" fillId="2" borderId="58" xfId="0" applyFont="1" applyFill="1" applyBorder="1" applyAlignment="1" applyProtection="1">
      <alignment horizontal="center"/>
      <protection locked="0"/>
    </xf>
    <xf numFmtId="9" fontId="2" fillId="2" borderId="54" xfId="2" applyFont="1" applyFill="1" applyBorder="1" applyAlignment="1" applyProtection="1">
      <alignment horizontal="center"/>
      <protection locked="0"/>
    </xf>
    <xf numFmtId="0" fontId="2" fillId="2" borderId="55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 applyProtection="1">
      <alignment horizontal="center"/>
      <protection locked="0"/>
    </xf>
    <xf numFmtId="0" fontId="4" fillId="6" borderId="13" xfId="0" applyFont="1" applyFill="1" applyBorder="1" applyAlignment="1" applyProtection="1">
      <alignment horizontal="center" vertical="center"/>
    </xf>
    <xf numFmtId="0" fontId="4" fillId="6" borderId="14" xfId="0" applyFont="1" applyFill="1" applyBorder="1" applyAlignment="1" applyProtection="1">
      <alignment horizontal="center" vertical="center"/>
      <protection locked="0"/>
    </xf>
    <xf numFmtId="0" fontId="4" fillId="6" borderId="15" xfId="0" applyFont="1" applyFill="1" applyBorder="1" applyAlignment="1" applyProtection="1">
      <alignment horizontal="center" vertical="center"/>
      <protection locked="0"/>
    </xf>
    <xf numFmtId="0" fontId="5" fillId="6" borderId="1" xfId="0" applyFont="1" applyFill="1" applyBorder="1" applyAlignment="1" applyProtection="1">
      <alignment horizontal="center" vertical="center"/>
      <protection locked="0"/>
    </xf>
    <xf numFmtId="0" fontId="4" fillId="6" borderId="10" xfId="0" applyFont="1" applyFill="1" applyBorder="1" applyAlignment="1" applyProtection="1">
      <alignment horizontal="center" vertical="center"/>
      <protection locked="0"/>
    </xf>
    <xf numFmtId="0" fontId="4" fillId="6" borderId="22" xfId="0" applyFont="1" applyFill="1" applyBorder="1" applyAlignment="1" applyProtection="1">
      <alignment horizontal="center" vertical="center"/>
    </xf>
    <xf numFmtId="0" fontId="4" fillId="6" borderId="22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44" fontId="2" fillId="2" borderId="0" xfId="1" applyFont="1" applyFill="1" applyBorder="1" applyAlignment="1" applyProtection="1">
      <alignment horizontal="right"/>
    </xf>
    <xf numFmtId="0" fontId="0" fillId="0" borderId="0" xfId="0" applyAlignment="1"/>
    <xf numFmtId="44" fontId="7" fillId="4" borderId="30" xfId="1" applyFont="1" applyFill="1" applyBorder="1" applyAlignment="1">
      <alignment horizontal="center" vertical="center"/>
    </xf>
    <xf numFmtId="44" fontId="7" fillId="4" borderId="31" xfId="1" applyFont="1" applyFill="1" applyBorder="1" applyAlignment="1">
      <alignment horizontal="center" vertical="center"/>
    </xf>
    <xf numFmtId="44" fontId="2" fillId="4" borderId="30" xfId="1" applyFont="1" applyFill="1" applyBorder="1" applyAlignment="1">
      <alignment horizontal="center" vertical="center"/>
    </xf>
    <xf numFmtId="44" fontId="2" fillId="4" borderId="43" xfId="1" applyFont="1" applyFill="1" applyBorder="1" applyAlignment="1">
      <alignment horizontal="center" vertical="center"/>
    </xf>
    <xf numFmtId="44" fontId="7" fillId="4" borderId="30" xfId="0" applyNumberFormat="1" applyFont="1" applyFill="1" applyBorder="1" applyAlignment="1">
      <alignment horizontal="center" vertical="center"/>
    </xf>
    <xf numFmtId="44" fontId="7" fillId="4" borderId="43" xfId="0" applyNumberFormat="1" applyFont="1" applyFill="1" applyBorder="1" applyAlignment="1">
      <alignment horizontal="center" vertical="center"/>
    </xf>
    <xf numFmtId="44" fontId="7" fillId="3" borderId="30" xfId="0" applyNumberFormat="1" applyFont="1" applyFill="1" applyBorder="1" applyAlignment="1">
      <alignment horizontal="center" vertical="center"/>
    </xf>
    <xf numFmtId="44" fontId="7" fillId="3" borderId="43" xfId="0" applyNumberFormat="1" applyFont="1" applyFill="1" applyBorder="1" applyAlignment="1">
      <alignment horizontal="center" vertical="center"/>
    </xf>
    <xf numFmtId="0" fontId="2" fillId="6" borderId="17" xfId="0" applyFont="1" applyFill="1" applyBorder="1" applyAlignment="1" applyProtection="1">
      <alignment horizontal="center"/>
      <protection locked="0"/>
    </xf>
    <xf numFmtId="0" fontId="2" fillId="6" borderId="61" xfId="0" applyFont="1" applyFill="1" applyBorder="1" applyAlignment="1" applyProtection="1">
      <alignment horizontal="center"/>
      <protection locked="0"/>
    </xf>
    <xf numFmtId="0" fontId="2" fillId="3" borderId="4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44" fontId="7" fillId="4" borderId="30" xfId="0" applyNumberFormat="1" applyFont="1" applyFill="1" applyBorder="1" applyAlignment="1" applyProtection="1">
      <alignment horizontal="center" vertical="center"/>
    </xf>
    <xf numFmtId="44" fontId="7" fillId="4" borderId="31" xfId="0" applyNumberFormat="1" applyFont="1" applyFill="1" applyBorder="1" applyAlignment="1" applyProtection="1">
      <alignment horizontal="center" vertical="center"/>
    </xf>
    <xf numFmtId="44" fontId="7" fillId="3" borderId="30" xfId="0" applyNumberFormat="1" applyFont="1" applyFill="1" applyBorder="1" applyAlignment="1" applyProtection="1">
      <alignment horizontal="center" vertical="center"/>
    </xf>
    <xf numFmtId="44" fontId="7" fillId="3" borderId="31" xfId="0" applyNumberFormat="1" applyFont="1" applyFill="1" applyBorder="1" applyAlignment="1" applyProtection="1">
      <alignment horizontal="center" vertical="center"/>
    </xf>
    <xf numFmtId="44" fontId="2" fillId="3" borderId="30" xfId="1" applyFont="1" applyFill="1" applyBorder="1" applyAlignment="1" applyProtection="1">
      <alignment horizontal="center" vertical="center"/>
    </xf>
    <xf numFmtId="44" fontId="2" fillId="3" borderId="31" xfId="1" applyFont="1" applyFill="1" applyBorder="1" applyAlignment="1" applyProtection="1">
      <alignment horizontal="center" vertical="center"/>
    </xf>
    <xf numFmtId="44" fontId="7" fillId="4" borderId="30" xfId="1" applyFont="1" applyFill="1" applyBorder="1" applyAlignment="1" applyProtection="1">
      <alignment horizontal="center" vertical="center"/>
    </xf>
    <xf numFmtId="44" fontId="7" fillId="4" borderId="31" xfId="1" applyFont="1" applyFill="1" applyBorder="1" applyAlignment="1" applyProtection="1">
      <alignment horizontal="center" vertical="center"/>
    </xf>
    <xf numFmtId="44" fontId="2" fillId="4" borderId="30" xfId="1" applyFont="1" applyFill="1" applyBorder="1" applyAlignment="1" applyProtection="1">
      <alignment horizontal="center" vertical="center"/>
    </xf>
    <xf numFmtId="44" fontId="2" fillId="4" borderId="31" xfId="1" applyFont="1" applyFill="1" applyBorder="1" applyAlignment="1" applyProtection="1">
      <alignment horizontal="center" vertical="center"/>
    </xf>
    <xf numFmtId="44" fontId="2" fillId="3" borderId="30" xfId="1" applyFont="1" applyFill="1" applyBorder="1" applyAlignment="1">
      <alignment horizontal="center" vertical="center"/>
    </xf>
    <xf numFmtId="44" fontId="2" fillId="3" borderId="31" xfId="1" applyFont="1" applyFill="1" applyBorder="1" applyAlignment="1">
      <alignment horizontal="center" vertical="center"/>
    </xf>
    <xf numFmtId="0" fontId="3" fillId="2" borderId="0" xfId="0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</xf>
    <xf numFmtId="0" fontId="2" fillId="3" borderId="4" xfId="0" applyFont="1" applyFill="1" applyBorder="1" applyAlignment="1" applyProtection="1">
      <alignment horizontal="center" vertical="center"/>
    </xf>
    <xf numFmtId="0" fontId="2" fillId="3" borderId="6" xfId="0" applyFont="1" applyFill="1" applyBorder="1" applyAlignment="1" applyProtection="1">
      <alignment horizontal="center" vertical="center"/>
    </xf>
    <xf numFmtId="44" fontId="2" fillId="3" borderId="4" xfId="1" applyFont="1" applyFill="1" applyBorder="1" applyAlignment="1" applyProtection="1">
      <alignment horizontal="center" vertical="center"/>
    </xf>
    <xf numFmtId="44" fontId="2" fillId="3" borderId="6" xfId="1" applyFont="1" applyFill="1" applyBorder="1" applyAlignment="1" applyProtection="1">
      <alignment horizontal="center" vertical="center"/>
    </xf>
    <xf numFmtId="44" fontId="2" fillId="2" borderId="1" xfId="1" applyFont="1" applyFill="1" applyBorder="1" applyAlignment="1" applyProtection="1">
      <alignment horizontal="center"/>
      <protection locked="0"/>
    </xf>
    <xf numFmtId="44" fontId="2" fillId="2" borderId="0" xfId="1" applyFont="1" applyFill="1" applyBorder="1" applyAlignment="1" applyProtection="1">
      <alignment horizontal="right"/>
    </xf>
    <xf numFmtId="44" fontId="2" fillId="2" borderId="0" xfId="1" applyFont="1" applyFill="1" applyBorder="1" applyAlignment="1" applyProtection="1">
      <alignment horizontal="center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5" fillId="0" borderId="8" xfId="0" applyFont="1" applyFill="1" applyBorder="1" applyAlignment="1" applyProtection="1">
      <alignment horizontal="center" vertical="center"/>
    </xf>
    <xf numFmtId="0" fontId="5" fillId="0" borderId="9" xfId="0" applyFont="1" applyFill="1" applyBorder="1" applyAlignment="1" applyProtection="1">
      <alignment horizontal="center" vertical="center"/>
    </xf>
    <xf numFmtId="44" fontId="6" fillId="6" borderId="11" xfId="1" applyFont="1" applyFill="1" applyBorder="1" applyAlignment="1" applyProtection="1">
      <alignment horizontal="center" vertical="center"/>
      <protection locked="0"/>
    </xf>
    <xf numFmtId="44" fontId="6" fillId="6" borderId="12" xfId="1" applyFont="1" applyFill="1" applyBorder="1" applyAlignment="1" applyProtection="1">
      <alignment horizontal="center" vertical="center"/>
      <protection locked="0"/>
    </xf>
    <xf numFmtId="0" fontId="0" fillId="2" borderId="41" xfId="0" applyFont="1" applyFill="1" applyBorder="1" applyAlignment="1" applyProtection="1">
      <alignment horizontal="center" vertical="center"/>
      <protection locked="0"/>
    </xf>
    <xf numFmtId="0" fontId="0" fillId="2" borderId="1" xfId="0" applyFont="1" applyFill="1" applyBorder="1" applyAlignment="1" applyProtection="1">
      <alignment horizontal="center" vertical="center"/>
      <protection locked="0"/>
    </xf>
    <xf numFmtId="0" fontId="0" fillId="2" borderId="46" xfId="0" applyFont="1" applyFill="1" applyBorder="1" applyAlignment="1" applyProtection="1">
      <alignment horizontal="center" vertical="center"/>
      <protection locked="0"/>
    </xf>
    <xf numFmtId="44" fontId="2" fillId="3" borderId="26" xfId="1" applyFont="1" applyFill="1" applyBorder="1" applyAlignment="1" applyProtection="1">
      <alignment horizontal="center" vertical="center"/>
    </xf>
    <xf numFmtId="44" fontId="2" fillId="3" borderId="27" xfId="1" applyFont="1" applyFill="1" applyBorder="1" applyAlignment="1" applyProtection="1">
      <alignment horizontal="center" vertical="center"/>
    </xf>
    <xf numFmtId="44" fontId="2" fillId="3" borderId="28" xfId="1" applyFont="1" applyFill="1" applyBorder="1" applyAlignment="1" applyProtection="1">
      <alignment horizontal="center" vertical="center"/>
    </xf>
    <xf numFmtId="44" fontId="2" fillId="3" borderId="29" xfId="1" applyFont="1" applyFill="1" applyBorder="1" applyAlignment="1" applyProtection="1">
      <alignment horizontal="center" vertical="center"/>
    </xf>
    <xf numFmtId="0" fontId="0" fillId="2" borderId="36" xfId="0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44" fontId="2" fillId="3" borderId="4" xfId="1" applyFont="1" applyFill="1" applyBorder="1" applyAlignment="1">
      <alignment horizontal="center" vertical="center"/>
    </xf>
    <xf numFmtId="44" fontId="2" fillId="3" borderId="6" xfId="1" applyFont="1" applyFill="1" applyBorder="1" applyAlignment="1">
      <alignment horizontal="center" vertical="center"/>
    </xf>
    <xf numFmtId="44" fontId="2" fillId="4" borderId="31" xfId="1" applyFont="1" applyFill="1" applyBorder="1" applyAlignment="1">
      <alignment horizontal="center" vertical="center"/>
    </xf>
    <xf numFmtId="44" fontId="7" fillId="4" borderId="31" xfId="0" applyNumberFormat="1" applyFont="1" applyFill="1" applyBorder="1" applyAlignment="1">
      <alignment horizontal="center" vertical="center"/>
    </xf>
    <xf numFmtId="44" fontId="7" fillId="3" borderId="31" xfId="0" applyNumberFormat="1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4" fillId="2" borderId="0" xfId="0" applyFont="1" applyFill="1" applyBorder="1" applyAlignment="1" applyProtection="1">
      <alignment horizontal="center" vertical="center"/>
    </xf>
    <xf numFmtId="0" fontId="2" fillId="3" borderId="30" xfId="0" applyFont="1" applyFill="1" applyBorder="1" applyAlignment="1">
      <alignment horizontal="center"/>
    </xf>
    <xf numFmtId="0" fontId="2" fillId="3" borderId="31" xfId="0" applyFont="1" applyFill="1" applyBorder="1" applyAlignment="1">
      <alignment horizontal="center"/>
    </xf>
    <xf numFmtId="0" fontId="2" fillId="3" borderId="26" xfId="0" applyFont="1" applyFill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/>
    </xf>
    <xf numFmtId="0" fontId="2" fillId="3" borderId="2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3" borderId="38" xfId="0" applyFont="1" applyFill="1" applyBorder="1" applyAlignment="1">
      <alignment horizontal="center" vertical="center"/>
    </xf>
    <xf numFmtId="0" fontId="2" fillId="3" borderId="42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/>
    </xf>
    <xf numFmtId="0" fontId="2" fillId="2" borderId="47" xfId="0" applyFont="1" applyFill="1" applyBorder="1" applyAlignment="1" applyProtection="1">
      <alignment horizontal="center"/>
      <protection locked="0"/>
    </xf>
    <xf numFmtId="0" fontId="2" fillId="2" borderId="48" xfId="0" applyFont="1" applyFill="1" applyBorder="1" applyAlignment="1" applyProtection="1">
      <alignment horizontal="center"/>
      <protection locked="0"/>
    </xf>
    <xf numFmtId="44" fontId="2" fillId="2" borderId="51" xfId="1" applyFont="1" applyFill="1" applyBorder="1" applyAlignment="1" applyProtection="1">
      <alignment horizontal="center"/>
      <protection locked="0"/>
    </xf>
    <xf numFmtId="44" fontId="2" fillId="2" borderId="57" xfId="1" applyFont="1" applyFill="1" applyBorder="1" applyAlignment="1" applyProtection="1">
      <alignment horizontal="center"/>
      <protection locked="0"/>
    </xf>
    <xf numFmtId="0" fontId="2" fillId="2" borderId="56" xfId="0" applyFont="1" applyFill="1" applyBorder="1" applyAlignment="1" applyProtection="1">
      <alignment horizontal="center"/>
      <protection locked="0"/>
    </xf>
    <xf numFmtId="0" fontId="2" fillId="2" borderId="57" xfId="0" applyFont="1" applyFill="1" applyBorder="1" applyAlignment="1" applyProtection="1">
      <alignment horizontal="center"/>
      <protection locked="0"/>
    </xf>
    <xf numFmtId="0" fontId="2" fillId="2" borderId="50" xfId="0" applyFont="1" applyFill="1" applyBorder="1" applyAlignment="1" applyProtection="1">
      <alignment horizontal="center"/>
      <protection locked="0"/>
    </xf>
    <xf numFmtId="0" fontId="2" fillId="2" borderId="51" xfId="0" applyFont="1" applyFill="1" applyBorder="1" applyAlignment="1" applyProtection="1">
      <alignment horizontal="center"/>
      <protection locked="0"/>
    </xf>
    <xf numFmtId="0" fontId="2" fillId="0" borderId="59" xfId="0" applyFont="1" applyBorder="1" applyAlignment="1">
      <alignment horizontal="center" vertical="center"/>
    </xf>
    <xf numFmtId="0" fontId="2" fillId="0" borderId="60" xfId="0" applyFont="1" applyBorder="1" applyAlignment="1">
      <alignment horizontal="center" vertical="center"/>
    </xf>
    <xf numFmtId="0" fontId="8" fillId="5" borderId="18" xfId="0" applyFont="1" applyFill="1" applyBorder="1" applyAlignment="1">
      <alignment horizontal="right" vertical="center"/>
    </xf>
    <xf numFmtId="0" fontId="8" fillId="5" borderId="19" xfId="0" applyFont="1" applyFill="1" applyBorder="1" applyAlignment="1">
      <alignment horizontal="right" vertical="center"/>
    </xf>
    <xf numFmtId="0" fontId="8" fillId="5" borderId="36" xfId="0" applyFont="1" applyFill="1" applyBorder="1" applyAlignment="1">
      <alignment horizontal="right" vertical="center"/>
    </xf>
    <xf numFmtId="0" fontId="8" fillId="5" borderId="1" xfId="0" applyFont="1" applyFill="1" applyBorder="1" applyAlignment="1">
      <alignment horizontal="right" vertical="center"/>
    </xf>
    <xf numFmtId="0" fontId="2" fillId="0" borderId="19" xfId="0" applyFont="1" applyBorder="1" applyAlignment="1">
      <alignment horizontal="center" vertical="center"/>
    </xf>
    <xf numFmtId="44" fontId="2" fillId="2" borderId="54" xfId="1" applyFont="1" applyFill="1" applyBorder="1" applyAlignment="1" applyProtection="1">
      <alignment horizontal="center"/>
      <protection locked="0"/>
    </xf>
    <xf numFmtId="0" fontId="2" fillId="2" borderId="53" xfId="0" applyFont="1" applyFill="1" applyBorder="1" applyAlignment="1" applyProtection="1">
      <alignment horizontal="center"/>
      <protection locked="0"/>
    </xf>
    <xf numFmtId="0" fontId="2" fillId="2" borderId="54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7" fillId="3" borderId="30" xfId="0" applyFont="1" applyFill="1" applyBorder="1" applyAlignment="1">
      <alignment horizontal="center"/>
    </xf>
    <xf numFmtId="0" fontId="7" fillId="3" borderId="31" xfId="0" applyFont="1" applyFill="1" applyBorder="1" applyAlignment="1">
      <alignment horizontal="center"/>
    </xf>
    <xf numFmtId="44" fontId="2" fillId="2" borderId="48" xfId="1" applyFont="1" applyFill="1" applyBorder="1" applyAlignment="1" applyProtection="1">
      <alignment horizontal="center"/>
      <protection locked="0"/>
    </xf>
    <xf numFmtId="44" fontId="2" fillId="0" borderId="39" xfId="1" applyFont="1" applyBorder="1" applyAlignment="1">
      <alignment horizontal="center" vertical="center"/>
    </xf>
    <xf numFmtId="44" fontId="2" fillId="0" borderId="40" xfId="1" applyFont="1" applyBorder="1" applyAlignment="1">
      <alignment horizontal="center" vertical="center"/>
    </xf>
    <xf numFmtId="0" fontId="2" fillId="3" borderId="38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2" borderId="38" xfId="0" applyFont="1" applyFill="1" applyBorder="1" applyAlignment="1">
      <alignment horizontal="left" wrapText="1"/>
    </xf>
    <xf numFmtId="0" fontId="0" fillId="2" borderId="23" xfId="0" applyFont="1" applyFill="1" applyBorder="1" applyAlignment="1" applyProtection="1">
      <alignment horizontal="center" vertical="center"/>
      <protection locked="0"/>
    </xf>
    <xf numFmtId="0" fontId="0" fillId="2" borderId="2" xfId="0" applyFont="1" applyFill="1" applyBorder="1" applyAlignment="1" applyProtection="1">
      <alignment horizontal="center" vertical="center"/>
      <protection locked="0"/>
    </xf>
    <xf numFmtId="0" fontId="0" fillId="2" borderId="44" xfId="0" applyFont="1" applyFill="1" applyBorder="1" applyAlignment="1" applyProtection="1">
      <alignment horizontal="center" vertical="center"/>
      <protection locked="0"/>
    </xf>
    <xf numFmtId="0" fontId="0" fillId="2" borderId="24" xfId="0" applyFont="1" applyFill="1" applyBorder="1" applyAlignment="1" applyProtection="1">
      <alignment horizontal="center" vertical="center"/>
      <protection locked="0"/>
    </xf>
    <xf numFmtId="0" fontId="0" fillId="2" borderId="25" xfId="0" applyFont="1" applyFill="1" applyBorder="1" applyAlignment="1" applyProtection="1">
      <alignment horizontal="center" vertical="center"/>
      <protection locked="0"/>
    </xf>
    <xf numFmtId="0" fontId="0" fillId="2" borderId="45" xfId="0" applyFont="1" applyFill="1" applyBorder="1" applyAlignment="1" applyProtection="1">
      <alignment horizontal="center" vertical="center"/>
      <protection locked="0"/>
    </xf>
    <xf numFmtId="44" fontId="8" fillId="5" borderId="19" xfId="1" applyFont="1" applyFill="1" applyBorder="1" applyAlignment="1">
      <alignment horizontal="center" vertical="center"/>
    </xf>
    <xf numFmtId="44" fontId="8" fillId="5" borderId="33" xfId="1" applyFont="1" applyFill="1" applyBorder="1" applyAlignment="1">
      <alignment horizontal="center" vertical="center"/>
    </xf>
    <xf numFmtId="44" fontId="8" fillId="5" borderId="1" xfId="1" applyFont="1" applyFill="1" applyBorder="1" applyAlignment="1">
      <alignment horizontal="center" vertical="center"/>
    </xf>
    <xf numFmtId="44" fontId="8" fillId="5" borderId="37" xfId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/>
    </xf>
    <xf numFmtId="0" fontId="2" fillId="3" borderId="61" xfId="0" applyFont="1" applyFill="1" applyBorder="1" applyAlignment="1">
      <alignment horizontal="center"/>
    </xf>
    <xf numFmtId="0" fontId="5" fillId="2" borderId="62" xfId="0" applyFont="1" applyFill="1" applyBorder="1" applyAlignment="1" applyProtection="1">
      <alignment horizontal="center" vertical="center"/>
      <protection locked="0"/>
    </xf>
    <xf numFmtId="0" fontId="5" fillId="2" borderId="63" xfId="0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5" fillId="2" borderId="44" xfId="0" applyFont="1" applyFill="1" applyBorder="1" applyAlignment="1" applyProtection="1">
      <alignment horizontal="center" vertical="center"/>
      <protection locked="0"/>
    </xf>
    <xf numFmtId="0" fontId="0" fillId="2" borderId="17" xfId="0" applyFont="1" applyFill="1" applyBorder="1" applyAlignment="1" applyProtection="1">
      <alignment horizontal="center" vertical="center"/>
      <protection locked="0"/>
    </xf>
    <xf numFmtId="0" fontId="7" fillId="3" borderId="4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44" fontId="7" fillId="3" borderId="4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50" xfId="0" applyFont="1" applyFill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4" fillId="0" borderId="8" xfId="0" applyFont="1" applyFill="1" applyBorder="1" applyAlignment="1" applyProtection="1">
      <alignment vertical="center"/>
      <protection locked="0"/>
    </xf>
    <xf numFmtId="0" fontId="4" fillId="0" borderId="9" xfId="0" applyFont="1" applyFill="1" applyBorder="1" applyAlignment="1" applyProtection="1">
      <alignment vertical="center"/>
      <protection locked="0"/>
    </xf>
    <xf numFmtId="167" fontId="4" fillId="7" borderId="8" xfId="5" applyFont="1" applyFill="1" applyBorder="1" applyAlignment="1">
      <alignment horizontal="center" vertical="center"/>
    </xf>
    <xf numFmtId="167" fontId="4" fillId="7" borderId="9" xfId="5" applyFont="1" applyFill="1" applyBorder="1" applyAlignment="1">
      <alignment horizontal="center" vertical="center"/>
    </xf>
  </cellXfs>
  <cellStyles count="6">
    <cellStyle name="Milliers 2" xfId="5" xr:uid="{00000000-0005-0000-0000-00002F000000}"/>
    <cellStyle name="Monétaire" xfId="1" builtinId="4"/>
    <cellStyle name="Monétaire 2" xfId="4" xr:uid="{00000000-0005-0000-0000-000030000000}"/>
    <cellStyle name="Normal" xfId="0" builtinId="0"/>
    <cellStyle name="Normal 2" xfId="3" xr:uid="{00000000-0005-0000-0000-000031000000}"/>
    <cellStyle name="Pourcentage" xfId="2" builtinId="5"/>
  </cellStyles>
  <dxfs count="0"/>
  <tableStyles count="0" defaultTableStyle="TableStyleMedium2" defaultPivotStyle="PivotStyleLight16"/>
  <colors>
    <mruColors>
      <color rgb="FFD7F8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</xdr:colOff>
      <xdr:row>0</xdr:row>
      <xdr:rowOff>0</xdr:rowOff>
    </xdr:from>
    <xdr:to>
      <xdr:col>7</xdr:col>
      <xdr:colOff>105093</xdr:colOff>
      <xdr:row>6</xdr:row>
      <xdr:rowOff>21009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51FD97A-E91D-4D09-8633-83604CE923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" y="0"/>
          <a:ext cx="5732463" cy="1164009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18</xdr:col>
      <xdr:colOff>634347</xdr:colOff>
      <xdr:row>6</xdr:row>
      <xdr:rowOff>21009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5EDEF0A-0746-4294-A09D-0C952B1512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10650" y="0"/>
          <a:ext cx="5732463" cy="122115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92CB36-0B05-4A13-BA19-EB5CD58F0D75}">
  <dimension ref="A1:W62"/>
  <sheetViews>
    <sheetView tabSelected="1" view="pageLayout" topLeftCell="A4" zoomScaleNormal="85" workbookViewId="0">
      <selection activeCell="D15" sqref="D15:E15"/>
    </sheetView>
  </sheetViews>
  <sheetFormatPr baseColWidth="10" defaultRowHeight="15.75" x14ac:dyDescent="0.25"/>
  <cols>
    <col min="1" max="1" width="14.6640625" customWidth="1"/>
    <col min="2" max="2" width="5.33203125" customWidth="1"/>
    <col min="4" max="4" width="5.33203125" customWidth="1"/>
    <col min="6" max="7" width="8.77734375" customWidth="1"/>
    <col min="8" max="9" width="5.77734375" customWidth="1"/>
    <col min="10" max="10" width="12.88671875" customWidth="1"/>
    <col min="11" max="11" width="14.6640625" style="4" customWidth="1"/>
    <col min="12" max="12" width="9.77734375" style="24" customWidth="1"/>
    <col min="13" max="13" width="11.5546875" style="24"/>
    <col min="14" max="14" width="9" style="24" customWidth="1"/>
    <col min="15" max="15" width="5.77734375" style="24" customWidth="1"/>
    <col min="16" max="16" width="8.88671875" style="24" customWidth="1"/>
    <col min="17" max="17" width="5.77734375" style="24" customWidth="1"/>
    <col min="18" max="18" width="8.6640625" style="24" customWidth="1"/>
    <col min="19" max="19" width="7.44140625" style="24" customWidth="1"/>
    <col min="20" max="20" width="8" style="24" customWidth="1"/>
    <col min="21" max="21" width="5.77734375" style="24" customWidth="1"/>
    <col min="22" max="22" width="10.5546875" style="24" customWidth="1"/>
    <col min="23" max="23" width="15.6640625" style="24" customWidth="1"/>
  </cols>
  <sheetData>
    <row r="1" spans="1:23" x14ac:dyDescent="0.25">
      <c r="A1" s="9"/>
      <c r="B1" s="9"/>
      <c r="C1" s="9"/>
      <c r="D1" s="9"/>
      <c r="E1" s="9"/>
      <c r="F1" s="9"/>
      <c r="G1" s="9"/>
      <c r="H1" s="9"/>
      <c r="I1" s="10"/>
      <c r="J1" s="11"/>
      <c r="K1" s="43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</row>
    <row r="2" spans="1:23" x14ac:dyDescent="0.25">
      <c r="A2" s="9"/>
      <c r="B2" s="9"/>
      <c r="C2" s="9"/>
      <c r="D2" s="9"/>
      <c r="E2" s="9"/>
      <c r="F2" s="9"/>
      <c r="G2" s="9"/>
      <c r="H2" s="9"/>
      <c r="I2" s="10"/>
      <c r="J2" s="11"/>
      <c r="K2" s="43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</row>
    <row r="3" spans="1:23" x14ac:dyDescent="0.25">
      <c r="A3" s="9"/>
      <c r="B3" s="9"/>
      <c r="C3" s="9"/>
      <c r="D3" s="9"/>
      <c r="E3" s="9"/>
      <c r="F3" s="9"/>
      <c r="G3" s="9"/>
      <c r="H3" s="9"/>
      <c r="I3" s="10"/>
      <c r="J3" s="11"/>
      <c r="K3" s="43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</row>
    <row r="4" spans="1:23" x14ac:dyDescent="0.25">
      <c r="A4" s="9"/>
      <c r="B4" s="9"/>
      <c r="C4" s="9"/>
      <c r="D4" s="9"/>
      <c r="E4" s="9"/>
      <c r="F4" s="9"/>
      <c r="G4" s="9"/>
      <c r="H4" s="9"/>
      <c r="I4" s="10"/>
      <c r="J4" s="11"/>
      <c r="K4" s="43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</row>
    <row r="5" spans="1:23" x14ac:dyDescent="0.25">
      <c r="A5" s="9"/>
      <c r="B5" s="9"/>
      <c r="C5" s="9"/>
      <c r="D5" s="9"/>
      <c r="E5" s="9"/>
      <c r="F5" s="9"/>
      <c r="G5" s="9"/>
      <c r="H5" s="9"/>
      <c r="I5" s="10"/>
      <c r="J5" s="11"/>
      <c r="K5" s="43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</row>
    <row r="6" spans="1:23" x14ac:dyDescent="0.25">
      <c r="A6" s="9"/>
      <c r="B6" s="9"/>
      <c r="C6" s="9"/>
      <c r="D6" s="9"/>
      <c r="E6" s="9"/>
      <c r="F6" s="9"/>
      <c r="G6" s="9"/>
      <c r="H6" s="9"/>
      <c r="I6" s="10"/>
      <c r="J6" s="11"/>
      <c r="K6" s="43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</row>
    <row r="7" spans="1:23" x14ac:dyDescent="0.25">
      <c r="A7" s="100" t="s">
        <v>0</v>
      </c>
      <c r="B7" s="100"/>
      <c r="C7" s="100"/>
      <c r="D7" s="100"/>
      <c r="E7" s="100"/>
      <c r="F7" s="100"/>
      <c r="G7" s="100"/>
      <c r="H7" s="100"/>
      <c r="I7" s="100"/>
      <c r="J7" s="100"/>
      <c r="K7" s="43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</row>
    <row r="8" spans="1:23" x14ac:dyDescent="0.25">
      <c r="A8" s="12" t="s">
        <v>1</v>
      </c>
      <c r="B8" s="101"/>
      <c r="C8" s="101"/>
      <c r="D8" s="101"/>
      <c r="E8" s="101"/>
      <c r="F8" s="11"/>
      <c r="G8" s="11"/>
      <c r="H8" s="74" t="s">
        <v>2</v>
      </c>
      <c r="I8" s="109"/>
      <c r="J8" s="109"/>
      <c r="K8" s="43"/>
      <c r="L8" s="165" t="s">
        <v>41</v>
      </c>
      <c r="M8" s="165"/>
      <c r="N8" s="165"/>
      <c r="O8" s="165"/>
      <c r="P8" s="165"/>
      <c r="Q8" s="165"/>
      <c r="R8" s="165"/>
      <c r="S8" s="165"/>
      <c r="T8" s="165"/>
      <c r="U8" s="165"/>
      <c r="V8" s="165"/>
      <c r="W8" s="165"/>
    </row>
    <row r="9" spans="1:23" x14ac:dyDescent="0.25">
      <c r="A9" s="12" t="s">
        <v>3</v>
      </c>
      <c r="B9" s="102"/>
      <c r="C9" s="102"/>
      <c r="D9" s="102"/>
      <c r="E9" s="102"/>
      <c r="F9" s="11"/>
      <c r="G9" s="110" t="s">
        <v>4</v>
      </c>
      <c r="H9" s="110"/>
      <c r="I9" s="111"/>
      <c r="J9" s="111"/>
      <c r="K9" s="111"/>
      <c r="L9" s="44" t="s">
        <v>43</v>
      </c>
      <c r="M9" s="44"/>
      <c r="N9" s="101"/>
      <c r="O9" s="101"/>
      <c r="P9" s="101"/>
      <c r="Q9" s="101"/>
      <c r="R9" s="101"/>
      <c r="S9" s="44"/>
      <c r="T9" s="44"/>
      <c r="U9" s="44"/>
      <c r="V9" s="44"/>
      <c r="W9" s="45"/>
    </row>
    <row r="10" spans="1:23" x14ac:dyDescent="0.25">
      <c r="A10" s="9"/>
      <c r="B10" s="9"/>
      <c r="C10" s="11"/>
      <c r="D10" s="11"/>
      <c r="E10" s="11"/>
      <c r="F10" s="11"/>
      <c r="G10" s="11"/>
      <c r="H10" s="11"/>
      <c r="I10" s="13"/>
      <c r="J10" s="11"/>
      <c r="K10" s="43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5"/>
    </row>
    <row r="11" spans="1:23" x14ac:dyDescent="0.25">
      <c r="A11" s="9"/>
      <c r="B11" s="9"/>
      <c r="C11" s="11" t="s">
        <v>5</v>
      </c>
      <c r="D11" s="101"/>
      <c r="E11" s="101"/>
      <c r="F11" s="101"/>
      <c r="G11" s="101"/>
      <c r="H11" s="101"/>
      <c r="I11" s="101"/>
      <c r="J11" s="14"/>
      <c r="K11" s="43"/>
      <c r="L11" s="44" t="s">
        <v>42</v>
      </c>
      <c r="M11" s="44"/>
      <c r="N11" s="101"/>
      <c r="O11" s="101"/>
      <c r="P11" s="101"/>
      <c r="Q11" s="101"/>
      <c r="R11" s="101"/>
      <c r="S11" s="44"/>
      <c r="T11" s="44"/>
      <c r="U11" s="44"/>
      <c r="V11" s="44"/>
      <c r="W11" s="45"/>
    </row>
    <row r="12" spans="1:23" ht="16.5" thickBot="1" x14ac:dyDescent="0.3">
      <c r="A12" s="9"/>
      <c r="B12" s="9"/>
      <c r="C12" s="11"/>
      <c r="D12" s="1"/>
      <c r="E12" s="1"/>
      <c r="F12" s="1"/>
      <c r="G12" s="1"/>
      <c r="H12" s="1"/>
      <c r="I12" s="2"/>
      <c r="J12" s="11"/>
      <c r="K12" s="43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5"/>
    </row>
    <row r="13" spans="1:23" ht="15" customHeight="1" thickBot="1" x14ac:dyDescent="0.3">
      <c r="A13" s="103" t="s">
        <v>6</v>
      </c>
      <c r="B13" s="105" t="s">
        <v>7</v>
      </c>
      <c r="C13" s="105"/>
      <c r="D13" s="103" t="s">
        <v>8</v>
      </c>
      <c r="E13" s="103"/>
      <c r="F13" s="105" t="s">
        <v>9</v>
      </c>
      <c r="G13" s="105" t="s">
        <v>10</v>
      </c>
      <c r="H13" s="107" t="s">
        <v>11</v>
      </c>
      <c r="I13" s="107"/>
      <c r="J13" s="92" t="s">
        <v>12</v>
      </c>
      <c r="K13" s="93"/>
      <c r="L13" s="50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169" t="s">
        <v>49</v>
      </c>
    </row>
    <row r="14" spans="1:23" ht="15.75" customHeight="1" thickBot="1" x14ac:dyDescent="0.3">
      <c r="A14" s="104"/>
      <c r="B14" s="106"/>
      <c r="C14" s="106"/>
      <c r="D14" s="104"/>
      <c r="E14" s="104"/>
      <c r="F14" s="106"/>
      <c r="G14" s="106"/>
      <c r="H14" s="108"/>
      <c r="I14" s="108"/>
      <c r="J14" s="92"/>
      <c r="K14" s="93"/>
      <c r="L14" s="25"/>
      <c r="M14" s="184" t="s">
        <v>62</v>
      </c>
      <c r="N14" s="185"/>
      <c r="O14" s="26"/>
      <c r="P14" s="27"/>
      <c r="Q14" s="27"/>
      <c r="R14" s="27"/>
      <c r="S14" s="27"/>
      <c r="T14" s="27"/>
      <c r="U14" s="27"/>
      <c r="V14" s="28"/>
      <c r="W14" s="170"/>
    </row>
    <row r="15" spans="1:23" ht="16.5" thickBot="1" x14ac:dyDescent="0.3">
      <c r="A15" s="17" t="s">
        <v>13</v>
      </c>
      <c r="B15" s="201" t="s">
        <v>22</v>
      </c>
      <c r="C15" s="202"/>
      <c r="D15" s="203" t="e">
        <f ca="1">VLOOKUP(B15,INDIRECT("Feuil2!"&amp;VLOOKUP(A15,[1]Feuil2!B10:C13,2,FALSE)),2,FALSE)</f>
        <v>#N/A</v>
      </c>
      <c r="E15" s="204"/>
      <c r="F15" s="69"/>
      <c r="G15" s="69"/>
      <c r="H15" s="116"/>
      <c r="I15" s="117"/>
      <c r="J15" s="94">
        <f>SUM(F15*H15)</f>
        <v>0</v>
      </c>
      <c r="K15" s="95"/>
      <c r="L15" s="199" t="s">
        <v>21</v>
      </c>
      <c r="M15" s="84"/>
      <c r="N15" s="85"/>
      <c r="O15" s="64"/>
      <c r="P15" s="29" t="s">
        <v>45</v>
      </c>
      <c r="Q15" s="64"/>
      <c r="R15" s="29" t="s">
        <v>46</v>
      </c>
      <c r="S15" s="64"/>
      <c r="T15" s="29" t="s">
        <v>47</v>
      </c>
      <c r="U15" s="64"/>
      <c r="V15" s="29" t="s">
        <v>48</v>
      </c>
      <c r="W15" s="30">
        <f>SUM(O15*Q15*S15*U15)</f>
        <v>0</v>
      </c>
    </row>
    <row r="16" spans="1:23" ht="16.5" thickBot="1" x14ac:dyDescent="0.3">
      <c r="A16" s="65"/>
      <c r="B16" s="66"/>
      <c r="C16" s="16" t="s">
        <v>15</v>
      </c>
      <c r="D16" s="68"/>
      <c r="E16" s="72" t="s">
        <v>11</v>
      </c>
      <c r="F16" s="186"/>
      <c r="G16" s="186"/>
      <c r="H16" s="186"/>
      <c r="I16" s="187"/>
      <c r="J16" s="96">
        <f>B16*D16</f>
        <v>0</v>
      </c>
      <c r="K16" s="97"/>
      <c r="L16" s="199"/>
      <c r="M16" s="84"/>
      <c r="N16" s="85"/>
      <c r="O16" s="64"/>
      <c r="P16" s="29" t="s">
        <v>45</v>
      </c>
      <c r="Q16" s="64"/>
      <c r="R16" s="29" t="s">
        <v>46</v>
      </c>
      <c r="S16" s="64"/>
      <c r="T16" s="29" t="s">
        <v>47</v>
      </c>
      <c r="U16" s="64"/>
      <c r="V16" s="29" t="s">
        <v>48</v>
      </c>
      <c r="W16" s="30">
        <f t="shared" ref="W16:W18" si="0">SUM(O16*Q16*S16*U16)</f>
        <v>0</v>
      </c>
    </row>
    <row r="17" spans="1:23" ht="16.5" thickBot="1" x14ac:dyDescent="0.3">
      <c r="A17" s="65"/>
      <c r="B17" s="67"/>
      <c r="C17" s="16" t="s">
        <v>15</v>
      </c>
      <c r="D17" s="68"/>
      <c r="E17" s="72" t="s">
        <v>11</v>
      </c>
      <c r="F17" s="188"/>
      <c r="G17" s="188"/>
      <c r="H17" s="188"/>
      <c r="I17" s="189"/>
      <c r="J17" s="96">
        <f>B17*D17</f>
        <v>0</v>
      </c>
      <c r="K17" s="97"/>
      <c r="L17" s="199"/>
      <c r="M17" s="84"/>
      <c r="N17" s="85"/>
      <c r="O17" s="64"/>
      <c r="P17" s="29" t="s">
        <v>45</v>
      </c>
      <c r="Q17" s="64"/>
      <c r="R17" s="29" t="s">
        <v>46</v>
      </c>
      <c r="S17" s="64"/>
      <c r="T17" s="29" t="s">
        <v>47</v>
      </c>
      <c r="U17" s="64"/>
      <c r="V17" s="29" t="s">
        <v>48</v>
      </c>
      <c r="W17" s="30">
        <f t="shared" si="0"/>
        <v>0</v>
      </c>
    </row>
    <row r="18" spans="1:23" ht="16.5" thickBot="1" x14ac:dyDescent="0.3">
      <c r="A18" s="125"/>
      <c r="B18" s="119"/>
      <c r="C18" s="119"/>
      <c r="D18" s="119"/>
      <c r="E18" s="119"/>
      <c r="F18" s="119"/>
      <c r="G18" s="119"/>
      <c r="H18" s="119"/>
      <c r="I18" s="120"/>
      <c r="J18" s="88">
        <f>SUM(J16:J17)</f>
        <v>0</v>
      </c>
      <c r="K18" s="89"/>
      <c r="L18" s="199"/>
      <c r="M18" s="84"/>
      <c r="N18" s="85"/>
      <c r="O18" s="64"/>
      <c r="P18" s="29" t="s">
        <v>45</v>
      </c>
      <c r="Q18" s="64"/>
      <c r="R18" s="29" t="s">
        <v>46</v>
      </c>
      <c r="S18" s="64"/>
      <c r="T18" s="29" t="s">
        <v>47</v>
      </c>
      <c r="U18" s="64"/>
      <c r="V18" s="29" t="s">
        <v>48</v>
      </c>
      <c r="W18" s="31">
        <f t="shared" si="0"/>
        <v>0</v>
      </c>
    </row>
    <row r="19" spans="1:23" ht="15" customHeight="1" thickBot="1" x14ac:dyDescent="0.3">
      <c r="A19" s="190"/>
      <c r="B19" s="175"/>
      <c r="C19" s="175"/>
      <c r="D19" s="175"/>
      <c r="E19" s="175"/>
      <c r="F19" s="175"/>
      <c r="G19" s="175"/>
      <c r="H19" s="175"/>
      <c r="I19" s="176"/>
      <c r="J19" s="90">
        <f>SUM(J15+J18)</f>
        <v>0</v>
      </c>
      <c r="K19" s="91"/>
      <c r="L19" s="171"/>
      <c r="M19" s="172"/>
      <c r="N19" s="172"/>
      <c r="O19" s="172"/>
      <c r="P19" s="172"/>
      <c r="Q19" s="172"/>
      <c r="R19" s="172"/>
      <c r="S19" s="172"/>
      <c r="T19" s="172"/>
      <c r="U19" s="172"/>
      <c r="V19" s="172"/>
      <c r="W19" s="32">
        <f>SUM(W15:W18)</f>
        <v>0</v>
      </c>
    </row>
    <row r="20" spans="1:23" ht="15.75" customHeight="1" thickBot="1" x14ac:dyDescent="0.3">
      <c r="A20" s="20"/>
      <c r="B20" s="21"/>
      <c r="C20" s="18"/>
      <c r="D20" s="22"/>
      <c r="E20" s="22"/>
      <c r="F20" s="18"/>
      <c r="G20" s="18"/>
      <c r="H20" s="18"/>
      <c r="I20" s="19"/>
      <c r="J20" s="90"/>
      <c r="K20" s="91"/>
      <c r="L20" s="200" t="s">
        <v>26</v>
      </c>
      <c r="M20" s="84"/>
      <c r="N20" s="85"/>
      <c r="O20" s="64"/>
      <c r="P20" s="29" t="s">
        <v>45</v>
      </c>
      <c r="Q20" s="64"/>
      <c r="R20" s="29" t="s">
        <v>46</v>
      </c>
      <c r="S20" s="64"/>
      <c r="T20" s="29" t="s">
        <v>47</v>
      </c>
      <c r="U20" s="64"/>
      <c r="V20" s="29" t="s">
        <v>48</v>
      </c>
      <c r="W20" s="33">
        <f>SUM(O20*Q20*S20*U20)</f>
        <v>0</v>
      </c>
    </row>
    <row r="21" spans="1:23" ht="16.5" thickBot="1" x14ac:dyDescent="0.3">
      <c r="A21" s="15"/>
      <c r="B21" s="15"/>
      <c r="C21" s="46"/>
      <c r="D21" s="46"/>
      <c r="E21" s="46"/>
      <c r="F21" s="46"/>
      <c r="G21" s="46"/>
      <c r="H21" s="46"/>
      <c r="I21" s="47"/>
      <c r="J21" s="48"/>
      <c r="K21" s="43"/>
      <c r="L21" s="200"/>
      <c r="M21" s="84"/>
      <c r="N21" s="85"/>
      <c r="O21" s="64"/>
      <c r="P21" s="29" t="s">
        <v>45</v>
      </c>
      <c r="Q21" s="64"/>
      <c r="R21" s="29" t="s">
        <v>46</v>
      </c>
      <c r="S21" s="64"/>
      <c r="T21" s="29" t="s">
        <v>47</v>
      </c>
      <c r="U21" s="64"/>
      <c r="V21" s="29" t="s">
        <v>48</v>
      </c>
      <c r="W21" s="30">
        <f>SUM(O20*Q20*S20*U20)</f>
        <v>0</v>
      </c>
    </row>
    <row r="22" spans="1:23" ht="15" customHeight="1" thickBot="1" x14ac:dyDescent="0.3">
      <c r="A22" s="103" t="s">
        <v>6</v>
      </c>
      <c r="B22" s="105" t="s">
        <v>7</v>
      </c>
      <c r="C22" s="105"/>
      <c r="D22" s="103" t="s">
        <v>8</v>
      </c>
      <c r="E22" s="103"/>
      <c r="F22" s="105" t="s">
        <v>9</v>
      </c>
      <c r="G22" s="105" t="s">
        <v>10</v>
      </c>
      <c r="H22" s="121" t="s">
        <v>11</v>
      </c>
      <c r="I22" s="122"/>
      <c r="J22" s="92" t="s">
        <v>12</v>
      </c>
      <c r="K22" s="93"/>
      <c r="L22" s="200"/>
      <c r="M22" s="84"/>
      <c r="N22" s="85"/>
      <c r="O22" s="64"/>
      <c r="P22" s="29" t="s">
        <v>45</v>
      </c>
      <c r="Q22" s="64"/>
      <c r="R22" s="29" t="s">
        <v>46</v>
      </c>
      <c r="S22" s="64"/>
      <c r="T22" s="29" t="s">
        <v>47</v>
      </c>
      <c r="U22" s="64"/>
      <c r="V22" s="29" t="s">
        <v>48</v>
      </c>
      <c r="W22" s="30">
        <f t="shared" ref="W22:W23" si="1">SUM(O21*Q21*S21*U21)</f>
        <v>0</v>
      </c>
    </row>
    <row r="23" spans="1:23" ht="15.75" customHeight="1" thickBot="1" x14ac:dyDescent="0.3">
      <c r="A23" s="104"/>
      <c r="B23" s="106"/>
      <c r="C23" s="106"/>
      <c r="D23" s="104"/>
      <c r="E23" s="104"/>
      <c r="F23" s="106"/>
      <c r="G23" s="106"/>
      <c r="H23" s="123"/>
      <c r="I23" s="124"/>
      <c r="J23" s="92"/>
      <c r="K23" s="93"/>
      <c r="L23" s="200"/>
      <c r="M23" s="84"/>
      <c r="N23" s="85"/>
      <c r="O23" s="64"/>
      <c r="P23" s="29" t="s">
        <v>45</v>
      </c>
      <c r="Q23" s="64"/>
      <c r="R23" s="29" t="s">
        <v>46</v>
      </c>
      <c r="S23" s="64"/>
      <c r="T23" s="29" t="s">
        <v>47</v>
      </c>
      <c r="U23" s="64"/>
      <c r="V23" s="29" t="s">
        <v>48</v>
      </c>
      <c r="W23" s="31">
        <f t="shared" si="1"/>
        <v>0</v>
      </c>
    </row>
    <row r="24" spans="1:23" ht="16.5" thickBot="1" x14ac:dyDescent="0.3">
      <c r="A24" s="23" t="s">
        <v>40</v>
      </c>
      <c r="B24" s="112" t="s">
        <v>22</v>
      </c>
      <c r="C24" s="113"/>
      <c r="D24" s="114" t="e">
        <f>VLOOKUP(A24&amp;"-"&amp;B24,#REF!,2,FALSE)</f>
        <v>#REF!</v>
      </c>
      <c r="E24" s="115"/>
      <c r="F24" s="69"/>
      <c r="G24" s="69"/>
      <c r="H24" s="116"/>
      <c r="I24" s="117"/>
      <c r="J24" s="94">
        <f>SUM(F24*H24)</f>
        <v>0</v>
      </c>
      <c r="K24" s="95"/>
      <c r="L24" s="171"/>
      <c r="M24" s="172"/>
      <c r="N24" s="172"/>
      <c r="O24" s="172"/>
      <c r="P24" s="172"/>
      <c r="Q24" s="172"/>
      <c r="R24" s="172"/>
      <c r="S24" s="172"/>
      <c r="T24" s="172"/>
      <c r="U24" s="172"/>
      <c r="V24" s="172"/>
      <c r="W24" s="32">
        <f>SUM(W20:W23)</f>
        <v>0</v>
      </c>
    </row>
    <row r="25" spans="1:23" ht="16.5" customHeight="1" thickBot="1" x14ac:dyDescent="0.3">
      <c r="A25" s="70"/>
      <c r="B25" s="66"/>
      <c r="C25" s="16" t="s">
        <v>15</v>
      </c>
      <c r="D25" s="68"/>
      <c r="E25" s="72" t="s">
        <v>11</v>
      </c>
      <c r="F25" s="186"/>
      <c r="G25" s="186"/>
      <c r="H25" s="186"/>
      <c r="I25" s="187"/>
      <c r="J25" s="96">
        <f>B25*D25</f>
        <v>0</v>
      </c>
      <c r="K25" s="97"/>
      <c r="L25" s="173" t="s">
        <v>44</v>
      </c>
      <c r="M25" s="84"/>
      <c r="N25" s="85"/>
      <c r="O25" s="64"/>
      <c r="P25" s="29" t="s">
        <v>45</v>
      </c>
      <c r="Q25" s="64"/>
      <c r="R25" s="29" t="s">
        <v>46</v>
      </c>
      <c r="S25" s="64"/>
      <c r="T25" s="29" t="s">
        <v>47</v>
      </c>
      <c r="U25" s="64"/>
      <c r="V25" s="29" t="s">
        <v>48</v>
      </c>
      <c r="W25" s="33">
        <f>SUM(O25*Q25*S25*U25)</f>
        <v>0</v>
      </c>
    </row>
    <row r="26" spans="1:23" ht="16.5" thickBot="1" x14ac:dyDescent="0.3">
      <c r="A26" s="70"/>
      <c r="B26" s="67"/>
      <c r="C26" s="16" t="s">
        <v>15</v>
      </c>
      <c r="D26" s="68"/>
      <c r="E26" s="72" t="s">
        <v>11</v>
      </c>
      <c r="F26" s="188"/>
      <c r="G26" s="188"/>
      <c r="H26" s="188"/>
      <c r="I26" s="189"/>
      <c r="J26" s="96">
        <f>B26*D26</f>
        <v>0</v>
      </c>
      <c r="K26" s="97"/>
      <c r="L26" s="173"/>
      <c r="M26" s="84"/>
      <c r="N26" s="85"/>
      <c r="O26" s="64"/>
      <c r="P26" s="29" t="s">
        <v>45</v>
      </c>
      <c r="Q26" s="64"/>
      <c r="R26" s="29" t="s">
        <v>46</v>
      </c>
      <c r="S26" s="64"/>
      <c r="T26" s="29" t="s">
        <v>47</v>
      </c>
      <c r="U26" s="64"/>
      <c r="V26" s="29" t="s">
        <v>48</v>
      </c>
      <c r="W26" s="30">
        <f t="shared" ref="W26:W28" si="2">SUM(O26*Q26*S26*U26)</f>
        <v>0</v>
      </c>
    </row>
    <row r="27" spans="1:23" ht="16.5" thickBot="1" x14ac:dyDescent="0.3">
      <c r="A27" s="118"/>
      <c r="B27" s="119"/>
      <c r="C27" s="119"/>
      <c r="D27" s="119"/>
      <c r="E27" s="119"/>
      <c r="F27" s="119"/>
      <c r="G27" s="119"/>
      <c r="H27" s="119"/>
      <c r="I27" s="120"/>
      <c r="J27" s="88">
        <f>SUM(J25:J26)</f>
        <v>0</v>
      </c>
      <c r="K27" s="89"/>
      <c r="L27" s="173"/>
      <c r="M27" s="84"/>
      <c r="N27" s="85"/>
      <c r="O27" s="64"/>
      <c r="P27" s="29" t="s">
        <v>45</v>
      </c>
      <c r="Q27" s="64"/>
      <c r="R27" s="29" t="s">
        <v>46</v>
      </c>
      <c r="S27" s="64"/>
      <c r="T27" s="29" t="s">
        <v>47</v>
      </c>
      <c r="U27" s="64"/>
      <c r="V27" s="29" t="s">
        <v>48</v>
      </c>
      <c r="W27" s="30">
        <f t="shared" si="2"/>
        <v>0</v>
      </c>
    </row>
    <row r="28" spans="1:23" ht="15" customHeight="1" thickBot="1" x14ac:dyDescent="0.3">
      <c r="A28" s="174"/>
      <c r="B28" s="175"/>
      <c r="C28" s="175"/>
      <c r="D28" s="175"/>
      <c r="E28" s="175"/>
      <c r="F28" s="175"/>
      <c r="G28" s="175"/>
      <c r="H28" s="175"/>
      <c r="I28" s="176"/>
      <c r="J28" s="90">
        <f>SUM(J24+J27)</f>
        <v>0</v>
      </c>
      <c r="K28" s="91"/>
      <c r="L28" s="49"/>
      <c r="M28" s="84"/>
      <c r="N28" s="85"/>
      <c r="O28" s="64"/>
      <c r="P28" s="29" t="s">
        <v>45</v>
      </c>
      <c r="Q28" s="64"/>
      <c r="R28" s="29" t="s">
        <v>46</v>
      </c>
      <c r="S28" s="64"/>
      <c r="T28" s="29" t="s">
        <v>47</v>
      </c>
      <c r="U28" s="64"/>
      <c r="V28" s="29" t="s">
        <v>48</v>
      </c>
      <c r="W28" s="31">
        <f t="shared" si="2"/>
        <v>0</v>
      </c>
    </row>
    <row r="29" spans="1:23" ht="15.75" customHeight="1" thickBot="1" x14ac:dyDescent="0.3">
      <c r="A29" s="177"/>
      <c r="B29" s="178"/>
      <c r="C29" s="178"/>
      <c r="D29" s="178"/>
      <c r="E29" s="178"/>
      <c r="F29" s="178"/>
      <c r="G29" s="178"/>
      <c r="H29" s="178"/>
      <c r="I29" s="179"/>
      <c r="J29" s="90"/>
      <c r="K29" s="91"/>
      <c r="L29" s="86"/>
      <c r="M29" s="87"/>
      <c r="N29" s="87"/>
      <c r="O29" s="87"/>
      <c r="P29" s="87"/>
      <c r="Q29" s="87"/>
      <c r="R29" s="87"/>
      <c r="S29" s="87"/>
      <c r="T29" s="87"/>
      <c r="U29" s="87"/>
      <c r="V29" s="87"/>
      <c r="W29" s="34">
        <f>SUM(W25:W28)</f>
        <v>0</v>
      </c>
    </row>
    <row r="30" spans="1:23" ht="16.5" thickBot="1" x14ac:dyDescent="0.3">
      <c r="A30" s="40"/>
      <c r="B30" s="40"/>
      <c r="C30" s="40"/>
      <c r="D30" s="40"/>
      <c r="E30" s="40"/>
      <c r="F30" s="40"/>
      <c r="G30" s="137"/>
      <c r="H30" s="137"/>
      <c r="I30" s="41"/>
      <c r="J30" s="42"/>
      <c r="K30" s="43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5"/>
    </row>
    <row r="31" spans="1:23" ht="15" customHeight="1" thickBot="1" x14ac:dyDescent="0.3">
      <c r="A31" s="103" t="s">
        <v>6</v>
      </c>
      <c r="B31" s="105" t="s">
        <v>7</v>
      </c>
      <c r="C31" s="105"/>
      <c r="D31" s="103" t="s">
        <v>8</v>
      </c>
      <c r="E31" s="103"/>
      <c r="F31" s="105" t="s">
        <v>9</v>
      </c>
      <c r="G31" s="105" t="s">
        <v>10</v>
      </c>
      <c r="H31" s="107" t="s">
        <v>11</v>
      </c>
      <c r="I31" s="107"/>
      <c r="J31" s="92" t="s">
        <v>12</v>
      </c>
      <c r="K31" s="93"/>
      <c r="L31" s="146" t="s">
        <v>50</v>
      </c>
      <c r="M31" s="146"/>
      <c r="N31" s="146" t="s">
        <v>51</v>
      </c>
      <c r="O31" s="146"/>
      <c r="P31" s="146"/>
      <c r="Q31" s="146" t="s">
        <v>58</v>
      </c>
      <c r="R31" s="146"/>
      <c r="S31" s="35" t="s">
        <v>60</v>
      </c>
      <c r="T31" s="166" t="s">
        <v>52</v>
      </c>
      <c r="U31" s="167"/>
      <c r="V31" s="35" t="s">
        <v>53</v>
      </c>
      <c r="W31" s="35" t="s">
        <v>12</v>
      </c>
    </row>
    <row r="32" spans="1:23" ht="15.75" customHeight="1" thickBot="1" x14ac:dyDescent="0.3">
      <c r="A32" s="104"/>
      <c r="B32" s="106"/>
      <c r="C32" s="106"/>
      <c r="D32" s="104"/>
      <c r="E32" s="104"/>
      <c r="F32" s="106"/>
      <c r="G32" s="106"/>
      <c r="H32" s="108"/>
      <c r="I32" s="108"/>
      <c r="J32" s="92"/>
      <c r="K32" s="93"/>
      <c r="L32" s="140" t="s">
        <v>20</v>
      </c>
      <c r="M32" s="141"/>
      <c r="N32" s="147"/>
      <c r="O32" s="148"/>
      <c r="P32" s="148"/>
      <c r="Q32" s="168"/>
      <c r="R32" s="168"/>
      <c r="S32" s="56"/>
      <c r="T32" s="168"/>
      <c r="U32" s="168"/>
      <c r="V32" s="57"/>
      <c r="W32" s="36">
        <f t="shared" ref="W32:W51" si="3">SUM(Q32+T32)*V32</f>
        <v>0</v>
      </c>
    </row>
    <row r="33" spans="1:23" ht="16.5" thickBot="1" x14ac:dyDescent="0.3">
      <c r="A33" s="23" t="s">
        <v>40</v>
      </c>
      <c r="B33" s="112" t="s">
        <v>14</v>
      </c>
      <c r="C33" s="113"/>
      <c r="D33" s="135" t="e">
        <f>VLOOKUP(A33&amp;"-"&amp;B33,("Feuil2!"&amp;VLOOKUP(A15,[1]Feuil2!B10:C13,2,FALSE)),2,FALSE)</f>
        <v>#N/A</v>
      </c>
      <c r="E33" s="136"/>
      <c r="F33" s="69"/>
      <c r="G33" s="69"/>
      <c r="H33" s="116"/>
      <c r="I33" s="117"/>
      <c r="J33" s="94">
        <f>SUM(F33*H33)</f>
        <v>0</v>
      </c>
      <c r="K33" s="95"/>
      <c r="L33" s="144"/>
      <c r="M33" s="145"/>
      <c r="N33" s="153"/>
      <c r="O33" s="154"/>
      <c r="P33" s="154"/>
      <c r="Q33" s="149"/>
      <c r="R33" s="149"/>
      <c r="S33" s="58"/>
      <c r="T33" s="149"/>
      <c r="U33" s="149"/>
      <c r="V33" s="59"/>
      <c r="W33" s="36">
        <f t="shared" si="3"/>
        <v>0</v>
      </c>
    </row>
    <row r="34" spans="1:23" ht="16.5" thickBot="1" x14ac:dyDescent="0.3">
      <c r="A34" s="71"/>
      <c r="B34" s="66"/>
      <c r="C34" s="16" t="s">
        <v>15</v>
      </c>
      <c r="D34" s="68"/>
      <c r="E34" s="72" t="s">
        <v>11</v>
      </c>
      <c r="F34" s="186"/>
      <c r="G34" s="186"/>
      <c r="H34" s="186"/>
      <c r="I34" s="187"/>
      <c r="J34" s="96">
        <f>B34*D34</f>
        <v>0</v>
      </c>
      <c r="K34" s="97"/>
      <c r="L34" s="142"/>
      <c r="M34" s="143"/>
      <c r="N34" s="151"/>
      <c r="O34" s="152"/>
      <c r="P34" s="152"/>
      <c r="Q34" s="150"/>
      <c r="R34" s="150"/>
      <c r="S34" s="60"/>
      <c r="T34" s="150"/>
      <c r="U34" s="150"/>
      <c r="V34" s="61"/>
      <c r="W34" s="36">
        <f t="shared" si="3"/>
        <v>0</v>
      </c>
    </row>
    <row r="35" spans="1:23" ht="16.5" thickBot="1" x14ac:dyDescent="0.3">
      <c r="A35" s="71"/>
      <c r="B35" s="67"/>
      <c r="C35" s="16" t="s">
        <v>15</v>
      </c>
      <c r="D35" s="68"/>
      <c r="E35" s="72" t="s">
        <v>11</v>
      </c>
      <c r="F35" s="188"/>
      <c r="G35" s="188"/>
      <c r="H35" s="188"/>
      <c r="I35" s="189"/>
      <c r="J35" s="96">
        <f>B35*D35</f>
        <v>0</v>
      </c>
      <c r="K35" s="97"/>
      <c r="L35" s="140" t="s">
        <v>54</v>
      </c>
      <c r="M35" s="141"/>
      <c r="N35" s="153"/>
      <c r="O35" s="154"/>
      <c r="P35" s="154"/>
      <c r="Q35" s="149"/>
      <c r="R35" s="149"/>
      <c r="S35" s="58"/>
      <c r="T35" s="149"/>
      <c r="U35" s="149"/>
      <c r="V35" s="59"/>
      <c r="W35" s="36">
        <f t="shared" si="3"/>
        <v>0</v>
      </c>
    </row>
    <row r="36" spans="1:23" ht="16.5" thickBot="1" x14ac:dyDescent="0.3">
      <c r="A36" s="118"/>
      <c r="B36" s="119"/>
      <c r="C36" s="119"/>
      <c r="D36" s="119"/>
      <c r="E36" s="119"/>
      <c r="F36" s="119"/>
      <c r="G36" s="119"/>
      <c r="H36" s="119"/>
      <c r="I36" s="120"/>
      <c r="J36" s="88">
        <f>SUM(J34:J35)</f>
        <v>0</v>
      </c>
      <c r="K36" s="89"/>
      <c r="L36" s="142"/>
      <c r="M36" s="143"/>
      <c r="N36" s="151"/>
      <c r="O36" s="152"/>
      <c r="P36" s="152"/>
      <c r="Q36" s="150"/>
      <c r="R36" s="150"/>
      <c r="S36" s="60"/>
      <c r="T36" s="150"/>
      <c r="U36" s="150"/>
      <c r="V36" s="61"/>
      <c r="W36" s="36">
        <f t="shared" si="3"/>
        <v>0</v>
      </c>
    </row>
    <row r="37" spans="1:23" ht="15" customHeight="1" thickBot="1" x14ac:dyDescent="0.3">
      <c r="A37" s="174"/>
      <c r="B37" s="175"/>
      <c r="C37" s="175"/>
      <c r="D37" s="175"/>
      <c r="E37" s="175"/>
      <c r="F37" s="175"/>
      <c r="G37" s="175"/>
      <c r="H37" s="175"/>
      <c r="I37" s="176"/>
      <c r="J37" s="90">
        <f>SUM(J33+J36)</f>
        <v>0</v>
      </c>
      <c r="K37" s="91"/>
      <c r="L37" s="140" t="s">
        <v>55</v>
      </c>
      <c r="M37" s="141"/>
      <c r="N37" s="153"/>
      <c r="O37" s="154"/>
      <c r="P37" s="154"/>
      <c r="Q37" s="149"/>
      <c r="R37" s="149"/>
      <c r="S37" s="58"/>
      <c r="T37" s="149"/>
      <c r="U37" s="149"/>
      <c r="V37" s="59"/>
      <c r="W37" s="36">
        <f t="shared" si="3"/>
        <v>0</v>
      </c>
    </row>
    <row r="38" spans="1:23" ht="15.75" customHeight="1" thickBot="1" x14ac:dyDescent="0.3">
      <c r="A38" s="177"/>
      <c r="B38" s="178"/>
      <c r="C38" s="178"/>
      <c r="D38" s="178"/>
      <c r="E38" s="178"/>
      <c r="F38" s="178"/>
      <c r="G38" s="178"/>
      <c r="H38" s="178"/>
      <c r="I38" s="179"/>
      <c r="J38" s="90"/>
      <c r="K38" s="91"/>
      <c r="L38" s="144"/>
      <c r="M38" s="145"/>
      <c r="N38" s="153"/>
      <c r="O38" s="154"/>
      <c r="P38" s="154"/>
      <c r="Q38" s="149"/>
      <c r="R38" s="149"/>
      <c r="S38" s="58"/>
      <c r="T38" s="149"/>
      <c r="U38" s="149"/>
      <c r="V38" s="59"/>
      <c r="W38" s="36">
        <f t="shared" si="3"/>
        <v>0</v>
      </c>
    </row>
    <row r="39" spans="1:23" ht="16.5" thickBot="1" x14ac:dyDescent="0.3">
      <c r="A39" s="52"/>
      <c r="B39" s="52"/>
      <c r="C39" s="53"/>
      <c r="D39" s="54"/>
      <c r="E39" s="54"/>
      <c r="F39" s="53"/>
      <c r="G39" s="53"/>
      <c r="H39" s="53"/>
      <c r="I39" s="55"/>
      <c r="J39" s="37"/>
      <c r="K39" s="38"/>
      <c r="L39" s="142"/>
      <c r="M39" s="143"/>
      <c r="N39" s="151"/>
      <c r="O39" s="152"/>
      <c r="P39" s="152"/>
      <c r="Q39" s="150"/>
      <c r="R39" s="150"/>
      <c r="S39" s="60"/>
      <c r="T39" s="150"/>
      <c r="U39" s="150"/>
      <c r="V39" s="61"/>
      <c r="W39" s="36">
        <f t="shared" si="3"/>
        <v>0</v>
      </c>
    </row>
    <row r="40" spans="1:23" ht="15" customHeight="1" thickBot="1" x14ac:dyDescent="0.3">
      <c r="A40" s="126" t="s">
        <v>6</v>
      </c>
      <c r="B40" s="128" t="s">
        <v>7</v>
      </c>
      <c r="C40" s="128"/>
      <c r="D40" s="126" t="s">
        <v>8</v>
      </c>
      <c r="E40" s="126"/>
      <c r="F40" s="128" t="s">
        <v>9</v>
      </c>
      <c r="G40" s="128" t="s">
        <v>10</v>
      </c>
      <c r="H40" s="130" t="s">
        <v>11</v>
      </c>
      <c r="I40" s="130"/>
      <c r="J40" s="98" t="s">
        <v>12</v>
      </c>
      <c r="K40" s="99"/>
      <c r="L40" s="140" t="s">
        <v>31</v>
      </c>
      <c r="M40" s="141"/>
      <c r="N40" s="153"/>
      <c r="O40" s="154"/>
      <c r="P40" s="154"/>
      <c r="Q40" s="149"/>
      <c r="R40" s="149"/>
      <c r="S40" s="58"/>
      <c r="T40" s="149"/>
      <c r="U40" s="149"/>
      <c r="V40" s="59"/>
      <c r="W40" s="36">
        <f t="shared" si="3"/>
        <v>0</v>
      </c>
    </row>
    <row r="41" spans="1:23" ht="15.75" customHeight="1" thickBot="1" x14ac:dyDescent="0.3">
      <c r="A41" s="127"/>
      <c r="B41" s="129"/>
      <c r="C41" s="129"/>
      <c r="D41" s="127"/>
      <c r="E41" s="127"/>
      <c r="F41" s="129"/>
      <c r="G41" s="129"/>
      <c r="H41" s="131"/>
      <c r="I41" s="131"/>
      <c r="J41" s="98"/>
      <c r="K41" s="99"/>
      <c r="L41" s="142"/>
      <c r="M41" s="143"/>
      <c r="N41" s="151"/>
      <c r="O41" s="152"/>
      <c r="P41" s="152"/>
      <c r="Q41" s="150"/>
      <c r="R41" s="150"/>
      <c r="S41" s="60"/>
      <c r="T41" s="150"/>
      <c r="U41" s="150"/>
      <c r="V41" s="61"/>
      <c r="W41" s="36">
        <f t="shared" si="3"/>
        <v>0</v>
      </c>
    </row>
    <row r="42" spans="1:23" ht="16.5" thickBot="1" x14ac:dyDescent="0.3">
      <c r="A42" s="23" t="s">
        <v>16</v>
      </c>
      <c r="B42" s="112" t="s">
        <v>17</v>
      </c>
      <c r="C42" s="113"/>
      <c r="D42" s="135" t="str">
        <f>VLOOKUP(A42&amp;"-"&amp;B42,#REF!,2,FALSE)</f>
        <v xml:space="preserve"> 62.00$ à 73.00$</v>
      </c>
      <c r="E42" s="136"/>
      <c r="F42" s="69"/>
      <c r="G42" s="69"/>
      <c r="H42" s="116"/>
      <c r="I42" s="117"/>
      <c r="J42" s="76">
        <f>SUM(F42*H42)</f>
        <v>0</v>
      </c>
      <c r="K42" s="77"/>
      <c r="L42" s="140" t="s">
        <v>25</v>
      </c>
      <c r="M42" s="141"/>
      <c r="N42" s="153"/>
      <c r="O42" s="154"/>
      <c r="P42" s="154"/>
      <c r="Q42" s="149"/>
      <c r="R42" s="149"/>
      <c r="S42" s="58"/>
      <c r="T42" s="149"/>
      <c r="U42" s="149"/>
      <c r="V42" s="59"/>
      <c r="W42" s="36">
        <f t="shared" si="3"/>
        <v>0</v>
      </c>
    </row>
    <row r="43" spans="1:23" ht="16.5" thickBot="1" x14ac:dyDescent="0.3">
      <c r="A43" s="71"/>
      <c r="B43" s="66"/>
      <c r="C43" s="3" t="s">
        <v>15</v>
      </c>
      <c r="D43" s="68"/>
      <c r="E43" s="73" t="s">
        <v>11</v>
      </c>
      <c r="F43" s="186"/>
      <c r="G43" s="186"/>
      <c r="H43" s="186"/>
      <c r="I43" s="187"/>
      <c r="J43" s="78">
        <f>B43*D43</f>
        <v>0</v>
      </c>
      <c r="K43" s="132"/>
      <c r="L43" s="142"/>
      <c r="M43" s="143"/>
      <c r="N43" s="151"/>
      <c r="O43" s="152"/>
      <c r="P43" s="152"/>
      <c r="Q43" s="150"/>
      <c r="R43" s="150"/>
      <c r="S43" s="60"/>
      <c r="T43" s="150"/>
      <c r="U43" s="150"/>
      <c r="V43" s="61"/>
      <c r="W43" s="36">
        <f t="shared" si="3"/>
        <v>0</v>
      </c>
    </row>
    <row r="44" spans="1:23" ht="16.5" thickBot="1" x14ac:dyDescent="0.3">
      <c r="A44" s="71"/>
      <c r="B44" s="67"/>
      <c r="C44" s="3" t="s">
        <v>15</v>
      </c>
      <c r="D44" s="68"/>
      <c r="E44" s="73" t="s">
        <v>11</v>
      </c>
      <c r="F44" s="188"/>
      <c r="G44" s="188"/>
      <c r="H44" s="188"/>
      <c r="I44" s="189"/>
      <c r="J44" s="78">
        <f>B44*D44</f>
        <v>0</v>
      </c>
      <c r="K44" s="132"/>
      <c r="L44" s="140" t="s">
        <v>56</v>
      </c>
      <c r="M44" s="141"/>
      <c r="N44" s="153"/>
      <c r="O44" s="154"/>
      <c r="P44" s="154"/>
      <c r="Q44" s="149"/>
      <c r="R44" s="149"/>
      <c r="S44" s="58"/>
      <c r="T44" s="149"/>
      <c r="U44" s="149"/>
      <c r="V44" s="59"/>
      <c r="W44" s="36">
        <f t="shared" si="3"/>
        <v>0</v>
      </c>
    </row>
    <row r="45" spans="1:23" ht="16.5" thickBot="1" x14ac:dyDescent="0.3">
      <c r="A45" s="118"/>
      <c r="B45" s="119"/>
      <c r="C45" s="119"/>
      <c r="D45" s="119"/>
      <c r="E45" s="119"/>
      <c r="F45" s="119"/>
      <c r="G45" s="119"/>
      <c r="H45" s="119"/>
      <c r="I45" s="120"/>
      <c r="J45" s="80">
        <f>SUM(J43:J44)</f>
        <v>0</v>
      </c>
      <c r="K45" s="133"/>
      <c r="L45" s="142"/>
      <c r="M45" s="143"/>
      <c r="N45" s="151"/>
      <c r="O45" s="152"/>
      <c r="P45" s="152"/>
      <c r="Q45" s="150"/>
      <c r="R45" s="150"/>
      <c r="S45" s="60"/>
      <c r="T45" s="150"/>
      <c r="U45" s="150"/>
      <c r="V45" s="61"/>
      <c r="W45" s="36">
        <f t="shared" si="3"/>
        <v>0</v>
      </c>
    </row>
    <row r="46" spans="1:23" ht="15" customHeight="1" thickBot="1" x14ac:dyDescent="0.3">
      <c r="A46" s="174"/>
      <c r="B46" s="175"/>
      <c r="C46" s="175"/>
      <c r="D46" s="175"/>
      <c r="E46" s="175"/>
      <c r="F46" s="175"/>
      <c r="G46" s="175"/>
      <c r="H46" s="175"/>
      <c r="I46" s="176"/>
      <c r="J46" s="82">
        <f>SUM(J42+J45)</f>
        <v>0</v>
      </c>
      <c r="K46" s="134"/>
      <c r="L46" s="138" t="s">
        <v>35</v>
      </c>
      <c r="M46" s="139"/>
      <c r="N46" s="151"/>
      <c r="O46" s="152"/>
      <c r="P46" s="152"/>
      <c r="Q46" s="150"/>
      <c r="R46" s="150"/>
      <c r="S46" s="60"/>
      <c r="T46" s="150"/>
      <c r="U46" s="150"/>
      <c r="V46" s="61"/>
      <c r="W46" s="36">
        <f t="shared" si="3"/>
        <v>0</v>
      </c>
    </row>
    <row r="47" spans="1:23" ht="15.75" customHeight="1" thickBot="1" x14ac:dyDescent="0.3">
      <c r="A47" s="177"/>
      <c r="B47" s="178"/>
      <c r="C47" s="178"/>
      <c r="D47" s="178"/>
      <c r="E47" s="178"/>
      <c r="F47" s="178"/>
      <c r="G47" s="178"/>
      <c r="H47" s="178"/>
      <c r="I47" s="179"/>
      <c r="J47" s="82"/>
      <c r="K47" s="134"/>
      <c r="L47" s="140" t="s">
        <v>36</v>
      </c>
      <c r="M47" s="141"/>
      <c r="N47" s="153"/>
      <c r="O47" s="154"/>
      <c r="P47" s="154"/>
      <c r="Q47" s="149"/>
      <c r="R47" s="149"/>
      <c r="S47" s="58"/>
      <c r="T47" s="149"/>
      <c r="U47" s="149"/>
      <c r="V47" s="59"/>
      <c r="W47" s="36">
        <f t="shared" si="3"/>
        <v>0</v>
      </c>
    </row>
    <row r="48" spans="1:23" ht="16.5" thickBot="1" x14ac:dyDescent="0.3">
      <c r="A48" s="5"/>
      <c r="B48" s="5"/>
      <c r="C48" s="6"/>
      <c r="D48" s="7"/>
      <c r="E48" s="7"/>
      <c r="F48" s="6"/>
      <c r="G48" s="6"/>
      <c r="H48" s="6"/>
      <c r="I48" s="8"/>
      <c r="J48" s="37"/>
      <c r="K48" s="38"/>
      <c r="L48" s="142"/>
      <c r="M48" s="143"/>
      <c r="N48" s="151"/>
      <c r="O48" s="152"/>
      <c r="P48" s="152"/>
      <c r="Q48" s="150"/>
      <c r="R48" s="150"/>
      <c r="S48" s="60"/>
      <c r="T48" s="150"/>
      <c r="U48" s="150"/>
      <c r="V48" s="61"/>
      <c r="W48" s="36">
        <f t="shared" si="3"/>
        <v>0</v>
      </c>
    </row>
    <row r="49" spans="1:23" ht="15" customHeight="1" thickBot="1" x14ac:dyDescent="0.3">
      <c r="A49" s="126" t="s">
        <v>6</v>
      </c>
      <c r="B49" s="128" t="s">
        <v>7</v>
      </c>
      <c r="C49" s="128"/>
      <c r="D49" s="126" t="s">
        <v>8</v>
      </c>
      <c r="E49" s="126"/>
      <c r="F49" s="128" t="s">
        <v>9</v>
      </c>
      <c r="G49" s="128" t="s">
        <v>10</v>
      </c>
      <c r="H49" s="130" t="s">
        <v>11</v>
      </c>
      <c r="I49" s="130"/>
      <c r="J49" s="98" t="s">
        <v>12</v>
      </c>
      <c r="K49" s="99"/>
      <c r="L49" s="140" t="s">
        <v>57</v>
      </c>
      <c r="M49" s="141"/>
      <c r="N49" s="153"/>
      <c r="O49" s="154"/>
      <c r="P49" s="154"/>
      <c r="Q49" s="149"/>
      <c r="R49" s="149"/>
      <c r="S49" s="58"/>
      <c r="T49" s="149"/>
      <c r="U49" s="149"/>
      <c r="V49" s="59"/>
      <c r="W49" s="36">
        <f t="shared" si="3"/>
        <v>0</v>
      </c>
    </row>
    <row r="50" spans="1:23" ht="15.75" customHeight="1" thickBot="1" x14ac:dyDescent="0.3">
      <c r="A50" s="127"/>
      <c r="B50" s="129"/>
      <c r="C50" s="129"/>
      <c r="D50" s="127"/>
      <c r="E50" s="127"/>
      <c r="F50" s="129"/>
      <c r="G50" s="129"/>
      <c r="H50" s="131"/>
      <c r="I50" s="131"/>
      <c r="J50" s="98"/>
      <c r="K50" s="99"/>
      <c r="L50" s="144"/>
      <c r="M50" s="145"/>
      <c r="N50" s="153"/>
      <c r="O50" s="154"/>
      <c r="P50" s="154"/>
      <c r="Q50" s="149"/>
      <c r="R50" s="149"/>
      <c r="S50" s="58"/>
      <c r="T50" s="149"/>
      <c r="U50" s="149"/>
      <c r="V50" s="59"/>
      <c r="W50" s="36">
        <f t="shared" si="3"/>
        <v>0</v>
      </c>
    </row>
    <row r="51" spans="1:23" ht="16.5" thickBot="1" x14ac:dyDescent="0.3">
      <c r="A51" s="23" t="s">
        <v>16</v>
      </c>
      <c r="B51" s="112" t="s">
        <v>17</v>
      </c>
      <c r="C51" s="113"/>
      <c r="D51" s="135" t="str">
        <f>VLOOKUP(A51&amp;"-"&amp;B51,#REF!,2,FALSE)</f>
        <v xml:space="preserve"> 62.00$ à 73.00$</v>
      </c>
      <c r="E51" s="136"/>
      <c r="F51" s="69"/>
      <c r="G51" s="69"/>
      <c r="H51" s="116"/>
      <c r="I51" s="117"/>
      <c r="J51" s="76">
        <f>SUM(F51*H51)</f>
        <v>0</v>
      </c>
      <c r="K51" s="77"/>
      <c r="L51" s="142"/>
      <c r="M51" s="143"/>
      <c r="N51" s="163"/>
      <c r="O51" s="164"/>
      <c r="P51" s="164"/>
      <c r="Q51" s="162"/>
      <c r="R51" s="162"/>
      <c r="S51" s="62"/>
      <c r="T51" s="162"/>
      <c r="U51" s="162"/>
      <c r="V51" s="63"/>
      <c r="W51" s="36">
        <f t="shared" si="3"/>
        <v>0</v>
      </c>
    </row>
    <row r="52" spans="1:23" ht="16.5" thickBot="1" x14ac:dyDescent="0.25">
      <c r="A52" s="71"/>
      <c r="B52" s="66"/>
      <c r="C52" s="3" t="s">
        <v>15</v>
      </c>
      <c r="D52" s="68"/>
      <c r="E52" s="73" t="s">
        <v>11</v>
      </c>
      <c r="F52" s="186"/>
      <c r="G52" s="186"/>
      <c r="H52" s="186"/>
      <c r="I52" s="187"/>
      <c r="J52" s="78">
        <f>B52*D52</f>
        <v>0</v>
      </c>
      <c r="K52" s="79"/>
      <c r="L52" s="196"/>
      <c r="M52" s="196"/>
      <c r="N52" s="196"/>
      <c r="O52" s="196"/>
      <c r="P52" s="196"/>
      <c r="Q52" s="196"/>
      <c r="R52" s="196"/>
      <c r="S52" s="196"/>
      <c r="T52" s="196"/>
      <c r="U52" s="197"/>
      <c r="V52" s="191" t="s">
        <v>59</v>
      </c>
      <c r="W52" s="193">
        <f>SUM(W32:W51)</f>
        <v>0</v>
      </c>
    </row>
    <row r="53" spans="1:23" ht="16.5" thickBot="1" x14ac:dyDescent="0.25">
      <c r="A53" s="71"/>
      <c r="B53" s="67"/>
      <c r="C53" s="3" t="s">
        <v>15</v>
      </c>
      <c r="D53" s="68"/>
      <c r="E53" s="73" t="s">
        <v>11</v>
      </c>
      <c r="F53" s="188"/>
      <c r="G53" s="188"/>
      <c r="H53" s="188"/>
      <c r="I53" s="189"/>
      <c r="J53" s="78">
        <f>B53*D53</f>
        <v>0</v>
      </c>
      <c r="K53" s="79"/>
      <c r="L53" s="194"/>
      <c r="M53" s="194"/>
      <c r="N53" s="194"/>
      <c r="O53" s="194"/>
      <c r="P53" s="194"/>
      <c r="Q53" s="194"/>
      <c r="R53" s="194"/>
      <c r="S53" s="194"/>
      <c r="T53" s="194"/>
      <c r="U53" s="195"/>
      <c r="V53" s="192"/>
      <c r="W53" s="192"/>
    </row>
    <row r="54" spans="1:23" ht="16.5" thickBot="1" x14ac:dyDescent="0.25">
      <c r="A54" s="118"/>
      <c r="B54" s="119"/>
      <c r="C54" s="119"/>
      <c r="D54" s="119"/>
      <c r="E54" s="119"/>
      <c r="F54" s="119"/>
      <c r="G54" s="119"/>
      <c r="H54" s="119"/>
      <c r="I54" s="120"/>
      <c r="J54" s="80">
        <f>SUM(J52:J53)</f>
        <v>0</v>
      </c>
      <c r="K54" s="81"/>
      <c r="L54" s="198"/>
      <c r="M54" s="198"/>
      <c r="N54" s="198"/>
      <c r="O54" s="198"/>
      <c r="P54" s="198"/>
      <c r="Q54" s="198"/>
      <c r="R54" s="198"/>
      <c r="S54" s="198"/>
      <c r="T54" s="198"/>
      <c r="U54" s="198"/>
      <c r="V54" s="198"/>
      <c r="W54" s="198"/>
    </row>
    <row r="55" spans="1:23" ht="15" customHeight="1" thickBot="1" x14ac:dyDescent="0.25">
      <c r="A55" s="174"/>
      <c r="B55" s="175"/>
      <c r="C55" s="175"/>
      <c r="D55" s="175"/>
      <c r="E55" s="175"/>
      <c r="F55" s="175"/>
      <c r="G55" s="175"/>
      <c r="H55" s="175"/>
      <c r="I55" s="176"/>
      <c r="J55" s="82">
        <f>SUM(J51+J54)</f>
        <v>0</v>
      </c>
      <c r="K55" s="83"/>
      <c r="L55" s="157" t="s">
        <v>61</v>
      </c>
      <c r="M55" s="158"/>
      <c r="N55" s="158"/>
      <c r="O55" s="158"/>
      <c r="P55" s="158"/>
      <c r="Q55" s="158"/>
      <c r="R55" s="158"/>
      <c r="S55" s="158"/>
      <c r="T55" s="158"/>
      <c r="U55" s="158"/>
      <c r="V55" s="180">
        <f>SUM(J28+J37+J46+J55+W19+W24+W29+W52)</f>
        <v>0</v>
      </c>
      <c r="W55" s="181"/>
    </row>
    <row r="56" spans="1:23" ht="15.75" customHeight="1" thickBot="1" x14ac:dyDescent="0.25">
      <c r="A56" s="177"/>
      <c r="B56" s="178"/>
      <c r="C56" s="178"/>
      <c r="D56" s="178"/>
      <c r="E56" s="178"/>
      <c r="F56" s="178"/>
      <c r="G56" s="178"/>
      <c r="H56" s="178"/>
      <c r="I56" s="179"/>
      <c r="J56" s="82"/>
      <c r="K56" s="83"/>
      <c r="L56" s="159"/>
      <c r="M56" s="160"/>
      <c r="N56" s="160"/>
      <c r="O56" s="160"/>
      <c r="P56" s="160"/>
      <c r="Q56" s="160"/>
      <c r="R56" s="160"/>
      <c r="S56" s="160"/>
      <c r="T56" s="160"/>
      <c r="U56" s="160"/>
      <c r="V56" s="182"/>
      <c r="W56" s="183"/>
    </row>
    <row r="57" spans="1:23" x14ac:dyDescent="0.2">
      <c r="A57" s="5"/>
      <c r="B57" s="5"/>
      <c r="C57" s="6"/>
      <c r="D57" s="7"/>
      <c r="E57" s="7"/>
      <c r="F57" s="6"/>
      <c r="G57" s="6"/>
      <c r="H57" s="6"/>
      <c r="I57" s="8"/>
      <c r="J57" s="37"/>
      <c r="K57" s="38"/>
      <c r="L57" s="161"/>
      <c r="M57" s="161"/>
      <c r="N57" s="161"/>
      <c r="O57" s="161"/>
      <c r="P57" s="161"/>
      <c r="Q57" s="161"/>
      <c r="R57" s="161"/>
      <c r="S57" s="161"/>
      <c r="T57" s="161"/>
      <c r="U57" s="161"/>
      <c r="V57" s="161"/>
      <c r="W57" s="161"/>
    </row>
    <row r="58" spans="1:23" x14ac:dyDescent="0.2">
      <c r="A58" s="5"/>
      <c r="B58" s="5"/>
      <c r="C58" s="6"/>
      <c r="D58" s="7"/>
      <c r="E58" s="7"/>
      <c r="F58" s="6"/>
      <c r="G58" s="6"/>
      <c r="H58" s="6"/>
      <c r="I58" s="8"/>
      <c r="J58" s="37"/>
      <c r="K58" s="38"/>
      <c r="L58" s="155"/>
      <c r="M58" s="155"/>
      <c r="N58" s="155"/>
      <c r="O58" s="155"/>
      <c r="P58" s="155"/>
      <c r="Q58" s="155"/>
      <c r="R58" s="155"/>
      <c r="S58" s="155"/>
      <c r="T58" s="155"/>
      <c r="U58" s="155"/>
      <c r="V58" s="155"/>
      <c r="W58" s="155"/>
    </row>
    <row r="59" spans="1:23" x14ac:dyDescent="0.2">
      <c r="A59" s="39"/>
      <c r="B59" s="39"/>
      <c r="C59" s="39"/>
      <c r="D59" s="39"/>
      <c r="E59" s="39"/>
      <c r="F59" s="39"/>
      <c r="G59" s="39"/>
      <c r="H59" s="39"/>
      <c r="I59" s="39"/>
      <c r="J59" s="39"/>
      <c r="K59" s="38"/>
      <c r="L59" s="156"/>
      <c r="M59" s="156"/>
      <c r="N59" s="156"/>
      <c r="O59" s="156"/>
      <c r="P59" s="156"/>
      <c r="Q59" s="156"/>
      <c r="R59" s="156"/>
      <c r="S59" s="156"/>
      <c r="T59" s="156"/>
      <c r="U59" s="156"/>
      <c r="V59" s="156"/>
      <c r="W59" s="156"/>
    </row>
    <row r="60" spans="1:23" x14ac:dyDescent="0.2">
      <c r="A60" s="39"/>
      <c r="B60" s="39"/>
      <c r="C60" s="39"/>
      <c r="D60" s="39"/>
      <c r="E60" s="39"/>
      <c r="F60" s="39"/>
      <c r="G60" s="39"/>
      <c r="H60" s="39"/>
      <c r="I60" s="39"/>
      <c r="J60" s="39"/>
      <c r="K60" s="38"/>
      <c r="L60" s="156"/>
      <c r="M60" s="156"/>
      <c r="N60" s="156"/>
      <c r="O60" s="156"/>
      <c r="P60" s="156"/>
      <c r="Q60" s="156"/>
      <c r="R60" s="156"/>
      <c r="S60" s="156"/>
      <c r="T60" s="156"/>
      <c r="U60" s="156"/>
      <c r="V60" s="156"/>
      <c r="W60" s="156"/>
    </row>
    <row r="61" spans="1:23" x14ac:dyDescent="0.2">
      <c r="A61" s="39"/>
      <c r="B61" s="39"/>
      <c r="C61" s="39"/>
      <c r="D61" s="39"/>
      <c r="E61" s="39"/>
      <c r="F61" s="39"/>
      <c r="G61" s="39"/>
      <c r="H61" s="39"/>
      <c r="I61" s="39"/>
      <c r="J61" s="39"/>
      <c r="K61" s="38"/>
      <c r="L61" s="156"/>
      <c r="M61" s="156"/>
      <c r="N61" s="156"/>
      <c r="O61" s="156"/>
      <c r="P61" s="156"/>
      <c r="Q61" s="156"/>
      <c r="R61" s="156"/>
      <c r="S61" s="156"/>
      <c r="T61" s="156"/>
      <c r="U61" s="156"/>
      <c r="V61" s="156"/>
      <c r="W61" s="156"/>
    </row>
    <row r="62" spans="1:23" x14ac:dyDescent="0.2">
      <c r="A62" s="39"/>
      <c r="B62" s="39"/>
      <c r="C62" s="39"/>
      <c r="D62" s="39"/>
      <c r="E62" s="39"/>
      <c r="F62" s="39"/>
      <c r="G62" s="39"/>
      <c r="H62" s="39"/>
      <c r="I62" s="39"/>
      <c r="J62" s="39"/>
      <c r="K62" s="38"/>
      <c r="L62" s="156"/>
      <c r="M62" s="156"/>
      <c r="N62" s="156"/>
      <c r="O62" s="156"/>
      <c r="P62" s="156"/>
      <c r="Q62" s="156"/>
      <c r="R62" s="156"/>
      <c r="S62" s="156"/>
      <c r="T62" s="156"/>
      <c r="U62" s="156"/>
      <c r="V62" s="156"/>
      <c r="W62" s="156"/>
    </row>
  </sheetData>
  <mergeCells count="215">
    <mergeCell ref="N9:R9"/>
    <mergeCell ref="N11:R11"/>
    <mergeCell ref="L53:U53"/>
    <mergeCell ref="L52:U52"/>
    <mergeCell ref="L54:W54"/>
    <mergeCell ref="L15:L18"/>
    <mergeCell ref="L20:L23"/>
    <mergeCell ref="A47:I47"/>
    <mergeCell ref="F52:I52"/>
    <mergeCell ref="F53:I53"/>
    <mergeCell ref="T42:U42"/>
    <mergeCell ref="T43:U43"/>
    <mergeCell ref="T44:U44"/>
    <mergeCell ref="T45:U45"/>
    <mergeCell ref="T46:U46"/>
    <mergeCell ref="T47:U47"/>
    <mergeCell ref="Q43:R43"/>
    <mergeCell ref="Q44:R44"/>
    <mergeCell ref="Q45:R45"/>
    <mergeCell ref="Q46:R46"/>
    <mergeCell ref="Q47:R47"/>
    <mergeCell ref="Q39:R39"/>
    <mergeCell ref="Q40:R40"/>
    <mergeCell ref="Q41:R41"/>
    <mergeCell ref="A55:I55"/>
    <mergeCell ref="A56:I56"/>
    <mergeCell ref="A54:I54"/>
    <mergeCell ref="V55:W56"/>
    <mergeCell ref="M14:N14"/>
    <mergeCell ref="F16:I16"/>
    <mergeCell ref="F17:I17"/>
    <mergeCell ref="A19:I19"/>
    <mergeCell ref="F25:I25"/>
    <mergeCell ref="F26:I26"/>
    <mergeCell ref="A28:I28"/>
    <mergeCell ref="A29:I29"/>
    <mergeCell ref="F34:I34"/>
    <mergeCell ref="F35:I35"/>
    <mergeCell ref="A37:I37"/>
    <mergeCell ref="A38:I38"/>
    <mergeCell ref="F43:I43"/>
    <mergeCell ref="F44:I44"/>
    <mergeCell ref="A46:I46"/>
    <mergeCell ref="V52:V53"/>
    <mergeCell ref="W52:W53"/>
    <mergeCell ref="T39:U39"/>
    <mergeCell ref="T40:U40"/>
    <mergeCell ref="T41:U41"/>
    <mergeCell ref="L8:W8"/>
    <mergeCell ref="T31:U31"/>
    <mergeCell ref="T32:U32"/>
    <mergeCell ref="T33:U33"/>
    <mergeCell ref="T34:U34"/>
    <mergeCell ref="T35:U35"/>
    <mergeCell ref="T36:U36"/>
    <mergeCell ref="T37:U37"/>
    <mergeCell ref="T38:U38"/>
    <mergeCell ref="Q38:R38"/>
    <mergeCell ref="Q31:R31"/>
    <mergeCell ref="Q32:R32"/>
    <mergeCell ref="W13:W14"/>
    <mergeCell ref="L19:V19"/>
    <mergeCell ref="L24:V24"/>
    <mergeCell ref="M15:N15"/>
    <mergeCell ref="L25:L27"/>
    <mergeCell ref="M16:N16"/>
    <mergeCell ref="M17:N17"/>
    <mergeCell ref="M18:N18"/>
    <mergeCell ref="M20:N20"/>
    <mergeCell ref="M21:N21"/>
    <mergeCell ref="M22:N22"/>
    <mergeCell ref="M23:N23"/>
    <mergeCell ref="L58:W58"/>
    <mergeCell ref="L59:W59"/>
    <mergeCell ref="L60:W60"/>
    <mergeCell ref="L61:W61"/>
    <mergeCell ref="L62:W62"/>
    <mergeCell ref="L55:U56"/>
    <mergeCell ref="L57:W57"/>
    <mergeCell ref="T48:U48"/>
    <mergeCell ref="T49:U49"/>
    <mergeCell ref="T50:U50"/>
    <mergeCell ref="T51:U51"/>
    <mergeCell ref="Q48:R48"/>
    <mergeCell ref="Q49:R49"/>
    <mergeCell ref="Q50:R50"/>
    <mergeCell ref="Q51:R51"/>
    <mergeCell ref="N51:P51"/>
    <mergeCell ref="L49:M51"/>
    <mergeCell ref="L47:M48"/>
    <mergeCell ref="N49:P49"/>
    <mergeCell ref="N50:P50"/>
    <mergeCell ref="N43:P43"/>
    <mergeCell ref="N44:P44"/>
    <mergeCell ref="N45:P45"/>
    <mergeCell ref="N46:P46"/>
    <mergeCell ref="N47:P47"/>
    <mergeCell ref="N38:P38"/>
    <mergeCell ref="N39:P39"/>
    <mergeCell ref="N40:P40"/>
    <mergeCell ref="N41:P41"/>
    <mergeCell ref="N42:P42"/>
    <mergeCell ref="N31:P31"/>
    <mergeCell ref="N32:P32"/>
    <mergeCell ref="Q42:R42"/>
    <mergeCell ref="Q33:R33"/>
    <mergeCell ref="Q34:R34"/>
    <mergeCell ref="Q35:R35"/>
    <mergeCell ref="Q36:R36"/>
    <mergeCell ref="Q37:R37"/>
    <mergeCell ref="N48:P48"/>
    <mergeCell ref="N33:P33"/>
    <mergeCell ref="N34:P34"/>
    <mergeCell ref="N35:P35"/>
    <mergeCell ref="N36:P36"/>
    <mergeCell ref="N37:P37"/>
    <mergeCell ref="M25:N25"/>
    <mergeCell ref="M26:N26"/>
    <mergeCell ref="M27:N27"/>
    <mergeCell ref="B51:C51"/>
    <mergeCell ref="D51:E51"/>
    <mergeCell ref="H51:I51"/>
    <mergeCell ref="B42:C42"/>
    <mergeCell ref="D42:E42"/>
    <mergeCell ref="H42:I42"/>
    <mergeCell ref="H40:I41"/>
    <mergeCell ref="A36:I36"/>
    <mergeCell ref="B33:C33"/>
    <mergeCell ref="D33:E33"/>
    <mergeCell ref="H33:I33"/>
    <mergeCell ref="A40:A41"/>
    <mergeCell ref="B40:C41"/>
    <mergeCell ref="D40:E41"/>
    <mergeCell ref="F40:F41"/>
    <mergeCell ref="G40:G41"/>
    <mergeCell ref="G30:H30"/>
    <mergeCell ref="A31:A32"/>
    <mergeCell ref="B31:C32"/>
    <mergeCell ref="D31:E32"/>
    <mergeCell ref="F31:F32"/>
    <mergeCell ref="A49:A50"/>
    <mergeCell ref="B49:C50"/>
    <mergeCell ref="D49:E50"/>
    <mergeCell ref="F49:F50"/>
    <mergeCell ref="G49:G50"/>
    <mergeCell ref="H49:I50"/>
    <mergeCell ref="J42:K42"/>
    <mergeCell ref="J43:K43"/>
    <mergeCell ref="J44:K44"/>
    <mergeCell ref="J45:K45"/>
    <mergeCell ref="J46:K47"/>
    <mergeCell ref="A45:I45"/>
    <mergeCell ref="J49:K50"/>
    <mergeCell ref="G31:G32"/>
    <mergeCell ref="H31:I32"/>
    <mergeCell ref="B24:C24"/>
    <mergeCell ref="D24:E24"/>
    <mergeCell ref="H24:I24"/>
    <mergeCell ref="A27:I27"/>
    <mergeCell ref="D15:E15"/>
    <mergeCell ref="H15:I15"/>
    <mergeCell ref="A22:A23"/>
    <mergeCell ref="B22:C23"/>
    <mergeCell ref="D22:E23"/>
    <mergeCell ref="F22:F23"/>
    <mergeCell ref="G22:G23"/>
    <mergeCell ref="H22:I23"/>
    <mergeCell ref="A18:I18"/>
    <mergeCell ref="A7:J7"/>
    <mergeCell ref="B8:E8"/>
    <mergeCell ref="B9:E9"/>
    <mergeCell ref="D11:I11"/>
    <mergeCell ref="A13:A14"/>
    <mergeCell ref="B13:C14"/>
    <mergeCell ref="D13:E14"/>
    <mergeCell ref="F13:F14"/>
    <mergeCell ref="G13:G14"/>
    <mergeCell ref="H13:I14"/>
    <mergeCell ref="I8:J8"/>
    <mergeCell ref="G9:H9"/>
    <mergeCell ref="I9:K9"/>
    <mergeCell ref="J13:K14"/>
    <mergeCell ref="J15:K15"/>
    <mergeCell ref="J16:K16"/>
    <mergeCell ref="J17:K17"/>
    <mergeCell ref="J18:K18"/>
    <mergeCell ref="J19:K20"/>
    <mergeCell ref="J22:K23"/>
    <mergeCell ref="J24:K24"/>
    <mergeCell ref="J25:K25"/>
    <mergeCell ref="J26:K26"/>
    <mergeCell ref="J51:K51"/>
    <mergeCell ref="J52:K52"/>
    <mergeCell ref="J53:K53"/>
    <mergeCell ref="J54:K54"/>
    <mergeCell ref="J55:K56"/>
    <mergeCell ref="M28:N28"/>
    <mergeCell ref="L29:V29"/>
    <mergeCell ref="J27:K27"/>
    <mergeCell ref="J28:K29"/>
    <mergeCell ref="J31:K32"/>
    <mergeCell ref="J33:K33"/>
    <mergeCell ref="J34:K34"/>
    <mergeCell ref="J35:K35"/>
    <mergeCell ref="J36:K36"/>
    <mergeCell ref="J37:K38"/>
    <mergeCell ref="J40:K41"/>
    <mergeCell ref="L46:M46"/>
    <mergeCell ref="L42:M43"/>
    <mergeCell ref="L44:M45"/>
    <mergeCell ref="L37:M39"/>
    <mergeCell ref="L40:M41"/>
    <mergeCell ref="L32:M34"/>
    <mergeCell ref="L35:M36"/>
    <mergeCell ref="L31:M31"/>
  </mergeCells>
  <dataValidations count="4">
    <dataValidation type="list" showInputMessage="1" showErrorMessage="1" sqref="F39 F48:F50" xr:uid="{C87F84FD-4947-42B6-B046-0FC41B15B454}">
      <formula1>metre</formula1>
    </dataValidation>
    <dataValidation type="list" allowBlank="1" showInputMessage="1" showErrorMessage="1" sqref="D39 D48:D53" xr:uid="{EF7FC979-A5D5-46CB-A047-B19148E5444B}">
      <formula1>prix1</formula1>
    </dataValidation>
    <dataValidation type="list" allowBlank="1" showInputMessage="1" showErrorMessage="1" sqref="A51 A24 A33 A42 A15" xr:uid="{772E7179-94D5-44AE-BD26-4BF5D1647FBD}">
      <formula1>type</formula1>
    </dataValidation>
    <dataValidation type="list" allowBlank="1" showInputMessage="1" showErrorMessage="1" sqref="B15 B24 B33 B42 B51" xr:uid="{38D4C92C-1350-4021-A2E7-7BD3F21347D1}">
      <formula1>secteur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scale="7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D179D6-433F-4E93-9872-0BCE033F57BF}">
  <dimension ref="A1:O13"/>
  <sheetViews>
    <sheetView workbookViewId="0">
      <selection activeCell="F23" sqref="F23"/>
    </sheetView>
  </sheetViews>
  <sheetFormatPr baseColWidth="10" defaultRowHeight="15" x14ac:dyDescent="0.2"/>
  <cols>
    <col min="2" max="2" width="16.6640625" customWidth="1"/>
  </cols>
  <sheetData>
    <row r="1" spans="1:15" x14ac:dyDescent="0.2">
      <c r="A1" t="s">
        <v>14</v>
      </c>
      <c r="C1" t="s">
        <v>18</v>
      </c>
      <c r="E1" t="s">
        <v>19</v>
      </c>
      <c r="G1" t="s">
        <v>20</v>
      </c>
      <c r="I1" t="s">
        <v>21</v>
      </c>
    </row>
    <row r="2" spans="1:15" x14ac:dyDescent="0.2">
      <c r="A2" t="s">
        <v>22</v>
      </c>
      <c r="C2" t="s">
        <v>23</v>
      </c>
      <c r="E2" t="s">
        <v>24</v>
      </c>
      <c r="G2" t="s">
        <v>25</v>
      </c>
      <c r="I2" t="s">
        <v>26</v>
      </c>
    </row>
    <row r="3" spans="1:15" x14ac:dyDescent="0.2">
      <c r="A3" t="s">
        <v>17</v>
      </c>
      <c r="E3" t="s">
        <v>27</v>
      </c>
      <c r="G3" t="s">
        <v>28</v>
      </c>
      <c r="I3" t="s">
        <v>29</v>
      </c>
    </row>
    <row r="4" spans="1:15" x14ac:dyDescent="0.2">
      <c r="E4" t="s">
        <v>30</v>
      </c>
      <c r="G4" t="s">
        <v>31</v>
      </c>
      <c r="I4" t="s">
        <v>32</v>
      </c>
    </row>
    <row r="5" spans="1:15" x14ac:dyDescent="0.2">
      <c r="A5" t="s">
        <v>33</v>
      </c>
      <c r="E5" t="s">
        <v>34</v>
      </c>
      <c r="G5" t="s">
        <v>35</v>
      </c>
      <c r="I5" t="s">
        <v>36</v>
      </c>
    </row>
    <row r="6" spans="1:15" x14ac:dyDescent="0.2">
      <c r="A6" t="s">
        <v>16</v>
      </c>
      <c r="E6" t="s">
        <v>37</v>
      </c>
      <c r="G6" t="s">
        <v>38</v>
      </c>
    </row>
    <row r="7" spans="1:15" x14ac:dyDescent="0.2">
      <c r="A7" t="s">
        <v>13</v>
      </c>
      <c r="G7" t="s">
        <v>39</v>
      </c>
    </row>
    <row r="8" spans="1:15" x14ac:dyDescent="0.2">
      <c r="A8" t="s">
        <v>40</v>
      </c>
    </row>
    <row r="9" spans="1:15" x14ac:dyDescent="0.2">
      <c r="E9" t="s">
        <v>33</v>
      </c>
      <c r="H9" t="s">
        <v>16</v>
      </c>
      <c r="K9" t="s">
        <v>13</v>
      </c>
      <c r="N9" t="s">
        <v>40</v>
      </c>
    </row>
    <row r="10" spans="1:15" x14ac:dyDescent="0.2">
      <c r="B10" t="s">
        <v>33</v>
      </c>
      <c r="C10" t="s">
        <v>63</v>
      </c>
      <c r="E10" t="s">
        <v>17</v>
      </c>
      <c r="F10" s="75" t="s">
        <v>64</v>
      </c>
      <c r="G10" s="75"/>
      <c r="H10" t="s">
        <v>17</v>
      </c>
      <c r="I10" s="75" t="s">
        <v>65</v>
      </c>
      <c r="J10" s="75"/>
      <c r="K10" t="s">
        <v>17</v>
      </c>
      <c r="L10" t="s">
        <v>66</v>
      </c>
      <c r="N10" t="s">
        <v>17</v>
      </c>
      <c r="O10" t="s">
        <v>67</v>
      </c>
    </row>
    <row r="11" spans="1:15" x14ac:dyDescent="0.2">
      <c r="B11" t="s">
        <v>16</v>
      </c>
      <c r="C11" t="s">
        <v>68</v>
      </c>
      <c r="E11" t="s">
        <v>14</v>
      </c>
      <c r="F11" s="75" t="s">
        <v>69</v>
      </c>
      <c r="G11" s="75"/>
      <c r="H11" t="s">
        <v>14</v>
      </c>
      <c r="I11" s="75" t="s">
        <v>70</v>
      </c>
      <c r="J11" s="75"/>
      <c r="K11" t="s">
        <v>14</v>
      </c>
      <c r="L11" t="s">
        <v>71</v>
      </c>
      <c r="N11" t="s">
        <v>14</v>
      </c>
      <c r="O11" t="s">
        <v>67</v>
      </c>
    </row>
    <row r="12" spans="1:15" x14ac:dyDescent="0.2">
      <c r="B12" t="s">
        <v>13</v>
      </c>
      <c r="C12" t="s">
        <v>72</v>
      </c>
      <c r="E12" t="s">
        <v>22</v>
      </c>
      <c r="F12" s="75" t="s">
        <v>73</v>
      </c>
      <c r="G12" s="75"/>
      <c r="H12" t="s">
        <v>22</v>
      </c>
      <c r="I12" s="75" t="s">
        <v>74</v>
      </c>
      <c r="J12" s="75"/>
      <c r="K12" t="s">
        <v>22</v>
      </c>
      <c r="L12" t="s">
        <v>75</v>
      </c>
      <c r="N12" t="s">
        <v>22</v>
      </c>
      <c r="O12" t="s">
        <v>67</v>
      </c>
    </row>
    <row r="13" spans="1:15" x14ac:dyDescent="0.2">
      <c r="B13" t="s">
        <v>40</v>
      </c>
      <c r="C1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DON'T TOUTCH</vt:lpstr>
      <vt:lpstr>secteur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jlois</dc:creator>
  <cp:lastModifiedBy>jlois</cp:lastModifiedBy>
  <cp:lastPrinted>2018-07-26T19:35:24Z</cp:lastPrinted>
  <dcterms:created xsi:type="dcterms:W3CDTF">2018-07-25T18:43:17Z</dcterms:created>
  <dcterms:modified xsi:type="dcterms:W3CDTF">2018-07-27T12:56:14Z</dcterms:modified>
</cp:coreProperties>
</file>