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E900324\Desktop\"/>
    </mc:Choice>
  </mc:AlternateContent>
  <bookViews>
    <workbookView xWindow="0" yWindow="0" windowWidth="28800" windowHeight="12435"/>
  </bookViews>
  <sheets>
    <sheet name="Sheet1" sheetId="1" r:id="rId1"/>
  </sheets>
  <externalReferences>
    <externalReference r:id="rId2"/>
  </externalReferences>
  <definedNames>
    <definedName name="scoring">'[1]Our Ideas'!$U$4:$U$8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8" i="1" l="1"/>
  <c r="T8" i="1"/>
  <c r="X7" i="1"/>
  <c r="T7" i="1"/>
  <c r="X6" i="1"/>
  <c r="T6" i="1"/>
  <c r="X5" i="1"/>
  <c r="T5" i="1"/>
  <c r="X4" i="1"/>
  <c r="T4" i="1"/>
  <c r="AF2" i="1"/>
  <c r="AB2" i="1"/>
  <c r="AF1" i="1"/>
  <c r="AB1" i="1"/>
</calcChain>
</file>

<file path=xl/sharedStrings.xml><?xml version="1.0" encoding="utf-8"?>
<sst xmlns="http://schemas.openxmlformats.org/spreadsheetml/2006/main" count="64" uniqueCount="49">
  <si>
    <t>Pilot to complete proposed "Our ideas"</t>
  </si>
  <si>
    <t>Quality to complete</t>
  </si>
  <si>
    <t>Innov League</t>
  </si>
  <si>
    <t>€</t>
  </si>
  <si>
    <t>2017
Total saving</t>
  </si>
  <si>
    <t>Reference No.</t>
  </si>
  <si>
    <t>Creation date</t>
  </si>
  <si>
    <t>Implementation Team</t>
  </si>
  <si>
    <t>Pilot</t>
  </si>
  <si>
    <t>Description</t>
  </si>
  <si>
    <t>Predicted savings</t>
  </si>
  <si>
    <t>Proposed Implementation Date</t>
  </si>
  <si>
    <t>Sponsor name</t>
  </si>
  <si>
    <t>Savings comments</t>
  </si>
  <si>
    <t>Measured Saving Hours</t>
  </si>
  <si>
    <t>Measured Savings £ / €</t>
  </si>
  <si>
    <t>Quality</t>
  </si>
  <si>
    <t>Implementation Scope</t>
  </si>
  <si>
    <t>Cost/Time impact</t>
  </si>
  <si>
    <t>HSE</t>
  </si>
  <si>
    <t>SMS</t>
  </si>
  <si>
    <t>Service Improvement</t>
  </si>
  <si>
    <t>Lean / Simplification</t>
  </si>
  <si>
    <t>Business / Organisational Knowledge Risk</t>
  </si>
  <si>
    <t>Final Score</t>
  </si>
  <si>
    <t>Reviewed by Quality</t>
  </si>
  <si>
    <t>Reviewed by exec</t>
  </si>
  <si>
    <t>Status</t>
  </si>
  <si>
    <t>Award</t>
  </si>
  <si>
    <t>Hours</t>
  </si>
  <si>
    <t>2016 Our Ideas Below</t>
  </si>
  <si>
    <t>OID0001</t>
  </si>
  <si>
    <t>NP Insp, NP Accys, NP Machine Shop</t>
  </si>
  <si>
    <t>221-23-124-02 - Grinding</t>
  </si>
  <si>
    <t>Y</t>
  </si>
  <si>
    <t>N/A</t>
  </si>
  <si>
    <t>OID0002</t>
  </si>
  <si>
    <t>Milling (Group 3)</t>
  </si>
  <si>
    <t>Emuge-Franken M5 Thread Mill + Holder</t>
  </si>
  <si>
    <t>OID0003</t>
  </si>
  <si>
    <t>323-02-100-02 Product Improvement</t>
  </si>
  <si>
    <t>OID0004</t>
  </si>
  <si>
    <t>007-02-108 Planet Carrier Improvement</t>
  </si>
  <si>
    <t>OID0005</t>
  </si>
  <si>
    <t>NP Assembly/Test</t>
  </si>
  <si>
    <t>Replacement Nylon Sleeve</t>
  </si>
  <si>
    <t>Reduce Cost of Scrap Parts
Reduce Time/Cost for Concessions &amp; Rework
Reduced TAT / Increased Service Rate</t>
  </si>
  <si>
    <t>J.</t>
  </si>
  <si>
    <t>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</si>
</sst>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€-2]\ #,##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indexed="12"/>
      <name val="Arial"/>
      <family val="2"/>
    </font>
    <font>
      <u/>
      <sz val="22"/>
      <color indexed="12"/>
      <name val="Arial"/>
      <family val="2"/>
    </font>
    <font>
      <sz val="10"/>
      <color theme="9" tint="0.39997558519241921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theme="0"/>
        </stop>
        <stop position="0.5">
          <color rgb="FFFFC000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4" tint="0.59999389629810485"/>
        </stop>
        <stop position="1">
          <color theme="0"/>
        </stop>
      </gradient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2" fillId="2" borderId="1" xfId="1" applyFont="1" applyFill="1" applyBorder="1" applyAlignment="1" applyProtection="1">
      <alignment horizontal="center" vertical="center"/>
    </xf>
    <xf numFmtId="0" fontId="2" fillId="2" borderId="2" xfId="1" applyFont="1" applyFill="1" applyBorder="1" applyAlignment="1" applyProtection="1">
      <alignment horizontal="center" vertical="center"/>
    </xf>
    <xf numFmtId="0" fontId="2" fillId="2" borderId="3" xfId="1" applyFont="1" applyFill="1" applyBorder="1" applyAlignment="1" applyProtection="1">
      <alignment horizontal="center" vertical="center"/>
    </xf>
    <xf numFmtId="0" fontId="2" fillId="3" borderId="4" xfId="1" applyFont="1" applyFill="1" applyBorder="1" applyAlignment="1" applyProtection="1">
      <alignment horizontal="center" vertical="center" wrapText="1"/>
    </xf>
    <xf numFmtId="0" fontId="2" fillId="3" borderId="0" xfId="1" applyFont="1" applyFill="1" applyBorder="1" applyAlignment="1" applyProtection="1">
      <alignment horizontal="center" vertical="center" wrapText="1"/>
    </xf>
    <xf numFmtId="0" fontId="2" fillId="3" borderId="5" xfId="1" applyFont="1" applyFill="1" applyBorder="1" applyAlignment="1" applyProtection="1">
      <alignment horizontal="center" vertical="center" wrapText="1"/>
    </xf>
    <xf numFmtId="0" fontId="3" fillId="4" borderId="6" xfId="1" applyFont="1" applyFill="1" applyBorder="1" applyAlignment="1" applyProtection="1">
      <alignment horizontal="center" vertical="center" wrapText="1"/>
    </xf>
    <xf numFmtId="0" fontId="3" fillId="4" borderId="7" xfId="1" applyFont="1" applyFill="1" applyBorder="1" applyAlignment="1" applyProtection="1">
      <alignment horizontal="center" vertical="center"/>
    </xf>
    <xf numFmtId="164" fontId="3" fillId="4" borderId="8" xfId="1" applyNumberFormat="1" applyFont="1" applyFill="1" applyBorder="1" applyAlignment="1" applyProtection="1">
      <alignment horizontal="center" vertical="center"/>
    </xf>
    <xf numFmtId="0" fontId="3" fillId="0" borderId="0" xfId="1" applyFont="1" applyAlignment="1" applyProtection="1">
      <alignment horizontal="center" vertical="center"/>
    </xf>
    <xf numFmtId="0" fontId="4" fillId="2" borderId="9" xfId="1" applyFont="1" applyFill="1" applyBorder="1" applyAlignment="1" applyProtection="1">
      <alignment horizontal="center" vertical="center" wrapText="1"/>
    </xf>
    <xf numFmtId="0" fontId="4" fillId="2" borderId="9" xfId="1" applyFont="1" applyFill="1" applyBorder="1" applyAlignment="1" applyProtection="1">
      <alignment horizontal="center" vertical="center"/>
    </xf>
    <xf numFmtId="0" fontId="4" fillId="3" borderId="9" xfId="1" applyFont="1" applyFill="1" applyBorder="1" applyAlignment="1" applyProtection="1">
      <alignment horizontal="center" vertical="center" wrapText="1"/>
    </xf>
    <xf numFmtId="0" fontId="4" fillId="3" borderId="9" xfId="1" applyFont="1" applyFill="1" applyBorder="1" applyAlignment="1" applyProtection="1">
      <alignment horizontal="center" vertical="center"/>
    </xf>
    <xf numFmtId="0" fontId="3" fillId="0" borderId="9" xfId="1" applyFont="1" applyBorder="1" applyAlignment="1" applyProtection="1">
      <alignment horizontal="center" vertical="center"/>
    </xf>
    <xf numFmtId="0" fontId="3" fillId="4" borderId="10" xfId="1" applyFont="1" applyFill="1" applyBorder="1" applyAlignment="1" applyProtection="1">
      <alignment horizontal="center" vertical="center"/>
    </xf>
    <xf numFmtId="0" fontId="3" fillId="4" borderId="11" xfId="1" applyFont="1" applyFill="1" applyBorder="1" applyAlignment="1" applyProtection="1">
      <alignment horizontal="center" vertical="center"/>
    </xf>
    <xf numFmtId="0" fontId="3" fillId="4" borderId="12" xfId="1" applyNumberFormat="1" applyFont="1" applyFill="1" applyBorder="1" applyAlignment="1" applyProtection="1">
      <alignment horizontal="center" vertical="center"/>
    </xf>
    <xf numFmtId="0" fontId="3" fillId="4" borderId="13" xfId="1" applyFont="1" applyFill="1" applyBorder="1" applyAlignment="1" applyProtection="1">
      <alignment horizontal="center" vertical="center"/>
    </xf>
    <xf numFmtId="0" fontId="6" fillId="0" borderId="14" xfId="2" applyFont="1" applyFill="1" applyBorder="1" applyAlignment="1" applyProtection="1">
      <alignment horizontal="center" vertical="center"/>
    </xf>
    <xf numFmtId="0" fontId="6" fillId="0" borderId="15" xfId="2" applyFont="1" applyFill="1" applyBorder="1" applyAlignment="1" applyProtection="1">
      <alignment horizontal="center" vertical="center"/>
    </xf>
    <xf numFmtId="0" fontId="6" fillId="0" borderId="16" xfId="2" applyFont="1" applyFill="1" applyBorder="1" applyAlignment="1" applyProtection="1">
      <alignment horizontal="center" vertical="center"/>
    </xf>
    <xf numFmtId="0" fontId="3" fillId="4" borderId="0" xfId="1" applyFont="1" applyFill="1" applyBorder="1" applyAlignment="1" applyProtection="1">
      <alignment horizontal="center" vertical="center"/>
    </xf>
    <xf numFmtId="0" fontId="3" fillId="4" borderId="0" xfId="1" applyNumberFormat="1" applyFont="1" applyFill="1" applyBorder="1" applyAlignment="1" applyProtection="1">
      <alignment horizontal="center" vertical="center"/>
    </xf>
    <xf numFmtId="0" fontId="5" fillId="5" borderId="9" xfId="2" applyFill="1" applyBorder="1" applyAlignment="1" applyProtection="1">
      <alignment horizontal="center" vertical="center"/>
    </xf>
    <xf numFmtId="14" fontId="4" fillId="0" borderId="9" xfId="1" applyNumberFormat="1" applyFont="1" applyFill="1" applyBorder="1" applyAlignment="1" applyProtection="1">
      <alignment horizontal="center" vertical="center"/>
    </xf>
    <xf numFmtId="0" fontId="4" fillId="0" borderId="9" xfId="1" applyFont="1" applyFill="1" applyBorder="1" applyAlignment="1" applyProtection="1">
      <alignment horizontal="center" vertical="center"/>
    </xf>
    <xf numFmtId="0" fontId="7" fillId="5" borderId="9" xfId="1" applyFont="1" applyFill="1" applyBorder="1" applyAlignment="1" applyProtection="1">
      <alignment horizontal="center" vertical="center"/>
    </xf>
    <xf numFmtId="164" fontId="4" fillId="0" borderId="9" xfId="1" applyNumberFormat="1" applyFont="1" applyFill="1" applyBorder="1" applyAlignment="1" applyProtection="1">
      <alignment horizontal="center" vertical="center" wrapText="1"/>
    </xf>
    <xf numFmtId="0" fontId="4" fillId="0" borderId="9" xfId="1" applyFont="1" applyFill="1" applyBorder="1" applyAlignment="1" applyProtection="1">
      <alignment horizontal="center" vertical="center" wrapText="1"/>
    </xf>
    <xf numFmtId="0" fontId="3" fillId="0" borderId="9" xfId="1" applyFont="1" applyFill="1" applyBorder="1" applyAlignment="1" applyProtection="1">
      <alignment horizontal="center" vertical="center"/>
    </xf>
    <xf numFmtId="14" fontId="3" fillId="0" borderId="9" xfId="1" applyNumberFormat="1" applyFont="1" applyFill="1" applyBorder="1" applyAlignment="1" applyProtection="1">
      <alignment horizontal="center" vertical="center"/>
    </xf>
    <xf numFmtId="0" fontId="5" fillId="0" borderId="9" xfId="2" applyFill="1" applyBorder="1" applyAlignment="1" applyProtection="1">
      <alignment horizontal="center" vertical="center"/>
    </xf>
    <xf numFmtId="0" fontId="7" fillId="0" borderId="9" xfId="1" applyFont="1" applyFill="1" applyBorder="1" applyAlignment="1" applyProtection="1">
      <alignment horizontal="center" vertical="center"/>
    </xf>
  </cellXfs>
  <cellStyles count="3">
    <cellStyle name="Hyperlink" xfId="2" builtinId="8"/>
    <cellStyle name="Normal" xfId="0" builtinId="0"/>
    <cellStyle name="Normal 2" xfId="1"/>
  </cellStyles>
  <dxfs count="134"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7999816888943144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79998168889431442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rgb="FFCCCC00"/>
        </patternFill>
      </fill>
    </dxf>
    <dxf>
      <font>
        <color auto="1"/>
      </font>
      <fill>
        <patternFill>
          <bgColor rgb="FFB6905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rgb="FFCCCC00"/>
        </patternFill>
      </fill>
    </dxf>
    <dxf>
      <font>
        <color auto="1"/>
      </font>
      <fill>
        <patternFill>
          <bgColor rgb="FFB6905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rgb="FFCCCC00"/>
        </patternFill>
      </fill>
    </dxf>
    <dxf>
      <font>
        <color auto="1"/>
      </font>
      <fill>
        <patternFill>
          <bgColor rgb="FFB6905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rgb="FFCCCC00"/>
        </patternFill>
      </fill>
    </dxf>
    <dxf>
      <font>
        <color auto="1"/>
      </font>
      <fill>
        <patternFill>
          <bgColor rgb="FFB6905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rgb="FFCCCC00"/>
        </patternFill>
      </fill>
    </dxf>
    <dxf>
      <font>
        <color auto="1"/>
      </font>
      <fill>
        <patternFill>
          <bgColor rgb="FFB6905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rgb="FFCCCC00"/>
        </patternFill>
      </fill>
    </dxf>
    <dxf>
      <font>
        <color auto="1"/>
      </font>
      <fill>
        <patternFill>
          <bgColor rgb="FFB6905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rgb="FFCCCC00"/>
        </patternFill>
      </fill>
    </dxf>
    <dxf>
      <font>
        <color auto="1"/>
      </font>
      <fill>
        <patternFill>
          <bgColor rgb="FFB6905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79998168889431442"/>
        </patternFill>
      </fill>
    </dxf>
    <dxf>
      <font>
        <color auto="1"/>
      </font>
      <fill>
        <patternFill>
          <bgColor rgb="FFCCCC00"/>
        </patternFill>
      </fill>
    </dxf>
    <dxf>
      <font>
        <color auto="1"/>
      </font>
      <fill>
        <patternFill>
          <bgColor rgb="FFB6905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m.corp\tmk\DEPARTMENT\Quality\23%20SAFRAN+\00%20Safran%20HE%20UK%20Continuous%20Improvement\03%20Our%20Ideas\Our%20Ideas%20databa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ur Ideas"/>
      <sheetName val="OID Procedure"/>
      <sheetName val="Flash Ideas"/>
      <sheetName val="Innovation Leagues"/>
    </sheetNames>
    <sheetDataSet>
      <sheetData sheetId="0">
        <row r="4">
          <cell r="U4">
            <v>0</v>
          </cell>
        </row>
        <row r="5">
          <cell r="U5">
            <v>2</v>
          </cell>
        </row>
        <row r="6">
          <cell r="U6">
            <v>5</v>
          </cell>
        </row>
        <row r="7">
          <cell r="U7">
            <v>10</v>
          </cell>
        </row>
        <row r="8">
          <cell r="U8">
            <v>25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2016%20Our%20Ideas%20Submissions/OID0003.ppt" TargetMode="External"/><Relationship Id="rId2" Type="http://schemas.openxmlformats.org/officeDocument/2006/relationships/hyperlink" Target="2016%20Our%20Ideas%20Submissions/OID0002.pdf" TargetMode="External"/><Relationship Id="rId1" Type="http://schemas.openxmlformats.org/officeDocument/2006/relationships/hyperlink" Target="2016%20Our%20Ideas%20Submissions\OID00001.pdf" TargetMode="External"/><Relationship Id="rId5" Type="http://schemas.openxmlformats.org/officeDocument/2006/relationships/hyperlink" Target="2016%20Our%20Ideas%20Submissions/OID00005.pdf" TargetMode="External"/><Relationship Id="rId4" Type="http://schemas.openxmlformats.org/officeDocument/2006/relationships/hyperlink" Target="2016%20Our%20Ideas%20Submissions/OID0004.pp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workbookViewId="0">
      <selection activeCell="H8" sqref="H8"/>
    </sheetView>
  </sheetViews>
  <sheetFormatPr defaultRowHeight="15" x14ac:dyDescent="0.25"/>
  <cols>
    <col min="2" max="2" width="11.28515625" customWidth="1"/>
    <col min="3" max="3" width="31.7109375" customWidth="1"/>
    <col min="4" max="4" width="24.5703125" customWidth="1"/>
    <col min="5" max="5" width="35.7109375" customWidth="1"/>
    <col min="6" max="6" width="20.140625" customWidth="1"/>
    <col min="7" max="7" width="20.28515625" customWidth="1"/>
    <col min="9" max="9" width="19.85546875" customWidth="1"/>
    <col min="10" max="10" width="13.7109375" customWidth="1"/>
  </cols>
  <sheetData>
    <row r="1" spans="1:32" s="10" customFormat="1" ht="33" customHeight="1" thickTop="1" x14ac:dyDescent="0.2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3"/>
      <c r="L1" s="4" t="s">
        <v>1</v>
      </c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6"/>
      <c r="Z1" s="7" t="s">
        <v>2</v>
      </c>
      <c r="AA1" s="8" t="s">
        <v>3</v>
      </c>
      <c r="AB1" s="9">
        <f>SUM(K4:K31)</f>
        <v>31160</v>
      </c>
      <c r="AD1" s="7" t="s">
        <v>4</v>
      </c>
      <c r="AE1" s="8" t="s">
        <v>3</v>
      </c>
      <c r="AF1" s="9">
        <f>SUM(K33:K1771)</f>
        <v>0</v>
      </c>
    </row>
    <row r="2" spans="1:32" s="10" customFormat="1" ht="43.5" customHeight="1" thickBot="1" x14ac:dyDescent="0.3">
      <c r="A2" s="11" t="s">
        <v>5</v>
      </c>
      <c r="B2" s="12" t="s">
        <v>6</v>
      </c>
      <c r="C2" s="12" t="s">
        <v>7</v>
      </c>
      <c r="D2" s="12" t="s">
        <v>8</v>
      </c>
      <c r="E2" s="12" t="s">
        <v>9</v>
      </c>
      <c r="F2" s="12" t="s">
        <v>10</v>
      </c>
      <c r="G2" s="11" t="s">
        <v>11</v>
      </c>
      <c r="H2" s="12" t="s">
        <v>12</v>
      </c>
      <c r="I2" s="12" t="s">
        <v>13</v>
      </c>
      <c r="J2" s="12" t="s">
        <v>14</v>
      </c>
      <c r="K2" s="11" t="s">
        <v>15</v>
      </c>
      <c r="L2" s="13" t="s">
        <v>16</v>
      </c>
      <c r="M2" s="13" t="s">
        <v>17</v>
      </c>
      <c r="N2" s="13" t="s">
        <v>18</v>
      </c>
      <c r="O2" s="13" t="s">
        <v>19</v>
      </c>
      <c r="P2" s="13" t="s">
        <v>20</v>
      </c>
      <c r="Q2" s="13" t="s">
        <v>21</v>
      </c>
      <c r="R2" s="13" t="s">
        <v>22</v>
      </c>
      <c r="S2" s="13" t="s">
        <v>23</v>
      </c>
      <c r="T2" s="14" t="s">
        <v>24</v>
      </c>
      <c r="U2" s="15"/>
      <c r="V2" s="14" t="s">
        <v>25</v>
      </c>
      <c r="W2" s="14" t="s">
        <v>26</v>
      </c>
      <c r="X2" s="14" t="s">
        <v>27</v>
      </c>
      <c r="Y2" s="14" t="s">
        <v>28</v>
      </c>
      <c r="Z2" s="16"/>
      <c r="AA2" s="17" t="s">
        <v>29</v>
      </c>
      <c r="AB2" s="18">
        <f>SUM(J4:J31)</f>
        <v>0</v>
      </c>
      <c r="AD2" s="19"/>
      <c r="AE2" s="17" t="s">
        <v>29</v>
      </c>
      <c r="AF2" s="18">
        <f>SUM(J33:J1771)</f>
        <v>0</v>
      </c>
    </row>
    <row r="3" spans="1:32" s="10" customFormat="1" ht="27.75" thickTop="1" x14ac:dyDescent="0.25">
      <c r="A3" s="20" t="s">
        <v>30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2"/>
      <c r="Z3" s="23"/>
      <c r="AA3" s="23"/>
      <c r="AB3" s="24"/>
    </row>
    <row r="4" spans="1:32" s="10" customFormat="1" ht="12.75" x14ac:dyDescent="0.25">
      <c r="A4" s="25" t="s">
        <v>31</v>
      </c>
      <c r="B4" s="26">
        <v>42558</v>
      </c>
      <c r="C4" s="27" t="s">
        <v>32</v>
      </c>
      <c r="D4" s="27"/>
      <c r="E4" s="28" t="s">
        <v>33</v>
      </c>
      <c r="F4" s="27"/>
      <c r="G4" s="26">
        <v>42487</v>
      </c>
      <c r="H4" s="27" t="s">
        <v>47</v>
      </c>
      <c r="I4" s="27"/>
      <c r="J4" s="27"/>
      <c r="K4" s="29">
        <v>17500</v>
      </c>
      <c r="L4" s="30">
        <v>25</v>
      </c>
      <c r="M4" s="30">
        <v>10</v>
      </c>
      <c r="N4" s="30">
        <v>25</v>
      </c>
      <c r="O4" s="30">
        <v>10</v>
      </c>
      <c r="P4" s="30">
        <v>0</v>
      </c>
      <c r="Q4" s="30">
        <v>10</v>
      </c>
      <c r="R4" s="30"/>
      <c r="S4" s="30"/>
      <c r="T4" s="27">
        <f>SUM(L4:Q4)</f>
        <v>80</v>
      </c>
      <c r="U4" s="31">
        <v>0</v>
      </c>
      <c r="V4" s="32">
        <v>42552</v>
      </c>
      <c r="W4" s="32">
        <v>42552</v>
      </c>
      <c r="X4" s="31" t="str">
        <f>IF(B16="","",IF(W4&lt;&gt;"","Closed",IF(V4&lt;&gt;"","Under Consideration",IF(T4&lt;&gt;0,"Scored",IF(K4&lt;&gt;"To be implemented","Under Consideration","Raised")))))</f>
        <v/>
      </c>
      <c r="Y4" s="15" t="s">
        <v>34</v>
      </c>
      <c r="Z4" s="10" t="s">
        <v>35</v>
      </c>
    </row>
    <row r="5" spans="1:32" s="10" customFormat="1" ht="12.75" x14ac:dyDescent="0.25">
      <c r="A5" s="33" t="s">
        <v>36</v>
      </c>
      <c r="B5" s="26">
        <v>42558</v>
      </c>
      <c r="C5" s="27" t="s">
        <v>37</v>
      </c>
      <c r="D5" s="27"/>
      <c r="E5" s="34" t="s">
        <v>38</v>
      </c>
      <c r="F5" s="27"/>
      <c r="G5" s="26">
        <v>42508</v>
      </c>
      <c r="H5" s="27" t="s">
        <v>47</v>
      </c>
      <c r="I5" s="27"/>
      <c r="J5" s="27"/>
      <c r="K5" s="29">
        <v>10500</v>
      </c>
      <c r="L5" s="30">
        <v>25</v>
      </c>
      <c r="M5" s="30">
        <v>10</v>
      </c>
      <c r="N5" s="30">
        <v>25</v>
      </c>
      <c r="O5" s="30">
        <v>10</v>
      </c>
      <c r="P5" s="30">
        <v>0</v>
      </c>
      <c r="Q5" s="30">
        <v>10</v>
      </c>
      <c r="R5" s="30"/>
      <c r="S5" s="30"/>
      <c r="T5" s="27">
        <f t="shared" ref="T5:T8" si="0">SUM(L5:Q5)</f>
        <v>80</v>
      </c>
      <c r="U5" s="31">
        <v>2</v>
      </c>
      <c r="V5" s="32">
        <v>42553</v>
      </c>
      <c r="W5" s="32">
        <v>42553</v>
      </c>
      <c r="X5" s="31" t="str">
        <f t="shared" ref="X5:X8" si="1">IF(B17="","",IF(W5&lt;&gt;"","Closed",IF(V5&lt;&gt;"","Under Consideration",IF(T5&lt;&gt;0,"Scored",IF(K5&lt;&gt;"To be implemented","Under Consideration","Raised")))))</f>
        <v/>
      </c>
      <c r="Y5" s="15" t="s">
        <v>34</v>
      </c>
      <c r="Z5" s="10" t="s">
        <v>35</v>
      </c>
    </row>
    <row r="6" spans="1:32" s="10" customFormat="1" ht="12.75" x14ac:dyDescent="0.25">
      <c r="A6" s="33" t="s">
        <v>39</v>
      </c>
      <c r="B6" s="26">
        <v>42558</v>
      </c>
      <c r="C6" s="27" t="s">
        <v>37</v>
      </c>
      <c r="D6" s="27"/>
      <c r="E6" s="27" t="s">
        <v>40</v>
      </c>
      <c r="F6" s="27"/>
      <c r="G6" s="26">
        <v>42508</v>
      </c>
      <c r="H6" s="27" t="s">
        <v>47</v>
      </c>
      <c r="I6" s="27"/>
      <c r="J6" s="27"/>
      <c r="K6" s="29">
        <v>1760</v>
      </c>
      <c r="L6" s="30">
        <v>10</v>
      </c>
      <c r="M6" s="30">
        <v>10</v>
      </c>
      <c r="N6" s="30">
        <v>10</v>
      </c>
      <c r="O6" s="30">
        <v>0</v>
      </c>
      <c r="P6" s="30">
        <v>0</v>
      </c>
      <c r="Q6" s="30">
        <v>0</v>
      </c>
      <c r="R6" s="30"/>
      <c r="S6" s="30"/>
      <c r="T6" s="27">
        <f t="shared" si="0"/>
        <v>30</v>
      </c>
      <c r="U6" s="31">
        <v>5</v>
      </c>
      <c r="V6" s="32">
        <v>42554</v>
      </c>
      <c r="W6" s="32">
        <v>42554</v>
      </c>
      <c r="X6" s="31" t="str">
        <f t="shared" si="1"/>
        <v/>
      </c>
      <c r="Y6" s="15" t="s">
        <v>34</v>
      </c>
      <c r="Z6" s="10" t="s">
        <v>35</v>
      </c>
    </row>
    <row r="7" spans="1:32" s="10" customFormat="1" ht="12.75" x14ac:dyDescent="0.25">
      <c r="A7" s="33" t="s">
        <v>41</v>
      </c>
      <c r="B7" s="26">
        <v>42558</v>
      </c>
      <c r="C7" s="27" t="s">
        <v>37</v>
      </c>
      <c r="D7" s="27"/>
      <c r="E7" s="27" t="s">
        <v>42</v>
      </c>
      <c r="F7" s="27"/>
      <c r="G7" s="26">
        <v>42508</v>
      </c>
      <c r="H7" s="27" t="s">
        <v>47</v>
      </c>
      <c r="I7" s="27"/>
      <c r="J7" s="27"/>
      <c r="K7" s="29">
        <v>1400</v>
      </c>
      <c r="L7" s="30">
        <v>10</v>
      </c>
      <c r="M7" s="30">
        <v>10</v>
      </c>
      <c r="N7" s="30">
        <v>10</v>
      </c>
      <c r="O7" s="30">
        <v>0</v>
      </c>
      <c r="P7" s="30">
        <v>0</v>
      </c>
      <c r="Q7" s="30">
        <v>0</v>
      </c>
      <c r="R7" s="30"/>
      <c r="S7" s="30"/>
      <c r="T7" s="27">
        <f t="shared" si="0"/>
        <v>30</v>
      </c>
      <c r="U7" s="31">
        <v>10</v>
      </c>
      <c r="V7" s="32">
        <v>42555</v>
      </c>
      <c r="W7" s="32">
        <v>42555</v>
      </c>
      <c r="X7" s="31" t="str">
        <f t="shared" si="1"/>
        <v/>
      </c>
      <c r="Y7" s="15" t="s">
        <v>34</v>
      </c>
      <c r="Z7" s="10" t="s">
        <v>35</v>
      </c>
    </row>
    <row r="8" spans="1:32" s="10" customFormat="1" ht="191.25" x14ac:dyDescent="0.25">
      <c r="A8" s="33" t="s">
        <v>43</v>
      </c>
      <c r="B8" s="26">
        <v>42558</v>
      </c>
      <c r="C8" s="27" t="s">
        <v>44</v>
      </c>
      <c r="D8" s="27"/>
      <c r="E8" s="27" t="s">
        <v>45</v>
      </c>
      <c r="F8" s="27"/>
      <c r="G8" s="26">
        <v>42487</v>
      </c>
      <c r="H8" s="27" t="s">
        <v>48</v>
      </c>
      <c r="I8" s="30" t="s">
        <v>46</v>
      </c>
      <c r="J8" s="27"/>
      <c r="K8" s="29"/>
      <c r="L8" s="30">
        <v>25</v>
      </c>
      <c r="M8" s="30">
        <v>10</v>
      </c>
      <c r="N8" s="30">
        <v>10</v>
      </c>
      <c r="O8" s="30">
        <v>0</v>
      </c>
      <c r="P8" s="30">
        <v>0</v>
      </c>
      <c r="Q8" s="30">
        <v>25</v>
      </c>
      <c r="R8" s="30"/>
      <c r="S8" s="30"/>
      <c r="T8" s="27">
        <f t="shared" si="0"/>
        <v>70</v>
      </c>
      <c r="U8" s="31">
        <v>25</v>
      </c>
      <c r="V8" s="32">
        <v>42556</v>
      </c>
      <c r="W8" s="32">
        <v>42556</v>
      </c>
      <c r="X8" s="31" t="str">
        <f t="shared" si="1"/>
        <v/>
      </c>
      <c r="Y8" s="15" t="s">
        <v>34</v>
      </c>
      <c r="Z8" s="10" t="s">
        <v>35</v>
      </c>
    </row>
  </sheetData>
  <mergeCells count="5">
    <mergeCell ref="A1:K1"/>
    <mergeCell ref="L1:Y1"/>
    <mergeCell ref="Z1:Z2"/>
    <mergeCell ref="AD1:AD2"/>
    <mergeCell ref="A3:X3"/>
  </mergeCells>
  <conditionalFormatting sqref="T4:T8">
    <cfRule type="cellIs" dxfId="37" priority="8" operator="between">
      <formula>50</formula>
      <formula>99</formula>
    </cfRule>
    <cfRule type="cellIs" dxfId="36" priority="9" operator="equal">
      <formula>0</formula>
    </cfRule>
    <cfRule type="cellIs" dxfId="35" priority="10" operator="lessThan">
      <formula>50</formula>
    </cfRule>
    <cfRule type="cellIs" dxfId="34" priority="11" operator="greaterThan">
      <formula>99</formula>
    </cfRule>
  </conditionalFormatting>
  <conditionalFormatting sqref="A4:X8">
    <cfRule type="expression" dxfId="29" priority="2">
      <formula>$X4="Reviewed"</formula>
    </cfRule>
    <cfRule type="expression" dxfId="28" priority="12">
      <formula>$X4="submitted"</formula>
    </cfRule>
    <cfRule type="expression" dxfId="27" priority="13">
      <formula>$X4="Raised"</formula>
    </cfRule>
    <cfRule type="expression" dxfId="26" priority="14">
      <formula>$X4="Scored"</formula>
    </cfRule>
    <cfRule type="expression" dxfId="25" priority="15">
      <formula>$X4="Under consideration"</formula>
    </cfRule>
    <cfRule type="expression" dxfId="24" priority="16">
      <formula>$X4="closed"</formula>
    </cfRule>
  </conditionalFormatting>
  <conditionalFormatting sqref="A3">
    <cfRule type="expression" dxfId="17" priority="3">
      <formula>$X3="submitted"</formula>
    </cfRule>
    <cfRule type="expression" dxfId="16" priority="4">
      <formula>$X3="Raised"</formula>
    </cfRule>
    <cfRule type="expression" dxfId="15" priority="5">
      <formula>$X3="Scored"</formula>
    </cfRule>
    <cfRule type="expression" dxfId="14" priority="6">
      <formula>$X3="Under consideration"</formula>
    </cfRule>
    <cfRule type="expression" dxfId="13" priority="7">
      <formula>$X3="closed"</formula>
    </cfRule>
  </conditionalFormatting>
  <conditionalFormatting sqref="Y4:Y8">
    <cfRule type="expression" dxfId="7" priority="1">
      <formula>IF(Y4="Y",1,0)</formula>
    </cfRule>
  </conditionalFormatting>
  <dataValidations count="2">
    <dataValidation type="list" allowBlank="1" showInputMessage="1" showErrorMessage="1" sqref="Y4:Y8">
      <formula1>"Y,N"</formula1>
    </dataValidation>
    <dataValidation type="list" allowBlank="1" showInputMessage="1" showErrorMessage="1" sqref="L4:S8">
      <formula1>scoring</formula1>
    </dataValidation>
  </dataValidations>
  <hyperlinks>
    <hyperlink ref="A4" r:id="rId1"/>
    <hyperlink ref="A5" r:id="rId2"/>
    <hyperlink ref="A6" r:id="rId3"/>
    <hyperlink ref="A7" r:id="rId4"/>
    <hyperlink ref="A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UE900324</dc:creator>
  <cp:lastModifiedBy>UE900324</cp:lastModifiedBy>
  <dcterms:created xsi:type="dcterms:W3CDTF">2018-07-25T12:44:48Z</dcterms:created>
  <dcterms:modified xsi:type="dcterms:W3CDTF">2018-07-25T12:51:18Z</dcterms:modified>
</cp:coreProperties>
</file>