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showInkAnnotation="0" autoCompressPictures="0"/>
  <bookViews>
    <workbookView xWindow="135" yWindow="15" windowWidth="29175" windowHeight="16440" tabRatio="500"/>
  </bookViews>
  <sheets>
    <sheet name="Feuil1" sheetId="1" r:id="rId1"/>
    <sheet name="Feuil2" sheetId="2" r:id="rId2"/>
  </sheets>
  <definedNames>
    <definedName name="autre">Feuil2!$I$1:$I$5</definedName>
    <definedName name="dimension">Feuil2!$C$1:$C$2</definedName>
    <definedName name="extra">Feuil2!$G$1:$G$5</definedName>
    <definedName name="extra1">Feuil2!$G$1:$G$7</definedName>
    <definedName name="metre">Feuil2!#REF!</definedName>
    <definedName name="prix">Feuil2!$E$1:$E$6</definedName>
    <definedName name="prix1">Feuil2!$E$1:$E$2</definedName>
    <definedName name="secteur">Feuil2!$A$1:$A$3</definedName>
    <definedName name="type">Feuil2!$A$5:$A$8</definedName>
  </definedNames>
  <calcPr calcId="125725" concurrentCalc="0"/>
  <extLst>
    <ext xmlns:mx="http://schemas.microsoft.com/office/mac/excel/2008/main" uri="{7523E5D3-25F3-A5E0-1632-64F254C22452}">
      <mx:ArchID Flags="2"/>
    </ext>
  </extLst>
</workbook>
</file>

<file path=xl/calcChain.xml><?xml version="1.0" encoding="utf-8"?>
<calcChain xmlns="http://schemas.openxmlformats.org/spreadsheetml/2006/main">
  <c r="F15" i="1"/>
  <c r="M52"/>
  <c r="M53"/>
  <c r="M54"/>
  <c r="M55"/>
  <c r="M56"/>
  <c r="M29"/>
  <c r="M28"/>
  <c r="M30"/>
  <c r="M31"/>
  <c r="M32"/>
  <c r="M42"/>
  <c r="M43"/>
  <c r="M44"/>
  <c r="M45"/>
  <c r="M46"/>
  <c r="M47"/>
  <c r="M48"/>
  <c r="M41"/>
  <c r="M39"/>
  <c r="M18"/>
  <c r="M19"/>
  <c r="M20"/>
  <c r="M21"/>
  <c r="M22"/>
  <c r="M23"/>
  <c r="M24"/>
  <c r="M17"/>
  <c r="R18"/>
  <c r="R17"/>
  <c r="Q18"/>
  <c r="Q17"/>
  <c r="O18"/>
  <c r="N18"/>
  <c r="R15"/>
  <c r="Q19"/>
  <c r="Q20"/>
  <c r="Q21"/>
  <c r="Q22"/>
  <c r="Q23"/>
  <c r="Q15"/>
  <c r="O17"/>
  <c r="N17"/>
  <c r="O15"/>
  <c r="N15"/>
  <c r="L64"/>
  <c r="M15"/>
  <c r="L150"/>
  <c r="L149"/>
  <c r="L148"/>
  <c r="L147"/>
  <c r="L143"/>
  <c r="L142"/>
  <c r="L141"/>
  <c r="L140"/>
  <c r="L139"/>
  <c r="L138"/>
  <c r="L137"/>
  <c r="L136"/>
  <c r="L134"/>
  <c r="L126"/>
  <c r="L125"/>
  <c r="L124"/>
  <c r="L123"/>
  <c r="L119"/>
  <c r="L118"/>
  <c r="L117"/>
  <c r="L116"/>
  <c r="L115"/>
  <c r="L114"/>
  <c r="L113"/>
  <c r="L112"/>
  <c r="L110"/>
  <c r="L102"/>
  <c r="L101"/>
  <c r="L100"/>
  <c r="L99"/>
  <c r="L95"/>
  <c r="L94"/>
  <c r="L93"/>
  <c r="L92"/>
  <c r="L91"/>
  <c r="L90"/>
  <c r="L89"/>
  <c r="L88"/>
  <c r="L86"/>
  <c r="L78"/>
  <c r="L77"/>
  <c r="L76"/>
  <c r="L75"/>
  <c r="L71"/>
  <c r="L70"/>
  <c r="L69"/>
  <c r="L68"/>
  <c r="L67"/>
  <c r="L66"/>
  <c r="L65"/>
  <c r="L62"/>
  <c r="M49"/>
  <c r="M25"/>
</calcChain>
</file>

<file path=xl/sharedStrings.xml><?xml version="1.0" encoding="utf-8"?>
<sst xmlns="http://schemas.openxmlformats.org/spreadsheetml/2006/main" count="405" uniqueCount="87">
  <si>
    <t>Transmis à :</t>
  </si>
  <si>
    <t>Date :</t>
  </si>
  <si>
    <t>À l'attention de :</t>
  </si>
  <si>
    <t>Courriel :</t>
  </si>
  <si>
    <t>Projet :</t>
  </si>
  <si>
    <t>SOUMISSION</t>
  </si>
  <si>
    <t xml:space="preserve">TOTAL :  </t>
  </si>
  <si>
    <t>Conditions générales</t>
  </si>
  <si>
    <t>1. Cette soumission est globale.</t>
  </si>
  <si>
    <t>2. Tel que documents reçus par courriel entre le et la date de cette soumission. Le xx xxxxx 2018</t>
  </si>
  <si>
    <t>3. Par ordre de préséance, notre offre de prix est la prm,ièere à considérer en cas de problèmes d'interprétation des documents, viennent ENSUITE plans, devis aux plans, puis devis généraux.</t>
  </si>
  <si>
    <t>4. L'entrepreneur doit fournir un lieu sécuritaire sur le site des travaux pour le lavage des bétonnières et des pompes et assurer la disposition selon les règles en vigueur des résidus de lavage.</t>
  </si>
  <si>
    <t>6. Formules de bétons fournies (délai de 7 jours ouvrable) sous réception d'un bon de commande.</t>
  </si>
  <si>
    <t>8. Le toutdoit être mesuré sur place, une fois les travaux terminés, pour le prix final.</t>
  </si>
  <si>
    <t>9. Ce prix est valable pour une période de trente (30) jours.</t>
  </si>
  <si>
    <t>10. L'entrepreneur est responsable de garantir l'accès au chantier en tout temps et pour toute la durée des travaux en question.</t>
  </si>
  <si>
    <t>11. Type de facturation : progressive selon l'avancement des travaux.</t>
  </si>
  <si>
    <t>12. Terme de paiement : net 15 du mois suivant</t>
  </si>
  <si>
    <t>13. Frais de service et intérêt chargé sur compte en souffrance : 2% par mois (26,82%/année)</t>
  </si>
  <si>
    <t>14. Tout le matériel impayé demeure notre propriété jusqu'à paiement complet.</t>
  </si>
  <si>
    <t>5. L'entrepreneur est reponsable de fournir un approvisionnement en eau à moins de 15 mètres des travaux de bétonnage pour la cure à l'eau et le lavage des outils sans entrave de rue ou piétons</t>
  </si>
  <si>
    <t>(Si le cas, installer une sortie d'eau plus près.)</t>
  </si>
  <si>
    <t xml:space="preserve">7. Dessins d'atelier fournis dans un délai de 10 jours ouvrables après confirmation écrite du client que tout est adéquat aux plans de construction et sous réception d'un bon de commande. Si des </t>
  </si>
  <si>
    <t>modifications aux plans de construction surviennent après la demande de dessins d'ateleir, des frais supplémentaires pour dessins additionnels techniques seront facturés en sus.</t>
  </si>
  <si>
    <t>Espérant avoir l'opportunité de travailler avec vous.</t>
  </si>
  <si>
    <t>Accepté par :</t>
  </si>
  <si>
    <t>Le :</t>
  </si>
  <si>
    <t>Numéro de commande :</t>
  </si>
  <si>
    <t>Montréal</t>
  </si>
  <si>
    <t>Rive-Sud</t>
  </si>
  <si>
    <t>Secteur</t>
  </si>
  <si>
    <t>150x400</t>
  </si>
  <si>
    <t>200x400</t>
  </si>
  <si>
    <t>Dimension</t>
  </si>
  <si>
    <t>Prix</t>
  </si>
  <si>
    <t>Type</t>
  </si>
  <si>
    <t>Dalle</t>
  </si>
  <si>
    <t>Trottoir Monolithe</t>
  </si>
  <si>
    <t xml:space="preserve">Trottoir   </t>
  </si>
  <si>
    <r>
      <t>M</t>
    </r>
    <r>
      <rPr>
        <sz val="12"/>
        <color theme="1"/>
        <rFont val="Arial"/>
        <family val="2"/>
      </rPr>
      <t>²</t>
    </r>
  </si>
  <si>
    <t>Prix estimé</t>
  </si>
  <si>
    <t>Coffrage</t>
  </si>
  <si>
    <t>Décoffrage</t>
  </si>
  <si>
    <t>Mise en place béton</t>
  </si>
  <si>
    <t>Trait de scie</t>
  </si>
  <si>
    <t>Transport</t>
  </si>
  <si>
    <t>Ouvriers,</t>
  </si>
  <si>
    <t>Heures,</t>
  </si>
  <si>
    <t>Jours,</t>
  </si>
  <si>
    <t>Taux horaire,</t>
  </si>
  <si>
    <t>61,00 @ 68,00</t>
  </si>
  <si>
    <t>64,00 @72,00</t>
  </si>
  <si>
    <t>75,00 @ 82,00</t>
  </si>
  <si>
    <t>78,00 @ 95,00</t>
  </si>
  <si>
    <t>110,00 @ 135,00</t>
  </si>
  <si>
    <t>118,00 @150,00</t>
  </si>
  <si>
    <t>Total</t>
  </si>
  <si>
    <t>Pompe</t>
  </si>
  <si>
    <t>Cure</t>
  </si>
  <si>
    <t>Coulée</t>
  </si>
  <si>
    <t>Armature</t>
  </si>
  <si>
    <t>Surveillance</t>
  </si>
  <si>
    <t>Bois</t>
  </si>
  <si>
    <t>Excavation</t>
  </si>
  <si>
    <t>Autres</t>
  </si>
  <si>
    <t>Heures/Qts</t>
  </si>
  <si>
    <t>M.l.</t>
  </si>
  <si>
    <t>Heures/Qts,</t>
  </si>
  <si>
    <t>Prix,</t>
  </si>
  <si>
    <t>Bordure 150x400</t>
  </si>
  <si>
    <t>Bordure 200x400</t>
  </si>
  <si>
    <t>Trottoir Dalle</t>
  </si>
  <si>
    <t>Parc</t>
  </si>
  <si>
    <t>61,00$ à 72,00$</t>
  </si>
  <si>
    <t>75,00$ à 95,00$</t>
  </si>
  <si>
    <t>110,00$ à 150,00$</t>
  </si>
  <si>
    <t>E10:F12</t>
  </si>
  <si>
    <t>62,00$ à 73,00$</t>
  </si>
  <si>
    <t>76,00$ à 96,00$</t>
  </si>
  <si>
    <t>110,00$ à 151,00$</t>
  </si>
  <si>
    <t>83,00$ à 90,00$</t>
  </si>
  <si>
    <t>95,00$ à 110,00$</t>
  </si>
  <si>
    <t>107,00$ à 120,00$</t>
  </si>
  <si>
    <t>92,00$ à 105,00$</t>
  </si>
  <si>
    <t>H10:I12</t>
  </si>
  <si>
    <t>K10:L12</t>
  </si>
  <si>
    <t>N10:O12</t>
  </si>
</sst>
</file>

<file path=xl/styles.xml><?xml version="1.0" encoding="utf-8"?>
<styleSheet xmlns="http://schemas.openxmlformats.org/spreadsheetml/2006/main">
  <numFmts count="2">
    <numFmt numFmtId="43" formatCode="_-* #,##0.00\ _€_-;\-* #,##0.00\ _€_-;_-* &quot;-&quot;??\ _€_-;_-@_-"/>
    <numFmt numFmtId="164" formatCode="_ * #,##0.00_)\ &quot;$&quot;_ ;_ * \(#,##0.00\)\ &quot;$&quot;_ ;_ * &quot;-&quot;??_)\ &quot;$&quot;_ ;_ @_ "/>
  </numFmts>
  <fonts count="21">
    <font>
      <sz val="12"/>
      <color theme="1"/>
      <name val="Calibri"/>
      <family val="2"/>
      <scheme val="minor"/>
    </font>
    <font>
      <sz val="12"/>
      <color theme="1"/>
      <name val="Arial"/>
      <family val="2"/>
    </font>
    <font>
      <b/>
      <sz val="12"/>
      <color theme="0"/>
      <name val="Calibri"/>
      <family val="2"/>
      <scheme val="minor"/>
    </font>
    <font>
      <sz val="8"/>
      <name val="Calibri"/>
      <family val="2"/>
      <scheme val="minor"/>
    </font>
    <font>
      <u/>
      <sz val="12"/>
      <color theme="10"/>
      <name val="Calibri"/>
      <family val="2"/>
      <scheme val="minor"/>
    </font>
    <font>
      <u/>
      <sz val="12"/>
      <color theme="11"/>
      <name val="Calibri"/>
      <family val="2"/>
      <scheme val="minor"/>
    </font>
    <font>
      <sz val="12"/>
      <color theme="1"/>
      <name val="Times New Roman"/>
    </font>
    <font>
      <b/>
      <u/>
      <sz val="12"/>
      <color theme="1"/>
      <name val="Times New Roman"/>
    </font>
    <font>
      <sz val="12"/>
      <color theme="1"/>
      <name val="Calibri"/>
      <family val="2"/>
      <scheme val="minor"/>
    </font>
    <font>
      <sz val="12"/>
      <color theme="1"/>
      <name val="Times New Roman"/>
      <family val="1"/>
    </font>
    <font>
      <sz val="9"/>
      <color theme="1"/>
      <name val="Calibri"/>
      <family val="2"/>
      <scheme val="minor"/>
    </font>
    <font>
      <sz val="10"/>
      <color theme="1"/>
      <name val="Calibri"/>
      <family val="2"/>
      <scheme val="minor"/>
    </font>
    <font>
      <sz val="10"/>
      <color theme="1"/>
      <name val="Times New Roman"/>
      <family val="1"/>
    </font>
    <font>
      <sz val="7"/>
      <color theme="1"/>
      <name val="Calibri"/>
      <family val="2"/>
      <scheme val="minor"/>
    </font>
    <font>
      <b/>
      <u/>
      <sz val="12"/>
      <color theme="1"/>
      <name val="Calibri"/>
      <family val="2"/>
      <scheme val="minor"/>
    </font>
    <font>
      <b/>
      <u/>
      <sz val="12"/>
      <color theme="1"/>
      <name val="Times New Roman"/>
      <family val="1"/>
    </font>
    <font>
      <u/>
      <sz val="8"/>
      <color theme="1"/>
      <name val="Times New Roman"/>
      <family val="1"/>
    </font>
    <font>
      <sz val="7"/>
      <color theme="1"/>
      <name val="Times New Roman"/>
      <family val="1"/>
    </font>
    <font>
      <sz val="9"/>
      <color theme="1"/>
      <name val="Times New Roman"/>
      <family val="1"/>
    </font>
    <font>
      <b/>
      <sz val="12"/>
      <color theme="1"/>
      <name val="Times New Roman"/>
      <family val="1"/>
    </font>
    <font>
      <b/>
      <sz val="12"/>
      <color theme="1"/>
      <name val="Calibri"/>
      <family val="2"/>
      <scheme val="minor"/>
    </font>
  </fonts>
  <fills count="9">
    <fill>
      <patternFill patternType="none"/>
    </fill>
    <fill>
      <patternFill patternType="gray125"/>
    </fill>
    <fill>
      <patternFill patternType="solid">
        <fgColor theme="0"/>
        <bgColor indexed="64"/>
      </patternFill>
    </fill>
    <fill>
      <patternFill patternType="solid">
        <fgColor rgb="FFB1BB36"/>
        <bgColor indexed="64"/>
      </patternFill>
    </fill>
    <fill>
      <patternFill patternType="solid">
        <fgColor theme="0" tint="-4.9989318521683403E-2"/>
        <bgColor indexed="64"/>
      </patternFill>
    </fill>
    <fill>
      <patternFill patternType="solid">
        <fgColor theme="0" tint="-0.14999847407452621"/>
        <bgColor indexed="64"/>
      </patternFill>
    </fill>
    <fill>
      <patternFill patternType="solid">
        <fgColor theme="2" tint="-9.9978637043366805E-2"/>
        <bgColor indexed="64"/>
      </patternFill>
    </fill>
    <fill>
      <patternFill patternType="solid">
        <fgColor theme="5" tint="0.79998168889431442"/>
        <bgColor indexed="64"/>
      </patternFill>
    </fill>
    <fill>
      <patternFill patternType="solid">
        <fgColor rgb="FFEBFFF0"/>
        <bgColor indexed="64"/>
      </patternFill>
    </fill>
  </fills>
  <borders count="46">
    <border>
      <left/>
      <right/>
      <top/>
      <bottom/>
      <diagonal/>
    </border>
    <border>
      <left/>
      <right/>
      <top/>
      <bottom style="thin">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style="thin">
        <color auto="1"/>
      </right>
      <top/>
      <bottom style="thin">
        <color auto="1"/>
      </bottom>
      <diagonal/>
    </border>
    <border>
      <left/>
      <right/>
      <top style="thin">
        <color auto="1"/>
      </top>
      <bottom style="thin">
        <color auto="1"/>
      </bottom>
      <diagonal/>
    </border>
    <border>
      <left style="thin">
        <color indexed="64"/>
      </left>
      <right style="thin">
        <color indexed="64"/>
      </right>
      <top style="thin">
        <color indexed="64"/>
      </top>
      <bottom style="thin">
        <color indexed="64"/>
      </bottom>
      <diagonal/>
    </border>
    <border>
      <left style="thin">
        <color theme="0" tint="-0.34998626667073579"/>
      </left>
      <right style="thin">
        <color theme="0" tint="-0.34998626667073579"/>
      </right>
      <top/>
      <bottom style="thin">
        <color theme="0" tint="-0.34998626667073579"/>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theme="0" tint="-0.34998626667073579"/>
      </right>
      <top/>
      <bottom style="thin">
        <color theme="0" tint="-0.34998626667073579"/>
      </bottom>
      <diagonal/>
    </border>
    <border>
      <left/>
      <right style="medium">
        <color indexed="64"/>
      </right>
      <top/>
      <bottom style="thin">
        <color auto="1"/>
      </bottom>
      <diagonal/>
    </border>
    <border>
      <left style="medium">
        <color indexed="64"/>
      </left>
      <right/>
      <top/>
      <bottom/>
      <diagonal/>
    </border>
    <border>
      <left/>
      <right style="medium">
        <color indexed="64"/>
      </right>
      <top/>
      <bottom/>
      <diagonal/>
    </border>
    <border>
      <left style="medium">
        <color indexed="64"/>
      </left>
      <right style="thin">
        <color theme="0" tint="-0.34998626667073579"/>
      </right>
      <top style="thin">
        <color theme="0" tint="-0.34998626667073579"/>
      </top>
      <bottom style="thin">
        <color theme="0" tint="-0.34998626667073579"/>
      </bottom>
      <diagonal/>
    </border>
    <border>
      <left/>
      <right style="medium">
        <color indexed="64"/>
      </right>
      <top style="thin">
        <color auto="1"/>
      </top>
      <bottom style="thin">
        <color auto="1"/>
      </bottom>
      <diagonal/>
    </border>
    <border>
      <left style="medium">
        <color indexed="64"/>
      </left>
      <right/>
      <top style="thin">
        <color theme="0" tint="-0.34998626667073579"/>
      </top>
      <bottom style="thin">
        <color auto="1"/>
      </bottom>
      <diagonal/>
    </border>
    <border>
      <left style="medium">
        <color indexed="64"/>
      </left>
      <right/>
      <top style="thin">
        <color auto="1"/>
      </top>
      <bottom style="thin">
        <color auto="1"/>
      </bottom>
      <diagonal/>
    </border>
    <border>
      <left style="medium">
        <color indexed="64"/>
      </left>
      <right/>
      <top style="thin">
        <color auto="1"/>
      </top>
      <bottom style="medium">
        <color indexed="64"/>
      </bottom>
      <diagonal/>
    </border>
    <border>
      <left/>
      <right/>
      <top style="thin">
        <color auto="1"/>
      </top>
      <bottom style="medium">
        <color indexed="64"/>
      </bottom>
      <diagonal/>
    </border>
    <border>
      <left/>
      <right style="medium">
        <color indexed="64"/>
      </right>
      <top style="thin">
        <color auto="1"/>
      </top>
      <bottom style="medium">
        <color indexed="64"/>
      </bottom>
      <diagonal/>
    </border>
    <border>
      <left/>
      <right/>
      <top style="medium">
        <color indexed="64"/>
      </top>
      <bottom style="medium">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right/>
      <top style="medium">
        <color indexed="64"/>
      </top>
      <bottom/>
      <diagonal/>
    </border>
    <border>
      <left style="thin">
        <color auto="1"/>
      </left>
      <right style="thin">
        <color auto="1"/>
      </right>
      <top style="medium">
        <color auto="1"/>
      </top>
      <bottom/>
      <diagonal/>
    </border>
    <border>
      <left/>
      <right style="medium">
        <color indexed="64"/>
      </right>
      <top style="medium">
        <color indexed="64"/>
      </top>
      <bottom style="medium">
        <color indexed="64"/>
      </bottom>
      <diagonal/>
    </border>
    <border>
      <left style="thin">
        <color theme="0" tint="-0.34998626667073579"/>
      </left>
      <right/>
      <top style="thin">
        <color auto="1"/>
      </top>
      <bottom style="thin">
        <color indexed="64"/>
      </bottom>
      <diagonal/>
    </border>
    <border>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right style="thin">
        <color theme="0" tint="-0.34998626667073579"/>
      </right>
      <top/>
      <bottom style="thin">
        <color theme="0" tint="-0.34998626667073579"/>
      </bottom>
      <diagonal/>
    </border>
    <border>
      <left style="thin">
        <color theme="0" tint="-0.34998626667073579"/>
      </left>
      <right/>
      <top/>
      <bottom style="thin">
        <color indexed="64"/>
      </bottom>
      <diagonal/>
    </border>
    <border>
      <left style="thin">
        <color auto="1"/>
      </left>
      <right/>
      <top style="medium">
        <color auto="1"/>
      </top>
      <bottom/>
      <diagonal/>
    </border>
    <border>
      <left/>
      <right style="thin">
        <color indexed="64"/>
      </right>
      <top style="medium">
        <color indexed="64"/>
      </top>
      <bottom/>
      <diagonal/>
    </border>
    <border>
      <left style="thin">
        <color theme="0" tint="-0.34998626667073579"/>
      </left>
      <right/>
      <top style="thin">
        <color auto="1"/>
      </top>
      <bottom style="thin">
        <color theme="0" tint="-0.34998626667073579"/>
      </bottom>
      <diagonal/>
    </border>
    <border>
      <left/>
      <right style="thin">
        <color theme="0" tint="-0.34998626667073579"/>
      </right>
      <top style="thin">
        <color auto="1"/>
      </top>
      <bottom style="thin">
        <color theme="0" tint="-0.34998626667073579"/>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s>
  <cellStyleXfs count="5">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164" fontId="8" fillId="0" borderId="0" applyFont="0" applyFill="0" applyBorder="0" applyAlignment="0" applyProtection="0"/>
    <xf numFmtId="43" fontId="8" fillId="0" borderId="0" applyFont="0" applyFill="0" applyBorder="0" applyAlignment="0" applyProtection="0"/>
  </cellStyleXfs>
  <cellXfs count="214">
    <xf numFmtId="0" fontId="0" fillId="0" borderId="0" xfId="0"/>
    <xf numFmtId="0" fontId="0" fillId="2" borderId="0" xfId="0" applyFill="1"/>
    <xf numFmtId="0" fontId="0" fillId="0" borderId="0" xfId="0" applyAlignment="1">
      <alignment vertical="center"/>
    </xf>
    <xf numFmtId="0" fontId="0" fillId="2" borderId="1" xfId="0" applyFill="1" applyBorder="1"/>
    <xf numFmtId="0" fontId="0" fillId="2" borderId="1" xfId="0" applyFill="1" applyBorder="1" applyAlignment="1"/>
    <xf numFmtId="0" fontId="0" fillId="2" borderId="0" xfId="0" applyFill="1" applyBorder="1" applyAlignment="1"/>
    <xf numFmtId="0" fontId="0" fillId="0" borderId="3" xfId="0" applyBorder="1" applyAlignment="1">
      <alignment horizontal="center" vertical="center"/>
    </xf>
    <xf numFmtId="0" fontId="0" fillId="0" borderId="5" xfId="0" applyBorder="1" applyAlignment="1">
      <alignment vertical="center"/>
    </xf>
    <xf numFmtId="0" fontId="0" fillId="0" borderId="0" xfId="0" applyBorder="1" applyAlignment="1">
      <alignment vertical="center"/>
    </xf>
    <xf numFmtId="0" fontId="0" fillId="0" borderId="6" xfId="0" applyBorder="1" applyAlignment="1">
      <alignment vertical="center"/>
    </xf>
    <xf numFmtId="0" fontId="0" fillId="0" borderId="3" xfId="0" applyBorder="1" applyAlignment="1">
      <alignment vertical="center"/>
    </xf>
    <xf numFmtId="0" fontId="0" fillId="0" borderId="1" xfId="0" applyBorder="1" applyAlignment="1">
      <alignment vertical="center"/>
    </xf>
    <xf numFmtId="0" fontId="0" fillId="2" borderId="0" xfId="0" applyFill="1" applyBorder="1"/>
    <xf numFmtId="0" fontId="0" fillId="0" borderId="0" xfId="0" applyFill="1" applyBorder="1"/>
    <xf numFmtId="0" fontId="6" fillId="2" borderId="0" xfId="0" applyFont="1" applyFill="1" applyBorder="1" applyAlignment="1">
      <alignment horizontal="center"/>
    </xf>
    <xf numFmtId="0" fontId="0" fillId="0" borderId="0" xfId="0" applyAlignment="1">
      <alignment horizontal="center"/>
    </xf>
    <xf numFmtId="0" fontId="0" fillId="0" borderId="0" xfId="0" applyFont="1" applyFill="1" applyBorder="1" applyAlignment="1">
      <alignment vertical="center"/>
    </xf>
    <xf numFmtId="164" fontId="6" fillId="2" borderId="0" xfId="3" applyFont="1" applyFill="1" applyBorder="1" applyAlignment="1">
      <alignment horizontal="center"/>
    </xf>
    <xf numFmtId="164" fontId="0" fillId="0" borderId="0" xfId="3" applyFont="1" applyFill="1" applyBorder="1" applyAlignment="1">
      <alignment vertical="center"/>
    </xf>
    <xf numFmtId="164" fontId="0" fillId="0" borderId="0" xfId="3" applyFont="1" applyFill="1" applyBorder="1" applyAlignment="1"/>
    <xf numFmtId="0" fontId="0" fillId="0" borderId="0" xfId="0" applyFont="1" applyBorder="1" applyAlignment="1">
      <alignment horizontal="center" vertical="center"/>
    </xf>
    <xf numFmtId="0" fontId="11" fillId="0" borderId="0" xfId="0" applyFont="1" applyBorder="1" applyAlignment="1">
      <alignment horizontal="center" vertical="center"/>
    </xf>
    <xf numFmtId="0" fontId="10" fillId="0" borderId="9" xfId="0" applyFont="1" applyBorder="1" applyAlignment="1">
      <alignment horizontal="center" vertical="center"/>
    </xf>
    <xf numFmtId="0" fontId="0" fillId="0" borderId="1" xfId="0" applyFont="1" applyBorder="1" applyAlignment="1">
      <alignment horizontal="center" vertical="center"/>
    </xf>
    <xf numFmtId="0" fontId="0" fillId="0" borderId="0" xfId="0" applyFill="1" applyBorder="1" applyAlignment="1">
      <alignment horizontal="center"/>
    </xf>
    <xf numFmtId="0" fontId="11" fillId="0" borderId="0" xfId="0" applyFont="1" applyFill="1" applyBorder="1" applyAlignment="1">
      <alignment vertical="center"/>
    </xf>
    <xf numFmtId="164" fontId="11" fillId="0" borderId="0" xfId="3" applyFont="1" applyFill="1" applyBorder="1" applyAlignment="1">
      <alignment vertical="center"/>
    </xf>
    <xf numFmtId="0" fontId="12" fillId="0" borderId="0" xfId="0" applyFont="1" applyFill="1" applyBorder="1" applyAlignment="1">
      <alignment vertical="center"/>
    </xf>
    <xf numFmtId="0" fontId="12" fillId="0" borderId="0" xfId="0" applyFont="1" applyBorder="1" applyAlignment="1">
      <alignment vertical="center"/>
    </xf>
    <xf numFmtId="0" fontId="12" fillId="0" borderId="0" xfId="0" applyFont="1" applyAlignment="1">
      <alignment vertical="center"/>
    </xf>
    <xf numFmtId="0" fontId="12" fillId="0" borderId="1" xfId="0" applyFont="1" applyBorder="1" applyAlignment="1">
      <alignment vertical="center"/>
    </xf>
    <xf numFmtId="164" fontId="12" fillId="0" borderId="0" xfId="3" applyFont="1" applyFill="1" applyBorder="1" applyAlignment="1">
      <alignment vertical="center"/>
    </xf>
    <xf numFmtId="0" fontId="12" fillId="0" borderId="0" xfId="0" applyFont="1"/>
    <xf numFmtId="0" fontId="0" fillId="0" borderId="0" xfId="0" applyAlignment="1"/>
    <xf numFmtId="0" fontId="6" fillId="2" borderId="0" xfId="0" applyFont="1" applyFill="1" applyBorder="1" applyAlignment="1"/>
    <xf numFmtId="0" fontId="12" fillId="0" borderId="0" xfId="0" applyFont="1" applyFill="1" applyBorder="1" applyAlignment="1">
      <alignment horizontal="center" vertical="center"/>
    </xf>
    <xf numFmtId="164" fontId="12" fillId="0" borderId="0" xfId="3" applyFont="1" applyFill="1" applyBorder="1" applyAlignment="1">
      <alignment horizontal="center" vertical="center"/>
    </xf>
    <xf numFmtId="164" fontId="0" fillId="0" borderId="0" xfId="3" applyFont="1" applyFill="1" applyBorder="1" applyAlignment="1">
      <alignment horizontal="center"/>
    </xf>
    <xf numFmtId="164" fontId="0" fillId="0" borderId="0" xfId="3" applyFont="1" applyAlignment="1">
      <alignment horizontal="center"/>
    </xf>
    <xf numFmtId="0" fontId="10" fillId="0" borderId="0" xfId="0" applyFont="1" applyFill="1" applyBorder="1" applyAlignment="1">
      <alignment horizontal="center" vertical="center"/>
    </xf>
    <xf numFmtId="164" fontId="11" fillId="0" borderId="0" xfId="3" applyFont="1" applyBorder="1" applyAlignment="1">
      <alignment horizontal="center" vertical="center"/>
    </xf>
    <xf numFmtId="0" fontId="11" fillId="0" borderId="0" xfId="0" applyFont="1" applyFill="1" applyBorder="1" applyAlignment="1">
      <alignment horizontal="center" vertical="center"/>
    </xf>
    <xf numFmtId="164" fontId="11" fillId="0" borderId="0" xfId="3" applyFont="1" applyFill="1" applyBorder="1" applyAlignment="1">
      <alignment horizontal="center" vertical="center"/>
    </xf>
    <xf numFmtId="0" fontId="0" fillId="2" borderId="0" xfId="0" applyFill="1" applyBorder="1" applyAlignment="1">
      <alignment horizontal="center"/>
    </xf>
    <xf numFmtId="164" fontId="0" fillId="2" borderId="0" xfId="3" applyFont="1" applyFill="1" applyBorder="1" applyAlignment="1">
      <alignment horizontal="center"/>
    </xf>
    <xf numFmtId="0" fontId="7" fillId="2" borderId="0" xfId="0" applyFont="1" applyFill="1" applyBorder="1" applyAlignment="1">
      <alignment horizontal="center"/>
    </xf>
    <xf numFmtId="0" fontId="0" fillId="0" borderId="0" xfId="0" applyFont="1" applyFill="1" applyBorder="1" applyAlignment="1">
      <alignment horizontal="center" vertical="center"/>
    </xf>
    <xf numFmtId="164" fontId="0" fillId="0" borderId="0" xfId="3" applyFont="1" applyFill="1" applyBorder="1" applyAlignment="1">
      <alignment horizontal="center" vertical="center"/>
    </xf>
    <xf numFmtId="0" fontId="6" fillId="2" borderId="0" xfId="0" applyFont="1" applyFill="1" applyBorder="1" applyAlignment="1">
      <alignment horizontal="right"/>
    </xf>
    <xf numFmtId="164" fontId="6" fillId="2" borderId="0" xfId="3" applyFont="1" applyFill="1" applyBorder="1" applyAlignment="1">
      <alignment horizontal="left"/>
    </xf>
    <xf numFmtId="164" fontId="6" fillId="2" borderId="1" xfId="3" applyFont="1" applyFill="1" applyBorder="1" applyAlignment="1">
      <alignment horizontal="center"/>
    </xf>
    <xf numFmtId="164" fontId="6" fillId="2" borderId="9" xfId="3" applyFont="1" applyFill="1" applyBorder="1" applyAlignment="1">
      <alignment horizontal="center"/>
    </xf>
    <xf numFmtId="0" fontId="10" fillId="0" borderId="0" xfId="0" applyFont="1" applyFill="1" applyBorder="1" applyAlignment="1">
      <alignment vertical="center"/>
    </xf>
    <xf numFmtId="0" fontId="11" fillId="4" borderId="0" xfId="0" applyFont="1" applyFill="1" applyBorder="1" applyAlignment="1">
      <alignment horizontal="center" vertical="center"/>
    </xf>
    <xf numFmtId="0" fontId="11" fillId="4" borderId="0" xfId="0" applyFont="1" applyFill="1" applyBorder="1" applyAlignment="1">
      <alignment horizontal="center" vertical="center"/>
    </xf>
    <xf numFmtId="164" fontId="0" fillId="4" borderId="0" xfId="3" applyFont="1" applyFill="1" applyBorder="1" applyAlignment="1">
      <alignment horizontal="center" vertical="center"/>
    </xf>
    <xf numFmtId="164" fontId="11" fillId="4" borderId="0" xfId="3" applyFont="1" applyFill="1" applyBorder="1" applyAlignment="1">
      <alignment horizontal="center" vertical="center"/>
    </xf>
    <xf numFmtId="164" fontId="0" fillId="0" borderId="9" xfId="3" applyFont="1" applyBorder="1" applyAlignment="1">
      <alignment vertical="center"/>
    </xf>
    <xf numFmtId="0" fontId="11" fillId="0" borderId="9" xfId="0" applyFont="1" applyBorder="1" applyAlignment="1">
      <alignment horizontal="center" vertical="center"/>
    </xf>
    <xf numFmtId="0" fontId="0" fillId="4" borderId="0" xfId="0" applyFont="1" applyFill="1" applyBorder="1" applyAlignment="1">
      <alignment horizontal="center" vertical="center"/>
    </xf>
    <xf numFmtId="0" fontId="11" fillId="6" borderId="11" xfId="0" applyFont="1" applyFill="1" applyBorder="1" applyAlignment="1">
      <alignment horizontal="center" vertical="center"/>
    </xf>
    <xf numFmtId="0" fontId="11" fillId="0" borderId="1" xfId="0" applyFont="1" applyBorder="1" applyAlignment="1">
      <alignment horizontal="center" vertical="center"/>
    </xf>
    <xf numFmtId="164" fontId="0" fillId="0" borderId="1" xfId="3" applyFont="1" applyBorder="1" applyAlignment="1">
      <alignment vertical="center"/>
    </xf>
    <xf numFmtId="0" fontId="0" fillId="0" borderId="9" xfId="0" applyFont="1" applyBorder="1" applyAlignment="1">
      <alignment horizontal="center" vertical="center"/>
    </xf>
    <xf numFmtId="0" fontId="11" fillId="8" borderId="1" xfId="0" applyFont="1" applyFill="1" applyBorder="1" applyAlignment="1">
      <alignment horizontal="center" vertical="center"/>
    </xf>
    <xf numFmtId="0" fontId="11" fillId="8" borderId="0" xfId="0" applyFont="1" applyFill="1" applyBorder="1" applyAlignment="1">
      <alignment horizontal="center" vertical="center"/>
    </xf>
    <xf numFmtId="164" fontId="12" fillId="8" borderId="11" xfId="3" applyFont="1" applyFill="1" applyBorder="1" applyAlignment="1">
      <alignment horizontal="center" vertical="center"/>
    </xf>
    <xf numFmtId="0" fontId="11" fillId="6" borderId="16" xfId="0" applyFont="1" applyFill="1" applyBorder="1" applyAlignment="1">
      <alignment horizontal="center" vertical="center"/>
    </xf>
    <xf numFmtId="0" fontId="11" fillId="4" borderId="18" xfId="0" applyFont="1" applyFill="1" applyBorder="1" applyAlignment="1">
      <alignment horizontal="center" vertical="center"/>
    </xf>
    <xf numFmtId="0" fontId="0" fillId="4" borderId="19" xfId="0" applyFont="1" applyFill="1" applyBorder="1" applyAlignment="1">
      <alignment horizontal="center" vertical="center"/>
    </xf>
    <xf numFmtId="0" fontId="11" fillId="6" borderId="20" xfId="0" applyFont="1" applyFill="1" applyBorder="1" applyAlignment="1">
      <alignment horizontal="center" vertical="center"/>
    </xf>
    <xf numFmtId="0" fontId="11" fillId="0" borderId="18" xfId="0" applyFont="1" applyFill="1" applyBorder="1" applyAlignment="1">
      <alignment horizontal="center" vertical="center"/>
    </xf>
    <xf numFmtId="0" fontId="0" fillId="0" borderId="19" xfId="0" applyFont="1" applyBorder="1" applyAlignment="1">
      <alignment horizontal="center" vertical="center"/>
    </xf>
    <xf numFmtId="0" fontId="0" fillId="0" borderId="22" xfId="0" applyFont="1" applyFill="1" applyBorder="1" applyAlignment="1">
      <alignment horizontal="center" vertical="center"/>
    </xf>
    <xf numFmtId="0" fontId="0" fillId="0" borderId="17" xfId="0" applyFont="1" applyBorder="1" applyAlignment="1">
      <alignment horizontal="center" vertical="center"/>
    </xf>
    <xf numFmtId="0" fontId="0" fillId="0" borderId="23" xfId="0" applyFont="1" applyFill="1" applyBorder="1" applyAlignment="1">
      <alignment horizontal="center" vertical="center"/>
    </xf>
    <xf numFmtId="0" fontId="0" fillId="0" borderId="21" xfId="0" applyFont="1" applyBorder="1" applyAlignment="1">
      <alignment horizontal="center" vertical="center"/>
    </xf>
    <xf numFmtId="0" fontId="12" fillId="0" borderId="24" xfId="0" applyFont="1" applyBorder="1" applyAlignment="1">
      <alignment horizontal="center" vertical="center"/>
    </xf>
    <xf numFmtId="0" fontId="12" fillId="0" borderId="25" xfId="0" applyFont="1" applyBorder="1" applyAlignment="1">
      <alignment horizontal="center" vertical="center"/>
    </xf>
    <xf numFmtId="164" fontId="12" fillId="0" borderId="25" xfId="3" applyFont="1" applyBorder="1" applyAlignment="1">
      <alignment horizontal="center" vertical="center"/>
    </xf>
    <xf numFmtId="0" fontId="12" fillId="0" borderId="26" xfId="0" applyFont="1" applyBorder="1" applyAlignment="1">
      <alignment horizontal="center" vertical="center"/>
    </xf>
    <xf numFmtId="0" fontId="12" fillId="0" borderId="0" xfId="0" applyFont="1" applyFill="1" applyAlignment="1">
      <alignment vertical="center"/>
    </xf>
    <xf numFmtId="0" fontId="12" fillId="0" borderId="27" xfId="0" applyFont="1" applyFill="1" applyBorder="1" applyAlignment="1">
      <alignment horizontal="center" vertical="center"/>
    </xf>
    <xf numFmtId="164" fontId="12" fillId="0" borderId="27" xfId="3" applyFont="1" applyFill="1" applyBorder="1" applyAlignment="1">
      <alignment horizontal="center" vertical="center"/>
    </xf>
    <xf numFmtId="164" fontId="11" fillId="7" borderId="0" xfId="3" applyFont="1" applyFill="1" applyBorder="1" applyAlignment="1">
      <alignment horizontal="center" vertical="center"/>
    </xf>
    <xf numFmtId="164" fontId="12" fillId="7" borderId="17" xfId="3" applyFont="1" applyFill="1" applyBorder="1" applyAlignment="1">
      <alignment vertical="center"/>
    </xf>
    <xf numFmtId="164" fontId="11" fillId="2" borderId="1" xfId="3" applyFont="1" applyFill="1" applyBorder="1" applyAlignment="1">
      <alignment horizontal="center" vertical="center"/>
    </xf>
    <xf numFmtId="164" fontId="11" fillId="2" borderId="9" xfId="3" applyFont="1" applyFill="1" applyBorder="1" applyAlignment="1">
      <alignment horizontal="center" vertical="center"/>
    </xf>
    <xf numFmtId="164" fontId="0" fillId="7" borderId="19" xfId="3" applyFont="1" applyFill="1" applyBorder="1" applyAlignment="1">
      <alignment horizontal="center" vertical="center"/>
    </xf>
    <xf numFmtId="164" fontId="0" fillId="7" borderId="0" xfId="3" applyFont="1" applyFill="1" applyBorder="1" applyAlignment="1">
      <alignment horizontal="center" vertical="center"/>
    </xf>
    <xf numFmtId="164" fontId="0" fillId="7" borderId="32" xfId="3" applyFont="1" applyFill="1" applyBorder="1" applyAlignment="1">
      <alignment horizontal="center" vertical="center"/>
    </xf>
    <xf numFmtId="0" fontId="11" fillId="8" borderId="11" xfId="0" applyFont="1" applyFill="1" applyBorder="1" applyAlignment="1">
      <alignment horizontal="center" vertical="center"/>
    </xf>
    <xf numFmtId="164" fontId="12" fillId="7" borderId="1" xfId="3" applyFont="1" applyFill="1" applyBorder="1" applyAlignment="1">
      <alignment vertical="center"/>
    </xf>
    <xf numFmtId="164" fontId="0" fillId="7" borderId="27" xfId="3" applyFont="1" applyFill="1" applyBorder="1" applyAlignment="1">
      <alignment horizontal="center" vertical="center"/>
    </xf>
    <xf numFmtId="0" fontId="14" fillId="0" borderId="0" xfId="0" applyFont="1" applyFill="1" applyBorder="1" applyAlignment="1">
      <alignment vertical="center"/>
    </xf>
    <xf numFmtId="164" fontId="9" fillId="0" borderId="0" xfId="3" applyFont="1" applyFill="1" applyBorder="1" applyAlignment="1">
      <alignment vertical="center"/>
    </xf>
    <xf numFmtId="164" fontId="6" fillId="0" borderId="0" xfId="3" applyFont="1" applyFill="1" applyBorder="1" applyAlignment="1">
      <alignment vertical="center"/>
    </xf>
    <xf numFmtId="0" fontId="9" fillId="0" borderId="0" xfId="0" applyFont="1" applyFill="1" applyBorder="1" applyAlignment="1">
      <alignment vertical="center"/>
    </xf>
    <xf numFmtId="0" fontId="9" fillId="2" borderId="0" xfId="0" applyFont="1" applyFill="1"/>
    <xf numFmtId="0" fontId="9" fillId="2" borderId="0" xfId="0" applyFont="1" applyFill="1" applyAlignment="1">
      <alignment horizontal="right"/>
    </xf>
    <xf numFmtId="0" fontId="16" fillId="2" borderId="0" xfId="0" applyFont="1" applyFill="1"/>
    <xf numFmtId="0" fontId="10" fillId="2" borderId="0" xfId="0" applyFont="1" applyFill="1"/>
    <xf numFmtId="0" fontId="17" fillId="2" borderId="0" xfId="0" applyFont="1" applyFill="1" applyAlignment="1">
      <alignment vertical="center"/>
    </xf>
    <xf numFmtId="0" fontId="13" fillId="2" borderId="0" xfId="0" applyFont="1" applyFill="1" applyAlignment="1">
      <alignment vertical="center"/>
    </xf>
    <xf numFmtId="0" fontId="18" fillId="2" borderId="0" xfId="0" applyFont="1" applyFill="1" applyAlignment="1">
      <alignment vertical="center"/>
    </xf>
    <xf numFmtId="0" fontId="18" fillId="2" borderId="0" xfId="0" applyFont="1" applyFill="1" applyAlignment="1">
      <alignment horizontal="right" vertical="center"/>
    </xf>
    <xf numFmtId="0" fontId="9" fillId="2" borderId="0" xfId="0" applyFont="1" applyFill="1" applyAlignment="1">
      <alignment horizontal="right" vertical="center"/>
    </xf>
    <xf numFmtId="0" fontId="0" fillId="2" borderId="9" xfId="0" applyFill="1" applyBorder="1"/>
    <xf numFmtId="164" fontId="9" fillId="2" borderId="0" xfId="3" applyFont="1" applyFill="1" applyBorder="1" applyAlignment="1">
      <alignment vertical="center"/>
    </xf>
    <xf numFmtId="164" fontId="0" fillId="2" borderId="0" xfId="3" applyFont="1" applyFill="1" applyBorder="1" applyAlignment="1"/>
    <xf numFmtId="0" fontId="12" fillId="0" borderId="6" xfId="0" applyFont="1" applyBorder="1" applyAlignment="1">
      <alignment vertical="center"/>
    </xf>
    <xf numFmtId="0" fontId="12" fillId="0" borderId="6" xfId="0" applyFont="1" applyFill="1" applyBorder="1" applyAlignment="1">
      <alignment vertical="center"/>
    </xf>
    <xf numFmtId="0" fontId="12" fillId="0" borderId="8" xfId="0" applyFont="1" applyBorder="1" applyAlignment="1">
      <alignment vertical="center"/>
    </xf>
    <xf numFmtId="0" fontId="0" fillId="0" borderId="7" xfId="0" applyBorder="1" applyAlignment="1">
      <alignment vertical="center"/>
    </xf>
    <xf numFmtId="0" fontId="0" fillId="0" borderId="8" xfId="0" applyBorder="1" applyAlignment="1">
      <alignment vertical="center"/>
    </xf>
    <xf numFmtId="164" fontId="9" fillId="0" borderId="1" xfId="3" applyFont="1" applyFill="1" applyBorder="1" applyAlignment="1">
      <alignment vertical="center"/>
    </xf>
    <xf numFmtId="164" fontId="0" fillId="0" borderId="1" xfId="3" applyFont="1" applyFill="1" applyBorder="1" applyAlignment="1"/>
    <xf numFmtId="0" fontId="11" fillId="2" borderId="1" xfId="0" applyFont="1" applyFill="1" applyBorder="1" applyAlignment="1">
      <alignment vertical="center"/>
    </xf>
    <xf numFmtId="0" fontId="0" fillId="2" borderId="1" xfId="0" applyFill="1" applyBorder="1" applyAlignment="1">
      <alignment vertical="center"/>
    </xf>
    <xf numFmtId="164" fontId="6" fillId="2" borderId="1" xfId="3" applyFont="1" applyFill="1" applyBorder="1" applyAlignment="1">
      <alignment vertical="center"/>
    </xf>
    <xf numFmtId="164" fontId="0" fillId="2" borderId="1" xfId="3" applyFont="1" applyFill="1" applyBorder="1" applyAlignment="1"/>
    <xf numFmtId="164" fontId="9" fillId="2" borderId="1" xfId="3" applyFont="1" applyFill="1" applyBorder="1" applyAlignment="1">
      <alignment vertical="center"/>
    </xf>
    <xf numFmtId="0" fontId="9" fillId="2" borderId="9" xfId="0" applyFont="1" applyFill="1" applyBorder="1" applyAlignment="1"/>
    <xf numFmtId="0" fontId="11" fillId="4" borderId="0" xfId="0" applyFont="1" applyFill="1" applyBorder="1" applyAlignment="1">
      <alignment horizontal="center" vertical="center"/>
    </xf>
    <xf numFmtId="164" fontId="9" fillId="5" borderId="0" xfId="3" applyFont="1" applyFill="1" applyBorder="1" applyAlignment="1">
      <alignment horizontal="center" vertical="center"/>
    </xf>
    <xf numFmtId="164" fontId="12" fillId="7" borderId="0" xfId="3" applyFont="1" applyFill="1" applyBorder="1" applyAlignment="1">
      <alignment vertical="center"/>
    </xf>
    <xf numFmtId="0" fontId="12" fillId="0" borderId="0" xfId="0" applyFont="1" applyBorder="1" applyAlignment="1">
      <alignment horizontal="center" vertical="center"/>
    </xf>
    <xf numFmtId="0" fontId="9" fillId="5" borderId="34" xfId="0" applyFont="1" applyFill="1" applyBorder="1" applyAlignment="1">
      <alignment horizontal="center" vertical="center"/>
    </xf>
    <xf numFmtId="0" fontId="9" fillId="5" borderId="35" xfId="0" applyFont="1" applyFill="1" applyBorder="1" applyAlignment="1">
      <alignment horizontal="center" vertical="center"/>
    </xf>
    <xf numFmtId="0" fontId="11" fillId="6" borderId="36" xfId="0" applyFont="1" applyFill="1" applyBorder="1" applyAlignment="1">
      <alignment horizontal="center" vertical="center"/>
    </xf>
    <xf numFmtId="0" fontId="11" fillId="6" borderId="0" xfId="0" applyFont="1" applyFill="1" applyBorder="1" applyAlignment="1">
      <alignment horizontal="center" vertical="center"/>
    </xf>
    <xf numFmtId="0" fontId="0" fillId="0" borderId="1" xfId="0" applyFont="1" applyFill="1" applyBorder="1" applyAlignment="1">
      <alignment horizontal="center" vertical="center"/>
    </xf>
    <xf numFmtId="0" fontId="0" fillId="0" borderId="9" xfId="0" applyFont="1" applyFill="1" applyBorder="1" applyAlignment="1">
      <alignment horizontal="center" vertical="center"/>
    </xf>
    <xf numFmtId="0" fontId="11" fillId="8" borderId="37" xfId="0" applyFont="1" applyFill="1" applyBorder="1" applyAlignment="1">
      <alignment horizontal="center" vertical="center"/>
    </xf>
    <xf numFmtId="0" fontId="11" fillId="8" borderId="33" xfId="0" applyFont="1" applyFill="1" applyBorder="1" applyAlignment="1">
      <alignment horizontal="center" vertical="center"/>
    </xf>
    <xf numFmtId="0" fontId="9" fillId="5" borderId="38" xfId="0" applyFont="1" applyFill="1" applyBorder="1" applyAlignment="1">
      <alignment horizontal="center" vertical="center"/>
    </xf>
    <xf numFmtId="0" fontId="9" fillId="5" borderId="7" xfId="0" applyFont="1" applyFill="1" applyBorder="1" applyAlignment="1">
      <alignment horizontal="center" vertical="center"/>
    </xf>
    <xf numFmtId="0" fontId="9" fillId="5" borderId="28" xfId="0" applyFont="1" applyFill="1" applyBorder="1" applyAlignment="1">
      <alignment horizontal="center" vertical="center"/>
    </xf>
    <xf numFmtId="0" fontId="9" fillId="5" borderId="29" xfId="0" applyFont="1" applyFill="1" applyBorder="1" applyAlignment="1">
      <alignment horizontal="center" vertical="center"/>
    </xf>
    <xf numFmtId="0" fontId="11" fillId="8" borderId="0" xfId="0" applyFont="1" applyFill="1" applyBorder="1" applyAlignment="1">
      <alignment horizontal="left" vertical="center"/>
    </xf>
    <xf numFmtId="0" fontId="10" fillId="0" borderId="9" xfId="0" applyFont="1" applyFill="1" applyBorder="1" applyAlignment="1">
      <alignment horizontal="center" vertical="center"/>
    </xf>
    <xf numFmtId="0" fontId="10" fillId="0" borderId="1" xfId="0" applyFont="1" applyFill="1" applyBorder="1" applyAlignment="1">
      <alignment horizontal="center" vertical="center"/>
    </xf>
    <xf numFmtId="0" fontId="10" fillId="8" borderId="1" xfId="0" applyFont="1" applyFill="1" applyBorder="1" applyAlignment="1">
      <alignment horizontal="center" vertical="center"/>
    </xf>
    <xf numFmtId="0" fontId="10" fillId="8" borderId="9" xfId="0" applyFont="1" applyFill="1" applyBorder="1" applyAlignment="1">
      <alignment horizontal="center" vertical="center"/>
    </xf>
    <xf numFmtId="0" fontId="14" fillId="5" borderId="18" xfId="0" applyFont="1" applyFill="1" applyBorder="1" applyAlignment="1">
      <alignment horizontal="center" vertical="center"/>
    </xf>
    <xf numFmtId="0" fontId="14" fillId="5" borderId="0" xfId="0" applyFont="1" applyFill="1" applyBorder="1" applyAlignment="1">
      <alignment horizontal="center" vertical="center"/>
    </xf>
    <xf numFmtId="164" fontId="0" fillId="0" borderId="33" xfId="0" applyNumberFormat="1" applyFill="1" applyBorder="1" applyAlignment="1">
      <alignment vertical="center"/>
    </xf>
    <xf numFmtId="164" fontId="19" fillId="7" borderId="42" xfId="3" applyFont="1" applyFill="1" applyBorder="1" applyAlignment="1">
      <alignment vertical="center"/>
    </xf>
    <xf numFmtId="0" fontId="11" fillId="6" borderId="11" xfId="0" applyFont="1" applyFill="1" applyBorder="1" applyAlignment="1">
      <alignment vertical="center"/>
    </xf>
    <xf numFmtId="164" fontId="20" fillId="7" borderId="43" xfId="0" applyNumberFormat="1" applyFont="1" applyFill="1" applyBorder="1" applyAlignment="1">
      <alignment horizontal="center" vertical="center"/>
    </xf>
    <xf numFmtId="0" fontId="20" fillId="7" borderId="44" xfId="0" applyFont="1" applyFill="1" applyBorder="1" applyAlignment="1">
      <alignment horizontal="center" vertical="center"/>
    </xf>
    <xf numFmtId="164" fontId="20" fillId="7" borderId="43" xfId="3" applyFont="1" applyFill="1" applyBorder="1" applyAlignment="1">
      <alignment horizontal="center" vertical="center"/>
    </xf>
    <xf numFmtId="164" fontId="20" fillId="7" borderId="45" xfId="3" applyFont="1" applyFill="1" applyBorder="1" applyAlignment="1">
      <alignment horizontal="center" vertical="center"/>
    </xf>
    <xf numFmtId="164" fontId="20" fillId="7" borderId="44" xfId="3" applyFont="1" applyFill="1" applyBorder="1" applyAlignment="1">
      <alignment horizontal="center" vertical="center"/>
    </xf>
    <xf numFmtId="164" fontId="12" fillId="8" borderId="40" xfId="3" applyFont="1" applyFill="1" applyBorder="1" applyAlignment="1">
      <alignment horizontal="center" vertical="center"/>
    </xf>
    <xf numFmtId="164" fontId="12" fillId="8" borderId="41" xfId="3" applyFont="1" applyFill="1" applyBorder="1" applyAlignment="1">
      <alignment horizontal="center" vertical="center"/>
    </xf>
    <xf numFmtId="164" fontId="9" fillId="5" borderId="38" xfId="3" applyFont="1" applyFill="1" applyBorder="1" applyAlignment="1">
      <alignment horizontal="center" vertical="center"/>
    </xf>
    <xf numFmtId="164" fontId="9" fillId="5" borderId="30" xfId="3" applyFont="1" applyFill="1" applyBorder="1" applyAlignment="1">
      <alignment horizontal="center" vertical="center"/>
    </xf>
    <xf numFmtId="164" fontId="9" fillId="5" borderId="7" xfId="3" applyFont="1" applyFill="1" applyBorder="1" applyAlignment="1">
      <alignment horizontal="center" vertical="center"/>
    </xf>
    <xf numFmtId="164" fontId="9" fillId="5" borderId="1" xfId="3" applyFont="1" applyFill="1" applyBorder="1" applyAlignment="1">
      <alignment horizontal="center" vertical="center"/>
    </xf>
    <xf numFmtId="164" fontId="9" fillId="5" borderId="6" xfId="3" applyFont="1" applyFill="1" applyBorder="1" applyAlignment="1">
      <alignment horizontal="center" vertical="center"/>
    </xf>
    <xf numFmtId="0" fontId="10" fillId="2" borderId="1" xfId="0" applyFont="1" applyFill="1" applyBorder="1" applyAlignment="1">
      <alignment horizontal="center" vertical="center"/>
    </xf>
    <xf numFmtId="0" fontId="0" fillId="2" borderId="1" xfId="0" applyFill="1" applyBorder="1" applyAlignment="1">
      <alignment horizontal="center"/>
    </xf>
    <xf numFmtId="0" fontId="9" fillId="2" borderId="1" xfId="0" applyFont="1" applyFill="1" applyBorder="1" applyAlignment="1">
      <alignment horizontal="center"/>
    </xf>
    <xf numFmtId="0" fontId="9" fillId="2" borderId="0" xfId="0" applyFont="1" applyFill="1" applyAlignment="1">
      <alignment horizontal="center"/>
    </xf>
    <xf numFmtId="0" fontId="11" fillId="8" borderId="0" xfId="0" applyFont="1" applyFill="1" applyBorder="1" applyAlignment="1">
      <alignment horizontal="center" vertical="center"/>
    </xf>
    <xf numFmtId="164" fontId="11" fillId="2" borderId="1" xfId="3" applyFont="1" applyFill="1" applyBorder="1" applyAlignment="1">
      <alignment horizontal="center" vertical="center"/>
    </xf>
    <xf numFmtId="0" fontId="15" fillId="2" borderId="0" xfId="0" applyFont="1" applyFill="1" applyAlignment="1">
      <alignment horizontal="center"/>
    </xf>
    <xf numFmtId="0" fontId="9" fillId="2" borderId="1" xfId="0" applyFont="1" applyFill="1" applyBorder="1" applyAlignment="1">
      <alignment horizontal="center" vertical="center"/>
    </xf>
    <xf numFmtId="0" fontId="9" fillId="2" borderId="0" xfId="0" applyFont="1" applyFill="1" applyAlignment="1">
      <alignment horizontal="left" vertical="center"/>
    </xf>
    <xf numFmtId="0" fontId="11" fillId="0" borderId="1" xfId="0" applyFont="1" applyBorder="1" applyAlignment="1">
      <alignment horizontal="center" vertical="center"/>
    </xf>
    <xf numFmtId="0" fontId="10" fillId="0" borderId="1" xfId="0" applyFont="1" applyBorder="1" applyAlignment="1">
      <alignment horizontal="center" vertical="center"/>
    </xf>
    <xf numFmtId="0" fontId="11" fillId="4" borderId="0" xfId="0" applyFont="1" applyFill="1" applyBorder="1" applyAlignment="1">
      <alignment horizontal="center" vertical="center"/>
    </xf>
    <xf numFmtId="0" fontId="10" fillId="4" borderId="0" xfId="0" applyFont="1" applyFill="1" applyBorder="1" applyAlignment="1">
      <alignment horizontal="center" vertical="center"/>
    </xf>
    <xf numFmtId="164" fontId="9" fillId="5" borderId="28" xfId="3" applyFont="1" applyFill="1" applyBorder="1" applyAlignment="1">
      <alignment horizontal="center" vertical="center"/>
    </xf>
    <xf numFmtId="164" fontId="6" fillId="5" borderId="29" xfId="3" applyFont="1" applyFill="1" applyBorder="1" applyAlignment="1">
      <alignment horizontal="center" vertical="center"/>
    </xf>
    <xf numFmtId="0" fontId="11" fillId="6" borderId="11" xfId="0" applyFont="1" applyFill="1" applyBorder="1" applyAlignment="1">
      <alignment horizontal="center" vertical="center"/>
    </xf>
    <xf numFmtId="0" fontId="10" fillId="6" borderId="11" xfId="0" applyFont="1" applyFill="1" applyBorder="1" applyAlignment="1">
      <alignment horizontal="center" vertical="center"/>
    </xf>
    <xf numFmtId="0" fontId="0" fillId="0" borderId="0" xfId="0" applyBorder="1" applyAlignment="1">
      <alignment horizontal="center" vertical="center"/>
    </xf>
    <xf numFmtId="0" fontId="2" fillId="3" borderId="2" xfId="0" applyFont="1" applyFill="1" applyBorder="1" applyAlignment="1">
      <alignment horizontal="right" vertical="center"/>
    </xf>
    <xf numFmtId="0" fontId="2" fillId="3" borderId="3" xfId="0" applyFont="1" applyFill="1" applyBorder="1" applyAlignment="1">
      <alignment horizontal="right" vertical="center"/>
    </xf>
    <xf numFmtId="0" fontId="2" fillId="3" borderId="0" xfId="0" applyFont="1" applyFill="1" applyBorder="1" applyAlignment="1">
      <alignment horizontal="right" vertical="center"/>
    </xf>
    <xf numFmtId="0" fontId="2" fillId="3" borderId="7" xfId="0" applyFont="1" applyFill="1" applyBorder="1" applyAlignment="1">
      <alignment horizontal="right" vertical="center"/>
    </xf>
    <xf numFmtId="0" fontId="2" fillId="3" borderId="1" xfId="0" applyFont="1" applyFill="1" applyBorder="1" applyAlignment="1">
      <alignment horizontal="right" vertical="center"/>
    </xf>
    <xf numFmtId="0" fontId="2" fillId="3" borderId="3" xfId="0" applyFont="1" applyFill="1" applyBorder="1" applyAlignment="1">
      <alignment horizontal="center" vertical="center"/>
    </xf>
    <xf numFmtId="0" fontId="2" fillId="3" borderId="4" xfId="0" applyFont="1" applyFill="1" applyBorder="1" applyAlignment="1">
      <alignment horizontal="center" vertical="center"/>
    </xf>
    <xf numFmtId="0" fontId="2" fillId="3" borderId="0" xfId="0" applyFont="1" applyFill="1" applyBorder="1" applyAlignment="1">
      <alignment horizontal="center" vertical="center"/>
    </xf>
    <xf numFmtId="0" fontId="2" fillId="3" borderId="6" xfId="0" applyFont="1" applyFill="1" applyBorder="1" applyAlignment="1">
      <alignment horizontal="center" vertical="center"/>
    </xf>
    <xf numFmtId="0" fontId="2" fillId="3" borderId="1" xfId="0" applyFont="1" applyFill="1" applyBorder="1" applyAlignment="1">
      <alignment horizontal="center" vertical="center"/>
    </xf>
    <xf numFmtId="0" fontId="2" fillId="3" borderId="8" xfId="0" applyFont="1" applyFill="1" applyBorder="1" applyAlignment="1">
      <alignment horizontal="center" vertical="center"/>
    </xf>
    <xf numFmtId="0" fontId="0" fillId="0" borderId="3" xfId="0" applyBorder="1" applyAlignment="1">
      <alignment horizontal="center" vertical="center"/>
    </xf>
    <xf numFmtId="0" fontId="11" fillId="8" borderId="11" xfId="0" applyFont="1" applyFill="1" applyBorder="1" applyAlignment="1">
      <alignment horizontal="center" vertical="center"/>
    </xf>
    <xf numFmtId="0" fontId="9" fillId="5" borderId="13" xfId="0" applyFont="1" applyFill="1" applyBorder="1" applyAlignment="1">
      <alignment horizontal="center" vertical="center"/>
    </xf>
    <xf numFmtId="0" fontId="9" fillId="5" borderId="15" xfId="0" applyFont="1" applyFill="1" applyBorder="1" applyAlignment="1">
      <alignment horizontal="center" vertical="center"/>
    </xf>
    <xf numFmtId="0" fontId="9" fillId="5" borderId="14" xfId="0" applyFont="1" applyFill="1" applyBorder="1" applyAlignment="1">
      <alignment horizontal="center" vertical="center"/>
    </xf>
    <xf numFmtId="0" fontId="9" fillId="5" borderId="10" xfId="0" applyFont="1" applyFill="1" applyBorder="1" applyAlignment="1">
      <alignment horizontal="center" vertical="center"/>
    </xf>
    <xf numFmtId="0" fontId="9" fillId="5" borderId="31" xfId="0" applyFont="1" applyFill="1" applyBorder="1" applyAlignment="1">
      <alignment horizontal="center" vertical="center"/>
    </xf>
    <xf numFmtId="0" fontId="9" fillId="5" borderId="12" xfId="0" applyFont="1" applyFill="1" applyBorder="1" applyAlignment="1">
      <alignment horizontal="center" vertical="center"/>
    </xf>
    <xf numFmtId="0" fontId="7" fillId="2" borderId="0" xfId="0" applyFont="1" applyFill="1" applyBorder="1" applyAlignment="1">
      <alignment horizontal="center"/>
    </xf>
    <xf numFmtId="0" fontId="6" fillId="2" borderId="1" xfId="0" applyFont="1" applyFill="1" applyBorder="1" applyAlignment="1">
      <alignment horizontal="center"/>
    </xf>
    <xf numFmtId="0" fontId="9" fillId="5" borderId="38" xfId="0" applyFont="1" applyFill="1" applyBorder="1" applyAlignment="1">
      <alignment horizontal="center" vertical="center"/>
    </xf>
    <xf numFmtId="0" fontId="9" fillId="5" borderId="39" xfId="0" applyFont="1" applyFill="1" applyBorder="1" applyAlignment="1">
      <alignment horizontal="center" vertical="center"/>
    </xf>
    <xf numFmtId="0" fontId="9" fillId="5" borderId="7" xfId="0" applyFont="1" applyFill="1" applyBorder="1" applyAlignment="1">
      <alignment horizontal="center" vertical="center"/>
    </xf>
    <xf numFmtId="0" fontId="9" fillId="5" borderId="8" xfId="0" applyFont="1" applyFill="1" applyBorder="1" applyAlignment="1">
      <alignment horizontal="center" vertical="center"/>
    </xf>
    <xf numFmtId="0" fontId="6" fillId="2" borderId="9" xfId="0" applyFont="1" applyFill="1" applyBorder="1" applyAlignment="1">
      <alignment horizontal="center"/>
    </xf>
    <xf numFmtId="164" fontId="9" fillId="5" borderId="0" xfId="3" applyFont="1" applyFill="1" applyBorder="1" applyAlignment="1">
      <alignment horizontal="center" vertical="center"/>
    </xf>
    <xf numFmtId="0" fontId="11" fillId="8" borderId="0" xfId="0" applyFont="1" applyFill="1" applyBorder="1" applyAlignment="1">
      <alignment horizontal="left" vertical="center"/>
    </xf>
    <xf numFmtId="0" fontId="11" fillId="0" borderId="1" xfId="0" applyFont="1" applyFill="1" applyBorder="1" applyAlignment="1">
      <alignment horizontal="left" vertical="center"/>
    </xf>
    <xf numFmtId="0" fontId="11" fillId="0" borderId="9" xfId="0" applyFont="1" applyFill="1" applyBorder="1" applyAlignment="1">
      <alignment horizontal="center" vertical="center"/>
    </xf>
    <xf numFmtId="0" fontId="11" fillId="0" borderId="1" xfId="0" applyFont="1" applyFill="1" applyBorder="1" applyAlignment="1">
      <alignment horizontal="center" vertical="center"/>
    </xf>
    <xf numFmtId="43" fontId="11" fillId="6" borderId="40" xfId="4" applyFont="1" applyFill="1" applyBorder="1" applyAlignment="1">
      <alignment horizontal="center" vertical="center"/>
    </xf>
    <xf numFmtId="43" fontId="11" fillId="6" borderId="41" xfId="4" applyFont="1" applyFill="1" applyBorder="1" applyAlignment="1">
      <alignment horizontal="center" vertical="center"/>
    </xf>
    <xf numFmtId="0" fontId="11" fillId="6" borderId="40" xfId="0" applyFont="1" applyFill="1" applyBorder="1" applyAlignment="1">
      <alignment horizontal="center" vertical="center"/>
    </xf>
    <xf numFmtId="0" fontId="11" fillId="6" borderId="41" xfId="0" applyFont="1" applyFill="1" applyBorder="1" applyAlignment="1">
      <alignment horizontal="center" vertical="center"/>
    </xf>
  </cellXfs>
  <cellStyles count="5">
    <cellStyle name="Lien hypertexte" xfId="1" builtinId="8" hidden="1"/>
    <cellStyle name="Lien hypertexte visité" xfId="2" builtinId="9" hidden="1"/>
    <cellStyle name="Milliers" xfId="4" builtinId="3"/>
    <cellStyle name="Monétaire" xfId="3" builtinId="4"/>
    <cellStyle name="Normal" xfId="0" builtinId="0"/>
  </cellStyles>
  <dxfs count="0"/>
  <tableStyles count="0" defaultTableStyle="TableStyleMedium9" defaultPivotStyle="PivotStyleMedium4"/>
  <colors>
    <mruColors>
      <color rgb="FFEBFFF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30480</xdr:colOff>
      <xdr:row>0</xdr:row>
      <xdr:rowOff>0</xdr:rowOff>
    </xdr:from>
    <xdr:to>
      <xdr:col>10</xdr:col>
      <xdr:colOff>314642</xdr:colOff>
      <xdr:row>5</xdr:row>
      <xdr:rowOff>163884</xdr:rowOff>
    </xdr:to>
    <xdr:pic>
      <xdr:nvPicPr>
        <xdr:cNvPr id="2" name="Image 1">
          <a:extLst>
            <a:ext uri="{FF2B5EF4-FFF2-40B4-BE49-F238E27FC236}">
              <a16:creationId xmlns:a16="http://schemas.microsoft.com/office/drawing/2014/main" xmlns="" id="{00000000-0008-0000-0000-000002000000}"/>
            </a:ext>
          </a:extLst>
        </xdr:cNvPr>
        <xdr:cNvPicPr>
          <a:picLocks noChangeAspect="1"/>
        </xdr:cNvPicPr>
      </xdr:nvPicPr>
      <xdr:blipFill>
        <a:blip xmlns:r="http://schemas.openxmlformats.org/officeDocument/2006/relationships" r:embed="rId1"/>
        <a:stretch>
          <a:fillRect/>
        </a:stretch>
      </xdr:blipFill>
      <xdr:spPr>
        <a:xfrm>
          <a:off x="30480" y="0"/>
          <a:ext cx="5775960" cy="1154484"/>
        </a:xfrm>
        <a:prstGeom prst="rect">
          <a:avLst/>
        </a:prstGeom>
      </xdr:spPr>
    </xdr:pic>
    <xdr:clientData/>
  </xdr:twoCellAnchor>
  <xdr:twoCellAnchor editAs="oneCell">
    <xdr:from>
      <xdr:col>13</xdr:col>
      <xdr:colOff>0</xdr:colOff>
      <xdr:row>0</xdr:row>
      <xdr:rowOff>0</xdr:rowOff>
    </xdr:from>
    <xdr:to>
      <xdr:col>23</xdr:col>
      <xdr:colOff>326241</xdr:colOff>
      <xdr:row>5</xdr:row>
      <xdr:rowOff>203200</xdr:rowOff>
    </xdr:to>
    <xdr:pic>
      <xdr:nvPicPr>
        <xdr:cNvPr id="4" name="Image 3">
          <a:extLst>
            <a:ext uri="{FF2B5EF4-FFF2-40B4-BE49-F238E27FC236}">
              <a16:creationId xmlns:a16="http://schemas.microsoft.com/office/drawing/2014/main" xmlns="" id="{E64C3684-97D9-4172-BBD6-5933480740DD}"/>
            </a:ext>
          </a:extLst>
        </xdr:cNvPr>
        <xdr:cNvPicPr>
          <a:picLocks noChangeAspect="1"/>
        </xdr:cNvPicPr>
      </xdr:nvPicPr>
      <xdr:blipFill>
        <a:blip xmlns:r="http://schemas.openxmlformats.org/officeDocument/2006/relationships" r:embed="rId1"/>
        <a:stretch>
          <a:fillRect/>
        </a:stretch>
      </xdr:blipFill>
      <xdr:spPr>
        <a:xfrm>
          <a:off x="0" y="0"/>
          <a:ext cx="5957420" cy="1203325"/>
        </a:xfrm>
        <a:prstGeom prst="rect">
          <a:avLst/>
        </a:prstGeom>
      </xdr:spPr>
    </xdr:pic>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AA154"/>
  <sheetViews>
    <sheetView tabSelected="1" view="pageLayout" zoomScale="120" zoomScaleNormal="100" zoomScalePageLayoutView="120" workbookViewId="0">
      <selection activeCell="L5" sqref="L5"/>
    </sheetView>
  </sheetViews>
  <sheetFormatPr baseColWidth="10" defaultColWidth="3.125" defaultRowHeight="15.75"/>
  <cols>
    <col min="1" max="1" width="16.125" style="15" customWidth="1"/>
    <col min="2" max="2" width="7.25" style="15" customWidth="1"/>
    <col min="3" max="3" width="8.625" style="15" customWidth="1"/>
    <col min="4" max="4" width="4" style="15" customWidth="1"/>
    <col min="5" max="5" width="6.625" style="15" customWidth="1"/>
    <col min="6" max="6" width="5.25" style="15" customWidth="1"/>
    <col min="7" max="7" width="7.875" style="15" customWidth="1"/>
    <col min="8" max="9" width="5.125" style="15" customWidth="1"/>
    <col min="10" max="10" width="4.25" style="15" customWidth="1"/>
    <col min="11" max="11" width="9.5" style="38" customWidth="1"/>
    <col min="12" max="12" width="9.25" style="15" customWidth="1"/>
    <col min="13" max="13" width="16.125" style="15" customWidth="1"/>
    <col min="14" max="14" width="10.625" customWidth="1"/>
    <col min="15" max="15" width="4" customWidth="1"/>
    <col min="16" max="16" width="9.375" customWidth="1"/>
    <col min="17" max="17" width="7.375" customWidth="1"/>
    <col min="18" max="18" width="7.5" customWidth="1"/>
    <col min="19" max="19" width="4" customWidth="1"/>
    <col min="20" max="20" width="5.625" customWidth="1"/>
    <col min="21" max="21" width="2.375" customWidth="1"/>
    <col min="22" max="22" width="9" customWidth="1"/>
    <col min="23" max="23" width="12.5" customWidth="1"/>
    <col min="24" max="24" width="8.5" customWidth="1"/>
    <col min="25" max="25" width="10.625" customWidth="1"/>
  </cols>
  <sheetData>
    <row r="1" spans="1:27">
      <c r="A1" s="43"/>
      <c r="B1" s="43"/>
      <c r="C1" s="43"/>
      <c r="D1" s="43"/>
      <c r="E1" s="43"/>
      <c r="F1" s="43"/>
      <c r="G1" s="43"/>
      <c r="H1" s="43"/>
      <c r="I1" s="43"/>
      <c r="J1" s="43"/>
      <c r="K1" s="44"/>
      <c r="L1" s="43"/>
      <c r="M1" s="43"/>
      <c r="N1" s="1"/>
      <c r="O1" s="1"/>
      <c r="P1" s="1"/>
      <c r="Q1" s="1"/>
      <c r="R1" s="1"/>
      <c r="S1" s="1"/>
      <c r="T1" s="1"/>
      <c r="U1" s="1"/>
      <c r="V1" s="1"/>
      <c r="W1" s="1"/>
      <c r="X1" s="1"/>
      <c r="Y1" s="1"/>
      <c r="Z1" s="1"/>
      <c r="AA1" s="1"/>
    </row>
    <row r="2" spans="1:27">
      <c r="A2" s="43"/>
      <c r="B2" s="43"/>
      <c r="C2" s="43"/>
      <c r="D2" s="43"/>
      <c r="E2" s="43"/>
      <c r="F2" s="43"/>
      <c r="G2" s="43"/>
      <c r="H2" s="43"/>
      <c r="I2" s="43"/>
      <c r="J2" s="43"/>
      <c r="K2" s="44"/>
      <c r="L2" s="43"/>
      <c r="M2" s="43"/>
      <c r="N2" s="1"/>
      <c r="O2" s="1"/>
      <c r="P2" s="1"/>
      <c r="Q2" s="1"/>
      <c r="R2" s="1"/>
      <c r="S2" s="1"/>
      <c r="T2" s="1"/>
      <c r="U2" s="1"/>
      <c r="V2" s="1"/>
      <c r="W2" s="1"/>
      <c r="X2" s="1"/>
      <c r="Y2" s="1"/>
      <c r="Z2" s="1"/>
      <c r="AA2" s="1"/>
    </row>
    <row r="3" spans="1:27">
      <c r="A3" s="43"/>
      <c r="B3" s="43"/>
      <c r="C3" s="43"/>
      <c r="D3" s="43"/>
      <c r="E3" s="43"/>
      <c r="F3" s="43"/>
      <c r="G3" s="43"/>
      <c r="H3" s="43"/>
      <c r="I3" s="43"/>
      <c r="J3" s="43"/>
      <c r="K3" s="44"/>
      <c r="L3" s="43"/>
      <c r="M3" s="43"/>
      <c r="N3" s="1"/>
      <c r="O3" s="1"/>
      <c r="P3" s="1"/>
      <c r="Q3" s="1"/>
      <c r="R3" s="1"/>
      <c r="S3" s="1"/>
      <c r="T3" s="1"/>
      <c r="U3" s="1"/>
      <c r="V3" s="1"/>
      <c r="W3" s="1"/>
      <c r="X3" s="1"/>
      <c r="Y3" s="1"/>
      <c r="Z3" s="1"/>
      <c r="AA3" s="1"/>
    </row>
    <row r="4" spans="1:27">
      <c r="A4" s="43"/>
      <c r="B4" s="43"/>
      <c r="C4" s="43"/>
      <c r="D4" s="43"/>
      <c r="E4" s="43"/>
      <c r="F4" s="43"/>
      <c r="G4" s="43"/>
      <c r="H4" s="43"/>
      <c r="I4" s="43"/>
      <c r="J4" s="43"/>
      <c r="K4" s="44"/>
      <c r="L4" s="43"/>
      <c r="M4" s="43"/>
      <c r="N4" s="1"/>
      <c r="O4" s="1"/>
      <c r="P4" s="1"/>
      <c r="Q4" s="1"/>
      <c r="R4" s="1"/>
      <c r="S4" s="1"/>
      <c r="T4" s="1"/>
      <c r="U4" s="1"/>
      <c r="V4" s="1"/>
      <c r="W4" s="1"/>
      <c r="X4" s="1"/>
      <c r="Y4" s="1"/>
      <c r="Z4" s="1"/>
      <c r="AA4" s="1"/>
    </row>
    <row r="5" spans="1:27">
      <c r="A5" s="43"/>
      <c r="B5" s="43"/>
      <c r="C5" s="43"/>
      <c r="D5" s="43"/>
      <c r="E5" s="43"/>
      <c r="F5" s="43"/>
      <c r="G5" s="43"/>
      <c r="H5" s="43"/>
      <c r="I5" s="43"/>
      <c r="J5" s="43"/>
      <c r="K5" s="44"/>
      <c r="L5" s="43"/>
      <c r="M5" s="43"/>
      <c r="N5" s="1"/>
      <c r="O5" s="1"/>
      <c r="P5" s="1"/>
      <c r="Q5" s="1"/>
      <c r="R5" s="1"/>
      <c r="S5" s="1"/>
      <c r="T5" s="1"/>
      <c r="U5" s="1"/>
      <c r="V5" s="1"/>
      <c r="W5" s="1"/>
      <c r="X5" s="1"/>
      <c r="Y5" s="1"/>
      <c r="Z5" s="1"/>
      <c r="AA5" s="1"/>
    </row>
    <row r="6" spans="1:27" ht="17.100000000000001" customHeight="1">
      <c r="A6" s="43"/>
      <c r="B6" s="43"/>
      <c r="C6" s="43"/>
      <c r="D6" s="43"/>
      <c r="E6" s="43"/>
      <c r="F6" s="43"/>
      <c r="G6" s="43"/>
      <c r="H6" s="43"/>
      <c r="I6" s="43"/>
      <c r="J6" s="43"/>
      <c r="K6" s="44"/>
      <c r="L6" s="43"/>
      <c r="M6" s="43"/>
      <c r="N6" s="1"/>
      <c r="O6" s="1"/>
      <c r="P6" s="1"/>
      <c r="Q6" s="1"/>
      <c r="R6" s="1"/>
      <c r="S6" s="1"/>
      <c r="T6" s="1"/>
      <c r="U6" s="1"/>
      <c r="V6" s="1"/>
      <c r="W6" s="1"/>
      <c r="X6" s="1"/>
      <c r="Y6" s="1"/>
      <c r="Z6" s="1"/>
      <c r="AA6" s="1"/>
    </row>
    <row r="7" spans="1:27" s="33" customFormat="1" ht="12" customHeight="1">
      <c r="A7" s="198" t="s">
        <v>5</v>
      </c>
      <c r="B7" s="198"/>
      <c r="C7" s="198"/>
      <c r="D7" s="198"/>
      <c r="E7" s="198"/>
      <c r="F7" s="198"/>
      <c r="G7" s="198"/>
      <c r="H7" s="198"/>
      <c r="I7" s="198"/>
      <c r="J7" s="198"/>
      <c r="K7" s="198"/>
      <c r="L7" s="198"/>
      <c r="M7" s="45"/>
      <c r="N7" s="167" t="s">
        <v>5</v>
      </c>
      <c r="O7" s="167"/>
      <c r="P7" s="167"/>
      <c r="Q7" s="167"/>
      <c r="R7" s="167"/>
      <c r="S7" s="167"/>
      <c r="T7" s="167"/>
      <c r="U7" s="167"/>
      <c r="V7" s="167"/>
      <c r="W7" s="167"/>
      <c r="X7" s="167"/>
      <c r="Y7" s="167"/>
      <c r="Z7" s="167"/>
      <c r="AA7" s="167"/>
    </row>
    <row r="8" spans="1:27">
      <c r="A8" s="48" t="s">
        <v>0</v>
      </c>
      <c r="B8" s="48"/>
      <c r="C8" s="199"/>
      <c r="D8" s="199"/>
      <c r="E8" s="199"/>
      <c r="F8" s="14"/>
      <c r="G8" s="14"/>
      <c r="H8" s="14"/>
      <c r="I8" s="14"/>
      <c r="J8" s="14"/>
      <c r="K8" s="49" t="s">
        <v>1</v>
      </c>
      <c r="L8" s="50"/>
      <c r="M8" s="17"/>
      <c r="N8" s="98"/>
      <c r="O8" s="98"/>
      <c r="P8" s="98"/>
      <c r="Q8" s="98"/>
      <c r="R8" s="98"/>
      <c r="S8" s="98"/>
      <c r="T8" s="98"/>
      <c r="U8" s="98"/>
      <c r="V8" s="98"/>
      <c r="W8" s="1"/>
      <c r="X8" s="1"/>
      <c r="Y8" s="1"/>
      <c r="Z8" s="1"/>
      <c r="AA8" s="1"/>
    </row>
    <row r="9" spans="1:27">
      <c r="A9" s="48" t="s">
        <v>2</v>
      </c>
      <c r="B9" s="48"/>
      <c r="C9" s="204"/>
      <c r="D9" s="204"/>
      <c r="E9" s="204"/>
      <c r="F9" s="14"/>
      <c r="G9" s="14"/>
      <c r="H9" s="14"/>
      <c r="I9" s="14"/>
      <c r="J9" s="14"/>
      <c r="K9" s="49" t="s">
        <v>3</v>
      </c>
      <c r="L9" s="51"/>
      <c r="M9" s="17"/>
      <c r="N9" s="98" t="s">
        <v>0</v>
      </c>
      <c r="O9" s="163"/>
      <c r="P9" s="163"/>
      <c r="Q9" s="163"/>
      <c r="R9" s="163"/>
      <c r="S9" s="1"/>
      <c r="T9" s="164"/>
      <c r="U9" s="164"/>
      <c r="V9" s="98"/>
      <c r="W9" s="1"/>
      <c r="X9" s="99" t="s">
        <v>1</v>
      </c>
      <c r="Y9" s="162"/>
      <c r="Z9" s="162"/>
      <c r="AA9" s="162"/>
    </row>
    <row r="10" spans="1:27" ht="9" customHeight="1">
      <c r="A10" s="43"/>
      <c r="B10" s="43"/>
      <c r="C10" s="14"/>
      <c r="D10" s="14"/>
      <c r="E10" s="14"/>
      <c r="F10" s="14"/>
      <c r="G10" s="14"/>
      <c r="H10" s="14"/>
      <c r="I10" s="14"/>
      <c r="J10" s="14"/>
      <c r="K10" s="17"/>
      <c r="L10" s="14"/>
      <c r="M10" s="14"/>
      <c r="N10" s="169" t="s">
        <v>2</v>
      </c>
      <c r="O10" s="169"/>
      <c r="P10" s="122"/>
      <c r="Q10" s="122"/>
      <c r="R10" s="122"/>
      <c r="S10" s="1"/>
      <c r="T10" s="164"/>
      <c r="U10" s="164"/>
      <c r="V10" s="164"/>
      <c r="W10" s="1"/>
      <c r="X10" s="106" t="s">
        <v>3</v>
      </c>
      <c r="Y10" s="107"/>
      <c r="Z10" s="107"/>
      <c r="AA10" s="107"/>
    </row>
    <row r="11" spans="1:27" ht="10.5" customHeight="1">
      <c r="A11" s="43"/>
      <c r="B11" s="43"/>
      <c r="C11" s="14"/>
      <c r="D11" s="14"/>
      <c r="E11" s="14" t="s">
        <v>4</v>
      </c>
      <c r="F11" s="199"/>
      <c r="G11" s="199"/>
      <c r="H11" s="199"/>
      <c r="I11" s="199"/>
      <c r="J11" s="199"/>
      <c r="K11" s="199"/>
      <c r="L11" s="34"/>
      <c r="M11" s="34"/>
      <c r="N11" s="98"/>
      <c r="O11" s="98"/>
      <c r="P11" s="98"/>
      <c r="Q11" s="98"/>
      <c r="R11" s="98"/>
      <c r="S11" s="98"/>
      <c r="T11" s="98"/>
      <c r="U11" s="98"/>
      <c r="V11" s="98"/>
      <c r="W11" s="1"/>
      <c r="X11" s="1"/>
      <c r="Y11" s="1"/>
      <c r="Z11" s="1"/>
      <c r="AA11" s="1"/>
    </row>
    <row r="12" spans="1:27" ht="9" customHeight="1" thickBot="1">
      <c r="A12" s="43"/>
      <c r="B12" s="43"/>
      <c r="C12" s="14"/>
      <c r="D12" s="14"/>
      <c r="E12" s="14"/>
      <c r="F12" s="14"/>
      <c r="G12" s="14"/>
      <c r="H12" s="14"/>
      <c r="I12" s="14"/>
      <c r="J12" s="14"/>
      <c r="K12" s="17"/>
      <c r="L12" s="14"/>
      <c r="M12" s="14"/>
      <c r="N12" s="98"/>
      <c r="O12" s="1"/>
      <c r="P12" s="1"/>
      <c r="Q12" s="1"/>
      <c r="R12" s="106" t="s">
        <v>4</v>
      </c>
      <c r="S12" s="168"/>
      <c r="T12" s="168"/>
      <c r="U12" s="168"/>
      <c r="V12" s="168"/>
      <c r="W12" s="168"/>
      <c r="X12" s="1"/>
      <c r="Y12" s="1"/>
      <c r="Z12" s="1"/>
      <c r="AA12" s="1"/>
    </row>
    <row r="13" spans="1:27" ht="5.85" customHeight="1">
      <c r="A13" s="192" t="s">
        <v>35</v>
      </c>
      <c r="B13" s="200" t="s">
        <v>30</v>
      </c>
      <c r="C13" s="201"/>
      <c r="D13" s="194"/>
      <c r="E13" s="194"/>
      <c r="F13" s="194" t="s">
        <v>40</v>
      </c>
      <c r="G13" s="194"/>
      <c r="H13" s="196" t="s">
        <v>39</v>
      </c>
      <c r="I13" s="196" t="s">
        <v>66</v>
      </c>
      <c r="J13" s="156" t="s">
        <v>34</v>
      </c>
      <c r="K13" s="157"/>
      <c r="L13" s="205" t="s">
        <v>56</v>
      </c>
      <c r="M13" s="205"/>
      <c r="N13" s="12"/>
      <c r="O13" s="12"/>
      <c r="P13" s="12"/>
      <c r="Q13" s="12"/>
      <c r="R13" s="12"/>
      <c r="S13" s="12"/>
      <c r="T13" s="12"/>
      <c r="U13" s="12"/>
      <c r="V13" s="12"/>
      <c r="W13" s="108"/>
      <c r="X13" s="109"/>
      <c r="Y13" s="108"/>
      <c r="Z13" s="12"/>
      <c r="AA13" s="12"/>
    </row>
    <row r="14" spans="1:27" ht="5.85" customHeight="1" thickBot="1">
      <c r="A14" s="193"/>
      <c r="B14" s="202"/>
      <c r="C14" s="203"/>
      <c r="D14" s="195"/>
      <c r="E14" s="195"/>
      <c r="F14" s="195"/>
      <c r="G14" s="195"/>
      <c r="H14" s="197"/>
      <c r="I14" s="197"/>
      <c r="J14" s="158"/>
      <c r="K14" s="159"/>
      <c r="L14" s="159"/>
      <c r="M14" s="205"/>
      <c r="N14" s="117"/>
      <c r="O14" s="117"/>
      <c r="P14" s="117"/>
      <c r="Q14" s="117"/>
      <c r="R14" s="118"/>
      <c r="S14" s="118"/>
      <c r="T14" s="118"/>
      <c r="U14" s="118"/>
      <c r="V14" s="118"/>
      <c r="W14" s="119"/>
      <c r="X14" s="120"/>
      <c r="Y14" s="121"/>
      <c r="Z14" s="3"/>
      <c r="AA14" s="3"/>
    </row>
    <row r="15" spans="1:27" s="2" customFormat="1" ht="20.25" customHeight="1" thickBot="1">
      <c r="A15" s="67" t="s">
        <v>71</v>
      </c>
      <c r="B15" s="212" t="s">
        <v>28</v>
      </c>
      <c r="C15" s="213"/>
      <c r="D15" s="148"/>
      <c r="E15" s="148"/>
      <c r="F15" s="210" t="str">
        <f ca="1">VLOOKUP(B15,INDIRECT("Feuil2!"&amp;VLOOKUP(A15,Feuil2!B10:C13,2,FALSE)),2,FALSE)</f>
        <v>95,00$ à 110,00$</v>
      </c>
      <c r="G15" s="211"/>
      <c r="H15" s="91">
        <v>68</v>
      </c>
      <c r="I15" s="91">
        <v>0</v>
      </c>
      <c r="J15" s="154">
        <v>165</v>
      </c>
      <c r="K15" s="155"/>
      <c r="L15" s="146"/>
      <c r="M15" s="147">
        <f>SUM(H15*J15)</f>
        <v>11220</v>
      </c>
      <c r="N15" s="8" t="str">
        <f>A15</f>
        <v>Trottoir Dalle</v>
      </c>
      <c r="O15" s="190">
        <f>D15</f>
        <v>0</v>
      </c>
      <c r="P15" s="190"/>
      <c r="Q15" s="6">
        <f>IF(H15&gt;0,$H$15,$I$15)</f>
        <v>68</v>
      </c>
      <c r="R15" s="10" t="str">
        <f>IF(H15&gt;0,"m²","m.l.")</f>
        <v>m²</v>
      </c>
      <c r="S15" s="8"/>
      <c r="T15" s="8"/>
      <c r="U15" s="9"/>
      <c r="V15" s="7"/>
      <c r="W15" s="31"/>
      <c r="X15" s="31"/>
      <c r="Y15" s="31"/>
      <c r="Z15" s="8"/>
      <c r="AA15" s="9"/>
    </row>
    <row r="16" spans="1:27" s="2" customFormat="1" ht="13.5" customHeight="1">
      <c r="A16" s="68"/>
      <c r="B16" s="54"/>
      <c r="C16" s="54"/>
      <c r="D16" s="172"/>
      <c r="E16" s="172"/>
      <c r="F16" s="173"/>
      <c r="G16" s="173"/>
      <c r="H16" s="172"/>
      <c r="I16" s="172"/>
      <c r="J16" s="54"/>
      <c r="K16" s="55"/>
      <c r="L16" s="59"/>
      <c r="M16" s="59"/>
      <c r="N16" s="7"/>
      <c r="O16" s="8"/>
      <c r="P16" s="8"/>
      <c r="Q16" s="6"/>
      <c r="R16" s="8"/>
      <c r="S16" s="8"/>
      <c r="T16" s="8"/>
      <c r="U16" s="9"/>
      <c r="V16" s="7"/>
      <c r="W16" s="18"/>
      <c r="X16" s="18"/>
      <c r="Y16" s="46"/>
      <c r="Z16" s="8"/>
      <c r="AA16" s="9"/>
    </row>
    <row r="17" spans="1:27" s="2" customFormat="1" ht="14.1" customHeight="1">
      <c r="A17" s="70"/>
      <c r="B17" s="133"/>
      <c r="C17" s="65" t="s">
        <v>46</v>
      </c>
      <c r="D17" s="64">
        <v>7</v>
      </c>
      <c r="E17" s="65" t="s">
        <v>47</v>
      </c>
      <c r="F17" s="64">
        <v>4</v>
      </c>
      <c r="G17" s="65" t="s">
        <v>48</v>
      </c>
      <c r="H17" s="64">
        <v>85</v>
      </c>
      <c r="I17" s="206" t="s">
        <v>49</v>
      </c>
      <c r="J17" s="206"/>
      <c r="K17" s="207"/>
      <c r="L17" s="207"/>
      <c r="M17" s="84">
        <f>((B17*D17)*F17)*H17</f>
        <v>0</v>
      </c>
      <c r="N17" s="7" t="str">
        <f>A39</f>
        <v xml:space="preserve">Trottoir   </v>
      </c>
      <c r="O17" s="178" t="str">
        <f>D39</f>
        <v>150x400</v>
      </c>
      <c r="P17" s="178"/>
      <c r="Q17" s="6">
        <f>IF(H39&gt;0,$H$39,$I$39)</f>
        <v>10</v>
      </c>
      <c r="R17" s="10" t="str">
        <f>IF(H39&gt;0,"m²","m.l.")</f>
        <v>m²</v>
      </c>
      <c r="S17" s="8"/>
      <c r="T17" s="8"/>
      <c r="U17" s="9"/>
      <c r="V17" s="7"/>
      <c r="W17" s="26"/>
      <c r="X17" s="18"/>
      <c r="Y17" s="42"/>
      <c r="Z17" s="8"/>
      <c r="AA17" s="9"/>
    </row>
    <row r="18" spans="1:27" s="2" customFormat="1" ht="14.1" customHeight="1">
      <c r="A18" s="70"/>
      <c r="B18" s="134"/>
      <c r="C18" s="65" t="s">
        <v>46</v>
      </c>
      <c r="D18" s="64"/>
      <c r="E18" s="65" t="s">
        <v>47</v>
      </c>
      <c r="F18" s="64"/>
      <c r="G18" s="65" t="s">
        <v>48</v>
      </c>
      <c r="H18" s="64"/>
      <c r="I18" s="206" t="s">
        <v>49</v>
      </c>
      <c r="J18" s="206"/>
      <c r="K18" s="207"/>
      <c r="L18" s="207"/>
      <c r="M18" s="84">
        <f>((B18*D18)*F18)*H18</f>
        <v>0</v>
      </c>
      <c r="N18" s="7" t="str">
        <f>A62</f>
        <v>Dalle</v>
      </c>
      <c r="O18" s="178" t="str">
        <f>D62</f>
        <v>200x400</v>
      </c>
      <c r="P18" s="178"/>
      <c r="Q18" s="6">
        <f>IF(H62&gt;0,$H$62,$I$62)</f>
        <v>12</v>
      </c>
      <c r="R18" s="8" t="str">
        <f>IF(H39&gt;0,"m²","m.l.")</f>
        <v>m²</v>
      </c>
      <c r="S18" s="8"/>
      <c r="T18" s="8"/>
      <c r="U18" s="9"/>
      <c r="V18" s="7"/>
      <c r="W18" s="26"/>
      <c r="X18" s="18"/>
      <c r="Y18" s="42"/>
      <c r="Z18" s="8"/>
      <c r="AA18" s="9"/>
    </row>
    <row r="19" spans="1:27" s="2" customFormat="1" ht="14.1" customHeight="1">
      <c r="A19" s="70"/>
      <c r="B19" s="134"/>
      <c r="C19" s="65" t="s">
        <v>46</v>
      </c>
      <c r="D19" s="64"/>
      <c r="E19" s="65" t="s">
        <v>47</v>
      </c>
      <c r="F19" s="64"/>
      <c r="G19" s="65" t="s">
        <v>48</v>
      </c>
      <c r="H19" s="64"/>
      <c r="I19" s="206" t="s">
        <v>49</v>
      </c>
      <c r="J19" s="206"/>
      <c r="K19" s="207"/>
      <c r="L19" s="207"/>
      <c r="M19" s="84">
        <f>((B19*D19)*F19)*H19</f>
        <v>0</v>
      </c>
      <c r="N19" s="7"/>
      <c r="O19" s="8"/>
      <c r="P19" s="8"/>
      <c r="Q19" s="6">
        <f>IF(H19&gt;0,$H$15,$I$15)</f>
        <v>0</v>
      </c>
      <c r="R19" s="8"/>
      <c r="S19" s="8"/>
      <c r="T19" s="8"/>
      <c r="U19" s="9"/>
      <c r="V19" s="7"/>
      <c r="W19" s="26"/>
      <c r="X19" s="18"/>
      <c r="Y19" s="42"/>
      <c r="Z19" s="8"/>
      <c r="AA19" s="9"/>
    </row>
    <row r="20" spans="1:27" s="2" customFormat="1" ht="14.1" customHeight="1">
      <c r="A20" s="70"/>
      <c r="B20" s="134"/>
      <c r="C20" s="65" t="s">
        <v>46</v>
      </c>
      <c r="D20" s="64"/>
      <c r="E20" s="65" t="s">
        <v>47</v>
      </c>
      <c r="F20" s="64"/>
      <c r="G20" s="65" t="s">
        <v>48</v>
      </c>
      <c r="H20" s="64"/>
      <c r="I20" s="206" t="s">
        <v>49</v>
      </c>
      <c r="J20" s="206"/>
      <c r="K20" s="208"/>
      <c r="L20" s="208"/>
      <c r="M20" s="84">
        <f>((B20*D20)*F20)*H20</f>
        <v>0</v>
      </c>
      <c r="N20" s="7"/>
      <c r="O20" s="8"/>
      <c r="P20" s="8"/>
      <c r="Q20" s="6">
        <f>IF(H20&gt;0,$H$15,$I$15)</f>
        <v>0</v>
      </c>
      <c r="R20" s="8"/>
      <c r="S20" s="8"/>
      <c r="T20" s="8"/>
      <c r="U20" s="9"/>
      <c r="V20" s="7"/>
      <c r="W20" s="42"/>
      <c r="X20" s="18"/>
      <c r="Y20" s="42"/>
      <c r="Z20" s="8"/>
      <c r="AA20" s="9"/>
    </row>
    <row r="21" spans="1:27" s="2" customFormat="1" ht="14.1" customHeight="1">
      <c r="A21" s="70"/>
      <c r="B21" s="134"/>
      <c r="C21" s="65" t="s">
        <v>46</v>
      </c>
      <c r="D21" s="64"/>
      <c r="E21" s="65" t="s">
        <v>47</v>
      </c>
      <c r="F21" s="64"/>
      <c r="G21" s="65" t="s">
        <v>48</v>
      </c>
      <c r="H21" s="64"/>
      <c r="I21" s="206" t="s">
        <v>49</v>
      </c>
      <c r="J21" s="206"/>
      <c r="K21" s="207"/>
      <c r="L21" s="207"/>
      <c r="M21" s="84">
        <f>((B21*D21)*F21)*H21</f>
        <v>0</v>
      </c>
      <c r="N21" s="7"/>
      <c r="O21" s="8"/>
      <c r="P21" s="8"/>
      <c r="Q21" s="6">
        <f>IF(H21&gt;0,$H$15,$I$15)</f>
        <v>0</v>
      </c>
      <c r="R21" s="8"/>
      <c r="S21" s="8"/>
      <c r="T21" s="8"/>
      <c r="U21" s="9"/>
      <c r="V21" s="7"/>
      <c r="W21" s="42"/>
      <c r="X21" s="18"/>
      <c r="Y21" s="42"/>
      <c r="Z21" s="8"/>
      <c r="AA21" s="9"/>
    </row>
    <row r="22" spans="1:27" s="2" customFormat="1" ht="14.1" customHeight="1">
      <c r="A22" s="70"/>
      <c r="B22" s="134"/>
      <c r="C22" s="65" t="s">
        <v>46</v>
      </c>
      <c r="D22" s="64"/>
      <c r="E22" s="65" t="s">
        <v>47</v>
      </c>
      <c r="F22" s="64"/>
      <c r="G22" s="65" t="s">
        <v>48</v>
      </c>
      <c r="H22" s="64"/>
      <c r="I22" s="206" t="s">
        <v>49</v>
      </c>
      <c r="J22" s="206"/>
      <c r="K22" s="207"/>
      <c r="L22" s="207"/>
      <c r="M22" s="84">
        <f>((B22*D22)*F22)*H22</f>
        <v>0</v>
      </c>
      <c r="N22" s="7"/>
      <c r="O22" s="8"/>
      <c r="P22" s="8"/>
      <c r="Q22" s="6">
        <f>IF(H22&gt;0,$H$15,$I$15)</f>
        <v>0</v>
      </c>
      <c r="R22" s="8"/>
      <c r="S22" s="8"/>
      <c r="T22" s="8"/>
      <c r="U22" s="9"/>
      <c r="V22" s="7"/>
      <c r="W22" s="42"/>
      <c r="X22" s="18"/>
      <c r="Y22" s="42"/>
      <c r="Z22" s="8"/>
      <c r="AA22" s="9"/>
    </row>
    <row r="23" spans="1:27" s="2" customFormat="1" ht="14.1" customHeight="1">
      <c r="A23" s="70"/>
      <c r="B23" s="134"/>
      <c r="C23" s="65" t="s">
        <v>46</v>
      </c>
      <c r="D23" s="64"/>
      <c r="E23" s="65" t="s">
        <v>47</v>
      </c>
      <c r="F23" s="64"/>
      <c r="G23" s="65" t="s">
        <v>48</v>
      </c>
      <c r="H23" s="64"/>
      <c r="I23" s="206" t="s">
        <v>49</v>
      </c>
      <c r="J23" s="206"/>
      <c r="K23" s="207"/>
      <c r="L23" s="207"/>
      <c r="M23" s="84">
        <f>((B23*D23)*F23)*H23</f>
        <v>0</v>
      </c>
      <c r="N23" s="7"/>
      <c r="O23" s="8"/>
      <c r="P23" s="8"/>
      <c r="Q23" s="6">
        <f>IF(H23&gt;0,$H$15,$I$15)</f>
        <v>0</v>
      </c>
      <c r="R23" s="8"/>
      <c r="S23" s="8"/>
      <c r="T23" s="8"/>
      <c r="U23" s="9"/>
      <c r="V23" s="7"/>
      <c r="W23" s="42"/>
      <c r="X23" s="18"/>
      <c r="Y23" s="42"/>
      <c r="Z23" s="8"/>
      <c r="AA23" s="9"/>
    </row>
    <row r="24" spans="1:27" s="2" customFormat="1" ht="14.1" customHeight="1" thickBot="1">
      <c r="A24" s="70"/>
      <c r="B24" s="134"/>
      <c r="C24" s="65" t="s">
        <v>46</v>
      </c>
      <c r="D24" s="64"/>
      <c r="E24" s="65" t="s">
        <v>47</v>
      </c>
      <c r="F24" s="64"/>
      <c r="G24" s="65" t="s">
        <v>48</v>
      </c>
      <c r="H24" s="64"/>
      <c r="I24" s="206" t="s">
        <v>49</v>
      </c>
      <c r="J24" s="206"/>
      <c r="K24" s="209"/>
      <c r="L24" s="209"/>
      <c r="M24" s="84">
        <f>((B24*D24)*F24)*H24</f>
        <v>0</v>
      </c>
      <c r="N24" s="7"/>
      <c r="O24" s="8"/>
      <c r="P24" s="8"/>
      <c r="Q24" s="6"/>
      <c r="R24" s="8"/>
      <c r="S24" s="8"/>
      <c r="T24" s="8"/>
      <c r="U24" s="9"/>
      <c r="V24" s="7"/>
      <c r="W24" s="42"/>
      <c r="X24" s="18"/>
      <c r="Y24" s="42"/>
      <c r="Z24" s="8"/>
      <c r="AA24" s="9"/>
    </row>
    <row r="25" spans="1:27" s="2" customFormat="1" ht="10.5" customHeight="1">
      <c r="A25" s="71"/>
      <c r="B25" s="41"/>
      <c r="C25" s="21"/>
      <c r="D25" s="21"/>
      <c r="E25" s="21"/>
      <c r="F25" s="21"/>
      <c r="G25" s="21"/>
      <c r="H25" s="21"/>
      <c r="I25" s="21"/>
      <c r="J25" s="21"/>
      <c r="K25" s="40"/>
      <c r="L25" s="20"/>
      <c r="M25" s="151">
        <f ca="1">SUM(M17:M26)</f>
        <v>0</v>
      </c>
      <c r="N25" s="8"/>
      <c r="O25" s="8"/>
      <c r="P25" s="8"/>
      <c r="Q25" s="6"/>
      <c r="R25" s="8"/>
      <c r="S25" s="8"/>
      <c r="T25" s="8"/>
      <c r="U25" s="9"/>
      <c r="V25" s="7"/>
      <c r="W25" s="26"/>
      <c r="X25" s="18"/>
      <c r="Y25" s="16"/>
      <c r="Z25" s="8"/>
      <c r="AA25" s="9"/>
    </row>
    <row r="26" spans="1:27" s="2" customFormat="1" ht="17.25" customHeight="1">
      <c r="A26" s="68"/>
      <c r="B26" s="54"/>
      <c r="C26" s="53"/>
      <c r="D26" s="53"/>
      <c r="E26" s="53"/>
      <c r="F26" s="53"/>
      <c r="G26" s="53"/>
      <c r="H26" s="53"/>
      <c r="I26" s="53"/>
      <c r="J26" s="54"/>
      <c r="K26" s="56"/>
      <c r="L26" s="59"/>
      <c r="M26" s="152"/>
      <c r="N26" s="8"/>
      <c r="O26" s="8"/>
      <c r="P26" s="8"/>
      <c r="Q26" s="6"/>
      <c r="R26" s="8"/>
      <c r="S26" s="8"/>
      <c r="T26" s="8"/>
      <c r="U26" s="9"/>
      <c r="V26" s="7"/>
      <c r="W26" s="26"/>
      <c r="X26" s="18"/>
      <c r="Y26" s="16"/>
      <c r="Z26" s="8"/>
      <c r="AA26" s="9"/>
    </row>
    <row r="27" spans="1:27" s="2" customFormat="1" ht="18.75" customHeight="1" thickBot="1">
      <c r="A27" s="144" t="s">
        <v>64</v>
      </c>
      <c r="B27" s="145"/>
      <c r="C27" s="145"/>
      <c r="D27" s="145"/>
      <c r="E27" s="145"/>
      <c r="F27" s="145"/>
      <c r="G27" s="145"/>
      <c r="H27" s="145"/>
      <c r="I27" s="145"/>
      <c r="J27" s="145"/>
      <c r="K27" s="145"/>
      <c r="L27" s="145"/>
      <c r="M27" s="153"/>
      <c r="N27" s="8"/>
      <c r="O27" s="8"/>
      <c r="P27" s="8"/>
      <c r="Q27" s="8"/>
      <c r="R27" s="8"/>
      <c r="S27" s="8"/>
      <c r="T27" s="8"/>
      <c r="U27" s="9"/>
      <c r="V27" s="7"/>
      <c r="W27" s="94"/>
      <c r="X27" s="18"/>
      <c r="Y27" s="18"/>
      <c r="Z27" s="8"/>
      <c r="AA27" s="9"/>
    </row>
    <row r="28" spans="1:27" s="2" customFormat="1" ht="14.1" customHeight="1">
      <c r="A28" s="70" t="s">
        <v>59</v>
      </c>
      <c r="B28" s="133"/>
      <c r="C28" s="65" t="s">
        <v>67</v>
      </c>
      <c r="D28" s="64"/>
      <c r="E28" s="139" t="s">
        <v>68</v>
      </c>
      <c r="F28" s="141"/>
      <c r="G28" s="141"/>
      <c r="H28" s="141"/>
      <c r="I28" s="141"/>
      <c r="J28" s="141"/>
      <c r="K28" s="141"/>
      <c r="L28" s="141"/>
      <c r="M28" s="89">
        <f>B28*D28</f>
        <v>0</v>
      </c>
      <c r="N28" s="7"/>
      <c r="O28" s="8"/>
      <c r="P28" s="8"/>
      <c r="Q28" s="8"/>
      <c r="R28" s="8"/>
      <c r="S28" s="8"/>
      <c r="T28" s="8"/>
      <c r="U28" s="9"/>
      <c r="V28" s="7"/>
      <c r="W28" s="52"/>
      <c r="X28" s="52"/>
      <c r="Y28" s="47"/>
      <c r="Z28" s="8"/>
      <c r="AA28" s="9"/>
    </row>
    <row r="29" spans="1:27" s="2" customFormat="1" ht="14.1" customHeight="1">
      <c r="A29" s="70"/>
      <c r="B29" s="134">
        <v>2</v>
      </c>
      <c r="C29" s="65" t="s">
        <v>67</v>
      </c>
      <c r="D29" s="64">
        <v>85</v>
      </c>
      <c r="E29" s="139" t="s">
        <v>68</v>
      </c>
      <c r="F29" s="141"/>
      <c r="G29" s="141"/>
      <c r="H29" s="141"/>
      <c r="I29" s="141"/>
      <c r="J29" s="141"/>
      <c r="K29" s="141"/>
      <c r="L29" s="141"/>
      <c r="M29" s="89">
        <f>B29*D29</f>
        <v>170</v>
      </c>
      <c r="N29" s="7"/>
      <c r="O29" s="8"/>
      <c r="P29" s="8"/>
      <c r="Q29" s="8"/>
      <c r="R29" s="8"/>
      <c r="S29" s="8"/>
      <c r="T29" s="8"/>
      <c r="U29" s="9"/>
      <c r="V29" s="7"/>
      <c r="W29" s="52"/>
      <c r="X29" s="52"/>
      <c r="Y29" s="47"/>
      <c r="Z29" s="8"/>
      <c r="AA29" s="9"/>
    </row>
    <row r="30" spans="1:27" s="2" customFormat="1" ht="14.1" customHeight="1">
      <c r="A30" s="70"/>
      <c r="B30" s="134"/>
      <c r="C30" s="65" t="s">
        <v>67</v>
      </c>
      <c r="D30" s="64"/>
      <c r="E30" s="139" t="s">
        <v>68</v>
      </c>
      <c r="F30" s="141"/>
      <c r="G30" s="141"/>
      <c r="H30" s="141"/>
      <c r="I30" s="141"/>
      <c r="J30" s="141"/>
      <c r="K30" s="141"/>
      <c r="L30" s="141"/>
      <c r="M30" s="89">
        <f>B30*D30</f>
        <v>0</v>
      </c>
      <c r="N30" s="7"/>
      <c r="O30" s="8"/>
      <c r="P30" s="8"/>
      <c r="Q30" s="8"/>
      <c r="R30" s="8"/>
      <c r="S30" s="8"/>
      <c r="T30" s="8"/>
      <c r="U30" s="9"/>
      <c r="V30" s="7"/>
      <c r="W30" s="52"/>
      <c r="X30" s="52"/>
      <c r="Y30" s="47"/>
      <c r="Z30" s="8"/>
      <c r="AA30" s="9"/>
    </row>
    <row r="31" spans="1:27" s="2" customFormat="1" ht="14.1" customHeight="1" thickBot="1">
      <c r="A31" s="70"/>
      <c r="B31" s="134"/>
      <c r="C31" s="65" t="s">
        <v>67</v>
      </c>
      <c r="D31" s="64"/>
      <c r="E31" s="139" t="s">
        <v>68</v>
      </c>
      <c r="F31" s="141"/>
      <c r="G31" s="141"/>
      <c r="H31" s="141"/>
      <c r="I31" s="141"/>
      <c r="J31" s="141"/>
      <c r="K31" s="141"/>
      <c r="L31" s="141"/>
      <c r="M31" s="89">
        <f>B31*D31</f>
        <v>0</v>
      </c>
      <c r="N31" s="7"/>
      <c r="O31" s="8"/>
      <c r="P31" s="8"/>
      <c r="Q31" s="8"/>
      <c r="R31" s="8"/>
      <c r="S31" s="8"/>
      <c r="T31" s="8"/>
      <c r="U31" s="9"/>
      <c r="V31" s="7"/>
      <c r="W31" s="52"/>
      <c r="X31" s="52"/>
      <c r="Y31" s="47"/>
      <c r="Z31" s="8"/>
      <c r="AA31" s="9"/>
    </row>
    <row r="32" spans="1:27" s="2" customFormat="1" ht="14.1" customHeight="1">
      <c r="A32" s="73"/>
      <c r="B32" s="131"/>
      <c r="C32" s="61"/>
      <c r="D32" s="170"/>
      <c r="E32" s="170"/>
      <c r="F32" s="171"/>
      <c r="G32" s="171"/>
      <c r="H32" s="170"/>
      <c r="I32" s="170"/>
      <c r="J32" s="61"/>
      <c r="K32" s="62"/>
      <c r="L32" s="23"/>
      <c r="M32" s="149">
        <f>SUM(M28:M31)</f>
        <v>170</v>
      </c>
      <c r="N32" s="8"/>
      <c r="O32" s="8"/>
      <c r="P32" s="8"/>
      <c r="Q32" s="8"/>
      <c r="R32" s="8"/>
      <c r="S32" s="8"/>
      <c r="T32" s="8"/>
      <c r="U32" s="9"/>
      <c r="V32" s="7"/>
      <c r="W32" s="18"/>
      <c r="X32" s="18"/>
      <c r="Y32" s="46"/>
      <c r="Z32" s="8"/>
      <c r="AA32" s="9"/>
    </row>
    <row r="33" spans="1:27" s="2" customFormat="1" ht="14.1" customHeight="1" thickBot="1">
      <c r="A33" s="75"/>
      <c r="B33" s="132"/>
      <c r="C33" s="58"/>
      <c r="D33" s="58"/>
      <c r="E33" s="58"/>
      <c r="F33" s="22"/>
      <c r="G33" s="22"/>
      <c r="H33" s="58"/>
      <c r="I33" s="58"/>
      <c r="J33" s="58"/>
      <c r="K33" s="57"/>
      <c r="L33" s="63"/>
      <c r="M33" s="150"/>
      <c r="N33" s="8"/>
      <c r="O33" s="8"/>
      <c r="P33" s="8"/>
      <c r="Q33" s="8"/>
      <c r="R33" s="8"/>
      <c r="S33" s="8"/>
      <c r="T33" s="8"/>
      <c r="U33" s="9"/>
      <c r="V33" s="7"/>
      <c r="W33" s="18"/>
      <c r="X33" s="18"/>
      <c r="Y33" s="46"/>
      <c r="Z33" s="8"/>
      <c r="AA33" s="9"/>
    </row>
    <row r="34" spans="1:27" s="2" customFormat="1" ht="14.1" customHeight="1">
      <c r="A34" s="75"/>
      <c r="B34" s="132"/>
      <c r="C34" s="58"/>
      <c r="D34" s="58"/>
      <c r="E34" s="58"/>
      <c r="F34" s="22"/>
      <c r="G34" s="22"/>
      <c r="H34" s="58"/>
      <c r="I34" s="58"/>
      <c r="J34" s="58"/>
      <c r="K34" s="57"/>
      <c r="L34" s="63"/>
      <c r="M34" s="20"/>
      <c r="N34" s="7"/>
      <c r="O34" s="8"/>
      <c r="P34" s="8"/>
      <c r="Q34" s="8"/>
      <c r="R34" s="8"/>
      <c r="S34" s="8"/>
      <c r="T34" s="8"/>
      <c r="U34" s="9"/>
      <c r="V34" s="7"/>
      <c r="W34" s="18"/>
      <c r="X34" s="18"/>
      <c r="Y34" s="46"/>
      <c r="Z34" s="8"/>
      <c r="AA34" s="9"/>
    </row>
    <row r="35" spans="1:27" s="29" customFormat="1" ht="14.1" customHeight="1" thickBot="1">
      <c r="A35" s="77"/>
      <c r="B35" s="78"/>
      <c r="C35" s="78"/>
      <c r="D35" s="78"/>
      <c r="E35" s="78"/>
      <c r="F35" s="78"/>
      <c r="G35" s="78"/>
      <c r="H35" s="78"/>
      <c r="I35" s="78"/>
      <c r="J35" s="78"/>
      <c r="K35" s="79"/>
      <c r="L35" s="78"/>
      <c r="M35" s="126"/>
      <c r="N35" s="7"/>
      <c r="O35" s="8"/>
      <c r="P35" s="8"/>
      <c r="Q35" s="8"/>
      <c r="R35" s="8"/>
      <c r="S35" s="8"/>
      <c r="T35" s="8"/>
      <c r="U35" s="9"/>
      <c r="V35" s="7"/>
      <c r="W35" s="36"/>
      <c r="X35" s="36"/>
      <c r="Y35" s="35"/>
      <c r="Z35" s="28"/>
      <c r="AA35" s="110"/>
    </row>
    <row r="36" spans="1:27" s="81" customFormat="1" ht="5.25" customHeight="1" thickBot="1">
      <c r="A36" s="82"/>
      <c r="B36" s="82"/>
      <c r="C36" s="82"/>
      <c r="D36" s="82"/>
      <c r="E36" s="82"/>
      <c r="F36" s="82"/>
      <c r="G36" s="82"/>
      <c r="H36" s="82"/>
      <c r="I36" s="82"/>
      <c r="J36" s="82"/>
      <c r="K36" s="83"/>
      <c r="L36" s="82"/>
      <c r="M36" s="35"/>
      <c r="N36" s="7"/>
      <c r="O36" s="8"/>
      <c r="P36" s="8"/>
      <c r="Q36" s="8"/>
      <c r="R36" s="8"/>
      <c r="S36" s="8"/>
      <c r="T36" s="8"/>
      <c r="U36" s="9"/>
      <c r="V36" s="7"/>
      <c r="W36" s="36"/>
      <c r="X36" s="36"/>
      <c r="Y36" s="35"/>
      <c r="Z36" s="27"/>
      <c r="AA36" s="111"/>
    </row>
    <row r="37" spans="1:27" s="29" customFormat="1" ht="5.85" customHeight="1">
      <c r="A37" s="192" t="s">
        <v>35</v>
      </c>
      <c r="B37" s="127"/>
      <c r="C37" s="194"/>
      <c r="D37" s="194" t="s">
        <v>33</v>
      </c>
      <c r="E37" s="194"/>
      <c r="F37" s="194" t="s">
        <v>40</v>
      </c>
      <c r="G37" s="194"/>
      <c r="H37" s="196" t="s">
        <v>39</v>
      </c>
      <c r="I37" s="196" t="s">
        <v>66</v>
      </c>
      <c r="J37" s="156" t="s">
        <v>34</v>
      </c>
      <c r="K37" s="157"/>
      <c r="L37" s="157"/>
      <c r="M37" s="160" t="s">
        <v>56</v>
      </c>
      <c r="N37" s="113"/>
      <c r="O37" s="11"/>
      <c r="P37" s="11"/>
      <c r="Q37" s="11"/>
      <c r="R37" s="11"/>
      <c r="S37" s="11"/>
      <c r="T37" s="11"/>
      <c r="U37" s="114"/>
      <c r="V37" s="113"/>
      <c r="W37" s="115"/>
      <c r="X37" s="116"/>
      <c r="Y37" s="115"/>
      <c r="Z37" s="30"/>
      <c r="AA37" s="112"/>
    </row>
    <row r="38" spans="1:27" s="29" customFormat="1" ht="5.85" customHeight="1" thickBot="1">
      <c r="A38" s="193"/>
      <c r="B38" s="128"/>
      <c r="C38" s="195"/>
      <c r="D38" s="195"/>
      <c r="E38" s="195"/>
      <c r="F38" s="195"/>
      <c r="G38" s="195"/>
      <c r="H38" s="197"/>
      <c r="I38" s="197"/>
      <c r="J38" s="158"/>
      <c r="K38" s="159"/>
      <c r="L38" s="159"/>
      <c r="M38" s="160"/>
      <c r="N38" s="179" t="s">
        <v>6</v>
      </c>
      <c r="O38" s="180"/>
      <c r="P38" s="180"/>
      <c r="Q38" s="180"/>
      <c r="R38" s="180"/>
      <c r="S38" s="180"/>
      <c r="T38" s="180"/>
      <c r="U38" s="180"/>
      <c r="V38" s="180"/>
      <c r="W38" s="180"/>
      <c r="X38" s="180"/>
      <c r="Y38" s="184"/>
      <c r="Z38" s="184"/>
      <c r="AA38" s="185"/>
    </row>
    <row r="39" spans="1:27" s="29" customFormat="1" ht="14.1" customHeight="1" thickBot="1">
      <c r="A39" s="67" t="s">
        <v>38</v>
      </c>
      <c r="B39" s="129"/>
      <c r="C39" s="60"/>
      <c r="D39" s="176" t="s">
        <v>31</v>
      </c>
      <c r="E39" s="176"/>
      <c r="F39" s="177" t="s">
        <v>52</v>
      </c>
      <c r="G39" s="177"/>
      <c r="H39" s="91">
        <v>10</v>
      </c>
      <c r="I39" s="91">
        <v>0</v>
      </c>
      <c r="J39" s="154">
        <v>165</v>
      </c>
      <c r="K39" s="155"/>
      <c r="M39" s="147">
        <f>SUM(H39+I39)*J39</f>
        <v>1650</v>
      </c>
      <c r="N39" s="181"/>
      <c r="O39" s="181"/>
      <c r="P39" s="181"/>
      <c r="Q39" s="181"/>
      <c r="R39" s="181"/>
      <c r="S39" s="181"/>
      <c r="T39" s="181"/>
      <c r="U39" s="181"/>
      <c r="V39" s="181"/>
      <c r="W39" s="181"/>
      <c r="X39" s="181"/>
      <c r="Y39" s="186"/>
      <c r="Z39" s="186"/>
      <c r="AA39" s="187"/>
    </row>
    <row r="40" spans="1:27" s="29" customFormat="1" ht="5.85" customHeight="1">
      <c r="A40" s="68"/>
      <c r="B40" s="123"/>
      <c r="C40" s="54"/>
      <c r="D40" s="172"/>
      <c r="E40" s="172"/>
      <c r="F40" s="173"/>
      <c r="G40" s="173"/>
      <c r="H40" s="172"/>
      <c r="I40" s="172"/>
      <c r="J40" s="54"/>
      <c r="K40" s="55"/>
      <c r="L40" s="59"/>
      <c r="M40" s="59"/>
      <c r="N40" s="182"/>
      <c r="O40" s="183"/>
      <c r="P40" s="183"/>
      <c r="Q40" s="183"/>
      <c r="R40" s="183"/>
      <c r="S40" s="183"/>
      <c r="T40" s="183"/>
      <c r="U40" s="183"/>
      <c r="V40" s="183"/>
      <c r="W40" s="183"/>
      <c r="X40" s="183"/>
      <c r="Y40" s="188"/>
      <c r="Z40" s="188"/>
      <c r="AA40" s="189"/>
    </row>
    <row r="41" spans="1:27" s="29" customFormat="1" ht="14.1" customHeight="1">
      <c r="A41" s="70"/>
      <c r="B41" s="133">
        <v>3</v>
      </c>
      <c r="C41" s="65" t="s">
        <v>46</v>
      </c>
      <c r="D41" s="64">
        <v>7</v>
      </c>
      <c r="E41" s="65" t="s">
        <v>47</v>
      </c>
      <c r="F41" s="64">
        <v>4</v>
      </c>
      <c r="G41" s="65" t="s">
        <v>48</v>
      </c>
      <c r="H41" s="64">
        <v>85</v>
      </c>
      <c r="I41" s="165" t="s">
        <v>49</v>
      </c>
      <c r="J41" s="165"/>
      <c r="K41" s="166"/>
      <c r="L41" s="166"/>
      <c r="M41" s="84">
        <f>SUM(B41*D41*F41*H41)</f>
        <v>7140</v>
      </c>
      <c r="N41" s="100" t="s">
        <v>7</v>
      </c>
      <c r="O41" s="101"/>
      <c r="P41" s="101"/>
      <c r="Q41" s="101"/>
      <c r="R41" s="101"/>
      <c r="S41" s="101"/>
      <c r="T41" s="101"/>
      <c r="U41" s="101"/>
      <c r="V41" s="101"/>
      <c r="W41" s="26"/>
      <c r="X41" s="18"/>
      <c r="Y41" s="42"/>
    </row>
    <row r="42" spans="1:27" s="29" customFormat="1" ht="14.1" customHeight="1">
      <c r="A42" s="70"/>
      <c r="B42" s="134"/>
      <c r="C42" s="65" t="s">
        <v>46</v>
      </c>
      <c r="D42" s="64"/>
      <c r="E42" s="65" t="s">
        <v>47</v>
      </c>
      <c r="F42" s="64"/>
      <c r="G42" s="65" t="s">
        <v>48</v>
      </c>
      <c r="H42" s="64"/>
      <c r="I42" s="165" t="s">
        <v>49</v>
      </c>
      <c r="J42" s="165"/>
      <c r="K42" s="166"/>
      <c r="L42" s="166"/>
      <c r="M42" s="84">
        <f>SUM(B42*D42*F42*H42)</f>
        <v>0</v>
      </c>
      <c r="N42" s="102" t="s">
        <v>8</v>
      </c>
      <c r="O42" s="103"/>
      <c r="P42" s="103"/>
      <c r="Q42" s="103"/>
      <c r="R42" s="103"/>
      <c r="S42" s="103"/>
      <c r="T42" s="103"/>
      <c r="U42" s="103"/>
      <c r="V42" s="103"/>
      <c r="W42" s="26"/>
      <c r="X42" s="18"/>
      <c r="Y42" s="42"/>
    </row>
    <row r="43" spans="1:27" s="32" customFormat="1" ht="14.1" customHeight="1">
      <c r="A43" s="70"/>
      <c r="B43" s="134"/>
      <c r="C43" s="65" t="s">
        <v>46</v>
      </c>
      <c r="D43" s="64"/>
      <c r="E43" s="65" t="s">
        <v>47</v>
      </c>
      <c r="F43" s="64"/>
      <c r="G43" s="65" t="s">
        <v>48</v>
      </c>
      <c r="H43" s="64"/>
      <c r="I43" s="165" t="s">
        <v>49</v>
      </c>
      <c r="J43" s="165"/>
      <c r="K43" s="166"/>
      <c r="L43" s="166"/>
      <c r="M43" s="84">
        <f>SUM(B43*D43*F43*H43)</f>
        <v>0</v>
      </c>
      <c r="N43" s="102" t="s">
        <v>9</v>
      </c>
      <c r="O43" s="103"/>
      <c r="P43" s="103"/>
      <c r="Q43" s="103"/>
      <c r="R43" s="103"/>
      <c r="S43" s="103"/>
      <c r="T43" s="103"/>
      <c r="U43" s="103"/>
      <c r="V43" s="103"/>
      <c r="W43" s="26"/>
      <c r="X43" s="18"/>
      <c r="Y43" s="42"/>
    </row>
    <row r="44" spans="1:27" s="32" customFormat="1" ht="14.1" customHeight="1">
      <c r="A44" s="70"/>
      <c r="B44" s="134"/>
      <c r="C44" s="65" t="s">
        <v>46</v>
      </c>
      <c r="D44" s="64"/>
      <c r="E44" s="65" t="s">
        <v>47</v>
      </c>
      <c r="F44" s="64"/>
      <c r="G44" s="65" t="s">
        <v>48</v>
      </c>
      <c r="H44" s="64"/>
      <c r="I44" s="165" t="s">
        <v>49</v>
      </c>
      <c r="J44" s="165"/>
      <c r="K44" s="166"/>
      <c r="L44" s="166"/>
      <c r="M44" s="84">
        <f>SUM(B44*D44*F44*H44)</f>
        <v>0</v>
      </c>
      <c r="N44" s="102" t="s">
        <v>10</v>
      </c>
      <c r="O44" s="103"/>
      <c r="P44" s="103"/>
      <c r="Q44" s="103"/>
      <c r="R44" s="103"/>
      <c r="S44" s="103"/>
      <c r="T44" s="103"/>
      <c r="U44" s="103"/>
      <c r="V44" s="103"/>
      <c r="W44" s="42"/>
      <c r="X44" s="18"/>
      <c r="Y44" s="42"/>
    </row>
    <row r="45" spans="1:27" s="32" customFormat="1" ht="14.1" customHeight="1">
      <c r="A45" s="70"/>
      <c r="B45" s="134"/>
      <c r="C45" s="65" t="s">
        <v>46</v>
      </c>
      <c r="D45" s="64"/>
      <c r="E45" s="65" t="s">
        <v>47</v>
      </c>
      <c r="F45" s="64"/>
      <c r="G45" s="65" t="s">
        <v>48</v>
      </c>
      <c r="H45" s="64"/>
      <c r="I45" s="165" t="s">
        <v>49</v>
      </c>
      <c r="J45" s="165"/>
      <c r="K45" s="166"/>
      <c r="L45" s="166"/>
      <c r="M45" s="84">
        <f>SUM(B45*D45*F45*H45)</f>
        <v>0</v>
      </c>
      <c r="N45" s="102" t="s">
        <v>11</v>
      </c>
      <c r="O45" s="103"/>
      <c r="P45" s="103"/>
      <c r="Q45" s="103"/>
      <c r="R45" s="103"/>
      <c r="S45" s="103"/>
      <c r="T45" s="103"/>
      <c r="U45" s="103"/>
      <c r="V45" s="103"/>
      <c r="W45" s="42"/>
      <c r="X45" s="18"/>
      <c r="Y45" s="42"/>
    </row>
    <row r="46" spans="1:27" s="32" customFormat="1" ht="14.1" customHeight="1">
      <c r="A46" s="70"/>
      <c r="B46" s="134"/>
      <c r="C46" s="65" t="s">
        <v>46</v>
      </c>
      <c r="D46" s="64"/>
      <c r="E46" s="65" t="s">
        <v>47</v>
      </c>
      <c r="F46" s="64"/>
      <c r="G46" s="65" t="s">
        <v>48</v>
      </c>
      <c r="H46" s="64"/>
      <c r="I46" s="165" t="s">
        <v>49</v>
      </c>
      <c r="J46" s="165"/>
      <c r="K46" s="166"/>
      <c r="L46" s="166"/>
      <c r="M46" s="84">
        <f>SUM(B46*D46*F46*H46)</f>
        <v>0</v>
      </c>
      <c r="N46" s="102" t="s">
        <v>20</v>
      </c>
      <c r="O46" s="103"/>
      <c r="P46" s="103"/>
      <c r="Q46" s="103"/>
      <c r="R46" s="103"/>
      <c r="S46" s="103"/>
      <c r="T46" s="103"/>
      <c r="U46" s="103"/>
      <c r="V46" s="103"/>
      <c r="W46" s="42"/>
      <c r="X46" s="18"/>
      <c r="Y46" s="42"/>
    </row>
    <row r="47" spans="1:27" s="29" customFormat="1" ht="14.1" customHeight="1">
      <c r="A47" s="70"/>
      <c r="B47" s="134"/>
      <c r="C47" s="65" t="s">
        <v>46</v>
      </c>
      <c r="D47" s="64"/>
      <c r="E47" s="65" t="s">
        <v>47</v>
      </c>
      <c r="F47" s="64"/>
      <c r="G47" s="65" t="s">
        <v>48</v>
      </c>
      <c r="H47" s="64"/>
      <c r="I47" s="165" t="s">
        <v>49</v>
      </c>
      <c r="J47" s="165"/>
      <c r="K47" s="166"/>
      <c r="L47" s="166"/>
      <c r="M47" s="84">
        <f>SUM(B47*D47*F47*H47)</f>
        <v>0</v>
      </c>
      <c r="N47" s="102" t="s">
        <v>21</v>
      </c>
      <c r="O47" s="103"/>
      <c r="P47" s="103"/>
      <c r="Q47" s="103"/>
      <c r="R47" s="103"/>
      <c r="S47" s="103"/>
      <c r="T47" s="103"/>
      <c r="U47" s="103"/>
      <c r="V47" s="103"/>
      <c r="W47" s="42"/>
      <c r="X47" s="18"/>
      <c r="Y47" s="42"/>
    </row>
    <row r="48" spans="1:27" s="29" customFormat="1" ht="14.1" customHeight="1" thickBot="1">
      <c r="A48" s="70"/>
      <c r="B48" s="134"/>
      <c r="C48" s="65" t="s">
        <v>46</v>
      </c>
      <c r="D48" s="64"/>
      <c r="E48" s="65" t="s">
        <v>47</v>
      </c>
      <c r="F48" s="64"/>
      <c r="G48" s="65" t="s">
        <v>48</v>
      </c>
      <c r="H48" s="64"/>
      <c r="I48" s="165" t="s">
        <v>49</v>
      </c>
      <c r="J48" s="165"/>
      <c r="K48" s="166"/>
      <c r="L48" s="166"/>
      <c r="M48" s="84">
        <f>SUM(B48*D48*F48*H48)</f>
        <v>0</v>
      </c>
      <c r="N48" s="102" t="s">
        <v>12</v>
      </c>
      <c r="O48" s="103"/>
      <c r="P48" s="103"/>
      <c r="Q48" s="103"/>
      <c r="R48" s="103"/>
      <c r="S48" s="103"/>
      <c r="T48" s="103"/>
      <c r="U48" s="103"/>
      <c r="V48" s="103"/>
      <c r="W48" s="42"/>
      <c r="X48" s="18"/>
      <c r="Y48" s="42"/>
    </row>
    <row r="49" spans="1:26" s="29" customFormat="1" ht="6" customHeight="1">
      <c r="A49" s="71"/>
      <c r="B49" s="65"/>
      <c r="C49" s="21"/>
      <c r="D49" s="21"/>
      <c r="E49" s="21"/>
      <c r="F49" s="21"/>
      <c r="G49" s="21"/>
      <c r="H49" s="21"/>
      <c r="I49" s="21"/>
      <c r="J49" s="21"/>
      <c r="K49" s="40"/>
      <c r="M49" s="151">
        <f ca="1">SUM(M41:M49)</f>
        <v>7140</v>
      </c>
      <c r="N49" s="102" t="s">
        <v>22</v>
      </c>
      <c r="O49" s="103"/>
      <c r="P49" s="103"/>
      <c r="Q49" s="103"/>
      <c r="R49" s="103"/>
      <c r="S49" s="103"/>
      <c r="T49" s="103"/>
      <c r="U49" s="103"/>
      <c r="V49" s="103"/>
      <c r="W49" s="42"/>
      <c r="X49" s="47"/>
      <c r="Y49" s="46"/>
    </row>
    <row r="50" spans="1:26" s="29" customFormat="1" ht="5.85" customHeight="1">
      <c r="A50" s="68"/>
      <c r="B50" s="54"/>
      <c r="C50" s="53"/>
      <c r="D50" s="53"/>
      <c r="E50" s="53"/>
      <c r="F50" s="53"/>
      <c r="G50" s="53"/>
      <c r="H50" s="53"/>
      <c r="I50" s="53"/>
      <c r="J50" s="54"/>
      <c r="K50" s="56"/>
      <c r="L50" s="59"/>
      <c r="M50" s="152"/>
      <c r="N50" s="102" t="s">
        <v>23</v>
      </c>
      <c r="O50" s="103"/>
      <c r="P50" s="103"/>
      <c r="Q50" s="103"/>
      <c r="R50" s="103"/>
      <c r="S50" s="103"/>
      <c r="T50" s="103"/>
      <c r="U50" s="103"/>
      <c r="V50" s="103"/>
      <c r="W50" s="42"/>
      <c r="X50" s="47"/>
      <c r="Y50" s="46"/>
    </row>
    <row r="51" spans="1:26" s="29" customFormat="1" ht="18.75" customHeight="1" thickBot="1">
      <c r="A51" s="144" t="s">
        <v>64</v>
      </c>
      <c r="B51" s="145"/>
      <c r="C51" s="145"/>
      <c r="D51" s="145"/>
      <c r="E51" s="145"/>
      <c r="F51" s="145"/>
      <c r="G51" s="145"/>
      <c r="H51" s="145"/>
      <c r="I51" s="145"/>
      <c r="J51" s="145"/>
      <c r="K51" s="145"/>
      <c r="L51" s="145"/>
      <c r="M51" s="153"/>
      <c r="N51" s="102" t="s">
        <v>13</v>
      </c>
      <c r="O51" s="103"/>
      <c r="P51" s="103"/>
      <c r="Q51" s="103"/>
      <c r="R51" s="103"/>
      <c r="S51" s="103"/>
      <c r="T51" s="103"/>
      <c r="U51" s="103"/>
      <c r="V51" s="103"/>
      <c r="W51" s="25"/>
      <c r="X51" s="18"/>
      <c r="Y51" s="18"/>
    </row>
    <row r="52" spans="1:26" s="29" customFormat="1" ht="14.1" customHeight="1">
      <c r="A52" s="70" t="s">
        <v>59</v>
      </c>
      <c r="B52" s="133">
        <v>4</v>
      </c>
      <c r="C52" s="65" t="s">
        <v>65</v>
      </c>
      <c r="D52" s="64">
        <v>85</v>
      </c>
      <c r="E52" s="65" t="s">
        <v>34</v>
      </c>
      <c r="F52" s="141"/>
      <c r="G52" s="141"/>
      <c r="H52" s="141"/>
      <c r="I52" s="141"/>
      <c r="J52" s="141"/>
      <c r="K52" s="141"/>
      <c r="L52" s="141"/>
      <c r="M52" s="89">
        <f>B52*D52</f>
        <v>340</v>
      </c>
      <c r="N52" s="102" t="s">
        <v>14</v>
      </c>
      <c r="O52" s="103"/>
      <c r="P52" s="103"/>
      <c r="Q52" s="103"/>
      <c r="R52" s="103"/>
      <c r="S52" s="103"/>
      <c r="T52" s="103"/>
      <c r="U52" s="103"/>
      <c r="V52" s="103"/>
      <c r="W52" s="52"/>
      <c r="X52" s="52"/>
      <c r="Y52" s="47"/>
    </row>
    <row r="53" spans="1:26" s="29" customFormat="1" ht="14.1" customHeight="1">
      <c r="A53" s="70"/>
      <c r="B53" s="134"/>
      <c r="C53" s="65" t="s">
        <v>65</v>
      </c>
      <c r="D53" s="64"/>
      <c r="E53" s="65" t="s">
        <v>34</v>
      </c>
      <c r="F53" s="140"/>
      <c r="G53" s="140"/>
      <c r="H53" s="140"/>
      <c r="I53" s="140"/>
      <c r="J53" s="140"/>
      <c r="K53" s="140"/>
      <c r="L53" s="140"/>
      <c r="M53" s="89">
        <f>B53*D53</f>
        <v>0</v>
      </c>
      <c r="N53" s="102" t="s">
        <v>15</v>
      </c>
      <c r="O53" s="103"/>
      <c r="P53" s="103"/>
      <c r="Q53" s="103"/>
      <c r="R53" s="103"/>
      <c r="S53" s="103"/>
      <c r="T53" s="103"/>
      <c r="U53" s="103"/>
      <c r="V53" s="103"/>
      <c r="W53" s="52"/>
      <c r="X53" s="52"/>
      <c r="Y53" s="47"/>
    </row>
    <row r="54" spans="1:26" s="29" customFormat="1" ht="14.1" customHeight="1">
      <c r="A54" s="70"/>
      <c r="B54" s="134"/>
      <c r="C54" s="65" t="s">
        <v>65</v>
      </c>
      <c r="D54" s="64"/>
      <c r="E54" s="65" t="s">
        <v>34</v>
      </c>
      <c r="F54" s="140"/>
      <c r="G54" s="140"/>
      <c r="H54" s="140"/>
      <c r="I54" s="140"/>
      <c r="J54" s="140"/>
      <c r="K54" s="140"/>
      <c r="L54" s="140"/>
      <c r="M54" s="89">
        <f>B54*D54</f>
        <v>0</v>
      </c>
      <c r="N54" s="102" t="s">
        <v>16</v>
      </c>
      <c r="O54" s="103"/>
      <c r="P54" s="103"/>
      <c r="Q54" s="103"/>
      <c r="R54" s="103"/>
      <c r="S54" s="103"/>
      <c r="T54" s="103"/>
      <c r="U54" s="103"/>
      <c r="V54" s="103"/>
      <c r="W54" s="52"/>
      <c r="X54" s="52"/>
      <c r="Y54" s="47"/>
    </row>
    <row r="55" spans="1:26" s="29" customFormat="1" ht="14.1" customHeight="1" thickBot="1">
      <c r="A55" s="70"/>
      <c r="B55" s="134"/>
      <c r="C55" s="65" t="s">
        <v>65</v>
      </c>
      <c r="D55" s="64"/>
      <c r="E55" s="65" t="s">
        <v>34</v>
      </c>
      <c r="F55" s="140"/>
      <c r="G55" s="140"/>
      <c r="H55" s="140"/>
      <c r="I55" s="140"/>
      <c r="J55" s="140"/>
      <c r="K55" s="140"/>
      <c r="L55" s="140"/>
      <c r="M55" s="89">
        <f>B55*D55</f>
        <v>0</v>
      </c>
      <c r="N55" s="102" t="s">
        <v>17</v>
      </c>
      <c r="O55" s="103"/>
      <c r="P55" s="103"/>
      <c r="Q55" s="103"/>
      <c r="R55" s="103"/>
      <c r="S55" s="103"/>
      <c r="T55" s="103"/>
      <c r="U55" s="103"/>
      <c r="V55" s="103"/>
      <c r="W55" s="52"/>
      <c r="X55" s="52"/>
      <c r="Y55" s="47"/>
    </row>
    <row r="56" spans="1:26" s="29" customFormat="1" ht="14.1" customHeight="1">
      <c r="A56" s="73"/>
      <c r="B56" s="131"/>
      <c r="C56" s="61"/>
      <c r="D56" s="170"/>
      <c r="E56" s="170"/>
      <c r="F56" s="171"/>
      <c r="G56" s="171"/>
      <c r="H56" s="170"/>
      <c r="I56" s="170"/>
      <c r="J56" s="61"/>
      <c r="K56" s="62"/>
      <c r="L56" s="23"/>
      <c r="M56" s="149">
        <f>SUM(M52:M55)</f>
        <v>340</v>
      </c>
      <c r="N56" s="102" t="s">
        <v>18</v>
      </c>
      <c r="O56" s="103"/>
      <c r="P56" s="103"/>
      <c r="Q56" s="103"/>
      <c r="R56" s="103"/>
      <c r="S56" s="103"/>
      <c r="T56" s="103"/>
      <c r="U56" s="103"/>
      <c r="V56" s="103"/>
      <c r="W56" s="18"/>
      <c r="X56" s="18"/>
      <c r="Y56" s="46"/>
    </row>
    <row r="57" spans="1:26" s="29" customFormat="1" ht="14.1" customHeight="1" thickBot="1">
      <c r="A57" s="75"/>
      <c r="B57" s="132"/>
      <c r="C57" s="58"/>
      <c r="D57" s="58"/>
      <c r="E57" s="58"/>
      <c r="F57" s="22"/>
      <c r="G57" s="22"/>
      <c r="H57" s="58"/>
      <c r="I57" s="58"/>
      <c r="J57" s="58"/>
      <c r="K57" s="57"/>
      <c r="L57" s="63"/>
      <c r="M57" s="150"/>
      <c r="N57" s="102" t="s">
        <v>19</v>
      </c>
      <c r="O57" s="103"/>
      <c r="P57" s="103"/>
      <c r="Q57" s="103"/>
      <c r="R57" s="103"/>
      <c r="S57" s="103"/>
      <c r="T57" s="103"/>
      <c r="U57" s="103"/>
      <c r="V57" s="103"/>
      <c r="W57" s="18"/>
      <c r="X57" s="18"/>
      <c r="Y57" s="46"/>
    </row>
    <row r="58" spans="1:26" s="29" customFormat="1" ht="14.1" customHeight="1">
      <c r="A58" s="75"/>
      <c r="B58" s="132"/>
      <c r="C58" s="58"/>
      <c r="D58" s="58"/>
      <c r="E58" s="58"/>
      <c r="F58" s="22"/>
      <c r="G58" s="22"/>
      <c r="H58" s="58"/>
      <c r="I58" s="58"/>
      <c r="J58" s="58"/>
      <c r="K58" s="57"/>
      <c r="L58" s="63"/>
      <c r="M58" s="20"/>
      <c r="N58" s="1"/>
      <c r="O58" s="1"/>
      <c r="P58" s="1"/>
      <c r="Q58" s="1"/>
      <c r="R58" s="1"/>
      <c r="S58" s="1"/>
      <c r="T58" s="1"/>
      <c r="U58" s="1"/>
      <c r="V58" s="1"/>
      <c r="W58" s="18"/>
      <c r="X58" s="18"/>
      <c r="Y58" s="46"/>
    </row>
    <row r="59" spans="1:26" s="29" customFormat="1" ht="13.5" customHeight="1" thickBot="1">
      <c r="A59" s="77"/>
      <c r="B59" s="78"/>
      <c r="C59" s="78"/>
      <c r="D59" s="78"/>
      <c r="E59" s="78"/>
      <c r="F59" s="78"/>
      <c r="G59" s="78"/>
      <c r="H59" s="78"/>
      <c r="I59" s="78"/>
      <c r="J59" s="78"/>
      <c r="K59" s="79"/>
      <c r="L59" s="78"/>
      <c r="M59" s="126"/>
      <c r="N59" s="102" t="s">
        <v>24</v>
      </c>
      <c r="O59" s="1"/>
      <c r="P59" s="1"/>
      <c r="Q59" s="1"/>
      <c r="R59" s="1"/>
      <c r="S59" s="1"/>
      <c r="T59" s="1"/>
      <c r="U59" s="1"/>
      <c r="V59" s="1"/>
      <c r="W59" s="36"/>
      <c r="X59" s="36"/>
      <c r="Y59" s="35"/>
    </row>
    <row r="60" spans="1:26" ht="9" customHeight="1">
      <c r="A60" s="192" t="s">
        <v>35</v>
      </c>
      <c r="B60" s="127"/>
      <c r="C60" s="194"/>
      <c r="D60" s="194" t="s">
        <v>33</v>
      </c>
      <c r="E60" s="194"/>
      <c r="F60" s="194" t="s">
        <v>40</v>
      </c>
      <c r="G60" s="194"/>
      <c r="H60" s="196" t="s">
        <v>39</v>
      </c>
      <c r="I60" s="196" t="s">
        <v>66</v>
      </c>
      <c r="J60" s="135"/>
      <c r="K60" s="174" t="s">
        <v>34</v>
      </c>
      <c r="L60" s="157" t="s">
        <v>56</v>
      </c>
      <c r="M60" s="124"/>
      <c r="N60" s="1"/>
      <c r="O60" s="1"/>
      <c r="P60" s="1"/>
      <c r="Q60" s="1"/>
      <c r="R60" s="1"/>
      <c r="S60" s="1"/>
      <c r="T60" s="1"/>
      <c r="U60" s="1"/>
      <c r="V60" s="1"/>
      <c r="W60" s="95"/>
      <c r="X60" s="19"/>
      <c r="Y60" s="95"/>
      <c r="Z60" s="13"/>
    </row>
    <row r="61" spans="1:26">
      <c r="A61" s="193"/>
      <c r="B61" s="128"/>
      <c r="C61" s="195"/>
      <c r="D61" s="195"/>
      <c r="E61" s="195"/>
      <c r="F61" s="195"/>
      <c r="G61" s="195"/>
      <c r="H61" s="197"/>
      <c r="I61" s="197"/>
      <c r="J61" s="136"/>
      <c r="K61" s="175"/>
      <c r="L61" s="159"/>
      <c r="M61" s="124"/>
      <c r="N61" s="104" t="s">
        <v>25</v>
      </c>
      <c r="O61" s="162"/>
      <c r="P61" s="162"/>
      <c r="Q61" s="105" t="s">
        <v>26</v>
      </c>
      <c r="R61" s="3"/>
      <c r="S61" s="4"/>
      <c r="T61" s="5"/>
      <c r="U61" s="1"/>
      <c r="V61" s="1"/>
      <c r="W61" s="96"/>
      <c r="X61" s="19"/>
      <c r="Y61" s="95"/>
      <c r="Z61" s="13"/>
    </row>
    <row r="62" spans="1:26">
      <c r="A62" s="67" t="s">
        <v>36</v>
      </c>
      <c r="B62" s="129"/>
      <c r="C62" s="60"/>
      <c r="D62" s="176" t="s">
        <v>32</v>
      </c>
      <c r="E62" s="176"/>
      <c r="F62" s="177" t="s">
        <v>52</v>
      </c>
      <c r="G62" s="177"/>
      <c r="H62" s="91">
        <v>0</v>
      </c>
      <c r="I62" s="91">
        <v>12</v>
      </c>
      <c r="J62" s="91"/>
      <c r="K62" s="66">
        <v>165</v>
      </c>
      <c r="L62" s="92">
        <f>SUM(H62*K62)</f>
        <v>0</v>
      </c>
      <c r="M62" s="125"/>
      <c r="N62" s="1"/>
      <c r="O62" s="1"/>
      <c r="P62" s="1"/>
      <c r="Q62" s="1"/>
      <c r="R62" s="1"/>
      <c r="S62" s="1"/>
      <c r="T62" s="1"/>
      <c r="U62" s="1"/>
      <c r="V62" s="1"/>
      <c r="W62" s="36"/>
      <c r="X62" s="31"/>
      <c r="Y62" s="31"/>
      <c r="Z62" s="13"/>
    </row>
    <row r="63" spans="1:26">
      <c r="A63" s="68"/>
      <c r="B63" s="54"/>
      <c r="C63" s="54"/>
      <c r="D63" s="172"/>
      <c r="E63" s="172"/>
      <c r="F63" s="173"/>
      <c r="G63" s="173"/>
      <c r="H63" s="172"/>
      <c r="I63" s="172"/>
      <c r="J63" s="54"/>
      <c r="K63" s="55"/>
      <c r="L63" s="59"/>
      <c r="M63" s="59"/>
      <c r="N63" s="104" t="s">
        <v>27</v>
      </c>
      <c r="O63" s="161"/>
      <c r="P63" s="161"/>
      <c r="Q63" s="1"/>
      <c r="R63" s="1"/>
      <c r="S63" s="1"/>
      <c r="T63" s="1"/>
      <c r="U63" s="1"/>
      <c r="V63" s="1"/>
      <c r="W63" s="47"/>
      <c r="X63" s="47"/>
      <c r="Y63" s="46"/>
      <c r="Z63" s="13"/>
    </row>
    <row r="64" spans="1:26">
      <c r="A64" s="70"/>
      <c r="B64" s="130"/>
      <c r="C64" s="65" t="s">
        <v>46</v>
      </c>
      <c r="D64" s="64">
        <v>7</v>
      </c>
      <c r="E64" s="65" t="s">
        <v>47</v>
      </c>
      <c r="F64" s="64">
        <v>4</v>
      </c>
      <c r="G64" s="65" t="s">
        <v>48</v>
      </c>
      <c r="H64" s="64">
        <v>85</v>
      </c>
      <c r="I64" s="65" t="s">
        <v>49</v>
      </c>
      <c r="J64" s="65"/>
      <c r="K64" s="86"/>
      <c r="L64" s="84" t="e">
        <f>((#REF!*D64)*F64)*H64</f>
        <v>#REF!</v>
      </c>
      <c r="M64" s="84"/>
      <c r="N64" s="1"/>
      <c r="O64" s="1"/>
      <c r="P64" s="1"/>
      <c r="Q64" s="1"/>
      <c r="R64" s="1"/>
      <c r="S64" s="1"/>
      <c r="T64" s="1"/>
      <c r="U64" s="1"/>
      <c r="V64" s="1"/>
      <c r="W64" s="42"/>
      <c r="X64" s="18"/>
      <c r="Y64" s="42"/>
      <c r="Z64" s="13"/>
    </row>
    <row r="65" spans="1:26">
      <c r="A65" s="70"/>
      <c r="B65" s="130"/>
      <c r="C65" s="65" t="s">
        <v>46</v>
      </c>
      <c r="D65" s="64"/>
      <c r="E65" s="65" t="s">
        <v>47</v>
      </c>
      <c r="F65" s="64"/>
      <c r="G65" s="65" t="s">
        <v>48</v>
      </c>
      <c r="H65" s="64"/>
      <c r="I65" s="65" t="s">
        <v>49</v>
      </c>
      <c r="J65" s="65"/>
      <c r="K65" s="87"/>
      <c r="L65" s="84">
        <f>((D65*F65)*H65)*K65</f>
        <v>0</v>
      </c>
      <c r="M65" s="84"/>
      <c r="N65" s="1"/>
      <c r="O65" s="1"/>
      <c r="P65" s="1"/>
      <c r="Q65" s="1"/>
      <c r="R65" s="1"/>
      <c r="S65" s="1"/>
      <c r="T65" s="1"/>
      <c r="U65" s="1"/>
      <c r="V65" s="1"/>
      <c r="W65" s="42"/>
      <c r="X65" s="18"/>
      <c r="Y65" s="42"/>
      <c r="Z65" s="13"/>
    </row>
    <row r="66" spans="1:26">
      <c r="A66" s="70"/>
      <c r="B66" s="130"/>
      <c r="C66" s="65" t="s">
        <v>46</v>
      </c>
      <c r="D66" s="64"/>
      <c r="E66" s="65" t="s">
        <v>47</v>
      </c>
      <c r="F66" s="64"/>
      <c r="G66" s="65" t="s">
        <v>48</v>
      </c>
      <c r="H66" s="64"/>
      <c r="I66" s="65" t="s">
        <v>49</v>
      </c>
      <c r="J66" s="65"/>
      <c r="K66" s="87"/>
      <c r="L66" s="84">
        <f>((D66*F66)*H66)*K66</f>
        <v>0</v>
      </c>
      <c r="M66" s="84"/>
      <c r="W66" s="42"/>
      <c r="X66" s="18"/>
      <c r="Y66" s="42"/>
      <c r="Z66" s="13"/>
    </row>
    <row r="67" spans="1:26">
      <c r="A67" s="70"/>
      <c r="B67" s="130"/>
      <c r="C67" s="65" t="s">
        <v>46</v>
      </c>
      <c r="D67" s="64"/>
      <c r="E67" s="65" t="s">
        <v>47</v>
      </c>
      <c r="F67" s="64"/>
      <c r="G67" s="65" t="s">
        <v>48</v>
      </c>
      <c r="H67" s="64"/>
      <c r="I67" s="65" t="s">
        <v>49</v>
      </c>
      <c r="J67" s="65"/>
      <c r="K67" s="87"/>
      <c r="L67" s="84">
        <f>((D67*F67)*H67)*K67</f>
        <v>0</v>
      </c>
      <c r="M67" s="84"/>
      <c r="W67" s="42"/>
      <c r="X67" s="18"/>
      <c r="Y67" s="42"/>
      <c r="Z67" s="13"/>
    </row>
    <row r="68" spans="1:26">
      <c r="A68" s="70"/>
      <c r="B68" s="130"/>
      <c r="C68" s="65" t="s">
        <v>46</v>
      </c>
      <c r="D68" s="64"/>
      <c r="E68" s="65" t="s">
        <v>47</v>
      </c>
      <c r="F68" s="64"/>
      <c r="G68" s="65" t="s">
        <v>48</v>
      </c>
      <c r="H68" s="64"/>
      <c r="I68" s="65" t="s">
        <v>49</v>
      </c>
      <c r="J68" s="65"/>
      <c r="K68" s="87"/>
      <c r="L68" s="84">
        <f>((D68*F68)*H68)*K68</f>
        <v>0</v>
      </c>
      <c r="M68" s="84"/>
      <c r="W68" s="42"/>
      <c r="X68" s="18"/>
      <c r="Y68" s="42"/>
      <c r="Z68" s="13"/>
    </row>
    <row r="69" spans="1:26">
      <c r="A69" s="70"/>
      <c r="B69" s="130"/>
      <c r="C69" s="65" t="s">
        <v>46</v>
      </c>
      <c r="D69" s="64"/>
      <c r="E69" s="65" t="s">
        <v>47</v>
      </c>
      <c r="F69" s="64"/>
      <c r="G69" s="65" t="s">
        <v>48</v>
      </c>
      <c r="H69" s="64"/>
      <c r="I69" s="65" t="s">
        <v>49</v>
      </c>
      <c r="J69" s="65"/>
      <c r="K69" s="87"/>
      <c r="L69" s="84">
        <f>((D69*F69)*H69)*K69</f>
        <v>0</v>
      </c>
      <c r="M69" s="84"/>
      <c r="N69" s="41"/>
      <c r="O69" s="41"/>
      <c r="P69" s="41"/>
      <c r="Q69" s="41"/>
      <c r="R69" s="41"/>
      <c r="S69" s="41"/>
      <c r="T69" s="41"/>
      <c r="U69" s="41"/>
      <c r="V69" s="41"/>
      <c r="W69" s="42"/>
      <c r="X69" s="18"/>
      <c r="Y69" s="42"/>
      <c r="Z69" s="13"/>
    </row>
    <row r="70" spans="1:26">
      <c r="A70" s="70"/>
      <c r="B70" s="130"/>
      <c r="C70" s="65" t="s">
        <v>46</v>
      </c>
      <c r="D70" s="64"/>
      <c r="E70" s="65" t="s">
        <v>47</v>
      </c>
      <c r="F70" s="64"/>
      <c r="G70" s="65" t="s">
        <v>48</v>
      </c>
      <c r="H70" s="64"/>
      <c r="I70" s="65" t="s">
        <v>49</v>
      </c>
      <c r="J70" s="65"/>
      <c r="K70" s="87"/>
      <c r="L70" s="84">
        <f>((D70*F70)*H70)*K70</f>
        <v>0</v>
      </c>
      <c r="M70" s="84"/>
      <c r="N70" s="41"/>
      <c r="O70" s="41"/>
      <c r="P70" s="41"/>
      <c r="Q70" s="41"/>
      <c r="R70" s="41"/>
      <c r="S70" s="41"/>
      <c r="T70" s="41"/>
      <c r="U70" s="41"/>
      <c r="V70" s="41"/>
      <c r="W70" s="42"/>
      <c r="X70" s="18"/>
      <c r="Y70" s="42"/>
      <c r="Z70" s="13"/>
    </row>
    <row r="71" spans="1:26">
      <c r="A71" s="70"/>
      <c r="B71" s="130"/>
      <c r="C71" s="65" t="s">
        <v>46</v>
      </c>
      <c r="D71" s="64"/>
      <c r="E71" s="65" t="s">
        <v>47</v>
      </c>
      <c r="F71" s="64"/>
      <c r="G71" s="65" t="s">
        <v>48</v>
      </c>
      <c r="H71" s="64"/>
      <c r="I71" s="65" t="s">
        <v>49</v>
      </c>
      <c r="J71" s="65"/>
      <c r="K71" s="87"/>
      <c r="L71" s="84">
        <f>((D71*F71)*H71)*K71</f>
        <v>0</v>
      </c>
      <c r="M71" s="84"/>
      <c r="N71" s="41"/>
      <c r="O71" s="41"/>
      <c r="P71" s="41"/>
      <c r="Q71" s="41"/>
      <c r="R71" s="41"/>
      <c r="S71" s="41"/>
      <c r="T71" s="41"/>
      <c r="U71" s="41"/>
      <c r="V71" s="41"/>
      <c r="W71" s="42"/>
      <c r="X71" s="18"/>
      <c r="Y71" s="42"/>
      <c r="Z71" s="13"/>
    </row>
    <row r="72" spans="1:26">
      <c r="A72" s="71"/>
      <c r="B72" s="41"/>
      <c r="C72" s="21"/>
      <c r="D72" s="21"/>
      <c r="E72" s="21"/>
      <c r="F72" s="21"/>
      <c r="G72" s="21"/>
      <c r="H72" s="21"/>
      <c r="I72" s="21"/>
      <c r="J72" s="21"/>
      <c r="K72" s="40"/>
      <c r="L72" s="20"/>
      <c r="M72" s="20"/>
      <c r="N72" s="41"/>
      <c r="O72" s="41"/>
      <c r="P72" s="41"/>
      <c r="Q72" s="41"/>
      <c r="R72" s="41"/>
      <c r="S72" s="41"/>
      <c r="T72" s="41"/>
      <c r="U72" s="41"/>
      <c r="V72" s="41"/>
      <c r="W72" s="42"/>
      <c r="X72" s="47"/>
      <c r="Y72" s="46"/>
      <c r="Z72" s="13"/>
    </row>
    <row r="73" spans="1:26" ht="16.5" thickBot="1">
      <c r="A73" s="68"/>
      <c r="B73" s="54"/>
      <c r="C73" s="53"/>
      <c r="D73" s="53"/>
      <c r="E73" s="53"/>
      <c r="F73" s="53"/>
      <c r="G73" s="53"/>
      <c r="H73" s="53"/>
      <c r="I73" s="53"/>
      <c r="J73" s="54"/>
      <c r="K73" s="56"/>
      <c r="L73" s="59"/>
      <c r="M73" s="59"/>
      <c r="N73" s="41"/>
      <c r="O73" s="41"/>
      <c r="P73" s="41"/>
      <c r="Q73" s="41"/>
      <c r="R73" s="41"/>
      <c r="S73" s="41"/>
      <c r="T73" s="41"/>
      <c r="U73" s="41"/>
      <c r="V73" s="41"/>
      <c r="W73" s="42"/>
      <c r="X73" s="47"/>
      <c r="Y73" s="46"/>
      <c r="Z73" s="13"/>
    </row>
    <row r="74" spans="1:26" ht="16.5" thickBot="1">
      <c r="A74" s="144" t="s">
        <v>64</v>
      </c>
      <c r="B74" s="145"/>
      <c r="C74" s="145"/>
      <c r="D74" s="145"/>
      <c r="E74" s="145"/>
      <c r="F74" s="145"/>
      <c r="G74" s="145"/>
      <c r="H74" s="145"/>
      <c r="I74" s="145"/>
      <c r="J74" s="145"/>
      <c r="K74" s="145"/>
      <c r="L74" s="93"/>
      <c r="M74" s="89"/>
      <c r="N74" s="94"/>
      <c r="O74" s="94"/>
      <c r="P74" s="94"/>
      <c r="Q74" s="94"/>
      <c r="R74" s="94"/>
      <c r="S74" s="94"/>
      <c r="T74" s="94"/>
      <c r="U74" s="94"/>
      <c r="V74" s="94"/>
      <c r="W74" s="94"/>
      <c r="X74" s="18"/>
      <c r="Y74" s="18"/>
      <c r="Z74" s="13"/>
    </row>
    <row r="75" spans="1:26">
      <c r="A75" s="70" t="s">
        <v>59</v>
      </c>
      <c r="B75" s="130"/>
      <c r="C75" s="65" t="s">
        <v>65</v>
      </c>
      <c r="D75" s="64"/>
      <c r="E75" s="65" t="s">
        <v>34</v>
      </c>
      <c r="F75" s="142"/>
      <c r="G75" s="142"/>
      <c r="H75" s="142"/>
      <c r="I75" s="142"/>
      <c r="J75" s="142"/>
      <c r="K75" s="142"/>
      <c r="L75" s="89" t="e">
        <f>SUM(#REF!*D75)</f>
        <v>#REF!</v>
      </c>
      <c r="M75" s="89"/>
      <c r="N75" s="41"/>
      <c r="O75" s="41"/>
      <c r="P75" s="41"/>
      <c r="Q75" s="41"/>
      <c r="R75" s="41"/>
      <c r="S75" s="52"/>
      <c r="T75" s="52"/>
      <c r="U75" s="52"/>
      <c r="V75" s="52"/>
      <c r="W75" s="52"/>
      <c r="X75" s="52"/>
      <c r="Y75" s="47"/>
      <c r="Z75" s="13"/>
    </row>
    <row r="76" spans="1:26">
      <c r="A76" s="70"/>
      <c r="B76" s="130"/>
      <c r="C76" s="65" t="s">
        <v>65</v>
      </c>
      <c r="D76" s="64"/>
      <c r="E76" s="65" t="s">
        <v>34</v>
      </c>
      <c r="F76" s="143"/>
      <c r="G76" s="143"/>
      <c r="H76" s="143"/>
      <c r="I76" s="143"/>
      <c r="J76" s="143"/>
      <c r="K76" s="143"/>
      <c r="L76" s="89" t="e">
        <f>SUM(#REF!*D76)</f>
        <v>#REF!</v>
      </c>
      <c r="M76" s="89"/>
      <c r="N76" s="41"/>
      <c r="O76" s="41"/>
      <c r="P76" s="41"/>
      <c r="Q76" s="41"/>
      <c r="R76" s="41"/>
      <c r="S76" s="52"/>
      <c r="T76" s="52"/>
      <c r="U76" s="52"/>
      <c r="V76" s="52"/>
      <c r="W76" s="52"/>
      <c r="X76" s="52"/>
      <c r="Y76" s="47"/>
      <c r="Z76" s="13"/>
    </row>
    <row r="77" spans="1:26">
      <c r="A77" s="70"/>
      <c r="B77" s="130"/>
      <c r="C77" s="65" t="s">
        <v>65</v>
      </c>
      <c r="D77" s="64"/>
      <c r="E77" s="65" t="s">
        <v>34</v>
      </c>
      <c r="F77" s="143"/>
      <c r="G77" s="143"/>
      <c r="H77" s="143"/>
      <c r="I77" s="143"/>
      <c r="J77" s="143"/>
      <c r="K77" s="143"/>
      <c r="L77" s="89" t="e">
        <f>SUM(#REF!*D77)</f>
        <v>#REF!</v>
      </c>
      <c r="M77" s="89"/>
      <c r="N77" s="41"/>
      <c r="O77" s="41"/>
      <c r="P77" s="41"/>
      <c r="Q77" s="41"/>
      <c r="R77" s="41"/>
      <c r="S77" s="52"/>
      <c r="T77" s="52"/>
      <c r="U77" s="52"/>
      <c r="V77" s="52"/>
      <c r="W77" s="52"/>
      <c r="X77" s="52"/>
      <c r="Y77" s="47"/>
      <c r="Z77" s="13"/>
    </row>
    <row r="78" spans="1:26">
      <c r="A78" s="70"/>
      <c r="B78" s="130"/>
      <c r="C78" s="65" t="s">
        <v>65</v>
      </c>
      <c r="D78" s="64"/>
      <c r="E78" s="65" t="s">
        <v>34</v>
      </c>
      <c r="F78" s="143"/>
      <c r="G78" s="143"/>
      <c r="H78" s="143"/>
      <c r="I78" s="143"/>
      <c r="J78" s="143"/>
      <c r="K78" s="143"/>
      <c r="L78" s="89" t="e">
        <f>SUM(#REF!*D78)</f>
        <v>#REF!</v>
      </c>
      <c r="M78" s="89"/>
      <c r="N78" s="41"/>
      <c r="O78" s="41"/>
      <c r="P78" s="41"/>
      <c r="Q78" s="41"/>
      <c r="R78" s="41"/>
      <c r="S78" s="52"/>
      <c r="T78" s="52"/>
      <c r="U78" s="52"/>
      <c r="V78" s="52"/>
      <c r="W78" s="52"/>
      <c r="X78" s="52"/>
      <c r="Y78" s="47"/>
      <c r="Z78" s="13"/>
    </row>
    <row r="79" spans="1:26">
      <c r="A79" s="73"/>
      <c r="B79" s="131"/>
      <c r="C79" s="61"/>
      <c r="D79" s="170"/>
      <c r="E79" s="170"/>
      <c r="F79" s="171"/>
      <c r="G79" s="171"/>
      <c r="H79" s="170"/>
      <c r="I79" s="170"/>
      <c r="J79" s="61"/>
      <c r="K79" s="62"/>
      <c r="L79" s="23"/>
      <c r="M79" s="20"/>
      <c r="N79" s="46"/>
      <c r="O79" s="25"/>
      <c r="P79" s="25"/>
      <c r="Q79" s="25"/>
      <c r="R79" s="25"/>
      <c r="S79" s="52"/>
      <c r="T79" s="52"/>
      <c r="U79" s="25"/>
      <c r="V79" s="25"/>
      <c r="W79" s="18"/>
      <c r="X79" s="18"/>
      <c r="Y79" s="46"/>
      <c r="Z79" s="13"/>
    </row>
    <row r="80" spans="1:26">
      <c r="A80" s="75"/>
      <c r="B80" s="132"/>
      <c r="C80" s="58"/>
      <c r="D80" s="58"/>
      <c r="E80" s="58"/>
      <c r="F80" s="22"/>
      <c r="G80" s="22"/>
      <c r="H80" s="58"/>
      <c r="I80" s="58"/>
      <c r="J80" s="58"/>
      <c r="K80" s="57"/>
      <c r="L80" s="63"/>
      <c r="M80" s="20"/>
      <c r="N80" s="46"/>
      <c r="O80" s="41"/>
      <c r="P80" s="41"/>
      <c r="Q80" s="41"/>
      <c r="R80" s="41"/>
      <c r="S80" s="39"/>
      <c r="T80" s="39"/>
      <c r="U80" s="41"/>
      <c r="V80" s="41"/>
      <c r="W80" s="18"/>
      <c r="X80" s="18"/>
      <c r="Y80" s="46"/>
      <c r="Z80" s="13"/>
    </row>
    <row r="81" spans="1:26">
      <c r="A81" s="75"/>
      <c r="B81" s="132"/>
      <c r="C81" s="58"/>
      <c r="D81" s="58"/>
      <c r="E81" s="58"/>
      <c r="F81" s="22"/>
      <c r="G81" s="22"/>
      <c r="H81" s="58"/>
      <c r="I81" s="58"/>
      <c r="J81" s="58"/>
      <c r="K81" s="57"/>
      <c r="L81" s="63"/>
      <c r="M81" s="20"/>
      <c r="N81" s="46"/>
      <c r="O81" s="41"/>
      <c r="P81" s="41"/>
      <c r="Q81" s="41"/>
      <c r="R81" s="41"/>
      <c r="S81" s="39"/>
      <c r="T81" s="39"/>
      <c r="U81" s="41"/>
      <c r="V81" s="41"/>
      <c r="W81" s="18"/>
      <c r="X81" s="18"/>
      <c r="Y81" s="46"/>
      <c r="Z81" s="13"/>
    </row>
    <row r="82" spans="1:26" ht="16.5" thickBot="1">
      <c r="A82" s="77"/>
      <c r="B82" s="78"/>
      <c r="C82" s="78"/>
      <c r="D82" s="78"/>
      <c r="E82" s="78"/>
      <c r="F82" s="78"/>
      <c r="G82" s="78"/>
      <c r="H82" s="78"/>
      <c r="I82" s="78"/>
      <c r="J82" s="78"/>
      <c r="K82" s="79"/>
      <c r="L82" s="78"/>
      <c r="M82" s="126"/>
      <c r="N82" s="35"/>
      <c r="O82" s="35"/>
      <c r="P82" s="35"/>
      <c r="Q82" s="35"/>
      <c r="R82" s="35"/>
      <c r="S82" s="35"/>
      <c r="T82" s="35"/>
      <c r="U82" s="35"/>
      <c r="V82" s="35"/>
      <c r="W82" s="36"/>
      <c r="X82" s="36"/>
      <c r="Y82" s="35"/>
      <c r="Z82" s="13"/>
    </row>
    <row r="83" spans="1:26" ht="16.5" thickBot="1">
      <c r="A83" s="82"/>
      <c r="B83" s="82"/>
      <c r="C83" s="82"/>
      <c r="D83" s="82"/>
      <c r="E83" s="82"/>
      <c r="F83" s="82"/>
      <c r="G83" s="82"/>
      <c r="H83" s="82"/>
      <c r="I83" s="82"/>
      <c r="J83" s="82"/>
      <c r="K83" s="83"/>
      <c r="L83" s="82"/>
      <c r="M83" s="35"/>
      <c r="N83" s="35"/>
      <c r="O83" s="35"/>
      <c r="P83" s="35"/>
      <c r="Q83" s="35"/>
      <c r="R83" s="35"/>
      <c r="S83" s="35"/>
      <c r="T83" s="35"/>
      <c r="U83" s="35"/>
      <c r="V83" s="35"/>
      <c r="W83" s="36"/>
      <c r="X83" s="36"/>
      <c r="Y83" s="35"/>
      <c r="Z83" s="13"/>
    </row>
    <row r="84" spans="1:26">
      <c r="A84" s="192" t="s">
        <v>35</v>
      </c>
      <c r="B84" s="127"/>
      <c r="C84" s="194"/>
      <c r="D84" s="194" t="s">
        <v>33</v>
      </c>
      <c r="E84" s="194"/>
      <c r="F84" s="194" t="s">
        <v>40</v>
      </c>
      <c r="G84" s="194"/>
      <c r="H84" s="194" t="s">
        <v>39</v>
      </c>
      <c r="I84" s="194"/>
      <c r="J84" s="137"/>
      <c r="K84" s="174" t="s">
        <v>34</v>
      </c>
      <c r="L84" s="157" t="s">
        <v>56</v>
      </c>
      <c r="M84" s="124"/>
      <c r="N84" s="97"/>
      <c r="O84" s="97"/>
      <c r="P84" s="97"/>
      <c r="Q84" s="97"/>
      <c r="R84" s="97"/>
      <c r="S84" s="97"/>
      <c r="T84" s="97"/>
      <c r="U84" s="97"/>
      <c r="V84" s="97"/>
      <c r="W84" s="95"/>
      <c r="X84" s="19"/>
      <c r="Y84" s="95"/>
      <c r="Z84" s="13"/>
    </row>
    <row r="85" spans="1:26">
      <c r="A85" s="193"/>
      <c r="B85" s="128"/>
      <c r="C85" s="195"/>
      <c r="D85" s="195"/>
      <c r="E85" s="195"/>
      <c r="F85" s="195"/>
      <c r="G85" s="195"/>
      <c r="H85" s="195"/>
      <c r="I85" s="195"/>
      <c r="J85" s="138"/>
      <c r="K85" s="175"/>
      <c r="L85" s="159"/>
      <c r="M85" s="124"/>
      <c r="N85" s="97"/>
      <c r="O85" s="97"/>
      <c r="P85" s="97"/>
      <c r="Q85" s="97"/>
      <c r="R85" s="97"/>
      <c r="S85" s="97"/>
      <c r="T85" s="97"/>
      <c r="U85" s="97"/>
      <c r="V85" s="97"/>
      <c r="W85" s="96"/>
      <c r="X85" s="19"/>
      <c r="Y85" s="95"/>
      <c r="Z85" s="13"/>
    </row>
    <row r="86" spans="1:26">
      <c r="A86" s="67" t="s">
        <v>36</v>
      </c>
      <c r="B86" s="129"/>
      <c r="C86" s="60"/>
      <c r="D86" s="176" t="s">
        <v>32</v>
      </c>
      <c r="E86" s="176"/>
      <c r="F86" s="177" t="s">
        <v>52</v>
      </c>
      <c r="G86" s="177"/>
      <c r="H86" s="191">
        <v>40</v>
      </c>
      <c r="I86" s="191"/>
      <c r="J86" s="91"/>
      <c r="K86" s="66">
        <v>165</v>
      </c>
      <c r="L86" s="92">
        <f>SUM(H86*K86)</f>
        <v>6600</v>
      </c>
      <c r="M86" s="125"/>
      <c r="N86" s="41"/>
      <c r="O86" s="25"/>
      <c r="P86" s="25"/>
      <c r="Q86" s="25"/>
      <c r="R86" s="25"/>
      <c r="S86" s="52"/>
      <c r="T86" s="52"/>
      <c r="U86" s="25"/>
      <c r="V86" s="25"/>
      <c r="W86" s="36"/>
      <c r="X86" s="31"/>
      <c r="Y86" s="31"/>
      <c r="Z86" s="13"/>
    </row>
    <row r="87" spans="1:26">
      <c r="A87" s="68"/>
      <c r="B87" s="54"/>
      <c r="C87" s="54"/>
      <c r="D87" s="172"/>
      <c r="E87" s="172"/>
      <c r="F87" s="173"/>
      <c r="G87" s="173"/>
      <c r="H87" s="172"/>
      <c r="I87" s="172"/>
      <c r="J87" s="54"/>
      <c r="K87" s="55"/>
      <c r="L87" s="59"/>
      <c r="M87" s="59"/>
      <c r="N87" s="41"/>
      <c r="O87" s="25"/>
      <c r="P87" s="25"/>
      <c r="Q87" s="25"/>
      <c r="R87" s="25"/>
      <c r="S87" s="52"/>
      <c r="T87" s="52"/>
      <c r="U87" s="25"/>
      <c r="V87" s="25"/>
      <c r="W87" s="47"/>
      <c r="X87" s="47"/>
      <c r="Y87" s="46"/>
      <c r="Z87" s="13"/>
    </row>
    <row r="88" spans="1:26">
      <c r="A88" s="70"/>
      <c r="B88" s="130"/>
      <c r="C88" s="65" t="s">
        <v>46</v>
      </c>
      <c r="D88" s="64">
        <v>7</v>
      </c>
      <c r="E88" s="65" t="s">
        <v>47</v>
      </c>
      <c r="F88" s="64">
        <v>4</v>
      </c>
      <c r="G88" s="65" t="s">
        <v>48</v>
      </c>
      <c r="H88" s="64">
        <v>85</v>
      </c>
      <c r="I88" s="65" t="s">
        <v>49</v>
      </c>
      <c r="J88" s="65"/>
      <c r="K88" s="86"/>
      <c r="L88" s="84" t="e">
        <f>((#REF!*D88)*F88)*H88</f>
        <v>#REF!</v>
      </c>
      <c r="M88" s="84"/>
      <c r="N88" s="41"/>
      <c r="O88" s="41"/>
      <c r="P88" s="41"/>
      <c r="Q88" s="41"/>
      <c r="R88" s="41"/>
      <c r="S88" s="41"/>
      <c r="T88" s="41"/>
      <c r="U88" s="41"/>
      <c r="V88" s="41"/>
      <c r="W88" s="42"/>
      <c r="X88" s="18"/>
      <c r="Y88" s="42"/>
      <c r="Z88" s="13"/>
    </row>
    <row r="89" spans="1:26">
      <c r="A89" s="70"/>
      <c r="B89" s="130"/>
      <c r="C89" s="65" t="s">
        <v>46</v>
      </c>
      <c r="D89" s="64"/>
      <c r="E89" s="65" t="s">
        <v>47</v>
      </c>
      <c r="F89" s="64"/>
      <c r="G89" s="65" t="s">
        <v>48</v>
      </c>
      <c r="H89" s="64"/>
      <c r="I89" s="65" t="s">
        <v>49</v>
      </c>
      <c r="J89" s="65"/>
      <c r="K89" s="87"/>
      <c r="L89" s="84">
        <f>((D89*F89)*H89)*K89</f>
        <v>0</v>
      </c>
      <c r="M89" s="84"/>
      <c r="N89" s="41"/>
      <c r="O89" s="41"/>
      <c r="P89" s="41"/>
      <c r="Q89" s="41"/>
      <c r="R89" s="41"/>
      <c r="S89" s="41"/>
      <c r="T89" s="41"/>
      <c r="U89" s="41"/>
      <c r="V89" s="41"/>
      <c r="W89" s="42"/>
      <c r="X89" s="18"/>
      <c r="Y89" s="42"/>
      <c r="Z89" s="13"/>
    </row>
    <row r="90" spans="1:26">
      <c r="A90" s="70"/>
      <c r="B90" s="130"/>
      <c r="C90" s="65" t="s">
        <v>46</v>
      </c>
      <c r="D90" s="64"/>
      <c r="E90" s="65" t="s">
        <v>47</v>
      </c>
      <c r="F90" s="64"/>
      <c r="G90" s="65" t="s">
        <v>48</v>
      </c>
      <c r="H90" s="64"/>
      <c r="I90" s="65" t="s">
        <v>49</v>
      </c>
      <c r="J90" s="65"/>
      <c r="K90" s="87"/>
      <c r="L90" s="84">
        <f>((D90*F90)*H90)*K90</f>
        <v>0</v>
      </c>
      <c r="M90" s="84"/>
      <c r="N90" s="41"/>
      <c r="O90" s="41"/>
      <c r="P90" s="41"/>
      <c r="Q90" s="41"/>
      <c r="R90" s="41"/>
      <c r="S90" s="41"/>
      <c r="T90" s="41"/>
      <c r="U90" s="41"/>
      <c r="V90" s="41"/>
      <c r="W90" s="42"/>
      <c r="X90" s="18"/>
      <c r="Y90" s="42"/>
      <c r="Z90" s="13"/>
    </row>
    <row r="91" spans="1:26">
      <c r="A91" s="70"/>
      <c r="B91" s="130"/>
      <c r="C91" s="65" t="s">
        <v>46</v>
      </c>
      <c r="D91" s="64"/>
      <c r="E91" s="65" t="s">
        <v>47</v>
      </c>
      <c r="F91" s="64"/>
      <c r="G91" s="65" t="s">
        <v>48</v>
      </c>
      <c r="H91" s="64"/>
      <c r="I91" s="65" t="s">
        <v>49</v>
      </c>
      <c r="J91" s="65"/>
      <c r="K91" s="87"/>
      <c r="L91" s="84">
        <f>((D91*F91)*H91)*K91</f>
        <v>0</v>
      </c>
      <c r="M91" s="84"/>
      <c r="N91" s="41"/>
      <c r="O91" s="41"/>
      <c r="P91" s="41"/>
      <c r="Q91" s="41"/>
      <c r="R91" s="41"/>
      <c r="S91" s="41"/>
      <c r="T91" s="41"/>
      <c r="U91" s="41"/>
      <c r="V91" s="41"/>
      <c r="W91" s="42"/>
      <c r="X91" s="18"/>
      <c r="Y91" s="42"/>
      <c r="Z91" s="13"/>
    </row>
    <row r="92" spans="1:26">
      <c r="A92" s="70"/>
      <c r="B92" s="130"/>
      <c r="C92" s="65" t="s">
        <v>46</v>
      </c>
      <c r="D92" s="64"/>
      <c r="E92" s="65" t="s">
        <v>47</v>
      </c>
      <c r="F92" s="64"/>
      <c r="G92" s="65" t="s">
        <v>48</v>
      </c>
      <c r="H92" s="64"/>
      <c r="I92" s="65" t="s">
        <v>49</v>
      </c>
      <c r="J92" s="65"/>
      <c r="K92" s="87"/>
      <c r="L92" s="84">
        <f>((D92*F92)*H92)*K92</f>
        <v>0</v>
      </c>
      <c r="M92" s="84"/>
      <c r="N92" s="41"/>
      <c r="O92" s="41"/>
      <c r="P92" s="41"/>
      <c r="Q92" s="41"/>
      <c r="R92" s="41"/>
      <c r="S92" s="41"/>
      <c r="T92" s="41"/>
      <c r="U92" s="41"/>
      <c r="V92" s="41"/>
      <c r="W92" s="42"/>
      <c r="X92" s="18"/>
      <c r="Y92" s="42"/>
      <c r="Z92" s="13"/>
    </row>
    <row r="93" spans="1:26">
      <c r="A93" s="70"/>
      <c r="B93" s="130"/>
      <c r="C93" s="65" t="s">
        <v>46</v>
      </c>
      <c r="D93" s="64"/>
      <c r="E93" s="65" t="s">
        <v>47</v>
      </c>
      <c r="F93" s="64"/>
      <c r="G93" s="65" t="s">
        <v>48</v>
      </c>
      <c r="H93" s="64"/>
      <c r="I93" s="65" t="s">
        <v>49</v>
      </c>
      <c r="J93" s="65"/>
      <c r="K93" s="87"/>
      <c r="L93" s="84">
        <f>((D93*F93)*H93)*K93</f>
        <v>0</v>
      </c>
      <c r="M93" s="84"/>
      <c r="N93" s="41"/>
      <c r="O93" s="41"/>
      <c r="P93" s="41"/>
      <c r="Q93" s="41"/>
      <c r="R93" s="41"/>
      <c r="S93" s="41"/>
      <c r="T93" s="41"/>
      <c r="U93" s="41"/>
      <c r="V93" s="41"/>
      <c r="W93" s="42"/>
      <c r="X93" s="18"/>
      <c r="Y93" s="42"/>
      <c r="Z93" s="13"/>
    </row>
    <row r="94" spans="1:26">
      <c r="A94" s="70"/>
      <c r="B94" s="130"/>
      <c r="C94" s="65" t="s">
        <v>46</v>
      </c>
      <c r="D94" s="64"/>
      <c r="E94" s="65" t="s">
        <v>47</v>
      </c>
      <c r="F94" s="64"/>
      <c r="G94" s="65" t="s">
        <v>48</v>
      </c>
      <c r="H94" s="64"/>
      <c r="I94" s="65" t="s">
        <v>49</v>
      </c>
      <c r="J94" s="65"/>
      <c r="K94" s="87"/>
      <c r="L94" s="84">
        <f>((D94*F94)*H94)*K94</f>
        <v>0</v>
      </c>
      <c r="M94" s="84"/>
      <c r="N94" s="41"/>
      <c r="O94" s="41"/>
      <c r="P94" s="41"/>
      <c r="Q94" s="41"/>
      <c r="R94" s="41"/>
      <c r="S94" s="41"/>
      <c r="T94" s="41"/>
      <c r="U94" s="41"/>
      <c r="V94" s="41"/>
      <c r="W94" s="42"/>
      <c r="X94" s="18"/>
      <c r="Y94" s="42"/>
      <c r="Z94" s="13"/>
    </row>
    <row r="95" spans="1:26">
      <c r="A95" s="70"/>
      <c r="B95" s="130"/>
      <c r="C95" s="65" t="s">
        <v>46</v>
      </c>
      <c r="D95" s="64"/>
      <c r="E95" s="65" t="s">
        <v>47</v>
      </c>
      <c r="F95" s="64"/>
      <c r="G95" s="65" t="s">
        <v>48</v>
      </c>
      <c r="H95" s="64"/>
      <c r="I95" s="65" t="s">
        <v>49</v>
      </c>
      <c r="J95" s="65"/>
      <c r="K95" s="87"/>
      <c r="L95" s="84">
        <f>((D95*F95)*H95)*K95</f>
        <v>0</v>
      </c>
      <c r="M95" s="84"/>
      <c r="N95" s="41"/>
      <c r="O95" s="41"/>
      <c r="P95" s="41"/>
      <c r="Q95" s="41"/>
      <c r="R95" s="41"/>
      <c r="S95" s="41"/>
      <c r="T95" s="41"/>
      <c r="U95" s="41"/>
      <c r="V95" s="41"/>
      <c r="W95" s="42"/>
      <c r="X95" s="18"/>
      <c r="Y95" s="42"/>
      <c r="Z95" s="13"/>
    </row>
    <row r="96" spans="1:26">
      <c r="A96" s="71"/>
      <c r="B96" s="41"/>
      <c r="C96" s="21"/>
      <c r="D96" s="21"/>
      <c r="E96" s="21"/>
      <c r="F96" s="21"/>
      <c r="G96" s="21"/>
      <c r="H96" s="21"/>
      <c r="I96" s="21"/>
      <c r="J96" s="21"/>
      <c r="K96" s="40"/>
      <c r="L96" s="20"/>
      <c r="M96" s="20"/>
      <c r="N96" s="41"/>
      <c r="O96" s="41"/>
      <c r="P96" s="41"/>
      <c r="Q96" s="41"/>
      <c r="R96" s="41"/>
      <c r="S96" s="41"/>
      <c r="T96" s="41"/>
      <c r="U96" s="41"/>
      <c r="V96" s="41"/>
      <c r="W96" s="42"/>
      <c r="X96" s="47"/>
      <c r="Y96" s="46"/>
      <c r="Z96" s="13"/>
    </row>
    <row r="97" spans="1:26" ht="16.5" thickBot="1">
      <c r="A97" s="68"/>
      <c r="B97" s="54"/>
      <c r="C97" s="53"/>
      <c r="D97" s="53"/>
      <c r="E97" s="53"/>
      <c r="F97" s="53"/>
      <c r="G97" s="53"/>
      <c r="H97" s="53"/>
      <c r="I97" s="53"/>
      <c r="J97" s="54"/>
      <c r="K97" s="56"/>
      <c r="L97" s="59"/>
      <c r="M97" s="59"/>
      <c r="N97" s="41"/>
      <c r="O97" s="41"/>
      <c r="P97" s="41"/>
      <c r="Q97" s="41"/>
      <c r="R97" s="41"/>
      <c r="S97" s="41"/>
      <c r="T97" s="41"/>
      <c r="U97" s="41"/>
      <c r="V97" s="41"/>
      <c r="W97" s="42"/>
      <c r="X97" s="47"/>
      <c r="Y97" s="46"/>
      <c r="Z97" s="13"/>
    </row>
    <row r="98" spans="1:26" ht="16.5" thickBot="1">
      <c r="A98" s="144" t="s">
        <v>64</v>
      </c>
      <c r="B98" s="145"/>
      <c r="C98" s="145"/>
      <c r="D98" s="145"/>
      <c r="E98" s="145"/>
      <c r="F98" s="145"/>
      <c r="G98" s="145"/>
      <c r="H98" s="145"/>
      <c r="I98" s="145"/>
      <c r="J98" s="145"/>
      <c r="K98" s="145"/>
      <c r="L98" s="93"/>
      <c r="M98" s="89"/>
      <c r="N98" s="94"/>
      <c r="O98" s="94"/>
      <c r="P98" s="94"/>
      <c r="Q98" s="94"/>
      <c r="R98" s="94"/>
      <c r="S98" s="94"/>
      <c r="T98" s="94"/>
      <c r="U98" s="94"/>
      <c r="V98" s="94"/>
      <c r="W98" s="94"/>
      <c r="X98" s="18"/>
      <c r="Y98" s="18"/>
      <c r="Z98" s="13"/>
    </row>
    <row r="99" spans="1:26">
      <c r="A99" s="70" t="s">
        <v>59</v>
      </c>
      <c r="B99" s="130"/>
      <c r="C99" s="65" t="s">
        <v>65</v>
      </c>
      <c r="D99" s="64"/>
      <c r="E99" s="65" t="s">
        <v>34</v>
      </c>
      <c r="F99" s="142"/>
      <c r="G99" s="142"/>
      <c r="H99" s="142"/>
      <c r="I99" s="142"/>
      <c r="J99" s="142"/>
      <c r="K99" s="142"/>
      <c r="L99" s="89" t="e">
        <f>SUM(#REF!*D99)</f>
        <v>#REF!</v>
      </c>
      <c r="M99" s="89"/>
      <c r="N99" s="41"/>
      <c r="O99" s="41"/>
      <c r="P99" s="41"/>
      <c r="Q99" s="41"/>
      <c r="R99" s="41"/>
      <c r="S99" s="52"/>
      <c r="T99" s="52"/>
      <c r="U99" s="52"/>
      <c r="V99" s="52"/>
      <c r="W99" s="52"/>
      <c r="X99" s="52"/>
      <c r="Y99" s="47"/>
      <c r="Z99" s="13"/>
    </row>
    <row r="100" spans="1:26">
      <c r="A100" s="70"/>
      <c r="B100" s="130"/>
      <c r="C100" s="65" t="s">
        <v>65</v>
      </c>
      <c r="D100" s="64"/>
      <c r="E100" s="65" t="s">
        <v>34</v>
      </c>
      <c r="F100" s="143"/>
      <c r="G100" s="143"/>
      <c r="H100" s="143"/>
      <c r="I100" s="143"/>
      <c r="J100" s="143"/>
      <c r="K100" s="143"/>
      <c r="L100" s="89" t="e">
        <f>SUM(#REF!*D100)</f>
        <v>#REF!</v>
      </c>
      <c r="M100" s="89"/>
      <c r="N100" s="41"/>
      <c r="O100" s="41"/>
      <c r="P100" s="41"/>
      <c r="Q100" s="41"/>
      <c r="R100" s="41"/>
      <c r="S100" s="52"/>
      <c r="T100" s="52"/>
      <c r="U100" s="52"/>
      <c r="V100" s="52"/>
      <c r="W100" s="52"/>
      <c r="X100" s="52"/>
      <c r="Y100" s="47"/>
      <c r="Z100" s="13"/>
    </row>
    <row r="101" spans="1:26">
      <c r="A101" s="70"/>
      <c r="B101" s="130"/>
      <c r="C101" s="65" t="s">
        <v>65</v>
      </c>
      <c r="D101" s="64"/>
      <c r="E101" s="65" t="s">
        <v>34</v>
      </c>
      <c r="F101" s="143"/>
      <c r="G101" s="143"/>
      <c r="H101" s="143"/>
      <c r="I101" s="143"/>
      <c r="J101" s="143"/>
      <c r="K101" s="143"/>
      <c r="L101" s="89" t="e">
        <f>SUM(#REF!*D101)</f>
        <v>#REF!</v>
      </c>
      <c r="M101" s="89"/>
      <c r="N101" s="41"/>
      <c r="O101" s="41"/>
      <c r="P101" s="41"/>
      <c r="Q101" s="41"/>
      <c r="R101" s="41"/>
      <c r="S101" s="52"/>
      <c r="T101" s="52"/>
      <c r="U101" s="52"/>
      <c r="V101" s="52"/>
      <c r="W101" s="52"/>
      <c r="X101" s="52"/>
      <c r="Y101" s="47"/>
      <c r="Z101" s="13"/>
    </row>
    <row r="102" spans="1:26">
      <c r="A102" s="70"/>
      <c r="B102" s="130"/>
      <c r="C102" s="65" t="s">
        <v>65</v>
      </c>
      <c r="D102" s="64"/>
      <c r="E102" s="65" t="s">
        <v>34</v>
      </c>
      <c r="F102" s="143"/>
      <c r="G102" s="143"/>
      <c r="H102" s="143"/>
      <c r="I102" s="143"/>
      <c r="J102" s="143"/>
      <c r="K102" s="143"/>
      <c r="L102" s="89" t="e">
        <f>SUM(#REF!*D102)</f>
        <v>#REF!</v>
      </c>
      <c r="M102" s="89"/>
      <c r="N102" s="41"/>
      <c r="O102" s="41"/>
      <c r="P102" s="41"/>
      <c r="Q102" s="41"/>
      <c r="R102" s="41"/>
      <c r="S102" s="52"/>
      <c r="T102" s="52"/>
      <c r="U102" s="52"/>
      <c r="V102" s="52"/>
      <c r="W102" s="52"/>
      <c r="X102" s="52"/>
      <c r="Y102" s="47"/>
      <c r="Z102" s="13"/>
    </row>
    <row r="103" spans="1:26">
      <c r="A103" s="73"/>
      <c r="B103" s="131"/>
      <c r="C103" s="61"/>
      <c r="D103" s="170"/>
      <c r="E103" s="170"/>
      <c r="F103" s="171"/>
      <c r="G103" s="171"/>
      <c r="H103" s="170"/>
      <c r="I103" s="170"/>
      <c r="J103" s="61"/>
      <c r="K103" s="62"/>
      <c r="L103" s="23"/>
      <c r="M103" s="20"/>
      <c r="N103" s="46"/>
      <c r="O103" s="25"/>
      <c r="P103" s="25"/>
      <c r="Q103" s="25"/>
      <c r="R103" s="25"/>
      <c r="S103" s="52"/>
      <c r="T103" s="52"/>
      <c r="U103" s="25"/>
      <c r="V103" s="25"/>
      <c r="W103" s="18"/>
      <c r="X103" s="18"/>
      <c r="Y103" s="46"/>
      <c r="Z103" s="13"/>
    </row>
    <row r="104" spans="1:26">
      <c r="A104" s="75"/>
      <c r="B104" s="132"/>
      <c r="C104" s="58"/>
      <c r="D104" s="58"/>
      <c r="E104" s="58"/>
      <c r="F104" s="22"/>
      <c r="G104" s="22"/>
      <c r="H104" s="58"/>
      <c r="I104" s="58"/>
      <c r="J104" s="58"/>
      <c r="K104" s="57"/>
      <c r="L104" s="63"/>
      <c r="M104" s="20"/>
      <c r="N104" s="46"/>
      <c r="O104" s="41"/>
      <c r="P104" s="41"/>
      <c r="Q104" s="41"/>
      <c r="R104" s="41"/>
      <c r="S104" s="39"/>
      <c r="T104" s="39"/>
      <c r="U104" s="41"/>
      <c r="V104" s="41"/>
      <c r="W104" s="18"/>
      <c r="X104" s="18"/>
      <c r="Y104" s="46"/>
      <c r="Z104" s="13"/>
    </row>
    <row r="105" spans="1:26">
      <c r="A105" s="75"/>
      <c r="B105" s="132"/>
      <c r="C105" s="58"/>
      <c r="D105" s="58"/>
      <c r="E105" s="58"/>
      <c r="F105" s="22"/>
      <c r="G105" s="22"/>
      <c r="H105" s="58"/>
      <c r="I105" s="58"/>
      <c r="J105" s="58"/>
      <c r="K105" s="57"/>
      <c r="L105" s="63"/>
      <c r="M105" s="20"/>
      <c r="N105" s="46"/>
      <c r="O105" s="41"/>
      <c r="P105" s="41"/>
      <c r="Q105" s="41"/>
      <c r="R105" s="41"/>
      <c r="S105" s="39"/>
      <c r="T105" s="39"/>
      <c r="U105" s="41"/>
      <c r="V105" s="41"/>
      <c r="W105" s="18"/>
      <c r="X105" s="18"/>
      <c r="Y105" s="46"/>
      <c r="Z105" s="13"/>
    </row>
    <row r="106" spans="1:26" ht="16.5" thickBot="1">
      <c r="A106" s="77"/>
      <c r="B106" s="78"/>
      <c r="C106" s="78"/>
      <c r="D106" s="78"/>
      <c r="E106" s="78"/>
      <c r="F106" s="78"/>
      <c r="G106" s="78"/>
      <c r="H106" s="78"/>
      <c r="I106" s="78"/>
      <c r="J106" s="78"/>
      <c r="K106" s="79"/>
      <c r="L106" s="78"/>
      <c r="M106" s="126"/>
      <c r="N106" s="35"/>
      <c r="O106" s="35"/>
      <c r="P106" s="35"/>
      <c r="Q106" s="35"/>
      <c r="R106" s="35"/>
      <c r="S106" s="35"/>
      <c r="T106" s="35"/>
      <c r="U106" s="35"/>
      <c r="V106" s="35"/>
      <c r="W106" s="36"/>
      <c r="X106" s="36"/>
      <c r="Y106" s="35"/>
      <c r="Z106" s="13"/>
    </row>
    <row r="107" spans="1:26" ht="16.5" thickBot="1">
      <c r="A107" s="24"/>
      <c r="B107" s="24"/>
      <c r="C107" s="24"/>
      <c r="D107" s="24"/>
      <c r="E107" s="24"/>
      <c r="F107" s="24"/>
      <c r="G107" s="24"/>
      <c r="H107" s="24"/>
      <c r="I107" s="24"/>
      <c r="J107" s="24"/>
      <c r="K107" s="37"/>
      <c r="L107" s="24"/>
      <c r="M107" s="24"/>
      <c r="N107" s="13"/>
      <c r="O107" s="13"/>
      <c r="P107" s="13"/>
      <c r="Q107" s="13"/>
      <c r="R107" s="13"/>
      <c r="S107" s="13"/>
      <c r="T107" s="13"/>
      <c r="U107" s="13"/>
      <c r="V107" s="13"/>
      <c r="W107" s="13"/>
      <c r="X107" s="13"/>
      <c r="Y107" s="13"/>
      <c r="Z107" s="13"/>
    </row>
    <row r="108" spans="1:26">
      <c r="A108" s="192" t="s">
        <v>35</v>
      </c>
      <c r="B108" s="127"/>
      <c r="C108" s="194"/>
      <c r="D108" s="194" t="s">
        <v>33</v>
      </c>
      <c r="E108" s="194"/>
      <c r="F108" s="194" t="s">
        <v>40</v>
      </c>
      <c r="G108" s="194"/>
      <c r="H108" s="194" t="s">
        <v>39</v>
      </c>
      <c r="I108" s="194"/>
      <c r="J108" s="137"/>
      <c r="K108" s="174" t="s">
        <v>34</v>
      </c>
      <c r="L108" s="157" t="s">
        <v>56</v>
      </c>
      <c r="M108" s="124"/>
    </row>
    <row r="109" spans="1:26">
      <c r="A109" s="193"/>
      <c r="B109" s="128"/>
      <c r="C109" s="195"/>
      <c r="D109" s="195"/>
      <c r="E109" s="195"/>
      <c r="F109" s="195"/>
      <c r="G109" s="195"/>
      <c r="H109" s="195"/>
      <c r="I109" s="195"/>
      <c r="J109" s="138"/>
      <c r="K109" s="175"/>
      <c r="L109" s="159"/>
      <c r="M109" s="124"/>
    </row>
    <row r="110" spans="1:26">
      <c r="A110" s="67" t="s">
        <v>36</v>
      </c>
      <c r="B110" s="129"/>
      <c r="C110" s="60"/>
      <c r="D110" s="176" t="s">
        <v>32</v>
      </c>
      <c r="E110" s="176"/>
      <c r="F110" s="177" t="s">
        <v>52</v>
      </c>
      <c r="G110" s="177"/>
      <c r="H110" s="191">
        <v>40</v>
      </c>
      <c r="I110" s="191"/>
      <c r="J110" s="91"/>
      <c r="K110" s="66">
        <v>165</v>
      </c>
      <c r="L110" s="85">
        <f>SUM(H110*K110)</f>
        <v>6600</v>
      </c>
      <c r="M110" s="125"/>
    </row>
    <row r="111" spans="1:26">
      <c r="A111" s="68"/>
      <c r="B111" s="54"/>
      <c r="C111" s="54"/>
      <c r="D111" s="172"/>
      <c r="E111" s="172"/>
      <c r="F111" s="173"/>
      <c r="G111" s="173"/>
      <c r="H111" s="172"/>
      <c r="I111" s="172"/>
      <c r="J111" s="54"/>
      <c r="K111" s="55"/>
      <c r="L111" s="69"/>
      <c r="M111" s="59"/>
    </row>
    <row r="112" spans="1:26">
      <c r="A112" s="70"/>
      <c r="B112" s="130"/>
      <c r="C112" s="65" t="s">
        <v>46</v>
      </c>
      <c r="D112" s="64">
        <v>7</v>
      </c>
      <c r="E112" s="65" t="s">
        <v>47</v>
      </c>
      <c r="F112" s="64">
        <v>4</v>
      </c>
      <c r="G112" s="65" t="s">
        <v>48</v>
      </c>
      <c r="H112" s="64">
        <v>85</v>
      </c>
      <c r="I112" s="65" t="s">
        <v>49</v>
      </c>
      <c r="J112" s="65"/>
      <c r="K112" s="86"/>
      <c r="L112" s="84" t="e">
        <f>((#REF!*D112)*F112)*H112</f>
        <v>#REF!</v>
      </c>
      <c r="M112" s="84"/>
    </row>
    <row r="113" spans="1:13">
      <c r="A113" s="70"/>
      <c r="B113" s="130"/>
      <c r="C113" s="65" t="s">
        <v>46</v>
      </c>
      <c r="D113" s="64"/>
      <c r="E113" s="65" t="s">
        <v>47</v>
      </c>
      <c r="F113" s="64"/>
      <c r="G113" s="65" t="s">
        <v>48</v>
      </c>
      <c r="H113" s="64"/>
      <c r="I113" s="65" t="s">
        <v>49</v>
      </c>
      <c r="J113" s="65"/>
      <c r="K113" s="87"/>
      <c r="L113" s="84">
        <f>((D113*F113)*H113)*K113</f>
        <v>0</v>
      </c>
      <c r="M113" s="84"/>
    </row>
    <row r="114" spans="1:13">
      <c r="A114" s="70"/>
      <c r="B114" s="130"/>
      <c r="C114" s="65" t="s">
        <v>46</v>
      </c>
      <c r="D114" s="64"/>
      <c r="E114" s="65" t="s">
        <v>47</v>
      </c>
      <c r="F114" s="64"/>
      <c r="G114" s="65" t="s">
        <v>48</v>
      </c>
      <c r="H114" s="64"/>
      <c r="I114" s="65" t="s">
        <v>49</v>
      </c>
      <c r="J114" s="65"/>
      <c r="K114" s="87"/>
      <c r="L114" s="84">
        <f>((D114*F114)*H114)*K114</f>
        <v>0</v>
      </c>
      <c r="M114" s="84"/>
    </row>
    <row r="115" spans="1:13">
      <c r="A115" s="70"/>
      <c r="B115" s="130"/>
      <c r="C115" s="65" t="s">
        <v>46</v>
      </c>
      <c r="D115" s="64"/>
      <c r="E115" s="65" t="s">
        <v>47</v>
      </c>
      <c r="F115" s="64"/>
      <c r="G115" s="65" t="s">
        <v>48</v>
      </c>
      <c r="H115" s="64"/>
      <c r="I115" s="65" t="s">
        <v>49</v>
      </c>
      <c r="J115" s="65"/>
      <c r="K115" s="87"/>
      <c r="L115" s="84">
        <f>((D115*F115)*H115)*K115</f>
        <v>0</v>
      </c>
      <c r="M115" s="84"/>
    </row>
    <row r="116" spans="1:13">
      <c r="A116" s="70"/>
      <c r="B116" s="130"/>
      <c r="C116" s="65" t="s">
        <v>46</v>
      </c>
      <c r="D116" s="64"/>
      <c r="E116" s="65" t="s">
        <v>47</v>
      </c>
      <c r="F116" s="64"/>
      <c r="G116" s="65" t="s">
        <v>48</v>
      </c>
      <c r="H116" s="64"/>
      <c r="I116" s="65" t="s">
        <v>49</v>
      </c>
      <c r="J116" s="65"/>
      <c r="K116" s="87"/>
      <c r="L116" s="84">
        <f>((D116*F116)*H116)*K116</f>
        <v>0</v>
      </c>
      <c r="M116" s="84"/>
    </row>
    <row r="117" spans="1:13">
      <c r="A117" s="70"/>
      <c r="B117" s="130"/>
      <c r="C117" s="65" t="s">
        <v>46</v>
      </c>
      <c r="D117" s="64"/>
      <c r="E117" s="65" t="s">
        <v>47</v>
      </c>
      <c r="F117" s="64"/>
      <c r="G117" s="65" t="s">
        <v>48</v>
      </c>
      <c r="H117" s="64"/>
      <c r="I117" s="65" t="s">
        <v>49</v>
      </c>
      <c r="J117" s="65"/>
      <c r="K117" s="87"/>
      <c r="L117" s="84">
        <f>((D117*F117)*H117)*K117</f>
        <v>0</v>
      </c>
      <c r="M117" s="84"/>
    </row>
    <row r="118" spans="1:13">
      <c r="A118" s="70"/>
      <c r="B118" s="130"/>
      <c r="C118" s="65" t="s">
        <v>46</v>
      </c>
      <c r="D118" s="64"/>
      <c r="E118" s="65" t="s">
        <v>47</v>
      </c>
      <c r="F118" s="64"/>
      <c r="G118" s="65" t="s">
        <v>48</v>
      </c>
      <c r="H118" s="64"/>
      <c r="I118" s="65" t="s">
        <v>49</v>
      </c>
      <c r="J118" s="65"/>
      <c r="K118" s="87"/>
      <c r="L118" s="84">
        <f>((D118*F118)*H118)*K118</f>
        <v>0</v>
      </c>
      <c r="M118" s="84"/>
    </row>
    <row r="119" spans="1:13">
      <c r="A119" s="70"/>
      <c r="B119" s="130"/>
      <c r="C119" s="65" t="s">
        <v>46</v>
      </c>
      <c r="D119" s="64"/>
      <c r="E119" s="65" t="s">
        <v>47</v>
      </c>
      <c r="F119" s="64"/>
      <c r="G119" s="65" t="s">
        <v>48</v>
      </c>
      <c r="H119" s="64"/>
      <c r="I119" s="65" t="s">
        <v>49</v>
      </c>
      <c r="J119" s="65"/>
      <c r="K119" s="87"/>
      <c r="L119" s="84">
        <f>((D119*F119)*H119)*K119</f>
        <v>0</v>
      </c>
      <c r="M119" s="84"/>
    </row>
    <row r="120" spans="1:13">
      <c r="A120" s="71"/>
      <c r="B120" s="41"/>
      <c r="C120" s="21"/>
      <c r="D120" s="21"/>
      <c r="E120" s="21"/>
      <c r="F120" s="21"/>
      <c r="G120" s="21"/>
      <c r="H120" s="21"/>
      <c r="I120" s="21"/>
      <c r="J120" s="21"/>
      <c r="K120" s="40"/>
      <c r="L120" s="72"/>
      <c r="M120" s="20"/>
    </row>
    <row r="121" spans="1:13" ht="16.5" thickBot="1">
      <c r="A121" s="68"/>
      <c r="B121" s="54"/>
      <c r="C121" s="53"/>
      <c r="D121" s="53"/>
      <c r="E121" s="53"/>
      <c r="F121" s="53"/>
      <c r="G121" s="53"/>
      <c r="H121" s="53"/>
      <c r="I121" s="53"/>
      <c r="J121" s="54"/>
      <c r="K121" s="56"/>
      <c r="L121" s="69"/>
      <c r="M121" s="59"/>
    </row>
    <row r="122" spans="1:13" ht="16.5" thickBot="1">
      <c r="A122" s="144" t="s">
        <v>64</v>
      </c>
      <c r="B122" s="145"/>
      <c r="C122" s="145"/>
      <c r="D122" s="145"/>
      <c r="E122" s="145"/>
      <c r="F122" s="145"/>
      <c r="G122" s="145"/>
      <c r="H122" s="145"/>
      <c r="I122" s="145"/>
      <c r="J122" s="145"/>
      <c r="K122" s="145"/>
      <c r="L122" s="90"/>
      <c r="M122" s="89"/>
    </row>
    <row r="123" spans="1:13">
      <c r="A123" s="70" t="s">
        <v>59</v>
      </c>
      <c r="B123" s="130"/>
      <c r="C123" s="65" t="s">
        <v>65</v>
      </c>
      <c r="D123" s="64"/>
      <c r="E123" s="65" t="s">
        <v>34</v>
      </c>
      <c r="F123" s="142"/>
      <c r="G123" s="142"/>
      <c r="H123" s="142"/>
      <c r="I123" s="142"/>
      <c r="J123" s="142"/>
      <c r="K123" s="142"/>
      <c r="L123" s="88" t="e">
        <f>SUM(#REF!*D123)</f>
        <v>#REF!</v>
      </c>
      <c r="M123" s="89"/>
    </row>
    <row r="124" spans="1:13">
      <c r="A124" s="70"/>
      <c r="B124" s="130"/>
      <c r="C124" s="65" t="s">
        <v>65</v>
      </c>
      <c r="D124" s="64"/>
      <c r="E124" s="65" t="s">
        <v>34</v>
      </c>
      <c r="F124" s="143"/>
      <c r="G124" s="143"/>
      <c r="H124" s="143"/>
      <c r="I124" s="143"/>
      <c r="J124" s="143"/>
      <c r="K124" s="143"/>
      <c r="L124" s="88" t="e">
        <f>SUM(#REF!*D124)</f>
        <v>#REF!</v>
      </c>
      <c r="M124" s="89"/>
    </row>
    <row r="125" spans="1:13">
      <c r="A125" s="70"/>
      <c r="B125" s="130"/>
      <c r="C125" s="65" t="s">
        <v>65</v>
      </c>
      <c r="D125" s="64"/>
      <c r="E125" s="65" t="s">
        <v>34</v>
      </c>
      <c r="F125" s="143"/>
      <c r="G125" s="143"/>
      <c r="H125" s="143"/>
      <c r="I125" s="143"/>
      <c r="J125" s="143"/>
      <c r="K125" s="143"/>
      <c r="L125" s="88" t="e">
        <f>SUM(#REF!*D125)</f>
        <v>#REF!</v>
      </c>
      <c r="M125" s="89"/>
    </row>
    <row r="126" spans="1:13">
      <c r="A126" s="70"/>
      <c r="B126" s="130"/>
      <c r="C126" s="65" t="s">
        <v>65</v>
      </c>
      <c r="D126" s="64"/>
      <c r="E126" s="65" t="s">
        <v>34</v>
      </c>
      <c r="F126" s="143"/>
      <c r="G126" s="143"/>
      <c r="H126" s="143"/>
      <c r="I126" s="143"/>
      <c r="J126" s="143"/>
      <c r="K126" s="143"/>
      <c r="L126" s="88" t="e">
        <f>SUM(#REF!*D126)</f>
        <v>#REF!</v>
      </c>
      <c r="M126" s="89"/>
    </row>
    <row r="127" spans="1:13">
      <c r="A127" s="73"/>
      <c r="B127" s="131"/>
      <c r="C127" s="61"/>
      <c r="D127" s="170"/>
      <c r="E127" s="170"/>
      <c r="F127" s="171"/>
      <c r="G127" s="171"/>
      <c r="H127" s="170"/>
      <c r="I127" s="170"/>
      <c r="J127" s="61"/>
      <c r="K127" s="62"/>
      <c r="L127" s="74"/>
      <c r="M127" s="20"/>
    </row>
    <row r="128" spans="1:13">
      <c r="A128" s="75"/>
      <c r="B128" s="132"/>
      <c r="C128" s="58"/>
      <c r="D128" s="58"/>
      <c r="E128" s="58"/>
      <c r="F128" s="22"/>
      <c r="G128" s="22"/>
      <c r="H128" s="58"/>
      <c r="I128" s="58"/>
      <c r="J128" s="58"/>
      <c r="K128" s="57"/>
      <c r="L128" s="76"/>
      <c r="M128" s="20"/>
    </row>
    <row r="129" spans="1:13">
      <c r="A129" s="75"/>
      <c r="B129" s="132"/>
      <c r="C129" s="58"/>
      <c r="D129" s="58"/>
      <c r="E129" s="58"/>
      <c r="F129" s="22"/>
      <c r="G129" s="22"/>
      <c r="H129" s="58"/>
      <c r="I129" s="58"/>
      <c r="J129" s="58"/>
      <c r="K129" s="57"/>
      <c r="L129" s="76"/>
      <c r="M129" s="20"/>
    </row>
    <row r="130" spans="1:13" ht="16.5" thickBot="1">
      <c r="A130" s="77"/>
      <c r="B130" s="78"/>
      <c r="C130" s="78"/>
      <c r="D130" s="78"/>
      <c r="E130" s="78"/>
      <c r="F130" s="78"/>
      <c r="G130" s="78"/>
      <c r="H130" s="78"/>
      <c r="I130" s="78"/>
      <c r="J130" s="78"/>
      <c r="K130" s="79"/>
      <c r="L130" s="80"/>
      <c r="M130" s="126"/>
    </row>
    <row r="131" spans="1:13" ht="16.5" thickBot="1">
      <c r="A131" s="82"/>
      <c r="B131" s="82"/>
      <c r="C131" s="82"/>
      <c r="D131" s="82"/>
      <c r="E131" s="82"/>
      <c r="F131" s="82"/>
      <c r="G131" s="82"/>
      <c r="H131" s="82"/>
      <c r="I131" s="82"/>
      <c r="J131" s="82"/>
      <c r="K131" s="83"/>
      <c r="L131" s="82"/>
      <c r="M131" s="35"/>
    </row>
    <row r="132" spans="1:13">
      <c r="A132" s="192" t="s">
        <v>35</v>
      </c>
      <c r="B132" s="127"/>
      <c r="C132" s="194"/>
      <c r="D132" s="194" t="s">
        <v>33</v>
      </c>
      <c r="E132" s="194"/>
      <c r="F132" s="194" t="s">
        <v>40</v>
      </c>
      <c r="G132" s="194"/>
      <c r="H132" s="194" t="s">
        <v>39</v>
      </c>
      <c r="I132" s="194"/>
      <c r="J132" s="137"/>
      <c r="K132" s="174" t="s">
        <v>34</v>
      </c>
      <c r="L132" s="157" t="s">
        <v>56</v>
      </c>
      <c r="M132" s="124"/>
    </row>
    <row r="133" spans="1:13">
      <c r="A133" s="193"/>
      <c r="B133" s="128"/>
      <c r="C133" s="195"/>
      <c r="D133" s="195"/>
      <c r="E133" s="195"/>
      <c r="F133" s="195"/>
      <c r="G133" s="195"/>
      <c r="H133" s="195"/>
      <c r="I133" s="195"/>
      <c r="J133" s="138"/>
      <c r="K133" s="175"/>
      <c r="L133" s="159"/>
      <c r="M133" s="124"/>
    </row>
    <row r="134" spans="1:13">
      <c r="A134" s="67" t="s">
        <v>36</v>
      </c>
      <c r="B134" s="129"/>
      <c r="C134" s="60"/>
      <c r="D134" s="176" t="s">
        <v>32</v>
      </c>
      <c r="E134" s="176"/>
      <c r="F134" s="177" t="s">
        <v>52</v>
      </c>
      <c r="G134" s="177"/>
      <c r="H134" s="191">
        <v>40</v>
      </c>
      <c r="I134" s="191"/>
      <c r="J134" s="91"/>
      <c r="K134" s="66">
        <v>165</v>
      </c>
      <c r="L134" s="85">
        <f>SUM(H134*K134)</f>
        <v>6600</v>
      </c>
      <c r="M134" s="125"/>
    </row>
    <row r="135" spans="1:13">
      <c r="A135" s="68"/>
      <c r="B135" s="54"/>
      <c r="C135" s="54"/>
      <c r="D135" s="172"/>
      <c r="E135" s="172"/>
      <c r="F135" s="173"/>
      <c r="G135" s="173"/>
      <c r="H135" s="172"/>
      <c r="I135" s="172"/>
      <c r="J135" s="54"/>
      <c r="K135" s="55"/>
      <c r="L135" s="69"/>
      <c r="M135" s="59"/>
    </row>
    <row r="136" spans="1:13">
      <c r="A136" s="70"/>
      <c r="B136" s="130"/>
      <c r="C136" s="65" t="s">
        <v>46</v>
      </c>
      <c r="D136" s="64">
        <v>7</v>
      </c>
      <c r="E136" s="65" t="s">
        <v>47</v>
      </c>
      <c r="F136" s="64">
        <v>4</v>
      </c>
      <c r="G136" s="65" t="s">
        <v>48</v>
      </c>
      <c r="H136" s="64">
        <v>85</v>
      </c>
      <c r="I136" s="65" t="s">
        <v>49</v>
      </c>
      <c r="J136" s="65"/>
      <c r="K136" s="86"/>
      <c r="L136" s="84" t="e">
        <f>((#REF!*D136)*F136)*H136</f>
        <v>#REF!</v>
      </c>
      <c r="M136" s="84"/>
    </row>
    <row r="137" spans="1:13">
      <c r="A137" s="70"/>
      <c r="B137" s="130"/>
      <c r="C137" s="65" t="s">
        <v>46</v>
      </c>
      <c r="D137" s="64"/>
      <c r="E137" s="65" t="s">
        <v>47</v>
      </c>
      <c r="F137" s="64"/>
      <c r="G137" s="65" t="s">
        <v>48</v>
      </c>
      <c r="H137" s="64"/>
      <c r="I137" s="65" t="s">
        <v>49</v>
      </c>
      <c r="J137" s="65"/>
      <c r="K137" s="87"/>
      <c r="L137" s="84">
        <f>((D137*F137)*H137)*K137</f>
        <v>0</v>
      </c>
      <c r="M137" s="84"/>
    </row>
    <row r="138" spans="1:13">
      <c r="A138" s="70"/>
      <c r="B138" s="130"/>
      <c r="C138" s="65" t="s">
        <v>46</v>
      </c>
      <c r="D138" s="64"/>
      <c r="E138" s="65" t="s">
        <v>47</v>
      </c>
      <c r="F138" s="64"/>
      <c r="G138" s="65" t="s">
        <v>48</v>
      </c>
      <c r="H138" s="64"/>
      <c r="I138" s="65" t="s">
        <v>49</v>
      </c>
      <c r="J138" s="65"/>
      <c r="K138" s="87"/>
      <c r="L138" s="84">
        <f>((D138*F138)*H138)*K138</f>
        <v>0</v>
      </c>
      <c r="M138" s="84"/>
    </row>
    <row r="139" spans="1:13">
      <c r="A139" s="70"/>
      <c r="B139" s="130"/>
      <c r="C139" s="65" t="s">
        <v>46</v>
      </c>
      <c r="D139" s="64"/>
      <c r="E139" s="65" t="s">
        <v>47</v>
      </c>
      <c r="F139" s="64"/>
      <c r="G139" s="65" t="s">
        <v>48</v>
      </c>
      <c r="H139" s="64"/>
      <c r="I139" s="65" t="s">
        <v>49</v>
      </c>
      <c r="J139" s="65"/>
      <c r="K139" s="87"/>
      <c r="L139" s="84">
        <f>((D139*F139)*H139)*K139</f>
        <v>0</v>
      </c>
      <c r="M139" s="84"/>
    </row>
    <row r="140" spans="1:13">
      <c r="A140" s="70"/>
      <c r="B140" s="130"/>
      <c r="C140" s="65" t="s">
        <v>46</v>
      </c>
      <c r="D140" s="64"/>
      <c r="E140" s="65" t="s">
        <v>47</v>
      </c>
      <c r="F140" s="64"/>
      <c r="G140" s="65" t="s">
        <v>48</v>
      </c>
      <c r="H140" s="64"/>
      <c r="I140" s="65" t="s">
        <v>49</v>
      </c>
      <c r="J140" s="65"/>
      <c r="K140" s="87"/>
      <c r="L140" s="84">
        <f>((D140*F140)*H140)*K140</f>
        <v>0</v>
      </c>
      <c r="M140" s="84"/>
    </row>
    <row r="141" spans="1:13">
      <c r="A141" s="70"/>
      <c r="B141" s="130"/>
      <c r="C141" s="65" t="s">
        <v>46</v>
      </c>
      <c r="D141" s="64"/>
      <c r="E141" s="65" t="s">
        <v>47</v>
      </c>
      <c r="F141" s="64"/>
      <c r="G141" s="65" t="s">
        <v>48</v>
      </c>
      <c r="H141" s="64"/>
      <c r="I141" s="65" t="s">
        <v>49</v>
      </c>
      <c r="J141" s="65"/>
      <c r="K141" s="87"/>
      <c r="L141" s="84">
        <f>((D141*F141)*H141)*K141</f>
        <v>0</v>
      </c>
      <c r="M141" s="84"/>
    </row>
    <row r="142" spans="1:13">
      <c r="A142" s="70"/>
      <c r="B142" s="130"/>
      <c r="C142" s="65" t="s">
        <v>46</v>
      </c>
      <c r="D142" s="64"/>
      <c r="E142" s="65" t="s">
        <v>47</v>
      </c>
      <c r="F142" s="64"/>
      <c r="G142" s="65" t="s">
        <v>48</v>
      </c>
      <c r="H142" s="64"/>
      <c r="I142" s="65" t="s">
        <v>49</v>
      </c>
      <c r="J142" s="65"/>
      <c r="K142" s="87"/>
      <c r="L142" s="84">
        <f>((D142*F142)*H142)*K142</f>
        <v>0</v>
      </c>
      <c r="M142" s="84"/>
    </row>
    <row r="143" spans="1:13">
      <c r="A143" s="70"/>
      <c r="B143" s="130"/>
      <c r="C143" s="65" t="s">
        <v>46</v>
      </c>
      <c r="D143" s="64"/>
      <c r="E143" s="65" t="s">
        <v>47</v>
      </c>
      <c r="F143" s="64"/>
      <c r="G143" s="65" t="s">
        <v>48</v>
      </c>
      <c r="H143" s="64"/>
      <c r="I143" s="65" t="s">
        <v>49</v>
      </c>
      <c r="J143" s="65"/>
      <c r="K143" s="87"/>
      <c r="L143" s="84">
        <f>((D143*F143)*H143)*K143</f>
        <v>0</v>
      </c>
      <c r="M143" s="84"/>
    </row>
    <row r="144" spans="1:13">
      <c r="A144" s="71"/>
      <c r="B144" s="41"/>
      <c r="C144" s="21"/>
      <c r="D144" s="21"/>
      <c r="E144" s="21"/>
      <c r="F144" s="21"/>
      <c r="G144" s="21"/>
      <c r="H144" s="21"/>
      <c r="I144" s="21"/>
      <c r="J144" s="21"/>
      <c r="K144" s="40"/>
      <c r="L144" s="72"/>
      <c r="M144" s="20"/>
    </row>
    <row r="145" spans="1:13" ht="16.5" thickBot="1">
      <c r="A145" s="68"/>
      <c r="B145" s="54"/>
      <c r="C145" s="53"/>
      <c r="D145" s="53"/>
      <c r="E145" s="53"/>
      <c r="F145" s="53"/>
      <c r="G145" s="53"/>
      <c r="H145" s="53"/>
      <c r="I145" s="53"/>
      <c r="J145" s="54"/>
      <c r="K145" s="56"/>
      <c r="L145" s="69"/>
      <c r="M145" s="59"/>
    </row>
    <row r="146" spans="1:13" ht="16.5" thickBot="1">
      <c r="A146" s="144" t="s">
        <v>64</v>
      </c>
      <c r="B146" s="145"/>
      <c r="C146" s="145"/>
      <c r="D146" s="145"/>
      <c r="E146" s="145"/>
      <c r="F146" s="145"/>
      <c r="G146" s="145"/>
      <c r="H146" s="145"/>
      <c r="I146" s="145"/>
      <c r="J146" s="145"/>
      <c r="K146" s="145"/>
      <c r="L146" s="90"/>
      <c r="M146" s="89"/>
    </row>
    <row r="147" spans="1:13">
      <c r="A147" s="70" t="s">
        <v>59</v>
      </c>
      <c r="B147" s="130"/>
      <c r="C147" s="65" t="s">
        <v>65</v>
      </c>
      <c r="D147" s="64"/>
      <c r="E147" s="65" t="s">
        <v>34</v>
      </c>
      <c r="F147" s="142"/>
      <c r="G147" s="142"/>
      <c r="H147" s="142"/>
      <c r="I147" s="142"/>
      <c r="J147" s="142"/>
      <c r="K147" s="142"/>
      <c r="L147" s="88" t="e">
        <f>SUM(#REF!*D147)</f>
        <v>#REF!</v>
      </c>
      <c r="M147" s="89"/>
    </row>
    <row r="148" spans="1:13">
      <c r="A148" s="70"/>
      <c r="B148" s="130"/>
      <c r="C148" s="65" t="s">
        <v>65</v>
      </c>
      <c r="D148" s="64"/>
      <c r="E148" s="65" t="s">
        <v>34</v>
      </c>
      <c r="F148" s="143"/>
      <c r="G148" s="143"/>
      <c r="H148" s="143"/>
      <c r="I148" s="143"/>
      <c r="J148" s="143"/>
      <c r="K148" s="143"/>
      <c r="L148" s="88" t="e">
        <f>SUM(#REF!*D148)</f>
        <v>#REF!</v>
      </c>
      <c r="M148" s="89"/>
    </row>
    <row r="149" spans="1:13">
      <c r="A149" s="70"/>
      <c r="B149" s="130"/>
      <c r="C149" s="65" t="s">
        <v>65</v>
      </c>
      <c r="D149" s="64"/>
      <c r="E149" s="65" t="s">
        <v>34</v>
      </c>
      <c r="F149" s="143"/>
      <c r="G149" s="143"/>
      <c r="H149" s="143"/>
      <c r="I149" s="143"/>
      <c r="J149" s="143"/>
      <c r="K149" s="143"/>
      <c r="L149" s="88" t="e">
        <f>SUM(#REF!*D149)</f>
        <v>#REF!</v>
      </c>
      <c r="M149" s="89"/>
    </row>
    <row r="150" spans="1:13">
      <c r="A150" s="70"/>
      <c r="B150" s="130"/>
      <c r="C150" s="65" t="s">
        <v>65</v>
      </c>
      <c r="D150" s="64"/>
      <c r="E150" s="65" t="s">
        <v>34</v>
      </c>
      <c r="F150" s="143"/>
      <c r="G150" s="143"/>
      <c r="H150" s="143"/>
      <c r="I150" s="143"/>
      <c r="J150" s="143"/>
      <c r="K150" s="143"/>
      <c r="L150" s="88" t="e">
        <f>SUM(#REF!*D150)</f>
        <v>#REF!</v>
      </c>
      <c r="M150" s="89"/>
    </row>
    <row r="151" spans="1:13">
      <c r="A151" s="73"/>
      <c r="B151" s="131"/>
      <c r="C151" s="61"/>
      <c r="D151" s="170"/>
      <c r="E151" s="170"/>
      <c r="F151" s="171"/>
      <c r="G151" s="171"/>
      <c r="H151" s="170"/>
      <c r="I151" s="170"/>
      <c r="J151" s="61"/>
      <c r="K151" s="62"/>
      <c r="L151" s="74"/>
      <c r="M151" s="20"/>
    </row>
    <row r="152" spans="1:13">
      <c r="A152" s="75"/>
      <c r="B152" s="132"/>
      <c r="C152" s="58"/>
      <c r="D152" s="58"/>
      <c r="E152" s="58"/>
      <c r="F152" s="22"/>
      <c r="G152" s="22"/>
      <c r="H152" s="58"/>
      <c r="I152" s="58"/>
      <c r="J152" s="58"/>
      <c r="K152" s="57"/>
      <c r="L152" s="76"/>
      <c r="M152" s="20"/>
    </row>
    <row r="153" spans="1:13">
      <c r="A153" s="75"/>
      <c r="B153" s="132"/>
      <c r="C153" s="58"/>
      <c r="D153" s="58"/>
      <c r="E153" s="58"/>
      <c r="F153" s="22"/>
      <c r="G153" s="22"/>
      <c r="H153" s="58"/>
      <c r="I153" s="58"/>
      <c r="J153" s="58"/>
      <c r="K153" s="57"/>
      <c r="L153" s="76"/>
      <c r="M153" s="20"/>
    </row>
    <row r="154" spans="1:13" ht="16.5" thickBot="1">
      <c r="A154" s="77"/>
      <c r="B154" s="78"/>
      <c r="C154" s="78"/>
      <c r="D154" s="78"/>
      <c r="E154" s="78"/>
      <c r="F154" s="78"/>
      <c r="G154" s="78"/>
      <c r="H154" s="78"/>
      <c r="I154" s="78"/>
      <c r="J154" s="78"/>
      <c r="K154" s="79"/>
      <c r="L154" s="80"/>
      <c r="M154" s="126"/>
    </row>
  </sheetData>
  <mergeCells count="153">
    <mergeCell ref="K23:L23"/>
    <mergeCell ref="K24:L24"/>
    <mergeCell ref="B15:C15"/>
    <mergeCell ref="C9:E9"/>
    <mergeCell ref="F11:K11"/>
    <mergeCell ref="L13:M14"/>
    <mergeCell ref="I17:J17"/>
    <mergeCell ref="I18:J18"/>
    <mergeCell ref="I19:J19"/>
    <mergeCell ref="I20:J20"/>
    <mergeCell ref="I21:J21"/>
    <mergeCell ref="I22:J22"/>
    <mergeCell ref="K17:L17"/>
    <mergeCell ref="K18:L18"/>
    <mergeCell ref="K19:L19"/>
    <mergeCell ref="K20:L20"/>
    <mergeCell ref="K21:L21"/>
    <mergeCell ref="K22:L22"/>
    <mergeCell ref="A7:L7"/>
    <mergeCell ref="L37:L38"/>
    <mergeCell ref="H13:H14"/>
    <mergeCell ref="I13:I14"/>
    <mergeCell ref="H37:H38"/>
    <mergeCell ref="I37:I38"/>
    <mergeCell ref="D39:E39"/>
    <mergeCell ref="F39:G39"/>
    <mergeCell ref="D40:E40"/>
    <mergeCell ref="F40:G40"/>
    <mergeCell ref="H40:I40"/>
    <mergeCell ref="A37:A38"/>
    <mergeCell ref="C37:C38"/>
    <mergeCell ref="D37:E38"/>
    <mergeCell ref="F37:G38"/>
    <mergeCell ref="C8:E8"/>
    <mergeCell ref="D32:E32"/>
    <mergeCell ref="F32:G32"/>
    <mergeCell ref="H32:I32"/>
    <mergeCell ref="H16:I16"/>
    <mergeCell ref="D13:E14"/>
    <mergeCell ref="D16:E16"/>
    <mergeCell ref="A13:A14"/>
    <mergeCell ref="F13:G14"/>
    <mergeCell ref="K60:K61"/>
    <mergeCell ref="L60:L61"/>
    <mergeCell ref="D62:E62"/>
    <mergeCell ref="F62:G62"/>
    <mergeCell ref="H60:H61"/>
    <mergeCell ref="I60:I61"/>
    <mergeCell ref="A60:A61"/>
    <mergeCell ref="C60:C61"/>
    <mergeCell ref="D60:E61"/>
    <mergeCell ref="F60:G61"/>
    <mergeCell ref="K84:K85"/>
    <mergeCell ref="D63:E63"/>
    <mergeCell ref="F63:G63"/>
    <mergeCell ref="H63:I63"/>
    <mergeCell ref="D79:E79"/>
    <mergeCell ref="F79:G79"/>
    <mergeCell ref="H79:I79"/>
    <mergeCell ref="L84:L85"/>
    <mergeCell ref="D86:E86"/>
    <mergeCell ref="F86:G86"/>
    <mergeCell ref="H86:I86"/>
    <mergeCell ref="A108:A109"/>
    <mergeCell ref="C108:C109"/>
    <mergeCell ref="D108:E109"/>
    <mergeCell ref="F108:G109"/>
    <mergeCell ref="H108:I109"/>
    <mergeCell ref="K108:K109"/>
    <mergeCell ref="L108:L109"/>
    <mergeCell ref="A84:A85"/>
    <mergeCell ref="C84:C85"/>
    <mergeCell ref="D84:E85"/>
    <mergeCell ref="F84:G85"/>
    <mergeCell ref="H84:I85"/>
    <mergeCell ref="D87:E87"/>
    <mergeCell ref="F87:G87"/>
    <mergeCell ref="H87:I87"/>
    <mergeCell ref="D110:E110"/>
    <mergeCell ref="F110:G110"/>
    <mergeCell ref="H110:I110"/>
    <mergeCell ref="D103:E103"/>
    <mergeCell ref="F103:G103"/>
    <mergeCell ref="H103:I103"/>
    <mergeCell ref="D111:E111"/>
    <mergeCell ref="F111:G111"/>
    <mergeCell ref="H111:I111"/>
    <mergeCell ref="H134:I134"/>
    <mergeCell ref="D127:E127"/>
    <mergeCell ref="F127:G127"/>
    <mergeCell ref="H127:I127"/>
    <mergeCell ref="A132:A133"/>
    <mergeCell ref="C132:C133"/>
    <mergeCell ref="D132:E133"/>
    <mergeCell ref="F132:G133"/>
    <mergeCell ref="H132:I133"/>
    <mergeCell ref="N7:AA7"/>
    <mergeCell ref="Y9:AA9"/>
    <mergeCell ref="S12:W12"/>
    <mergeCell ref="N10:O10"/>
    <mergeCell ref="D151:E151"/>
    <mergeCell ref="F151:G151"/>
    <mergeCell ref="H151:I151"/>
    <mergeCell ref="D135:E135"/>
    <mergeCell ref="F135:G135"/>
    <mergeCell ref="H135:I135"/>
    <mergeCell ref="K132:K133"/>
    <mergeCell ref="L132:L133"/>
    <mergeCell ref="D134:E134"/>
    <mergeCell ref="F134:G134"/>
    <mergeCell ref="O17:P17"/>
    <mergeCell ref="O18:P18"/>
    <mergeCell ref="N38:X40"/>
    <mergeCell ref="Y38:AA40"/>
    <mergeCell ref="O15:P15"/>
    <mergeCell ref="O63:P63"/>
    <mergeCell ref="O61:P61"/>
    <mergeCell ref="O9:R9"/>
    <mergeCell ref="T9:U9"/>
    <mergeCell ref="T10:V10"/>
    <mergeCell ref="I41:J41"/>
    <mergeCell ref="I42:J42"/>
    <mergeCell ref="I43:J43"/>
    <mergeCell ref="I44:J44"/>
    <mergeCell ref="I45:J45"/>
    <mergeCell ref="I46:J46"/>
    <mergeCell ref="I47:J47"/>
    <mergeCell ref="I48:J48"/>
    <mergeCell ref="K41:L41"/>
    <mergeCell ref="K42:L42"/>
    <mergeCell ref="K43:L43"/>
    <mergeCell ref="K44:L44"/>
    <mergeCell ref="K45:L45"/>
    <mergeCell ref="K46:L46"/>
    <mergeCell ref="M56:M57"/>
    <mergeCell ref="M25:M27"/>
    <mergeCell ref="M49:M51"/>
    <mergeCell ref="J15:K15"/>
    <mergeCell ref="J13:K14"/>
    <mergeCell ref="M37:M38"/>
    <mergeCell ref="J37:K38"/>
    <mergeCell ref="J39:K39"/>
    <mergeCell ref="M32:M33"/>
    <mergeCell ref="D56:E56"/>
    <mergeCell ref="F56:G56"/>
    <mergeCell ref="H56:I56"/>
    <mergeCell ref="K47:L47"/>
    <mergeCell ref="K48:L48"/>
    <mergeCell ref="F15:G15"/>
    <mergeCell ref="F16:G16"/>
    <mergeCell ref="B13:C14"/>
    <mergeCell ref="I23:J23"/>
    <mergeCell ref="I24:J24"/>
  </mergeCells>
  <phoneticPr fontId="3" type="noConversion"/>
  <dataValidations count="8">
    <dataValidation type="list" allowBlank="1" showInputMessage="1" showErrorMessage="1" sqref="F32:F34 F56:F58 F79:F81 F103:F105 F127:F129 F151:F153 S103:S105 S79:S81">
      <formula1>prix1</formula1>
    </dataValidation>
    <dataValidation type="list" allowBlank="1" showInputMessage="1" showErrorMessage="1" sqref="F39:G39 F62:G62 F86:G86 F110:G110 F134:G134 S86:T86 S62:T62">
      <formula1>prix</formula1>
    </dataValidation>
    <dataValidation type="list" allowBlank="1" showInputMessage="1" showErrorMessage="1" sqref="O62 O79:O81 O103:O105 O86 B15">
      <formula1>secteur</formula1>
    </dataValidation>
    <dataValidation type="list" allowBlank="1" showInputMessage="1" showErrorMessage="1" sqref="N86 A15 N62 A134:B134 A110:B110 A86:B86 A62:B62 A39:B39">
      <formula1>type</formula1>
    </dataValidation>
    <dataValidation type="list" allowBlank="1" showInputMessage="1" showErrorMessage="1" sqref="N88:N95 A41:A48 N64:N71 A136:B143 A112:B119 A88:B95 A64:B71 A17:A24">
      <formula1>autre</formula1>
    </dataValidation>
    <dataValidation type="list" allowBlank="1" showInputMessage="1" showErrorMessage="1" sqref="Q103:Q105 Q86 Q79:Q81 Q62 D151:D153 D134 D127:D129 D110 D103:D105 D86 D79:D81 D62 D56:D58 D39 D32:D34">
      <formula1>dimension</formula1>
    </dataValidation>
    <dataValidation type="list" showInputMessage="1" showErrorMessage="1" sqref="H32:H34 U103:U105 U79:U81 H151:H153 H127:H129 H103:H105 H79:H81 H56:H58">
      <formula1>metre</formula1>
    </dataValidation>
    <dataValidation type="list" allowBlank="1" showInputMessage="1" showErrorMessage="1" sqref="A52:A55 A28:A31 N75:N78 A147:B150 A123:B126 A99:B102 A75:B78 N99:N102">
      <formula1>extra1</formula1>
    </dataValidation>
  </dataValidations>
  <printOptions horizontalCentered="1" verticalCentered="1"/>
  <pageMargins left="0.25" right="0.25" top="0.32222222222222224" bottom="0.75000000000000011" header="0.30000000000000004" footer="0.30000000000000004"/>
  <pageSetup scale="95" orientation="portrait" horizontalDpi="4294967292" verticalDpi="4294967292" r:id="rId1"/>
  <drawing r:id="rId2"/>
  <extLst>
    <ext xmlns:mx="http://schemas.microsoft.com/office/mac/excel/2008/main" uri="{64002731-A6B0-56B0-2670-7721B7C09600}">
      <mx:PLV Mode="1" OnePage="0" WScale="0"/>
    </ext>
  </extLst>
</worksheet>
</file>

<file path=xl/worksheets/sheet2.xml><?xml version="1.0" encoding="utf-8"?>
<worksheet xmlns="http://schemas.openxmlformats.org/spreadsheetml/2006/main" xmlns:r="http://schemas.openxmlformats.org/officeDocument/2006/relationships">
  <dimension ref="A1:O14"/>
  <sheetViews>
    <sheetView workbookViewId="0">
      <selection activeCell="A2" sqref="A2"/>
    </sheetView>
  </sheetViews>
  <sheetFormatPr baseColWidth="10" defaultRowHeight="15.75"/>
  <cols>
    <col min="2" max="2" width="16" customWidth="1"/>
  </cols>
  <sheetData>
    <row r="1" spans="1:15">
      <c r="A1" t="s">
        <v>28</v>
      </c>
      <c r="C1" t="s">
        <v>31</v>
      </c>
      <c r="E1" t="s">
        <v>50</v>
      </c>
      <c r="G1" t="s">
        <v>57</v>
      </c>
      <c r="I1" t="s">
        <v>41</v>
      </c>
    </row>
    <row r="2" spans="1:15">
      <c r="A2" t="s">
        <v>72</v>
      </c>
      <c r="C2" t="s">
        <v>32</v>
      </c>
      <c r="E2" t="s">
        <v>51</v>
      </c>
      <c r="G2" t="s">
        <v>58</v>
      </c>
      <c r="I2" t="s">
        <v>42</v>
      </c>
    </row>
    <row r="3" spans="1:15">
      <c r="A3" t="s">
        <v>29</v>
      </c>
      <c r="E3" t="s">
        <v>52</v>
      </c>
      <c r="G3" t="s">
        <v>59</v>
      </c>
      <c r="I3" t="s">
        <v>43</v>
      </c>
    </row>
    <row r="4" spans="1:15">
      <c r="E4" t="s">
        <v>53</v>
      </c>
      <c r="G4" t="s">
        <v>60</v>
      </c>
      <c r="I4" t="s">
        <v>44</v>
      </c>
    </row>
    <row r="5" spans="1:15">
      <c r="A5" t="s">
        <v>69</v>
      </c>
      <c r="E5" t="s">
        <v>54</v>
      </c>
      <c r="G5" t="s">
        <v>61</v>
      </c>
      <c r="I5" t="s">
        <v>45</v>
      </c>
    </row>
    <row r="6" spans="1:15">
      <c r="A6" t="s">
        <v>70</v>
      </c>
      <c r="E6" t="s">
        <v>55</v>
      </c>
      <c r="G6" t="s">
        <v>63</v>
      </c>
    </row>
    <row r="7" spans="1:15">
      <c r="A7" t="s">
        <v>71</v>
      </c>
      <c r="G7" t="s">
        <v>62</v>
      </c>
    </row>
    <row r="8" spans="1:15">
      <c r="A8" t="s">
        <v>37</v>
      </c>
    </row>
    <row r="9" spans="1:15">
      <c r="E9" t="s">
        <v>69</v>
      </c>
      <c r="H9" t="s">
        <v>70</v>
      </c>
      <c r="K9" t="s">
        <v>71</v>
      </c>
      <c r="N9" t="s">
        <v>37</v>
      </c>
    </row>
    <row r="10" spans="1:15">
      <c r="B10" t="s">
        <v>69</v>
      </c>
      <c r="C10" t="s">
        <v>76</v>
      </c>
      <c r="E10" t="s">
        <v>29</v>
      </c>
      <c r="F10" t="s">
        <v>73</v>
      </c>
      <c r="H10" t="s">
        <v>29</v>
      </c>
      <c r="I10" t="s">
        <v>77</v>
      </c>
      <c r="K10" t="s">
        <v>29</v>
      </c>
      <c r="L10" t="s">
        <v>80</v>
      </c>
      <c r="N10" t="s">
        <v>29</v>
      </c>
      <c r="O10" t="s">
        <v>83</v>
      </c>
    </row>
    <row r="11" spans="1:15">
      <c r="B11" t="s">
        <v>70</v>
      </c>
      <c r="C11" t="s">
        <v>84</v>
      </c>
      <c r="E11" t="s">
        <v>28</v>
      </c>
      <c r="F11" t="s">
        <v>74</v>
      </c>
      <c r="H11" t="s">
        <v>28</v>
      </c>
      <c r="I11" t="s">
        <v>78</v>
      </c>
      <c r="K11" t="s">
        <v>28</v>
      </c>
      <c r="L11" t="s">
        <v>81</v>
      </c>
      <c r="N11" t="s">
        <v>28</v>
      </c>
      <c r="O11" t="s">
        <v>83</v>
      </c>
    </row>
    <row r="12" spans="1:15">
      <c r="B12" t="s">
        <v>71</v>
      </c>
      <c r="C12" t="s">
        <v>85</v>
      </c>
      <c r="E12" t="s">
        <v>72</v>
      </c>
      <c r="F12" t="s">
        <v>75</v>
      </c>
      <c r="H12" t="s">
        <v>72</v>
      </c>
      <c r="I12" t="s">
        <v>79</v>
      </c>
      <c r="K12" t="s">
        <v>72</v>
      </c>
      <c r="L12" t="s">
        <v>82</v>
      </c>
      <c r="N12" t="s">
        <v>72</v>
      </c>
      <c r="O12" t="s">
        <v>83</v>
      </c>
    </row>
    <row r="13" spans="1:15">
      <c r="B13" t="s">
        <v>37</v>
      </c>
      <c r="C13" t="s">
        <v>86</v>
      </c>
    </row>
    <row r="14" spans="1:15">
      <c r="A14" s="21"/>
      <c r="B14" s="21"/>
      <c r="C14" s="21"/>
      <c r="D14" s="21"/>
      <c r="E14" s="21"/>
      <c r="F14" s="21"/>
      <c r="G14" s="21"/>
      <c r="H14" s="4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8</vt:i4>
      </vt:variant>
    </vt:vector>
  </HeadingPairs>
  <TitlesOfParts>
    <vt:vector size="10" baseType="lpstr">
      <vt:lpstr>Feuil1</vt:lpstr>
      <vt:lpstr>Feuil2</vt:lpstr>
      <vt:lpstr>autre</vt:lpstr>
      <vt:lpstr>dimension</vt:lpstr>
      <vt:lpstr>extra</vt:lpstr>
      <vt:lpstr>extra1</vt:lpstr>
      <vt:lpstr>prix</vt:lpstr>
      <vt:lpstr>prix1</vt:lpstr>
      <vt:lpstr>secteur</vt:lpstr>
      <vt:lpstr>type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Jeannie Loiseau</dc:creator>
  <cp:lastModifiedBy>Eléo Trop beau</cp:lastModifiedBy>
  <cp:lastPrinted>2018-07-24T19:06:46Z</cp:lastPrinted>
  <dcterms:created xsi:type="dcterms:W3CDTF">2018-05-03T17:01:51Z</dcterms:created>
  <dcterms:modified xsi:type="dcterms:W3CDTF">2018-07-25T16:53:15Z</dcterms:modified>
</cp:coreProperties>
</file>